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24226"/>
  <mc:AlternateContent xmlns:mc="http://schemas.openxmlformats.org/markup-compatibility/2006">
    <mc:Choice Requires="x15">
      <x15ac:absPath xmlns:x15ac="http://schemas.microsoft.com/office/spreadsheetml/2010/11/ac" url="/Users/jms/Desktop/03 作業用/教育/tec5 成績表/"/>
    </mc:Choice>
  </mc:AlternateContent>
  <xr:revisionPtr revIDLastSave="0" documentId="13_ncr:1_{372F9B24-0B8D-FB47-807D-5E3E049F6468}" xr6:coauthVersionLast="47" xr6:coauthVersionMax="47" xr10:uidLastSave="{00000000-0000-0000-0000-000000000000}"/>
  <bookViews>
    <workbookView xWindow="28800" yWindow="500" windowWidth="38400" windowHeight="21100" tabRatio="850" xr2:uid="{00000000-000D-0000-FFFF-FFFF00000000}"/>
  </bookViews>
  <sheets>
    <sheet name="情報" sheetId="8" r:id="rId1"/>
    <sheet name="定期" sheetId="5" r:id="rId2"/>
    <sheet name="実力" sheetId="32" r:id="rId3"/>
    <sheet name="課題" sheetId="33" r:id="rId4"/>
    <sheet name="テ全" sheetId="38" r:id="rId5"/>
    <sheet name="単1" sheetId="10" r:id="rId6"/>
    <sheet name="単2" sheetId="28" r:id="rId7"/>
    <sheet name="単3" sheetId="29" r:id="rId8"/>
    <sheet name="テ1" sheetId="34" r:id="rId9"/>
    <sheet name="テ2" sheetId="39" r:id="rId10"/>
    <sheet name="テ3" sheetId="40" r:id="rId11"/>
    <sheet name="評1" sheetId="9" r:id="rId12"/>
    <sheet name="評2" sheetId="41" r:id="rId13"/>
    <sheet name="評12A" sheetId="42" r:id="rId14"/>
    <sheet name="評12B" sheetId="45" r:id="rId15"/>
    <sheet name="評3" sheetId="43" r:id="rId16"/>
    <sheet name="評末A" sheetId="44" r:id="rId17"/>
    <sheet name="評末B" sheetId="46" r:id="rId18"/>
    <sheet name="評全" sheetId="16" r:id="rId19"/>
  </sheets>
  <definedNames>
    <definedName name="_xlnm._FilterDatabase" localSheetId="11" hidden="1">評1!$B$1:$AH$192</definedName>
    <definedName name="_xlnm._FilterDatabase" localSheetId="13" hidden="1">評12A!$B$12:$AK$192</definedName>
    <definedName name="_xlnm._FilterDatabase" localSheetId="14" hidden="1">評12B!$B$12:$AH$192</definedName>
    <definedName name="_xlnm._FilterDatabase" localSheetId="12" hidden="1">評2!$B$12:$AH$192</definedName>
    <definedName name="_xlnm._FilterDatabase" localSheetId="15" hidden="1">評3!$B$12:$AH$192</definedName>
    <definedName name="_xlnm._FilterDatabase" localSheetId="18" hidden="1">評全!$B$4:$G$184</definedName>
    <definedName name="_xlnm._FilterDatabase" localSheetId="16" hidden="1">評末A!$B$12:$AK$192</definedName>
    <definedName name="_xlnm._FilterDatabase" localSheetId="17" hidden="1">評末B!$B$12:$AH$192</definedName>
    <definedName name="_xlnm.Print_Area" localSheetId="8">テ1!$B$3:$AJ$185</definedName>
    <definedName name="_xlnm.Print_Area" localSheetId="9">テ2!$B$3:$AS$185</definedName>
    <definedName name="_xlnm.Print_Area" localSheetId="10">テ3!$B$3:$AS$185</definedName>
    <definedName name="_xlnm.Print_Area" localSheetId="4">テ全!$B$2:$CE$184</definedName>
    <definedName name="_xlnm.Print_Area" localSheetId="3">課題!$B$2:$AQ$198</definedName>
    <definedName name="_xlnm.Print_Area" localSheetId="2">実力!$B$2:$W$198</definedName>
    <definedName name="_xlnm.Print_Area" localSheetId="0">情報!$F$1:$R$41</definedName>
    <definedName name="_xlnm.Print_Area" localSheetId="5">単1!$B$3:$BC$186</definedName>
    <definedName name="_xlnm.Print_Area" localSheetId="6">単2!$B$3:$BK$186</definedName>
    <definedName name="_xlnm.Print_Area" localSheetId="7">単3!$B$3:$BK$186</definedName>
    <definedName name="_xlnm.Print_Area" localSheetId="1">定期!$B$2:$W$198</definedName>
    <definedName name="_xlnm.Print_Area" localSheetId="11">評1!$B$1:$AH$192</definedName>
    <definedName name="_xlnm.Print_Area" localSheetId="13">評12A!$B$1:$AK$192</definedName>
    <definedName name="_xlnm.Print_Area" localSheetId="14">評12B!$B$1:$AH$192</definedName>
    <definedName name="_xlnm.Print_Area" localSheetId="12">評2!$B$1:$AH$192</definedName>
    <definedName name="_xlnm.Print_Area" localSheetId="15">評3!$B$1:$AH$192</definedName>
    <definedName name="_xlnm.Print_Area" localSheetId="18">評全!$B$2:$AE$184</definedName>
    <definedName name="_xlnm.Print_Area" localSheetId="16">評末A!$B$1:$AK$192</definedName>
    <definedName name="_xlnm.Print_Area" localSheetId="17">評末B!$B$1:$AH$192</definedName>
    <definedName name="_xlnm.Print_Titles" localSheetId="8">テ1!$3:$5</definedName>
    <definedName name="_xlnm.Print_Titles" localSheetId="9">テ2!$B:$C,テ2!$3:$5</definedName>
    <definedName name="_xlnm.Print_Titles" localSheetId="10">テ3!$B:$C,テ3!$3:$5</definedName>
    <definedName name="_xlnm.Print_Titles" localSheetId="4">テ全!$B:$C,テ全!$2:$4</definedName>
    <definedName name="_xlnm.Print_Titles" localSheetId="3">課題!$2:$4</definedName>
    <definedName name="_xlnm.Print_Titles" localSheetId="2">実力!$2:$4</definedName>
    <definedName name="_xlnm.Print_Titles" localSheetId="5">単1!$3:$6</definedName>
    <definedName name="_xlnm.Print_Titles" localSheetId="6">単2!$B:$C,単2!$3:$6</definedName>
    <definedName name="_xlnm.Print_Titles" localSheetId="7">単3!$B:$C,単3!$3:$6</definedName>
    <definedName name="_xlnm.Print_Titles" localSheetId="1">定期!$2:$4</definedName>
    <definedName name="_xlnm.Print_Titles" localSheetId="11">評1!$1:$12</definedName>
    <definedName name="_xlnm.Print_Titles" localSheetId="13">評12A!$1:$12</definedName>
    <definedName name="_xlnm.Print_Titles" localSheetId="14">評12B!$1:$12</definedName>
    <definedName name="_xlnm.Print_Titles" localSheetId="12">評2!$1:$12</definedName>
    <definedName name="_xlnm.Print_Titles" localSheetId="15">評3!$1:$12</definedName>
    <definedName name="_xlnm.Print_Titles" localSheetId="18">評全!$2:$4</definedName>
    <definedName name="_xlnm.Print_Titles" localSheetId="16">評末A!$1:$12</definedName>
    <definedName name="_xlnm.Print_Titles" localSheetId="17">評末B!$1:$12</definedName>
    <definedName name="テ1">テ1!$B$6:$AJ$185</definedName>
    <definedName name="テ2">テ2!$B$6:$AS$185</definedName>
    <definedName name="テ3">テ3!$B$6:$AS$185</definedName>
    <definedName name="テ一覧Ａ">テ全!$CG$6:$CK$25</definedName>
    <definedName name="テ一覧Ｂ">テ全!$CM$6:$CQ$25</definedName>
    <definedName name="テ課題">課題!$B$5:$AQ$184</definedName>
    <definedName name="テ実力">実力!$B$5:$W$184</definedName>
    <definedName name="テ全">テ全!$B$4:$CE$184</definedName>
    <definedName name="テ定期">定期!$B$5:$W$184</definedName>
    <definedName name="観点得点">評全!$AJ$5:$AL$12</definedName>
    <definedName name="単1">単1!$B$7:$BC$186</definedName>
    <definedName name="単2">単2!$B$7:$BK$186</definedName>
    <definedName name="単3">単3!$B$7:$BK$186</definedName>
    <definedName name="評1">評1!$B$13:$AH$192</definedName>
    <definedName name="評12A">評12A!$B$13:$AK$192</definedName>
    <definedName name="評12B">評12B!$B$13:$AH$192</definedName>
    <definedName name="評2">評2!$B$13:$AH$192</definedName>
    <definedName name="評3">評3!$B$13:$AH$192</definedName>
    <definedName name="評一覧">評全!$AG$6:$AH$12</definedName>
    <definedName name="評全">評全!$B$5:$AE$184</definedName>
    <definedName name="評末A">評末A!$B$13:$AK$192</definedName>
    <definedName name="評末B">評末B!$B$13:$AH$192</definedName>
    <definedName name="名列">情報!$C$2:$D$182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10" i="5" l="1"/>
  <c r="I185" i="5"/>
  <c r="H185" i="5"/>
  <c r="CQ7" i="38"/>
  <c r="CQ8" i="38" s="1"/>
  <c r="CQ9" i="38" s="1"/>
  <c r="CQ10" i="38" s="1"/>
  <c r="CP7" i="38"/>
  <c r="CP8" i="38"/>
  <c r="CP9" i="38" s="1"/>
  <c r="CP10" i="38" s="1"/>
  <c r="CO7" i="38"/>
  <c r="CO8" i="38" s="1"/>
  <c r="CO9" i="38" s="1"/>
  <c r="CO10" i="38" s="1"/>
  <c r="CN7" i="38"/>
  <c r="CN8" i="38" s="1"/>
  <c r="CN9" i="38" s="1"/>
  <c r="CN10" i="38" s="1"/>
  <c r="AH8" i="9"/>
  <c r="AP188" i="33" a="1"/>
  <c r="AP198" i="33" s="1"/>
  <c r="AO188" i="33" a="1"/>
  <c r="AO198" i="33" s="1"/>
  <c r="AN188" i="33" a="1"/>
  <c r="AN198" i="33" s="1"/>
  <c r="AL188" i="33" a="1"/>
  <c r="AL191" i="33" s="1"/>
  <c r="AL198" i="33"/>
  <c r="AK188" i="33" a="1"/>
  <c r="AJ188" i="33" a="1"/>
  <c r="AJ198" i="33" s="1"/>
  <c r="AH188" i="33" a="1"/>
  <c r="AH198" i="33" s="1"/>
  <c r="AG188" i="33" a="1"/>
  <c r="AG198" i="33" s="1"/>
  <c r="AF188" i="33" a="1"/>
  <c r="AF198" i="33" s="1"/>
  <c r="AD188" i="33" a="1"/>
  <c r="AD198" i="33" s="1"/>
  <c r="AC188" i="33" a="1"/>
  <c r="AC198" i="33" s="1"/>
  <c r="AB188" i="33" a="1"/>
  <c r="Z188" i="33" a="1"/>
  <c r="Z198" i="33" s="1"/>
  <c r="Y188" i="33" a="1"/>
  <c r="Y198" i="33" s="1"/>
  <c r="X188" i="33" a="1"/>
  <c r="X198" i="33" s="1"/>
  <c r="AP187" i="33"/>
  <c r="AO187" i="33"/>
  <c r="AN187" i="33"/>
  <c r="AL187" i="33"/>
  <c r="AK187" i="33"/>
  <c r="AJ187" i="33"/>
  <c r="AH187" i="33"/>
  <c r="AG187" i="33"/>
  <c r="AF187" i="33"/>
  <c r="AD187" i="33"/>
  <c r="AC187" i="33"/>
  <c r="AB187" i="33"/>
  <c r="Z187" i="33"/>
  <c r="Y187" i="33"/>
  <c r="X187" i="33"/>
  <c r="AP186" i="33"/>
  <c r="AO186" i="33"/>
  <c r="AN186" i="33"/>
  <c r="AL186" i="33"/>
  <c r="AK186" i="33"/>
  <c r="AJ186" i="33"/>
  <c r="AH186" i="33"/>
  <c r="AG186" i="33"/>
  <c r="AF186" i="33"/>
  <c r="AD186" i="33"/>
  <c r="AC186" i="33"/>
  <c r="AB186" i="33"/>
  <c r="Z186" i="33"/>
  <c r="Y186" i="33"/>
  <c r="X186" i="33"/>
  <c r="AP185" i="33"/>
  <c r="AO185" i="33"/>
  <c r="AN185" i="33"/>
  <c r="AL185" i="33"/>
  <c r="AK185" i="33"/>
  <c r="AJ185" i="33"/>
  <c r="AH185" i="33"/>
  <c r="AG185" i="33"/>
  <c r="AF185" i="33"/>
  <c r="AD185" i="33"/>
  <c r="AC185" i="33"/>
  <c r="AB185" i="33"/>
  <c r="Z185" i="33"/>
  <c r="Y185" i="33"/>
  <c r="X185" i="33"/>
  <c r="V188" i="33" a="1"/>
  <c r="V195" i="33" s="1"/>
  <c r="U188" i="33" a="1"/>
  <c r="U192" i="33" s="1"/>
  <c r="T188" i="33" a="1"/>
  <c r="T191" i="33" s="1"/>
  <c r="R188" i="33" a="1"/>
  <c r="R198" i="33" s="1"/>
  <c r="R195" i="33"/>
  <c r="Q188" i="33" a="1"/>
  <c r="P188" i="33" a="1"/>
  <c r="P196" i="33" s="1"/>
  <c r="N188" i="33" a="1"/>
  <c r="N195" i="33" s="1"/>
  <c r="M188" i="33" a="1"/>
  <c r="M194" i="33" s="1"/>
  <c r="M192" i="33"/>
  <c r="L188" i="33" a="1"/>
  <c r="J188" i="33" a="1"/>
  <c r="J189" i="33" s="1"/>
  <c r="I188" i="33" a="1"/>
  <c r="I192" i="33" s="1"/>
  <c r="H188" i="33" a="1"/>
  <c r="H189" i="33" s="1"/>
  <c r="F188" i="33" a="1"/>
  <c r="F191" i="33" s="1"/>
  <c r="E188" i="33" a="1"/>
  <c r="E192" i="33" s="1"/>
  <c r="D188" i="33" a="1"/>
  <c r="D190" i="33" s="1"/>
  <c r="V187" i="33"/>
  <c r="U187" i="33"/>
  <c r="T187" i="33"/>
  <c r="R187" i="33"/>
  <c r="Q187" i="33"/>
  <c r="P187" i="33"/>
  <c r="N187" i="33"/>
  <c r="M187" i="33"/>
  <c r="L187" i="33"/>
  <c r="J187" i="33"/>
  <c r="I187" i="33"/>
  <c r="H187" i="33"/>
  <c r="F187" i="33"/>
  <c r="E187" i="33"/>
  <c r="D187" i="33"/>
  <c r="V186" i="33"/>
  <c r="U186" i="33"/>
  <c r="T186" i="33"/>
  <c r="R186" i="33"/>
  <c r="Q186" i="33"/>
  <c r="P186" i="33"/>
  <c r="N186" i="33"/>
  <c r="M186" i="33"/>
  <c r="L186" i="33"/>
  <c r="J186" i="33"/>
  <c r="I186" i="33"/>
  <c r="H186" i="33"/>
  <c r="F186" i="33"/>
  <c r="E186" i="33"/>
  <c r="D186" i="33"/>
  <c r="V185" i="33"/>
  <c r="U185" i="33"/>
  <c r="T185" i="33"/>
  <c r="R185" i="33"/>
  <c r="Q185" i="33"/>
  <c r="P185" i="33"/>
  <c r="N185" i="33"/>
  <c r="M185" i="33"/>
  <c r="L185" i="33"/>
  <c r="J185" i="33"/>
  <c r="I185" i="33"/>
  <c r="H185" i="33"/>
  <c r="F185" i="33"/>
  <c r="E185" i="33"/>
  <c r="D185" i="33"/>
  <c r="V188" i="32" a="1"/>
  <c r="U188" i="32" a="1"/>
  <c r="U194" i="32" s="1"/>
  <c r="U197" i="32"/>
  <c r="T188" i="32" a="1"/>
  <c r="T190" i="32" s="1"/>
  <c r="R188" i="32" a="1"/>
  <c r="R194" i="32" s="1"/>
  <c r="R197" i="32"/>
  <c r="Q188" i="32" a="1"/>
  <c r="Q194" i="32" s="1"/>
  <c r="P188" i="32" a="1"/>
  <c r="N188" i="32" a="1"/>
  <c r="N198" i="32" s="1"/>
  <c r="M188" i="32" a="1"/>
  <c r="M189" i="32" s="1"/>
  <c r="L188" i="32" a="1"/>
  <c r="L190" i="32" s="1"/>
  <c r="J188" i="32" a="1"/>
  <c r="J194" i="32" s="1"/>
  <c r="I188" i="32" a="1"/>
  <c r="I190" i="32" s="1"/>
  <c r="H188" i="32" a="1"/>
  <c r="H189" i="32" s="1"/>
  <c r="F188" i="32" a="1"/>
  <c r="E188" i="32" a="1"/>
  <c r="E197" i="32" s="1"/>
  <c r="D188" i="32" a="1"/>
  <c r="D195" i="32" s="1"/>
  <c r="V187" i="32"/>
  <c r="U187" i="32"/>
  <c r="T187" i="32"/>
  <c r="R187" i="32"/>
  <c r="Q187" i="32"/>
  <c r="P187" i="32"/>
  <c r="N187" i="32"/>
  <c r="M187" i="32"/>
  <c r="L187" i="32"/>
  <c r="J187" i="32"/>
  <c r="I187" i="32"/>
  <c r="H187" i="32"/>
  <c r="F187" i="32"/>
  <c r="E187" i="32"/>
  <c r="D187" i="32"/>
  <c r="V186" i="32"/>
  <c r="U186" i="32"/>
  <c r="T186" i="32"/>
  <c r="R186" i="32"/>
  <c r="Q186" i="32"/>
  <c r="P186" i="32"/>
  <c r="N186" i="32"/>
  <c r="M186" i="32"/>
  <c r="L186" i="32"/>
  <c r="J186" i="32"/>
  <c r="I186" i="32"/>
  <c r="H186" i="32"/>
  <c r="F186" i="32"/>
  <c r="E186" i="32"/>
  <c r="D186" i="32"/>
  <c r="V185" i="32"/>
  <c r="U185" i="32"/>
  <c r="T185" i="32"/>
  <c r="R185" i="32"/>
  <c r="Q185" i="32"/>
  <c r="P185" i="32"/>
  <c r="N185" i="32"/>
  <c r="M185" i="32"/>
  <c r="L185" i="32"/>
  <c r="J185" i="32"/>
  <c r="I185" i="32"/>
  <c r="H185" i="32"/>
  <c r="F185" i="32"/>
  <c r="E185" i="32"/>
  <c r="D185" i="32"/>
  <c r="E188" i="5" a="1"/>
  <c r="E188" i="5" s="1"/>
  <c r="F188" i="5" a="1"/>
  <c r="F190" i="5" s="1"/>
  <c r="H188" i="5" a="1"/>
  <c r="H192" i="5" s="1"/>
  <c r="I188" i="5" a="1"/>
  <c r="I188" i="5" s="1"/>
  <c r="J188" i="5" a="1"/>
  <c r="J188" i="5" s="1"/>
  <c r="J191" i="5"/>
  <c r="L188" i="5" a="1"/>
  <c r="L192" i="5" s="1"/>
  <c r="M188" i="5" a="1"/>
  <c r="M189" i="5" s="1"/>
  <c r="N188" i="5" a="1"/>
  <c r="N191" i="5" s="1"/>
  <c r="P188" i="5" a="1"/>
  <c r="P191" i="5" s="1"/>
  <c r="Q188" i="5" a="1"/>
  <c r="Q195" i="5" s="1"/>
  <c r="R188" i="5" a="1"/>
  <c r="R190" i="5" s="1"/>
  <c r="T188" i="5" a="1"/>
  <c r="T190" i="5" s="1"/>
  <c r="U188" i="5" a="1"/>
  <c r="U198" i="5" s="1"/>
  <c r="V188" i="5" a="1"/>
  <c r="V188" i="5" s="1"/>
  <c r="V190" i="5"/>
  <c r="V198" i="5"/>
  <c r="D188" i="5" a="1"/>
  <c r="D195" i="5" s="1"/>
  <c r="E187" i="5"/>
  <c r="F187" i="5"/>
  <c r="H187" i="5"/>
  <c r="I187" i="5"/>
  <c r="J187" i="5"/>
  <c r="L187" i="5"/>
  <c r="M187" i="5"/>
  <c r="N187" i="5"/>
  <c r="P187" i="5"/>
  <c r="Q187" i="5"/>
  <c r="R187" i="5"/>
  <c r="T187" i="5"/>
  <c r="U187" i="5"/>
  <c r="V187" i="5"/>
  <c r="D187" i="5"/>
  <c r="E186" i="5"/>
  <c r="F186" i="5"/>
  <c r="H186" i="5"/>
  <c r="I186" i="5"/>
  <c r="J186" i="5"/>
  <c r="L186" i="5"/>
  <c r="M186" i="5"/>
  <c r="N186" i="5"/>
  <c r="P186" i="5"/>
  <c r="Q186" i="5"/>
  <c r="R186" i="5"/>
  <c r="T186" i="5"/>
  <c r="U186" i="5"/>
  <c r="V186" i="5"/>
  <c r="D186" i="5"/>
  <c r="E185" i="5"/>
  <c r="F185" i="5"/>
  <c r="J185" i="5"/>
  <c r="L185" i="5"/>
  <c r="M185" i="5"/>
  <c r="N185" i="5"/>
  <c r="P185" i="5"/>
  <c r="Q185" i="5"/>
  <c r="R185" i="5"/>
  <c r="T185" i="5"/>
  <c r="U185" i="5"/>
  <c r="V185" i="5"/>
  <c r="D185" i="5"/>
  <c r="J198" i="32"/>
  <c r="N190" i="32"/>
  <c r="R198" i="32"/>
  <c r="U198" i="32"/>
  <c r="J191" i="33"/>
  <c r="N192" i="33"/>
  <c r="R191" i="33"/>
  <c r="U191" i="33"/>
  <c r="F194" i="32"/>
  <c r="N194" i="32"/>
  <c r="I188" i="33"/>
  <c r="Q198" i="32"/>
  <c r="Q190" i="32"/>
  <c r="M194" i="32"/>
  <c r="M198" i="32"/>
  <c r="Z191" i="33"/>
  <c r="Z195" i="33"/>
  <c r="AC191" i="33"/>
  <c r="AC195" i="33"/>
  <c r="AF195" i="33"/>
  <c r="X188" i="33"/>
  <c r="X192" i="33"/>
  <c r="X196" i="33"/>
  <c r="Y188" i="33"/>
  <c r="Y192" i="33"/>
  <c r="Y196" i="33"/>
  <c r="Z192" i="33"/>
  <c r="Z196" i="33"/>
  <c r="AC188" i="33"/>
  <c r="AC192" i="33"/>
  <c r="AD188" i="33"/>
  <c r="AF188" i="33"/>
  <c r="AF192" i="33"/>
  <c r="AF196" i="33"/>
  <c r="AG188" i="33"/>
  <c r="AG192" i="33"/>
  <c r="AG196" i="33"/>
  <c r="AH188" i="33"/>
  <c r="AH192" i="33"/>
  <c r="AH196" i="33"/>
  <c r="AJ188" i="33"/>
  <c r="AJ192" i="33"/>
  <c r="AJ196" i="33"/>
  <c r="AL196" i="33"/>
  <c r="AN188" i="33"/>
  <c r="AN192" i="33"/>
  <c r="AO188" i="33"/>
  <c r="AO192" i="33"/>
  <c r="AO196" i="33"/>
  <c r="AP188" i="33"/>
  <c r="AP192" i="33"/>
  <c r="AP196" i="33"/>
  <c r="Y195" i="33"/>
  <c r="AD191" i="33"/>
  <c r="AH191" i="33"/>
  <c r="AH195" i="33"/>
  <c r="AN191" i="33"/>
  <c r="AP191" i="33"/>
  <c r="AP195" i="33"/>
  <c r="X189" i="33"/>
  <c r="X193" i="33"/>
  <c r="X197" i="33"/>
  <c r="Y189" i="33"/>
  <c r="Y193" i="33"/>
  <c r="Y197" i="33"/>
  <c r="Z189" i="33"/>
  <c r="Z193" i="33"/>
  <c r="Z197" i="33"/>
  <c r="AC189" i="33"/>
  <c r="AC197" i="33"/>
  <c r="AF189" i="33"/>
  <c r="AF193" i="33"/>
  <c r="AF197" i="33"/>
  <c r="AG189" i="33"/>
  <c r="AG193" i="33"/>
  <c r="AG197" i="33"/>
  <c r="AH189" i="33"/>
  <c r="AH193" i="33"/>
  <c r="AH197" i="33"/>
  <c r="AJ189" i="33"/>
  <c r="AJ193" i="33"/>
  <c r="AJ197" i="33"/>
  <c r="AL193" i="33"/>
  <c r="AL197" i="33"/>
  <c r="AN189" i="33"/>
  <c r="AN197" i="33"/>
  <c r="AO189" i="33"/>
  <c r="AO193" i="33"/>
  <c r="AO197" i="33"/>
  <c r="AP189" i="33"/>
  <c r="AP193" i="33"/>
  <c r="AP197" i="33"/>
  <c r="X191" i="33"/>
  <c r="X195" i="33"/>
  <c r="Y191" i="33"/>
  <c r="AG191" i="33"/>
  <c r="AG195" i="33"/>
  <c r="AJ191" i="33"/>
  <c r="AJ195" i="33"/>
  <c r="AL195" i="33"/>
  <c r="AO191" i="33"/>
  <c r="AO195" i="33"/>
  <c r="X190" i="33"/>
  <c r="X194" i="33"/>
  <c r="Y190" i="33"/>
  <c r="Y194" i="33"/>
  <c r="Z194" i="33"/>
  <c r="AC194" i="33"/>
  <c r="AD190" i="33"/>
  <c r="AD194" i="33"/>
  <c r="AF194" i="33"/>
  <c r="AG190" i="33"/>
  <c r="AG194" i="33"/>
  <c r="AH190" i="33"/>
  <c r="AH194" i="33"/>
  <c r="AJ190" i="33"/>
  <c r="AJ194" i="33"/>
  <c r="AN190" i="33"/>
  <c r="AN194" i="33"/>
  <c r="AO190" i="33"/>
  <c r="AO194" i="33"/>
  <c r="AP190" i="33"/>
  <c r="AP194" i="33"/>
  <c r="P198" i="33"/>
  <c r="P190" i="33"/>
  <c r="P197" i="33"/>
  <c r="P193" i="33"/>
  <c r="P189" i="33"/>
  <c r="P192" i="33"/>
  <c r="P188" i="33"/>
  <c r="H190" i="33"/>
  <c r="H197" i="33"/>
  <c r="H193" i="33"/>
  <c r="H195" i="33"/>
  <c r="I191" i="33"/>
  <c r="J194" i="33"/>
  <c r="J190" i="33"/>
  <c r="J197" i="33"/>
  <c r="J193" i="33"/>
  <c r="J195" i="33"/>
  <c r="L189" i="33"/>
  <c r="M191" i="33"/>
  <c r="N198" i="33"/>
  <c r="N194" i="33"/>
  <c r="N190" i="33"/>
  <c r="N197" i="33"/>
  <c r="N193" i="33"/>
  <c r="N189" i="33"/>
  <c r="P191" i="33"/>
  <c r="T198" i="33"/>
  <c r="T194" i="33"/>
  <c r="T190" i="33"/>
  <c r="T196" i="33"/>
  <c r="T188" i="33"/>
  <c r="H188" i="33"/>
  <c r="J188" i="33"/>
  <c r="J196" i="33"/>
  <c r="N188" i="33"/>
  <c r="N196" i="33"/>
  <c r="P195" i="33"/>
  <c r="R194" i="33"/>
  <c r="R189" i="33"/>
  <c r="R196" i="33"/>
  <c r="R192" i="33"/>
  <c r="V198" i="33"/>
  <c r="V194" i="33"/>
  <c r="V197" i="33"/>
  <c r="V193" i="33"/>
  <c r="V189" i="33"/>
  <c r="V196" i="33"/>
  <c r="V188" i="33"/>
  <c r="I198" i="33"/>
  <c r="I194" i="33"/>
  <c r="I190" i="33"/>
  <c r="I197" i="33"/>
  <c r="I193" i="33"/>
  <c r="I189" i="33"/>
  <c r="M198" i="33"/>
  <c r="M193" i="33"/>
  <c r="M189" i="33"/>
  <c r="M195" i="33"/>
  <c r="Q194" i="33"/>
  <c r="U198" i="33"/>
  <c r="U194" i="33"/>
  <c r="U190" i="33"/>
  <c r="U197" i="33"/>
  <c r="U193" i="33"/>
  <c r="U189" i="33"/>
  <c r="U196" i="33"/>
  <c r="U188" i="33"/>
  <c r="V191" i="33"/>
  <c r="J191" i="32"/>
  <c r="N191" i="32"/>
  <c r="N195" i="32"/>
  <c r="U191" i="32"/>
  <c r="U195" i="32"/>
  <c r="Q195" i="32"/>
  <c r="R195" i="32"/>
  <c r="F188" i="32"/>
  <c r="F196" i="32"/>
  <c r="J188" i="32"/>
  <c r="J196" i="32"/>
  <c r="L192" i="32"/>
  <c r="M188" i="32"/>
  <c r="M192" i="32"/>
  <c r="N188" i="32"/>
  <c r="N192" i="32"/>
  <c r="N196" i="32"/>
  <c r="Q188" i="32"/>
  <c r="Q192" i="32"/>
  <c r="R188" i="32"/>
  <c r="R192" i="32"/>
  <c r="R196" i="32"/>
  <c r="T192" i="32"/>
  <c r="U188" i="32"/>
  <c r="U192" i="32"/>
  <c r="U196" i="32"/>
  <c r="V192" i="32"/>
  <c r="M195" i="32"/>
  <c r="R191" i="32"/>
  <c r="J189" i="32"/>
  <c r="J193" i="32"/>
  <c r="L193" i="32"/>
  <c r="N189" i="32"/>
  <c r="N193" i="32"/>
  <c r="Q189" i="32"/>
  <c r="Q193" i="32"/>
  <c r="R189" i="32"/>
  <c r="R193" i="32"/>
  <c r="T193" i="32"/>
  <c r="U189" i="32"/>
  <c r="U193" i="32"/>
  <c r="V196" i="5"/>
  <c r="V189" i="5"/>
  <c r="V193" i="5"/>
  <c r="R193" i="5"/>
  <c r="N189" i="5"/>
  <c r="N193" i="5"/>
  <c r="J190" i="5"/>
  <c r="J198" i="5"/>
  <c r="F198" i="5"/>
  <c r="AH7" i="16"/>
  <c r="AH8" i="16" s="1"/>
  <c r="AH9" i="16" s="1"/>
  <c r="AH10" i="16" s="1"/>
  <c r="AH11" i="16" s="1"/>
  <c r="AH12" i="16" s="1"/>
  <c r="B192" i="46"/>
  <c r="C192" i="46" s="1"/>
  <c r="B191" i="46"/>
  <c r="C191" i="46" s="1"/>
  <c r="B190" i="46"/>
  <c r="C190" i="46" s="1"/>
  <c r="B189" i="46"/>
  <c r="C189" i="46" s="1"/>
  <c r="B188" i="46"/>
  <c r="B187" i="46"/>
  <c r="C187" i="46" s="1"/>
  <c r="B186" i="46"/>
  <c r="B185" i="46"/>
  <c r="B184" i="46"/>
  <c r="C184" i="46" s="1"/>
  <c r="B183" i="46"/>
  <c r="B182" i="46"/>
  <c r="B181" i="46"/>
  <c r="C181" i="46" s="1"/>
  <c r="B180" i="46"/>
  <c r="B179" i="46"/>
  <c r="C179" i="46" s="1"/>
  <c r="B178" i="46"/>
  <c r="B177" i="46"/>
  <c r="B176" i="46"/>
  <c r="B175" i="46"/>
  <c r="C175" i="46" s="1"/>
  <c r="B174" i="46"/>
  <c r="C174" i="46" s="1"/>
  <c r="B173" i="46"/>
  <c r="B172" i="46"/>
  <c r="B171" i="46"/>
  <c r="C171" i="46" s="1"/>
  <c r="B170" i="46"/>
  <c r="C170" i="46" s="1"/>
  <c r="B169" i="46"/>
  <c r="B168" i="46"/>
  <c r="C168" i="46" s="1"/>
  <c r="B167" i="46"/>
  <c r="B166" i="46"/>
  <c r="C166" i="46" s="1"/>
  <c r="B165" i="46"/>
  <c r="C165" i="46" s="1"/>
  <c r="B164" i="46"/>
  <c r="B163" i="46"/>
  <c r="C163" i="46" s="1"/>
  <c r="B162" i="46"/>
  <c r="C162" i="46" s="1"/>
  <c r="B161" i="46"/>
  <c r="B160" i="46"/>
  <c r="B159" i="46"/>
  <c r="C159" i="46" s="1"/>
  <c r="B158" i="46"/>
  <c r="C158" i="46" s="1"/>
  <c r="B157" i="46"/>
  <c r="C157" i="46" s="1"/>
  <c r="B156" i="46"/>
  <c r="B155" i="46"/>
  <c r="C155" i="46" s="1"/>
  <c r="B154" i="46"/>
  <c r="B153" i="46"/>
  <c r="B152" i="46"/>
  <c r="C152" i="46" s="1"/>
  <c r="B151" i="46"/>
  <c r="C151" i="46" s="1"/>
  <c r="B150" i="46"/>
  <c r="C150" i="46" s="1"/>
  <c r="B149" i="46"/>
  <c r="C149" i="46" s="1"/>
  <c r="B148" i="46"/>
  <c r="B147" i="46"/>
  <c r="C147" i="46" s="1"/>
  <c r="B146" i="46"/>
  <c r="C146" i="46" s="1"/>
  <c r="B145" i="46"/>
  <c r="B144" i="46"/>
  <c r="B143" i="46"/>
  <c r="B142" i="46"/>
  <c r="B141" i="46"/>
  <c r="B140" i="46"/>
  <c r="B139" i="46"/>
  <c r="C139" i="46" s="1"/>
  <c r="B138" i="46"/>
  <c r="B137" i="46"/>
  <c r="B136" i="46"/>
  <c r="B135" i="46"/>
  <c r="B134" i="46"/>
  <c r="B133" i="46"/>
  <c r="C133" i="46" s="1"/>
  <c r="B132" i="46"/>
  <c r="B131" i="46"/>
  <c r="C131" i="46" s="1"/>
  <c r="B130" i="46"/>
  <c r="C130" i="46" s="1"/>
  <c r="B129" i="46"/>
  <c r="B128" i="46"/>
  <c r="C128" i="46" s="1"/>
  <c r="B127" i="46"/>
  <c r="C127" i="46" s="1"/>
  <c r="B126" i="46"/>
  <c r="C126" i="46" s="1"/>
  <c r="B125" i="46"/>
  <c r="C125" i="46" s="1"/>
  <c r="B124" i="46"/>
  <c r="B123" i="46"/>
  <c r="C123" i="46" s="1"/>
  <c r="B122" i="46"/>
  <c r="B121" i="46"/>
  <c r="B120" i="46"/>
  <c r="C120" i="46" s="1"/>
  <c r="B119" i="46"/>
  <c r="C119" i="46" s="1"/>
  <c r="B118" i="46"/>
  <c r="C118" i="46" s="1"/>
  <c r="B117" i="46"/>
  <c r="B116" i="46"/>
  <c r="B115" i="46"/>
  <c r="C115" i="46" s="1"/>
  <c r="B114" i="46"/>
  <c r="B113" i="46"/>
  <c r="B112" i="46"/>
  <c r="C112" i="46" s="1"/>
  <c r="B111" i="46"/>
  <c r="C111" i="46" s="1"/>
  <c r="B110" i="46"/>
  <c r="C110" i="46" s="1"/>
  <c r="B109" i="46"/>
  <c r="C109" i="46" s="1"/>
  <c r="B108" i="46"/>
  <c r="B107" i="46"/>
  <c r="C107" i="46" s="1"/>
  <c r="B106" i="46"/>
  <c r="B105" i="46"/>
  <c r="B104" i="46"/>
  <c r="B103" i="46"/>
  <c r="C103" i="46" s="1"/>
  <c r="B102" i="46"/>
  <c r="C102" i="46" s="1"/>
  <c r="B101" i="46"/>
  <c r="C101" i="46" s="1"/>
  <c r="B100" i="46"/>
  <c r="B99" i="46"/>
  <c r="C99" i="46" s="1"/>
  <c r="B98" i="46"/>
  <c r="C98" i="46" s="1"/>
  <c r="B97" i="46"/>
  <c r="B96" i="46"/>
  <c r="C96" i="46" s="1"/>
  <c r="B95" i="46"/>
  <c r="B94" i="46"/>
  <c r="C94" i="46" s="1"/>
  <c r="B93" i="46"/>
  <c r="B92" i="46"/>
  <c r="B91" i="46"/>
  <c r="B90" i="46"/>
  <c r="C90" i="46" s="1"/>
  <c r="B89" i="46"/>
  <c r="B88" i="46"/>
  <c r="C88" i="46" s="1"/>
  <c r="B87" i="46"/>
  <c r="C87" i="46" s="1"/>
  <c r="B86" i="46"/>
  <c r="B85" i="46"/>
  <c r="B84" i="46"/>
  <c r="B83" i="46"/>
  <c r="C83" i="46" s="1"/>
  <c r="B82" i="46"/>
  <c r="C82" i="46" s="1"/>
  <c r="B81" i="46"/>
  <c r="B80" i="46"/>
  <c r="C80" i="46" s="1"/>
  <c r="B79" i="46"/>
  <c r="B78" i="46"/>
  <c r="B77" i="46"/>
  <c r="C77" i="46" s="1"/>
  <c r="B76" i="46"/>
  <c r="B75" i="46"/>
  <c r="C75" i="46" s="1"/>
  <c r="B74" i="46"/>
  <c r="C74" i="46" s="1"/>
  <c r="B73" i="46"/>
  <c r="B72" i="46"/>
  <c r="C72" i="46" s="1"/>
  <c r="B71" i="46"/>
  <c r="C71" i="46" s="1"/>
  <c r="B70" i="46"/>
  <c r="C70" i="46" s="1"/>
  <c r="B69" i="46"/>
  <c r="C69" i="46" s="1"/>
  <c r="B68" i="46"/>
  <c r="B67" i="46"/>
  <c r="C67" i="46" s="1"/>
  <c r="B66" i="46"/>
  <c r="B65" i="46"/>
  <c r="B64" i="46"/>
  <c r="C64" i="46" s="1"/>
  <c r="B63" i="46"/>
  <c r="C63" i="46" s="1"/>
  <c r="B62" i="46"/>
  <c r="C62" i="46" s="1"/>
  <c r="B61" i="46"/>
  <c r="C61" i="46" s="1"/>
  <c r="B60" i="46"/>
  <c r="B59" i="46"/>
  <c r="C59" i="46" s="1"/>
  <c r="B58" i="46"/>
  <c r="C58" i="46" s="1"/>
  <c r="B57" i="46"/>
  <c r="B56" i="46"/>
  <c r="C56" i="46" s="1"/>
  <c r="B55" i="46"/>
  <c r="B54" i="46"/>
  <c r="C54" i="46" s="1"/>
  <c r="B53" i="46"/>
  <c r="C53" i="46" s="1"/>
  <c r="B52" i="46"/>
  <c r="B51" i="46"/>
  <c r="C51" i="46" s="1"/>
  <c r="B50" i="46"/>
  <c r="C50" i="46" s="1"/>
  <c r="B49" i="46"/>
  <c r="B48" i="46"/>
  <c r="B47" i="46"/>
  <c r="C47" i="46" s="1"/>
  <c r="B46" i="46"/>
  <c r="C46" i="46" s="1"/>
  <c r="B45" i="46"/>
  <c r="C45" i="46" s="1"/>
  <c r="B44" i="46"/>
  <c r="B43" i="46"/>
  <c r="C43" i="46" s="1"/>
  <c r="B42" i="46"/>
  <c r="C42" i="46" s="1"/>
  <c r="B41" i="46"/>
  <c r="B40" i="46"/>
  <c r="C40" i="46" s="1"/>
  <c r="B39" i="46"/>
  <c r="C39" i="46" s="1"/>
  <c r="B38" i="46"/>
  <c r="C38" i="46" s="1"/>
  <c r="B37" i="46"/>
  <c r="C37" i="46" s="1"/>
  <c r="B36" i="46"/>
  <c r="B35" i="46"/>
  <c r="C35" i="46" s="1"/>
  <c r="B34" i="46"/>
  <c r="B33" i="46"/>
  <c r="B32" i="46"/>
  <c r="C32" i="46" s="1"/>
  <c r="B31" i="46"/>
  <c r="C31" i="46" s="1"/>
  <c r="B30" i="46"/>
  <c r="B29" i="46"/>
  <c r="B28" i="46"/>
  <c r="B27" i="46"/>
  <c r="C27" i="46" s="1"/>
  <c r="B26" i="46"/>
  <c r="C26" i="46" s="1"/>
  <c r="B25" i="46"/>
  <c r="B24" i="46"/>
  <c r="C24" i="46" s="1"/>
  <c r="B23" i="46"/>
  <c r="B22" i="46"/>
  <c r="C22" i="46" s="1"/>
  <c r="B21" i="46"/>
  <c r="B20" i="46"/>
  <c r="B19" i="46"/>
  <c r="C19" i="46" s="1"/>
  <c r="B18" i="46"/>
  <c r="C18" i="46" s="1"/>
  <c r="B17" i="46"/>
  <c r="B16" i="46"/>
  <c r="C16" i="46" s="1"/>
  <c r="B15" i="46"/>
  <c r="C15" i="46" s="1"/>
  <c r="B14" i="46"/>
  <c r="C14" i="46" s="1"/>
  <c r="B13" i="46"/>
  <c r="C13" i="46" s="1"/>
  <c r="AH8" i="46"/>
  <c r="B192" i="45"/>
  <c r="C192" i="45" s="1"/>
  <c r="B191" i="45"/>
  <c r="C191" i="45" s="1"/>
  <c r="B190" i="45"/>
  <c r="B189" i="45"/>
  <c r="C189" i="45" s="1"/>
  <c r="B188" i="45"/>
  <c r="C188" i="45" s="1"/>
  <c r="B187" i="45"/>
  <c r="C187" i="45" s="1"/>
  <c r="B186" i="45"/>
  <c r="B185" i="45"/>
  <c r="B184" i="45"/>
  <c r="C184" i="45" s="1"/>
  <c r="B183" i="45"/>
  <c r="C183" i="45" s="1"/>
  <c r="B182" i="45"/>
  <c r="B181" i="45"/>
  <c r="C181" i="45" s="1"/>
  <c r="B180" i="45"/>
  <c r="C180" i="45" s="1"/>
  <c r="B179" i="45"/>
  <c r="C179" i="45" s="1"/>
  <c r="B178" i="45"/>
  <c r="C178" i="45" s="1"/>
  <c r="B177" i="45"/>
  <c r="B176" i="45"/>
  <c r="C176" i="45" s="1"/>
  <c r="B175" i="45"/>
  <c r="C175" i="45" s="1"/>
  <c r="B174" i="45"/>
  <c r="B173" i="45"/>
  <c r="C173" i="45" s="1"/>
  <c r="B172" i="45"/>
  <c r="C172" i="45" s="1"/>
  <c r="B171" i="45"/>
  <c r="C171" i="45" s="1"/>
  <c r="B170" i="45"/>
  <c r="B169" i="45"/>
  <c r="B168" i="45"/>
  <c r="C168" i="45" s="1"/>
  <c r="B167" i="45"/>
  <c r="B166" i="45"/>
  <c r="B165" i="45"/>
  <c r="C165" i="45" s="1"/>
  <c r="B164" i="45"/>
  <c r="C164" i="45" s="1"/>
  <c r="B163" i="45"/>
  <c r="C163" i="45" s="1"/>
  <c r="B162" i="45"/>
  <c r="C162" i="45" s="1"/>
  <c r="B161" i="45"/>
  <c r="B160" i="45"/>
  <c r="C160" i="45" s="1"/>
  <c r="B159" i="45"/>
  <c r="C159" i="45" s="1"/>
  <c r="B158" i="45"/>
  <c r="B157" i="45"/>
  <c r="B156" i="45"/>
  <c r="C156" i="45" s="1"/>
  <c r="B155" i="45"/>
  <c r="C155" i="45" s="1"/>
  <c r="B154" i="45"/>
  <c r="C154" i="45" s="1"/>
  <c r="B153" i="45"/>
  <c r="B152" i="45"/>
  <c r="C152" i="45" s="1"/>
  <c r="B151" i="45"/>
  <c r="B150" i="45"/>
  <c r="B149" i="45"/>
  <c r="B148" i="45"/>
  <c r="B147" i="45"/>
  <c r="C147" i="45" s="1"/>
  <c r="B146" i="45"/>
  <c r="C146" i="45" s="1"/>
  <c r="B145" i="45"/>
  <c r="B144" i="45"/>
  <c r="C144" i="45" s="1"/>
  <c r="B143" i="45"/>
  <c r="B142" i="45"/>
  <c r="B141" i="45"/>
  <c r="C141" i="45" s="1"/>
  <c r="B140" i="45"/>
  <c r="B139" i="45"/>
  <c r="C139" i="45" s="1"/>
  <c r="B138" i="45"/>
  <c r="C138" i="45" s="1"/>
  <c r="B137" i="45"/>
  <c r="B136" i="45"/>
  <c r="C136" i="45" s="1"/>
  <c r="B135" i="45"/>
  <c r="C135" i="45" s="1"/>
  <c r="B134" i="45"/>
  <c r="B133" i="45"/>
  <c r="C133" i="45" s="1"/>
  <c r="B132" i="45"/>
  <c r="C132" i="45" s="1"/>
  <c r="B131" i="45"/>
  <c r="B130" i="45"/>
  <c r="C130" i="45" s="1"/>
  <c r="B129" i="45"/>
  <c r="B128" i="45"/>
  <c r="C128" i="45" s="1"/>
  <c r="B127" i="45"/>
  <c r="C127" i="45" s="1"/>
  <c r="B126" i="45"/>
  <c r="B125" i="45"/>
  <c r="C125" i="45" s="1"/>
  <c r="B124" i="45"/>
  <c r="B123" i="45"/>
  <c r="C123" i="45" s="1"/>
  <c r="B122" i="45"/>
  <c r="C122" i="45" s="1"/>
  <c r="B121" i="45"/>
  <c r="B120" i="45"/>
  <c r="C120" i="45" s="1"/>
  <c r="B119" i="45"/>
  <c r="C119" i="45" s="1"/>
  <c r="B118" i="45"/>
  <c r="B117" i="45"/>
  <c r="C117" i="45" s="1"/>
  <c r="B116" i="45"/>
  <c r="C116" i="45" s="1"/>
  <c r="B115" i="45"/>
  <c r="C115" i="45" s="1"/>
  <c r="B114" i="45"/>
  <c r="C114" i="45" s="1"/>
  <c r="B113" i="45"/>
  <c r="B112" i="45"/>
  <c r="C112" i="45" s="1"/>
  <c r="B111" i="45"/>
  <c r="C111" i="45" s="1"/>
  <c r="B110" i="45"/>
  <c r="B109" i="45"/>
  <c r="C109" i="45" s="1"/>
  <c r="B108" i="45"/>
  <c r="C108" i="45" s="1"/>
  <c r="B107" i="45"/>
  <c r="C107" i="45" s="1"/>
  <c r="B106" i="45"/>
  <c r="B105" i="45"/>
  <c r="C105" i="45" s="1"/>
  <c r="B104" i="45"/>
  <c r="C104" i="45" s="1"/>
  <c r="B103" i="45"/>
  <c r="B102" i="45"/>
  <c r="B101" i="45"/>
  <c r="B100" i="45"/>
  <c r="C100" i="45" s="1"/>
  <c r="B99" i="45"/>
  <c r="B98" i="45"/>
  <c r="C98" i="45" s="1"/>
  <c r="B97" i="45"/>
  <c r="B96" i="45"/>
  <c r="C96" i="45" s="1"/>
  <c r="B95" i="45"/>
  <c r="B94" i="45"/>
  <c r="B93" i="45"/>
  <c r="B92" i="45"/>
  <c r="C92" i="45" s="1"/>
  <c r="B91" i="45"/>
  <c r="C91" i="45" s="1"/>
  <c r="B90" i="45"/>
  <c r="C90" i="45" s="1"/>
  <c r="B89" i="45"/>
  <c r="B88" i="45"/>
  <c r="C88" i="45" s="1"/>
  <c r="B87" i="45"/>
  <c r="C87" i="45" s="1"/>
  <c r="B86" i="45"/>
  <c r="B85" i="45"/>
  <c r="C85" i="45" s="1"/>
  <c r="B84" i="45"/>
  <c r="C84" i="45" s="1"/>
  <c r="B83" i="45"/>
  <c r="B82" i="45"/>
  <c r="C82" i="45" s="1"/>
  <c r="B81" i="45"/>
  <c r="B80" i="45"/>
  <c r="C80" i="45" s="1"/>
  <c r="B79" i="45"/>
  <c r="C79" i="45" s="1"/>
  <c r="B78" i="45"/>
  <c r="B77" i="45"/>
  <c r="C77" i="45" s="1"/>
  <c r="B76" i="45"/>
  <c r="C76" i="45" s="1"/>
  <c r="B75" i="45"/>
  <c r="C75" i="45" s="1"/>
  <c r="B74" i="45"/>
  <c r="B73" i="45"/>
  <c r="B72" i="45"/>
  <c r="C72" i="45" s="1"/>
  <c r="B71" i="45"/>
  <c r="C71" i="45" s="1"/>
  <c r="B70" i="45"/>
  <c r="B69" i="45"/>
  <c r="C69" i="45" s="1"/>
  <c r="B68" i="45"/>
  <c r="C68" i="45" s="1"/>
  <c r="B67" i="45"/>
  <c r="C67" i="45" s="1"/>
  <c r="B66" i="45"/>
  <c r="C66" i="45" s="1"/>
  <c r="B65" i="45"/>
  <c r="B64" i="45"/>
  <c r="C64" i="45" s="1"/>
  <c r="B63" i="45"/>
  <c r="C63" i="45" s="1"/>
  <c r="B62" i="45"/>
  <c r="B61" i="45"/>
  <c r="C61" i="45" s="1"/>
  <c r="B60" i="45"/>
  <c r="C60" i="45" s="1"/>
  <c r="B59" i="45"/>
  <c r="C59" i="45" s="1"/>
  <c r="B58" i="45"/>
  <c r="C58" i="45" s="1"/>
  <c r="B57" i="45"/>
  <c r="B56" i="45"/>
  <c r="C56" i="45" s="1"/>
  <c r="B55" i="45"/>
  <c r="C55" i="45" s="1"/>
  <c r="B54" i="45"/>
  <c r="B53" i="45"/>
  <c r="B52" i="45"/>
  <c r="B51" i="45"/>
  <c r="C51" i="45" s="1"/>
  <c r="B50" i="45"/>
  <c r="B49" i="45"/>
  <c r="B48" i="45"/>
  <c r="C48" i="45" s="1"/>
  <c r="B47" i="45"/>
  <c r="B46" i="45"/>
  <c r="C46" i="45" s="1"/>
  <c r="B45" i="45"/>
  <c r="C45" i="45" s="1"/>
  <c r="B44" i="45"/>
  <c r="B43" i="45"/>
  <c r="C43" i="45" s="1"/>
  <c r="B42" i="45"/>
  <c r="C42" i="45" s="1"/>
  <c r="B41" i="45"/>
  <c r="B40" i="45"/>
  <c r="C40" i="45" s="1"/>
  <c r="B39" i="45"/>
  <c r="C39" i="45" s="1"/>
  <c r="B38" i="45"/>
  <c r="C38" i="45" s="1"/>
  <c r="B37" i="45"/>
  <c r="B36" i="45"/>
  <c r="B35" i="45"/>
  <c r="C35" i="45" s="1"/>
  <c r="B34" i="45"/>
  <c r="C34" i="45" s="1"/>
  <c r="B33" i="45"/>
  <c r="B32" i="45"/>
  <c r="C32" i="45" s="1"/>
  <c r="B31" i="45"/>
  <c r="B30" i="45"/>
  <c r="B29" i="45"/>
  <c r="C29" i="45" s="1"/>
  <c r="B28" i="45"/>
  <c r="C28" i="45" s="1"/>
  <c r="B27" i="45"/>
  <c r="C27" i="45" s="1"/>
  <c r="B26" i="45"/>
  <c r="C26" i="45" s="1"/>
  <c r="B25" i="45"/>
  <c r="B24" i="45"/>
  <c r="C24" i="45" s="1"/>
  <c r="B23" i="45"/>
  <c r="C23" i="45" s="1"/>
  <c r="B22" i="45"/>
  <c r="B21" i="45"/>
  <c r="C21" i="45" s="1"/>
  <c r="B20" i="45"/>
  <c r="B19" i="45"/>
  <c r="B18" i="45"/>
  <c r="C18" i="45" s="1"/>
  <c r="B17" i="45"/>
  <c r="B16" i="45"/>
  <c r="C16" i="45" s="1"/>
  <c r="B15" i="45"/>
  <c r="C15" i="45" s="1"/>
  <c r="B14" i="45"/>
  <c r="B13" i="45"/>
  <c r="AH8" i="45"/>
  <c r="C121" i="45"/>
  <c r="C157" i="45"/>
  <c r="C48" i="46"/>
  <c r="C164" i="46"/>
  <c r="C22" i="45"/>
  <c r="C30" i="45"/>
  <c r="C50" i="45"/>
  <c r="C70" i="45"/>
  <c r="C74" i="45"/>
  <c r="C78" i="45"/>
  <c r="C86" i="45"/>
  <c r="C94" i="45"/>
  <c r="C102" i="45"/>
  <c r="C134" i="45"/>
  <c r="C142" i="45"/>
  <c r="C150" i="45"/>
  <c r="C113" i="46"/>
  <c r="C121" i="46"/>
  <c r="C129" i="46"/>
  <c r="C137" i="46"/>
  <c r="C145" i="46"/>
  <c r="C173" i="46"/>
  <c r="C131" i="45"/>
  <c r="C143" i="45"/>
  <c r="C151" i="45"/>
  <c r="C78" i="46"/>
  <c r="C86" i="46"/>
  <c r="C20" i="45"/>
  <c r="C23" i="46"/>
  <c r="C79" i="46"/>
  <c r="C113" i="45"/>
  <c r="C169" i="45"/>
  <c r="C34" i="46"/>
  <c r="C52" i="46"/>
  <c r="C68" i="46"/>
  <c r="C92" i="46"/>
  <c r="C148" i="45"/>
  <c r="C28" i="46"/>
  <c r="C60" i="46"/>
  <c r="C31" i="45"/>
  <c r="C36" i="45"/>
  <c r="C44" i="45"/>
  <c r="C126" i="45"/>
  <c r="C140" i="45"/>
  <c r="C185" i="45"/>
  <c r="C20" i="46"/>
  <c r="C36" i="46"/>
  <c r="C66" i="46"/>
  <c r="C84" i="46"/>
  <c r="C117" i="46"/>
  <c r="C154" i="46"/>
  <c r="C161" i="45"/>
  <c r="C44" i="46"/>
  <c r="C76" i="46"/>
  <c r="C141" i="46"/>
  <c r="C176" i="46"/>
  <c r="C183" i="46"/>
  <c r="C185" i="46"/>
  <c r="C33" i="46"/>
  <c r="C41" i="46"/>
  <c r="C49" i="46"/>
  <c r="C57" i="46"/>
  <c r="C17" i="46"/>
  <c r="C21" i="46"/>
  <c r="C25" i="46"/>
  <c r="C29" i="46"/>
  <c r="C30" i="46"/>
  <c r="C55" i="46"/>
  <c r="C65" i="46"/>
  <c r="C73" i="46"/>
  <c r="C81" i="46"/>
  <c r="C85" i="46"/>
  <c r="C89" i="46"/>
  <c r="C95" i="46"/>
  <c r="C91" i="46"/>
  <c r="C100" i="46"/>
  <c r="C108" i="46"/>
  <c r="C116" i="46"/>
  <c r="C104" i="46"/>
  <c r="C114" i="46"/>
  <c r="C93" i="46"/>
  <c r="C97" i="46"/>
  <c r="C105" i="46"/>
  <c r="C106" i="46"/>
  <c r="C124" i="46"/>
  <c r="C122" i="46"/>
  <c r="C135" i="46"/>
  <c r="C143" i="46"/>
  <c r="C132" i="46"/>
  <c r="C136" i="46"/>
  <c r="C140" i="46"/>
  <c r="C144" i="46"/>
  <c r="C134" i="46"/>
  <c r="C153" i="46"/>
  <c r="C138" i="46"/>
  <c r="C142" i="46"/>
  <c r="C148" i="46"/>
  <c r="C156" i="46"/>
  <c r="C167" i="46"/>
  <c r="C160" i="46"/>
  <c r="C161" i="46"/>
  <c r="C169" i="46"/>
  <c r="C172" i="46"/>
  <c r="C177" i="46"/>
  <c r="C180" i="46"/>
  <c r="C178" i="46"/>
  <c r="C186" i="46"/>
  <c r="C188" i="46"/>
  <c r="C182" i="46"/>
  <c r="C14" i="45"/>
  <c r="C17" i="45"/>
  <c r="C25" i="45"/>
  <c r="C33" i="45"/>
  <c r="C37" i="45"/>
  <c r="C41" i="45"/>
  <c r="C13" i="45"/>
  <c r="C19" i="45"/>
  <c r="C47" i="45"/>
  <c r="C57" i="45"/>
  <c r="C73" i="45"/>
  <c r="C52" i="45"/>
  <c r="C49" i="45"/>
  <c r="C53" i="45"/>
  <c r="C54" i="45"/>
  <c r="C62" i="45"/>
  <c r="C65" i="45"/>
  <c r="C81" i="45"/>
  <c r="C83" i="45"/>
  <c r="C89" i="45"/>
  <c r="C93" i="45"/>
  <c r="C97" i="45"/>
  <c r="C101" i="45"/>
  <c r="C110" i="45"/>
  <c r="C124" i="45"/>
  <c r="C106" i="45"/>
  <c r="C118" i="45"/>
  <c r="C95" i="45"/>
  <c r="C99" i="45"/>
  <c r="C103" i="45"/>
  <c r="C129" i="45"/>
  <c r="C137" i="45"/>
  <c r="C145" i="45"/>
  <c r="C158" i="45"/>
  <c r="C149" i="45"/>
  <c r="C153" i="45"/>
  <c r="C174" i="45"/>
  <c r="C166" i="45"/>
  <c r="C167" i="45"/>
  <c r="C170" i="45"/>
  <c r="C177" i="45"/>
  <c r="C182" i="45"/>
  <c r="C186" i="45"/>
  <c r="C190" i="45"/>
  <c r="AS4" i="38"/>
  <c r="AT4" i="38"/>
  <c r="AV4" i="38"/>
  <c r="AW4" i="38"/>
  <c r="AX4" i="38"/>
  <c r="AZ4" i="38"/>
  <c r="BA4" i="38"/>
  <c r="BB4" i="38"/>
  <c r="BD4" i="38"/>
  <c r="BE4" i="38"/>
  <c r="BF4" i="38"/>
  <c r="BH4" i="38"/>
  <c r="BI4" i="38"/>
  <c r="BJ4" i="38"/>
  <c r="BL4" i="38"/>
  <c r="BM4" i="38"/>
  <c r="BN4" i="38"/>
  <c r="BP4" i="38"/>
  <c r="BQ4" i="38"/>
  <c r="BR4" i="38"/>
  <c r="BT4" i="38"/>
  <c r="BU4" i="38"/>
  <c r="BV4" i="38"/>
  <c r="BX4" i="38"/>
  <c r="BY4" i="38"/>
  <c r="BZ4" i="38"/>
  <c r="CB4" i="38"/>
  <c r="CC4" i="38"/>
  <c r="CD4" i="38"/>
  <c r="AR4" i="38"/>
  <c r="Y4" i="38"/>
  <c r="Z4" i="38"/>
  <c r="AB4" i="38"/>
  <c r="AC4" i="38"/>
  <c r="AD4" i="38"/>
  <c r="AF4" i="38"/>
  <c r="AG4" i="38"/>
  <c r="AH4" i="38"/>
  <c r="AJ4" i="38"/>
  <c r="AK4" i="38"/>
  <c r="AL4" i="38"/>
  <c r="AN4" i="38"/>
  <c r="AO4" i="38"/>
  <c r="AP4" i="38"/>
  <c r="X4" i="38"/>
  <c r="D4" i="38"/>
  <c r="E4" i="38"/>
  <c r="F4" i="38"/>
  <c r="H4" i="38"/>
  <c r="I4" i="38"/>
  <c r="J4" i="38"/>
  <c r="L4" i="38"/>
  <c r="M4" i="38"/>
  <c r="N4" i="38"/>
  <c r="P4" i="38"/>
  <c r="Q4" i="38"/>
  <c r="R4" i="38"/>
  <c r="T4" i="38"/>
  <c r="U4" i="38"/>
  <c r="V4" i="38"/>
  <c r="AQ184" i="33"/>
  <c r="AQ183" i="33"/>
  <c r="AQ182" i="33"/>
  <c r="AQ181" i="33"/>
  <c r="AQ180" i="33"/>
  <c r="AQ179" i="33"/>
  <c r="AQ178" i="33"/>
  <c r="AQ177" i="33"/>
  <c r="AQ176" i="33"/>
  <c r="AQ175" i="33"/>
  <c r="AQ174" i="33"/>
  <c r="AQ173" i="33"/>
  <c r="AQ172" i="33"/>
  <c r="AQ171" i="33"/>
  <c r="AQ170" i="33"/>
  <c r="AQ169" i="33"/>
  <c r="AQ168" i="33"/>
  <c r="AQ167" i="33"/>
  <c r="AQ166" i="33"/>
  <c r="AQ165" i="33"/>
  <c r="AQ164" i="33"/>
  <c r="AQ163" i="33"/>
  <c r="AQ162" i="33"/>
  <c r="AQ161" i="33"/>
  <c r="AQ160" i="33"/>
  <c r="AQ159" i="33"/>
  <c r="AQ158" i="33"/>
  <c r="AQ157" i="33"/>
  <c r="AQ156" i="33"/>
  <c r="AQ155" i="33"/>
  <c r="AQ154" i="33"/>
  <c r="AQ153" i="33"/>
  <c r="AQ152" i="33"/>
  <c r="AQ151" i="33"/>
  <c r="AQ150" i="33"/>
  <c r="AQ149" i="33"/>
  <c r="AQ148" i="33"/>
  <c r="AQ147" i="33"/>
  <c r="AQ146" i="33"/>
  <c r="AQ145" i="33"/>
  <c r="AQ144" i="33"/>
  <c r="AQ143" i="33"/>
  <c r="AQ142" i="33"/>
  <c r="AQ141" i="33"/>
  <c r="AQ140" i="33"/>
  <c r="AQ139" i="33"/>
  <c r="AQ138" i="33"/>
  <c r="AQ137" i="33"/>
  <c r="AQ136" i="33"/>
  <c r="AQ135" i="33"/>
  <c r="AQ134" i="33"/>
  <c r="AQ133" i="33"/>
  <c r="AQ132" i="33"/>
  <c r="AQ131" i="33"/>
  <c r="AQ130" i="33"/>
  <c r="AQ129" i="33"/>
  <c r="AQ128" i="33"/>
  <c r="AQ127" i="33"/>
  <c r="AQ126" i="33"/>
  <c r="AQ125" i="33"/>
  <c r="AQ124" i="33"/>
  <c r="AQ123" i="33"/>
  <c r="AQ122" i="33"/>
  <c r="AQ121" i="33"/>
  <c r="AQ120" i="33"/>
  <c r="AQ119" i="33"/>
  <c r="AQ118" i="33"/>
  <c r="AQ117" i="33"/>
  <c r="AQ116" i="33"/>
  <c r="AQ115" i="33"/>
  <c r="AQ114" i="33"/>
  <c r="AQ113" i="33"/>
  <c r="AQ112" i="33"/>
  <c r="AQ111" i="33"/>
  <c r="AQ110" i="33"/>
  <c r="AQ109" i="33"/>
  <c r="AQ108" i="33"/>
  <c r="AQ107" i="33"/>
  <c r="AQ106" i="33"/>
  <c r="AQ105" i="33"/>
  <c r="AQ104" i="33"/>
  <c r="AQ103" i="33"/>
  <c r="AQ102" i="33"/>
  <c r="AQ101" i="33"/>
  <c r="AQ100" i="33"/>
  <c r="AQ99" i="33"/>
  <c r="AQ98" i="33"/>
  <c r="AQ97" i="33"/>
  <c r="AQ96" i="33"/>
  <c r="AQ95" i="33"/>
  <c r="AQ94" i="33"/>
  <c r="AQ93" i="33"/>
  <c r="AQ92" i="33"/>
  <c r="AQ91" i="33"/>
  <c r="AQ90" i="33"/>
  <c r="AQ89" i="33"/>
  <c r="AQ88" i="33"/>
  <c r="AQ87" i="33"/>
  <c r="AQ86" i="33"/>
  <c r="AQ85" i="33"/>
  <c r="AQ84" i="33"/>
  <c r="AQ83" i="33"/>
  <c r="AQ82" i="33"/>
  <c r="AQ81" i="33"/>
  <c r="AQ80" i="33"/>
  <c r="AQ79" i="33"/>
  <c r="AQ78" i="33"/>
  <c r="AQ77" i="33"/>
  <c r="AQ76" i="33"/>
  <c r="AQ75" i="33"/>
  <c r="AQ74" i="33"/>
  <c r="AQ73" i="33"/>
  <c r="AQ72" i="33"/>
  <c r="AQ71" i="33"/>
  <c r="AQ70" i="33"/>
  <c r="AQ69" i="33"/>
  <c r="AQ68" i="33"/>
  <c r="AQ67" i="33"/>
  <c r="AQ66" i="33"/>
  <c r="AQ65" i="33"/>
  <c r="AQ64" i="33"/>
  <c r="AQ63" i="33"/>
  <c r="AQ62" i="33"/>
  <c r="AQ61" i="33"/>
  <c r="AQ60" i="33"/>
  <c r="AQ59" i="33"/>
  <c r="AQ58" i="33"/>
  <c r="AQ57" i="33"/>
  <c r="AQ56" i="33"/>
  <c r="AQ55" i="33"/>
  <c r="AQ54" i="33"/>
  <c r="AQ53" i="33"/>
  <c r="AQ52" i="33"/>
  <c r="AQ51" i="33"/>
  <c r="AQ50" i="33"/>
  <c r="AQ49" i="33"/>
  <c r="AQ48" i="33"/>
  <c r="AQ47" i="33"/>
  <c r="AQ46" i="33"/>
  <c r="AQ45" i="33"/>
  <c r="AQ44" i="33"/>
  <c r="AQ43" i="33"/>
  <c r="AQ42" i="33"/>
  <c r="AQ41" i="33"/>
  <c r="AQ40" i="33"/>
  <c r="AQ39" i="33"/>
  <c r="AQ38" i="33"/>
  <c r="AQ37" i="33"/>
  <c r="AQ36" i="33"/>
  <c r="AQ35" i="33"/>
  <c r="AQ34" i="33"/>
  <c r="AQ33" i="33"/>
  <c r="AQ32" i="33"/>
  <c r="AQ31" i="33"/>
  <c r="AQ30" i="33"/>
  <c r="AQ29" i="33"/>
  <c r="AQ28" i="33"/>
  <c r="AQ27" i="33"/>
  <c r="AQ26" i="33"/>
  <c r="AQ25" i="33"/>
  <c r="AQ24" i="33"/>
  <c r="AQ23" i="33"/>
  <c r="AQ22" i="33"/>
  <c r="AQ21" i="33"/>
  <c r="AQ20" i="33"/>
  <c r="AQ19" i="33"/>
  <c r="AQ18" i="33"/>
  <c r="AQ17" i="33"/>
  <c r="AQ16" i="33"/>
  <c r="AQ15" i="33"/>
  <c r="AQ14" i="33"/>
  <c r="AQ13" i="33"/>
  <c r="AQ12" i="33"/>
  <c r="AQ11" i="33"/>
  <c r="AQ10" i="33"/>
  <c r="AQ9" i="33"/>
  <c r="AQ8" i="33"/>
  <c r="AQ7" i="33"/>
  <c r="AQ6" i="33"/>
  <c r="AQ185" i="33" s="1"/>
  <c r="AQ5" i="33"/>
  <c r="AQ4" i="33"/>
  <c r="AQ188" i="33" s="1" a="1"/>
  <c r="AM184" i="33"/>
  <c r="AM183" i="33"/>
  <c r="AM182" i="33"/>
  <c r="AM181" i="33"/>
  <c r="AM180" i="33"/>
  <c r="AM179" i="33"/>
  <c r="AM178" i="33"/>
  <c r="AM177" i="33"/>
  <c r="AM176" i="33"/>
  <c r="AM175" i="33"/>
  <c r="AM174" i="33"/>
  <c r="AM173" i="33"/>
  <c r="AM172" i="33"/>
  <c r="AM171" i="33"/>
  <c r="AM170" i="33"/>
  <c r="AM169" i="33"/>
  <c r="AM168" i="33"/>
  <c r="AM167" i="33"/>
  <c r="AM166" i="33"/>
  <c r="AM165" i="33"/>
  <c r="AM164" i="33"/>
  <c r="AM163" i="33"/>
  <c r="AM162" i="33"/>
  <c r="AM161" i="33"/>
  <c r="AM160" i="33"/>
  <c r="AM159" i="33"/>
  <c r="AM158" i="33"/>
  <c r="AM157" i="33"/>
  <c r="AM156" i="33"/>
  <c r="AM155" i="33"/>
  <c r="AM154" i="33"/>
  <c r="AM153" i="33"/>
  <c r="AM152" i="33"/>
  <c r="AM151" i="33"/>
  <c r="AM150" i="33"/>
  <c r="AM149" i="33"/>
  <c r="AM148" i="33"/>
  <c r="AM147" i="33"/>
  <c r="AM146" i="33"/>
  <c r="AM145" i="33"/>
  <c r="AM144" i="33"/>
  <c r="AM143" i="33"/>
  <c r="AM142" i="33"/>
  <c r="AM141" i="33"/>
  <c r="AM140" i="33"/>
  <c r="AM139" i="33"/>
  <c r="AM138" i="33"/>
  <c r="AM137" i="33"/>
  <c r="AM136" i="33"/>
  <c r="AM135" i="33"/>
  <c r="AM134" i="33"/>
  <c r="AM133" i="33"/>
  <c r="AM132" i="33"/>
  <c r="AM131" i="33"/>
  <c r="AM130" i="33"/>
  <c r="AM129" i="33"/>
  <c r="AM128" i="33"/>
  <c r="AM127" i="33"/>
  <c r="AM126" i="33"/>
  <c r="AM125" i="33"/>
  <c r="AM124" i="33"/>
  <c r="AM123" i="33"/>
  <c r="AM122" i="33"/>
  <c r="AM121" i="33"/>
  <c r="AM120" i="33"/>
  <c r="AM119" i="33"/>
  <c r="AM118" i="33"/>
  <c r="AM117" i="33"/>
  <c r="AM116" i="33"/>
  <c r="AM115" i="33"/>
  <c r="AM114" i="33"/>
  <c r="AM113" i="33"/>
  <c r="AM112" i="33"/>
  <c r="AM111" i="33"/>
  <c r="AM110" i="33"/>
  <c r="AM109" i="33"/>
  <c r="AM108" i="33"/>
  <c r="AM107" i="33"/>
  <c r="AM106" i="33"/>
  <c r="AM105" i="33"/>
  <c r="AM104" i="33"/>
  <c r="AM103" i="33"/>
  <c r="AM102" i="33"/>
  <c r="AM101" i="33"/>
  <c r="AM100" i="33"/>
  <c r="AM99" i="33"/>
  <c r="AM98" i="33"/>
  <c r="AM97" i="33"/>
  <c r="AM96" i="33"/>
  <c r="AM95" i="33"/>
  <c r="AM94" i="33"/>
  <c r="AM93" i="33"/>
  <c r="AM92" i="33"/>
  <c r="AM91" i="33"/>
  <c r="AM90" i="33"/>
  <c r="AM89" i="33"/>
  <c r="AM88" i="33"/>
  <c r="AM87" i="33"/>
  <c r="AM86" i="33"/>
  <c r="AM85" i="33"/>
  <c r="AM84" i="33"/>
  <c r="AM83" i="33"/>
  <c r="AM82" i="33"/>
  <c r="AM81" i="33"/>
  <c r="AM80" i="33"/>
  <c r="AM79" i="33"/>
  <c r="AM78" i="33"/>
  <c r="AM77" i="33"/>
  <c r="AM76" i="33"/>
  <c r="AM75" i="33"/>
  <c r="AM74" i="33"/>
  <c r="AM73" i="33"/>
  <c r="AM72" i="33"/>
  <c r="AM71" i="33"/>
  <c r="AM70" i="33"/>
  <c r="AM69" i="33"/>
  <c r="AM68" i="33"/>
  <c r="AM67" i="33"/>
  <c r="AM66" i="33"/>
  <c r="AM65" i="33"/>
  <c r="AM64" i="33"/>
  <c r="AM63" i="33"/>
  <c r="AM62" i="33"/>
  <c r="AM61" i="33"/>
  <c r="AM60" i="33"/>
  <c r="AM59" i="33"/>
  <c r="AM58" i="33"/>
  <c r="AM57" i="33"/>
  <c r="AM56" i="33"/>
  <c r="AM55" i="33"/>
  <c r="AM54" i="33"/>
  <c r="AM53" i="33"/>
  <c r="AM52" i="33"/>
  <c r="AM51" i="33"/>
  <c r="AM50" i="33"/>
  <c r="AM49" i="33"/>
  <c r="AM48" i="33"/>
  <c r="AM47" i="33"/>
  <c r="AM46" i="33"/>
  <c r="AM45" i="33"/>
  <c r="AM44" i="33"/>
  <c r="AM43" i="33"/>
  <c r="AM42" i="33"/>
  <c r="AM41" i="33"/>
  <c r="AM40" i="33"/>
  <c r="AM39" i="33"/>
  <c r="AM38" i="33"/>
  <c r="AM37" i="33"/>
  <c r="AM36" i="33"/>
  <c r="AM35" i="33"/>
  <c r="AM34" i="33"/>
  <c r="AM33" i="33"/>
  <c r="AM32" i="33"/>
  <c r="AM31" i="33"/>
  <c r="AM30" i="33"/>
  <c r="AM29" i="33"/>
  <c r="AM28" i="33"/>
  <c r="AM27" i="33"/>
  <c r="AM26" i="33"/>
  <c r="AM25" i="33"/>
  <c r="AM24" i="33"/>
  <c r="AM23" i="33"/>
  <c r="AM22" i="33"/>
  <c r="AM21" i="33"/>
  <c r="AM20" i="33"/>
  <c r="AM19" i="33"/>
  <c r="AM18" i="33"/>
  <c r="AM17" i="33"/>
  <c r="AM16" i="33"/>
  <c r="AM15" i="33"/>
  <c r="AM14" i="33"/>
  <c r="AM13" i="33"/>
  <c r="AM12" i="33"/>
  <c r="AM11" i="33"/>
  <c r="AM10" i="33"/>
  <c r="AM9" i="33"/>
  <c r="AM8" i="33"/>
  <c r="AM7" i="33"/>
  <c r="AM6" i="33"/>
  <c r="AM5" i="33"/>
  <c r="AM4" i="33"/>
  <c r="AM188" i="33" s="1" a="1"/>
  <c r="AI184" i="33"/>
  <c r="AI183" i="33"/>
  <c r="AI182" i="33"/>
  <c r="AI181" i="33"/>
  <c r="AI180" i="33"/>
  <c r="AI179" i="33"/>
  <c r="AI178" i="33"/>
  <c r="AI177" i="33"/>
  <c r="AI176" i="33"/>
  <c r="AI175" i="33"/>
  <c r="AI174" i="33"/>
  <c r="AI173" i="33"/>
  <c r="AI172" i="33"/>
  <c r="AI171" i="33"/>
  <c r="AI170" i="33"/>
  <c r="AI169" i="33"/>
  <c r="AI168" i="33"/>
  <c r="AI167" i="33"/>
  <c r="AI166" i="33"/>
  <c r="AI165" i="33"/>
  <c r="AI164" i="33"/>
  <c r="AI163" i="33"/>
  <c r="AI162" i="33"/>
  <c r="AI161" i="33"/>
  <c r="AI160" i="33"/>
  <c r="AI159" i="33"/>
  <c r="AI158" i="33"/>
  <c r="AI157" i="33"/>
  <c r="AI156" i="33"/>
  <c r="AI155" i="33"/>
  <c r="AI154" i="33"/>
  <c r="AI153" i="33"/>
  <c r="AI152" i="33"/>
  <c r="AI151" i="33"/>
  <c r="AI150" i="33"/>
  <c r="AI149" i="33"/>
  <c r="AI148" i="33"/>
  <c r="AI147" i="33"/>
  <c r="AI146" i="33"/>
  <c r="AI145" i="33"/>
  <c r="AI144" i="33"/>
  <c r="AI143" i="33"/>
  <c r="AI142" i="33"/>
  <c r="AI141" i="33"/>
  <c r="AI140" i="33"/>
  <c r="AI139" i="33"/>
  <c r="AI138" i="33"/>
  <c r="AI137" i="33"/>
  <c r="AI136" i="33"/>
  <c r="AI135" i="33"/>
  <c r="AI134" i="33"/>
  <c r="AI133" i="33"/>
  <c r="AI132" i="33"/>
  <c r="AI131" i="33"/>
  <c r="AI130" i="33"/>
  <c r="AI129" i="33"/>
  <c r="AI128" i="33"/>
  <c r="AI127" i="33"/>
  <c r="AI126" i="33"/>
  <c r="AI125" i="33"/>
  <c r="AI124" i="33"/>
  <c r="AI123" i="33"/>
  <c r="AI122" i="33"/>
  <c r="AI121" i="33"/>
  <c r="AI120" i="33"/>
  <c r="AI119" i="33"/>
  <c r="AI118" i="33"/>
  <c r="AI117" i="33"/>
  <c r="AI116" i="33"/>
  <c r="AI115" i="33"/>
  <c r="AI114" i="33"/>
  <c r="AI113" i="33"/>
  <c r="AI112" i="33"/>
  <c r="AI111" i="33"/>
  <c r="AI110" i="33"/>
  <c r="AI109" i="33"/>
  <c r="AI108" i="33"/>
  <c r="AI107" i="33"/>
  <c r="AI106" i="33"/>
  <c r="AI105" i="33"/>
  <c r="AI104" i="33"/>
  <c r="AI103" i="33"/>
  <c r="AI102" i="33"/>
  <c r="AI101" i="33"/>
  <c r="AI100" i="33"/>
  <c r="AI99" i="33"/>
  <c r="AI98" i="33"/>
  <c r="AI97" i="33"/>
  <c r="AI96" i="33"/>
  <c r="AI95" i="33"/>
  <c r="AI94" i="33"/>
  <c r="AI93" i="33"/>
  <c r="AI92" i="33"/>
  <c r="AI91" i="33"/>
  <c r="AI90" i="33"/>
  <c r="AI89" i="33"/>
  <c r="AI88" i="33"/>
  <c r="AI87" i="33"/>
  <c r="AI86" i="33"/>
  <c r="AI85" i="33"/>
  <c r="AI84" i="33"/>
  <c r="AI83" i="33"/>
  <c r="AI82" i="33"/>
  <c r="AI81" i="33"/>
  <c r="AI80" i="33"/>
  <c r="AI79" i="33"/>
  <c r="AI78" i="33"/>
  <c r="AI77" i="33"/>
  <c r="AI76" i="33"/>
  <c r="AI75" i="33"/>
  <c r="AI74" i="33"/>
  <c r="AI73" i="33"/>
  <c r="AI72" i="33"/>
  <c r="AI71" i="33"/>
  <c r="AI70" i="33"/>
  <c r="AI69" i="33"/>
  <c r="AI68" i="33"/>
  <c r="AI67" i="33"/>
  <c r="AI66" i="33"/>
  <c r="AI65" i="33"/>
  <c r="AI64" i="33"/>
  <c r="AI63" i="33"/>
  <c r="AI62" i="33"/>
  <c r="AI61" i="33"/>
  <c r="AI60" i="33"/>
  <c r="AI59" i="33"/>
  <c r="AI58" i="33"/>
  <c r="AI57" i="33"/>
  <c r="AI56" i="33"/>
  <c r="AI55" i="33"/>
  <c r="AI54" i="33"/>
  <c r="AI53" i="33"/>
  <c r="AI52" i="33"/>
  <c r="AI51" i="33"/>
  <c r="AI50" i="33"/>
  <c r="AI49" i="33"/>
  <c r="AI48" i="33"/>
  <c r="AI47" i="33"/>
  <c r="AI46" i="33"/>
  <c r="AI45" i="33"/>
  <c r="AI44" i="33"/>
  <c r="AI43" i="33"/>
  <c r="AI42" i="33"/>
  <c r="AI41" i="33"/>
  <c r="AI40" i="33"/>
  <c r="AI39" i="33"/>
  <c r="AI38" i="33"/>
  <c r="AI37" i="33"/>
  <c r="AI36" i="33"/>
  <c r="AI35" i="33"/>
  <c r="AI34" i="33"/>
  <c r="AI33" i="33"/>
  <c r="AI32" i="33"/>
  <c r="AI31" i="33"/>
  <c r="AI30" i="33"/>
  <c r="AI29" i="33"/>
  <c r="AI28" i="33"/>
  <c r="AI27" i="33"/>
  <c r="AI26" i="33"/>
  <c r="AI25" i="33"/>
  <c r="AI24" i="33"/>
  <c r="AI23" i="33"/>
  <c r="AI22" i="33"/>
  <c r="AI21" i="33"/>
  <c r="AI20" i="33"/>
  <c r="AI19" i="33"/>
  <c r="AI18" i="33"/>
  <c r="AI17" i="33"/>
  <c r="AI16" i="33"/>
  <c r="AI15" i="33"/>
  <c r="AI14" i="33"/>
  <c r="AI13" i="33"/>
  <c r="AI12" i="33"/>
  <c r="AI11" i="33"/>
  <c r="AI10" i="33"/>
  <c r="AI9" i="33"/>
  <c r="AI8" i="33"/>
  <c r="AI7" i="33"/>
  <c r="AI6" i="33"/>
  <c r="AI5" i="33"/>
  <c r="AI4" i="33"/>
  <c r="AE184" i="33"/>
  <c r="AE183" i="33"/>
  <c r="AE182" i="33"/>
  <c r="AE181" i="33"/>
  <c r="AE180" i="33"/>
  <c r="AE179" i="33"/>
  <c r="AE178" i="33"/>
  <c r="AE177" i="33"/>
  <c r="AE176" i="33"/>
  <c r="AE175" i="33"/>
  <c r="AE174" i="33"/>
  <c r="AE173" i="33"/>
  <c r="AE172" i="33"/>
  <c r="AE171" i="33"/>
  <c r="AE170" i="33"/>
  <c r="AE169" i="33"/>
  <c r="AE168" i="33"/>
  <c r="AE167" i="33"/>
  <c r="AE166" i="33"/>
  <c r="AE165" i="33"/>
  <c r="AE164" i="33"/>
  <c r="AE163" i="33"/>
  <c r="AE162" i="33"/>
  <c r="AE161" i="33"/>
  <c r="AE160" i="33"/>
  <c r="AE159" i="33"/>
  <c r="AE158" i="33"/>
  <c r="AE157" i="33"/>
  <c r="AE156" i="33"/>
  <c r="AE155" i="33"/>
  <c r="AE154" i="33"/>
  <c r="AE153" i="33"/>
  <c r="AE152" i="33"/>
  <c r="AE151" i="33"/>
  <c r="AE150" i="33"/>
  <c r="AE149" i="33"/>
  <c r="AE148" i="33"/>
  <c r="AE147" i="33"/>
  <c r="AE146" i="33"/>
  <c r="AE145" i="33"/>
  <c r="AE144" i="33"/>
  <c r="AE143" i="33"/>
  <c r="AE142" i="33"/>
  <c r="AE141" i="33"/>
  <c r="AE140" i="33"/>
  <c r="AE139" i="33"/>
  <c r="AE138" i="33"/>
  <c r="AE137" i="33"/>
  <c r="AE136" i="33"/>
  <c r="AE135" i="33"/>
  <c r="AE134" i="33"/>
  <c r="AE133" i="33"/>
  <c r="AE132" i="33"/>
  <c r="AE131" i="33"/>
  <c r="AE130" i="33"/>
  <c r="AE129" i="33"/>
  <c r="AE128" i="33"/>
  <c r="AE127" i="33"/>
  <c r="AE126" i="33"/>
  <c r="AE125" i="33"/>
  <c r="AE124" i="33"/>
  <c r="AE123" i="33"/>
  <c r="AE122" i="33"/>
  <c r="AE121" i="33"/>
  <c r="AE120" i="33"/>
  <c r="AE119" i="33"/>
  <c r="AE118" i="33"/>
  <c r="AE117" i="33"/>
  <c r="AE116" i="33"/>
  <c r="AE115" i="33"/>
  <c r="AE114" i="33"/>
  <c r="AE113" i="33"/>
  <c r="AE112" i="33"/>
  <c r="AE111" i="33"/>
  <c r="AE110" i="33"/>
  <c r="AE109" i="33"/>
  <c r="AE108" i="33"/>
  <c r="AE107" i="33"/>
  <c r="AE106" i="33"/>
  <c r="AE105" i="33"/>
  <c r="AE104" i="33"/>
  <c r="AE103" i="33"/>
  <c r="AE102" i="33"/>
  <c r="AE101" i="33"/>
  <c r="AE100" i="33"/>
  <c r="AE99" i="33"/>
  <c r="AE98" i="33"/>
  <c r="AE97" i="33"/>
  <c r="AE96" i="33"/>
  <c r="AE95" i="33"/>
  <c r="AE94" i="33"/>
  <c r="AE93" i="33"/>
  <c r="AE92" i="33"/>
  <c r="AE91" i="33"/>
  <c r="AE90" i="33"/>
  <c r="AE89" i="33"/>
  <c r="AE88" i="33"/>
  <c r="AE87" i="33"/>
  <c r="AE86" i="33"/>
  <c r="AE85" i="33"/>
  <c r="AE84" i="33"/>
  <c r="AE83" i="33"/>
  <c r="AE82" i="33"/>
  <c r="AE81" i="33"/>
  <c r="AE80" i="33"/>
  <c r="AE79" i="33"/>
  <c r="AE78" i="33"/>
  <c r="AE77" i="33"/>
  <c r="AE76" i="33"/>
  <c r="AE75" i="33"/>
  <c r="AE74" i="33"/>
  <c r="AE73" i="33"/>
  <c r="AE72" i="33"/>
  <c r="AE71" i="33"/>
  <c r="AE70" i="33"/>
  <c r="AE69" i="33"/>
  <c r="AE68" i="33"/>
  <c r="AE67" i="33"/>
  <c r="AE66" i="33"/>
  <c r="AE65" i="33"/>
  <c r="AE64" i="33"/>
  <c r="AE63" i="33"/>
  <c r="AE62" i="33"/>
  <c r="AE61" i="33"/>
  <c r="AE60" i="33"/>
  <c r="AE59" i="33"/>
  <c r="AE58" i="33"/>
  <c r="AE57" i="33"/>
  <c r="AE56" i="33"/>
  <c r="AE55" i="33"/>
  <c r="AE54" i="33"/>
  <c r="AE53" i="33"/>
  <c r="AE52" i="33"/>
  <c r="AE51" i="33"/>
  <c r="AE50" i="33"/>
  <c r="AE49" i="33"/>
  <c r="AE48" i="33"/>
  <c r="AE47" i="33"/>
  <c r="AE46" i="33"/>
  <c r="AE45" i="33"/>
  <c r="AE44" i="33"/>
  <c r="AE43" i="33"/>
  <c r="AE42" i="33"/>
  <c r="AE41" i="33"/>
  <c r="AE40" i="33"/>
  <c r="AE39" i="33"/>
  <c r="AE38" i="33"/>
  <c r="AE37" i="33"/>
  <c r="AE36" i="33"/>
  <c r="AE35" i="33"/>
  <c r="AE34" i="33"/>
  <c r="AE33" i="33"/>
  <c r="AE32" i="33"/>
  <c r="AE31" i="33"/>
  <c r="AE30" i="33"/>
  <c r="AE29" i="33"/>
  <c r="AE28" i="33"/>
  <c r="AE27" i="33"/>
  <c r="AE26" i="33"/>
  <c r="AE25" i="33"/>
  <c r="AE24" i="33"/>
  <c r="AE23" i="33"/>
  <c r="AE22" i="33"/>
  <c r="AE21" i="33"/>
  <c r="AE20" i="33"/>
  <c r="AE19" i="33"/>
  <c r="AE18" i="33"/>
  <c r="AE17" i="33"/>
  <c r="AE16" i="33"/>
  <c r="AE15" i="33"/>
  <c r="AE14" i="33"/>
  <c r="AE13" i="33"/>
  <c r="AE12" i="33"/>
  <c r="AE11" i="33"/>
  <c r="AE10" i="33"/>
  <c r="AE9" i="33"/>
  <c r="AE8" i="33"/>
  <c r="AE7" i="33"/>
  <c r="AE6" i="33"/>
  <c r="AE5" i="33"/>
  <c r="AE185" i="33" s="1"/>
  <c r="AE4" i="33"/>
  <c r="AE188" i="33" s="1" a="1"/>
  <c r="AA184" i="33"/>
  <c r="AA183" i="33"/>
  <c r="AA182" i="33"/>
  <c r="AA181" i="33"/>
  <c r="AA180" i="33"/>
  <c r="AA179" i="33"/>
  <c r="AA178" i="33"/>
  <c r="AA177" i="33"/>
  <c r="AA176" i="33"/>
  <c r="AA175" i="33"/>
  <c r="AA174" i="33"/>
  <c r="AA173" i="33"/>
  <c r="AA172" i="33"/>
  <c r="AA171" i="33"/>
  <c r="AA170" i="33"/>
  <c r="AA169" i="33"/>
  <c r="AA168" i="33"/>
  <c r="AA167" i="33"/>
  <c r="AA166" i="33"/>
  <c r="AA165" i="33"/>
  <c r="AA164" i="33"/>
  <c r="AA163" i="33"/>
  <c r="AA162" i="33"/>
  <c r="AA161" i="33"/>
  <c r="AA160" i="33"/>
  <c r="AA159" i="33"/>
  <c r="AA158" i="33"/>
  <c r="AA157" i="33"/>
  <c r="AA156" i="33"/>
  <c r="AA155" i="33"/>
  <c r="AA154" i="33"/>
  <c r="AA153" i="33"/>
  <c r="AA152" i="33"/>
  <c r="AA151" i="33"/>
  <c r="AA150" i="33"/>
  <c r="AA149" i="33"/>
  <c r="AA148" i="33"/>
  <c r="AA147" i="33"/>
  <c r="AA146" i="33"/>
  <c r="AA145" i="33"/>
  <c r="AA144" i="33"/>
  <c r="AA143" i="33"/>
  <c r="AA142" i="33"/>
  <c r="AA141" i="33"/>
  <c r="AA140" i="33"/>
  <c r="AA139" i="33"/>
  <c r="AA138" i="33"/>
  <c r="AA137" i="33"/>
  <c r="AA136" i="33"/>
  <c r="AA135" i="33"/>
  <c r="AA134" i="33"/>
  <c r="AA133" i="33"/>
  <c r="AA132" i="33"/>
  <c r="AA131" i="33"/>
  <c r="AA130" i="33"/>
  <c r="AA129" i="33"/>
  <c r="AA128" i="33"/>
  <c r="AA127" i="33"/>
  <c r="AA126" i="33"/>
  <c r="AA125" i="33"/>
  <c r="AA124" i="33"/>
  <c r="AA123" i="33"/>
  <c r="AA122" i="33"/>
  <c r="AA121" i="33"/>
  <c r="AA120" i="33"/>
  <c r="AA119" i="33"/>
  <c r="AA118" i="33"/>
  <c r="AA117" i="33"/>
  <c r="AA116" i="33"/>
  <c r="AA115" i="33"/>
  <c r="AA114" i="33"/>
  <c r="AA113" i="33"/>
  <c r="AA112" i="33"/>
  <c r="AA111" i="33"/>
  <c r="AA110" i="33"/>
  <c r="AA109" i="33"/>
  <c r="AA108" i="33"/>
  <c r="AA107" i="33"/>
  <c r="AA106" i="33"/>
  <c r="AA105" i="33"/>
  <c r="AA104" i="33"/>
  <c r="AA103" i="33"/>
  <c r="AA102" i="33"/>
  <c r="AA101" i="33"/>
  <c r="AA100" i="33"/>
  <c r="AA99" i="33"/>
  <c r="AA98" i="33"/>
  <c r="AA97" i="33"/>
  <c r="AA96" i="33"/>
  <c r="AA95" i="33"/>
  <c r="AA94" i="33"/>
  <c r="AA93" i="33"/>
  <c r="AA92" i="33"/>
  <c r="AA91" i="33"/>
  <c r="AA90" i="33"/>
  <c r="AA89" i="33"/>
  <c r="AA88" i="33"/>
  <c r="AA87" i="33"/>
  <c r="AA86" i="33"/>
  <c r="AA85" i="33"/>
  <c r="AA84" i="33"/>
  <c r="AA83" i="33"/>
  <c r="AA82" i="33"/>
  <c r="AA81" i="33"/>
  <c r="AA80" i="33"/>
  <c r="AA79" i="33"/>
  <c r="AA78" i="33"/>
  <c r="AA77" i="33"/>
  <c r="AA76" i="33"/>
  <c r="AA75" i="33"/>
  <c r="AA74" i="33"/>
  <c r="AA73" i="33"/>
  <c r="AA72" i="33"/>
  <c r="AA71" i="33"/>
  <c r="AA70" i="33"/>
  <c r="AA69" i="33"/>
  <c r="AA68" i="33"/>
  <c r="AA67" i="33"/>
  <c r="AA66" i="33"/>
  <c r="AA65" i="33"/>
  <c r="AA64" i="33"/>
  <c r="AA63" i="33"/>
  <c r="AA62" i="33"/>
  <c r="AA61" i="33"/>
  <c r="AA60" i="33"/>
  <c r="AA59" i="33"/>
  <c r="AA58" i="33"/>
  <c r="AA57" i="33"/>
  <c r="AA56" i="33"/>
  <c r="AA55" i="33"/>
  <c r="AA54" i="33"/>
  <c r="AA53" i="33"/>
  <c r="AA52" i="33"/>
  <c r="AA51" i="33"/>
  <c r="AA50" i="33"/>
  <c r="AA49" i="33"/>
  <c r="AA48" i="33"/>
  <c r="AA47" i="33"/>
  <c r="AA46" i="33"/>
  <c r="AA45" i="33"/>
  <c r="AA44" i="33"/>
  <c r="AA43" i="33"/>
  <c r="AA42" i="33"/>
  <c r="AA41" i="33"/>
  <c r="AA40" i="33"/>
  <c r="AA39" i="33"/>
  <c r="AA38" i="33"/>
  <c r="AA37" i="33"/>
  <c r="AA36" i="33"/>
  <c r="AA35" i="33"/>
  <c r="AA34" i="33"/>
  <c r="AA33" i="33"/>
  <c r="AA32" i="33"/>
  <c r="AA31" i="33"/>
  <c r="AA30" i="33"/>
  <c r="AA29" i="33"/>
  <c r="AA28" i="33"/>
  <c r="AA27" i="33"/>
  <c r="AA26" i="33"/>
  <c r="AA25" i="33"/>
  <c r="AA24" i="33"/>
  <c r="AA23" i="33"/>
  <c r="AA22" i="33"/>
  <c r="AA21" i="33"/>
  <c r="AA20" i="33"/>
  <c r="AA19" i="33"/>
  <c r="AA18" i="33"/>
  <c r="AA17" i="33"/>
  <c r="AA16" i="33"/>
  <c r="AA15" i="33"/>
  <c r="AA14" i="33"/>
  <c r="AA13" i="33"/>
  <c r="AA12" i="33"/>
  <c r="AA11" i="33"/>
  <c r="AA10" i="33"/>
  <c r="AA9" i="33"/>
  <c r="AA8" i="33"/>
  <c r="AA7" i="33"/>
  <c r="AA6" i="33"/>
  <c r="AA5" i="33"/>
  <c r="AA4" i="33"/>
  <c r="W184" i="33"/>
  <c r="W183" i="33"/>
  <c r="W182" i="33"/>
  <c r="W181" i="33"/>
  <c r="W180" i="33"/>
  <c r="W179" i="33"/>
  <c r="W178" i="33"/>
  <c r="W177" i="33"/>
  <c r="W176" i="33"/>
  <c r="W175" i="33"/>
  <c r="W174" i="33"/>
  <c r="W173" i="33"/>
  <c r="W172" i="33"/>
  <c r="W171" i="33"/>
  <c r="W170" i="33"/>
  <c r="W169" i="33"/>
  <c r="W168" i="33"/>
  <c r="W167" i="33"/>
  <c r="W166" i="33"/>
  <c r="W165" i="33"/>
  <c r="W164" i="33"/>
  <c r="W163" i="33"/>
  <c r="W162" i="33"/>
  <c r="W161" i="33"/>
  <c r="W160" i="33"/>
  <c r="W159" i="33"/>
  <c r="W158" i="33"/>
  <c r="W157" i="33"/>
  <c r="W156" i="33"/>
  <c r="W155" i="33"/>
  <c r="W154" i="33"/>
  <c r="W153" i="33"/>
  <c r="W152" i="33"/>
  <c r="W151" i="33"/>
  <c r="W150" i="33"/>
  <c r="W149" i="33"/>
  <c r="W148" i="33"/>
  <c r="W147" i="33"/>
  <c r="W146" i="33"/>
  <c r="W145" i="33"/>
  <c r="W144" i="33"/>
  <c r="W143" i="33"/>
  <c r="W142" i="33"/>
  <c r="W141" i="33"/>
  <c r="W140" i="33"/>
  <c r="W139" i="33"/>
  <c r="W138" i="33"/>
  <c r="W137" i="33"/>
  <c r="W136" i="33"/>
  <c r="W135" i="33"/>
  <c r="W134" i="33"/>
  <c r="W133" i="33"/>
  <c r="W132" i="33"/>
  <c r="W131" i="33"/>
  <c r="W130" i="33"/>
  <c r="W129" i="33"/>
  <c r="W128" i="33"/>
  <c r="W127" i="33"/>
  <c r="W126" i="33"/>
  <c r="W125" i="33"/>
  <c r="W124" i="33"/>
  <c r="W123" i="33"/>
  <c r="W122" i="33"/>
  <c r="W121" i="33"/>
  <c r="W120" i="33"/>
  <c r="W119" i="33"/>
  <c r="W118" i="33"/>
  <c r="W117" i="33"/>
  <c r="W116" i="33"/>
  <c r="W115" i="33"/>
  <c r="W114" i="33"/>
  <c r="W113" i="33"/>
  <c r="W112" i="33"/>
  <c r="W111" i="33"/>
  <c r="W110" i="33"/>
  <c r="W109" i="33"/>
  <c r="W108" i="33"/>
  <c r="W107" i="33"/>
  <c r="W106" i="33"/>
  <c r="W105" i="33"/>
  <c r="W104" i="33"/>
  <c r="W103" i="33"/>
  <c r="W102" i="33"/>
  <c r="W101" i="33"/>
  <c r="W100" i="33"/>
  <c r="W99" i="33"/>
  <c r="W98" i="33"/>
  <c r="W97" i="33"/>
  <c r="W96" i="33"/>
  <c r="W95" i="33"/>
  <c r="W94" i="33"/>
  <c r="W93" i="33"/>
  <c r="W92" i="33"/>
  <c r="W91" i="33"/>
  <c r="W90" i="33"/>
  <c r="W89" i="33"/>
  <c r="W88" i="33"/>
  <c r="W87" i="33"/>
  <c r="W86" i="33"/>
  <c r="W85" i="33"/>
  <c r="W84" i="33"/>
  <c r="W83" i="33"/>
  <c r="W82" i="33"/>
  <c r="W81" i="33"/>
  <c r="W80" i="33"/>
  <c r="W79" i="33"/>
  <c r="W78" i="33"/>
  <c r="W77" i="33"/>
  <c r="W76" i="33"/>
  <c r="W75" i="33"/>
  <c r="W74" i="33"/>
  <c r="W73" i="33"/>
  <c r="W72" i="33"/>
  <c r="W71" i="33"/>
  <c r="W70" i="33"/>
  <c r="W69" i="33"/>
  <c r="W68" i="33"/>
  <c r="W67" i="33"/>
  <c r="W66" i="33"/>
  <c r="W65" i="33"/>
  <c r="W64" i="33"/>
  <c r="W63" i="33"/>
  <c r="W62" i="33"/>
  <c r="W61" i="33"/>
  <c r="W60" i="33"/>
  <c r="W59" i="33"/>
  <c r="W58" i="33"/>
  <c r="W57" i="33"/>
  <c r="W56" i="33"/>
  <c r="W55" i="33"/>
  <c r="W54" i="33"/>
  <c r="W53" i="33"/>
  <c r="W52" i="33"/>
  <c r="W51" i="33"/>
  <c r="W50" i="33"/>
  <c r="W49" i="33"/>
  <c r="W48" i="33"/>
  <c r="W47" i="33"/>
  <c r="W46" i="33"/>
  <c r="W45" i="33"/>
  <c r="W44" i="33"/>
  <c r="W43" i="33"/>
  <c r="W42" i="33"/>
  <c r="W41" i="33"/>
  <c r="W40" i="33"/>
  <c r="W39" i="33"/>
  <c r="W38" i="33"/>
  <c r="W37" i="33"/>
  <c r="W36" i="33"/>
  <c r="W35" i="33"/>
  <c r="W34" i="33"/>
  <c r="W33" i="33"/>
  <c r="W32" i="33"/>
  <c r="W31" i="33"/>
  <c r="W30" i="33"/>
  <c r="W29" i="33"/>
  <c r="W28" i="33"/>
  <c r="W27" i="33"/>
  <c r="W26" i="33"/>
  <c r="W25" i="33"/>
  <c r="W24" i="33"/>
  <c r="W23" i="33"/>
  <c r="W22" i="33"/>
  <c r="W21" i="33"/>
  <c r="W20" i="33"/>
  <c r="W19" i="33"/>
  <c r="W18" i="33"/>
  <c r="W17" i="33"/>
  <c r="W16" i="33"/>
  <c r="W15" i="33"/>
  <c r="W14" i="33"/>
  <c r="W13" i="33"/>
  <c r="W12" i="33"/>
  <c r="W11" i="33"/>
  <c r="W10" i="33"/>
  <c r="W9" i="33"/>
  <c r="W8" i="33"/>
  <c r="W7" i="33"/>
  <c r="W6" i="33"/>
  <c r="W5" i="33"/>
  <c r="W4" i="33"/>
  <c r="W184" i="32"/>
  <c r="W183" i="32"/>
  <c r="W182" i="32"/>
  <c r="W181" i="32"/>
  <c r="W180" i="32"/>
  <c r="W179" i="32"/>
  <c r="W178" i="32"/>
  <c r="W177" i="32"/>
  <c r="W176" i="32"/>
  <c r="W175" i="32"/>
  <c r="W174" i="32"/>
  <c r="W173" i="32"/>
  <c r="W172" i="32"/>
  <c r="W171" i="32"/>
  <c r="W170" i="32"/>
  <c r="W169" i="32"/>
  <c r="W168" i="32"/>
  <c r="W167" i="32"/>
  <c r="W166" i="32"/>
  <c r="W165" i="32"/>
  <c r="W164" i="32"/>
  <c r="W163" i="32"/>
  <c r="W162" i="32"/>
  <c r="W161" i="32"/>
  <c r="W160" i="32"/>
  <c r="W159" i="32"/>
  <c r="W158" i="32"/>
  <c r="W157" i="32"/>
  <c r="W156" i="32"/>
  <c r="W155" i="32"/>
  <c r="W154" i="32"/>
  <c r="W153" i="32"/>
  <c r="W152" i="32"/>
  <c r="W151" i="32"/>
  <c r="W150" i="32"/>
  <c r="W149" i="32"/>
  <c r="W148" i="32"/>
  <c r="W147" i="32"/>
  <c r="W146" i="32"/>
  <c r="W145" i="32"/>
  <c r="W144" i="32"/>
  <c r="W143" i="32"/>
  <c r="W142" i="32"/>
  <c r="W141" i="32"/>
  <c r="W140" i="32"/>
  <c r="W139" i="32"/>
  <c r="W138" i="32"/>
  <c r="W137" i="32"/>
  <c r="W136" i="32"/>
  <c r="W135" i="32"/>
  <c r="W134" i="32"/>
  <c r="W133" i="32"/>
  <c r="W132" i="32"/>
  <c r="W131" i="32"/>
  <c r="W130" i="32"/>
  <c r="W129" i="32"/>
  <c r="W128" i="32"/>
  <c r="W127" i="32"/>
  <c r="W126" i="32"/>
  <c r="W125" i="32"/>
  <c r="W124" i="32"/>
  <c r="W123" i="32"/>
  <c r="W122" i="32"/>
  <c r="W121" i="32"/>
  <c r="W120" i="32"/>
  <c r="W119" i="32"/>
  <c r="W118" i="32"/>
  <c r="W117" i="32"/>
  <c r="W116" i="32"/>
  <c r="W115" i="32"/>
  <c r="W114" i="32"/>
  <c r="W113" i="32"/>
  <c r="W112" i="32"/>
  <c r="W111" i="32"/>
  <c r="W110" i="32"/>
  <c r="W109" i="32"/>
  <c r="W108" i="32"/>
  <c r="W107" i="32"/>
  <c r="W106" i="32"/>
  <c r="W105" i="32"/>
  <c r="W104" i="32"/>
  <c r="W103" i="32"/>
  <c r="W102" i="32"/>
  <c r="W101" i="32"/>
  <c r="W100" i="32"/>
  <c r="W99" i="32"/>
  <c r="W98" i="32"/>
  <c r="W97" i="32"/>
  <c r="W96" i="32"/>
  <c r="W95" i="32"/>
  <c r="W94" i="32"/>
  <c r="W93" i="32"/>
  <c r="W92" i="32"/>
  <c r="W91" i="32"/>
  <c r="W90" i="32"/>
  <c r="W89" i="32"/>
  <c r="W88" i="32"/>
  <c r="W87" i="32"/>
  <c r="W86" i="32"/>
  <c r="W85" i="32"/>
  <c r="W84" i="32"/>
  <c r="W83" i="32"/>
  <c r="W82" i="32"/>
  <c r="W81" i="32"/>
  <c r="W80" i="32"/>
  <c r="W79" i="32"/>
  <c r="W78" i="32"/>
  <c r="W77" i="32"/>
  <c r="W76" i="32"/>
  <c r="W75" i="32"/>
  <c r="W74" i="32"/>
  <c r="W73" i="32"/>
  <c r="W72" i="32"/>
  <c r="W71" i="32"/>
  <c r="W70" i="32"/>
  <c r="W69" i="32"/>
  <c r="W68" i="32"/>
  <c r="W67" i="32"/>
  <c r="W66" i="32"/>
  <c r="W65" i="32"/>
  <c r="W64" i="32"/>
  <c r="W63" i="32"/>
  <c r="W62" i="32"/>
  <c r="W61" i="32"/>
  <c r="W60" i="32"/>
  <c r="W59" i="32"/>
  <c r="W58" i="32"/>
  <c r="W57" i="32"/>
  <c r="W56" i="32"/>
  <c r="W55" i="32"/>
  <c r="W54" i="32"/>
  <c r="W53" i="32"/>
  <c r="W52" i="32"/>
  <c r="W51" i="32"/>
  <c r="W50" i="32"/>
  <c r="W49" i="32"/>
  <c r="W48" i="32"/>
  <c r="W47" i="32"/>
  <c r="W46" i="32"/>
  <c r="W45" i="32"/>
  <c r="W44" i="32"/>
  <c r="W43" i="32"/>
  <c r="W42" i="32"/>
  <c r="W41" i="32"/>
  <c r="W40" i="32"/>
  <c r="W39" i="32"/>
  <c r="W38" i="32"/>
  <c r="W37" i="32"/>
  <c r="W36" i="32"/>
  <c r="W35" i="32"/>
  <c r="W34" i="32"/>
  <c r="W33" i="32"/>
  <c r="W32" i="32"/>
  <c r="W31" i="32"/>
  <c r="W30" i="32"/>
  <c r="W29" i="32"/>
  <c r="W28" i="32"/>
  <c r="W27" i="32"/>
  <c r="W26" i="32"/>
  <c r="W25" i="32"/>
  <c r="W24" i="32"/>
  <c r="W23" i="32"/>
  <c r="W22" i="32"/>
  <c r="W21" i="32"/>
  <c r="W20" i="32"/>
  <c r="W19" i="32"/>
  <c r="W18" i="32"/>
  <c r="W17" i="32"/>
  <c r="W16" i="32"/>
  <c r="W15" i="32"/>
  <c r="W14" i="32"/>
  <c r="W13" i="32"/>
  <c r="W12" i="32"/>
  <c r="W11" i="32"/>
  <c r="W10" i="32"/>
  <c r="W9" i="32"/>
  <c r="W8" i="32"/>
  <c r="W7" i="32"/>
  <c r="W6" i="32"/>
  <c r="W5" i="32"/>
  <c r="W4" i="32"/>
  <c r="S184" i="33"/>
  <c r="S183" i="33"/>
  <c r="S182" i="33"/>
  <c r="S181" i="33"/>
  <c r="S180" i="33"/>
  <c r="S179" i="33"/>
  <c r="S178" i="33"/>
  <c r="S177" i="33"/>
  <c r="S176" i="33"/>
  <c r="S175" i="33"/>
  <c r="S174" i="33"/>
  <c r="S173" i="33"/>
  <c r="S172" i="33"/>
  <c r="S171" i="33"/>
  <c r="S170" i="33"/>
  <c r="S169" i="33"/>
  <c r="S168" i="33"/>
  <c r="S167" i="33"/>
  <c r="S166" i="33"/>
  <c r="S165" i="33"/>
  <c r="S164" i="33"/>
  <c r="S163" i="33"/>
  <c r="S162" i="33"/>
  <c r="S161" i="33"/>
  <c r="S160" i="33"/>
  <c r="S159" i="33"/>
  <c r="S158" i="33"/>
  <c r="S157" i="33"/>
  <c r="S156" i="33"/>
  <c r="S155" i="33"/>
  <c r="S154" i="33"/>
  <c r="S153" i="33"/>
  <c r="S152" i="33"/>
  <c r="S151" i="33"/>
  <c r="S150" i="33"/>
  <c r="S149" i="33"/>
  <c r="S148" i="33"/>
  <c r="S147" i="33"/>
  <c r="S146" i="33"/>
  <c r="S145" i="33"/>
  <c r="S144" i="33"/>
  <c r="S143" i="33"/>
  <c r="S142" i="33"/>
  <c r="S141" i="33"/>
  <c r="S140" i="33"/>
  <c r="S139" i="33"/>
  <c r="S138" i="33"/>
  <c r="S137" i="33"/>
  <c r="S136" i="33"/>
  <c r="S135" i="33"/>
  <c r="S134" i="33"/>
  <c r="S133" i="33"/>
  <c r="S132" i="33"/>
  <c r="S131" i="33"/>
  <c r="S130" i="33"/>
  <c r="S129" i="33"/>
  <c r="S128" i="33"/>
  <c r="S127" i="33"/>
  <c r="S126" i="33"/>
  <c r="S125" i="33"/>
  <c r="S124" i="33"/>
  <c r="S123" i="33"/>
  <c r="S122" i="33"/>
  <c r="S121" i="33"/>
  <c r="S120" i="33"/>
  <c r="S119" i="33"/>
  <c r="S118" i="33"/>
  <c r="S117" i="33"/>
  <c r="S116" i="33"/>
  <c r="S115" i="33"/>
  <c r="S114" i="33"/>
  <c r="S113" i="33"/>
  <c r="S112" i="33"/>
  <c r="S111" i="33"/>
  <c r="S110" i="33"/>
  <c r="S109" i="33"/>
  <c r="S108" i="33"/>
  <c r="S107" i="33"/>
  <c r="S106" i="33"/>
  <c r="S105" i="33"/>
  <c r="S104" i="33"/>
  <c r="S103" i="33"/>
  <c r="S102" i="33"/>
  <c r="S101" i="33"/>
  <c r="S100" i="33"/>
  <c r="S99" i="33"/>
  <c r="S98" i="33"/>
  <c r="S97" i="33"/>
  <c r="S96" i="33"/>
  <c r="S95" i="33"/>
  <c r="S94" i="33"/>
  <c r="S93" i="33"/>
  <c r="S92" i="33"/>
  <c r="S91" i="33"/>
  <c r="S90" i="33"/>
  <c r="S89" i="33"/>
  <c r="S88" i="33"/>
  <c r="S87" i="33"/>
  <c r="S86" i="33"/>
  <c r="S85" i="33"/>
  <c r="S84" i="33"/>
  <c r="S83" i="33"/>
  <c r="S82" i="33"/>
  <c r="S81" i="33"/>
  <c r="S80" i="33"/>
  <c r="S79" i="33"/>
  <c r="S78" i="33"/>
  <c r="S77" i="33"/>
  <c r="S76" i="33"/>
  <c r="S75" i="33"/>
  <c r="S74" i="33"/>
  <c r="S73" i="33"/>
  <c r="S72" i="33"/>
  <c r="S71" i="33"/>
  <c r="S70" i="33"/>
  <c r="S69" i="33"/>
  <c r="S68" i="33"/>
  <c r="S67" i="33"/>
  <c r="S66" i="33"/>
  <c r="S65" i="33"/>
  <c r="S64" i="33"/>
  <c r="S63" i="33"/>
  <c r="S62" i="33"/>
  <c r="S61" i="33"/>
  <c r="S60" i="33"/>
  <c r="S59" i="33"/>
  <c r="S58" i="33"/>
  <c r="S57" i="33"/>
  <c r="S56" i="33"/>
  <c r="S55" i="33"/>
  <c r="S54" i="33"/>
  <c r="S53" i="33"/>
  <c r="S52" i="33"/>
  <c r="S51" i="33"/>
  <c r="S50" i="33"/>
  <c r="S49" i="33"/>
  <c r="S48" i="33"/>
  <c r="S47" i="33"/>
  <c r="S46" i="33"/>
  <c r="S45" i="33"/>
  <c r="S44" i="33"/>
  <c r="S43" i="33"/>
  <c r="S42" i="33"/>
  <c r="S41" i="33"/>
  <c r="S40" i="33"/>
  <c r="S39" i="33"/>
  <c r="S38" i="33"/>
  <c r="S37" i="33"/>
  <c r="S36" i="33"/>
  <c r="S35" i="33"/>
  <c r="S34" i="33"/>
  <c r="S33" i="33"/>
  <c r="S32" i="33"/>
  <c r="S31" i="33"/>
  <c r="S30" i="33"/>
  <c r="S29" i="33"/>
  <c r="S28" i="33"/>
  <c r="S27" i="33"/>
  <c r="S26" i="33"/>
  <c r="S25" i="33"/>
  <c r="S24" i="33"/>
  <c r="S23" i="33"/>
  <c r="S22" i="33"/>
  <c r="S21" i="33"/>
  <c r="S20" i="33"/>
  <c r="S19" i="33"/>
  <c r="S18" i="33"/>
  <c r="S17" i="33"/>
  <c r="S16" i="33"/>
  <c r="S15" i="33"/>
  <c r="S14" i="33"/>
  <c r="S13" i="33"/>
  <c r="S12" i="33"/>
  <c r="S11" i="33"/>
  <c r="S10" i="33"/>
  <c r="S9" i="33"/>
  <c r="S185" i="33" s="1"/>
  <c r="S8" i="33"/>
  <c r="S7" i="33"/>
  <c r="S6" i="33"/>
  <c r="S5" i="33"/>
  <c r="S4" i="33"/>
  <c r="S188" i="33" s="1" a="1"/>
  <c r="S184" i="32"/>
  <c r="S183" i="32"/>
  <c r="S182" i="32"/>
  <c r="S181" i="32"/>
  <c r="S180" i="32"/>
  <c r="S179" i="32"/>
  <c r="S178" i="32"/>
  <c r="S177" i="32"/>
  <c r="S176" i="32"/>
  <c r="S175" i="32"/>
  <c r="S174" i="32"/>
  <c r="S173" i="32"/>
  <c r="S172" i="32"/>
  <c r="S171" i="32"/>
  <c r="S170" i="32"/>
  <c r="S169" i="32"/>
  <c r="S168" i="32"/>
  <c r="S167" i="32"/>
  <c r="S166" i="32"/>
  <c r="S165" i="32"/>
  <c r="S164" i="32"/>
  <c r="S163" i="32"/>
  <c r="S162" i="32"/>
  <c r="S161" i="32"/>
  <c r="S160" i="32"/>
  <c r="S159" i="32"/>
  <c r="S158" i="32"/>
  <c r="S157" i="32"/>
  <c r="S156" i="32"/>
  <c r="S155" i="32"/>
  <c r="S154" i="32"/>
  <c r="S153" i="32"/>
  <c r="S152" i="32"/>
  <c r="S151" i="32"/>
  <c r="S150" i="32"/>
  <c r="S149" i="32"/>
  <c r="S148" i="32"/>
  <c r="S147" i="32"/>
  <c r="S146" i="32"/>
  <c r="S145" i="32"/>
  <c r="S144" i="32"/>
  <c r="S143" i="32"/>
  <c r="S142" i="32"/>
  <c r="S141" i="32"/>
  <c r="S140" i="32"/>
  <c r="S139" i="32"/>
  <c r="S138" i="32"/>
  <c r="S137" i="32"/>
  <c r="S136" i="32"/>
  <c r="S135" i="32"/>
  <c r="S134" i="32"/>
  <c r="S133" i="32"/>
  <c r="S132" i="32"/>
  <c r="S131" i="32"/>
  <c r="S130" i="32"/>
  <c r="S129" i="32"/>
  <c r="S128" i="32"/>
  <c r="S127" i="32"/>
  <c r="S126" i="32"/>
  <c r="S125" i="32"/>
  <c r="S124" i="32"/>
  <c r="S123" i="32"/>
  <c r="S122" i="32"/>
  <c r="S121" i="32"/>
  <c r="S120" i="32"/>
  <c r="S119" i="32"/>
  <c r="S118" i="32"/>
  <c r="S117" i="32"/>
  <c r="S116" i="32"/>
  <c r="S115" i="32"/>
  <c r="S114" i="32"/>
  <c r="S113" i="32"/>
  <c r="S112" i="32"/>
  <c r="S111" i="32"/>
  <c r="S110" i="32"/>
  <c r="S109" i="32"/>
  <c r="S108" i="32"/>
  <c r="S107" i="32"/>
  <c r="S106" i="32"/>
  <c r="S105" i="32"/>
  <c r="S104" i="32"/>
  <c r="S103" i="32"/>
  <c r="S102" i="32"/>
  <c r="S101" i="32"/>
  <c r="S100" i="32"/>
  <c r="S99" i="32"/>
  <c r="S98" i="32"/>
  <c r="S97" i="32"/>
  <c r="S96" i="32"/>
  <c r="S95" i="32"/>
  <c r="S94" i="32"/>
  <c r="S93" i="32"/>
  <c r="S92" i="32"/>
  <c r="S91" i="32"/>
  <c r="S90" i="32"/>
  <c r="S89" i="32"/>
  <c r="S88" i="32"/>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S5" i="32"/>
  <c r="S4" i="32"/>
  <c r="O184" i="33"/>
  <c r="O183" i="33"/>
  <c r="O182" i="33"/>
  <c r="O181" i="33"/>
  <c r="O180" i="33"/>
  <c r="O179" i="33"/>
  <c r="O178" i="33"/>
  <c r="O177" i="33"/>
  <c r="O176" i="33"/>
  <c r="O175" i="33"/>
  <c r="O174" i="33"/>
  <c r="O173" i="33"/>
  <c r="O172" i="33"/>
  <c r="O171" i="33"/>
  <c r="O170" i="33"/>
  <c r="O169" i="33"/>
  <c r="O168" i="33"/>
  <c r="O167" i="33"/>
  <c r="O166" i="33"/>
  <c r="O165" i="33"/>
  <c r="O164" i="33"/>
  <c r="O163" i="33"/>
  <c r="O162" i="33"/>
  <c r="O161" i="33"/>
  <c r="O160" i="33"/>
  <c r="O159" i="33"/>
  <c r="O158" i="33"/>
  <c r="O157" i="33"/>
  <c r="O156" i="33"/>
  <c r="O155" i="33"/>
  <c r="O154" i="33"/>
  <c r="O153" i="33"/>
  <c r="O152" i="33"/>
  <c r="O151" i="33"/>
  <c r="O150" i="33"/>
  <c r="O149" i="33"/>
  <c r="O148" i="33"/>
  <c r="O147" i="33"/>
  <c r="O146" i="33"/>
  <c r="O145" i="33"/>
  <c r="O144" i="33"/>
  <c r="O143" i="33"/>
  <c r="O142" i="33"/>
  <c r="O141" i="33"/>
  <c r="O140" i="33"/>
  <c r="O139" i="33"/>
  <c r="O138" i="33"/>
  <c r="O137" i="33"/>
  <c r="O136" i="33"/>
  <c r="O135" i="33"/>
  <c r="O134" i="33"/>
  <c r="O133" i="33"/>
  <c r="O132" i="33"/>
  <c r="O131" i="33"/>
  <c r="O130" i="33"/>
  <c r="O129" i="33"/>
  <c r="O128" i="33"/>
  <c r="O127" i="33"/>
  <c r="O126" i="33"/>
  <c r="O125" i="33"/>
  <c r="O124" i="33"/>
  <c r="O123" i="33"/>
  <c r="O122" i="33"/>
  <c r="O121" i="33"/>
  <c r="O120" i="33"/>
  <c r="O119" i="33"/>
  <c r="O118" i="33"/>
  <c r="O117" i="33"/>
  <c r="O116" i="33"/>
  <c r="O115" i="33"/>
  <c r="O114" i="33"/>
  <c r="O113" i="33"/>
  <c r="O112" i="33"/>
  <c r="O111" i="33"/>
  <c r="O110" i="33"/>
  <c r="O109" i="33"/>
  <c r="O108" i="33"/>
  <c r="O107" i="33"/>
  <c r="O106" i="33"/>
  <c r="O105" i="33"/>
  <c r="O104" i="33"/>
  <c r="O103" i="33"/>
  <c r="O102" i="33"/>
  <c r="O101" i="33"/>
  <c r="O100" i="33"/>
  <c r="O99" i="33"/>
  <c r="O98" i="33"/>
  <c r="O97" i="33"/>
  <c r="O96" i="33"/>
  <c r="O95" i="33"/>
  <c r="O94" i="33"/>
  <c r="O93" i="33"/>
  <c r="O92" i="33"/>
  <c r="O91" i="33"/>
  <c r="O90" i="33"/>
  <c r="O89" i="33"/>
  <c r="O88" i="33"/>
  <c r="O87" i="33"/>
  <c r="O86" i="33"/>
  <c r="O85" i="33"/>
  <c r="O84" i="33"/>
  <c r="O83" i="33"/>
  <c r="O82" i="33"/>
  <c r="O81" i="33"/>
  <c r="O80" i="33"/>
  <c r="O79" i="33"/>
  <c r="O78" i="33"/>
  <c r="O77" i="33"/>
  <c r="O76" i="33"/>
  <c r="O75" i="33"/>
  <c r="O74" i="33"/>
  <c r="O73" i="33"/>
  <c r="O72" i="33"/>
  <c r="O71" i="33"/>
  <c r="O70" i="33"/>
  <c r="O69" i="33"/>
  <c r="O68" i="33"/>
  <c r="O67" i="33"/>
  <c r="O66" i="33"/>
  <c r="O65" i="33"/>
  <c r="O64" i="33"/>
  <c r="O63" i="33"/>
  <c r="O62" i="33"/>
  <c r="O61" i="33"/>
  <c r="O60" i="33"/>
  <c r="O59" i="33"/>
  <c r="O58" i="33"/>
  <c r="O57" i="33"/>
  <c r="O56" i="33"/>
  <c r="O55" i="33"/>
  <c r="O54" i="33"/>
  <c r="O53" i="33"/>
  <c r="O52" i="33"/>
  <c r="O51" i="33"/>
  <c r="O50" i="33"/>
  <c r="O49" i="33"/>
  <c r="O48" i="33"/>
  <c r="O47" i="33"/>
  <c r="O46" i="33"/>
  <c r="O45" i="33"/>
  <c r="O44" i="33"/>
  <c r="O43" i="33"/>
  <c r="O42" i="33"/>
  <c r="O41" i="33"/>
  <c r="O40" i="33"/>
  <c r="O39" i="33"/>
  <c r="O38" i="33"/>
  <c r="O37" i="33"/>
  <c r="O36" i="33"/>
  <c r="O35" i="33"/>
  <c r="O34" i="33"/>
  <c r="O33" i="33"/>
  <c r="O32" i="33"/>
  <c r="O31" i="33"/>
  <c r="O30" i="33"/>
  <c r="O29" i="33"/>
  <c r="O28" i="33"/>
  <c r="O27" i="33"/>
  <c r="O26" i="33"/>
  <c r="O25" i="33"/>
  <c r="O24" i="33"/>
  <c r="O23" i="33"/>
  <c r="O22" i="33"/>
  <c r="O21" i="33"/>
  <c r="O20" i="33"/>
  <c r="O19" i="33"/>
  <c r="O18" i="33"/>
  <c r="O17" i="33"/>
  <c r="O16" i="33"/>
  <c r="O15" i="33"/>
  <c r="O14" i="33"/>
  <c r="O13" i="33"/>
  <c r="O12" i="33"/>
  <c r="O11" i="33"/>
  <c r="O10" i="33"/>
  <c r="O9" i="33"/>
  <c r="O8" i="33"/>
  <c r="O7" i="33"/>
  <c r="O6" i="33"/>
  <c r="O5" i="33"/>
  <c r="O4" i="33"/>
  <c r="O187" i="33" s="1"/>
  <c r="O184" i="32"/>
  <c r="O183" i="32"/>
  <c r="O182" i="32"/>
  <c r="O181" i="32"/>
  <c r="O180" i="32"/>
  <c r="O179" i="32"/>
  <c r="O178" i="32"/>
  <c r="O177" i="32"/>
  <c r="O176" i="32"/>
  <c r="O175" i="32"/>
  <c r="O174" i="32"/>
  <c r="O173" i="32"/>
  <c r="O172" i="32"/>
  <c r="O171" i="32"/>
  <c r="O170" i="32"/>
  <c r="O169" i="32"/>
  <c r="O168" i="32"/>
  <c r="O167" i="32"/>
  <c r="O166" i="32"/>
  <c r="O165" i="32"/>
  <c r="O164" i="32"/>
  <c r="O163" i="32"/>
  <c r="O162" i="32"/>
  <c r="O161" i="32"/>
  <c r="O160" i="32"/>
  <c r="O159" i="32"/>
  <c r="O158" i="32"/>
  <c r="O157" i="32"/>
  <c r="O156" i="32"/>
  <c r="O155" i="32"/>
  <c r="O154" i="32"/>
  <c r="O153" i="32"/>
  <c r="O152" i="32"/>
  <c r="O151" i="32"/>
  <c r="O150" i="32"/>
  <c r="O149" i="32"/>
  <c r="O148" i="32"/>
  <c r="O147" i="32"/>
  <c r="O146" i="32"/>
  <c r="O145" i="32"/>
  <c r="O144" i="32"/>
  <c r="O143" i="32"/>
  <c r="O142" i="32"/>
  <c r="O141" i="32"/>
  <c r="O140" i="32"/>
  <c r="O139" i="32"/>
  <c r="O138" i="32"/>
  <c r="O137" i="32"/>
  <c r="O136" i="32"/>
  <c r="O135" i="32"/>
  <c r="O134" i="32"/>
  <c r="O133" i="32"/>
  <c r="O132" i="32"/>
  <c r="O131" i="32"/>
  <c r="O130" i="32"/>
  <c r="O129" i="32"/>
  <c r="O128" i="32"/>
  <c r="O127" i="32"/>
  <c r="O126" i="32"/>
  <c r="O125" i="32"/>
  <c r="O124" i="32"/>
  <c r="O123" i="32"/>
  <c r="O122" i="32"/>
  <c r="O121" i="32"/>
  <c r="O120" i="32"/>
  <c r="O119" i="32"/>
  <c r="O118" i="32"/>
  <c r="O117" i="32"/>
  <c r="O116" i="32"/>
  <c r="O115" i="32"/>
  <c r="O114" i="32"/>
  <c r="O113" i="32"/>
  <c r="O112" i="32"/>
  <c r="O111" i="32"/>
  <c r="O110" i="32"/>
  <c r="O109" i="32"/>
  <c r="O108" i="32"/>
  <c r="O107" i="32"/>
  <c r="O106" i="32"/>
  <c r="O105" i="32"/>
  <c r="O104" i="32"/>
  <c r="O103" i="32"/>
  <c r="O102" i="32"/>
  <c r="O101" i="32"/>
  <c r="O100" i="32"/>
  <c r="O99" i="32"/>
  <c r="O98" i="32"/>
  <c r="O97" i="32"/>
  <c r="O96" i="32"/>
  <c r="O95" i="32"/>
  <c r="O94" i="32"/>
  <c r="O93" i="32"/>
  <c r="O92" i="32"/>
  <c r="O91" i="32"/>
  <c r="O90" i="32"/>
  <c r="O89" i="32"/>
  <c r="O88" i="32"/>
  <c r="O87" i="32"/>
  <c r="O86" i="32"/>
  <c r="O85" i="32"/>
  <c r="O84" i="32"/>
  <c r="O83" i="32"/>
  <c r="O82" i="32"/>
  <c r="O81" i="32"/>
  <c r="O80" i="32"/>
  <c r="O79" i="32"/>
  <c r="O78" i="32"/>
  <c r="O77" i="32"/>
  <c r="O76" i="32"/>
  <c r="O75" i="32"/>
  <c r="O74" i="32"/>
  <c r="O73" i="32"/>
  <c r="O72" i="32"/>
  <c r="O71" i="32"/>
  <c r="O70" i="32"/>
  <c r="O69" i="32"/>
  <c r="O68" i="32"/>
  <c r="O67" i="32"/>
  <c r="O66" i="32"/>
  <c r="O65" i="32"/>
  <c r="O64" i="32"/>
  <c r="O63" i="32"/>
  <c r="O62" i="32"/>
  <c r="O61" i="32"/>
  <c r="O60" i="32"/>
  <c r="O59" i="32"/>
  <c r="O58" i="32"/>
  <c r="O57" i="32"/>
  <c r="O56" i="32"/>
  <c r="O55" i="32"/>
  <c r="O54" i="32"/>
  <c r="O53" i="32"/>
  <c r="O52" i="32"/>
  <c r="O51" i="32"/>
  <c r="O50" i="32"/>
  <c r="O49" i="32"/>
  <c r="O48" i="32"/>
  <c r="O47" i="32"/>
  <c r="O46" i="32"/>
  <c r="O45" i="32"/>
  <c r="O44" i="32"/>
  <c r="O43" i="32"/>
  <c r="O42"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O6" i="32"/>
  <c r="O5" i="32"/>
  <c r="O4" i="32"/>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184" i="32"/>
  <c r="K183" i="32"/>
  <c r="K182" i="32"/>
  <c r="K181" i="32"/>
  <c r="K180" i="32"/>
  <c r="K179" i="32"/>
  <c r="K178" i="32"/>
  <c r="K177" i="32"/>
  <c r="K176" i="32"/>
  <c r="K175" i="32"/>
  <c r="K174" i="32"/>
  <c r="K173" i="32"/>
  <c r="K172" i="32"/>
  <c r="K171" i="32"/>
  <c r="K170" i="32"/>
  <c r="K169" i="32"/>
  <c r="K168" i="32"/>
  <c r="K167" i="32"/>
  <c r="K166" i="32"/>
  <c r="K165" i="32"/>
  <c r="K164" i="32"/>
  <c r="K163" i="32"/>
  <c r="K162" i="32"/>
  <c r="K161" i="32"/>
  <c r="K160" i="32"/>
  <c r="K159" i="32"/>
  <c r="K158" i="32"/>
  <c r="K157" i="32"/>
  <c r="K156" i="32"/>
  <c r="K155" i="32"/>
  <c r="K154" i="32"/>
  <c r="K153" i="32"/>
  <c r="K152" i="32"/>
  <c r="K151" i="32"/>
  <c r="K150" i="32"/>
  <c r="K149" i="32"/>
  <c r="K148" i="32"/>
  <c r="K147" i="32"/>
  <c r="K146" i="32"/>
  <c r="K145" i="32"/>
  <c r="K144" i="32"/>
  <c r="K143" i="32"/>
  <c r="K142" i="32"/>
  <c r="K141" i="32"/>
  <c r="K140" i="32"/>
  <c r="K139" i="32"/>
  <c r="K138" i="32"/>
  <c r="K137" i="32"/>
  <c r="K136" i="32"/>
  <c r="K135" i="32"/>
  <c r="K134" i="32"/>
  <c r="K133" i="32"/>
  <c r="K132" i="32"/>
  <c r="K131" i="32"/>
  <c r="K130" i="32"/>
  <c r="K129" i="32"/>
  <c r="K128" i="32"/>
  <c r="K127" i="32"/>
  <c r="K126" i="32"/>
  <c r="K125" i="32"/>
  <c r="K124" i="32"/>
  <c r="K123" i="32"/>
  <c r="K122" i="32"/>
  <c r="K121" i="32"/>
  <c r="K120" i="32"/>
  <c r="K119" i="32"/>
  <c r="K118" i="32"/>
  <c r="K117" i="32"/>
  <c r="K116" i="32"/>
  <c r="K115" i="32"/>
  <c r="K114" i="32"/>
  <c r="K113" i="32"/>
  <c r="K112" i="32"/>
  <c r="K111" i="32"/>
  <c r="K110" i="32"/>
  <c r="K109" i="32"/>
  <c r="K108" i="32"/>
  <c r="K107" i="32"/>
  <c r="K106" i="32"/>
  <c r="K105" i="32"/>
  <c r="K104" i="32"/>
  <c r="K103" i="32"/>
  <c r="K102" i="32"/>
  <c r="K101" i="32"/>
  <c r="K100" i="32"/>
  <c r="K99" i="32"/>
  <c r="K98" i="32"/>
  <c r="K97" i="32"/>
  <c r="K96" i="32"/>
  <c r="K95" i="32"/>
  <c r="K94" i="32"/>
  <c r="K93" i="32"/>
  <c r="K92" i="32"/>
  <c r="K91" i="32"/>
  <c r="K90" i="32"/>
  <c r="K89" i="32"/>
  <c r="K88" i="32"/>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K10" i="32"/>
  <c r="K9" i="32"/>
  <c r="K8" i="32"/>
  <c r="K7" i="32"/>
  <c r="K6" i="32"/>
  <c r="K5" i="32"/>
  <c r="K4" i="32"/>
  <c r="AE4" i="38" s="1"/>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33"/>
  <c r="G184" i="32"/>
  <c r="G183" i="32"/>
  <c r="G182" i="32"/>
  <c r="G181" i="32"/>
  <c r="G180" i="32"/>
  <c r="G179" i="32"/>
  <c r="G178" i="32"/>
  <c r="G177" i="32"/>
  <c r="G176" i="32"/>
  <c r="G175" i="32"/>
  <c r="G174" i="32"/>
  <c r="G173" i="32"/>
  <c r="G172" i="32"/>
  <c r="G171" i="32"/>
  <c r="G170" i="32"/>
  <c r="G169" i="32"/>
  <c r="G168" i="32"/>
  <c r="G167" i="32"/>
  <c r="G166" i="32"/>
  <c r="G165" i="32"/>
  <c r="G164" i="32"/>
  <c r="G163" i="32"/>
  <c r="G162" i="32"/>
  <c r="G161" i="32"/>
  <c r="G160" i="32"/>
  <c r="G159" i="32"/>
  <c r="G158" i="32"/>
  <c r="G157" i="32"/>
  <c r="G156" i="32"/>
  <c r="G155" i="32"/>
  <c r="G154" i="32"/>
  <c r="G153" i="32"/>
  <c r="G152" i="32"/>
  <c r="G151" i="32"/>
  <c r="G150" i="32"/>
  <c r="G149" i="32"/>
  <c r="G148" i="32"/>
  <c r="G147" i="32"/>
  <c r="G146" i="32"/>
  <c r="G145" i="32"/>
  <c r="G144" i="32"/>
  <c r="G143" i="32"/>
  <c r="G142" i="32"/>
  <c r="G141" i="32"/>
  <c r="G140" i="32"/>
  <c r="G139" i="32"/>
  <c r="G138" i="32"/>
  <c r="G137" i="32"/>
  <c r="G136" i="32"/>
  <c r="G135" i="32"/>
  <c r="G134" i="32"/>
  <c r="G133" i="32"/>
  <c r="G132" i="32"/>
  <c r="G131" i="32"/>
  <c r="G130" i="32"/>
  <c r="G129" i="32"/>
  <c r="G128" i="32"/>
  <c r="G127" i="32"/>
  <c r="G126" i="32"/>
  <c r="G125" i="32"/>
  <c r="G124" i="32"/>
  <c r="G123" i="32"/>
  <c r="G122" i="32"/>
  <c r="G121" i="32"/>
  <c r="G120" i="32"/>
  <c r="G119" i="32"/>
  <c r="G118" i="32"/>
  <c r="G117" i="32"/>
  <c r="G116" i="32"/>
  <c r="G115" i="32"/>
  <c r="G114" i="32"/>
  <c r="G113" i="32"/>
  <c r="G112" i="32"/>
  <c r="G111" i="32"/>
  <c r="G110" i="32"/>
  <c r="G109" i="32"/>
  <c r="G108" i="32"/>
  <c r="G107" i="32"/>
  <c r="G106" i="32"/>
  <c r="G105" i="32"/>
  <c r="G104" i="32"/>
  <c r="G103" i="32"/>
  <c r="G102" i="32"/>
  <c r="G101" i="32"/>
  <c r="G100" i="32"/>
  <c r="G99" i="32"/>
  <c r="G98" i="32"/>
  <c r="G97" i="32"/>
  <c r="G96" i="32"/>
  <c r="G95" i="32"/>
  <c r="G94" i="32"/>
  <c r="G93" i="32"/>
  <c r="G92" i="32"/>
  <c r="G91" i="32"/>
  <c r="G90" i="32"/>
  <c r="G89" i="32"/>
  <c r="G88" i="32"/>
  <c r="G87" i="32"/>
  <c r="G86" i="32"/>
  <c r="G85" i="32"/>
  <c r="G84" i="32"/>
  <c r="G83" i="32"/>
  <c r="G82" i="32"/>
  <c r="G81" i="32"/>
  <c r="G80" i="32"/>
  <c r="G79" i="32"/>
  <c r="G78" i="32"/>
  <c r="G77" i="32"/>
  <c r="G76" i="32"/>
  <c r="G75" i="32"/>
  <c r="G74" i="32"/>
  <c r="G73" i="32"/>
  <c r="G72" i="32"/>
  <c r="G71" i="32"/>
  <c r="G70" i="32"/>
  <c r="G69" i="32"/>
  <c r="G68" i="32"/>
  <c r="G67" i="32"/>
  <c r="G66" i="32"/>
  <c r="G65" i="32"/>
  <c r="G64" i="32"/>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G5" i="32"/>
  <c r="G4" i="32"/>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W6" i="5"/>
  <c r="W5" i="5"/>
  <c r="W4" i="5"/>
  <c r="S184" i="5"/>
  <c r="S183" i="5"/>
  <c r="S182" i="5"/>
  <c r="S181" i="5"/>
  <c r="S180" i="5"/>
  <c r="S179" i="5"/>
  <c r="S178" i="5"/>
  <c r="S177" i="5"/>
  <c r="S176" i="5"/>
  <c r="S175" i="5"/>
  <c r="S174" i="5"/>
  <c r="S173"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4" i="5"/>
  <c r="S133" i="5"/>
  <c r="S132" i="5"/>
  <c r="S131"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S64" i="5"/>
  <c r="S63" i="5"/>
  <c r="S62" i="5"/>
  <c r="S61" i="5"/>
  <c r="S60" i="5"/>
  <c r="S59" i="5"/>
  <c r="S58" i="5"/>
  <c r="S57" i="5"/>
  <c r="S56" i="5"/>
  <c r="S55"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 r="S4"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O9" i="5"/>
  <c r="O8" i="5"/>
  <c r="O7" i="5"/>
  <c r="O6" i="5"/>
  <c r="O5" i="5"/>
  <c r="O4"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9" i="5"/>
  <c r="G8" i="5"/>
  <c r="G7" i="5"/>
  <c r="G6" i="5"/>
  <c r="G5" i="5"/>
  <c r="G4" i="5"/>
  <c r="G4" i="38" s="1"/>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4" i="5"/>
  <c r="K4" i="38" s="1"/>
  <c r="AE187" i="33"/>
  <c r="AI188" i="33" a="1"/>
  <c r="AI187" i="33"/>
  <c r="AI186" i="33"/>
  <c r="BW4" i="38"/>
  <c r="AM187" i="33"/>
  <c r="CA4" i="38"/>
  <c r="AA187" i="33"/>
  <c r="AQ187" i="33"/>
  <c r="CE4" i="38"/>
  <c r="W188" i="33" a="1"/>
  <c r="W186" i="33"/>
  <c r="W187" i="33"/>
  <c r="BK4" i="38"/>
  <c r="S187" i="33"/>
  <c r="S186" i="33"/>
  <c r="BG4" i="38"/>
  <c r="BC4" i="38"/>
  <c r="K186" i="33"/>
  <c r="S188" i="32" a="1"/>
  <c r="S187" i="32"/>
  <c r="S186" i="32"/>
  <c r="AM4" i="38"/>
  <c r="K188" i="32" a="1"/>
  <c r="K195" i="32" s="1"/>
  <c r="K187" i="32"/>
  <c r="AU2" i="28"/>
  <c r="AV2" i="28"/>
  <c r="AW2" i="28"/>
  <c r="AX2" i="28"/>
  <c r="AU2" i="29"/>
  <c r="AV2" i="29"/>
  <c r="AW2" i="29"/>
  <c r="AX2" i="29"/>
  <c r="AU2" i="10"/>
  <c r="AV2" i="10"/>
  <c r="AW2" i="10"/>
  <c r="AX2" i="10"/>
  <c r="AB2" i="28"/>
  <c r="AC2" i="28"/>
  <c r="AD2" i="28"/>
  <c r="AE2" i="28"/>
  <c r="AF2" i="28"/>
  <c r="AG2" i="28"/>
  <c r="AH2" i="28"/>
  <c r="AB2" i="29"/>
  <c r="AC2" i="29"/>
  <c r="AD2" i="29"/>
  <c r="AE2" i="29"/>
  <c r="AF2" i="29"/>
  <c r="AG2" i="29"/>
  <c r="AH2" i="29"/>
  <c r="AB2" i="10"/>
  <c r="AC2" i="10"/>
  <c r="AD2" i="10"/>
  <c r="AE2" i="10"/>
  <c r="AF2" i="10"/>
  <c r="AG2" i="10"/>
  <c r="AH2" i="10"/>
  <c r="R2" i="29"/>
  <c r="Q2" i="29"/>
  <c r="P2" i="29"/>
  <c r="O2" i="29"/>
  <c r="N2" i="29"/>
  <c r="M2" i="29"/>
  <c r="L2" i="29"/>
  <c r="R2" i="28"/>
  <c r="Q2" i="28"/>
  <c r="P2" i="28"/>
  <c r="O2" i="28"/>
  <c r="O162" i="28" s="1"/>
  <c r="N2" i="28"/>
  <c r="M2" i="28"/>
  <c r="L2" i="28"/>
  <c r="R2" i="10"/>
  <c r="R51" i="10" s="1"/>
  <c r="Q2" i="10"/>
  <c r="P2" i="10"/>
  <c r="P7" i="10" s="1"/>
  <c r="O2" i="10"/>
  <c r="N2" i="10"/>
  <c r="M2" i="10"/>
  <c r="L2" i="10"/>
  <c r="BY2" i="38"/>
  <c r="BU2" i="38"/>
  <c r="BQ2" i="38"/>
  <c r="BM2" i="38"/>
  <c r="BI2" i="38"/>
  <c r="BE2" i="38"/>
  <c r="BA2" i="38"/>
  <c r="AW2" i="38"/>
  <c r="AS2" i="38"/>
  <c r="AQ198" i="33"/>
  <c r="AQ196" i="33"/>
  <c r="AQ193" i="33"/>
  <c r="AQ191" i="33"/>
  <c r="AQ188" i="33"/>
  <c r="AQ192" i="33"/>
  <c r="AM198" i="33"/>
  <c r="AM196" i="33"/>
  <c r="AM188" i="33"/>
  <c r="AM194" i="33"/>
  <c r="AM195" i="33"/>
  <c r="AM192" i="33"/>
  <c r="AE195" i="33"/>
  <c r="AE194" i="33"/>
  <c r="AE192" i="33"/>
  <c r="AE188" i="33"/>
  <c r="AI198" i="33"/>
  <c r="AI196" i="33"/>
  <c r="AI193" i="33"/>
  <c r="AI197" i="33"/>
  <c r="AI191" i="33"/>
  <c r="AI189" i="33"/>
  <c r="W196" i="33"/>
  <c r="W191" i="33"/>
  <c r="W194" i="33"/>
  <c r="S189" i="33"/>
  <c r="S191" i="33"/>
  <c r="O170" i="28"/>
  <c r="O158" i="28"/>
  <c r="O154" i="28"/>
  <c r="O150" i="28"/>
  <c r="O130" i="28"/>
  <c r="O122" i="28"/>
  <c r="O114" i="28"/>
  <c r="O102" i="28"/>
  <c r="O86" i="28"/>
  <c r="O82" i="28"/>
  <c r="O70" i="28"/>
  <c r="O58" i="28"/>
  <c r="O183" i="28"/>
  <c r="O175" i="28"/>
  <c r="O167" i="28"/>
  <c r="O151" i="28"/>
  <c r="O143" i="28"/>
  <c r="O131" i="28"/>
  <c r="O127" i="28"/>
  <c r="O123" i="28"/>
  <c r="O115" i="28"/>
  <c r="O103" i="28"/>
  <c r="O87" i="28"/>
  <c r="O79" i="28"/>
  <c r="O71" i="28"/>
  <c r="O67" i="28"/>
  <c r="O59" i="28"/>
  <c r="O39" i="28"/>
  <c r="O35" i="28"/>
  <c r="O184" i="28"/>
  <c r="O180" i="28"/>
  <c r="O160" i="28"/>
  <c r="O152" i="28"/>
  <c r="O148" i="28"/>
  <c r="O144" i="28"/>
  <c r="O140" i="28"/>
  <c r="O116" i="28"/>
  <c r="O108" i="28"/>
  <c r="O100" i="28"/>
  <c r="O96" i="28"/>
  <c r="O88" i="28"/>
  <c r="O80" i="28"/>
  <c r="O68" i="28"/>
  <c r="O181" i="28"/>
  <c r="O177" i="28"/>
  <c r="O165" i="28"/>
  <c r="O161" i="28"/>
  <c r="O153" i="28"/>
  <c r="O141" i="28"/>
  <c r="O133" i="28"/>
  <c r="O121" i="28"/>
  <c r="O117" i="28"/>
  <c r="O101" i="28"/>
  <c r="O93" i="28"/>
  <c r="O85" i="28"/>
  <c r="O81" i="28"/>
  <c r="O69" i="28"/>
  <c r="O57" i="28"/>
  <c r="O45" i="28"/>
  <c r="O33" i="28"/>
  <c r="O29" i="28"/>
  <c r="O52" i="28"/>
  <c r="O44" i="28"/>
  <c r="O28" i="28"/>
  <c r="O6" i="28"/>
  <c r="O54" i="28"/>
  <c r="O46" i="28"/>
  <c r="O30" i="28"/>
  <c r="O15" i="28"/>
  <c r="O7" i="28"/>
  <c r="O48" i="28"/>
  <c r="O32" i="28"/>
  <c r="O20" i="28"/>
  <c r="O50" i="28"/>
  <c r="O34" i="28"/>
  <c r="O25" i="28"/>
  <c r="O17" i="28"/>
  <c r="O13" i="28"/>
  <c r="N34" i="10"/>
  <c r="N7" i="10"/>
  <c r="R75" i="10"/>
  <c r="R7" i="10"/>
  <c r="L6" i="28"/>
  <c r="P179" i="28"/>
  <c r="P171" i="28"/>
  <c r="P151" i="28"/>
  <c r="P135" i="28"/>
  <c r="P131" i="28"/>
  <c r="P127" i="28"/>
  <c r="P119" i="28"/>
  <c r="P115" i="28"/>
  <c r="P87" i="28"/>
  <c r="P75" i="28"/>
  <c r="P67" i="28"/>
  <c r="P63" i="28"/>
  <c r="P184" i="28"/>
  <c r="P176" i="28"/>
  <c r="P156" i="28"/>
  <c r="P152" i="28"/>
  <c r="P144" i="28"/>
  <c r="P128" i="28"/>
  <c r="P124" i="28"/>
  <c r="P120" i="28"/>
  <c r="P100" i="28"/>
  <c r="P88" i="28"/>
  <c r="P84" i="28"/>
  <c r="P80" i="28"/>
  <c r="P76" i="28"/>
  <c r="P68" i="28"/>
  <c r="P44" i="28"/>
  <c r="P36" i="28"/>
  <c r="P32" i="28"/>
  <c r="P28" i="28"/>
  <c r="P177" i="28"/>
  <c r="P165" i="28"/>
  <c r="P153" i="28"/>
  <c r="P145" i="28"/>
  <c r="P133" i="28"/>
  <c r="P125" i="28"/>
  <c r="P121" i="28"/>
  <c r="P117" i="28"/>
  <c r="P93" i="28"/>
  <c r="P85" i="28"/>
  <c r="P81" i="28"/>
  <c r="P69" i="28"/>
  <c r="P65" i="28"/>
  <c r="P61" i="28"/>
  <c r="P162" i="28"/>
  <c r="P158" i="28"/>
  <c r="P154" i="28"/>
  <c r="P150" i="28"/>
  <c r="P142" i="28"/>
  <c r="P126" i="28"/>
  <c r="P114" i="28"/>
  <c r="P110" i="28"/>
  <c r="P98" i="28"/>
  <c r="P86" i="28"/>
  <c r="P82" i="28"/>
  <c r="P78" i="28"/>
  <c r="P54" i="28"/>
  <c r="P46" i="28"/>
  <c r="P38" i="28"/>
  <c r="P34" i="28"/>
  <c r="P30" i="28"/>
  <c r="P53" i="28"/>
  <c r="P15" i="28"/>
  <c r="P11" i="28"/>
  <c r="P7" i="28"/>
  <c r="P47" i="28"/>
  <c r="P24" i="28"/>
  <c r="P16" i="28"/>
  <c r="P41" i="28"/>
  <c r="P33" i="28"/>
  <c r="P21" i="28"/>
  <c r="P13" i="28"/>
  <c r="P9" i="28"/>
  <c r="P35" i="28"/>
  <c r="P14" i="28"/>
  <c r="M178" i="29"/>
  <c r="M162" i="29"/>
  <c r="M158" i="29"/>
  <c r="M126" i="29"/>
  <c r="M122" i="29"/>
  <c r="M114" i="29"/>
  <c r="M78" i="29"/>
  <c r="M70" i="29"/>
  <c r="M179" i="29"/>
  <c r="M151" i="29"/>
  <c r="M143" i="29"/>
  <c r="M139" i="29"/>
  <c r="M107" i="29"/>
  <c r="M103" i="29"/>
  <c r="M95" i="29"/>
  <c r="M63" i="29"/>
  <c r="M59" i="29"/>
  <c r="M55" i="29"/>
  <c r="M23" i="29"/>
  <c r="M180" i="29"/>
  <c r="M176" i="29"/>
  <c r="M172" i="29"/>
  <c r="M140" i="29"/>
  <c r="M132" i="29"/>
  <c r="M100" i="29"/>
  <c r="M96" i="29"/>
  <c r="M92" i="29"/>
  <c r="M84" i="29"/>
  <c r="M185" i="29"/>
  <c r="M173" i="29"/>
  <c r="M145" i="29"/>
  <c r="M141" i="29"/>
  <c r="M137" i="29"/>
  <c r="M129" i="29"/>
  <c r="M109" i="29"/>
  <c r="M105" i="29"/>
  <c r="M73" i="29"/>
  <c r="M65" i="29"/>
  <c r="M61" i="29"/>
  <c r="M57" i="29"/>
  <c r="M33" i="29"/>
  <c r="M29" i="29"/>
  <c r="M25" i="29"/>
  <c r="M15" i="29"/>
  <c r="M11" i="29"/>
  <c r="M7" i="29"/>
  <c r="M22" i="29"/>
  <c r="M20" i="29"/>
  <c r="M16" i="29"/>
  <c r="M24" i="29"/>
  <c r="M13" i="29"/>
  <c r="M9" i="29"/>
  <c r="M18" i="29"/>
  <c r="M14" i="29"/>
  <c r="M10" i="29"/>
  <c r="Q178" i="29"/>
  <c r="Q170" i="29"/>
  <c r="Q166" i="29"/>
  <c r="Q162" i="29"/>
  <c r="Q158" i="29"/>
  <c r="Q150" i="29"/>
  <c r="Q146" i="29"/>
  <c r="Q134" i="29"/>
  <c r="Q130" i="29"/>
  <c r="Q126" i="29"/>
  <c r="Q118" i="29"/>
  <c r="Q114" i="29"/>
  <c r="Q110" i="29"/>
  <c r="Q106" i="29"/>
  <c r="Q94" i="29"/>
  <c r="Q86" i="29"/>
  <c r="Q82" i="29"/>
  <c r="Q78" i="29"/>
  <c r="Q74" i="29"/>
  <c r="Q70" i="29"/>
  <c r="Q183" i="29"/>
  <c r="Q171" i="29"/>
  <c r="Q167" i="29"/>
  <c r="Q163" i="29"/>
  <c r="Q159" i="29"/>
  <c r="Q155" i="29"/>
  <c r="Q143" i="29"/>
  <c r="Q139" i="29"/>
  <c r="Q131" i="29"/>
  <c r="Q127" i="29"/>
  <c r="Q123" i="29"/>
  <c r="Q119" i="29"/>
  <c r="Q107" i="29"/>
  <c r="Q103" i="29"/>
  <c r="Q99" i="29"/>
  <c r="Q91" i="29"/>
  <c r="Q87" i="29"/>
  <c r="Q79" i="29"/>
  <c r="Q71" i="29"/>
  <c r="Q67" i="29"/>
  <c r="Q63" i="29"/>
  <c r="Q59" i="29"/>
  <c r="Q47" i="29"/>
  <c r="Q43" i="29"/>
  <c r="Q35" i="29"/>
  <c r="Q31" i="29"/>
  <c r="Q27" i="29"/>
  <c r="Q23" i="29"/>
  <c r="Q180" i="29"/>
  <c r="Q172" i="29"/>
  <c r="Q164" i="29"/>
  <c r="Q160" i="29"/>
  <c r="Q156" i="29"/>
  <c r="Q148" i="29"/>
  <c r="Q144" i="29"/>
  <c r="Q140" i="29"/>
  <c r="Q128" i="29"/>
  <c r="Q124" i="29"/>
  <c r="Q116" i="29"/>
  <c r="Q112" i="29"/>
  <c r="Q108" i="29"/>
  <c r="Q104" i="29"/>
  <c r="Q100" i="29"/>
  <c r="Q84" i="29"/>
  <c r="Q80" i="29"/>
  <c r="Q76" i="29"/>
  <c r="Q72" i="29"/>
  <c r="Q68" i="29"/>
  <c r="Q64" i="29"/>
  <c r="Q177" i="29"/>
  <c r="Q169" i="29"/>
  <c r="Q165" i="29"/>
  <c r="Q161" i="29"/>
  <c r="Q157" i="29"/>
  <c r="Q153" i="29"/>
  <c r="Q141" i="29"/>
  <c r="Q137" i="29"/>
  <c r="Q129" i="29"/>
  <c r="Q125" i="29"/>
  <c r="Q121" i="29"/>
  <c r="Q113" i="29"/>
  <c r="Q105" i="29"/>
  <c r="Q101" i="29"/>
  <c r="Q97" i="29"/>
  <c r="Q89" i="29"/>
  <c r="Q81" i="29"/>
  <c r="Q77" i="29"/>
  <c r="Q69" i="29"/>
  <c r="Q65" i="29"/>
  <c r="Q61" i="29"/>
  <c r="Q57" i="29"/>
  <c r="Q45" i="29"/>
  <c r="Q41" i="29"/>
  <c r="Q33" i="29"/>
  <c r="Q29" i="29"/>
  <c r="Q25" i="29"/>
  <c r="Q56" i="29"/>
  <c r="Q48" i="29"/>
  <c r="Q32" i="29"/>
  <c r="Q19" i="29"/>
  <c r="Q15" i="29"/>
  <c r="Q7" i="29"/>
  <c r="Q58" i="29"/>
  <c r="Q50" i="29"/>
  <c r="Q42" i="29"/>
  <c r="Q16" i="29"/>
  <c r="Q8" i="29"/>
  <c r="Q60" i="29"/>
  <c r="Q52" i="29"/>
  <c r="Q44" i="29"/>
  <c r="Q36" i="29"/>
  <c r="Q28" i="29"/>
  <c r="Q9" i="29"/>
  <c r="Q62" i="29"/>
  <c r="Q54" i="29"/>
  <c r="Q46" i="29"/>
  <c r="Q38" i="29"/>
  <c r="Q30" i="29"/>
  <c r="Q14" i="29"/>
  <c r="Q6" i="29"/>
  <c r="AE186" i="10"/>
  <c r="AE185" i="10"/>
  <c r="AE184" i="10"/>
  <c r="AE182" i="10"/>
  <c r="AE180" i="10"/>
  <c r="AE179" i="10"/>
  <c r="AE177" i="10"/>
  <c r="AE176" i="10"/>
  <c r="AE174" i="10"/>
  <c r="AE173" i="10"/>
  <c r="AE171" i="10"/>
  <c r="AE170" i="10"/>
  <c r="AE169" i="10"/>
  <c r="AE166" i="10"/>
  <c r="AE165" i="10"/>
  <c r="AE164" i="10"/>
  <c r="AE162" i="10"/>
  <c r="AE161" i="10"/>
  <c r="AE160" i="10"/>
  <c r="AE159" i="10"/>
  <c r="AE157" i="10"/>
  <c r="AE156" i="10"/>
  <c r="AE154" i="10"/>
  <c r="AE153" i="10"/>
  <c r="AE152" i="10"/>
  <c r="AE151" i="10"/>
  <c r="AE150" i="10"/>
  <c r="AE148" i="10"/>
  <c r="AE146" i="10"/>
  <c r="AE145" i="10"/>
  <c r="AE144" i="10"/>
  <c r="AE143" i="10"/>
  <c r="AE142" i="10"/>
  <c r="AE141" i="10"/>
  <c r="AE138" i="10"/>
  <c r="AE137" i="10"/>
  <c r="AE136" i="10"/>
  <c r="AE135" i="10"/>
  <c r="AE134" i="10"/>
  <c r="AE133" i="10"/>
  <c r="AE132" i="10"/>
  <c r="AE129" i="10"/>
  <c r="AE128" i="10"/>
  <c r="AE127" i="10"/>
  <c r="AE126" i="10"/>
  <c r="AE125" i="10"/>
  <c r="AE124" i="10"/>
  <c r="AE122" i="10"/>
  <c r="AE120" i="10"/>
  <c r="AE119" i="10"/>
  <c r="AE118" i="10"/>
  <c r="AE117" i="10"/>
  <c r="AE116" i="10"/>
  <c r="AE114" i="10"/>
  <c r="AE113" i="10"/>
  <c r="AE111" i="10"/>
  <c r="AE110" i="10"/>
  <c r="AE109" i="10"/>
  <c r="AE108" i="10"/>
  <c r="AE106" i="10"/>
  <c r="AE105" i="10"/>
  <c r="AE104" i="10"/>
  <c r="AE102" i="10"/>
  <c r="AE101" i="10"/>
  <c r="AE100" i="10"/>
  <c r="AE98" i="10"/>
  <c r="AE97" i="10"/>
  <c r="AE96" i="10"/>
  <c r="AE95" i="10"/>
  <c r="AE93" i="10"/>
  <c r="AE92" i="10"/>
  <c r="AE90" i="10"/>
  <c r="AE89" i="10"/>
  <c r="AE88" i="10"/>
  <c r="AE87" i="10"/>
  <c r="AE86" i="10"/>
  <c r="AE84" i="10"/>
  <c r="AE82" i="10"/>
  <c r="AE81" i="10"/>
  <c r="AE80" i="10"/>
  <c r="AE79" i="10"/>
  <c r="AE78" i="10"/>
  <c r="AE77" i="10"/>
  <c r="AE74" i="10"/>
  <c r="AE73" i="10"/>
  <c r="AE72" i="10"/>
  <c r="AE71" i="10"/>
  <c r="AE70" i="10"/>
  <c r="AE69" i="10"/>
  <c r="AE68" i="10"/>
  <c r="AE65" i="10"/>
  <c r="AE64" i="10"/>
  <c r="AE63" i="10"/>
  <c r="AE62" i="10"/>
  <c r="AE61" i="10"/>
  <c r="AE60" i="10"/>
  <c r="AE58" i="10"/>
  <c r="AE56" i="10"/>
  <c r="AE55" i="10"/>
  <c r="AE54" i="10"/>
  <c r="AE53" i="10"/>
  <c r="AE52" i="10"/>
  <c r="AE51" i="10"/>
  <c r="AE50" i="10"/>
  <c r="AE48" i="10"/>
  <c r="AE47" i="10"/>
  <c r="AE46" i="10"/>
  <c r="AE45" i="10"/>
  <c r="AE44" i="10"/>
  <c r="AE43" i="10"/>
  <c r="AE42" i="10"/>
  <c r="AE40" i="10"/>
  <c r="AE39" i="10"/>
  <c r="AE38" i="10"/>
  <c r="AE37" i="10"/>
  <c r="AE36" i="10"/>
  <c r="AE35" i="10"/>
  <c r="AE34" i="10"/>
  <c r="AE32" i="10"/>
  <c r="AE31" i="10"/>
  <c r="AE30" i="10"/>
  <c r="AE29" i="10"/>
  <c r="AE28" i="10"/>
  <c r="AE27" i="10"/>
  <c r="AE26" i="10"/>
  <c r="AE24" i="10"/>
  <c r="AE23" i="10"/>
  <c r="AE22" i="10"/>
  <c r="AE21" i="10"/>
  <c r="AE20" i="10"/>
  <c r="AE19" i="10"/>
  <c r="AE18" i="10"/>
  <c r="AE16" i="10"/>
  <c r="AE15" i="10"/>
  <c r="AE14" i="10"/>
  <c r="AE13" i="10"/>
  <c r="AE12" i="10"/>
  <c r="AE11" i="10"/>
  <c r="AE10" i="10"/>
  <c r="AE8" i="10"/>
  <c r="AE7" i="10"/>
  <c r="AE6" i="10"/>
  <c r="AH186" i="29"/>
  <c r="AH185" i="29"/>
  <c r="AH184" i="29"/>
  <c r="AH183" i="29"/>
  <c r="AH181" i="29"/>
  <c r="AH180" i="29"/>
  <c r="AH179" i="29"/>
  <c r="AH178" i="29"/>
  <c r="AH177" i="29"/>
  <c r="AH176" i="29"/>
  <c r="AH175" i="29"/>
  <c r="AH173" i="29"/>
  <c r="AH172" i="29"/>
  <c r="AH171" i="29"/>
  <c r="AH170" i="29"/>
  <c r="AH169" i="29"/>
  <c r="AH168" i="29"/>
  <c r="AH167" i="29"/>
  <c r="AH165" i="29"/>
  <c r="AH164" i="29"/>
  <c r="AH163" i="29"/>
  <c r="AH162" i="29"/>
  <c r="AH161" i="29"/>
  <c r="AH160" i="29"/>
  <c r="AH159" i="29"/>
  <c r="AH157" i="29"/>
  <c r="AH156" i="29"/>
  <c r="AH155" i="29"/>
  <c r="AH154" i="29"/>
  <c r="AH153" i="29"/>
  <c r="AH152" i="29"/>
  <c r="AH151" i="29"/>
  <c r="AH149" i="29"/>
  <c r="AH148" i="29"/>
  <c r="AH147" i="29"/>
  <c r="AH146" i="29"/>
  <c r="AH145" i="29"/>
  <c r="AH144" i="29"/>
  <c r="AH143" i="29"/>
  <c r="AH141" i="29"/>
  <c r="AH140" i="29"/>
  <c r="AH139" i="29"/>
  <c r="AH138" i="29"/>
  <c r="AH137" i="29"/>
  <c r="AH136" i="29"/>
  <c r="AH135" i="29"/>
  <c r="AH133" i="29"/>
  <c r="AH132" i="29"/>
  <c r="AH131" i="29"/>
  <c r="AH130" i="29"/>
  <c r="AH129" i="29"/>
  <c r="AH128" i="29"/>
  <c r="AH127" i="29"/>
  <c r="AH125" i="29"/>
  <c r="AH124" i="29"/>
  <c r="AH123" i="29"/>
  <c r="AH122" i="29"/>
  <c r="AH121" i="29"/>
  <c r="AH120" i="29"/>
  <c r="AH119" i="29"/>
  <c r="AH117" i="29"/>
  <c r="AH116" i="29"/>
  <c r="AH115" i="29"/>
  <c r="AH114" i="29"/>
  <c r="AH113" i="29"/>
  <c r="AH112" i="29"/>
  <c r="AH111" i="29"/>
  <c r="AH109" i="29"/>
  <c r="AH108" i="29"/>
  <c r="AH107" i="29"/>
  <c r="AH106" i="29"/>
  <c r="AH105" i="29"/>
  <c r="AH104" i="29"/>
  <c r="AH103" i="29"/>
  <c r="AH101" i="29"/>
  <c r="AH100" i="29"/>
  <c r="AH99" i="29"/>
  <c r="AH98" i="29"/>
  <c r="AH97" i="29"/>
  <c r="AH96" i="29"/>
  <c r="AH95" i="29"/>
  <c r="AH93" i="29"/>
  <c r="AH92" i="29"/>
  <c r="AH91" i="29"/>
  <c r="AH90" i="29"/>
  <c r="AH89" i="29"/>
  <c r="AH88" i="29"/>
  <c r="AH87" i="29"/>
  <c r="AH85" i="29"/>
  <c r="AH84" i="29"/>
  <c r="AH83" i="29"/>
  <c r="AH82" i="29"/>
  <c r="AH81" i="29"/>
  <c r="AH80" i="29"/>
  <c r="AH79" i="29"/>
  <c r="AH78" i="29"/>
  <c r="AH77" i="29"/>
  <c r="AH76" i="29"/>
  <c r="AH75" i="29"/>
  <c r="AH74" i="29"/>
  <c r="AH73" i="29"/>
  <c r="AH72" i="29"/>
  <c r="AH71" i="29"/>
  <c r="AH70" i="29"/>
  <c r="AH69" i="29"/>
  <c r="AH68" i="29"/>
  <c r="AH67" i="29"/>
  <c r="AH66" i="29"/>
  <c r="AH65" i="29"/>
  <c r="AH64" i="29"/>
  <c r="AH63" i="29"/>
  <c r="AH62" i="29"/>
  <c r="AH61" i="29"/>
  <c r="AH60" i="29"/>
  <c r="AH59" i="29"/>
  <c r="AH58" i="29"/>
  <c r="AH57" i="29"/>
  <c r="AH56" i="29"/>
  <c r="AH55" i="29"/>
  <c r="AH54" i="29"/>
  <c r="AH53" i="29"/>
  <c r="AH52" i="29"/>
  <c r="AH51" i="29"/>
  <c r="AH50" i="29"/>
  <c r="AH49" i="29"/>
  <c r="AH48" i="29"/>
  <c r="AH47" i="29"/>
  <c r="AH46" i="29"/>
  <c r="AH45" i="29"/>
  <c r="AH44" i="29"/>
  <c r="AH43" i="29"/>
  <c r="AH42" i="29"/>
  <c r="AH41" i="29"/>
  <c r="AH40" i="29"/>
  <c r="AH39" i="29"/>
  <c r="AH38" i="29"/>
  <c r="AH37" i="29"/>
  <c r="AH36" i="29"/>
  <c r="AH35" i="29"/>
  <c r="AH34" i="29"/>
  <c r="AH33" i="29"/>
  <c r="AH32" i="29"/>
  <c r="AH31" i="29"/>
  <c r="AH30" i="29"/>
  <c r="AH29" i="29"/>
  <c r="AH28" i="29"/>
  <c r="AH27" i="29"/>
  <c r="AH26" i="29"/>
  <c r="AH25" i="29"/>
  <c r="AH24" i="29"/>
  <c r="AH23" i="29"/>
  <c r="AH22" i="29"/>
  <c r="AH21" i="29"/>
  <c r="AH20" i="29"/>
  <c r="AH19" i="29"/>
  <c r="AH18" i="29"/>
  <c r="AH17" i="29"/>
  <c r="AH16" i="29"/>
  <c r="AH15" i="29"/>
  <c r="AH14" i="29"/>
  <c r="AH13" i="29"/>
  <c r="AH12" i="29"/>
  <c r="AH11" i="29"/>
  <c r="AH10" i="29"/>
  <c r="AH9" i="29"/>
  <c r="AH8" i="29"/>
  <c r="AH7" i="29"/>
  <c r="AH6" i="29"/>
  <c r="AD186" i="29"/>
  <c r="AD185" i="29"/>
  <c r="AD184" i="29"/>
  <c r="AD183" i="29"/>
  <c r="AD182" i="29"/>
  <c r="AD181" i="29"/>
  <c r="AD180" i="29"/>
  <c r="AD179" i="29"/>
  <c r="AD178" i="29"/>
  <c r="AD177" i="29"/>
  <c r="AD176" i="29"/>
  <c r="AD175" i="29"/>
  <c r="AD174" i="29"/>
  <c r="AD173" i="29"/>
  <c r="AD172" i="29"/>
  <c r="AD171" i="29"/>
  <c r="AD170" i="29"/>
  <c r="AD169" i="29"/>
  <c r="AD168" i="29"/>
  <c r="AD167" i="29"/>
  <c r="AD166" i="29"/>
  <c r="AD165" i="29"/>
  <c r="AD164" i="29"/>
  <c r="AD163" i="29"/>
  <c r="AD162" i="29"/>
  <c r="AD161" i="29"/>
  <c r="AD160" i="29"/>
  <c r="AD159" i="29"/>
  <c r="AD158" i="29"/>
  <c r="AD157" i="29"/>
  <c r="AD156" i="29"/>
  <c r="AD155" i="29"/>
  <c r="AD154" i="29"/>
  <c r="AD153" i="29"/>
  <c r="AD152" i="29"/>
  <c r="AD151" i="29"/>
  <c r="AD150" i="29"/>
  <c r="AD149" i="29"/>
  <c r="AD148" i="29"/>
  <c r="AD147" i="29"/>
  <c r="AD146" i="29"/>
  <c r="AD145" i="29"/>
  <c r="AD144" i="29"/>
  <c r="AD143" i="29"/>
  <c r="AD142" i="29"/>
  <c r="AD141" i="29"/>
  <c r="AD140" i="29"/>
  <c r="AD139" i="29"/>
  <c r="AD138" i="29"/>
  <c r="AD137" i="29"/>
  <c r="AD136" i="29"/>
  <c r="AD135" i="29"/>
  <c r="AD134" i="29"/>
  <c r="AD133" i="29"/>
  <c r="AD132" i="29"/>
  <c r="AD131" i="29"/>
  <c r="AD130" i="29"/>
  <c r="AD129" i="29"/>
  <c r="AD128" i="29"/>
  <c r="AD127" i="29"/>
  <c r="AD126" i="29"/>
  <c r="AD125" i="29"/>
  <c r="AD124" i="29"/>
  <c r="AD123" i="29"/>
  <c r="AD122" i="29"/>
  <c r="AD121" i="29"/>
  <c r="AD120" i="29"/>
  <c r="AD119" i="29"/>
  <c r="AD118" i="29"/>
  <c r="AD117" i="29"/>
  <c r="AD116" i="29"/>
  <c r="AD115" i="29"/>
  <c r="AD114" i="29"/>
  <c r="AD113" i="29"/>
  <c r="AD112" i="29"/>
  <c r="AD111" i="29"/>
  <c r="AD110" i="29"/>
  <c r="AD109" i="29"/>
  <c r="AD108" i="29"/>
  <c r="AD107" i="29"/>
  <c r="AD106" i="29"/>
  <c r="AD105" i="29"/>
  <c r="AD104" i="29"/>
  <c r="AD103" i="29"/>
  <c r="AD102" i="29"/>
  <c r="AD101" i="29"/>
  <c r="AD100" i="29"/>
  <c r="AD99" i="29"/>
  <c r="AD98" i="29"/>
  <c r="AD97" i="29"/>
  <c r="AD96" i="29"/>
  <c r="AD95" i="29"/>
  <c r="AD94" i="29"/>
  <c r="AD93" i="29"/>
  <c r="AD92" i="29"/>
  <c r="AD91" i="29"/>
  <c r="AD90" i="29"/>
  <c r="AD89" i="29"/>
  <c r="AD88" i="29"/>
  <c r="AD87" i="29"/>
  <c r="AD86" i="29"/>
  <c r="AD85" i="29"/>
  <c r="AD84" i="29"/>
  <c r="AD83" i="29"/>
  <c r="AD82" i="29"/>
  <c r="AD81" i="29"/>
  <c r="AD80" i="29"/>
  <c r="AD79" i="29"/>
  <c r="AD78" i="29"/>
  <c r="AD77" i="29"/>
  <c r="AD76" i="29"/>
  <c r="AD75" i="29"/>
  <c r="AD74" i="29"/>
  <c r="AD73" i="29"/>
  <c r="AD72" i="29"/>
  <c r="AD71" i="29"/>
  <c r="AD70" i="29"/>
  <c r="AD69" i="29"/>
  <c r="AD68" i="29"/>
  <c r="AD67" i="29"/>
  <c r="AD66" i="29"/>
  <c r="AD65" i="29"/>
  <c r="AD64" i="29"/>
  <c r="AD63" i="29"/>
  <c r="AD62" i="29"/>
  <c r="AD61" i="29"/>
  <c r="AD60" i="29"/>
  <c r="AD59" i="29"/>
  <c r="AD58" i="29"/>
  <c r="AD57" i="29"/>
  <c r="AD56" i="29"/>
  <c r="AD55" i="29"/>
  <c r="AD54" i="29"/>
  <c r="AD53" i="29"/>
  <c r="AD52" i="29"/>
  <c r="AD51" i="29"/>
  <c r="AD50" i="29"/>
  <c r="AD49" i="29"/>
  <c r="AD48" i="29"/>
  <c r="AD47" i="29"/>
  <c r="AD46" i="29"/>
  <c r="AD45" i="29"/>
  <c r="AD44" i="29"/>
  <c r="AD43" i="29"/>
  <c r="AD42" i="29"/>
  <c r="AD41" i="29"/>
  <c r="AD40" i="29"/>
  <c r="AD39" i="29"/>
  <c r="AD38" i="29"/>
  <c r="AD37" i="29"/>
  <c r="AD36" i="29"/>
  <c r="AD35" i="29"/>
  <c r="AD34" i="29"/>
  <c r="AD33" i="29"/>
  <c r="AD32" i="29"/>
  <c r="AD31" i="29"/>
  <c r="AD30" i="29"/>
  <c r="AD29" i="29"/>
  <c r="AD28" i="29"/>
  <c r="AD27" i="29"/>
  <c r="AD26" i="29"/>
  <c r="AD25" i="29"/>
  <c r="AD24" i="29"/>
  <c r="AD23" i="29"/>
  <c r="AD22" i="29"/>
  <c r="AD21" i="29"/>
  <c r="AD20" i="29"/>
  <c r="AD19" i="29"/>
  <c r="AD18" i="29"/>
  <c r="AD17" i="29"/>
  <c r="AD16" i="29"/>
  <c r="AD15" i="29"/>
  <c r="AD14" i="29"/>
  <c r="AD13" i="29"/>
  <c r="AD12" i="29"/>
  <c r="AD11" i="29"/>
  <c r="AD10" i="29"/>
  <c r="AD9" i="29"/>
  <c r="AD8" i="29"/>
  <c r="AD7" i="29"/>
  <c r="AD6" i="29"/>
  <c r="AG186" i="28"/>
  <c r="AG184" i="28"/>
  <c r="AG182" i="28"/>
  <c r="AG180" i="28"/>
  <c r="AG178" i="28"/>
  <c r="AG176" i="28"/>
  <c r="AG174" i="28"/>
  <c r="AG172" i="28"/>
  <c r="AG170" i="28"/>
  <c r="AG168" i="28"/>
  <c r="AG166" i="28"/>
  <c r="AG164" i="28"/>
  <c r="AG162" i="28"/>
  <c r="AG160" i="28"/>
  <c r="AG158" i="28"/>
  <c r="AG156" i="28"/>
  <c r="AG154" i="28"/>
  <c r="AG152" i="28"/>
  <c r="AG150" i="28"/>
  <c r="AG148" i="28"/>
  <c r="AG146" i="28"/>
  <c r="AG144" i="28"/>
  <c r="AG142" i="28"/>
  <c r="AG140" i="28"/>
  <c r="AG138" i="28"/>
  <c r="AG136" i="28"/>
  <c r="AG134" i="28"/>
  <c r="AG133" i="28"/>
  <c r="AG185" i="28"/>
  <c r="AG183" i="28"/>
  <c r="AG181" i="28"/>
  <c r="AG179" i="28"/>
  <c r="AG177" i="28"/>
  <c r="AG175" i="28"/>
  <c r="AG173" i="28"/>
  <c r="AG171" i="28"/>
  <c r="AG169" i="28"/>
  <c r="AG167" i="28"/>
  <c r="AG165" i="28"/>
  <c r="AG163" i="28"/>
  <c r="AG161" i="28"/>
  <c r="AG159" i="28"/>
  <c r="AG157" i="28"/>
  <c r="AG155" i="28"/>
  <c r="AG153" i="28"/>
  <c r="AG151" i="28"/>
  <c r="AG149" i="28"/>
  <c r="AG147" i="28"/>
  <c r="AG145" i="28"/>
  <c r="AG143" i="28"/>
  <c r="AG141" i="28"/>
  <c r="AG139" i="28"/>
  <c r="AG137" i="28"/>
  <c r="AG135" i="28"/>
  <c r="AG132" i="28"/>
  <c r="AG130" i="28"/>
  <c r="AG128" i="28"/>
  <c r="AG126" i="28"/>
  <c r="AG124" i="28"/>
  <c r="AG122" i="28"/>
  <c r="AG120" i="28"/>
  <c r="AG118" i="28"/>
  <c r="AG116" i="28"/>
  <c r="AG114" i="28"/>
  <c r="AG112" i="28"/>
  <c r="AG110" i="28"/>
  <c r="AG108" i="28"/>
  <c r="AG106" i="28"/>
  <c r="AG104" i="28"/>
  <c r="AG102" i="28"/>
  <c r="AG100" i="28"/>
  <c r="AG98" i="28"/>
  <c r="AG96" i="28"/>
  <c r="AG94" i="28"/>
  <c r="AG92" i="28"/>
  <c r="AG79" i="28"/>
  <c r="AG78" i="28"/>
  <c r="AG77" i="28"/>
  <c r="AG76" i="28"/>
  <c r="AG75" i="28"/>
  <c r="AG74" i="28"/>
  <c r="AG73" i="28"/>
  <c r="AG72" i="28"/>
  <c r="AG71" i="28"/>
  <c r="AG70" i="28"/>
  <c r="AG69" i="28"/>
  <c r="AG68" i="28"/>
  <c r="AG67" i="28"/>
  <c r="AG66" i="28"/>
  <c r="AG65" i="28"/>
  <c r="AG64" i="28"/>
  <c r="AG63" i="28"/>
  <c r="AG62" i="28"/>
  <c r="AG61" i="28"/>
  <c r="AG60" i="28"/>
  <c r="AG59" i="28"/>
  <c r="AG58" i="28"/>
  <c r="AG57" i="28"/>
  <c r="AG56" i="28"/>
  <c r="AG55" i="28"/>
  <c r="AG54" i="28"/>
  <c r="AG53" i="28"/>
  <c r="AG52" i="28"/>
  <c r="AG51" i="28"/>
  <c r="AG50" i="28"/>
  <c r="AG49" i="28"/>
  <c r="AG48" i="28"/>
  <c r="AG47" i="28"/>
  <c r="AG46" i="28"/>
  <c r="AG45" i="28"/>
  <c r="AG44" i="28"/>
  <c r="AG43" i="28"/>
  <c r="AG42" i="28"/>
  <c r="AG41" i="28"/>
  <c r="AG40" i="28"/>
  <c r="AG39" i="28"/>
  <c r="AG38" i="28"/>
  <c r="AG37" i="28"/>
  <c r="AG36" i="28"/>
  <c r="AG35" i="28"/>
  <c r="AG34" i="28"/>
  <c r="AG33" i="28"/>
  <c r="AG32" i="28"/>
  <c r="AG31" i="28"/>
  <c r="AG30" i="28"/>
  <c r="AG29" i="28"/>
  <c r="AG28" i="28"/>
  <c r="AG27" i="28"/>
  <c r="AG26" i="28"/>
  <c r="AG25" i="28"/>
  <c r="AG24" i="28"/>
  <c r="AG23" i="28"/>
  <c r="AG22" i="28"/>
  <c r="AG21" i="28"/>
  <c r="AG20" i="28"/>
  <c r="AG19" i="28"/>
  <c r="AG18" i="28"/>
  <c r="AG17" i="28"/>
  <c r="AG16" i="28"/>
  <c r="AG15" i="28"/>
  <c r="AG14" i="28"/>
  <c r="AG13" i="28"/>
  <c r="AG12" i="28"/>
  <c r="AG11" i="28"/>
  <c r="AG90" i="28"/>
  <c r="AG89" i="28"/>
  <c r="AG88" i="28"/>
  <c r="AG87" i="28"/>
  <c r="AG86" i="28"/>
  <c r="AG85" i="28"/>
  <c r="AG84" i="28"/>
  <c r="AG83" i="28"/>
  <c r="AG82" i="28"/>
  <c r="AG81" i="28"/>
  <c r="AG80" i="28"/>
  <c r="AG131" i="28"/>
  <c r="AG129" i="28"/>
  <c r="AG127" i="28"/>
  <c r="AG125" i="28"/>
  <c r="AG123" i="28"/>
  <c r="AG121" i="28"/>
  <c r="AG119" i="28"/>
  <c r="AG117" i="28"/>
  <c r="AG115" i="28"/>
  <c r="AG113" i="28"/>
  <c r="AG111" i="28"/>
  <c r="AG109" i="28"/>
  <c r="AG107" i="28"/>
  <c r="AG105" i="28"/>
  <c r="AG103" i="28"/>
  <c r="AG101" i="28"/>
  <c r="AG99" i="28"/>
  <c r="AG97" i="28"/>
  <c r="AG95" i="28"/>
  <c r="AG93" i="28"/>
  <c r="AG91" i="28"/>
  <c r="AG10" i="28"/>
  <c r="AG9" i="28"/>
  <c r="AG8" i="28"/>
  <c r="AG7" i="28"/>
  <c r="AG6" i="28"/>
  <c r="AC6" i="28"/>
  <c r="AU185" i="10"/>
  <c r="AU181" i="10"/>
  <c r="AU177" i="10"/>
  <c r="AU173" i="10"/>
  <c r="AU169" i="10"/>
  <c r="AU165" i="10"/>
  <c r="AU161" i="10"/>
  <c r="AU157" i="10"/>
  <c r="AU153" i="10"/>
  <c r="AU149" i="10"/>
  <c r="AU145" i="10"/>
  <c r="AU141" i="10"/>
  <c r="AU137" i="10"/>
  <c r="AU133" i="10"/>
  <c r="AU129" i="10"/>
  <c r="AU125" i="10"/>
  <c r="AU121" i="10"/>
  <c r="AU117" i="10"/>
  <c r="AU113" i="10"/>
  <c r="AU109" i="10"/>
  <c r="AU105" i="10"/>
  <c r="AU101" i="10"/>
  <c r="AU97" i="10"/>
  <c r="AU93" i="10"/>
  <c r="AU89" i="10"/>
  <c r="AU85" i="10"/>
  <c r="AU81" i="10"/>
  <c r="AU77" i="10"/>
  <c r="AU73" i="10"/>
  <c r="AU69" i="10"/>
  <c r="AU65" i="10"/>
  <c r="AU61" i="10"/>
  <c r="AU57" i="10"/>
  <c r="AU53" i="10"/>
  <c r="AU49" i="10"/>
  <c r="AU45" i="10"/>
  <c r="AU41" i="10"/>
  <c r="AU37" i="10"/>
  <c r="AU33" i="10"/>
  <c r="AU29" i="10"/>
  <c r="AU25" i="10"/>
  <c r="AU21" i="10"/>
  <c r="AU17" i="10"/>
  <c r="AU13" i="10"/>
  <c r="AU9" i="10"/>
  <c r="AU184" i="10"/>
  <c r="AU180" i="10"/>
  <c r="AU176" i="10"/>
  <c r="AU172" i="10"/>
  <c r="AU168" i="10"/>
  <c r="AU164" i="10"/>
  <c r="AU160" i="10"/>
  <c r="AU156" i="10"/>
  <c r="AU152" i="10"/>
  <c r="AU148" i="10"/>
  <c r="AU144" i="10"/>
  <c r="AU140" i="10"/>
  <c r="AU136" i="10"/>
  <c r="AU132" i="10"/>
  <c r="AU128" i="10"/>
  <c r="AU124" i="10"/>
  <c r="AU120" i="10"/>
  <c r="AU116" i="10"/>
  <c r="AU112" i="10"/>
  <c r="AU108" i="10"/>
  <c r="AU104" i="10"/>
  <c r="AU100" i="10"/>
  <c r="AU96" i="10"/>
  <c r="AU92" i="10"/>
  <c r="AU88" i="10"/>
  <c r="AU84" i="10"/>
  <c r="AU80" i="10"/>
  <c r="AU76" i="10"/>
  <c r="AU72" i="10"/>
  <c r="AU68" i="10"/>
  <c r="AU64" i="10"/>
  <c r="AU60" i="10"/>
  <c r="AU56" i="10"/>
  <c r="AU52" i="10"/>
  <c r="AU48" i="10"/>
  <c r="AU44" i="10"/>
  <c r="AU40" i="10"/>
  <c r="AU36" i="10"/>
  <c r="AU32" i="10"/>
  <c r="AU28" i="10"/>
  <c r="AU24" i="10"/>
  <c r="AU20" i="10"/>
  <c r="AU16" i="10"/>
  <c r="AU12" i="10"/>
  <c r="AU8" i="10"/>
  <c r="AU183" i="10"/>
  <c r="AU179" i="10"/>
  <c r="AU175" i="10"/>
  <c r="AU171" i="10"/>
  <c r="AU167" i="10"/>
  <c r="AU163" i="10"/>
  <c r="AU159" i="10"/>
  <c r="AU155" i="10"/>
  <c r="AU151" i="10"/>
  <c r="AU147" i="10"/>
  <c r="AU143" i="10"/>
  <c r="AU139" i="10"/>
  <c r="AU135" i="10"/>
  <c r="AU131" i="10"/>
  <c r="AU127" i="10"/>
  <c r="AU123" i="10"/>
  <c r="AU119" i="10"/>
  <c r="AU115" i="10"/>
  <c r="AU111" i="10"/>
  <c r="AU107" i="10"/>
  <c r="AU103" i="10"/>
  <c r="AU99" i="10"/>
  <c r="AU95" i="10"/>
  <c r="AU91" i="10"/>
  <c r="AU87" i="10"/>
  <c r="AU83" i="10"/>
  <c r="AU79" i="10"/>
  <c r="AU75" i="10"/>
  <c r="AU71" i="10"/>
  <c r="AU67" i="10"/>
  <c r="AU63" i="10"/>
  <c r="AU59" i="10"/>
  <c r="AU55" i="10"/>
  <c r="AU51" i="10"/>
  <c r="AU47" i="10"/>
  <c r="AU43" i="10"/>
  <c r="AU39" i="10"/>
  <c r="AU35" i="10"/>
  <c r="AU31" i="10"/>
  <c r="AU27" i="10"/>
  <c r="AU23" i="10"/>
  <c r="AU19" i="10"/>
  <c r="AU15" i="10"/>
  <c r="AU11" i="10"/>
  <c r="AU7" i="10"/>
  <c r="AU186" i="10"/>
  <c r="AU182" i="10"/>
  <c r="AU178" i="10"/>
  <c r="AU174" i="10"/>
  <c r="AU170" i="10"/>
  <c r="AU166" i="10"/>
  <c r="AU162" i="10"/>
  <c r="AU158" i="10"/>
  <c r="AU154" i="10"/>
  <c r="AU150" i="10"/>
  <c r="AU146" i="10"/>
  <c r="AU142" i="10"/>
  <c r="AU138" i="10"/>
  <c r="AU134" i="10"/>
  <c r="AU130" i="10"/>
  <c r="AU126" i="10"/>
  <c r="AU122" i="10"/>
  <c r="AU118" i="10"/>
  <c r="AU114" i="10"/>
  <c r="AU110" i="10"/>
  <c r="AU106" i="10"/>
  <c r="AU102" i="10"/>
  <c r="AU98" i="10"/>
  <c r="AU94" i="10"/>
  <c r="AU90" i="10"/>
  <c r="AU86" i="10"/>
  <c r="AU82" i="10"/>
  <c r="AU78" i="10"/>
  <c r="AU74" i="10"/>
  <c r="AU70" i="10"/>
  <c r="AU66" i="10"/>
  <c r="AU62" i="10"/>
  <c r="AU58" i="10"/>
  <c r="AU54" i="10"/>
  <c r="AU50" i="10"/>
  <c r="AU46" i="10"/>
  <c r="AU42" i="10"/>
  <c r="AU38" i="10"/>
  <c r="AU34" i="10"/>
  <c r="AU30" i="10"/>
  <c r="AU26" i="10"/>
  <c r="AU22" i="10"/>
  <c r="AU18" i="10"/>
  <c r="AU14" i="10"/>
  <c r="AU10" i="10"/>
  <c r="AU6" i="10"/>
  <c r="AU185" i="29"/>
  <c r="AU181" i="29"/>
  <c r="AU177" i="29"/>
  <c r="AU173" i="29"/>
  <c r="AU169" i="29"/>
  <c r="AU165" i="29"/>
  <c r="AU161" i="29"/>
  <c r="AU157" i="29"/>
  <c r="AU153" i="29"/>
  <c r="AU149" i="29"/>
  <c r="AU145" i="29"/>
  <c r="AU141" i="29"/>
  <c r="AU137" i="29"/>
  <c r="AU133" i="29"/>
  <c r="AU129" i="29"/>
  <c r="AU125" i="29"/>
  <c r="AU121" i="29"/>
  <c r="AU184" i="29"/>
  <c r="AU180" i="29"/>
  <c r="AU176" i="29"/>
  <c r="AU172" i="29"/>
  <c r="AU168" i="29"/>
  <c r="AU164" i="29"/>
  <c r="AU160" i="29"/>
  <c r="AU156" i="29"/>
  <c r="AU152" i="29"/>
  <c r="AU148" i="29"/>
  <c r="AU144" i="29"/>
  <c r="AU140" i="29"/>
  <c r="AU136" i="29"/>
  <c r="AU132" i="29"/>
  <c r="AU128" i="29"/>
  <c r="AU124" i="29"/>
  <c r="AU120" i="29"/>
  <c r="AU183" i="29"/>
  <c r="AU179" i="29"/>
  <c r="AU175" i="29"/>
  <c r="AU171" i="29"/>
  <c r="AU167" i="29"/>
  <c r="AU163" i="29"/>
  <c r="AU159" i="29"/>
  <c r="AU155" i="29"/>
  <c r="AU151" i="29"/>
  <c r="AU147" i="29"/>
  <c r="AU143" i="29"/>
  <c r="AU139" i="29"/>
  <c r="AU135" i="29"/>
  <c r="AU131" i="29"/>
  <c r="AU127" i="29"/>
  <c r="AU123" i="29"/>
  <c r="AU119" i="29"/>
  <c r="AU186" i="29"/>
  <c r="AU170" i="29"/>
  <c r="AU154" i="29"/>
  <c r="AU138" i="29"/>
  <c r="AU122" i="29"/>
  <c r="AU118" i="29"/>
  <c r="AU114" i="29"/>
  <c r="AU110" i="29"/>
  <c r="AU106" i="29"/>
  <c r="AU102" i="29"/>
  <c r="AU98" i="29"/>
  <c r="AU94" i="29"/>
  <c r="AU90" i="29"/>
  <c r="AU86" i="29"/>
  <c r="AU82" i="29"/>
  <c r="AU78" i="29"/>
  <c r="AU74" i="29"/>
  <c r="AU70" i="29"/>
  <c r="AU182" i="29"/>
  <c r="AU166" i="29"/>
  <c r="AU150" i="29"/>
  <c r="AU134" i="29"/>
  <c r="AU117" i="29"/>
  <c r="AU113" i="29"/>
  <c r="AU109" i="29"/>
  <c r="AU105" i="29"/>
  <c r="AU101" i="29"/>
  <c r="AU97" i="29"/>
  <c r="AU93" i="29"/>
  <c r="AU89" i="29"/>
  <c r="AU85" i="29"/>
  <c r="AU81" i="29"/>
  <c r="AU77" i="29"/>
  <c r="AU73" i="29"/>
  <c r="AU69" i="29"/>
  <c r="AU178" i="29"/>
  <c r="AU162" i="29"/>
  <c r="AU146" i="29"/>
  <c r="AU130" i="29"/>
  <c r="AU116" i="29"/>
  <c r="AU112" i="29"/>
  <c r="AU108" i="29"/>
  <c r="AU104" i="29"/>
  <c r="AU100" i="29"/>
  <c r="AU96" i="29"/>
  <c r="AU92" i="29"/>
  <c r="AU88" i="29"/>
  <c r="AU84" i="29"/>
  <c r="AU80" i="29"/>
  <c r="AU76" i="29"/>
  <c r="AU72" i="29"/>
  <c r="AU68" i="29"/>
  <c r="AU158" i="29"/>
  <c r="AU103" i="29"/>
  <c r="AU87" i="29"/>
  <c r="AU71" i="29"/>
  <c r="AU66" i="29"/>
  <c r="AU62" i="29"/>
  <c r="AU58" i="29"/>
  <c r="AU54" i="29"/>
  <c r="AU50" i="29"/>
  <c r="AU46" i="29"/>
  <c r="AU42" i="29"/>
  <c r="AU38" i="29"/>
  <c r="AU34" i="29"/>
  <c r="AU30" i="29"/>
  <c r="AU26" i="29"/>
  <c r="AU22" i="29"/>
  <c r="AU18" i="29"/>
  <c r="AU142" i="29"/>
  <c r="AU115" i="29"/>
  <c r="AU99" i="29"/>
  <c r="AU83" i="29"/>
  <c r="AU65" i="29"/>
  <c r="AU61" i="29"/>
  <c r="AU57" i="29"/>
  <c r="AU53" i="29"/>
  <c r="AU49" i="29"/>
  <c r="AU45" i="29"/>
  <c r="AU41" i="29"/>
  <c r="AU37" i="29"/>
  <c r="AU33" i="29"/>
  <c r="AU29" i="29"/>
  <c r="AU25" i="29"/>
  <c r="AU21" i="29"/>
  <c r="AU17" i="29"/>
  <c r="AU126" i="29"/>
  <c r="AU111" i="29"/>
  <c r="AU95" i="29"/>
  <c r="AU79" i="29"/>
  <c r="AU64" i="29"/>
  <c r="AU60" i="29"/>
  <c r="AU56" i="29"/>
  <c r="AU52" i="29"/>
  <c r="AU48" i="29"/>
  <c r="AU44" i="29"/>
  <c r="AU40" i="29"/>
  <c r="AU36" i="29"/>
  <c r="AU32" i="29"/>
  <c r="AU28" i="29"/>
  <c r="AU24" i="29"/>
  <c r="AU20" i="29"/>
  <c r="AU174" i="29"/>
  <c r="AU107" i="29"/>
  <c r="AU55" i="29"/>
  <c r="AU39" i="29"/>
  <c r="AU23" i="29"/>
  <c r="AU15" i="29"/>
  <c r="AU13" i="29"/>
  <c r="AU9" i="29"/>
  <c r="AU91" i="29"/>
  <c r="AU67" i="29"/>
  <c r="AU51" i="29"/>
  <c r="AU35" i="29"/>
  <c r="AU19" i="29"/>
  <c r="AU16" i="29"/>
  <c r="AU12" i="29"/>
  <c r="AU8" i="29"/>
  <c r="AU75" i="29"/>
  <c r="AU63" i="29"/>
  <c r="AU47" i="29"/>
  <c r="AU31" i="29"/>
  <c r="AU11" i="29"/>
  <c r="AU7" i="29"/>
  <c r="AU43" i="29"/>
  <c r="AU6" i="29"/>
  <c r="AU27" i="29"/>
  <c r="AU14" i="29"/>
  <c r="AU59" i="29"/>
  <c r="AU10" i="29"/>
  <c r="AU186" i="28"/>
  <c r="AU182" i="28"/>
  <c r="AU178" i="28"/>
  <c r="AU174" i="28"/>
  <c r="AU170" i="28"/>
  <c r="AU166" i="28"/>
  <c r="AU162" i="28"/>
  <c r="AU158" i="28"/>
  <c r="AU154" i="28"/>
  <c r="AU150" i="28"/>
  <c r="AU146" i="28"/>
  <c r="AU142" i="28"/>
  <c r="AU138" i="28"/>
  <c r="AU134" i="28"/>
  <c r="AU130" i="28"/>
  <c r="AU126" i="28"/>
  <c r="AU122" i="28"/>
  <c r="AU118" i="28"/>
  <c r="AU114" i="28"/>
  <c r="AU110" i="28"/>
  <c r="AU106" i="28"/>
  <c r="AU102" i="28"/>
  <c r="AU98" i="28"/>
  <c r="AU94" i="28"/>
  <c r="AU90" i="28"/>
  <c r="AU86" i="28"/>
  <c r="AU82" i="28"/>
  <c r="AU78" i="28"/>
  <c r="AU185" i="28"/>
  <c r="AU181" i="28"/>
  <c r="AU177" i="28"/>
  <c r="AU173" i="28"/>
  <c r="AU169" i="28"/>
  <c r="AU165" i="28"/>
  <c r="AU161" i="28"/>
  <c r="AU157" i="28"/>
  <c r="AU153" i="28"/>
  <c r="AU149" i="28"/>
  <c r="AU145" i="28"/>
  <c r="AU141" i="28"/>
  <c r="AU137" i="28"/>
  <c r="AU133" i="28"/>
  <c r="AU129" i="28"/>
  <c r="AU125" i="28"/>
  <c r="AU121" i="28"/>
  <c r="AU117" i="28"/>
  <c r="AU113" i="28"/>
  <c r="AU109" i="28"/>
  <c r="AU105" i="28"/>
  <c r="AU101" i="28"/>
  <c r="AU97" i="28"/>
  <c r="AU93" i="28"/>
  <c r="AU89" i="28"/>
  <c r="AU85" i="28"/>
  <c r="AU81" i="28"/>
  <c r="AU184" i="28"/>
  <c r="AU180" i="28"/>
  <c r="AU176" i="28"/>
  <c r="AU172" i="28"/>
  <c r="AU168" i="28"/>
  <c r="AU164" i="28"/>
  <c r="AU160" i="28"/>
  <c r="AU156" i="28"/>
  <c r="AU152" i="28"/>
  <c r="AU148" i="28"/>
  <c r="AU144" i="28"/>
  <c r="AU140" i="28"/>
  <c r="AU136" i="28"/>
  <c r="AU132" i="28"/>
  <c r="AU128" i="28"/>
  <c r="AU124" i="28"/>
  <c r="AU120" i="28"/>
  <c r="AU116" i="28"/>
  <c r="AU112" i="28"/>
  <c r="AU108" i="28"/>
  <c r="AU104" i="28"/>
  <c r="AU100" i="28"/>
  <c r="AU96" i="28"/>
  <c r="AU92" i="28"/>
  <c r="AU88" i="28"/>
  <c r="AU84" i="28"/>
  <c r="AU80" i="28"/>
  <c r="AU171" i="28"/>
  <c r="AU155" i="28"/>
  <c r="AU139" i="28"/>
  <c r="AU123" i="28"/>
  <c r="AU107" i="28"/>
  <c r="AU91" i="28"/>
  <c r="AU76" i="28"/>
  <c r="AU72" i="28"/>
  <c r="AU68" i="28"/>
  <c r="AU64" i="28"/>
  <c r="AU60" i="28"/>
  <c r="AU56" i="28"/>
  <c r="AU52" i="28"/>
  <c r="AU48" i="28"/>
  <c r="AU44" i="28"/>
  <c r="AU40" i="28"/>
  <c r="AU36" i="28"/>
  <c r="AU32" i="28"/>
  <c r="AU28" i="28"/>
  <c r="AU24" i="28"/>
  <c r="AU20" i="28"/>
  <c r="AU16" i="28"/>
  <c r="AU12" i="28"/>
  <c r="AU8" i="28"/>
  <c r="AU183" i="28"/>
  <c r="AU167" i="28"/>
  <c r="AU151" i="28"/>
  <c r="AU135" i="28"/>
  <c r="AU119" i="28"/>
  <c r="AU103" i="28"/>
  <c r="AU87" i="28"/>
  <c r="AU75" i="28"/>
  <c r="AU71" i="28"/>
  <c r="AU67" i="28"/>
  <c r="AU63" i="28"/>
  <c r="AU59" i="28"/>
  <c r="AU55" i="28"/>
  <c r="AU51" i="28"/>
  <c r="AU47" i="28"/>
  <c r="AU43" i="28"/>
  <c r="AU39" i="28"/>
  <c r="AU35" i="28"/>
  <c r="AU31" i="28"/>
  <c r="AU27" i="28"/>
  <c r="AU23" i="28"/>
  <c r="AU19" i="28"/>
  <c r="AU15" i="28"/>
  <c r="AU11" i="28"/>
  <c r="AU7" i="28"/>
  <c r="AU179" i="28"/>
  <c r="AU163" i="28"/>
  <c r="AU147" i="28"/>
  <c r="AU131" i="28"/>
  <c r="AU115" i="28"/>
  <c r="AU99" i="28"/>
  <c r="AU83" i="28"/>
  <c r="AU74" i="28"/>
  <c r="AU70" i="28"/>
  <c r="AU66" i="28"/>
  <c r="AU62" i="28"/>
  <c r="AU58" i="28"/>
  <c r="AU54" i="28"/>
  <c r="AU50" i="28"/>
  <c r="AU46" i="28"/>
  <c r="AU42" i="28"/>
  <c r="AU38" i="28"/>
  <c r="AU34" i="28"/>
  <c r="AU30" i="28"/>
  <c r="AU26" i="28"/>
  <c r="AU22" i="28"/>
  <c r="AU18" i="28"/>
  <c r="AU14" i="28"/>
  <c r="AU10" i="28"/>
  <c r="AU6" i="28"/>
  <c r="AU159" i="28"/>
  <c r="AU95" i="28"/>
  <c r="AU69" i="28"/>
  <c r="AU53" i="28"/>
  <c r="AU37" i="28"/>
  <c r="AU21" i="28"/>
  <c r="AU143" i="28"/>
  <c r="AU79" i="28"/>
  <c r="AU65" i="28"/>
  <c r="AU49" i="28"/>
  <c r="AU33" i="28"/>
  <c r="AU17" i="28"/>
  <c r="AU127" i="28"/>
  <c r="AU77" i="28"/>
  <c r="AU61" i="28"/>
  <c r="AU45" i="28"/>
  <c r="AU29" i="28"/>
  <c r="AU13" i="28"/>
  <c r="AU57" i="28"/>
  <c r="AU41" i="28"/>
  <c r="AU175" i="28"/>
  <c r="AU25" i="28"/>
  <c r="AU111" i="28"/>
  <c r="AU73" i="28"/>
  <c r="AU9" i="28"/>
  <c r="O65" i="10"/>
  <c r="O7" i="10"/>
  <c r="R167" i="10"/>
  <c r="M6" i="28"/>
  <c r="Q184" i="28"/>
  <c r="Q180" i="28"/>
  <c r="Q176" i="28"/>
  <c r="Q172" i="28"/>
  <c r="Q168" i="28"/>
  <c r="Q164" i="28"/>
  <c r="Q160" i="28"/>
  <c r="Q156" i="28"/>
  <c r="Q152" i="28"/>
  <c r="Q148" i="28"/>
  <c r="Q144" i="28"/>
  <c r="Q140" i="28"/>
  <c r="Q136" i="28"/>
  <c r="Q132" i="28"/>
  <c r="Q128" i="28"/>
  <c r="Q124" i="28"/>
  <c r="Q120" i="28"/>
  <c r="Q116" i="28"/>
  <c r="Q112" i="28"/>
  <c r="Q108" i="28"/>
  <c r="Q104" i="28"/>
  <c r="Q100" i="28"/>
  <c r="Q96" i="28"/>
  <c r="Q92" i="28"/>
  <c r="Q88" i="28"/>
  <c r="Q84" i="28"/>
  <c r="Q80" i="28"/>
  <c r="Q76" i="28"/>
  <c r="Q72" i="28"/>
  <c r="Q68" i="28"/>
  <c r="Q64" i="28"/>
  <c r="Q60" i="28"/>
  <c r="Q185" i="28"/>
  <c r="Q181" i="28"/>
  <c r="Q177" i="28"/>
  <c r="Q173" i="28"/>
  <c r="Q169" i="28"/>
  <c r="Q165" i="28"/>
  <c r="Q161" i="28"/>
  <c r="Q157" i="28"/>
  <c r="Q153" i="28"/>
  <c r="Q149" i="28"/>
  <c r="Q145" i="28"/>
  <c r="Q141" i="28"/>
  <c r="Q137" i="28"/>
  <c r="Q133" i="28"/>
  <c r="Q129" i="28"/>
  <c r="Q125" i="28"/>
  <c r="Q121" i="28"/>
  <c r="Q117" i="28"/>
  <c r="Q113" i="28"/>
  <c r="Q109" i="28"/>
  <c r="Q105" i="28"/>
  <c r="Q101" i="28"/>
  <c r="Q97" i="28"/>
  <c r="Q93" i="28"/>
  <c r="Q89" i="28"/>
  <c r="Q85" i="28"/>
  <c r="Q81" i="28"/>
  <c r="Q77" i="28"/>
  <c r="Q73" i="28"/>
  <c r="Q69" i="28"/>
  <c r="Q65" i="28"/>
  <c r="Q61" i="28"/>
  <c r="Q57" i="28"/>
  <c r="Q53" i="28"/>
  <c r="Q49" i="28"/>
  <c r="Q45" i="28"/>
  <c r="Q41" i="28"/>
  <c r="Q37" i="28"/>
  <c r="Q33" i="28"/>
  <c r="Q29" i="28"/>
  <c r="Q186" i="28"/>
  <c r="Q182" i="28"/>
  <c r="Q178" i="28"/>
  <c r="Q174" i="28"/>
  <c r="Q170" i="28"/>
  <c r="Q166" i="28"/>
  <c r="Q162" i="28"/>
  <c r="Q158" i="28"/>
  <c r="Q154" i="28"/>
  <c r="Q150" i="28"/>
  <c r="Q146" i="28"/>
  <c r="Q142" i="28"/>
  <c r="Q138" i="28"/>
  <c r="Q134" i="28"/>
  <c r="Q130" i="28"/>
  <c r="Q126" i="28"/>
  <c r="Q122" i="28"/>
  <c r="Q118" i="28"/>
  <c r="Q114" i="28"/>
  <c r="Q110" i="28"/>
  <c r="Q106" i="28"/>
  <c r="Q102" i="28"/>
  <c r="Q98" i="28"/>
  <c r="Q94" i="28"/>
  <c r="Q90" i="28"/>
  <c r="Q86" i="28"/>
  <c r="Q82" i="28"/>
  <c r="Q78" i="28"/>
  <c r="Q74" i="28"/>
  <c r="Q70" i="28"/>
  <c r="Q66" i="28"/>
  <c r="Q62" i="28"/>
  <c r="Q58" i="28"/>
  <c r="Q183" i="28"/>
  <c r="Q179" i="28"/>
  <c r="Q175" i="28"/>
  <c r="Q171" i="28"/>
  <c r="Q167" i="28"/>
  <c r="Q163" i="28"/>
  <c r="Q159" i="28"/>
  <c r="Q155" i="28"/>
  <c r="Q151" i="28"/>
  <c r="Q147" i="28"/>
  <c r="Q143" i="28"/>
  <c r="Q139" i="28"/>
  <c r="Q135" i="28"/>
  <c r="Q131" i="28"/>
  <c r="Q127" i="28"/>
  <c r="Q123" i="28"/>
  <c r="Q119" i="28"/>
  <c r="Q115" i="28"/>
  <c r="Q111" i="28"/>
  <c r="Q107" i="28"/>
  <c r="Q103" i="28"/>
  <c r="Q99" i="28"/>
  <c r="Q95" i="28"/>
  <c r="Q91" i="28"/>
  <c r="Q87" i="28"/>
  <c r="Q83" i="28"/>
  <c r="Q79" i="28"/>
  <c r="Q75" i="28"/>
  <c r="Q71" i="28"/>
  <c r="Q67" i="28"/>
  <c r="Q63" i="28"/>
  <c r="Q59" i="28"/>
  <c r="Q55" i="28"/>
  <c r="Q51" i="28"/>
  <c r="Q47" i="28"/>
  <c r="Q43" i="28"/>
  <c r="Q39" i="28"/>
  <c r="Q35" i="28"/>
  <c r="Q31" i="28"/>
  <c r="Q54" i="28"/>
  <c r="Q46" i="28"/>
  <c r="Q38" i="28"/>
  <c r="Q30" i="28"/>
  <c r="Q24" i="28"/>
  <c r="Q20" i="28"/>
  <c r="Q16" i="28"/>
  <c r="Q12" i="28"/>
  <c r="Q8" i="28"/>
  <c r="Q56" i="28"/>
  <c r="Q48" i="28"/>
  <c r="Q40" i="28"/>
  <c r="Q32" i="28"/>
  <c r="Q25" i="28"/>
  <c r="Q21" i="28"/>
  <c r="Q17" i="28"/>
  <c r="Q13" i="28"/>
  <c r="Q9" i="28"/>
  <c r="Q50" i="28"/>
  <c r="Q42" i="28"/>
  <c r="Q34" i="28"/>
  <c r="Q26" i="28"/>
  <c r="Q22" i="28"/>
  <c r="Q18" i="28"/>
  <c r="Q14" i="28"/>
  <c r="Q10" i="28"/>
  <c r="Q6" i="28"/>
  <c r="Q52" i="28"/>
  <c r="Q44" i="28"/>
  <c r="Q36" i="28"/>
  <c r="Q28" i="28"/>
  <c r="Q27" i="28"/>
  <c r="Q23" i="28"/>
  <c r="Q19" i="28"/>
  <c r="Q15" i="28"/>
  <c r="Q11" i="28"/>
  <c r="Q7" i="28"/>
  <c r="N183" i="29"/>
  <c r="N179" i="29"/>
  <c r="N175" i="29"/>
  <c r="N171" i="29"/>
  <c r="N167" i="29"/>
  <c r="N163" i="29"/>
  <c r="N159" i="29"/>
  <c r="N155" i="29"/>
  <c r="N151" i="29"/>
  <c r="N147" i="29"/>
  <c r="N143" i="29"/>
  <c r="N139" i="29"/>
  <c r="N135" i="29"/>
  <c r="N131" i="29"/>
  <c r="N127" i="29"/>
  <c r="N123" i="29"/>
  <c r="N119" i="29"/>
  <c r="N115" i="29"/>
  <c r="N111" i="29"/>
  <c r="N107" i="29"/>
  <c r="N103" i="29"/>
  <c r="N99" i="29"/>
  <c r="N95" i="29"/>
  <c r="N91" i="29"/>
  <c r="N87" i="29"/>
  <c r="N83" i="29"/>
  <c r="N79" i="29"/>
  <c r="N75" i="29"/>
  <c r="N71" i="29"/>
  <c r="N67" i="29"/>
  <c r="N184" i="29"/>
  <c r="N180" i="29"/>
  <c r="N176" i="29"/>
  <c r="N172" i="29"/>
  <c r="N168" i="29"/>
  <c r="N164" i="29"/>
  <c r="N160" i="29"/>
  <c r="N156" i="29"/>
  <c r="N152" i="29"/>
  <c r="N148" i="29"/>
  <c r="N144" i="29"/>
  <c r="N140" i="29"/>
  <c r="N136" i="29"/>
  <c r="N132" i="29"/>
  <c r="N128" i="29"/>
  <c r="N124" i="29"/>
  <c r="N120" i="29"/>
  <c r="N116" i="29"/>
  <c r="N112" i="29"/>
  <c r="N108" i="29"/>
  <c r="N104" i="29"/>
  <c r="N100" i="29"/>
  <c r="N96" i="29"/>
  <c r="N92" i="29"/>
  <c r="N88" i="29"/>
  <c r="N84" i="29"/>
  <c r="N80" i="29"/>
  <c r="N76" i="29"/>
  <c r="N72" i="29"/>
  <c r="N68" i="29"/>
  <c r="N64" i="29"/>
  <c r="N60" i="29"/>
  <c r="N56" i="29"/>
  <c r="N52" i="29"/>
  <c r="N48" i="29"/>
  <c r="N44" i="29"/>
  <c r="N40" i="29"/>
  <c r="N36" i="29"/>
  <c r="N32" i="29"/>
  <c r="N28" i="29"/>
  <c r="N24" i="29"/>
  <c r="N185" i="29"/>
  <c r="N181" i="29"/>
  <c r="N177" i="29"/>
  <c r="N173" i="29"/>
  <c r="N169" i="29"/>
  <c r="N165" i="29"/>
  <c r="N161" i="29"/>
  <c r="N157" i="29"/>
  <c r="N153" i="29"/>
  <c r="N149" i="29"/>
  <c r="N145" i="29"/>
  <c r="N141" i="29"/>
  <c r="N137" i="29"/>
  <c r="N133" i="29"/>
  <c r="N129" i="29"/>
  <c r="N125" i="29"/>
  <c r="N121" i="29"/>
  <c r="N117" i="29"/>
  <c r="N113" i="29"/>
  <c r="N109" i="29"/>
  <c r="N105" i="29"/>
  <c r="N101" i="29"/>
  <c r="N97" i="29"/>
  <c r="N93" i="29"/>
  <c r="N89" i="29"/>
  <c r="N85" i="29"/>
  <c r="N81" i="29"/>
  <c r="N77" i="29"/>
  <c r="N73" i="29"/>
  <c r="N69" i="29"/>
  <c r="N65" i="29"/>
  <c r="N186" i="29"/>
  <c r="N182" i="29"/>
  <c r="N178" i="29"/>
  <c r="N174" i="29"/>
  <c r="N170" i="29"/>
  <c r="N166" i="29"/>
  <c r="N162" i="29"/>
  <c r="N158" i="29"/>
  <c r="N154" i="29"/>
  <c r="N150" i="29"/>
  <c r="N146" i="29"/>
  <c r="N142" i="29"/>
  <c r="N138" i="29"/>
  <c r="N134" i="29"/>
  <c r="N130" i="29"/>
  <c r="N126" i="29"/>
  <c r="N122" i="29"/>
  <c r="N118" i="29"/>
  <c r="N114" i="29"/>
  <c r="N110" i="29"/>
  <c r="N106" i="29"/>
  <c r="N102" i="29"/>
  <c r="N98" i="29"/>
  <c r="N94" i="29"/>
  <c r="N90" i="29"/>
  <c r="N86" i="29"/>
  <c r="N82" i="29"/>
  <c r="N78" i="29"/>
  <c r="N74" i="29"/>
  <c r="N70" i="29"/>
  <c r="N66" i="29"/>
  <c r="N62" i="29"/>
  <c r="N58" i="29"/>
  <c r="N54" i="29"/>
  <c r="N50" i="29"/>
  <c r="N46" i="29"/>
  <c r="N42" i="29"/>
  <c r="N38" i="29"/>
  <c r="N34" i="29"/>
  <c r="N30" i="29"/>
  <c r="N26" i="29"/>
  <c r="N22" i="29"/>
  <c r="N61" i="29"/>
  <c r="N53" i="29"/>
  <c r="N45" i="29"/>
  <c r="N37" i="29"/>
  <c r="N29" i="29"/>
  <c r="N21" i="29"/>
  <c r="N20" i="29"/>
  <c r="N16" i="29"/>
  <c r="N12" i="29"/>
  <c r="N8" i="29"/>
  <c r="N63" i="29"/>
  <c r="N55" i="29"/>
  <c r="N47" i="29"/>
  <c r="N39" i="29"/>
  <c r="N31" i="29"/>
  <c r="N23" i="29"/>
  <c r="N17" i="29"/>
  <c r="N13" i="29"/>
  <c r="N9" i="29"/>
  <c r="N57" i="29"/>
  <c r="N49" i="29"/>
  <c r="N41" i="29"/>
  <c r="N33" i="29"/>
  <c r="N25" i="29"/>
  <c r="N18" i="29"/>
  <c r="N14" i="29"/>
  <c r="N10" i="29"/>
  <c r="N6" i="29"/>
  <c r="N59" i="29"/>
  <c r="N51" i="29"/>
  <c r="N43" i="29"/>
  <c r="N35" i="29"/>
  <c r="N27" i="29"/>
  <c r="N19" i="29"/>
  <c r="N15" i="29"/>
  <c r="N11" i="29"/>
  <c r="N7" i="29"/>
  <c r="R183" i="29"/>
  <c r="R179" i="29"/>
  <c r="R175" i="29"/>
  <c r="R171" i="29"/>
  <c r="R167" i="29"/>
  <c r="R163" i="29"/>
  <c r="R159" i="29"/>
  <c r="R155" i="29"/>
  <c r="R151" i="29"/>
  <c r="R147" i="29"/>
  <c r="R143" i="29"/>
  <c r="R139" i="29"/>
  <c r="R135" i="29"/>
  <c r="R131" i="29"/>
  <c r="R127" i="29"/>
  <c r="R123" i="29"/>
  <c r="R119" i="29"/>
  <c r="R115" i="29"/>
  <c r="R111" i="29"/>
  <c r="R107" i="29"/>
  <c r="R103" i="29"/>
  <c r="R99" i="29"/>
  <c r="R95" i="29"/>
  <c r="R91" i="29"/>
  <c r="R87" i="29"/>
  <c r="R83" i="29"/>
  <c r="R79" i="29"/>
  <c r="R75" i="29"/>
  <c r="R71" i="29"/>
  <c r="R67" i="29"/>
  <c r="R63" i="29"/>
  <c r="R184" i="29"/>
  <c r="R180" i="29"/>
  <c r="R176" i="29"/>
  <c r="R172" i="29"/>
  <c r="R168" i="29"/>
  <c r="R164" i="29"/>
  <c r="R160" i="29"/>
  <c r="R156" i="29"/>
  <c r="R152" i="29"/>
  <c r="R148" i="29"/>
  <c r="R144" i="29"/>
  <c r="R140" i="29"/>
  <c r="R136" i="29"/>
  <c r="R132" i="29"/>
  <c r="R128" i="29"/>
  <c r="R124" i="29"/>
  <c r="R120" i="29"/>
  <c r="R116" i="29"/>
  <c r="R112" i="29"/>
  <c r="R108" i="29"/>
  <c r="R104" i="29"/>
  <c r="R100" i="29"/>
  <c r="R96" i="29"/>
  <c r="R92" i="29"/>
  <c r="R88" i="29"/>
  <c r="R84" i="29"/>
  <c r="R80" i="29"/>
  <c r="R76" i="29"/>
  <c r="R72" i="29"/>
  <c r="R68" i="29"/>
  <c r="R64" i="29"/>
  <c r="R60" i="29"/>
  <c r="R56" i="29"/>
  <c r="R52" i="29"/>
  <c r="R48" i="29"/>
  <c r="R44" i="29"/>
  <c r="R40" i="29"/>
  <c r="R36" i="29"/>
  <c r="R32" i="29"/>
  <c r="R28" i="29"/>
  <c r="R24" i="29"/>
  <c r="R20" i="29"/>
  <c r="R185" i="29"/>
  <c r="R181" i="29"/>
  <c r="R177" i="29"/>
  <c r="R173" i="29"/>
  <c r="R169" i="29"/>
  <c r="R165" i="29"/>
  <c r="R161" i="29"/>
  <c r="R157" i="29"/>
  <c r="R153" i="29"/>
  <c r="R149" i="29"/>
  <c r="R145" i="29"/>
  <c r="R141" i="29"/>
  <c r="R137" i="29"/>
  <c r="R133" i="29"/>
  <c r="R129" i="29"/>
  <c r="R125" i="29"/>
  <c r="R121" i="29"/>
  <c r="R117" i="29"/>
  <c r="R113" i="29"/>
  <c r="R109" i="29"/>
  <c r="R105" i="29"/>
  <c r="R101" i="29"/>
  <c r="R97" i="29"/>
  <c r="R93" i="29"/>
  <c r="R89" i="29"/>
  <c r="R85" i="29"/>
  <c r="R81" i="29"/>
  <c r="R77" i="29"/>
  <c r="R73" i="29"/>
  <c r="R69" i="29"/>
  <c r="R65" i="29"/>
  <c r="R186" i="29"/>
  <c r="R182" i="29"/>
  <c r="R178" i="29"/>
  <c r="R174" i="29"/>
  <c r="R170" i="29"/>
  <c r="R166" i="29"/>
  <c r="R162" i="29"/>
  <c r="R158" i="29"/>
  <c r="R154" i="29"/>
  <c r="R150" i="29"/>
  <c r="R146" i="29"/>
  <c r="R142" i="29"/>
  <c r="R138" i="29"/>
  <c r="R134" i="29"/>
  <c r="R130" i="29"/>
  <c r="R126" i="29"/>
  <c r="R122" i="29"/>
  <c r="R118" i="29"/>
  <c r="R114" i="29"/>
  <c r="R110" i="29"/>
  <c r="R106" i="29"/>
  <c r="R102" i="29"/>
  <c r="R98" i="29"/>
  <c r="R94" i="29"/>
  <c r="R90" i="29"/>
  <c r="R86" i="29"/>
  <c r="R82" i="29"/>
  <c r="R78" i="29"/>
  <c r="R74" i="29"/>
  <c r="R70" i="29"/>
  <c r="R66" i="29"/>
  <c r="R62" i="29"/>
  <c r="R58" i="29"/>
  <c r="R54" i="29"/>
  <c r="R50" i="29"/>
  <c r="R46" i="29"/>
  <c r="R42" i="29"/>
  <c r="R38" i="29"/>
  <c r="R34" i="29"/>
  <c r="R30" i="29"/>
  <c r="R26" i="29"/>
  <c r="R22" i="29"/>
  <c r="R57" i="29"/>
  <c r="R49" i="29"/>
  <c r="R41" i="29"/>
  <c r="R33" i="29"/>
  <c r="R25" i="29"/>
  <c r="R16" i="29"/>
  <c r="R12" i="29"/>
  <c r="R8" i="29"/>
  <c r="R59" i="29"/>
  <c r="R51" i="29"/>
  <c r="R43" i="29"/>
  <c r="R35" i="29"/>
  <c r="R27" i="29"/>
  <c r="R17" i="29"/>
  <c r="R13" i="29"/>
  <c r="R9" i="29"/>
  <c r="R61" i="29"/>
  <c r="R53" i="29"/>
  <c r="R45" i="29"/>
  <c r="R37" i="29"/>
  <c r="R29" i="29"/>
  <c r="R21" i="29"/>
  <c r="R18" i="29"/>
  <c r="R14" i="29"/>
  <c r="R10" i="29"/>
  <c r="R6" i="29"/>
  <c r="R55" i="29"/>
  <c r="R47" i="29"/>
  <c r="R39" i="29"/>
  <c r="R31" i="29"/>
  <c r="R23" i="29"/>
  <c r="R19" i="29"/>
  <c r="R15" i="29"/>
  <c r="R11" i="29"/>
  <c r="R7" i="29"/>
  <c r="AH186" i="10"/>
  <c r="AH185" i="10"/>
  <c r="AH184" i="10"/>
  <c r="AH183" i="10"/>
  <c r="AH182" i="10"/>
  <c r="AH181" i="10"/>
  <c r="AH180" i="10"/>
  <c r="AH179" i="10"/>
  <c r="AH178" i="10"/>
  <c r="AH177" i="10"/>
  <c r="AH176" i="10"/>
  <c r="AH175" i="10"/>
  <c r="AH174" i="10"/>
  <c r="AH173"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9"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H3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2" i="10"/>
  <c r="AH11" i="10"/>
  <c r="AH10" i="10"/>
  <c r="AH9" i="10"/>
  <c r="AH8" i="10"/>
  <c r="AH7" i="10"/>
  <c r="AH6"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8" i="10"/>
  <c r="AD47" i="10"/>
  <c r="AD46" i="10"/>
  <c r="AD45" i="10"/>
  <c r="AD44" i="10"/>
  <c r="AD43" i="10"/>
  <c r="AD42" i="10"/>
  <c r="AD41" i="10"/>
  <c r="AD40" i="10"/>
  <c r="AD39" i="10"/>
  <c r="AD38" i="10"/>
  <c r="AD37" i="10"/>
  <c r="AD36" i="10"/>
  <c r="AD35" i="10"/>
  <c r="AD34" i="10"/>
  <c r="AD33" i="10"/>
  <c r="AD32" i="10"/>
  <c r="AD31" i="10"/>
  <c r="AD30" i="10"/>
  <c r="AD29" i="10"/>
  <c r="AD28" i="10"/>
  <c r="AD27" i="10"/>
  <c r="AD26" i="10"/>
  <c r="AD25" i="10"/>
  <c r="AD24" i="10"/>
  <c r="AD23" i="10"/>
  <c r="AD22" i="10"/>
  <c r="AD21" i="10"/>
  <c r="AD20" i="10"/>
  <c r="AD19" i="10"/>
  <c r="AD18" i="10"/>
  <c r="AD17" i="10"/>
  <c r="AD16" i="10"/>
  <c r="AD15" i="10"/>
  <c r="AD14" i="10"/>
  <c r="AD13" i="10"/>
  <c r="AD12" i="10"/>
  <c r="AD11" i="10"/>
  <c r="AD10" i="10"/>
  <c r="AD9" i="10"/>
  <c r="AD8" i="10"/>
  <c r="AD7" i="10"/>
  <c r="AD6" i="10"/>
  <c r="AG186" i="29"/>
  <c r="AG185" i="29"/>
  <c r="AG184" i="29"/>
  <c r="AG183" i="29"/>
  <c r="AG182" i="29"/>
  <c r="AG181" i="29"/>
  <c r="AG180" i="29"/>
  <c r="AG179" i="29"/>
  <c r="AG178" i="29"/>
  <c r="AG177" i="29"/>
  <c r="AG176" i="29"/>
  <c r="AG175" i="29"/>
  <c r="AG174" i="29"/>
  <c r="AG173" i="29"/>
  <c r="AG172" i="29"/>
  <c r="AG171" i="29"/>
  <c r="AG170" i="29"/>
  <c r="AG169" i="29"/>
  <c r="AG168" i="29"/>
  <c r="AG167" i="29"/>
  <c r="AG166" i="29"/>
  <c r="AG165" i="29"/>
  <c r="AG164" i="29"/>
  <c r="AG163" i="29"/>
  <c r="AG162" i="29"/>
  <c r="AG161" i="29"/>
  <c r="AG160" i="29"/>
  <c r="AG159" i="29"/>
  <c r="AG158" i="29"/>
  <c r="AG157" i="29"/>
  <c r="AG156" i="29"/>
  <c r="AG155" i="29"/>
  <c r="AG154" i="29"/>
  <c r="AG153" i="29"/>
  <c r="AG152" i="29"/>
  <c r="AG151" i="29"/>
  <c r="AG150" i="29"/>
  <c r="AG149" i="29"/>
  <c r="AG148" i="29"/>
  <c r="AG147" i="29"/>
  <c r="AG146" i="29"/>
  <c r="AG145" i="29"/>
  <c r="AG144" i="29"/>
  <c r="AG143" i="29"/>
  <c r="AG142" i="29"/>
  <c r="AG141" i="29"/>
  <c r="AG140" i="29"/>
  <c r="AG139" i="29"/>
  <c r="AG138" i="29"/>
  <c r="AG137" i="29"/>
  <c r="AG136" i="29"/>
  <c r="AG135" i="29"/>
  <c r="AG134" i="29"/>
  <c r="AG133" i="29"/>
  <c r="AG132" i="29"/>
  <c r="AG131" i="29"/>
  <c r="AG130" i="29"/>
  <c r="AG129" i="29"/>
  <c r="AG128" i="29"/>
  <c r="AG127" i="29"/>
  <c r="AG126" i="29"/>
  <c r="AG125" i="29"/>
  <c r="AG124" i="29"/>
  <c r="AG123" i="29"/>
  <c r="AG122" i="29"/>
  <c r="AG121" i="29"/>
  <c r="AG120" i="29"/>
  <c r="AG119" i="29"/>
  <c r="AG118" i="29"/>
  <c r="AG117" i="29"/>
  <c r="AG116" i="29"/>
  <c r="AG115" i="29"/>
  <c r="AG114" i="29"/>
  <c r="AG113" i="29"/>
  <c r="AG112" i="29"/>
  <c r="AG111" i="29"/>
  <c r="AG110" i="29"/>
  <c r="AG109" i="29"/>
  <c r="AG108" i="29"/>
  <c r="AG107" i="29"/>
  <c r="AG106" i="29"/>
  <c r="AG105" i="29"/>
  <c r="AG104" i="29"/>
  <c r="AG103" i="29"/>
  <c r="AG102" i="29"/>
  <c r="AG101" i="29"/>
  <c r="AG100" i="29"/>
  <c r="AG99" i="29"/>
  <c r="AG97" i="29"/>
  <c r="AG95" i="29"/>
  <c r="AG93" i="29"/>
  <c r="AG91" i="29"/>
  <c r="AG89" i="29"/>
  <c r="AG87" i="29"/>
  <c r="AG85" i="29"/>
  <c r="AG83" i="29"/>
  <c r="AG81" i="29"/>
  <c r="AG79" i="29"/>
  <c r="AG77" i="29"/>
  <c r="AG75" i="29"/>
  <c r="AG73" i="29"/>
  <c r="AG71" i="29"/>
  <c r="AG69" i="29"/>
  <c r="AG67" i="29"/>
  <c r="AG65" i="29"/>
  <c r="AG63" i="29"/>
  <c r="AG61" i="29"/>
  <c r="AG59" i="29"/>
  <c r="AG57" i="29"/>
  <c r="AG55" i="29"/>
  <c r="AG53" i="29"/>
  <c r="AG51" i="29"/>
  <c r="AG49" i="29"/>
  <c r="AG47" i="29"/>
  <c r="AG45" i="29"/>
  <c r="AG43" i="29"/>
  <c r="AG41" i="29"/>
  <c r="AG39" i="29"/>
  <c r="AG37" i="29"/>
  <c r="AG35" i="29"/>
  <c r="AG33" i="29"/>
  <c r="AG31" i="29"/>
  <c r="AG29" i="29"/>
  <c r="AG27" i="29"/>
  <c r="AG25" i="29"/>
  <c r="AG23" i="29"/>
  <c r="AG21" i="29"/>
  <c r="AG19" i="29"/>
  <c r="AG17" i="29"/>
  <c r="AG15" i="29"/>
  <c r="AG13" i="29"/>
  <c r="AG11" i="29"/>
  <c r="AG9" i="29"/>
  <c r="AG7" i="29"/>
  <c r="AG98" i="29"/>
  <c r="AG96" i="29"/>
  <c r="AG94" i="29"/>
  <c r="AG92" i="29"/>
  <c r="AG90" i="29"/>
  <c r="AG88" i="29"/>
  <c r="AG86" i="29"/>
  <c r="AG84" i="29"/>
  <c r="AG82" i="29"/>
  <c r="AG80" i="29"/>
  <c r="AG78" i="29"/>
  <c r="AG76" i="29"/>
  <c r="AG74" i="29"/>
  <c r="AG72" i="29"/>
  <c r="AG70" i="29"/>
  <c r="AG68" i="29"/>
  <c r="AG66" i="29"/>
  <c r="AG64" i="29"/>
  <c r="AG62" i="29"/>
  <c r="AG60" i="29"/>
  <c r="AG58" i="29"/>
  <c r="AG56" i="29"/>
  <c r="AG54" i="29"/>
  <c r="AG52" i="29"/>
  <c r="AG50" i="29"/>
  <c r="AG48" i="29"/>
  <c r="AG46" i="29"/>
  <c r="AG44" i="29"/>
  <c r="AG42" i="29"/>
  <c r="AG40" i="29"/>
  <c r="AG38" i="29"/>
  <c r="AG36" i="29"/>
  <c r="AG34" i="29"/>
  <c r="AG32" i="29"/>
  <c r="AG30" i="29"/>
  <c r="AG28" i="29"/>
  <c r="AG26" i="29"/>
  <c r="AG24" i="29"/>
  <c r="AG22" i="29"/>
  <c r="AG20" i="29"/>
  <c r="AG18" i="29"/>
  <c r="AG16" i="29"/>
  <c r="AG14" i="29"/>
  <c r="AG12" i="29"/>
  <c r="AG10" i="29"/>
  <c r="AG8" i="29"/>
  <c r="AG6" i="29"/>
  <c r="AC186" i="29"/>
  <c r="AC185" i="29"/>
  <c r="AC184" i="29"/>
  <c r="AC183" i="29"/>
  <c r="AC182" i="29"/>
  <c r="AC181" i="29"/>
  <c r="AC180" i="29"/>
  <c r="AC179" i="29"/>
  <c r="AC178" i="29"/>
  <c r="AC177" i="29"/>
  <c r="AC176" i="29"/>
  <c r="AC175" i="29"/>
  <c r="AC174" i="29"/>
  <c r="AC173" i="29"/>
  <c r="AC172" i="29"/>
  <c r="AC171" i="29"/>
  <c r="AC170" i="29"/>
  <c r="AC169" i="29"/>
  <c r="AC168" i="29"/>
  <c r="AC167" i="29"/>
  <c r="AC166" i="29"/>
  <c r="AC165" i="29"/>
  <c r="AC164" i="29"/>
  <c r="AC163" i="29"/>
  <c r="AC162" i="29"/>
  <c r="AC161" i="29"/>
  <c r="AC160" i="29"/>
  <c r="AC159" i="29"/>
  <c r="AC158" i="29"/>
  <c r="AC157" i="29"/>
  <c r="AC156" i="29"/>
  <c r="AC155" i="29"/>
  <c r="AC154" i="29"/>
  <c r="AC153" i="29"/>
  <c r="AC152" i="29"/>
  <c r="AC151" i="29"/>
  <c r="AC150" i="29"/>
  <c r="AC149" i="29"/>
  <c r="AC148" i="29"/>
  <c r="AC147" i="29"/>
  <c r="AC146" i="29"/>
  <c r="AC145" i="29"/>
  <c r="AC144" i="29"/>
  <c r="AC143" i="29"/>
  <c r="AC142" i="29"/>
  <c r="AC141" i="29"/>
  <c r="AC140" i="29"/>
  <c r="AC139" i="29"/>
  <c r="AC138" i="29"/>
  <c r="AC137" i="29"/>
  <c r="AC136" i="29"/>
  <c r="AC135" i="29"/>
  <c r="AC134" i="29"/>
  <c r="AC133" i="29"/>
  <c r="AC132" i="29"/>
  <c r="AC131" i="29"/>
  <c r="AC130" i="29"/>
  <c r="AC129" i="29"/>
  <c r="AC128" i="29"/>
  <c r="AC127" i="29"/>
  <c r="AC126" i="29"/>
  <c r="AC125" i="29"/>
  <c r="AC124" i="29"/>
  <c r="AC123" i="29"/>
  <c r="AC122" i="29"/>
  <c r="AC121" i="29"/>
  <c r="AC120" i="29"/>
  <c r="AC119" i="29"/>
  <c r="AC118" i="29"/>
  <c r="AC117" i="29"/>
  <c r="AC116" i="29"/>
  <c r="AC115" i="29"/>
  <c r="AC114" i="29"/>
  <c r="AC113" i="29"/>
  <c r="AC112" i="29"/>
  <c r="AC111" i="29"/>
  <c r="AC110" i="29"/>
  <c r="AC109" i="29"/>
  <c r="AC108" i="29"/>
  <c r="AC107" i="29"/>
  <c r="AC106" i="29"/>
  <c r="AC105" i="29"/>
  <c r="AC104" i="29"/>
  <c r="AC103" i="29"/>
  <c r="AC102" i="29"/>
  <c r="AC101" i="29"/>
  <c r="AC100" i="29"/>
  <c r="AC99" i="29"/>
  <c r="AC98" i="29"/>
  <c r="AC96" i="29"/>
  <c r="AC94" i="29"/>
  <c r="AC92" i="29"/>
  <c r="AC90" i="29"/>
  <c r="AC88" i="29"/>
  <c r="AC86" i="29"/>
  <c r="AC84" i="29"/>
  <c r="AC82" i="29"/>
  <c r="AC80" i="29"/>
  <c r="AC78" i="29"/>
  <c r="AC76" i="29"/>
  <c r="AC74" i="29"/>
  <c r="AC72" i="29"/>
  <c r="AC70" i="29"/>
  <c r="AC68" i="29"/>
  <c r="AC66" i="29"/>
  <c r="AC64" i="29"/>
  <c r="AC62" i="29"/>
  <c r="AC60" i="29"/>
  <c r="AC58" i="29"/>
  <c r="AC56" i="29"/>
  <c r="AC54" i="29"/>
  <c r="AC52" i="29"/>
  <c r="AC50" i="29"/>
  <c r="AC48" i="29"/>
  <c r="AC46" i="29"/>
  <c r="AC44" i="29"/>
  <c r="AC42" i="29"/>
  <c r="AC40" i="29"/>
  <c r="AC38" i="29"/>
  <c r="AC36" i="29"/>
  <c r="AC34" i="29"/>
  <c r="AC32" i="29"/>
  <c r="AC30" i="29"/>
  <c r="AC28" i="29"/>
  <c r="AC26" i="29"/>
  <c r="AC24" i="29"/>
  <c r="AC22" i="29"/>
  <c r="AC20" i="29"/>
  <c r="AC18" i="29"/>
  <c r="AC16" i="29"/>
  <c r="AC14" i="29"/>
  <c r="AC12" i="29"/>
  <c r="AC10" i="29"/>
  <c r="AC8" i="29"/>
  <c r="AC6" i="29"/>
  <c r="AC97" i="29"/>
  <c r="AC95" i="29"/>
  <c r="AC93" i="29"/>
  <c r="AC91" i="29"/>
  <c r="AC89" i="29"/>
  <c r="AC87" i="29"/>
  <c r="AC85" i="29"/>
  <c r="AC83" i="29"/>
  <c r="AC81" i="29"/>
  <c r="AC79" i="29"/>
  <c r="AC77" i="29"/>
  <c r="AC75" i="29"/>
  <c r="AC73" i="29"/>
  <c r="AC71" i="29"/>
  <c r="AC69" i="29"/>
  <c r="AC67" i="29"/>
  <c r="AC65" i="29"/>
  <c r="AC63" i="29"/>
  <c r="AC61" i="29"/>
  <c r="AC59" i="29"/>
  <c r="AC57" i="29"/>
  <c r="AC55" i="29"/>
  <c r="AC53" i="29"/>
  <c r="AC51" i="29"/>
  <c r="AC49" i="29"/>
  <c r="AC47" i="29"/>
  <c r="AC45" i="29"/>
  <c r="AC43" i="29"/>
  <c r="AC41" i="29"/>
  <c r="AC39" i="29"/>
  <c r="AC37" i="29"/>
  <c r="AC35" i="29"/>
  <c r="AC33" i="29"/>
  <c r="AC31" i="29"/>
  <c r="AC29" i="29"/>
  <c r="AC27" i="29"/>
  <c r="AC25" i="29"/>
  <c r="AC23" i="29"/>
  <c r="AC21" i="29"/>
  <c r="AC19" i="29"/>
  <c r="AC17" i="29"/>
  <c r="AC15" i="29"/>
  <c r="AC13" i="29"/>
  <c r="AC11" i="29"/>
  <c r="AC9" i="29"/>
  <c r="AC7" i="29"/>
  <c r="AF186" i="28"/>
  <c r="AF185" i="28"/>
  <c r="AF184" i="28"/>
  <c r="AF183" i="28"/>
  <c r="AF182" i="28"/>
  <c r="AF181" i="28"/>
  <c r="AF180" i="28"/>
  <c r="AF179" i="28"/>
  <c r="AF178" i="28"/>
  <c r="AF177" i="28"/>
  <c r="AF176" i="28"/>
  <c r="AF175" i="28"/>
  <c r="AF174" i="28"/>
  <c r="AF173" i="28"/>
  <c r="AF172" i="28"/>
  <c r="AF171" i="28"/>
  <c r="AF170" i="28"/>
  <c r="AF169" i="28"/>
  <c r="AF168" i="28"/>
  <c r="AF167" i="28"/>
  <c r="AF166" i="28"/>
  <c r="AF165" i="28"/>
  <c r="AF164" i="28"/>
  <c r="AF163" i="28"/>
  <c r="AF162" i="28"/>
  <c r="AF161" i="28"/>
  <c r="AF160" i="28"/>
  <c r="AF159" i="28"/>
  <c r="AF158" i="28"/>
  <c r="AF157" i="28"/>
  <c r="AF156" i="28"/>
  <c r="AF155" i="28"/>
  <c r="AF154" i="28"/>
  <c r="AF153" i="28"/>
  <c r="AF152" i="28"/>
  <c r="AF151" i="28"/>
  <c r="AF150" i="28"/>
  <c r="AF149" i="28"/>
  <c r="AF148" i="28"/>
  <c r="AF147" i="28"/>
  <c r="AF146" i="28"/>
  <c r="AF145" i="28"/>
  <c r="AF144" i="28"/>
  <c r="AF143" i="28"/>
  <c r="AF142" i="28"/>
  <c r="AF141" i="28"/>
  <c r="AF140" i="28"/>
  <c r="AF139" i="28"/>
  <c r="AF138" i="28"/>
  <c r="AF137" i="28"/>
  <c r="AF136" i="28"/>
  <c r="AF135" i="28"/>
  <c r="AF134" i="28"/>
  <c r="AF133" i="28"/>
  <c r="AF132" i="28"/>
  <c r="AF131" i="28"/>
  <c r="AF130" i="28"/>
  <c r="AF129" i="28"/>
  <c r="AF128" i="28"/>
  <c r="AF127" i="28"/>
  <c r="AF126" i="28"/>
  <c r="AF125" i="28"/>
  <c r="AF124" i="28"/>
  <c r="AF123" i="28"/>
  <c r="AF122" i="28"/>
  <c r="AF121" i="28"/>
  <c r="AF120" i="28"/>
  <c r="AF119" i="28"/>
  <c r="AF118" i="28"/>
  <c r="AF117" i="28"/>
  <c r="AF116" i="28"/>
  <c r="AF115" i="28"/>
  <c r="AF114" i="28"/>
  <c r="AF113" i="28"/>
  <c r="AF112" i="28"/>
  <c r="AF111" i="28"/>
  <c r="AF110" i="28"/>
  <c r="AF109" i="28"/>
  <c r="AF108" i="28"/>
  <c r="AF107" i="28"/>
  <c r="AF106" i="28"/>
  <c r="AF105" i="28"/>
  <c r="AF104" i="28"/>
  <c r="AF103" i="28"/>
  <c r="AF102" i="28"/>
  <c r="AF101" i="28"/>
  <c r="AF100" i="28"/>
  <c r="AF99" i="28"/>
  <c r="AF98" i="28"/>
  <c r="AF97" i="28"/>
  <c r="AF96" i="28"/>
  <c r="AF95" i="28"/>
  <c r="AF94" i="28"/>
  <c r="AF93" i="28"/>
  <c r="AF92" i="28"/>
  <c r="AF91" i="28"/>
  <c r="AF90" i="28"/>
  <c r="AF89" i="28"/>
  <c r="AF88" i="28"/>
  <c r="AF87" i="28"/>
  <c r="AF86" i="28"/>
  <c r="AF85" i="28"/>
  <c r="AF84" i="28"/>
  <c r="AF83" i="28"/>
  <c r="AF82" i="28"/>
  <c r="AF81" i="28"/>
  <c r="AF80" i="28"/>
  <c r="AF79" i="28"/>
  <c r="AF78" i="28"/>
  <c r="AF77" i="28"/>
  <c r="AF76" i="28"/>
  <c r="AF75" i="28"/>
  <c r="AF74" i="28"/>
  <c r="AF73" i="28"/>
  <c r="AF72" i="28"/>
  <c r="AF71" i="28"/>
  <c r="AF70" i="28"/>
  <c r="AF69" i="28"/>
  <c r="AF68" i="28"/>
  <c r="AF67" i="28"/>
  <c r="AF66" i="28"/>
  <c r="AF65" i="28"/>
  <c r="AF64" i="28"/>
  <c r="AF63" i="28"/>
  <c r="AF62" i="28"/>
  <c r="AF61" i="28"/>
  <c r="AF60" i="28"/>
  <c r="AF59" i="28"/>
  <c r="AF58" i="28"/>
  <c r="AF57" i="28"/>
  <c r="AF56" i="28"/>
  <c r="AF55" i="28"/>
  <c r="AF54" i="28"/>
  <c r="AF53" i="28"/>
  <c r="AF52" i="28"/>
  <c r="AF51" i="28"/>
  <c r="AF50" i="28"/>
  <c r="AF10" i="28"/>
  <c r="AF9" i="28"/>
  <c r="AF8" i="28"/>
  <c r="AF7" i="28"/>
  <c r="AF6" i="28"/>
  <c r="AF49" i="28"/>
  <c r="AF48" i="28"/>
  <c r="AF47" i="28"/>
  <c r="AF46" i="28"/>
  <c r="AF45" i="28"/>
  <c r="AF44" i="28"/>
  <c r="AF43" i="28"/>
  <c r="AF42" i="28"/>
  <c r="AF41" i="28"/>
  <c r="AF40" i="28"/>
  <c r="AF39" i="28"/>
  <c r="AF38" i="28"/>
  <c r="AF37" i="28"/>
  <c r="AF36" i="28"/>
  <c r="AF35" i="28"/>
  <c r="AF34" i="28"/>
  <c r="AF33" i="28"/>
  <c r="AF32" i="28"/>
  <c r="AF31" i="28"/>
  <c r="AF30" i="28"/>
  <c r="AF29" i="28"/>
  <c r="AF28" i="28"/>
  <c r="AF27" i="28"/>
  <c r="AF26" i="28"/>
  <c r="AF25" i="28"/>
  <c r="AF24" i="28"/>
  <c r="AF23" i="28"/>
  <c r="AF22" i="28"/>
  <c r="AF21" i="28"/>
  <c r="AF20" i="28"/>
  <c r="AF19" i="28"/>
  <c r="AF18" i="28"/>
  <c r="AF17" i="28"/>
  <c r="AF16" i="28"/>
  <c r="AF15" i="28"/>
  <c r="AF14" i="28"/>
  <c r="AF13" i="28"/>
  <c r="AF12" i="28"/>
  <c r="AF11" i="28"/>
  <c r="AB6" i="28"/>
  <c r="AX186" i="10"/>
  <c r="AX182" i="10"/>
  <c r="AX178" i="10"/>
  <c r="AX174" i="10"/>
  <c r="AX170" i="10"/>
  <c r="AX166" i="10"/>
  <c r="AX162" i="10"/>
  <c r="AX158" i="10"/>
  <c r="AX154" i="10"/>
  <c r="AX150" i="10"/>
  <c r="AX146" i="10"/>
  <c r="AX142" i="10"/>
  <c r="AX138" i="10"/>
  <c r="AX134" i="10"/>
  <c r="AX130" i="10"/>
  <c r="AX126" i="10"/>
  <c r="AX122" i="10"/>
  <c r="AX118" i="10"/>
  <c r="AX114" i="10"/>
  <c r="AX110" i="10"/>
  <c r="AX106" i="10"/>
  <c r="AX102" i="10"/>
  <c r="AX98" i="10"/>
  <c r="AX94" i="10"/>
  <c r="AX90" i="10"/>
  <c r="AX86" i="10"/>
  <c r="AX82" i="10"/>
  <c r="AX78" i="10"/>
  <c r="AX74" i="10"/>
  <c r="AX70" i="10"/>
  <c r="AX66" i="10"/>
  <c r="AX62" i="10"/>
  <c r="AX58" i="10"/>
  <c r="AX54" i="10"/>
  <c r="AX50" i="10"/>
  <c r="AX46" i="10"/>
  <c r="AX42" i="10"/>
  <c r="AX38" i="10"/>
  <c r="AX34" i="10"/>
  <c r="AX30" i="10"/>
  <c r="AX26" i="10"/>
  <c r="AX22" i="10"/>
  <c r="AX18" i="10"/>
  <c r="AX14" i="10"/>
  <c r="AX10" i="10"/>
  <c r="AX6" i="10"/>
  <c r="AX185" i="10"/>
  <c r="AX181" i="10"/>
  <c r="AX177" i="10"/>
  <c r="AX173" i="10"/>
  <c r="AX169" i="10"/>
  <c r="AX165" i="10"/>
  <c r="AX161" i="10"/>
  <c r="AX157" i="10"/>
  <c r="AX153" i="10"/>
  <c r="AX149" i="10"/>
  <c r="AX145" i="10"/>
  <c r="AX141" i="10"/>
  <c r="AX137" i="10"/>
  <c r="AX133" i="10"/>
  <c r="AX129" i="10"/>
  <c r="AX125" i="10"/>
  <c r="AX121" i="10"/>
  <c r="AX117" i="10"/>
  <c r="AX113" i="10"/>
  <c r="AX109" i="10"/>
  <c r="AX105" i="10"/>
  <c r="AX101" i="10"/>
  <c r="AX97" i="10"/>
  <c r="AX93" i="10"/>
  <c r="AX89" i="10"/>
  <c r="AX85" i="10"/>
  <c r="AX81" i="10"/>
  <c r="AX77" i="10"/>
  <c r="AX73" i="10"/>
  <c r="AX69" i="10"/>
  <c r="AX65" i="10"/>
  <c r="AX61" i="10"/>
  <c r="AX57" i="10"/>
  <c r="AX53" i="10"/>
  <c r="AX49" i="10"/>
  <c r="AX45" i="10"/>
  <c r="AX41" i="10"/>
  <c r="AX37" i="10"/>
  <c r="AX33" i="10"/>
  <c r="AX29" i="10"/>
  <c r="AX25" i="10"/>
  <c r="AX21" i="10"/>
  <c r="AX17" i="10"/>
  <c r="AX13" i="10"/>
  <c r="AX9" i="10"/>
  <c r="AX184" i="10"/>
  <c r="AX180" i="10"/>
  <c r="AX176" i="10"/>
  <c r="AX172" i="10"/>
  <c r="AX168" i="10"/>
  <c r="AX164" i="10"/>
  <c r="AX160" i="10"/>
  <c r="AX156" i="10"/>
  <c r="AX152" i="10"/>
  <c r="AX148" i="10"/>
  <c r="AX144" i="10"/>
  <c r="AX140" i="10"/>
  <c r="AX136" i="10"/>
  <c r="AX132" i="10"/>
  <c r="AX128" i="10"/>
  <c r="AX124" i="10"/>
  <c r="AX120" i="10"/>
  <c r="AX116" i="10"/>
  <c r="AX112" i="10"/>
  <c r="AX108" i="10"/>
  <c r="AX104" i="10"/>
  <c r="AX100" i="10"/>
  <c r="AX96" i="10"/>
  <c r="AX92" i="10"/>
  <c r="AX88" i="10"/>
  <c r="AX84" i="10"/>
  <c r="AX80" i="10"/>
  <c r="AX76" i="10"/>
  <c r="AX72" i="10"/>
  <c r="AX68" i="10"/>
  <c r="AX64" i="10"/>
  <c r="AX60" i="10"/>
  <c r="AX56" i="10"/>
  <c r="AX52" i="10"/>
  <c r="AX48" i="10"/>
  <c r="AX44" i="10"/>
  <c r="AX40" i="10"/>
  <c r="AX36" i="10"/>
  <c r="AX32" i="10"/>
  <c r="AX28" i="10"/>
  <c r="AX24" i="10"/>
  <c r="AX20" i="10"/>
  <c r="AX16" i="10"/>
  <c r="AX12" i="10"/>
  <c r="AX8" i="10"/>
  <c r="AX183" i="10"/>
  <c r="AX179" i="10"/>
  <c r="AX175" i="10"/>
  <c r="AX171" i="10"/>
  <c r="AX167" i="10"/>
  <c r="AX163" i="10"/>
  <c r="AX159" i="10"/>
  <c r="AX155" i="10"/>
  <c r="AX151" i="10"/>
  <c r="AX147" i="10"/>
  <c r="AX143" i="10"/>
  <c r="AX139" i="10"/>
  <c r="AX135" i="10"/>
  <c r="AX131" i="10"/>
  <c r="AX127" i="10"/>
  <c r="AX123" i="10"/>
  <c r="AX119" i="10"/>
  <c r="AX115" i="10"/>
  <c r="AX111" i="10"/>
  <c r="AX107" i="10"/>
  <c r="AX103" i="10"/>
  <c r="AX99" i="10"/>
  <c r="AX95" i="10"/>
  <c r="AX91" i="10"/>
  <c r="AX87" i="10"/>
  <c r="AX83" i="10"/>
  <c r="AX79" i="10"/>
  <c r="AX75" i="10"/>
  <c r="AX71" i="10"/>
  <c r="AX67" i="10"/>
  <c r="AX63" i="10"/>
  <c r="AX59" i="10"/>
  <c r="AX55" i="10"/>
  <c r="AX51" i="10"/>
  <c r="AX47" i="10"/>
  <c r="AX43" i="10"/>
  <c r="AX39" i="10"/>
  <c r="AX35" i="10"/>
  <c r="AX31" i="10"/>
  <c r="AX27" i="10"/>
  <c r="AX23" i="10"/>
  <c r="AX19" i="10"/>
  <c r="AX15" i="10"/>
  <c r="AX11" i="10"/>
  <c r="AX7" i="10"/>
  <c r="AX186" i="29"/>
  <c r="AX182" i="29"/>
  <c r="AX178" i="29"/>
  <c r="AX174" i="29"/>
  <c r="AX170" i="29"/>
  <c r="AX166" i="29"/>
  <c r="AX162" i="29"/>
  <c r="AX158" i="29"/>
  <c r="AX154" i="29"/>
  <c r="AX150" i="29"/>
  <c r="AX146" i="29"/>
  <c r="AX142" i="29"/>
  <c r="AX138" i="29"/>
  <c r="AX134" i="29"/>
  <c r="AX130" i="29"/>
  <c r="AX126" i="29"/>
  <c r="AX122" i="29"/>
  <c r="AX185" i="29"/>
  <c r="AX181" i="29"/>
  <c r="AX177" i="29"/>
  <c r="AX173" i="29"/>
  <c r="AX169" i="29"/>
  <c r="AX165" i="29"/>
  <c r="AX161" i="29"/>
  <c r="AX157" i="29"/>
  <c r="AX153" i="29"/>
  <c r="AX149" i="29"/>
  <c r="AX145" i="29"/>
  <c r="AX141" i="29"/>
  <c r="AX137" i="29"/>
  <c r="AX133" i="29"/>
  <c r="AX129" i="29"/>
  <c r="AX125" i="29"/>
  <c r="AX121" i="29"/>
  <c r="AX184" i="29"/>
  <c r="AX180" i="29"/>
  <c r="AX176" i="29"/>
  <c r="AX172" i="29"/>
  <c r="AX168" i="29"/>
  <c r="AX164" i="29"/>
  <c r="AX160" i="29"/>
  <c r="AX156" i="29"/>
  <c r="AX152" i="29"/>
  <c r="AX148" i="29"/>
  <c r="AX144" i="29"/>
  <c r="AX140" i="29"/>
  <c r="AX136" i="29"/>
  <c r="AX132" i="29"/>
  <c r="AX128" i="29"/>
  <c r="AX124" i="29"/>
  <c r="AX120" i="29"/>
  <c r="AX179" i="29"/>
  <c r="AX163" i="29"/>
  <c r="AX147" i="29"/>
  <c r="AX131" i="29"/>
  <c r="AX115" i="29"/>
  <c r="AX111" i="29"/>
  <c r="AX107" i="29"/>
  <c r="AX103" i="29"/>
  <c r="AX99" i="29"/>
  <c r="AX95" i="29"/>
  <c r="AX91" i="29"/>
  <c r="AX87" i="29"/>
  <c r="AX83" i="29"/>
  <c r="AX79" i="29"/>
  <c r="AX75" i="29"/>
  <c r="AX71" i="29"/>
  <c r="AX67" i="29"/>
  <c r="AX175" i="29"/>
  <c r="AX159" i="29"/>
  <c r="AX143" i="29"/>
  <c r="AX127" i="29"/>
  <c r="AX118" i="29"/>
  <c r="AX114" i="29"/>
  <c r="AX110" i="29"/>
  <c r="AX106" i="29"/>
  <c r="AX102" i="29"/>
  <c r="AX98" i="29"/>
  <c r="AX94" i="29"/>
  <c r="AX90" i="29"/>
  <c r="AX86" i="29"/>
  <c r="AX82" i="29"/>
  <c r="AX78" i="29"/>
  <c r="AX74" i="29"/>
  <c r="AX70" i="29"/>
  <c r="AX171" i="29"/>
  <c r="AX155" i="29"/>
  <c r="AX139" i="29"/>
  <c r="AX123" i="29"/>
  <c r="AX117" i="29"/>
  <c r="AX113" i="29"/>
  <c r="AX109" i="29"/>
  <c r="AX105" i="29"/>
  <c r="AX101" i="29"/>
  <c r="AX97" i="29"/>
  <c r="AX93" i="29"/>
  <c r="AX89" i="29"/>
  <c r="AX85" i="29"/>
  <c r="AX81" i="29"/>
  <c r="AX77" i="29"/>
  <c r="AX73" i="29"/>
  <c r="AX69" i="29"/>
  <c r="AX183" i="29"/>
  <c r="AX119" i="29"/>
  <c r="AX112" i="29"/>
  <c r="AX96" i="29"/>
  <c r="AX80" i="29"/>
  <c r="AX63" i="29"/>
  <c r="AX59" i="29"/>
  <c r="AX55" i="29"/>
  <c r="AX51" i="29"/>
  <c r="AX47" i="29"/>
  <c r="AX43" i="29"/>
  <c r="AX39" i="29"/>
  <c r="AX35" i="29"/>
  <c r="AX31" i="29"/>
  <c r="AX27" i="29"/>
  <c r="AX23" i="29"/>
  <c r="AX19" i="29"/>
  <c r="AX15" i="29"/>
  <c r="AX167" i="29"/>
  <c r="AX108" i="29"/>
  <c r="AX92" i="29"/>
  <c r="AX76" i="29"/>
  <c r="AX66" i="29"/>
  <c r="AX62" i="29"/>
  <c r="AX58" i="29"/>
  <c r="AX54" i="29"/>
  <c r="AX50" i="29"/>
  <c r="AX46" i="29"/>
  <c r="AX42" i="29"/>
  <c r="AX38" i="29"/>
  <c r="AX34" i="29"/>
  <c r="AX30" i="29"/>
  <c r="AX26" i="29"/>
  <c r="AX22" i="29"/>
  <c r="AX18" i="29"/>
  <c r="AX14" i="29"/>
  <c r="AX151" i="29"/>
  <c r="AX104" i="29"/>
  <c r="AX88" i="29"/>
  <c r="AX72" i="29"/>
  <c r="AX65" i="29"/>
  <c r="AX61" i="29"/>
  <c r="AX57" i="29"/>
  <c r="AX53" i="29"/>
  <c r="AX49" i="29"/>
  <c r="AX45" i="29"/>
  <c r="AX41" i="29"/>
  <c r="AX37" i="29"/>
  <c r="AX33" i="29"/>
  <c r="AX29" i="29"/>
  <c r="AX25" i="29"/>
  <c r="AX21" i="29"/>
  <c r="AX17" i="29"/>
  <c r="AX68" i="29"/>
  <c r="AX64" i="29"/>
  <c r="AX48" i="29"/>
  <c r="AX32" i="29"/>
  <c r="AX16" i="29"/>
  <c r="AX10" i="29"/>
  <c r="AX6" i="29"/>
  <c r="AX116" i="29"/>
  <c r="AX60" i="29"/>
  <c r="AX44" i="29"/>
  <c r="AX28" i="29"/>
  <c r="AX13" i="29"/>
  <c r="AX9" i="29"/>
  <c r="AX100" i="29"/>
  <c r="AX56" i="29"/>
  <c r="AX40" i="29"/>
  <c r="AX24" i="29"/>
  <c r="AX12" i="29"/>
  <c r="AX8" i="29"/>
  <c r="AX135" i="29"/>
  <c r="AX52" i="29"/>
  <c r="AX11" i="29"/>
  <c r="AX36" i="29"/>
  <c r="AX7" i="29"/>
  <c r="AX84" i="29"/>
  <c r="AX20" i="29"/>
  <c r="AX183" i="28"/>
  <c r="AX179" i="28"/>
  <c r="AX175" i="28"/>
  <c r="AX171" i="28"/>
  <c r="AX167" i="28"/>
  <c r="AX163" i="28"/>
  <c r="AX159" i="28"/>
  <c r="AX155" i="28"/>
  <c r="AX151" i="28"/>
  <c r="AX147" i="28"/>
  <c r="AX143" i="28"/>
  <c r="AX139" i="28"/>
  <c r="AX135" i="28"/>
  <c r="AX131" i="28"/>
  <c r="AX127" i="28"/>
  <c r="AX123" i="28"/>
  <c r="AX119" i="28"/>
  <c r="AX115" i="28"/>
  <c r="AX111" i="28"/>
  <c r="AX107" i="28"/>
  <c r="AX103" i="28"/>
  <c r="AX99" i="28"/>
  <c r="AX95" i="28"/>
  <c r="AX91" i="28"/>
  <c r="AX87" i="28"/>
  <c r="AX83" i="28"/>
  <c r="AX79" i="28"/>
  <c r="AX186" i="28"/>
  <c r="AX182" i="28"/>
  <c r="AX178" i="28"/>
  <c r="AX174" i="28"/>
  <c r="AX170" i="28"/>
  <c r="AX166" i="28"/>
  <c r="AX162" i="28"/>
  <c r="AX158" i="28"/>
  <c r="AX154" i="28"/>
  <c r="AX150" i="28"/>
  <c r="AX146" i="28"/>
  <c r="AX142" i="28"/>
  <c r="AX138" i="28"/>
  <c r="AX134" i="28"/>
  <c r="AX130" i="28"/>
  <c r="AX126" i="28"/>
  <c r="AX122" i="28"/>
  <c r="AX118" i="28"/>
  <c r="AX114" i="28"/>
  <c r="AX110" i="28"/>
  <c r="AX106" i="28"/>
  <c r="AX102" i="28"/>
  <c r="AX98" i="28"/>
  <c r="AX94" i="28"/>
  <c r="AX90" i="28"/>
  <c r="AX86" i="28"/>
  <c r="AX82" i="28"/>
  <c r="AX78" i="28"/>
  <c r="AX185" i="28"/>
  <c r="AX181" i="28"/>
  <c r="AX177" i="28"/>
  <c r="AX173" i="28"/>
  <c r="AX169" i="28"/>
  <c r="AX165" i="28"/>
  <c r="AX161" i="28"/>
  <c r="AX157" i="28"/>
  <c r="AX153" i="28"/>
  <c r="AX149" i="28"/>
  <c r="AX145" i="28"/>
  <c r="AX141" i="28"/>
  <c r="AX137" i="28"/>
  <c r="AX133" i="28"/>
  <c r="AX129" i="28"/>
  <c r="AX125" i="28"/>
  <c r="AX121" i="28"/>
  <c r="AX117" i="28"/>
  <c r="AX113" i="28"/>
  <c r="AX109" i="28"/>
  <c r="AX105" i="28"/>
  <c r="AX101" i="28"/>
  <c r="AX97" i="28"/>
  <c r="AX93" i="28"/>
  <c r="AX89" i="28"/>
  <c r="AX85" i="28"/>
  <c r="AX81" i="28"/>
  <c r="AX77" i="28"/>
  <c r="AX180" i="28"/>
  <c r="AX164" i="28"/>
  <c r="AX148" i="28"/>
  <c r="AX132" i="28"/>
  <c r="AX116" i="28"/>
  <c r="AX100" i="28"/>
  <c r="AX84" i="28"/>
  <c r="AX73" i="28"/>
  <c r="AX69" i="28"/>
  <c r="AX65" i="28"/>
  <c r="AX61" i="28"/>
  <c r="AX57" i="28"/>
  <c r="AX53" i="28"/>
  <c r="AX49" i="28"/>
  <c r="AX45" i="28"/>
  <c r="AX41" i="28"/>
  <c r="AX37" i="28"/>
  <c r="AX33" i="28"/>
  <c r="AX29" i="28"/>
  <c r="AX25" i="28"/>
  <c r="AX21" i="28"/>
  <c r="AX17" i="28"/>
  <c r="AX13" i="28"/>
  <c r="AX9" i="28"/>
  <c r="AX176" i="28"/>
  <c r="AX160" i="28"/>
  <c r="AX144" i="28"/>
  <c r="AX128" i="28"/>
  <c r="AX112" i="28"/>
  <c r="AX96" i="28"/>
  <c r="AX80" i="28"/>
  <c r="AX76" i="28"/>
  <c r="AX72" i="28"/>
  <c r="AX68" i="28"/>
  <c r="AX64" i="28"/>
  <c r="AX60" i="28"/>
  <c r="AX56" i="28"/>
  <c r="AX52" i="28"/>
  <c r="AX48" i="28"/>
  <c r="AX44" i="28"/>
  <c r="AX40" i="28"/>
  <c r="AX36" i="28"/>
  <c r="AX32" i="28"/>
  <c r="AX28" i="28"/>
  <c r="AX24" i="28"/>
  <c r="AX20" i="28"/>
  <c r="AX16" i="28"/>
  <c r="AX12" i="28"/>
  <c r="AX8" i="28"/>
  <c r="AX172" i="28"/>
  <c r="AX156" i="28"/>
  <c r="AX140" i="28"/>
  <c r="AX124" i="28"/>
  <c r="AX108" i="28"/>
  <c r="AX92" i="28"/>
  <c r="AX75" i="28"/>
  <c r="AX71" i="28"/>
  <c r="AX67" i="28"/>
  <c r="AX63" i="28"/>
  <c r="AX59" i="28"/>
  <c r="AX55" i="28"/>
  <c r="AX51" i="28"/>
  <c r="AX47" i="28"/>
  <c r="AX43" i="28"/>
  <c r="AX39" i="28"/>
  <c r="AX35" i="28"/>
  <c r="AX31" i="28"/>
  <c r="AX27" i="28"/>
  <c r="AX23" i="28"/>
  <c r="AX19" i="28"/>
  <c r="AX15" i="28"/>
  <c r="AX11" i="28"/>
  <c r="AX7" i="28"/>
  <c r="AX184" i="28"/>
  <c r="AX120" i="28"/>
  <c r="AX62" i="28"/>
  <c r="AX46" i="28"/>
  <c r="AX30" i="28"/>
  <c r="AX14" i="28"/>
  <c r="AX168" i="28"/>
  <c r="AX104" i="28"/>
  <c r="AX74" i="28"/>
  <c r="AX58" i="28"/>
  <c r="AX42" i="28"/>
  <c r="AX26" i="28"/>
  <c r="AX10" i="28"/>
  <c r="AX152" i="28"/>
  <c r="AX88" i="28"/>
  <c r="AX70" i="28"/>
  <c r="AX54" i="28"/>
  <c r="AX38" i="28"/>
  <c r="AX22" i="28"/>
  <c r="AX6" i="28"/>
  <c r="AX18" i="28"/>
  <c r="AX136" i="28"/>
  <c r="AX66" i="28"/>
  <c r="AX50" i="28"/>
  <c r="AX34" i="28"/>
  <c r="N6" i="28"/>
  <c r="R185" i="28"/>
  <c r="R181" i="28"/>
  <c r="R177" i="28"/>
  <c r="R173" i="28"/>
  <c r="R169" i="28"/>
  <c r="R165" i="28"/>
  <c r="R161" i="28"/>
  <c r="R157" i="28"/>
  <c r="R153" i="28"/>
  <c r="R149" i="28"/>
  <c r="R145" i="28"/>
  <c r="R141" i="28"/>
  <c r="R137" i="28"/>
  <c r="R133" i="28"/>
  <c r="R129" i="28"/>
  <c r="R125" i="28"/>
  <c r="R121" i="28"/>
  <c r="R117" i="28"/>
  <c r="R113" i="28"/>
  <c r="R109" i="28"/>
  <c r="R105" i="28"/>
  <c r="R101" i="28"/>
  <c r="R97" i="28"/>
  <c r="R93" i="28"/>
  <c r="R89" i="28"/>
  <c r="R85" i="28"/>
  <c r="R81" i="28"/>
  <c r="R77" i="28"/>
  <c r="R73" i="28"/>
  <c r="R69" i="28"/>
  <c r="R65" i="28"/>
  <c r="R61" i="28"/>
  <c r="R186" i="28"/>
  <c r="R182" i="28"/>
  <c r="R178" i="28"/>
  <c r="R174" i="28"/>
  <c r="R170" i="28"/>
  <c r="R166" i="28"/>
  <c r="R162" i="28"/>
  <c r="R158" i="28"/>
  <c r="R154" i="28"/>
  <c r="R150" i="28"/>
  <c r="R146" i="28"/>
  <c r="R142" i="28"/>
  <c r="R138" i="28"/>
  <c r="R134" i="28"/>
  <c r="R130" i="28"/>
  <c r="R126" i="28"/>
  <c r="R122" i="28"/>
  <c r="R118" i="28"/>
  <c r="R114" i="28"/>
  <c r="R110" i="28"/>
  <c r="R106" i="28"/>
  <c r="R102" i="28"/>
  <c r="R98" i="28"/>
  <c r="R94" i="28"/>
  <c r="R90" i="28"/>
  <c r="R86" i="28"/>
  <c r="R82" i="28"/>
  <c r="R78" i="28"/>
  <c r="R74" i="28"/>
  <c r="R70" i="28"/>
  <c r="R66" i="28"/>
  <c r="R62" i="28"/>
  <c r="R58" i="28"/>
  <c r="R54" i="28"/>
  <c r="R50" i="28"/>
  <c r="R46" i="28"/>
  <c r="R42" i="28"/>
  <c r="R38" i="28"/>
  <c r="R34" i="28"/>
  <c r="R30" i="28"/>
  <c r="R183" i="28"/>
  <c r="R179" i="28"/>
  <c r="R175" i="28"/>
  <c r="R171" i="28"/>
  <c r="R167" i="28"/>
  <c r="R163" i="28"/>
  <c r="R159" i="28"/>
  <c r="R155" i="28"/>
  <c r="R151" i="28"/>
  <c r="R147" i="28"/>
  <c r="R143" i="28"/>
  <c r="R139" i="28"/>
  <c r="R135" i="28"/>
  <c r="R131" i="28"/>
  <c r="R127" i="28"/>
  <c r="R123" i="28"/>
  <c r="R119" i="28"/>
  <c r="R115" i="28"/>
  <c r="R111" i="28"/>
  <c r="R107" i="28"/>
  <c r="R103" i="28"/>
  <c r="R99" i="28"/>
  <c r="R95" i="28"/>
  <c r="R91" i="28"/>
  <c r="R87" i="28"/>
  <c r="R83" i="28"/>
  <c r="R79" i="28"/>
  <c r="R75" i="28"/>
  <c r="R71" i="28"/>
  <c r="R67" i="28"/>
  <c r="R63" i="28"/>
  <c r="R59" i="28"/>
  <c r="R184" i="28"/>
  <c r="R180" i="28"/>
  <c r="R176" i="28"/>
  <c r="R172" i="28"/>
  <c r="R168" i="28"/>
  <c r="R164" i="28"/>
  <c r="R160" i="28"/>
  <c r="R156" i="28"/>
  <c r="R152" i="28"/>
  <c r="R148" i="28"/>
  <c r="R144" i="28"/>
  <c r="R140" i="28"/>
  <c r="R136" i="28"/>
  <c r="R132" i="28"/>
  <c r="R128" i="28"/>
  <c r="R124" i="28"/>
  <c r="R120" i="28"/>
  <c r="R116" i="28"/>
  <c r="R112" i="28"/>
  <c r="R108" i="28"/>
  <c r="R104" i="28"/>
  <c r="R100" i="28"/>
  <c r="R96" i="28"/>
  <c r="R92" i="28"/>
  <c r="R88" i="28"/>
  <c r="R84" i="28"/>
  <c r="R80" i="28"/>
  <c r="R76" i="28"/>
  <c r="R72" i="28"/>
  <c r="R68" i="28"/>
  <c r="R64" i="28"/>
  <c r="R60" i="28"/>
  <c r="R56" i="28"/>
  <c r="R52" i="28"/>
  <c r="R48" i="28"/>
  <c r="R44" i="28"/>
  <c r="R40" i="28"/>
  <c r="R36" i="28"/>
  <c r="R32" i="28"/>
  <c r="R28" i="28"/>
  <c r="R55" i="28"/>
  <c r="R47" i="28"/>
  <c r="R39" i="28"/>
  <c r="R31" i="28"/>
  <c r="R25" i="28"/>
  <c r="R21" i="28"/>
  <c r="R17" i="28"/>
  <c r="R13" i="28"/>
  <c r="R9" i="28"/>
  <c r="R57" i="28"/>
  <c r="R49" i="28"/>
  <c r="R41" i="28"/>
  <c r="R33" i="28"/>
  <c r="R26" i="28"/>
  <c r="R22" i="28"/>
  <c r="R18" i="28"/>
  <c r="R14" i="28"/>
  <c r="R10" i="28"/>
  <c r="R6" i="28"/>
  <c r="R51" i="28"/>
  <c r="R43" i="28"/>
  <c r="R35" i="28"/>
  <c r="R27" i="28"/>
  <c r="R23" i="28"/>
  <c r="R19" i="28"/>
  <c r="R15" i="28"/>
  <c r="R11" i="28"/>
  <c r="R7" i="28"/>
  <c r="R53" i="28"/>
  <c r="R45" i="28"/>
  <c r="R37" i="28"/>
  <c r="R29" i="28"/>
  <c r="R24" i="28"/>
  <c r="R20" i="28"/>
  <c r="R16" i="28"/>
  <c r="R12" i="28"/>
  <c r="R8" i="28"/>
  <c r="O184" i="29"/>
  <c r="O180" i="29"/>
  <c r="O176" i="29"/>
  <c r="O172" i="29"/>
  <c r="O168" i="29"/>
  <c r="O164" i="29"/>
  <c r="O160" i="29"/>
  <c r="O156" i="29"/>
  <c r="O152" i="29"/>
  <c r="O148" i="29"/>
  <c r="O144" i="29"/>
  <c r="O140" i="29"/>
  <c r="O136" i="29"/>
  <c r="O132" i="29"/>
  <c r="O128" i="29"/>
  <c r="O124" i="29"/>
  <c r="O120" i="29"/>
  <c r="O116" i="29"/>
  <c r="O112" i="29"/>
  <c r="O108" i="29"/>
  <c r="O104" i="29"/>
  <c r="O100" i="29"/>
  <c r="O96" i="29"/>
  <c r="O92" i="29"/>
  <c r="O88" i="29"/>
  <c r="O84" i="29"/>
  <c r="O80" i="29"/>
  <c r="O76" i="29"/>
  <c r="O72" i="29"/>
  <c r="O68" i="29"/>
  <c r="O64" i="29"/>
  <c r="O185" i="29"/>
  <c r="O181" i="29"/>
  <c r="O177" i="29"/>
  <c r="O173" i="29"/>
  <c r="O169" i="29"/>
  <c r="O165" i="29"/>
  <c r="O161" i="29"/>
  <c r="O157" i="29"/>
  <c r="O153" i="29"/>
  <c r="O149" i="29"/>
  <c r="O145" i="29"/>
  <c r="O141" i="29"/>
  <c r="O137" i="29"/>
  <c r="O133" i="29"/>
  <c r="O129" i="29"/>
  <c r="O125" i="29"/>
  <c r="O121" i="29"/>
  <c r="O117" i="29"/>
  <c r="O113" i="29"/>
  <c r="O109" i="29"/>
  <c r="O105" i="29"/>
  <c r="O101" i="29"/>
  <c r="O97" i="29"/>
  <c r="O93" i="29"/>
  <c r="O89" i="29"/>
  <c r="O85" i="29"/>
  <c r="O81" i="29"/>
  <c r="O77" i="29"/>
  <c r="O73" i="29"/>
  <c r="O69" i="29"/>
  <c r="O65" i="29"/>
  <c r="O61" i="29"/>
  <c r="O57" i="29"/>
  <c r="O53" i="29"/>
  <c r="O49" i="29"/>
  <c r="O45" i="29"/>
  <c r="O41" i="29"/>
  <c r="O37" i="29"/>
  <c r="O33" i="29"/>
  <c r="O29" i="29"/>
  <c r="O25" i="29"/>
  <c r="O21" i="29"/>
  <c r="O186" i="29"/>
  <c r="O182" i="29"/>
  <c r="O178" i="29"/>
  <c r="O174" i="29"/>
  <c r="O170" i="29"/>
  <c r="O166" i="29"/>
  <c r="O162" i="29"/>
  <c r="O158" i="29"/>
  <c r="O154" i="29"/>
  <c r="O150" i="29"/>
  <c r="O146" i="29"/>
  <c r="O142" i="29"/>
  <c r="O138" i="29"/>
  <c r="O134" i="29"/>
  <c r="O130" i="29"/>
  <c r="O126" i="29"/>
  <c r="O122" i="29"/>
  <c r="O118" i="29"/>
  <c r="O114" i="29"/>
  <c r="O110" i="29"/>
  <c r="O106" i="29"/>
  <c r="O102" i="29"/>
  <c r="O98" i="29"/>
  <c r="O94" i="29"/>
  <c r="O90" i="29"/>
  <c r="O86" i="29"/>
  <c r="O82" i="29"/>
  <c r="O78" i="29"/>
  <c r="O74" i="29"/>
  <c r="O70" i="29"/>
  <c r="O66" i="29"/>
  <c r="O183" i="29"/>
  <c r="O179" i="29"/>
  <c r="O175" i="29"/>
  <c r="O171" i="29"/>
  <c r="O167" i="29"/>
  <c r="O163" i="29"/>
  <c r="O159" i="29"/>
  <c r="O155" i="29"/>
  <c r="O151" i="29"/>
  <c r="O147" i="29"/>
  <c r="O143" i="29"/>
  <c r="O139" i="29"/>
  <c r="O135" i="29"/>
  <c r="O131" i="29"/>
  <c r="O127" i="29"/>
  <c r="O123" i="29"/>
  <c r="O119" i="29"/>
  <c r="O115" i="29"/>
  <c r="O111" i="29"/>
  <c r="O107" i="29"/>
  <c r="O103" i="29"/>
  <c r="O99" i="29"/>
  <c r="O95" i="29"/>
  <c r="O91" i="29"/>
  <c r="O87" i="29"/>
  <c r="O83" i="29"/>
  <c r="O79" i="29"/>
  <c r="O75" i="29"/>
  <c r="O71" i="29"/>
  <c r="O67" i="29"/>
  <c r="O63" i="29"/>
  <c r="O59" i="29"/>
  <c r="O55" i="29"/>
  <c r="O51" i="29"/>
  <c r="O47" i="29"/>
  <c r="O43" i="29"/>
  <c r="O39" i="29"/>
  <c r="O35" i="29"/>
  <c r="O31" i="29"/>
  <c r="O27" i="29"/>
  <c r="O23" i="29"/>
  <c r="O62" i="29"/>
  <c r="O54" i="29"/>
  <c r="O46" i="29"/>
  <c r="O38" i="29"/>
  <c r="O30" i="29"/>
  <c r="O22" i="29"/>
  <c r="O17" i="29"/>
  <c r="O13" i="29"/>
  <c r="O9" i="29"/>
  <c r="O56" i="29"/>
  <c r="O48" i="29"/>
  <c r="O40" i="29"/>
  <c r="O32" i="29"/>
  <c r="O24" i="29"/>
  <c r="O18" i="29"/>
  <c r="O14" i="29"/>
  <c r="O10" i="29"/>
  <c r="O6" i="29"/>
  <c r="O58" i="29"/>
  <c r="O50" i="29"/>
  <c r="O42" i="29"/>
  <c r="O34" i="29"/>
  <c r="O26" i="29"/>
  <c r="O19" i="29"/>
  <c r="O15" i="29"/>
  <c r="O11" i="29"/>
  <c r="O7" i="29"/>
  <c r="O60" i="29"/>
  <c r="O52" i="29"/>
  <c r="O44" i="29"/>
  <c r="O36" i="29"/>
  <c r="O28" i="29"/>
  <c r="O20" i="29"/>
  <c r="O16" i="29"/>
  <c r="O12" i="29"/>
  <c r="O8" i="29"/>
  <c r="AG186" i="10"/>
  <c r="AG185" i="10"/>
  <c r="AG184" i="10"/>
  <c r="AG183" i="10"/>
  <c r="AG182" i="10"/>
  <c r="AG181" i="10"/>
  <c r="AG180" i="10"/>
  <c r="AG179" i="10"/>
  <c r="AG178" i="10"/>
  <c r="AG177" i="10"/>
  <c r="AG176" i="10"/>
  <c r="AG175" i="10"/>
  <c r="AG174" i="10"/>
  <c r="AG173"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9" i="10"/>
  <c r="AG138" i="10"/>
  <c r="AG137" i="10"/>
  <c r="AG136" i="10"/>
  <c r="AG135" i="10"/>
  <c r="AG134" i="10"/>
  <c r="AG133" i="10"/>
  <c r="AG132" i="10"/>
  <c r="AG131" i="10"/>
  <c r="AG130" i="10"/>
  <c r="AG129" i="10"/>
  <c r="AG128" i="10"/>
  <c r="AG127" i="10"/>
  <c r="AG126" i="10"/>
  <c r="AG125" i="10"/>
  <c r="AG124" i="10"/>
  <c r="AG123" i="10"/>
  <c r="AG122" i="10"/>
  <c r="AG121" i="10"/>
  <c r="AG120" i="10"/>
  <c r="AG119" i="10"/>
  <c r="AG118" i="10"/>
  <c r="AG117" i="10"/>
  <c r="AG116" i="10"/>
  <c r="AG115" i="10"/>
  <c r="AG114"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8" i="10"/>
  <c r="AG47" i="10"/>
  <c r="AG46" i="10"/>
  <c r="AG45" i="10"/>
  <c r="AG44" i="10"/>
  <c r="AG43" i="10"/>
  <c r="AG42" i="10"/>
  <c r="AG41" i="10"/>
  <c r="AG40" i="10"/>
  <c r="AG39" i="10"/>
  <c r="AG38" i="10"/>
  <c r="AG37" i="10"/>
  <c r="AG36" i="10"/>
  <c r="AG35" i="10"/>
  <c r="AG34" i="10"/>
  <c r="AG33" i="10"/>
  <c r="AG32" i="10"/>
  <c r="AG31" i="10"/>
  <c r="AG30" i="10"/>
  <c r="AG29" i="10"/>
  <c r="AG28" i="10"/>
  <c r="AG27" i="10"/>
  <c r="AG26" i="10"/>
  <c r="AG25" i="10"/>
  <c r="AG24" i="10"/>
  <c r="AG23" i="10"/>
  <c r="AG22" i="10"/>
  <c r="AG21" i="10"/>
  <c r="AG20" i="10"/>
  <c r="AG19" i="10"/>
  <c r="AG18" i="10"/>
  <c r="AG17" i="10"/>
  <c r="AG16" i="10"/>
  <c r="AG15" i="10"/>
  <c r="AG14" i="10"/>
  <c r="AG13" i="10"/>
  <c r="AG12" i="10"/>
  <c r="AG11" i="10"/>
  <c r="AG10" i="10"/>
  <c r="AG9" i="10"/>
  <c r="AG8" i="10"/>
  <c r="AG7" i="10"/>
  <c r="AG6" i="10"/>
  <c r="AC6" i="10"/>
  <c r="AF186" i="29"/>
  <c r="AF185" i="29"/>
  <c r="AF184" i="29"/>
  <c r="AF183" i="29"/>
  <c r="AF182" i="29"/>
  <c r="AF181" i="29"/>
  <c r="AF180" i="29"/>
  <c r="AF179" i="29"/>
  <c r="AF178" i="29"/>
  <c r="AF177" i="29"/>
  <c r="AF176" i="29"/>
  <c r="AF175" i="29"/>
  <c r="AF174" i="29"/>
  <c r="AF173" i="29"/>
  <c r="AF172" i="29"/>
  <c r="AF171" i="29"/>
  <c r="AF170" i="29"/>
  <c r="AF169" i="29"/>
  <c r="AF168" i="29"/>
  <c r="AF166" i="29"/>
  <c r="AF164" i="29"/>
  <c r="AF162" i="29"/>
  <c r="AF160" i="29"/>
  <c r="AF158" i="29"/>
  <c r="AF156" i="29"/>
  <c r="AF154" i="29"/>
  <c r="AF152" i="29"/>
  <c r="AF150" i="29"/>
  <c r="AF148" i="29"/>
  <c r="AF146" i="29"/>
  <c r="AF144" i="29"/>
  <c r="AF142" i="29"/>
  <c r="AF140" i="29"/>
  <c r="AF138" i="29"/>
  <c r="AF136" i="29"/>
  <c r="AF134" i="29"/>
  <c r="AF132" i="29"/>
  <c r="AF130" i="29"/>
  <c r="AF128" i="29"/>
  <c r="AF126" i="29"/>
  <c r="AF124" i="29"/>
  <c r="AF122" i="29"/>
  <c r="AF120" i="29"/>
  <c r="AF118" i="29"/>
  <c r="AF116" i="29"/>
  <c r="AF114" i="29"/>
  <c r="AF112" i="29"/>
  <c r="AF110" i="29"/>
  <c r="AF108" i="29"/>
  <c r="AF106" i="29"/>
  <c r="AF104" i="29"/>
  <c r="AF98" i="29"/>
  <c r="AF97" i="29"/>
  <c r="AF96" i="29"/>
  <c r="AF95" i="29"/>
  <c r="AF94" i="29"/>
  <c r="AF93" i="29"/>
  <c r="AF92" i="29"/>
  <c r="AF91" i="29"/>
  <c r="AF90" i="29"/>
  <c r="AF89" i="29"/>
  <c r="AF88" i="29"/>
  <c r="AF87" i="29"/>
  <c r="AF86" i="29"/>
  <c r="AF85" i="29"/>
  <c r="AF84" i="29"/>
  <c r="AF83" i="29"/>
  <c r="AF82" i="29"/>
  <c r="AF81" i="29"/>
  <c r="AF80" i="29"/>
  <c r="AF79" i="29"/>
  <c r="AF78" i="29"/>
  <c r="AF77" i="29"/>
  <c r="AF76" i="29"/>
  <c r="AF75" i="29"/>
  <c r="AF74" i="29"/>
  <c r="AF73" i="29"/>
  <c r="AF72" i="29"/>
  <c r="AF71" i="29"/>
  <c r="AF70" i="29"/>
  <c r="AF69" i="29"/>
  <c r="AF68" i="29"/>
  <c r="AF67" i="29"/>
  <c r="AF66" i="29"/>
  <c r="AF65" i="29"/>
  <c r="AF64" i="29"/>
  <c r="AF63" i="29"/>
  <c r="AF62" i="29"/>
  <c r="AF61" i="29"/>
  <c r="AF60" i="29"/>
  <c r="AF59" i="29"/>
  <c r="AF58" i="29"/>
  <c r="AF57" i="29"/>
  <c r="AF56" i="29"/>
  <c r="AF55" i="29"/>
  <c r="AF54" i="29"/>
  <c r="AF53" i="29"/>
  <c r="AF52" i="29"/>
  <c r="AF51" i="29"/>
  <c r="AF50" i="29"/>
  <c r="AF49" i="29"/>
  <c r="AF48" i="29"/>
  <c r="AF47" i="29"/>
  <c r="AF46" i="29"/>
  <c r="AF45" i="29"/>
  <c r="AF44" i="29"/>
  <c r="AF43" i="29"/>
  <c r="AF42" i="29"/>
  <c r="AF41" i="29"/>
  <c r="AF40" i="29"/>
  <c r="AF39" i="29"/>
  <c r="AF38" i="29"/>
  <c r="AF37" i="29"/>
  <c r="AF36" i="29"/>
  <c r="AF35" i="29"/>
  <c r="AF34" i="29"/>
  <c r="AF33" i="29"/>
  <c r="AF32" i="29"/>
  <c r="AF31" i="29"/>
  <c r="AF30" i="29"/>
  <c r="AF29" i="29"/>
  <c r="AF28" i="29"/>
  <c r="AF27" i="29"/>
  <c r="AF26" i="29"/>
  <c r="AF25" i="29"/>
  <c r="AF24" i="29"/>
  <c r="AF23" i="29"/>
  <c r="AF22" i="29"/>
  <c r="AF21" i="29"/>
  <c r="AF20" i="29"/>
  <c r="AF19" i="29"/>
  <c r="AF18" i="29"/>
  <c r="AF17" i="29"/>
  <c r="AF16" i="29"/>
  <c r="AF15" i="29"/>
  <c r="AF14" i="29"/>
  <c r="AF13" i="29"/>
  <c r="AF12" i="29"/>
  <c r="AF11" i="29"/>
  <c r="AF10" i="29"/>
  <c r="AF9" i="29"/>
  <c r="AF8" i="29"/>
  <c r="AF7" i="29"/>
  <c r="AF6" i="29"/>
  <c r="AF167" i="29"/>
  <c r="AF165" i="29"/>
  <c r="AF163" i="29"/>
  <c r="AF161" i="29"/>
  <c r="AF159" i="29"/>
  <c r="AF157" i="29"/>
  <c r="AF155" i="29"/>
  <c r="AF153" i="29"/>
  <c r="AF151" i="29"/>
  <c r="AF149" i="29"/>
  <c r="AF147" i="29"/>
  <c r="AF145" i="29"/>
  <c r="AF143" i="29"/>
  <c r="AF141" i="29"/>
  <c r="AF139" i="29"/>
  <c r="AF137" i="29"/>
  <c r="AF135" i="29"/>
  <c r="AF133" i="29"/>
  <c r="AF131" i="29"/>
  <c r="AF129" i="29"/>
  <c r="AF127" i="29"/>
  <c r="AF125" i="29"/>
  <c r="AF123" i="29"/>
  <c r="AF121" i="29"/>
  <c r="AF119" i="29"/>
  <c r="AF117" i="29"/>
  <c r="AF115" i="29"/>
  <c r="AF113" i="29"/>
  <c r="AF111" i="29"/>
  <c r="AF109" i="29"/>
  <c r="AF107" i="29"/>
  <c r="AF105" i="29"/>
  <c r="AF101" i="29"/>
  <c r="AF100" i="29"/>
  <c r="AF103" i="29"/>
  <c r="AF99" i="29"/>
  <c r="AF102" i="29"/>
  <c r="AB186" i="29"/>
  <c r="AB185" i="29"/>
  <c r="AB184" i="29"/>
  <c r="AB183" i="29"/>
  <c r="AB182" i="29"/>
  <c r="AB181" i="29"/>
  <c r="AB180" i="29"/>
  <c r="AB179" i="29"/>
  <c r="AB178" i="29"/>
  <c r="AB177" i="29"/>
  <c r="AB176" i="29"/>
  <c r="AB175" i="29"/>
  <c r="AB174" i="29"/>
  <c r="AB173" i="29"/>
  <c r="AB172" i="29"/>
  <c r="AB171" i="29"/>
  <c r="AB170" i="29"/>
  <c r="AB169" i="29"/>
  <c r="AB168" i="29"/>
  <c r="AB98" i="29"/>
  <c r="AB97" i="29"/>
  <c r="AB96" i="29"/>
  <c r="AB95" i="29"/>
  <c r="AB94" i="29"/>
  <c r="AB93" i="29"/>
  <c r="AB92" i="29"/>
  <c r="AB91" i="29"/>
  <c r="AB90" i="29"/>
  <c r="AB89" i="29"/>
  <c r="AB88" i="29"/>
  <c r="AB87" i="29"/>
  <c r="AB86" i="29"/>
  <c r="AB85" i="29"/>
  <c r="AB84" i="29"/>
  <c r="AB83" i="29"/>
  <c r="AB82" i="29"/>
  <c r="AB81" i="29"/>
  <c r="AB80" i="29"/>
  <c r="AB79" i="29"/>
  <c r="AB78" i="29"/>
  <c r="AB77" i="29"/>
  <c r="AB76" i="29"/>
  <c r="AB75" i="29"/>
  <c r="AB74" i="29"/>
  <c r="AB73" i="29"/>
  <c r="AB72" i="29"/>
  <c r="AB71" i="29"/>
  <c r="AB70" i="29"/>
  <c r="AB69" i="29"/>
  <c r="AB68" i="29"/>
  <c r="AB67" i="29"/>
  <c r="AB66" i="29"/>
  <c r="AB65" i="29"/>
  <c r="AB64" i="29"/>
  <c r="AB63" i="29"/>
  <c r="AB62" i="29"/>
  <c r="AB61" i="29"/>
  <c r="AB60" i="29"/>
  <c r="AB59" i="29"/>
  <c r="AB58" i="29"/>
  <c r="AB57" i="29"/>
  <c r="AB56" i="29"/>
  <c r="AB55" i="29"/>
  <c r="AB54" i="29"/>
  <c r="AB53" i="29"/>
  <c r="AB52" i="29"/>
  <c r="AB51" i="29"/>
  <c r="AB50" i="29"/>
  <c r="AB49" i="29"/>
  <c r="AB48" i="29"/>
  <c r="AB47" i="29"/>
  <c r="AB46" i="29"/>
  <c r="AB45" i="29"/>
  <c r="AB44" i="29"/>
  <c r="AB43" i="29"/>
  <c r="AB42" i="29"/>
  <c r="AB41" i="29"/>
  <c r="AB40" i="29"/>
  <c r="AB39" i="29"/>
  <c r="AB38" i="29"/>
  <c r="AB37" i="29"/>
  <c r="AB36" i="29"/>
  <c r="AB35" i="29"/>
  <c r="AB34" i="29"/>
  <c r="AB33" i="29"/>
  <c r="AB32" i="29"/>
  <c r="AB31" i="29"/>
  <c r="AB30" i="29"/>
  <c r="AB29" i="29"/>
  <c r="AB28" i="29"/>
  <c r="AB27" i="29"/>
  <c r="AB26" i="29"/>
  <c r="AB25" i="29"/>
  <c r="AB24" i="29"/>
  <c r="AB23" i="29"/>
  <c r="AB22" i="29"/>
  <c r="AB21" i="29"/>
  <c r="AB20" i="29"/>
  <c r="AB19" i="29"/>
  <c r="AB18" i="29"/>
  <c r="AB17" i="29"/>
  <c r="AB16" i="29"/>
  <c r="AB15" i="29"/>
  <c r="AB14" i="29"/>
  <c r="AB13" i="29"/>
  <c r="AB12" i="29"/>
  <c r="AB11" i="29"/>
  <c r="AB10" i="29"/>
  <c r="AB9" i="29"/>
  <c r="AB8" i="29"/>
  <c r="AB7" i="29"/>
  <c r="AB6" i="29"/>
  <c r="AB166" i="29"/>
  <c r="AB164" i="29"/>
  <c r="AB162" i="29"/>
  <c r="AB160" i="29"/>
  <c r="AB158" i="29"/>
  <c r="AB156" i="29"/>
  <c r="AB154" i="29"/>
  <c r="AB152" i="29"/>
  <c r="AB150" i="29"/>
  <c r="AB148" i="29"/>
  <c r="AB146" i="29"/>
  <c r="AB144" i="29"/>
  <c r="AB142" i="29"/>
  <c r="AB140" i="29"/>
  <c r="AB138" i="29"/>
  <c r="AB136" i="29"/>
  <c r="AB134" i="29"/>
  <c r="AB132" i="29"/>
  <c r="AB130" i="29"/>
  <c r="AB128" i="29"/>
  <c r="AB126" i="29"/>
  <c r="AB124" i="29"/>
  <c r="AB122" i="29"/>
  <c r="AB120" i="29"/>
  <c r="AB118" i="29"/>
  <c r="AB116" i="29"/>
  <c r="AB114" i="29"/>
  <c r="AB112" i="29"/>
  <c r="AB110" i="29"/>
  <c r="AB108" i="29"/>
  <c r="AB106" i="29"/>
  <c r="AB104" i="29"/>
  <c r="AB103" i="29"/>
  <c r="AB102" i="29"/>
  <c r="AB101" i="29"/>
  <c r="AB100" i="29"/>
  <c r="AB99" i="29"/>
  <c r="AB163" i="29"/>
  <c r="AB155" i="29"/>
  <c r="AB147" i="29"/>
  <c r="AB139" i="29"/>
  <c r="AB131" i="29"/>
  <c r="AB123" i="29"/>
  <c r="AB115" i="29"/>
  <c r="AB107" i="29"/>
  <c r="AB161" i="29"/>
  <c r="AB153" i="29"/>
  <c r="AB145" i="29"/>
  <c r="AB137" i="29"/>
  <c r="AB129" i="29"/>
  <c r="AB121" i="29"/>
  <c r="AB113" i="29"/>
  <c r="AB105" i="29"/>
  <c r="AB167" i="29"/>
  <c r="AB159" i="29"/>
  <c r="AB151" i="29"/>
  <c r="AB143" i="29"/>
  <c r="AB135" i="29"/>
  <c r="AB127" i="29"/>
  <c r="AB119" i="29"/>
  <c r="AB111" i="29"/>
  <c r="AB165" i="29"/>
  <c r="AB157" i="29"/>
  <c r="AB149" i="29"/>
  <c r="AB141" i="29"/>
  <c r="AB133" i="29"/>
  <c r="AB125" i="29"/>
  <c r="AB117" i="29"/>
  <c r="AB109" i="29"/>
  <c r="AE186" i="28"/>
  <c r="AE185" i="28"/>
  <c r="AE184" i="28"/>
  <c r="AE183" i="28"/>
  <c r="AE182" i="28"/>
  <c r="AE181" i="28"/>
  <c r="AE180" i="28"/>
  <c r="AE179" i="28"/>
  <c r="AE178" i="28"/>
  <c r="AE177" i="28"/>
  <c r="AE176" i="28"/>
  <c r="AE175" i="28"/>
  <c r="AE174" i="28"/>
  <c r="AE173" i="28"/>
  <c r="AE172" i="28"/>
  <c r="AE171" i="28"/>
  <c r="AE170" i="28"/>
  <c r="AE169" i="28"/>
  <c r="AE168" i="28"/>
  <c r="AE167" i="28"/>
  <c r="AE166" i="28"/>
  <c r="AE165" i="28"/>
  <c r="AE164" i="28"/>
  <c r="AE163" i="28"/>
  <c r="AE162" i="28"/>
  <c r="AE161" i="28"/>
  <c r="AE160" i="28"/>
  <c r="AE159" i="28"/>
  <c r="AE158" i="28"/>
  <c r="AE157" i="28"/>
  <c r="AE156" i="28"/>
  <c r="AE155" i="28"/>
  <c r="AE154" i="28"/>
  <c r="AE153" i="28"/>
  <c r="AE152" i="28"/>
  <c r="AE151" i="28"/>
  <c r="AE150" i="28"/>
  <c r="AE149" i="28"/>
  <c r="AE148" i="28"/>
  <c r="AE147" i="28"/>
  <c r="AE146" i="28"/>
  <c r="AE145" i="28"/>
  <c r="AE144" i="28"/>
  <c r="AE143" i="28"/>
  <c r="AE142" i="28"/>
  <c r="AE141" i="28"/>
  <c r="AE140" i="28"/>
  <c r="AE139" i="28"/>
  <c r="AE138" i="28"/>
  <c r="AE137" i="28"/>
  <c r="AE136" i="28"/>
  <c r="AE135" i="28"/>
  <c r="AE132" i="28"/>
  <c r="AE131" i="28"/>
  <c r="AE130" i="28"/>
  <c r="AE129" i="28"/>
  <c r="AE128" i="28"/>
  <c r="AE127" i="28"/>
  <c r="AE126" i="28"/>
  <c r="AE125" i="28"/>
  <c r="AE124" i="28"/>
  <c r="AE123" i="28"/>
  <c r="AE122" i="28"/>
  <c r="AE121" i="28"/>
  <c r="AE120" i="28"/>
  <c r="AE119" i="28"/>
  <c r="AE118" i="28"/>
  <c r="AE117" i="28"/>
  <c r="AE116" i="28"/>
  <c r="AE115" i="28"/>
  <c r="AE114" i="28"/>
  <c r="AE113" i="28"/>
  <c r="AE112" i="28"/>
  <c r="AE111" i="28"/>
  <c r="AE110" i="28"/>
  <c r="AE109" i="28"/>
  <c r="AE108" i="28"/>
  <c r="AE107" i="28"/>
  <c r="AE106" i="28"/>
  <c r="AE105" i="28"/>
  <c r="AE104" i="28"/>
  <c r="AE103" i="28"/>
  <c r="AE102" i="28"/>
  <c r="AE101" i="28"/>
  <c r="AE100" i="28"/>
  <c r="AE99" i="28"/>
  <c r="AE98" i="28"/>
  <c r="AE97" i="28"/>
  <c r="AE96" i="28"/>
  <c r="AE95" i="28"/>
  <c r="AE94" i="28"/>
  <c r="AE93" i="28"/>
  <c r="AE92" i="28"/>
  <c r="AE91" i="28"/>
  <c r="AE134" i="28"/>
  <c r="AE133" i="28"/>
  <c r="AE90" i="28"/>
  <c r="AE89"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E52" i="28"/>
  <c r="AE51" i="28"/>
  <c r="AE50" i="28"/>
  <c r="AE49" i="28"/>
  <c r="AE48" i="28"/>
  <c r="AE47" i="28"/>
  <c r="AE46" i="28"/>
  <c r="AE45" i="28"/>
  <c r="AE44" i="28"/>
  <c r="AE43" i="28"/>
  <c r="AE42" i="28"/>
  <c r="AE41" i="28"/>
  <c r="AE40" i="28"/>
  <c r="AE39" i="28"/>
  <c r="AE38" i="28"/>
  <c r="AE37" i="28"/>
  <c r="AE36" i="28"/>
  <c r="AE35" i="28"/>
  <c r="AE34" i="28"/>
  <c r="AE33" i="28"/>
  <c r="AE32" i="28"/>
  <c r="AE31" i="28"/>
  <c r="AE30" i="28"/>
  <c r="AE29" i="28"/>
  <c r="AE28" i="28"/>
  <c r="AE27" i="28"/>
  <c r="AE26" i="28"/>
  <c r="AE25" i="28"/>
  <c r="AE24" i="28"/>
  <c r="AE23" i="28"/>
  <c r="AE22" i="28"/>
  <c r="AE21" i="28"/>
  <c r="AE20" i="28"/>
  <c r="AE19" i="28"/>
  <c r="AE18" i="28"/>
  <c r="AE17" i="28"/>
  <c r="AE16" i="28"/>
  <c r="AE15" i="28"/>
  <c r="AE14" i="28"/>
  <c r="AE13" i="28"/>
  <c r="AE12" i="28"/>
  <c r="AE11" i="28"/>
  <c r="AE10" i="28"/>
  <c r="AE9" i="28"/>
  <c r="AE8" i="28"/>
  <c r="AE7" i="28"/>
  <c r="AE6" i="28"/>
  <c r="AW183" i="10"/>
  <c r="AW179" i="10"/>
  <c r="AW175" i="10"/>
  <c r="AW171" i="10"/>
  <c r="AW167" i="10"/>
  <c r="AW163" i="10"/>
  <c r="AW159" i="10"/>
  <c r="AW155" i="10"/>
  <c r="AW151" i="10"/>
  <c r="AW147" i="10"/>
  <c r="AW143" i="10"/>
  <c r="AW139" i="10"/>
  <c r="AW135" i="10"/>
  <c r="AW131" i="10"/>
  <c r="AW127" i="10"/>
  <c r="AW123" i="10"/>
  <c r="AW119" i="10"/>
  <c r="AW115" i="10"/>
  <c r="AW111" i="10"/>
  <c r="AW107" i="10"/>
  <c r="AW103" i="10"/>
  <c r="AW99" i="10"/>
  <c r="AW95" i="10"/>
  <c r="AW91" i="10"/>
  <c r="AW87" i="10"/>
  <c r="AW83" i="10"/>
  <c r="AW79" i="10"/>
  <c r="AW75" i="10"/>
  <c r="AW71" i="10"/>
  <c r="AW67" i="10"/>
  <c r="AW63" i="10"/>
  <c r="AW59" i="10"/>
  <c r="AW55" i="10"/>
  <c r="AW51" i="10"/>
  <c r="AW47" i="10"/>
  <c r="AW43" i="10"/>
  <c r="AW39" i="10"/>
  <c r="AW35" i="10"/>
  <c r="AW31" i="10"/>
  <c r="AW27" i="10"/>
  <c r="AW23" i="10"/>
  <c r="AW19" i="10"/>
  <c r="AW15" i="10"/>
  <c r="AW11" i="10"/>
  <c r="AW7" i="10"/>
  <c r="AW186" i="10"/>
  <c r="AW182" i="10"/>
  <c r="AW178" i="10"/>
  <c r="AW174" i="10"/>
  <c r="AW170" i="10"/>
  <c r="AW166" i="10"/>
  <c r="AW162" i="10"/>
  <c r="AW158" i="10"/>
  <c r="AW154" i="10"/>
  <c r="AW150" i="10"/>
  <c r="AW146" i="10"/>
  <c r="AW142" i="10"/>
  <c r="AW138" i="10"/>
  <c r="AW134" i="10"/>
  <c r="AW130" i="10"/>
  <c r="AW126" i="10"/>
  <c r="AW122" i="10"/>
  <c r="AW118" i="10"/>
  <c r="AW114" i="10"/>
  <c r="AW110" i="10"/>
  <c r="AW106" i="10"/>
  <c r="AW102" i="10"/>
  <c r="AW98" i="10"/>
  <c r="AW94" i="10"/>
  <c r="AW90" i="10"/>
  <c r="AW86" i="10"/>
  <c r="AW82" i="10"/>
  <c r="AW78" i="10"/>
  <c r="AW74" i="10"/>
  <c r="AW70" i="10"/>
  <c r="AW66" i="10"/>
  <c r="AW62" i="10"/>
  <c r="AW58" i="10"/>
  <c r="AW54" i="10"/>
  <c r="AW50" i="10"/>
  <c r="AW46" i="10"/>
  <c r="AW42" i="10"/>
  <c r="AW38" i="10"/>
  <c r="AW34" i="10"/>
  <c r="AW30" i="10"/>
  <c r="AW26" i="10"/>
  <c r="AW22" i="10"/>
  <c r="AW18" i="10"/>
  <c r="AW14" i="10"/>
  <c r="AW10" i="10"/>
  <c r="AW6" i="10"/>
  <c r="AW185" i="10"/>
  <c r="AW181" i="10"/>
  <c r="AW177" i="10"/>
  <c r="AW173" i="10"/>
  <c r="AW169" i="10"/>
  <c r="AW165" i="10"/>
  <c r="AW161" i="10"/>
  <c r="AW157" i="10"/>
  <c r="AW153" i="10"/>
  <c r="AW149" i="10"/>
  <c r="AW145" i="10"/>
  <c r="AW141" i="10"/>
  <c r="AW137" i="10"/>
  <c r="AW133" i="10"/>
  <c r="AW129" i="10"/>
  <c r="AW125" i="10"/>
  <c r="AW121" i="10"/>
  <c r="AW117" i="10"/>
  <c r="AW113" i="10"/>
  <c r="AW109" i="10"/>
  <c r="AW105" i="10"/>
  <c r="AW101" i="10"/>
  <c r="AW97" i="10"/>
  <c r="AW93" i="10"/>
  <c r="AW89" i="10"/>
  <c r="AW85" i="10"/>
  <c r="AW81" i="10"/>
  <c r="AW77" i="10"/>
  <c r="AW73" i="10"/>
  <c r="AW69" i="10"/>
  <c r="AW65" i="10"/>
  <c r="AW61" i="10"/>
  <c r="AW57" i="10"/>
  <c r="AW53" i="10"/>
  <c r="AW49" i="10"/>
  <c r="AW45" i="10"/>
  <c r="AW41" i="10"/>
  <c r="AW37" i="10"/>
  <c r="AW33" i="10"/>
  <c r="AW29" i="10"/>
  <c r="AW25" i="10"/>
  <c r="AW21" i="10"/>
  <c r="AW17" i="10"/>
  <c r="AW13" i="10"/>
  <c r="AW9" i="10"/>
  <c r="AW184" i="10"/>
  <c r="AW180" i="10"/>
  <c r="AW176" i="10"/>
  <c r="AW172" i="10"/>
  <c r="AW168" i="10"/>
  <c r="AW164" i="10"/>
  <c r="AW160" i="10"/>
  <c r="AW156" i="10"/>
  <c r="AW152" i="10"/>
  <c r="AW148" i="10"/>
  <c r="AW144" i="10"/>
  <c r="AW140" i="10"/>
  <c r="AW136" i="10"/>
  <c r="AW132" i="10"/>
  <c r="AW128" i="10"/>
  <c r="AW124" i="10"/>
  <c r="AW120" i="10"/>
  <c r="AW116" i="10"/>
  <c r="AW112" i="10"/>
  <c r="AW108" i="10"/>
  <c r="AW104" i="10"/>
  <c r="AW100" i="10"/>
  <c r="AW96" i="10"/>
  <c r="AW92" i="10"/>
  <c r="AW88" i="10"/>
  <c r="AW84" i="10"/>
  <c r="AW80" i="10"/>
  <c r="AW76" i="10"/>
  <c r="AW72" i="10"/>
  <c r="AW68" i="10"/>
  <c r="AW64" i="10"/>
  <c r="AW60" i="10"/>
  <c r="AW56" i="10"/>
  <c r="AW52" i="10"/>
  <c r="AW48" i="10"/>
  <c r="AW44" i="10"/>
  <c r="AW40" i="10"/>
  <c r="AW36" i="10"/>
  <c r="AW32" i="10"/>
  <c r="AW28" i="10"/>
  <c r="AW24" i="10"/>
  <c r="AW20" i="10"/>
  <c r="AW16" i="10"/>
  <c r="AW12" i="10"/>
  <c r="AW8" i="10"/>
  <c r="AW183" i="29"/>
  <c r="AW179" i="29"/>
  <c r="AW175" i="29"/>
  <c r="AW171" i="29"/>
  <c r="AW167" i="29"/>
  <c r="AW163" i="29"/>
  <c r="AW159" i="29"/>
  <c r="AW155" i="29"/>
  <c r="AW151" i="29"/>
  <c r="AW147" i="29"/>
  <c r="AW143" i="29"/>
  <c r="AW139" i="29"/>
  <c r="AW135" i="29"/>
  <c r="AW131" i="29"/>
  <c r="AW127" i="29"/>
  <c r="AW123" i="29"/>
  <c r="AW119" i="29"/>
  <c r="AW186" i="29"/>
  <c r="AW182" i="29"/>
  <c r="AW178" i="29"/>
  <c r="AW174" i="29"/>
  <c r="AW170" i="29"/>
  <c r="AW166" i="29"/>
  <c r="AW162" i="29"/>
  <c r="AW158" i="29"/>
  <c r="AW154" i="29"/>
  <c r="AW150" i="29"/>
  <c r="AW146" i="29"/>
  <c r="AW142" i="29"/>
  <c r="AW138" i="29"/>
  <c r="AW134" i="29"/>
  <c r="AW130" i="29"/>
  <c r="AW126" i="29"/>
  <c r="AW122" i="29"/>
  <c r="AW185" i="29"/>
  <c r="AW181" i="29"/>
  <c r="AW177" i="29"/>
  <c r="AW173" i="29"/>
  <c r="AW169" i="29"/>
  <c r="AW165" i="29"/>
  <c r="AW161" i="29"/>
  <c r="AW157" i="29"/>
  <c r="AW153" i="29"/>
  <c r="AW149" i="29"/>
  <c r="AW145" i="29"/>
  <c r="AW141" i="29"/>
  <c r="AW137" i="29"/>
  <c r="AW133" i="29"/>
  <c r="AW129" i="29"/>
  <c r="AW125" i="29"/>
  <c r="AW121" i="29"/>
  <c r="AW176" i="29"/>
  <c r="AW160" i="29"/>
  <c r="AW144" i="29"/>
  <c r="AW128" i="29"/>
  <c r="AW116" i="29"/>
  <c r="AW112" i="29"/>
  <c r="AW108" i="29"/>
  <c r="AW104" i="29"/>
  <c r="AW100" i="29"/>
  <c r="AW96" i="29"/>
  <c r="AW92" i="29"/>
  <c r="AW88" i="29"/>
  <c r="AW84" i="29"/>
  <c r="AW80" i="29"/>
  <c r="AW76" i="29"/>
  <c r="AW72" i="29"/>
  <c r="AW68" i="29"/>
  <c r="AW172" i="29"/>
  <c r="AW156" i="29"/>
  <c r="AW140" i="29"/>
  <c r="AW124" i="29"/>
  <c r="AW115" i="29"/>
  <c r="AW111" i="29"/>
  <c r="AW107" i="29"/>
  <c r="AW103" i="29"/>
  <c r="AW99" i="29"/>
  <c r="AW95" i="29"/>
  <c r="AW91" i="29"/>
  <c r="AW87" i="29"/>
  <c r="AW83" i="29"/>
  <c r="AW79" i="29"/>
  <c r="AW75" i="29"/>
  <c r="AW71" i="29"/>
  <c r="AW184" i="29"/>
  <c r="AW168" i="29"/>
  <c r="AW152" i="29"/>
  <c r="AW136" i="29"/>
  <c r="AW120" i="29"/>
  <c r="AW118" i="29"/>
  <c r="AW114" i="29"/>
  <c r="AW110" i="29"/>
  <c r="AW106" i="29"/>
  <c r="AW102" i="29"/>
  <c r="AW98" i="29"/>
  <c r="AW94" i="29"/>
  <c r="AW90" i="29"/>
  <c r="AW86" i="29"/>
  <c r="AW82" i="29"/>
  <c r="AW78" i="29"/>
  <c r="AW74" i="29"/>
  <c r="AW70" i="29"/>
  <c r="AW132" i="29"/>
  <c r="AW109" i="29"/>
  <c r="AW93" i="29"/>
  <c r="AW77" i="29"/>
  <c r="AW64" i="29"/>
  <c r="AW60" i="29"/>
  <c r="AW56" i="29"/>
  <c r="AW52" i="29"/>
  <c r="AW48" i="29"/>
  <c r="AW44" i="29"/>
  <c r="AW40" i="29"/>
  <c r="AW36" i="29"/>
  <c r="AW32" i="29"/>
  <c r="AW28" i="29"/>
  <c r="AW24" i="29"/>
  <c r="AW20" i="29"/>
  <c r="AW16" i="29"/>
  <c r="AW180" i="29"/>
  <c r="AW105" i="29"/>
  <c r="AW89" i="29"/>
  <c r="AW73" i="29"/>
  <c r="AW67" i="29"/>
  <c r="AW63" i="29"/>
  <c r="AW59" i="29"/>
  <c r="AW55" i="29"/>
  <c r="AW51" i="29"/>
  <c r="AW47" i="29"/>
  <c r="AW43" i="29"/>
  <c r="AW39" i="29"/>
  <c r="AW35" i="29"/>
  <c r="AW31" i="29"/>
  <c r="AW27" i="29"/>
  <c r="AW23" i="29"/>
  <c r="AW19" i="29"/>
  <c r="AW15" i="29"/>
  <c r="AW164" i="29"/>
  <c r="AW117" i="29"/>
  <c r="AW101" i="29"/>
  <c r="AW85" i="29"/>
  <c r="AW69" i="29"/>
  <c r="AW66" i="29"/>
  <c r="AW62" i="29"/>
  <c r="AW58" i="29"/>
  <c r="AW54" i="29"/>
  <c r="AW50" i="29"/>
  <c r="AW46" i="29"/>
  <c r="AW42" i="29"/>
  <c r="AW38" i="29"/>
  <c r="AW34" i="29"/>
  <c r="AW30" i="29"/>
  <c r="AW26" i="29"/>
  <c r="AW22" i="29"/>
  <c r="AW18" i="29"/>
  <c r="AW81" i="29"/>
  <c r="AW61" i="29"/>
  <c r="AW45" i="29"/>
  <c r="AW29" i="29"/>
  <c r="AW11" i="29"/>
  <c r="AW7" i="29"/>
  <c r="AW57" i="29"/>
  <c r="AW41" i="29"/>
  <c r="AW25" i="29"/>
  <c r="AW14" i="29"/>
  <c r="AW10" i="29"/>
  <c r="AW6" i="29"/>
  <c r="AW148" i="29"/>
  <c r="AW113" i="29"/>
  <c r="AW53" i="29"/>
  <c r="AW37" i="29"/>
  <c r="AW21" i="29"/>
  <c r="AW13" i="29"/>
  <c r="AW9" i="29"/>
  <c r="AW17" i="29"/>
  <c r="AW12" i="29"/>
  <c r="AW65" i="29"/>
  <c r="AW8" i="29"/>
  <c r="AW97" i="29"/>
  <c r="AW49" i="29"/>
  <c r="AW33" i="29"/>
  <c r="AW184" i="28"/>
  <c r="AW180" i="28"/>
  <c r="AW176" i="28"/>
  <c r="AW172" i="28"/>
  <c r="AW168" i="28"/>
  <c r="AW164" i="28"/>
  <c r="AW160" i="28"/>
  <c r="AW156" i="28"/>
  <c r="AW152" i="28"/>
  <c r="AW148" i="28"/>
  <c r="AW144" i="28"/>
  <c r="AW140" i="28"/>
  <c r="AW136" i="28"/>
  <c r="AW132" i="28"/>
  <c r="AW128" i="28"/>
  <c r="AW124" i="28"/>
  <c r="AW120" i="28"/>
  <c r="AW116" i="28"/>
  <c r="AW112" i="28"/>
  <c r="AW108" i="28"/>
  <c r="AW104" i="28"/>
  <c r="AW100" i="28"/>
  <c r="AW96" i="28"/>
  <c r="AW92" i="28"/>
  <c r="AW88" i="28"/>
  <c r="AW84" i="28"/>
  <c r="AW80" i="28"/>
  <c r="AW183" i="28"/>
  <c r="AW179" i="28"/>
  <c r="AW175" i="28"/>
  <c r="AW171" i="28"/>
  <c r="AW167" i="28"/>
  <c r="AW163" i="28"/>
  <c r="AW159" i="28"/>
  <c r="AW155" i="28"/>
  <c r="AW151" i="28"/>
  <c r="AW147" i="28"/>
  <c r="AW143" i="28"/>
  <c r="AW139" i="28"/>
  <c r="AW135" i="28"/>
  <c r="AW131" i="28"/>
  <c r="AW127" i="28"/>
  <c r="AW123" i="28"/>
  <c r="AW119" i="28"/>
  <c r="AW115" i="28"/>
  <c r="AW111" i="28"/>
  <c r="AW107" i="28"/>
  <c r="AW103" i="28"/>
  <c r="AW99" i="28"/>
  <c r="AW95" i="28"/>
  <c r="AW91" i="28"/>
  <c r="AW87" i="28"/>
  <c r="AW83" i="28"/>
  <c r="AW79" i="28"/>
  <c r="AW186" i="28"/>
  <c r="AW182" i="28"/>
  <c r="AW178" i="28"/>
  <c r="AW174" i="28"/>
  <c r="AW170" i="28"/>
  <c r="AW166" i="28"/>
  <c r="AW162" i="28"/>
  <c r="AW158" i="28"/>
  <c r="AW154" i="28"/>
  <c r="AW150" i="28"/>
  <c r="AW146" i="28"/>
  <c r="AW142" i="28"/>
  <c r="AW138" i="28"/>
  <c r="AW134" i="28"/>
  <c r="AW130" i="28"/>
  <c r="AW126" i="28"/>
  <c r="AW122" i="28"/>
  <c r="AW118" i="28"/>
  <c r="AW114" i="28"/>
  <c r="AW110" i="28"/>
  <c r="AW106" i="28"/>
  <c r="AW102" i="28"/>
  <c r="AW98" i="28"/>
  <c r="AW94" i="28"/>
  <c r="AW90" i="28"/>
  <c r="AW86" i="28"/>
  <c r="AW82" i="28"/>
  <c r="AW78" i="28"/>
  <c r="AW177" i="28"/>
  <c r="AW161" i="28"/>
  <c r="AW145" i="28"/>
  <c r="AW129" i="28"/>
  <c r="AW113" i="28"/>
  <c r="AW97" i="28"/>
  <c r="AW81" i="28"/>
  <c r="AW74" i="28"/>
  <c r="AW70" i="28"/>
  <c r="AW66" i="28"/>
  <c r="AW62" i="28"/>
  <c r="AW58" i="28"/>
  <c r="AW54" i="28"/>
  <c r="AW50" i="28"/>
  <c r="AW46" i="28"/>
  <c r="AW42" i="28"/>
  <c r="AW38" i="28"/>
  <c r="AW34" i="28"/>
  <c r="AW30" i="28"/>
  <c r="AW26" i="28"/>
  <c r="AW22" i="28"/>
  <c r="AW18" i="28"/>
  <c r="AW14" i="28"/>
  <c r="AW10" i="28"/>
  <c r="AW6" i="28"/>
  <c r="AW173" i="28"/>
  <c r="AW157" i="28"/>
  <c r="AW141" i="28"/>
  <c r="AW125" i="28"/>
  <c r="AW109" i="28"/>
  <c r="AW93" i="28"/>
  <c r="AW77" i="28"/>
  <c r="AW73" i="28"/>
  <c r="AW69" i="28"/>
  <c r="AW65" i="28"/>
  <c r="AW61" i="28"/>
  <c r="AW57" i="28"/>
  <c r="AW53" i="28"/>
  <c r="AW49" i="28"/>
  <c r="AW45" i="28"/>
  <c r="AW41" i="28"/>
  <c r="AW37" i="28"/>
  <c r="AW33" i="28"/>
  <c r="AW29" i="28"/>
  <c r="AW25" i="28"/>
  <c r="AW21" i="28"/>
  <c r="AW17" i="28"/>
  <c r="AW13" i="28"/>
  <c r="AW9" i="28"/>
  <c r="AW185" i="28"/>
  <c r="AW169" i="28"/>
  <c r="AW153" i="28"/>
  <c r="AW137" i="28"/>
  <c r="AW121" i="28"/>
  <c r="AW105" i="28"/>
  <c r="AW89" i="28"/>
  <c r="AW76" i="28"/>
  <c r="AW72" i="28"/>
  <c r="AW68" i="28"/>
  <c r="AW64" i="28"/>
  <c r="AW60" i="28"/>
  <c r="AW56" i="28"/>
  <c r="AW52" i="28"/>
  <c r="AW48" i="28"/>
  <c r="AW44" i="28"/>
  <c r="AW40" i="28"/>
  <c r="AW36" i="28"/>
  <c r="AW32" i="28"/>
  <c r="AW28" i="28"/>
  <c r="AW24" i="28"/>
  <c r="AW20" i="28"/>
  <c r="AW16" i="28"/>
  <c r="AW12" i="28"/>
  <c r="AW8" i="28"/>
  <c r="AW133" i="28"/>
  <c r="AW75" i="28"/>
  <c r="AW59" i="28"/>
  <c r="AW43" i="28"/>
  <c r="AW27" i="28"/>
  <c r="AW11" i="28"/>
  <c r="AW181" i="28"/>
  <c r="AW117" i="28"/>
  <c r="AW71" i="28"/>
  <c r="AW55" i="28"/>
  <c r="AW39" i="28"/>
  <c r="AW23" i="28"/>
  <c r="AW7" i="28"/>
  <c r="AW165" i="28"/>
  <c r="AW101" i="28"/>
  <c r="AW67" i="28"/>
  <c r="AW51" i="28"/>
  <c r="AW35" i="28"/>
  <c r="AW19" i="28"/>
  <c r="AW149" i="28"/>
  <c r="AW31" i="28"/>
  <c r="AW85" i="28"/>
  <c r="AW15" i="28"/>
  <c r="AW63" i="28"/>
  <c r="AW47" i="28"/>
  <c r="Q170" i="10"/>
  <c r="Q7" i="10"/>
  <c r="L185" i="29"/>
  <c r="L181" i="29"/>
  <c r="L177" i="29"/>
  <c r="L173" i="29"/>
  <c r="L169" i="29"/>
  <c r="L165" i="29"/>
  <c r="L161" i="29"/>
  <c r="L157" i="29"/>
  <c r="L153" i="29"/>
  <c r="L149" i="29"/>
  <c r="L145" i="29"/>
  <c r="L141" i="29"/>
  <c r="L137" i="29"/>
  <c r="L133" i="29"/>
  <c r="L129" i="29"/>
  <c r="L125" i="29"/>
  <c r="L121" i="29"/>
  <c r="L117" i="29"/>
  <c r="L113" i="29"/>
  <c r="L109" i="29"/>
  <c r="L105" i="29"/>
  <c r="L101" i="29"/>
  <c r="L97" i="29"/>
  <c r="L93" i="29"/>
  <c r="L89" i="29"/>
  <c r="L85" i="29"/>
  <c r="L81" i="29"/>
  <c r="L77" i="29"/>
  <c r="L73" i="29"/>
  <c r="L69" i="29"/>
  <c r="L65" i="29"/>
  <c r="L186" i="29"/>
  <c r="L182" i="29"/>
  <c r="L178" i="29"/>
  <c r="L174" i="29"/>
  <c r="L170" i="29"/>
  <c r="L166" i="29"/>
  <c r="L162" i="29"/>
  <c r="L158" i="29"/>
  <c r="L154" i="29"/>
  <c r="L150" i="29"/>
  <c r="L146" i="29"/>
  <c r="L142" i="29"/>
  <c r="L138" i="29"/>
  <c r="L134" i="29"/>
  <c r="L130" i="29"/>
  <c r="L126" i="29"/>
  <c r="L122" i="29"/>
  <c r="L118" i="29"/>
  <c r="L114" i="29"/>
  <c r="L110" i="29"/>
  <c r="L106" i="29"/>
  <c r="L102" i="29"/>
  <c r="L98" i="29"/>
  <c r="L94" i="29"/>
  <c r="L90" i="29"/>
  <c r="L86" i="29"/>
  <c r="L82" i="29"/>
  <c r="L78" i="29"/>
  <c r="L74" i="29"/>
  <c r="L70" i="29"/>
  <c r="L66" i="29"/>
  <c r="L62" i="29"/>
  <c r="L58" i="29"/>
  <c r="L54" i="29"/>
  <c r="L50" i="29"/>
  <c r="L46" i="29"/>
  <c r="L42" i="29"/>
  <c r="L38" i="29"/>
  <c r="L34" i="29"/>
  <c r="L30" i="29"/>
  <c r="L26" i="29"/>
  <c r="L22" i="29"/>
  <c r="L183" i="29"/>
  <c r="L179" i="29"/>
  <c r="L175" i="29"/>
  <c r="L171" i="29"/>
  <c r="L167" i="29"/>
  <c r="L163" i="29"/>
  <c r="L159" i="29"/>
  <c r="L155" i="29"/>
  <c r="L151" i="29"/>
  <c r="L147" i="29"/>
  <c r="L143" i="29"/>
  <c r="L139" i="29"/>
  <c r="L135" i="29"/>
  <c r="L131" i="29"/>
  <c r="L127" i="29"/>
  <c r="L123" i="29"/>
  <c r="L119" i="29"/>
  <c r="L115" i="29"/>
  <c r="L111" i="29"/>
  <c r="L107" i="29"/>
  <c r="L103" i="29"/>
  <c r="L99" i="29"/>
  <c r="L95" i="29"/>
  <c r="L91" i="29"/>
  <c r="L87" i="29"/>
  <c r="L83" i="29"/>
  <c r="L79" i="29"/>
  <c r="L75" i="29"/>
  <c r="L71" i="29"/>
  <c r="L67" i="29"/>
  <c r="L184" i="29"/>
  <c r="L180" i="29"/>
  <c r="L176" i="29"/>
  <c r="L172" i="29"/>
  <c r="L168" i="29"/>
  <c r="L164" i="29"/>
  <c r="L160" i="29"/>
  <c r="L156" i="29"/>
  <c r="L152" i="29"/>
  <c r="L148" i="29"/>
  <c r="L144" i="29"/>
  <c r="L140" i="29"/>
  <c r="L136" i="29"/>
  <c r="L132" i="29"/>
  <c r="L128" i="29"/>
  <c r="L124" i="29"/>
  <c r="L120" i="29"/>
  <c r="L116" i="29"/>
  <c r="L112" i="29"/>
  <c r="L108" i="29"/>
  <c r="L104" i="29"/>
  <c r="L100" i="29"/>
  <c r="L96" i="29"/>
  <c r="L92" i="29"/>
  <c r="L88" i="29"/>
  <c r="L84" i="29"/>
  <c r="L80" i="29"/>
  <c r="L76" i="29"/>
  <c r="L72" i="29"/>
  <c r="L68" i="29"/>
  <c r="L64" i="29"/>
  <c r="L60" i="29"/>
  <c r="L56" i="29"/>
  <c r="L52" i="29"/>
  <c r="L48" i="29"/>
  <c r="L44" i="29"/>
  <c r="L40" i="29"/>
  <c r="L36" i="29"/>
  <c r="L32" i="29"/>
  <c r="L28" i="29"/>
  <c r="L24" i="29"/>
  <c r="L59" i="29"/>
  <c r="L51" i="29"/>
  <c r="L43" i="29"/>
  <c r="L35" i="29"/>
  <c r="L27" i="29"/>
  <c r="L18" i="29"/>
  <c r="L14" i="29"/>
  <c r="L10" i="29"/>
  <c r="L6" i="29"/>
  <c r="L61" i="29"/>
  <c r="L53" i="29"/>
  <c r="L45" i="29"/>
  <c r="L37" i="29"/>
  <c r="L29" i="29"/>
  <c r="L21" i="29"/>
  <c r="L19" i="29"/>
  <c r="L15" i="29"/>
  <c r="L11" i="29"/>
  <c r="L7" i="29"/>
  <c r="L63" i="29"/>
  <c r="L55" i="29"/>
  <c r="L47" i="29"/>
  <c r="L39" i="29"/>
  <c r="L31" i="29"/>
  <c r="L23" i="29"/>
  <c r="L20" i="29"/>
  <c r="L16" i="29"/>
  <c r="L12" i="29"/>
  <c r="L8" i="29"/>
  <c r="L57" i="29"/>
  <c r="L49" i="29"/>
  <c r="L41" i="29"/>
  <c r="L33" i="29"/>
  <c r="L25" i="29"/>
  <c r="L17" i="29"/>
  <c r="L13" i="29"/>
  <c r="L9" i="29"/>
  <c r="P185" i="29"/>
  <c r="P181" i="29"/>
  <c r="P177" i="29"/>
  <c r="P173" i="29"/>
  <c r="P169" i="29"/>
  <c r="P165" i="29"/>
  <c r="P161" i="29"/>
  <c r="P157" i="29"/>
  <c r="P153" i="29"/>
  <c r="P149" i="29"/>
  <c r="P145" i="29"/>
  <c r="P141" i="29"/>
  <c r="P137" i="29"/>
  <c r="P133" i="29"/>
  <c r="P129" i="29"/>
  <c r="P125" i="29"/>
  <c r="P121" i="29"/>
  <c r="P117" i="29"/>
  <c r="P113" i="29"/>
  <c r="P109" i="29"/>
  <c r="P105" i="29"/>
  <c r="P101" i="29"/>
  <c r="P97" i="29"/>
  <c r="P93" i="29"/>
  <c r="P89" i="29"/>
  <c r="P85" i="29"/>
  <c r="P81" i="29"/>
  <c r="P77" i="29"/>
  <c r="P73" i="29"/>
  <c r="P69" i="29"/>
  <c r="P65" i="29"/>
  <c r="P186" i="29"/>
  <c r="P182" i="29"/>
  <c r="P178" i="29"/>
  <c r="P174" i="29"/>
  <c r="P170" i="29"/>
  <c r="P166" i="29"/>
  <c r="P162" i="29"/>
  <c r="P158" i="29"/>
  <c r="P154" i="29"/>
  <c r="P150" i="29"/>
  <c r="P146" i="29"/>
  <c r="P142" i="29"/>
  <c r="P138" i="29"/>
  <c r="P134" i="29"/>
  <c r="P130" i="29"/>
  <c r="P126" i="29"/>
  <c r="P122" i="29"/>
  <c r="P118" i="29"/>
  <c r="P114" i="29"/>
  <c r="P110" i="29"/>
  <c r="P106" i="29"/>
  <c r="P102" i="29"/>
  <c r="P98" i="29"/>
  <c r="P94" i="29"/>
  <c r="P90" i="29"/>
  <c r="P86" i="29"/>
  <c r="P82" i="29"/>
  <c r="P78" i="29"/>
  <c r="P74" i="29"/>
  <c r="P70" i="29"/>
  <c r="P66" i="29"/>
  <c r="P62" i="29"/>
  <c r="P58" i="29"/>
  <c r="P54" i="29"/>
  <c r="P50" i="29"/>
  <c r="P46" i="29"/>
  <c r="P42" i="29"/>
  <c r="P38" i="29"/>
  <c r="P34" i="29"/>
  <c r="P30" i="29"/>
  <c r="P26" i="29"/>
  <c r="P22" i="29"/>
  <c r="P183" i="29"/>
  <c r="P179" i="29"/>
  <c r="P175" i="29"/>
  <c r="P171" i="29"/>
  <c r="P167" i="29"/>
  <c r="P163" i="29"/>
  <c r="P159" i="29"/>
  <c r="P155" i="29"/>
  <c r="P151" i="29"/>
  <c r="P147" i="29"/>
  <c r="P143" i="29"/>
  <c r="P139" i="29"/>
  <c r="P135" i="29"/>
  <c r="P131" i="29"/>
  <c r="P127" i="29"/>
  <c r="P123" i="29"/>
  <c r="P119" i="29"/>
  <c r="P115" i="29"/>
  <c r="P111" i="29"/>
  <c r="P107" i="29"/>
  <c r="P103" i="29"/>
  <c r="P99" i="29"/>
  <c r="P95" i="29"/>
  <c r="P91" i="29"/>
  <c r="P87" i="29"/>
  <c r="P83" i="29"/>
  <c r="P79" i="29"/>
  <c r="P75" i="29"/>
  <c r="P71" i="29"/>
  <c r="P67" i="29"/>
  <c r="P184" i="29"/>
  <c r="P180" i="29"/>
  <c r="P176" i="29"/>
  <c r="P172" i="29"/>
  <c r="P168" i="29"/>
  <c r="P164" i="29"/>
  <c r="P160" i="29"/>
  <c r="P156" i="29"/>
  <c r="P152" i="29"/>
  <c r="P148" i="29"/>
  <c r="P144" i="29"/>
  <c r="P140" i="29"/>
  <c r="P136" i="29"/>
  <c r="P132" i="29"/>
  <c r="P128" i="29"/>
  <c r="P124" i="29"/>
  <c r="P120" i="29"/>
  <c r="P116" i="29"/>
  <c r="P112" i="29"/>
  <c r="P108" i="29"/>
  <c r="P104" i="29"/>
  <c r="P100" i="29"/>
  <c r="P96" i="29"/>
  <c r="P92" i="29"/>
  <c r="P88" i="29"/>
  <c r="P84" i="29"/>
  <c r="P80" i="29"/>
  <c r="P76" i="29"/>
  <c r="P72" i="29"/>
  <c r="P68" i="29"/>
  <c r="P64" i="29"/>
  <c r="P60" i="29"/>
  <c r="P56" i="29"/>
  <c r="P52" i="29"/>
  <c r="P48" i="29"/>
  <c r="P44" i="29"/>
  <c r="P40" i="29"/>
  <c r="P36" i="29"/>
  <c r="P32" i="29"/>
  <c r="P28" i="29"/>
  <c r="P24" i="29"/>
  <c r="P20" i="29"/>
  <c r="P63" i="29"/>
  <c r="P55" i="29"/>
  <c r="P47" i="29"/>
  <c r="P39" i="29"/>
  <c r="P31" i="29"/>
  <c r="P23" i="29"/>
  <c r="P18" i="29"/>
  <c r="P14" i="29"/>
  <c r="P10" i="29"/>
  <c r="P6" i="29"/>
  <c r="P57" i="29"/>
  <c r="P49" i="29"/>
  <c r="P41" i="29"/>
  <c r="P33" i="29"/>
  <c r="P25" i="29"/>
  <c r="P19" i="29"/>
  <c r="P15" i="29"/>
  <c r="P11" i="29"/>
  <c r="P7" i="29"/>
  <c r="P59" i="29"/>
  <c r="P51" i="29"/>
  <c r="P43" i="29"/>
  <c r="P35" i="29"/>
  <c r="P27" i="29"/>
  <c r="P16" i="29"/>
  <c r="P12" i="29"/>
  <c r="P8" i="29"/>
  <c r="P61" i="29"/>
  <c r="P53" i="29"/>
  <c r="P45" i="29"/>
  <c r="P37" i="29"/>
  <c r="P29" i="29"/>
  <c r="P21" i="29"/>
  <c r="P17" i="29"/>
  <c r="P13" i="29"/>
  <c r="P9" i="29"/>
  <c r="AF186" i="10"/>
  <c r="AF185" i="10"/>
  <c r="AF184" i="10"/>
  <c r="AF183" i="10"/>
  <c r="AF182" i="10"/>
  <c r="AF181" i="10"/>
  <c r="AF180" i="10"/>
  <c r="AF179" i="10"/>
  <c r="AF178" i="10"/>
  <c r="AF177" i="10"/>
  <c r="AF176" i="10"/>
  <c r="AF175" i="10"/>
  <c r="AF174" i="10"/>
  <c r="AF173" i="10"/>
  <c r="AF172" i="10"/>
  <c r="AF171" i="10"/>
  <c r="AF170" i="10"/>
  <c r="AF169" i="10"/>
  <c r="AF168" i="10"/>
  <c r="AF167" i="10"/>
  <c r="AF166" i="10"/>
  <c r="AF165" i="10"/>
  <c r="AF164" i="10"/>
  <c r="AF163" i="10"/>
  <c r="AF162" i="10"/>
  <c r="AF161" i="10"/>
  <c r="AF160" i="10"/>
  <c r="AF159" i="10"/>
  <c r="AF158" i="10"/>
  <c r="AF157" i="10"/>
  <c r="AF156" i="10"/>
  <c r="AF155" i="10"/>
  <c r="AF154" i="10"/>
  <c r="AF153" i="10"/>
  <c r="AF152" i="10"/>
  <c r="AF151" i="10"/>
  <c r="AF150" i="10"/>
  <c r="AF149" i="10"/>
  <c r="AF148" i="10"/>
  <c r="AF147" i="10"/>
  <c r="AF146" i="10"/>
  <c r="AF145" i="10"/>
  <c r="AF144" i="10"/>
  <c r="AF143" i="10"/>
  <c r="AF142" i="10"/>
  <c r="AF141" i="10"/>
  <c r="AF140" i="10"/>
  <c r="AF139" i="10"/>
  <c r="AF138" i="10"/>
  <c r="AF137" i="10"/>
  <c r="AF136" i="10"/>
  <c r="AF135" i="10"/>
  <c r="AF134" i="10"/>
  <c r="AF133" i="10"/>
  <c r="AF132" i="10"/>
  <c r="AF131" i="10"/>
  <c r="AF130" i="10"/>
  <c r="AF129" i="10"/>
  <c r="AF128" i="10"/>
  <c r="AF127" i="10"/>
  <c r="AF126" i="10"/>
  <c r="AF125" i="10"/>
  <c r="AF124" i="10"/>
  <c r="AF123" i="10"/>
  <c r="AF122" i="10"/>
  <c r="AF121" i="10"/>
  <c r="AF120" i="10"/>
  <c r="AF119" i="10"/>
  <c r="AF118" i="10"/>
  <c r="AF117" i="10"/>
  <c r="AF116" i="10"/>
  <c r="AF115" i="10"/>
  <c r="AF114" i="10"/>
  <c r="AF113" i="10"/>
  <c r="AF112" i="10"/>
  <c r="AF111" i="10"/>
  <c r="AF110" i="10"/>
  <c r="AF109" i="10"/>
  <c r="AF108" i="10"/>
  <c r="AF107" i="10"/>
  <c r="AF106" i="10"/>
  <c r="AF105" i="10"/>
  <c r="AF104" i="10"/>
  <c r="AF103" i="10"/>
  <c r="AF102" i="10"/>
  <c r="AF101" i="10"/>
  <c r="AF100" i="10"/>
  <c r="AF99" i="10"/>
  <c r="AF98" i="10"/>
  <c r="AF97" i="10"/>
  <c r="AF96" i="10"/>
  <c r="AF95" i="10"/>
  <c r="AF94" i="10"/>
  <c r="AF93" i="10"/>
  <c r="AF92" i="10"/>
  <c r="AF91" i="10"/>
  <c r="AF90" i="10"/>
  <c r="AF89" i="10"/>
  <c r="AF88" i="10"/>
  <c r="AF87" i="10"/>
  <c r="AF86" i="10"/>
  <c r="AF85" i="10"/>
  <c r="AF84" i="10"/>
  <c r="AF83" i="10"/>
  <c r="AF82" i="10"/>
  <c r="AF81" i="10"/>
  <c r="AF80" i="10"/>
  <c r="AF79" i="10"/>
  <c r="AF78" i="10"/>
  <c r="AF77" i="10"/>
  <c r="AF76" i="10"/>
  <c r="AF75" i="10"/>
  <c r="AF74" i="10"/>
  <c r="AF73" i="10"/>
  <c r="AF72" i="10"/>
  <c r="AF71" i="10"/>
  <c r="AF70" i="10"/>
  <c r="AF69" i="10"/>
  <c r="AF68" i="10"/>
  <c r="AF67" i="10"/>
  <c r="AF66" i="10"/>
  <c r="AF65" i="10"/>
  <c r="AF64" i="10"/>
  <c r="AF63" i="10"/>
  <c r="AF62" i="10"/>
  <c r="AF61" i="10"/>
  <c r="AF60" i="10"/>
  <c r="AF59" i="10"/>
  <c r="AF58" i="10"/>
  <c r="AF57" i="10"/>
  <c r="AF56" i="10"/>
  <c r="AF55" i="10"/>
  <c r="AF54" i="10"/>
  <c r="AF53" i="10"/>
  <c r="AF52" i="10"/>
  <c r="AF51" i="10"/>
  <c r="AF50" i="10"/>
  <c r="AF49" i="10"/>
  <c r="AF48" i="10"/>
  <c r="AF47" i="10"/>
  <c r="AF46" i="10"/>
  <c r="AF45" i="10"/>
  <c r="AF44" i="10"/>
  <c r="AF43" i="10"/>
  <c r="AF42" i="10"/>
  <c r="AF41" i="10"/>
  <c r="AF40" i="10"/>
  <c r="AF39" i="10"/>
  <c r="AF38" i="10"/>
  <c r="AF37" i="10"/>
  <c r="AF36" i="10"/>
  <c r="AF35" i="10"/>
  <c r="AF34" i="10"/>
  <c r="AF33" i="10"/>
  <c r="AF32" i="10"/>
  <c r="AF31" i="10"/>
  <c r="AF30" i="10"/>
  <c r="AF29" i="10"/>
  <c r="AF28" i="10"/>
  <c r="AF27" i="10"/>
  <c r="AF26" i="10"/>
  <c r="AF25" i="10"/>
  <c r="AF24" i="10"/>
  <c r="AF23" i="10"/>
  <c r="AF22" i="10"/>
  <c r="AF21" i="10"/>
  <c r="AF20" i="10"/>
  <c r="AF19" i="10"/>
  <c r="AF18" i="10"/>
  <c r="AF17" i="10"/>
  <c r="AF16" i="10"/>
  <c r="AF15" i="10"/>
  <c r="AF14" i="10"/>
  <c r="AF13" i="10"/>
  <c r="AF12" i="10"/>
  <c r="AF11" i="10"/>
  <c r="AF10" i="10"/>
  <c r="AF9" i="10"/>
  <c r="AF8" i="10"/>
  <c r="AF7" i="10"/>
  <c r="AF6" i="10"/>
  <c r="AB6" i="10"/>
  <c r="AE186" i="29"/>
  <c r="AE184" i="29"/>
  <c r="AE182" i="29"/>
  <c r="AE180" i="29"/>
  <c r="AE178" i="29"/>
  <c r="AE176" i="29"/>
  <c r="AE174" i="29"/>
  <c r="AE172" i="29"/>
  <c r="AE170" i="29"/>
  <c r="AE168" i="29"/>
  <c r="AE167" i="29"/>
  <c r="AE166" i="29"/>
  <c r="AE165" i="29"/>
  <c r="AE164" i="29"/>
  <c r="AE163" i="29"/>
  <c r="AE162" i="29"/>
  <c r="AE161" i="29"/>
  <c r="AE160" i="29"/>
  <c r="AE159" i="29"/>
  <c r="AE158" i="29"/>
  <c r="AE157" i="29"/>
  <c r="AE156" i="29"/>
  <c r="AE155" i="29"/>
  <c r="AE154" i="29"/>
  <c r="AE153" i="29"/>
  <c r="AE152" i="29"/>
  <c r="AE151" i="29"/>
  <c r="AE150" i="29"/>
  <c r="AE149" i="29"/>
  <c r="AE148" i="29"/>
  <c r="AE147" i="29"/>
  <c r="AE146" i="29"/>
  <c r="AE145" i="29"/>
  <c r="AE144" i="29"/>
  <c r="AE143" i="29"/>
  <c r="AE142" i="29"/>
  <c r="AE141" i="29"/>
  <c r="AE140" i="29"/>
  <c r="AE139" i="29"/>
  <c r="AE138" i="29"/>
  <c r="AE137" i="29"/>
  <c r="AE136" i="29"/>
  <c r="AE135" i="29"/>
  <c r="AE134" i="29"/>
  <c r="AE133" i="29"/>
  <c r="AE132" i="29"/>
  <c r="AE131" i="29"/>
  <c r="AE130" i="29"/>
  <c r="AE129" i="29"/>
  <c r="AE128" i="29"/>
  <c r="AE127" i="29"/>
  <c r="AE126" i="29"/>
  <c r="AE125" i="29"/>
  <c r="AE124" i="29"/>
  <c r="AE123" i="29"/>
  <c r="AE122" i="29"/>
  <c r="AE121" i="29"/>
  <c r="AE120" i="29"/>
  <c r="AE119" i="29"/>
  <c r="AE118" i="29"/>
  <c r="AE117" i="29"/>
  <c r="AE116" i="29"/>
  <c r="AE115" i="29"/>
  <c r="AE114" i="29"/>
  <c r="AE113" i="29"/>
  <c r="AE112" i="29"/>
  <c r="AE111" i="29"/>
  <c r="AE110" i="29"/>
  <c r="AE109" i="29"/>
  <c r="AE108" i="29"/>
  <c r="AE107" i="29"/>
  <c r="AE106" i="29"/>
  <c r="AE105" i="29"/>
  <c r="AE104" i="29"/>
  <c r="AE103" i="29"/>
  <c r="AE102" i="29"/>
  <c r="AE101" i="29"/>
  <c r="AE100" i="29"/>
  <c r="AE99" i="29"/>
  <c r="AE185" i="29"/>
  <c r="AE183" i="29"/>
  <c r="AE181" i="29"/>
  <c r="AE179" i="29"/>
  <c r="AE177" i="29"/>
  <c r="AE175" i="29"/>
  <c r="AE173" i="29"/>
  <c r="AE171" i="29"/>
  <c r="AE169" i="29"/>
  <c r="AE98" i="29"/>
  <c r="AE97" i="29"/>
  <c r="AE96" i="29"/>
  <c r="AE95" i="29"/>
  <c r="AE94" i="29"/>
  <c r="AE93" i="29"/>
  <c r="AE92" i="29"/>
  <c r="AE91" i="29"/>
  <c r="AE90" i="29"/>
  <c r="AI90" i="29" s="1"/>
  <c r="AE89" i="29"/>
  <c r="AE88" i="29"/>
  <c r="AE87" i="29"/>
  <c r="AE86" i="29"/>
  <c r="AE85" i="29"/>
  <c r="AE84" i="29"/>
  <c r="AE83" i="29"/>
  <c r="AE82" i="29"/>
  <c r="AE81" i="29"/>
  <c r="AE80" i="29"/>
  <c r="AE79" i="29"/>
  <c r="AE78" i="29"/>
  <c r="AE77" i="29"/>
  <c r="AE76" i="29"/>
  <c r="AE75" i="29"/>
  <c r="AE74" i="29"/>
  <c r="AE73" i="29"/>
  <c r="AE72" i="29"/>
  <c r="AE71" i="29"/>
  <c r="AE70" i="29"/>
  <c r="AE69" i="29"/>
  <c r="AE68" i="29"/>
  <c r="AE67" i="29"/>
  <c r="AE66" i="29"/>
  <c r="AE65" i="29"/>
  <c r="AE64" i="29"/>
  <c r="AE63" i="29"/>
  <c r="AE62" i="29"/>
  <c r="AE61" i="29"/>
  <c r="AE60" i="29"/>
  <c r="AE59" i="29"/>
  <c r="AE58" i="29"/>
  <c r="AE57" i="29"/>
  <c r="AE56" i="29"/>
  <c r="AE55" i="29"/>
  <c r="AE54" i="29"/>
  <c r="AE53" i="29"/>
  <c r="AE52" i="29"/>
  <c r="AE51" i="29"/>
  <c r="AE50" i="29"/>
  <c r="AE49" i="29"/>
  <c r="AI49" i="29" s="1"/>
  <c r="AE48" i="29"/>
  <c r="AE47" i="29"/>
  <c r="AE46" i="29"/>
  <c r="AE45" i="29"/>
  <c r="AE44" i="29"/>
  <c r="AE43" i="29"/>
  <c r="AE42" i="29"/>
  <c r="AE41" i="29"/>
  <c r="AI41" i="29" s="1"/>
  <c r="AE40" i="29"/>
  <c r="AE39" i="29"/>
  <c r="AE38" i="29"/>
  <c r="AE37" i="29"/>
  <c r="AE36" i="29"/>
  <c r="AE35" i="29"/>
  <c r="AE34" i="29"/>
  <c r="AE33" i="29"/>
  <c r="AE32" i="29"/>
  <c r="AE31" i="29"/>
  <c r="AE30" i="29"/>
  <c r="AE29" i="29"/>
  <c r="AE28" i="29"/>
  <c r="AE27" i="29"/>
  <c r="AE26" i="29"/>
  <c r="AE25" i="29"/>
  <c r="AE24" i="29"/>
  <c r="AE23" i="29"/>
  <c r="AE22" i="29"/>
  <c r="AI22" i="29" s="1"/>
  <c r="AE21" i="29"/>
  <c r="AE20" i="29"/>
  <c r="AE19" i="29"/>
  <c r="AE18" i="29"/>
  <c r="AE17" i="29"/>
  <c r="AE16" i="29"/>
  <c r="AE15" i="29"/>
  <c r="AE14" i="29"/>
  <c r="AE13" i="29"/>
  <c r="AE12" i="29"/>
  <c r="AE11" i="29"/>
  <c r="AE10" i="29"/>
  <c r="AE9" i="29"/>
  <c r="AI9" i="29" s="1"/>
  <c r="AE8" i="29"/>
  <c r="AE7" i="29"/>
  <c r="AE6" i="29"/>
  <c r="AH186" i="28"/>
  <c r="AH185" i="28"/>
  <c r="AH184" i="28"/>
  <c r="AH183" i="28"/>
  <c r="AH182" i="28"/>
  <c r="AH181" i="28"/>
  <c r="AH180" i="28"/>
  <c r="AH179" i="28"/>
  <c r="AH178" i="28"/>
  <c r="AH177" i="28"/>
  <c r="AH176" i="28"/>
  <c r="AH175" i="28"/>
  <c r="AH174" i="28"/>
  <c r="AH173" i="28"/>
  <c r="AH172" i="28"/>
  <c r="AH171" i="28"/>
  <c r="AH170" i="28"/>
  <c r="AH169" i="28"/>
  <c r="AH168" i="28"/>
  <c r="AH167" i="28"/>
  <c r="AH166" i="28"/>
  <c r="AH165" i="28"/>
  <c r="AH164" i="28"/>
  <c r="AH163" i="28"/>
  <c r="AH162" i="28"/>
  <c r="AH161" i="28"/>
  <c r="AH160" i="28"/>
  <c r="AH159" i="28"/>
  <c r="AH158" i="28"/>
  <c r="AH157" i="28"/>
  <c r="AH156" i="28"/>
  <c r="AH155" i="28"/>
  <c r="AH154" i="28"/>
  <c r="AH153" i="28"/>
  <c r="AH152" i="28"/>
  <c r="AH151" i="28"/>
  <c r="AH150" i="28"/>
  <c r="AH149" i="28"/>
  <c r="AH148" i="28"/>
  <c r="AH147" i="28"/>
  <c r="AH146" i="28"/>
  <c r="AH145" i="28"/>
  <c r="AH144" i="28"/>
  <c r="AH143" i="28"/>
  <c r="AH142" i="28"/>
  <c r="AH141" i="28"/>
  <c r="AH140" i="28"/>
  <c r="AH139" i="28"/>
  <c r="AH138" i="28"/>
  <c r="AH137" i="28"/>
  <c r="AH136" i="28"/>
  <c r="AH135" i="28"/>
  <c r="AH134" i="28"/>
  <c r="AH133" i="28"/>
  <c r="AH132" i="28"/>
  <c r="AH131" i="28"/>
  <c r="AH130" i="28"/>
  <c r="AH129" i="28"/>
  <c r="AH128" i="28"/>
  <c r="AH127" i="28"/>
  <c r="AH126" i="28"/>
  <c r="AH125" i="28"/>
  <c r="AH124" i="28"/>
  <c r="AH123" i="28"/>
  <c r="AH122" i="28"/>
  <c r="AH121" i="28"/>
  <c r="AH120" i="28"/>
  <c r="AH119" i="28"/>
  <c r="AH118" i="28"/>
  <c r="AH117" i="28"/>
  <c r="AH116" i="28"/>
  <c r="AH115" i="28"/>
  <c r="AH114" i="28"/>
  <c r="AH113" i="28"/>
  <c r="AH112" i="28"/>
  <c r="AH111" i="28"/>
  <c r="AH110" i="28"/>
  <c r="AH109" i="28"/>
  <c r="AH108" i="28"/>
  <c r="AH107" i="28"/>
  <c r="AH106" i="28"/>
  <c r="AH105" i="28"/>
  <c r="AH104" i="28"/>
  <c r="AH103" i="28"/>
  <c r="AH102" i="28"/>
  <c r="AH101" i="28"/>
  <c r="AH100" i="28"/>
  <c r="AH99" i="28"/>
  <c r="AH98" i="28"/>
  <c r="AH97" i="28"/>
  <c r="AH96" i="28"/>
  <c r="AH95" i="28"/>
  <c r="AH94" i="28"/>
  <c r="AH93" i="28"/>
  <c r="AH92" i="28"/>
  <c r="AH91" i="28"/>
  <c r="AH90" i="28"/>
  <c r="AH89" i="28"/>
  <c r="AH88" i="28"/>
  <c r="AH87" i="28"/>
  <c r="AH86" i="28"/>
  <c r="AH85" i="28"/>
  <c r="AH84" i="28"/>
  <c r="AH83" i="28"/>
  <c r="AH82" i="28"/>
  <c r="AH81" i="28"/>
  <c r="AH80" i="28"/>
  <c r="AH79" i="28"/>
  <c r="AH78" i="28"/>
  <c r="AH77" i="28"/>
  <c r="AH76" i="28"/>
  <c r="AH75" i="28"/>
  <c r="AH74" i="28"/>
  <c r="AH73" i="28"/>
  <c r="AH72" i="28"/>
  <c r="AH71" i="28"/>
  <c r="AH70" i="28"/>
  <c r="AH69" i="28"/>
  <c r="AH68" i="28"/>
  <c r="AH67" i="28"/>
  <c r="AH66" i="28"/>
  <c r="AH65" i="28"/>
  <c r="AH64" i="28"/>
  <c r="AH63" i="28"/>
  <c r="AH62" i="28"/>
  <c r="AH61" i="28"/>
  <c r="AH60" i="28"/>
  <c r="AH59" i="28"/>
  <c r="AH58" i="28"/>
  <c r="AH57" i="28"/>
  <c r="AH56" i="28"/>
  <c r="AH55" i="28"/>
  <c r="AH54" i="28"/>
  <c r="AH53" i="28"/>
  <c r="AH52" i="28"/>
  <c r="AH51" i="28"/>
  <c r="AH50" i="28"/>
  <c r="AH49" i="28"/>
  <c r="AH48" i="28"/>
  <c r="AH47" i="28"/>
  <c r="AH46" i="28"/>
  <c r="AH45" i="28"/>
  <c r="AH44" i="28"/>
  <c r="AH43" i="28"/>
  <c r="AH42" i="28"/>
  <c r="AH41" i="28"/>
  <c r="AH40" i="28"/>
  <c r="AH39" i="28"/>
  <c r="AH38" i="28"/>
  <c r="AH37" i="28"/>
  <c r="AH36" i="28"/>
  <c r="AH35" i="28"/>
  <c r="AH34" i="28"/>
  <c r="AH33" i="28"/>
  <c r="AH32" i="28"/>
  <c r="AH31" i="28"/>
  <c r="AH30" i="28"/>
  <c r="AH29" i="28"/>
  <c r="AH28" i="28"/>
  <c r="AH27" i="28"/>
  <c r="AH26" i="28"/>
  <c r="AH25" i="28"/>
  <c r="AH24" i="28"/>
  <c r="AH23" i="28"/>
  <c r="AH22" i="28"/>
  <c r="AH21" i="28"/>
  <c r="AH20" i="28"/>
  <c r="AH19" i="28"/>
  <c r="AH18" i="28"/>
  <c r="AH17" i="28"/>
  <c r="AH16" i="28"/>
  <c r="AH15" i="28"/>
  <c r="AH14" i="28"/>
  <c r="AH13" i="28"/>
  <c r="AH12" i="28"/>
  <c r="AH11" i="28"/>
  <c r="AH10" i="28"/>
  <c r="AH9" i="28"/>
  <c r="AH8" i="28"/>
  <c r="AH7" i="28"/>
  <c r="AH6" i="28"/>
  <c r="AD6" i="28"/>
  <c r="AV184" i="10"/>
  <c r="AV180" i="10"/>
  <c r="AV176" i="10"/>
  <c r="AV172" i="10"/>
  <c r="AV168" i="10"/>
  <c r="AV164" i="10"/>
  <c r="AV160" i="10"/>
  <c r="AV156" i="10"/>
  <c r="AV152" i="10"/>
  <c r="AV148" i="10"/>
  <c r="AV144" i="10"/>
  <c r="AV140" i="10"/>
  <c r="AV136" i="10"/>
  <c r="AV132" i="10"/>
  <c r="AV128" i="10"/>
  <c r="AV124" i="10"/>
  <c r="AV120" i="10"/>
  <c r="AV116" i="10"/>
  <c r="AV112" i="10"/>
  <c r="AV108" i="10"/>
  <c r="AV104" i="10"/>
  <c r="AV100" i="10"/>
  <c r="AV96" i="10"/>
  <c r="AV92" i="10"/>
  <c r="AY92" i="10" s="1"/>
  <c r="AV88" i="10"/>
  <c r="AV84" i="10"/>
  <c r="AV80" i="10"/>
  <c r="AV76" i="10"/>
  <c r="AV72" i="10"/>
  <c r="AV68" i="10"/>
  <c r="AV64" i="10"/>
  <c r="AV60" i="10"/>
  <c r="AV56" i="10"/>
  <c r="AV52" i="10"/>
  <c r="AV48" i="10"/>
  <c r="AV44" i="10"/>
  <c r="AV40" i="10"/>
  <c r="AV36" i="10"/>
  <c r="AV32" i="10"/>
  <c r="AV28" i="10"/>
  <c r="AV24" i="10"/>
  <c r="AV20" i="10"/>
  <c r="AV16" i="10"/>
  <c r="AV12" i="10"/>
  <c r="AV8" i="10"/>
  <c r="AV183" i="10"/>
  <c r="AV179" i="10"/>
  <c r="AV175" i="10"/>
  <c r="AV171" i="10"/>
  <c r="AV167" i="10"/>
  <c r="AV163" i="10"/>
  <c r="AV159" i="10"/>
  <c r="AV155" i="10"/>
  <c r="AV151" i="10"/>
  <c r="AV147" i="10"/>
  <c r="AV143" i="10"/>
  <c r="AV139" i="10"/>
  <c r="AV135" i="10"/>
  <c r="AV131" i="10"/>
  <c r="AV127" i="10"/>
  <c r="AV123" i="10"/>
  <c r="AV119" i="10"/>
  <c r="AV115" i="10"/>
  <c r="AV111" i="10"/>
  <c r="AV107" i="10"/>
  <c r="AV103" i="10"/>
  <c r="AV99" i="10"/>
  <c r="AV95" i="10"/>
  <c r="AV91" i="10"/>
  <c r="AV87" i="10"/>
  <c r="AV83" i="10"/>
  <c r="AV79" i="10"/>
  <c r="AV75" i="10"/>
  <c r="AV71" i="10"/>
  <c r="AV67" i="10"/>
  <c r="AV63" i="10"/>
  <c r="AV59" i="10"/>
  <c r="AV55" i="10"/>
  <c r="AV51" i="10"/>
  <c r="AV47" i="10"/>
  <c r="AY47" i="10" s="1"/>
  <c r="AV43" i="10"/>
  <c r="AV39" i="10"/>
  <c r="AV35" i="10"/>
  <c r="AV31" i="10"/>
  <c r="AV27" i="10"/>
  <c r="AV23" i="10"/>
  <c r="AV19" i="10"/>
  <c r="AV15" i="10"/>
  <c r="AV11" i="10"/>
  <c r="AV7" i="10"/>
  <c r="AV186" i="10"/>
  <c r="AV182" i="10"/>
  <c r="AV178" i="10"/>
  <c r="AV174" i="10"/>
  <c r="AV170" i="10"/>
  <c r="AV166" i="10"/>
  <c r="AV162" i="10"/>
  <c r="AV158" i="10"/>
  <c r="AV154" i="10"/>
  <c r="AV150" i="10"/>
  <c r="AV146" i="10"/>
  <c r="AV142" i="10"/>
  <c r="AV138" i="10"/>
  <c r="AV134" i="10"/>
  <c r="AV130" i="10"/>
  <c r="AV126" i="10"/>
  <c r="AV122" i="10"/>
  <c r="AV118" i="10"/>
  <c r="AV114" i="10"/>
  <c r="AV110" i="10"/>
  <c r="AV106" i="10"/>
  <c r="AV102" i="10"/>
  <c r="AV98" i="10"/>
  <c r="AV94" i="10"/>
  <c r="AV90" i="10"/>
  <c r="AV86" i="10"/>
  <c r="AV82" i="10"/>
  <c r="AV78" i="10"/>
  <c r="AV74" i="10"/>
  <c r="AV70" i="10"/>
  <c r="AV66" i="10"/>
  <c r="AV62" i="10"/>
  <c r="AV58" i="10"/>
  <c r="AV54" i="10"/>
  <c r="AV50" i="10"/>
  <c r="AV46" i="10"/>
  <c r="AV42" i="10"/>
  <c r="AV38" i="10"/>
  <c r="AV34" i="10"/>
  <c r="AV30" i="10"/>
  <c r="AV26" i="10"/>
  <c r="AV22" i="10"/>
  <c r="AV18" i="10"/>
  <c r="AV14" i="10"/>
  <c r="AV10" i="10"/>
  <c r="AV6" i="10"/>
  <c r="AV185" i="10"/>
  <c r="AV181" i="10"/>
  <c r="AV177" i="10"/>
  <c r="AV173" i="10"/>
  <c r="AV169" i="10"/>
  <c r="AV165" i="10"/>
  <c r="AV161" i="10"/>
  <c r="AV157" i="10"/>
  <c r="AY157" i="10" s="1"/>
  <c r="AV153" i="10"/>
  <c r="AV149" i="10"/>
  <c r="AV145" i="10"/>
  <c r="AV141" i="10"/>
  <c r="AV137" i="10"/>
  <c r="AV133" i="10"/>
  <c r="AV129" i="10"/>
  <c r="AV125" i="10"/>
  <c r="AV121" i="10"/>
  <c r="AV117" i="10"/>
  <c r="AV113" i="10"/>
  <c r="AV109" i="10"/>
  <c r="AV105" i="10"/>
  <c r="AV101" i="10"/>
  <c r="AV97" i="10"/>
  <c r="AV93" i="10"/>
  <c r="AV89" i="10"/>
  <c r="AY89" i="10" s="1"/>
  <c r="AV85" i="10"/>
  <c r="AV81" i="10"/>
  <c r="AV77" i="10"/>
  <c r="AV73" i="10"/>
  <c r="AV69" i="10"/>
  <c r="AV65" i="10"/>
  <c r="AV61" i="10"/>
  <c r="AV57" i="10"/>
  <c r="AV53" i="10"/>
  <c r="AV49" i="10"/>
  <c r="AV45" i="10"/>
  <c r="AV41" i="10"/>
  <c r="AV37" i="10"/>
  <c r="AV33" i="10"/>
  <c r="AV29" i="10"/>
  <c r="AV25" i="10"/>
  <c r="AV21" i="10"/>
  <c r="AV17" i="10"/>
  <c r="AV13" i="10"/>
  <c r="AV9" i="10"/>
  <c r="AV184" i="29"/>
  <c r="AV180" i="29"/>
  <c r="AV176" i="29"/>
  <c r="AY176" i="29" s="1"/>
  <c r="AV172" i="29"/>
  <c r="AV168" i="29"/>
  <c r="AV164" i="29"/>
  <c r="AV160" i="29"/>
  <c r="AV156" i="29"/>
  <c r="AV152" i="29"/>
  <c r="AV148" i="29"/>
  <c r="AV144" i="29"/>
  <c r="AY144" i="29" s="1"/>
  <c r="AV140" i="29"/>
  <c r="AV136" i="29"/>
  <c r="AV132" i="29"/>
  <c r="AV128" i="29"/>
  <c r="AV124" i="29"/>
  <c r="AV120" i="29"/>
  <c r="AV183" i="29"/>
  <c r="AV179" i="29"/>
  <c r="AV175" i="29"/>
  <c r="AV171" i="29"/>
  <c r="AV167" i="29"/>
  <c r="AV163" i="29"/>
  <c r="AV159" i="29"/>
  <c r="AY159" i="29" s="1"/>
  <c r="AV155" i="29"/>
  <c r="AV151" i="29"/>
  <c r="AV147" i="29"/>
  <c r="AV143" i="29"/>
  <c r="AV139" i="29"/>
  <c r="AV135" i="29"/>
  <c r="AV131" i="29"/>
  <c r="AV127" i="29"/>
  <c r="AV123" i="29"/>
  <c r="AV119" i="29"/>
  <c r="AV186" i="29"/>
  <c r="AV182" i="29"/>
  <c r="AV178" i="29"/>
  <c r="AV174" i="29"/>
  <c r="AV170" i="29"/>
  <c r="AV166" i="29"/>
  <c r="AV162" i="29"/>
  <c r="AV158" i="29"/>
  <c r="AV154" i="29"/>
  <c r="AV150" i="29"/>
  <c r="AV146" i="29"/>
  <c r="AV142" i="29"/>
  <c r="AV138" i="29"/>
  <c r="AV134" i="29"/>
  <c r="AV130" i="29"/>
  <c r="AV126" i="29"/>
  <c r="AV122" i="29"/>
  <c r="AV173" i="29"/>
  <c r="AV157" i="29"/>
  <c r="AV141" i="29"/>
  <c r="AV125" i="29"/>
  <c r="AV117" i="29"/>
  <c r="AV113" i="29"/>
  <c r="AV109" i="29"/>
  <c r="AV105" i="29"/>
  <c r="AV101" i="29"/>
  <c r="AV97" i="29"/>
  <c r="AV93" i="29"/>
  <c r="AV89" i="29"/>
  <c r="AV85" i="29"/>
  <c r="AV81" i="29"/>
  <c r="AV77" i="29"/>
  <c r="AV73" i="29"/>
  <c r="AV69" i="29"/>
  <c r="AV185" i="29"/>
  <c r="AV169" i="29"/>
  <c r="AV153" i="29"/>
  <c r="AV137" i="29"/>
  <c r="AV121" i="29"/>
  <c r="AV116" i="29"/>
  <c r="AV112" i="29"/>
  <c r="AV108" i="29"/>
  <c r="AV104" i="29"/>
  <c r="AV100" i="29"/>
  <c r="AV96" i="29"/>
  <c r="AV92" i="29"/>
  <c r="AV88" i="29"/>
  <c r="AV84" i="29"/>
  <c r="AV80" i="29"/>
  <c r="AV76" i="29"/>
  <c r="AV72" i="29"/>
  <c r="AV68" i="29"/>
  <c r="AV181" i="29"/>
  <c r="AV165" i="29"/>
  <c r="AV149" i="29"/>
  <c r="AV133" i="29"/>
  <c r="AV115" i="29"/>
  <c r="AV111" i="29"/>
  <c r="AV107" i="29"/>
  <c r="AV103" i="29"/>
  <c r="AV99" i="29"/>
  <c r="AV95" i="29"/>
  <c r="AV91" i="29"/>
  <c r="AV87" i="29"/>
  <c r="AV83" i="29"/>
  <c r="AV79" i="29"/>
  <c r="AV75" i="29"/>
  <c r="AV71" i="29"/>
  <c r="AV145" i="29"/>
  <c r="AY145" i="29" s="1"/>
  <c r="AV106" i="29"/>
  <c r="AV90" i="29"/>
  <c r="AV74" i="29"/>
  <c r="AV65" i="29"/>
  <c r="AV61" i="29"/>
  <c r="AV57" i="29"/>
  <c r="AV53" i="29"/>
  <c r="AV49" i="29"/>
  <c r="AV45" i="29"/>
  <c r="AV41" i="29"/>
  <c r="AV37" i="29"/>
  <c r="AV33" i="29"/>
  <c r="AV29" i="29"/>
  <c r="AV25" i="29"/>
  <c r="AV21" i="29"/>
  <c r="AV17" i="29"/>
  <c r="AY17" i="29" s="1"/>
  <c r="AV129" i="29"/>
  <c r="AV118" i="29"/>
  <c r="AV102" i="29"/>
  <c r="AV86" i="29"/>
  <c r="AV70" i="29"/>
  <c r="AV64" i="29"/>
  <c r="AV60" i="29"/>
  <c r="AV56" i="29"/>
  <c r="AV52" i="29"/>
  <c r="AV48" i="29"/>
  <c r="AV44" i="29"/>
  <c r="AV40" i="29"/>
  <c r="AV36" i="29"/>
  <c r="AV32" i="29"/>
  <c r="AV28" i="29"/>
  <c r="AV24" i="29"/>
  <c r="AV20" i="29"/>
  <c r="AV16" i="29"/>
  <c r="AV177" i="29"/>
  <c r="AY177" i="29" s="1"/>
  <c r="AV114" i="29"/>
  <c r="AY114" i="29" s="1"/>
  <c r="AV98" i="29"/>
  <c r="AV82" i="29"/>
  <c r="AV67" i="29"/>
  <c r="AV63" i="29"/>
  <c r="AV59" i="29"/>
  <c r="AY59" i="29" s="1"/>
  <c r="AV55" i="29"/>
  <c r="AV51" i="29"/>
  <c r="AV47" i="29"/>
  <c r="AV43" i="29"/>
  <c r="AV39" i="29"/>
  <c r="AV35" i="29"/>
  <c r="AV31" i="29"/>
  <c r="AV27" i="29"/>
  <c r="AV23" i="29"/>
  <c r="AY23" i="29" s="1"/>
  <c r="AV19" i="29"/>
  <c r="AV94" i="29"/>
  <c r="AV58" i="29"/>
  <c r="AV42" i="29"/>
  <c r="AV26" i="29"/>
  <c r="AV12" i="29"/>
  <c r="AV8" i="29"/>
  <c r="AV161" i="29"/>
  <c r="AV78" i="29"/>
  <c r="AV54" i="29"/>
  <c r="AV38" i="29"/>
  <c r="AV22" i="29"/>
  <c r="AV11" i="29"/>
  <c r="AV7" i="29"/>
  <c r="AV66" i="29"/>
  <c r="AV50" i="29"/>
  <c r="AV34" i="29"/>
  <c r="AV18" i="29"/>
  <c r="AV14" i="29"/>
  <c r="AV10" i="29"/>
  <c r="AV6" i="29"/>
  <c r="AV30" i="29"/>
  <c r="AV9" i="29"/>
  <c r="AV110" i="29"/>
  <c r="AV15" i="29"/>
  <c r="AV62" i="29"/>
  <c r="AV13" i="29"/>
  <c r="AV46" i="29"/>
  <c r="AV185" i="28"/>
  <c r="AV181" i="28"/>
  <c r="AV177" i="28"/>
  <c r="AV173" i="28"/>
  <c r="AV169" i="28"/>
  <c r="AV165" i="28"/>
  <c r="AV161" i="28"/>
  <c r="AV157" i="28"/>
  <c r="AV153" i="28"/>
  <c r="AV149" i="28"/>
  <c r="AV145" i="28"/>
  <c r="AV141" i="28"/>
  <c r="AV137" i="28"/>
  <c r="AV133" i="28"/>
  <c r="AV129" i="28"/>
  <c r="AV125" i="28"/>
  <c r="AV121" i="28"/>
  <c r="AV117" i="28"/>
  <c r="AV113" i="28"/>
  <c r="AV109" i="28"/>
  <c r="AV105" i="28"/>
  <c r="AV101" i="28"/>
  <c r="AV97" i="28"/>
  <c r="AV93" i="28"/>
  <c r="AV89" i="28"/>
  <c r="AV85" i="28"/>
  <c r="AV81" i="28"/>
  <c r="AY81" i="28" s="1"/>
  <c r="AV184" i="28"/>
  <c r="AV180" i="28"/>
  <c r="AV176" i="28"/>
  <c r="AV172" i="28"/>
  <c r="AV168" i="28"/>
  <c r="AV164" i="28"/>
  <c r="AV160" i="28"/>
  <c r="AV156" i="28"/>
  <c r="AV152" i="28"/>
  <c r="AV148" i="28"/>
  <c r="AV144" i="28"/>
  <c r="AV140" i="28"/>
  <c r="AV136" i="28"/>
  <c r="AV132" i="28"/>
  <c r="AV128" i="28"/>
  <c r="AV124" i="28"/>
  <c r="AV120" i="28"/>
  <c r="AV116" i="28"/>
  <c r="AV112" i="28"/>
  <c r="AV108" i="28"/>
  <c r="AV104" i="28"/>
  <c r="AV100" i="28"/>
  <c r="AV96" i="28"/>
  <c r="AV92" i="28"/>
  <c r="AV88" i="28"/>
  <c r="AV84" i="28"/>
  <c r="AV80" i="28"/>
  <c r="AV183" i="28"/>
  <c r="AV179" i="28"/>
  <c r="AV175" i="28"/>
  <c r="AV171" i="28"/>
  <c r="AV167" i="28"/>
  <c r="AV163" i="28"/>
  <c r="AV159" i="28"/>
  <c r="AV155" i="28"/>
  <c r="AV151" i="28"/>
  <c r="AV147" i="28"/>
  <c r="AV143" i="28"/>
  <c r="AV139" i="28"/>
  <c r="AV135" i="28"/>
  <c r="AY135" i="28" s="1"/>
  <c r="AV131" i="28"/>
  <c r="AV127" i="28"/>
  <c r="AV123" i="28"/>
  <c r="AV119" i="28"/>
  <c r="AV115" i="28"/>
  <c r="AV111" i="28"/>
  <c r="AV107" i="28"/>
  <c r="AV103" i="28"/>
  <c r="AV99" i="28"/>
  <c r="AV95" i="28"/>
  <c r="AV91" i="28"/>
  <c r="AV87" i="28"/>
  <c r="AV83" i="28"/>
  <c r="AV79" i="28"/>
  <c r="AV174" i="28"/>
  <c r="AV158" i="28"/>
  <c r="AV142" i="28"/>
  <c r="AV126" i="28"/>
  <c r="AV110" i="28"/>
  <c r="AV94" i="28"/>
  <c r="AV78" i="28"/>
  <c r="AV75" i="28"/>
  <c r="AV71" i="28"/>
  <c r="AV67" i="28"/>
  <c r="AV63" i="28"/>
  <c r="AV59" i="28"/>
  <c r="AV55" i="28"/>
  <c r="AV51" i="28"/>
  <c r="AV47" i="28"/>
  <c r="AV43" i="28"/>
  <c r="AV39" i="28"/>
  <c r="AV35" i="28"/>
  <c r="AY35" i="28" s="1"/>
  <c r="AV31" i="28"/>
  <c r="AV27" i="28"/>
  <c r="AV23" i="28"/>
  <c r="AV19" i="28"/>
  <c r="AV15" i="28"/>
  <c r="AV11" i="28"/>
  <c r="AV7" i="28"/>
  <c r="AV186" i="28"/>
  <c r="AV170" i="28"/>
  <c r="AV154" i="28"/>
  <c r="AV138" i="28"/>
  <c r="AV122" i="28"/>
  <c r="AV106" i="28"/>
  <c r="AV90" i="28"/>
  <c r="AV74" i="28"/>
  <c r="AV70" i="28"/>
  <c r="AV66" i="28"/>
  <c r="AV62" i="28"/>
  <c r="AV58" i="28"/>
  <c r="AV54" i="28"/>
  <c r="AV50" i="28"/>
  <c r="AV46" i="28"/>
  <c r="AV42" i="28"/>
  <c r="AV38" i="28"/>
  <c r="AV34" i="28"/>
  <c r="AV30" i="28"/>
  <c r="AV26" i="28"/>
  <c r="AV22" i="28"/>
  <c r="AV18" i="28"/>
  <c r="AV14" i="28"/>
  <c r="AV10" i="28"/>
  <c r="AV6" i="28"/>
  <c r="AV182" i="28"/>
  <c r="AV166" i="28"/>
  <c r="AV150" i="28"/>
  <c r="AV134" i="28"/>
  <c r="AV118" i="28"/>
  <c r="AV102" i="28"/>
  <c r="AV86" i="28"/>
  <c r="AV77" i="28"/>
  <c r="AV73" i="28"/>
  <c r="AV69" i="28"/>
  <c r="AV65" i="28"/>
  <c r="AV61" i="28"/>
  <c r="AV57" i="28"/>
  <c r="AV53" i="28"/>
  <c r="AV49" i="28"/>
  <c r="AV45" i="28"/>
  <c r="AV41" i="28"/>
  <c r="AV37" i="28"/>
  <c r="AV33" i="28"/>
  <c r="AV29" i="28"/>
  <c r="AV25" i="28"/>
  <c r="AV21" i="28"/>
  <c r="AV17" i="28"/>
  <c r="AV13" i="28"/>
  <c r="AV9" i="28"/>
  <c r="AV146" i="28"/>
  <c r="AV82" i="28"/>
  <c r="AV72" i="28"/>
  <c r="AV56" i="28"/>
  <c r="AV40" i="28"/>
  <c r="AV24" i="28"/>
  <c r="AV8" i="28"/>
  <c r="AV130" i="28"/>
  <c r="AV68" i="28"/>
  <c r="AV52" i="28"/>
  <c r="AV36" i="28"/>
  <c r="AV20" i="28"/>
  <c r="AV178" i="28"/>
  <c r="AV114" i="28"/>
  <c r="AV64" i="28"/>
  <c r="AV48" i="28"/>
  <c r="AV32" i="28"/>
  <c r="AV16" i="28"/>
  <c r="AV98" i="28"/>
  <c r="AV44" i="28"/>
  <c r="AV28" i="28"/>
  <c r="AV76" i="28"/>
  <c r="AV12" i="28"/>
  <c r="AV162" i="28"/>
  <c r="AV60" i="28"/>
  <c r="N151" i="10"/>
  <c r="R186" i="10"/>
  <c r="R142" i="10"/>
  <c r="Q175" i="10"/>
  <c r="O182" i="10"/>
  <c r="R180" i="10"/>
  <c r="O166" i="10"/>
  <c r="N158" i="10"/>
  <c r="R147" i="10"/>
  <c r="R128" i="10"/>
  <c r="R111" i="10"/>
  <c r="O89" i="10"/>
  <c r="R23" i="10"/>
  <c r="O184" i="10"/>
  <c r="R156" i="10"/>
  <c r="R135" i="10"/>
  <c r="R121" i="10"/>
  <c r="R108" i="10"/>
  <c r="R182" i="10"/>
  <c r="O173" i="10"/>
  <c r="O161" i="10"/>
  <c r="R118" i="10"/>
  <c r="Q52" i="10"/>
  <c r="Q132" i="10"/>
  <c r="Q137" i="10"/>
  <c r="Q144" i="10"/>
  <c r="Q139" i="10"/>
  <c r="Q149" i="10"/>
  <c r="Q178" i="10"/>
  <c r="Q181" i="10"/>
  <c r="Q186" i="10"/>
  <c r="Q43" i="10"/>
  <c r="Q34" i="10"/>
  <c r="Q6" i="10"/>
  <c r="Q101" i="10"/>
  <c r="R145" i="10"/>
  <c r="R125" i="10"/>
  <c r="R97" i="10"/>
  <c r="R88" i="10"/>
  <c r="N62" i="10"/>
  <c r="R183" i="10"/>
  <c r="R169" i="10"/>
  <c r="R154" i="10"/>
  <c r="R6" i="10"/>
  <c r="R185" i="10"/>
  <c r="R177" i="10"/>
  <c r="R174" i="10"/>
  <c r="R172" i="10"/>
  <c r="R159" i="10"/>
  <c r="P8" i="10"/>
  <c r="P13" i="10"/>
  <c r="P14" i="10"/>
  <c r="P24" i="10"/>
  <c r="P12" i="10"/>
  <c r="P17" i="10"/>
  <c r="P23" i="10"/>
  <c r="P28" i="10"/>
  <c r="P33" i="10"/>
  <c r="P39" i="10"/>
  <c r="P44" i="10"/>
  <c r="P49" i="10"/>
  <c r="P55" i="10"/>
  <c r="P60" i="10"/>
  <c r="P63" i="10"/>
  <c r="P73" i="10"/>
  <c r="P74" i="10"/>
  <c r="P75" i="10"/>
  <c r="P76" i="10"/>
  <c r="P80" i="10"/>
  <c r="P85" i="10"/>
  <c r="P86" i="10"/>
  <c r="P93" i="10"/>
  <c r="P11" i="10"/>
  <c r="P16" i="10"/>
  <c r="P18" i="10"/>
  <c r="P19" i="10"/>
  <c r="P20" i="10"/>
  <c r="P21" i="10"/>
  <c r="P22" i="10"/>
  <c r="P27" i="10"/>
  <c r="P32" i="10"/>
  <c r="P34" i="10"/>
  <c r="P35" i="10"/>
  <c r="P36" i="10"/>
  <c r="P37" i="10"/>
  <c r="P38" i="10"/>
  <c r="P43" i="10"/>
  <c r="P48" i="10"/>
  <c r="P50" i="10"/>
  <c r="P51" i="10"/>
  <c r="P52" i="10"/>
  <c r="P53" i="10"/>
  <c r="P54" i="10"/>
  <c r="P59" i="10"/>
  <c r="P64" i="10"/>
  <c r="P69" i="10"/>
  <c r="P70" i="10"/>
  <c r="P77" i="10"/>
  <c r="P87" i="10"/>
  <c r="P88" i="10"/>
  <c r="P30" i="10"/>
  <c r="P46" i="10"/>
  <c r="P62" i="10"/>
  <c r="P65" i="10"/>
  <c r="P67" i="10"/>
  <c r="P79" i="10"/>
  <c r="P89" i="10"/>
  <c r="P91" i="10"/>
  <c r="P94" i="10"/>
  <c r="P97" i="10"/>
  <c r="P98" i="10"/>
  <c r="P99" i="10"/>
  <c r="P100" i="10"/>
  <c r="P111" i="10"/>
  <c r="P121" i="10"/>
  <c r="P122" i="10"/>
  <c r="P123" i="10"/>
  <c r="P124" i="10"/>
  <c r="P128" i="10"/>
  <c r="P9" i="10"/>
  <c r="P26" i="10"/>
  <c r="P31" i="10"/>
  <c r="P42" i="10"/>
  <c r="P47" i="10"/>
  <c r="P58" i="10"/>
  <c r="P71" i="10"/>
  <c r="P78" i="10"/>
  <c r="P81" i="10"/>
  <c r="P83" i="10"/>
  <c r="P95" i="10"/>
  <c r="P105" i="10"/>
  <c r="P106" i="10"/>
  <c r="P107" i="10"/>
  <c r="P108" i="10"/>
  <c r="P112" i="10"/>
  <c r="P117" i="10"/>
  <c r="P118" i="10"/>
  <c r="P125" i="10"/>
  <c r="P10" i="10"/>
  <c r="P40" i="10"/>
  <c r="P45" i="10"/>
  <c r="P66" i="10"/>
  <c r="P90" i="10"/>
  <c r="P102" i="10"/>
  <c r="P109" i="10"/>
  <c r="P119" i="10"/>
  <c r="P126" i="10"/>
  <c r="P129" i="10"/>
  <c r="P131" i="10"/>
  <c r="P135" i="10"/>
  <c r="P136" i="10"/>
  <c r="P142" i="10"/>
  <c r="P145" i="10"/>
  <c r="P146" i="10"/>
  <c r="P147" i="10"/>
  <c r="P148" i="10"/>
  <c r="P159" i="10"/>
  <c r="P167" i="10"/>
  <c r="P41" i="10"/>
  <c r="P84" i="10"/>
  <c r="P104" i="10"/>
  <c r="P114" i="10"/>
  <c r="P116" i="10"/>
  <c r="P143" i="10"/>
  <c r="P153" i="10"/>
  <c r="P154" i="10"/>
  <c r="P155" i="10"/>
  <c r="P156" i="10"/>
  <c r="P160" i="10"/>
  <c r="P165" i="10"/>
  <c r="P179" i="10"/>
  <c r="P163" i="10"/>
  <c r="P161" i="10"/>
  <c r="P158" i="10"/>
  <c r="P141" i="10"/>
  <c r="P25" i="10"/>
  <c r="Q9" i="10"/>
  <c r="Q10" i="10"/>
  <c r="Q15" i="10"/>
  <c r="Q8" i="10"/>
  <c r="Q13" i="10"/>
  <c r="Q14" i="10"/>
  <c r="Q24" i="10"/>
  <c r="Q29" i="10"/>
  <c r="Q30" i="10"/>
  <c r="Q40" i="10"/>
  <c r="Q45" i="10"/>
  <c r="Q46" i="10"/>
  <c r="Q56" i="10"/>
  <c r="Q61" i="10"/>
  <c r="Q62" i="10"/>
  <c r="Q65" i="10"/>
  <c r="Q66" i="10"/>
  <c r="Q67" i="10"/>
  <c r="Q68" i="10"/>
  <c r="Q79" i="10"/>
  <c r="Q89" i="10"/>
  <c r="Q90" i="10"/>
  <c r="Q91" i="10"/>
  <c r="Q92" i="10"/>
  <c r="Q12" i="10"/>
  <c r="Q17" i="10"/>
  <c r="Q23" i="10"/>
  <c r="Q28" i="10"/>
  <c r="Q33" i="10"/>
  <c r="Q39" i="10"/>
  <c r="Q44" i="10"/>
  <c r="Q49" i="10"/>
  <c r="Q55" i="10"/>
  <c r="Q60" i="10"/>
  <c r="Q63" i="10"/>
  <c r="Q73" i="10"/>
  <c r="Q74" i="10"/>
  <c r="Q75" i="10"/>
  <c r="Q76" i="10"/>
  <c r="Q80" i="10"/>
  <c r="Q85" i="10"/>
  <c r="Q86" i="10"/>
  <c r="Q93" i="10"/>
  <c r="Q21" i="10"/>
  <c r="Q25" i="10"/>
  <c r="Q41" i="10"/>
  <c r="Q57" i="10"/>
  <c r="Q72" i="10"/>
  <c r="Q82" i="10"/>
  <c r="Q84" i="10"/>
  <c r="Q103" i="10"/>
  <c r="Q104" i="10"/>
  <c r="Q110" i="10"/>
  <c r="Q113" i="10"/>
  <c r="Q114" i="10"/>
  <c r="Q115" i="10"/>
  <c r="Q116" i="10"/>
  <c r="Q127" i="10"/>
  <c r="Q18" i="10"/>
  <c r="Q22" i="10"/>
  <c r="Q35" i="10"/>
  <c r="Q37" i="10"/>
  <c r="Q51" i="10"/>
  <c r="Q53" i="10"/>
  <c r="Q64" i="10"/>
  <c r="Q69" i="10"/>
  <c r="Q88" i="10"/>
  <c r="Q94" i="10"/>
  <c r="Q97" i="10"/>
  <c r="Q98" i="10"/>
  <c r="Q99" i="10"/>
  <c r="Q100" i="10"/>
  <c r="Q111" i="10"/>
  <c r="Q121" i="10"/>
  <c r="Q122" i="10"/>
  <c r="Q123" i="10"/>
  <c r="Q124" i="10"/>
  <c r="Q128" i="10"/>
  <c r="Q19" i="10"/>
  <c r="Q26" i="10"/>
  <c r="Q31" i="10"/>
  <c r="Q58" i="10"/>
  <c r="Q83" i="10"/>
  <c r="Q95" i="10"/>
  <c r="Q105" i="10"/>
  <c r="Q107" i="10"/>
  <c r="Q112" i="10"/>
  <c r="Q117" i="10"/>
  <c r="Q133" i="10"/>
  <c r="Q134" i="10"/>
  <c r="Q141" i="10"/>
  <c r="Q151" i="10"/>
  <c r="Q152" i="10"/>
  <c r="Q158" i="10"/>
  <c r="Q161" i="10"/>
  <c r="Q162" i="10"/>
  <c r="Q163" i="10"/>
  <c r="Q164" i="10"/>
  <c r="Q166" i="10"/>
  <c r="Q11" i="10"/>
  <c r="Q20" i="10"/>
  <c r="Q27" i="10"/>
  <c r="Q32" i="10"/>
  <c r="Q36" i="10"/>
  <c r="Q50" i="10"/>
  <c r="Q54" i="10"/>
  <c r="Q59" i="10"/>
  <c r="Q70" i="10"/>
  <c r="Q77" i="10"/>
  <c r="Q87" i="10"/>
  <c r="Q102" i="10"/>
  <c r="Q109" i="10"/>
  <c r="Q119" i="10"/>
  <c r="Q126" i="10"/>
  <c r="Q129" i="10"/>
  <c r="Q131" i="10"/>
  <c r="Q135" i="10"/>
  <c r="Q136" i="10"/>
  <c r="Q142" i="10"/>
  <c r="Q145" i="10"/>
  <c r="Q146" i="10"/>
  <c r="Q147" i="10"/>
  <c r="Q148" i="10"/>
  <c r="Q159" i="10"/>
  <c r="Q167" i="10"/>
  <c r="P6" i="10"/>
  <c r="P186" i="10"/>
  <c r="Q185" i="10"/>
  <c r="Q183" i="10"/>
  <c r="P181" i="10"/>
  <c r="P178" i="10"/>
  <c r="Q177" i="10"/>
  <c r="P175" i="10"/>
  <c r="P170" i="10"/>
  <c r="Q169" i="10"/>
  <c r="Q156" i="10"/>
  <c r="Q154" i="10"/>
  <c r="P149" i="10"/>
  <c r="P144" i="10"/>
  <c r="P139" i="10"/>
  <c r="P137" i="10"/>
  <c r="P132" i="10"/>
  <c r="Q125" i="10"/>
  <c r="Q118" i="10"/>
  <c r="Q108" i="10"/>
  <c r="P101" i="10"/>
  <c r="Q81" i="10"/>
  <c r="P68" i="10"/>
  <c r="P61" i="10"/>
  <c r="Q42" i="10"/>
  <c r="N18" i="10"/>
  <c r="N22" i="10"/>
  <c r="N38" i="10"/>
  <c r="N54" i="10"/>
  <c r="N64" i="10"/>
  <c r="N69" i="10"/>
  <c r="N87" i="10"/>
  <c r="N10" i="10"/>
  <c r="N26" i="10"/>
  <c r="N42" i="10"/>
  <c r="N58" i="10"/>
  <c r="N71" i="10"/>
  <c r="N78" i="10"/>
  <c r="N112" i="10"/>
  <c r="N117" i="10"/>
  <c r="N14" i="10"/>
  <c r="N96" i="10"/>
  <c r="N101" i="10"/>
  <c r="N119" i="10"/>
  <c r="N126" i="10"/>
  <c r="N50" i="10"/>
  <c r="N80" i="10"/>
  <c r="N160" i="10"/>
  <c r="N165" i="10"/>
  <c r="N46" i="10"/>
  <c r="N94" i="10"/>
  <c r="N128" i="10"/>
  <c r="N144" i="10"/>
  <c r="N149" i="10"/>
  <c r="R11" i="10"/>
  <c r="R16" i="10"/>
  <c r="R18" i="10"/>
  <c r="R19" i="10"/>
  <c r="R20" i="10"/>
  <c r="R21" i="10"/>
  <c r="R22" i="10"/>
  <c r="R9" i="10"/>
  <c r="R10" i="10"/>
  <c r="R15" i="10"/>
  <c r="R25" i="10"/>
  <c r="R26" i="10"/>
  <c r="R31" i="10"/>
  <c r="R41" i="10"/>
  <c r="R42" i="10"/>
  <c r="R47" i="10"/>
  <c r="R57" i="10"/>
  <c r="R58" i="10"/>
  <c r="R71" i="10"/>
  <c r="R72" i="10"/>
  <c r="R78" i="10"/>
  <c r="R81" i="10"/>
  <c r="R82" i="10"/>
  <c r="R83" i="10"/>
  <c r="R84" i="10"/>
  <c r="R8" i="10"/>
  <c r="R13" i="10"/>
  <c r="R14" i="10"/>
  <c r="R24" i="10"/>
  <c r="R29" i="10"/>
  <c r="R30" i="10"/>
  <c r="R40" i="10"/>
  <c r="R45" i="10"/>
  <c r="R46" i="10"/>
  <c r="R56" i="10"/>
  <c r="R61" i="10"/>
  <c r="R62" i="10"/>
  <c r="R65" i="10"/>
  <c r="R66" i="10"/>
  <c r="R67" i="10"/>
  <c r="R68" i="10"/>
  <c r="R79" i="10"/>
  <c r="R89" i="10"/>
  <c r="R90" i="10"/>
  <c r="R91" i="10"/>
  <c r="R92" i="10"/>
  <c r="R12" i="10"/>
  <c r="R17" i="10"/>
  <c r="R27" i="10"/>
  <c r="R32" i="10"/>
  <c r="R34" i="10"/>
  <c r="R36" i="10"/>
  <c r="R38" i="10"/>
  <c r="R43" i="10"/>
  <c r="R48" i="10"/>
  <c r="R50" i="10"/>
  <c r="R52" i="10"/>
  <c r="R54" i="10"/>
  <c r="R59" i="10"/>
  <c r="R70" i="10"/>
  <c r="R77" i="10"/>
  <c r="R87" i="10"/>
  <c r="R96" i="10"/>
  <c r="R101" i="10"/>
  <c r="R102" i="10"/>
  <c r="R109" i="10"/>
  <c r="R119" i="10"/>
  <c r="R120" i="10"/>
  <c r="R126" i="10"/>
  <c r="R129" i="10"/>
  <c r="R130" i="10"/>
  <c r="R131" i="10"/>
  <c r="R132" i="10"/>
  <c r="R28" i="10"/>
  <c r="R33" i="10"/>
  <c r="R39" i="10"/>
  <c r="R44" i="10"/>
  <c r="R49" i="10"/>
  <c r="R55" i="10"/>
  <c r="R60" i="10"/>
  <c r="R74" i="10"/>
  <c r="R76" i="10"/>
  <c r="R86" i="10"/>
  <c r="R93" i="10"/>
  <c r="R103" i="10"/>
  <c r="R104" i="10"/>
  <c r="R110" i="10"/>
  <c r="R113" i="10"/>
  <c r="R114" i="10"/>
  <c r="R115" i="10"/>
  <c r="R116" i="10"/>
  <c r="R127" i="10"/>
  <c r="R35" i="10"/>
  <c r="R53" i="10"/>
  <c r="R69" i="10"/>
  <c r="R98" i="10"/>
  <c r="R100" i="10"/>
  <c r="R122" i="10"/>
  <c r="R124" i="10"/>
  <c r="R137" i="10"/>
  <c r="R138" i="10"/>
  <c r="R139" i="10"/>
  <c r="R140" i="10"/>
  <c r="R144" i="10"/>
  <c r="R149" i="10"/>
  <c r="R150" i="10"/>
  <c r="R157" i="10"/>
  <c r="R168" i="10"/>
  <c r="R63" i="10"/>
  <c r="R73" i="10"/>
  <c r="R80" i="10"/>
  <c r="R95" i="10"/>
  <c r="R105" i="10"/>
  <c r="R107" i="10"/>
  <c r="R112" i="10"/>
  <c r="R117" i="10"/>
  <c r="R133" i="10"/>
  <c r="R134" i="10"/>
  <c r="R141" i="10"/>
  <c r="R151" i="10"/>
  <c r="R152" i="10"/>
  <c r="R158" i="10"/>
  <c r="R161" i="10"/>
  <c r="R162" i="10"/>
  <c r="R163" i="10"/>
  <c r="R164" i="10"/>
  <c r="R166" i="10"/>
  <c r="N6" i="10"/>
  <c r="P185" i="10"/>
  <c r="R184" i="10"/>
  <c r="P183" i="10"/>
  <c r="Q182" i="10"/>
  <c r="N181" i="10"/>
  <c r="Q180" i="10"/>
  <c r="R179" i="10"/>
  <c r="P177" i="10"/>
  <c r="R176" i="10"/>
  <c r="O175" i="10"/>
  <c r="Q174" i="10"/>
  <c r="R173" i="10"/>
  <c r="N173" i="10"/>
  <c r="Q172" i="10"/>
  <c r="R171" i="10"/>
  <c r="P169" i="10"/>
  <c r="Q168" i="10"/>
  <c r="R165" i="10"/>
  <c r="P164" i="10"/>
  <c r="P162" i="10"/>
  <c r="R160" i="10"/>
  <c r="O159" i="10"/>
  <c r="Q157" i="10"/>
  <c r="R155" i="10"/>
  <c r="R153" i="10"/>
  <c r="P152" i="10"/>
  <c r="Q150" i="10"/>
  <c r="O145" i="10"/>
  <c r="R143" i="10"/>
  <c r="N142" i="10"/>
  <c r="Q140" i="10"/>
  <c r="Q138" i="10"/>
  <c r="N135" i="10"/>
  <c r="P133" i="10"/>
  <c r="Q130" i="10"/>
  <c r="P127" i="10"/>
  <c r="Q120" i="10"/>
  <c r="P113" i="10"/>
  <c r="P110" i="10"/>
  <c r="R106" i="10"/>
  <c r="P103" i="10"/>
  <c r="Q96" i="10"/>
  <c r="R85" i="10"/>
  <c r="O79" i="10"/>
  <c r="P72" i="10"/>
  <c r="P57" i="10"/>
  <c r="Q48" i="10"/>
  <c r="Q38" i="10"/>
  <c r="N30" i="10"/>
  <c r="Q16" i="10"/>
  <c r="P184" i="10"/>
  <c r="P176" i="10"/>
  <c r="P173" i="10"/>
  <c r="P171" i="10"/>
  <c r="P166" i="10"/>
  <c r="P151" i="10"/>
  <c r="P134" i="10"/>
  <c r="P115" i="10"/>
  <c r="P82" i="10"/>
  <c r="O18" i="10"/>
  <c r="O19" i="10"/>
  <c r="O20" i="10"/>
  <c r="O21" i="10"/>
  <c r="O34" i="10"/>
  <c r="O35" i="10"/>
  <c r="O36" i="10"/>
  <c r="O37" i="10"/>
  <c r="O50" i="10"/>
  <c r="O51" i="10"/>
  <c r="O52" i="10"/>
  <c r="O53" i="10"/>
  <c r="O81" i="10"/>
  <c r="O95" i="10"/>
  <c r="O105" i="10"/>
  <c r="O129" i="10"/>
  <c r="O63" i="10"/>
  <c r="O73" i="10"/>
  <c r="O143" i="10"/>
  <c r="O153" i="10"/>
  <c r="O97" i="10"/>
  <c r="O111" i="10"/>
  <c r="O121" i="10"/>
  <c r="O137" i="10"/>
  <c r="O168" i="10"/>
  <c r="N185" i="10"/>
  <c r="Q184" i="10"/>
  <c r="P182" i="10"/>
  <c r="R181" i="10"/>
  <c r="P180" i="10"/>
  <c r="Q179" i="10"/>
  <c r="R178" i="10"/>
  <c r="N177" i="10"/>
  <c r="Q176" i="10"/>
  <c r="R175" i="10"/>
  <c r="P174" i="10"/>
  <c r="Q173" i="10"/>
  <c r="P172" i="10"/>
  <c r="Q171" i="10"/>
  <c r="R170" i="10"/>
  <c r="N169" i="10"/>
  <c r="P168" i="10"/>
  <c r="Q165" i="10"/>
  <c r="Q160" i="10"/>
  <c r="P157" i="10"/>
  <c r="Q155" i="10"/>
  <c r="Q153" i="10"/>
  <c r="P150" i="10"/>
  <c r="R148" i="10"/>
  <c r="R146" i="10"/>
  <c r="Q143" i="10"/>
  <c r="P140" i="10"/>
  <c r="P138" i="10"/>
  <c r="R136" i="10"/>
  <c r="N133" i="10"/>
  <c r="P130" i="10"/>
  <c r="O127" i="10"/>
  <c r="R123" i="10"/>
  <c r="P120" i="10"/>
  <c r="O113" i="10"/>
  <c r="N110" i="10"/>
  <c r="Q106" i="10"/>
  <c r="N103" i="10"/>
  <c r="R99" i="10"/>
  <c r="P96" i="10"/>
  <c r="P92" i="10"/>
  <c r="N85" i="10"/>
  <c r="Q78" i="10"/>
  <c r="Q71" i="10"/>
  <c r="R64" i="10"/>
  <c r="P56" i="10"/>
  <c r="Q47" i="10"/>
  <c r="R37" i="10"/>
  <c r="P29" i="10"/>
  <c r="P15" i="10"/>
  <c r="O185" i="10"/>
  <c r="O180" i="10"/>
  <c r="O178" i="10"/>
  <c r="O171" i="10"/>
  <c r="O169" i="10"/>
  <c r="O164" i="10"/>
  <c r="O158" i="10"/>
  <c r="O156" i="10"/>
  <c r="O150" i="10"/>
  <c r="O148" i="10"/>
  <c r="O142" i="10"/>
  <c r="O140" i="10"/>
  <c r="O134" i="10"/>
  <c r="O132" i="10"/>
  <c r="O126" i="10"/>
  <c r="O124" i="10"/>
  <c r="O118" i="10"/>
  <c r="O116" i="10"/>
  <c r="O110" i="10"/>
  <c r="O108" i="10"/>
  <c r="O102" i="10"/>
  <c r="O100" i="10"/>
  <c r="O94" i="10"/>
  <c r="O92" i="10"/>
  <c r="O86" i="10"/>
  <c r="O84" i="10"/>
  <c r="O78" i="10"/>
  <c r="O76" i="10"/>
  <c r="O70" i="10"/>
  <c r="O68" i="10"/>
  <c r="O62" i="10"/>
  <c r="O49" i="10"/>
  <c r="O48" i="10"/>
  <c r="O47" i="10"/>
  <c r="O46" i="10"/>
  <c r="O33" i="10"/>
  <c r="O32" i="10"/>
  <c r="O31" i="10"/>
  <c r="O30" i="10"/>
  <c r="O17" i="10"/>
  <c r="O16" i="10"/>
  <c r="O15" i="10"/>
  <c r="O14" i="10"/>
  <c r="O6" i="10"/>
  <c r="O183" i="10"/>
  <c r="O181" i="10"/>
  <c r="O176" i="10"/>
  <c r="O174" i="10"/>
  <c r="O167" i="10"/>
  <c r="O165" i="10"/>
  <c r="O163" i="10"/>
  <c r="O160" i="10"/>
  <c r="O155" i="10"/>
  <c r="O152" i="10"/>
  <c r="O149" i="10"/>
  <c r="O147" i="10"/>
  <c r="O144" i="10"/>
  <c r="O139" i="10"/>
  <c r="O136" i="10"/>
  <c r="O133" i="10"/>
  <c r="O131" i="10"/>
  <c r="O128" i="10"/>
  <c r="O123" i="10"/>
  <c r="O120" i="10"/>
  <c r="O117" i="10"/>
  <c r="O115" i="10"/>
  <c r="O112" i="10"/>
  <c r="O107" i="10"/>
  <c r="O104" i="10"/>
  <c r="O101" i="10"/>
  <c r="O99" i="10"/>
  <c r="O96" i="10"/>
  <c r="O91" i="10"/>
  <c r="O88" i="10"/>
  <c r="O85" i="10"/>
  <c r="O83" i="10"/>
  <c r="O80" i="10"/>
  <c r="O75" i="10"/>
  <c r="O72" i="10"/>
  <c r="O69" i="10"/>
  <c r="O67" i="10"/>
  <c r="O64" i="10"/>
  <c r="O61" i="10"/>
  <c r="O60" i="10"/>
  <c r="O59" i="10"/>
  <c r="O58" i="10"/>
  <c r="O45" i="10"/>
  <c r="O44" i="10"/>
  <c r="O43" i="10"/>
  <c r="O42" i="10"/>
  <c r="O29" i="10"/>
  <c r="O28" i="10"/>
  <c r="O27" i="10"/>
  <c r="O26" i="10"/>
  <c r="O13" i="10"/>
  <c r="O12" i="10"/>
  <c r="O11" i="10"/>
  <c r="O10" i="10"/>
  <c r="O186" i="10"/>
  <c r="O179" i="10"/>
  <c r="O177" i="10"/>
  <c r="O172" i="10"/>
  <c r="O170" i="10"/>
  <c r="O162" i="10"/>
  <c r="O157" i="10"/>
  <c r="O154" i="10"/>
  <c r="O151" i="10"/>
  <c r="O146" i="10"/>
  <c r="O141" i="10"/>
  <c r="O138" i="10"/>
  <c r="O135" i="10"/>
  <c r="O130" i="10"/>
  <c r="O125" i="10"/>
  <c r="O122" i="10"/>
  <c r="O119" i="10"/>
  <c r="O114" i="10"/>
  <c r="O109" i="10"/>
  <c r="O106" i="10"/>
  <c r="O103" i="10"/>
  <c r="O98" i="10"/>
  <c r="O93" i="10"/>
  <c r="O90" i="10"/>
  <c r="O87" i="10"/>
  <c r="O82" i="10"/>
  <c r="O77" i="10"/>
  <c r="O74" i="10"/>
  <c r="O71" i="10"/>
  <c r="O66" i="10"/>
  <c r="O57" i="10"/>
  <c r="O56" i="10"/>
  <c r="O55" i="10"/>
  <c r="O54" i="10"/>
  <c r="O41" i="10"/>
  <c r="O40" i="10"/>
  <c r="O39" i="10"/>
  <c r="O38" i="10"/>
  <c r="O25" i="10"/>
  <c r="O24" i="10"/>
  <c r="O23" i="10"/>
  <c r="O22" i="10"/>
  <c r="O9" i="10"/>
  <c r="O8" i="10"/>
  <c r="N186" i="10"/>
  <c r="N182" i="10"/>
  <c r="N178" i="10"/>
  <c r="N174" i="10"/>
  <c r="N170" i="10"/>
  <c r="N166" i="10"/>
  <c r="N163" i="10"/>
  <c r="N161" i="10"/>
  <c r="N156" i="10"/>
  <c r="N154" i="10"/>
  <c r="N147" i="10"/>
  <c r="N145" i="10"/>
  <c r="N140" i="10"/>
  <c r="N138" i="10"/>
  <c r="N131" i="10"/>
  <c r="N129" i="10"/>
  <c r="N124" i="10"/>
  <c r="N122" i="10"/>
  <c r="N115" i="10"/>
  <c r="N113" i="10"/>
  <c r="N108" i="10"/>
  <c r="N106" i="10"/>
  <c r="N99" i="10"/>
  <c r="N97" i="10"/>
  <c r="N92" i="10"/>
  <c r="N90" i="10"/>
  <c r="N83" i="10"/>
  <c r="N81" i="10"/>
  <c r="N76" i="10"/>
  <c r="N74" i="10"/>
  <c r="N67" i="10"/>
  <c r="N65" i="10"/>
  <c r="N61" i="10"/>
  <c r="N57" i="10"/>
  <c r="N53" i="10"/>
  <c r="N49" i="10"/>
  <c r="N45" i="10"/>
  <c r="N41" i="10"/>
  <c r="N37" i="10"/>
  <c r="N33" i="10"/>
  <c r="N29" i="10"/>
  <c r="N25" i="10"/>
  <c r="N21" i="10"/>
  <c r="N17" i="10"/>
  <c r="N13" i="10"/>
  <c r="N9" i="10"/>
  <c r="N183" i="10"/>
  <c r="N179" i="10"/>
  <c r="N175" i="10"/>
  <c r="N171" i="10"/>
  <c r="N167" i="10"/>
  <c r="N159" i="10"/>
  <c r="N157" i="10"/>
  <c r="N152" i="10"/>
  <c r="N150" i="10"/>
  <c r="N143" i="10"/>
  <c r="N141" i="10"/>
  <c r="N136" i="10"/>
  <c r="N134" i="10"/>
  <c r="N127" i="10"/>
  <c r="N125" i="10"/>
  <c r="N120" i="10"/>
  <c r="N118" i="10"/>
  <c r="N111" i="10"/>
  <c r="N109" i="10"/>
  <c r="N104" i="10"/>
  <c r="N102" i="10"/>
  <c r="N95" i="10"/>
  <c r="N93" i="10"/>
  <c r="N88" i="10"/>
  <c r="N86" i="10"/>
  <c r="N79" i="10"/>
  <c r="N77" i="10"/>
  <c r="N72" i="10"/>
  <c r="N70" i="10"/>
  <c r="N63" i="10"/>
  <c r="N60" i="10"/>
  <c r="N56" i="10"/>
  <c r="N52" i="10"/>
  <c r="N48" i="10"/>
  <c r="N44" i="10"/>
  <c r="N40" i="10"/>
  <c r="N36" i="10"/>
  <c r="N32" i="10"/>
  <c r="N28" i="10"/>
  <c r="N24" i="10"/>
  <c r="N20" i="10"/>
  <c r="N16" i="10"/>
  <c r="N12" i="10"/>
  <c r="N8" i="10"/>
  <c r="N184" i="10"/>
  <c r="N180" i="10"/>
  <c r="N176" i="10"/>
  <c r="N172" i="10"/>
  <c r="N168" i="10"/>
  <c r="N164" i="10"/>
  <c r="N162" i="10"/>
  <c r="N155" i="10"/>
  <c r="N153" i="10"/>
  <c r="N148" i="10"/>
  <c r="N146" i="10"/>
  <c r="N139" i="10"/>
  <c r="N137" i="10"/>
  <c r="N132" i="10"/>
  <c r="N130" i="10"/>
  <c r="N123" i="10"/>
  <c r="N121" i="10"/>
  <c r="N116" i="10"/>
  <c r="N114" i="10"/>
  <c r="N107" i="10"/>
  <c r="N105" i="10"/>
  <c r="N100" i="10"/>
  <c r="N98" i="10"/>
  <c r="N91" i="10"/>
  <c r="N89" i="10"/>
  <c r="N84" i="10"/>
  <c r="N82" i="10"/>
  <c r="N75" i="10"/>
  <c r="N73" i="10"/>
  <c r="N68" i="10"/>
  <c r="N66" i="10"/>
  <c r="N59" i="10"/>
  <c r="N55" i="10"/>
  <c r="N51" i="10"/>
  <c r="N47" i="10"/>
  <c r="N43" i="10"/>
  <c r="N39" i="10"/>
  <c r="N35" i="10"/>
  <c r="N31" i="10"/>
  <c r="N27" i="10"/>
  <c r="N23" i="10"/>
  <c r="N19" i="10"/>
  <c r="N15" i="10"/>
  <c r="N11" i="10"/>
  <c r="M6" i="10"/>
  <c r="L6" i="10"/>
  <c r="B184" i="16"/>
  <c r="C184" i="16" s="1"/>
  <c r="B183" i="16"/>
  <c r="C183" i="16" s="1"/>
  <c r="AC183" i="16" s="1"/>
  <c r="B182" i="16"/>
  <c r="C182" i="16"/>
  <c r="AB182" i="16" s="1"/>
  <c r="B181" i="16"/>
  <c r="C181" i="16" s="1"/>
  <c r="B180" i="16"/>
  <c r="C180" i="16"/>
  <c r="AE180" i="16" s="1"/>
  <c r="B179" i="16"/>
  <c r="C179" i="16" s="1"/>
  <c r="AB179" i="16" s="1"/>
  <c r="B178" i="16"/>
  <c r="C178" i="16" s="1"/>
  <c r="B177" i="16"/>
  <c r="C177" i="16"/>
  <c r="S177" i="16" s="1"/>
  <c r="B176" i="16"/>
  <c r="C176" i="16" s="1"/>
  <c r="R176" i="16" s="1"/>
  <c r="B175" i="16"/>
  <c r="C175" i="16" s="1"/>
  <c r="AB175" i="16" s="1"/>
  <c r="B174" i="16"/>
  <c r="C174" i="16"/>
  <c r="B173" i="16"/>
  <c r="C173" i="16"/>
  <c r="S173" i="16" s="1"/>
  <c r="B172" i="16"/>
  <c r="C172" i="16"/>
  <c r="AB172" i="16" s="1"/>
  <c r="B171" i="16"/>
  <c r="C171" i="16" s="1"/>
  <c r="S171" i="16" s="1"/>
  <c r="B170" i="16"/>
  <c r="C170" i="16"/>
  <c r="R170" i="16" s="1"/>
  <c r="B169" i="16"/>
  <c r="C169" i="16" s="1"/>
  <c r="B168" i="16"/>
  <c r="C168" i="16" s="1"/>
  <c r="AD168" i="16" s="1"/>
  <c r="B167" i="16"/>
  <c r="C167" i="16" s="1"/>
  <c r="AC167" i="16" s="1"/>
  <c r="B166" i="16"/>
  <c r="C166" i="16"/>
  <c r="P166" i="16" s="1"/>
  <c r="B165" i="16"/>
  <c r="C165" i="16"/>
  <c r="S165" i="16" s="1"/>
  <c r="B164" i="16"/>
  <c r="C164" i="16"/>
  <c r="B163" i="16"/>
  <c r="C163" i="16" s="1"/>
  <c r="AB163" i="16" s="1"/>
  <c r="B162" i="16"/>
  <c r="C162" i="16" s="1"/>
  <c r="B161" i="16"/>
  <c r="C161" i="16"/>
  <c r="B160" i="16"/>
  <c r="C160" i="16" s="1"/>
  <c r="S160" i="16" s="1"/>
  <c r="B159" i="16"/>
  <c r="C159" i="16" s="1"/>
  <c r="B158" i="16"/>
  <c r="C158" i="16" s="1"/>
  <c r="B157" i="16"/>
  <c r="C157" i="16"/>
  <c r="B156" i="16"/>
  <c r="C156" i="16"/>
  <c r="B155" i="16"/>
  <c r="C155" i="16" s="1"/>
  <c r="S155" i="16" s="1"/>
  <c r="B154" i="16"/>
  <c r="C154" i="16"/>
  <c r="R154" i="16" s="1"/>
  <c r="B153" i="16"/>
  <c r="C153" i="16"/>
  <c r="S153" i="16" s="1"/>
  <c r="B152" i="16"/>
  <c r="C152" i="16" s="1"/>
  <c r="B151" i="16"/>
  <c r="C151" i="16" s="1"/>
  <c r="AC151" i="16" s="1"/>
  <c r="B150" i="16"/>
  <c r="C150" i="16"/>
  <c r="B149" i="16"/>
  <c r="C149" i="16" s="1"/>
  <c r="B148" i="16"/>
  <c r="C148" i="16" s="1"/>
  <c r="AE148" i="16" s="1"/>
  <c r="B147" i="16"/>
  <c r="C147" i="16" s="1"/>
  <c r="B146" i="16"/>
  <c r="C146" i="16" s="1"/>
  <c r="AE146" i="16" s="1"/>
  <c r="B145" i="16"/>
  <c r="C145" i="16"/>
  <c r="B144" i="16"/>
  <c r="C144" i="16" s="1"/>
  <c r="AD144" i="16" s="1"/>
  <c r="B143" i="16"/>
  <c r="C143" i="16" s="1"/>
  <c r="AB143" i="16" s="1"/>
  <c r="B142" i="16"/>
  <c r="C142" i="16" s="1"/>
  <c r="P142" i="16" s="1"/>
  <c r="B141" i="16"/>
  <c r="C141" i="16"/>
  <c r="S141" i="16" s="1"/>
  <c r="B140" i="16"/>
  <c r="C140" i="16" s="1"/>
  <c r="AB140" i="16" s="1"/>
  <c r="B139" i="16"/>
  <c r="C139" i="16" s="1"/>
  <c r="S139" i="16" s="1"/>
  <c r="B138" i="16"/>
  <c r="C138" i="16"/>
  <c r="B137" i="16"/>
  <c r="C137" i="16" s="1"/>
  <c r="S137" i="16" s="1"/>
  <c r="B136" i="16"/>
  <c r="C136" i="16" s="1"/>
  <c r="R136" i="16" s="1"/>
  <c r="B135" i="16"/>
  <c r="C135" i="16" s="1"/>
  <c r="AC135" i="16" s="1"/>
  <c r="B134" i="16"/>
  <c r="C134" i="16" s="1"/>
  <c r="P134" i="16" s="1"/>
  <c r="B133" i="16"/>
  <c r="C133" i="16"/>
  <c r="S133" i="16" s="1"/>
  <c r="B132" i="16"/>
  <c r="C132" i="16"/>
  <c r="AE132" i="16" s="1"/>
  <c r="B131" i="16"/>
  <c r="C131" i="16" s="1"/>
  <c r="AB131" i="16" s="1"/>
  <c r="B130" i="16"/>
  <c r="C130" i="16"/>
  <c r="B129" i="16"/>
  <c r="C129" i="16"/>
  <c r="B128" i="16"/>
  <c r="C128" i="16" s="1"/>
  <c r="B127" i="16"/>
  <c r="C127" i="16" s="1"/>
  <c r="B126" i="16"/>
  <c r="C126" i="16"/>
  <c r="B125" i="16"/>
  <c r="C125" i="16"/>
  <c r="B124" i="16"/>
  <c r="C124" i="16"/>
  <c r="B123" i="16"/>
  <c r="C123" i="16" s="1"/>
  <c r="B122" i="16"/>
  <c r="C122" i="16" s="1"/>
  <c r="B121" i="16"/>
  <c r="C121" i="16" s="1"/>
  <c r="B120" i="16"/>
  <c r="C120" i="16" s="1"/>
  <c r="B119" i="16"/>
  <c r="C119" i="16" s="1"/>
  <c r="B118" i="16"/>
  <c r="C118" i="16"/>
  <c r="B117" i="16"/>
  <c r="C117" i="16" s="1"/>
  <c r="B116" i="16"/>
  <c r="C116" i="16" s="1"/>
  <c r="B115" i="16"/>
  <c r="C115" i="16" s="1"/>
  <c r="B114" i="16"/>
  <c r="C114" i="16" s="1"/>
  <c r="B113" i="16"/>
  <c r="C113" i="16"/>
  <c r="B112" i="16"/>
  <c r="C112" i="16" s="1"/>
  <c r="B111" i="16"/>
  <c r="C111" i="16" s="1"/>
  <c r="B110" i="16"/>
  <c r="C110" i="16" s="1"/>
  <c r="B109" i="16"/>
  <c r="C109" i="16"/>
  <c r="B108" i="16"/>
  <c r="C108" i="16" s="1"/>
  <c r="B107" i="16"/>
  <c r="C107" i="16" s="1"/>
  <c r="B106" i="16"/>
  <c r="C106" i="16"/>
  <c r="B105" i="16"/>
  <c r="C105" i="16" s="1"/>
  <c r="B104" i="16"/>
  <c r="C104" i="16" s="1"/>
  <c r="B103" i="16"/>
  <c r="C103" i="16" s="1"/>
  <c r="B102" i="16"/>
  <c r="C102" i="16"/>
  <c r="B101" i="16"/>
  <c r="C101" i="16"/>
  <c r="B100" i="16"/>
  <c r="C100" i="16"/>
  <c r="B99" i="16"/>
  <c r="C99" i="16" s="1"/>
  <c r="B98" i="16"/>
  <c r="C98" i="16" s="1"/>
  <c r="B97" i="16"/>
  <c r="C97" i="16" s="1"/>
  <c r="B96" i="16"/>
  <c r="C96" i="16" s="1"/>
  <c r="B95" i="16"/>
  <c r="C95" i="16" s="1"/>
  <c r="B94" i="16"/>
  <c r="C94" i="16"/>
  <c r="B93" i="16"/>
  <c r="C93" i="16"/>
  <c r="B92" i="16"/>
  <c r="C92" i="16" s="1"/>
  <c r="S92" i="16" s="1"/>
  <c r="B91" i="16"/>
  <c r="C91" i="16" s="1"/>
  <c r="AE91" i="16" s="1"/>
  <c r="B90" i="16"/>
  <c r="C90" i="16"/>
  <c r="B89" i="16"/>
  <c r="C89" i="16"/>
  <c r="AC89" i="16" s="1"/>
  <c r="B88" i="16"/>
  <c r="C88" i="16"/>
  <c r="Q88" i="16" s="1"/>
  <c r="B87" i="16"/>
  <c r="C87" i="16" s="1"/>
  <c r="AB87" i="16" s="1"/>
  <c r="B86" i="16"/>
  <c r="C86" i="16"/>
  <c r="AC86" i="16" s="1"/>
  <c r="B85" i="16"/>
  <c r="C85" i="16" s="1"/>
  <c r="B84" i="16"/>
  <c r="C84" i="16" s="1"/>
  <c r="B83" i="16"/>
  <c r="C83" i="16" s="1"/>
  <c r="B82" i="16"/>
  <c r="C82" i="16" s="1"/>
  <c r="B81" i="16"/>
  <c r="C81" i="16" s="1"/>
  <c r="B80" i="16"/>
  <c r="C80" i="16"/>
  <c r="B79" i="16"/>
  <c r="C79" i="16" s="1"/>
  <c r="B78" i="16"/>
  <c r="C78" i="16" s="1"/>
  <c r="B77" i="16"/>
  <c r="C77" i="16"/>
  <c r="B76" i="16"/>
  <c r="C76" i="16"/>
  <c r="B75" i="16"/>
  <c r="C75" i="16" s="1"/>
  <c r="B74" i="16"/>
  <c r="C74" i="16"/>
  <c r="B73" i="16"/>
  <c r="C73" i="16" s="1"/>
  <c r="B72" i="16"/>
  <c r="C72" i="16" s="1"/>
  <c r="B71" i="16"/>
  <c r="C71" i="16" s="1"/>
  <c r="B70" i="16"/>
  <c r="C70" i="16"/>
  <c r="B69" i="16"/>
  <c r="C69" i="16" s="1"/>
  <c r="B68" i="16"/>
  <c r="C68" i="16"/>
  <c r="B67" i="16"/>
  <c r="C67" i="16" s="1"/>
  <c r="B66" i="16"/>
  <c r="C66" i="16"/>
  <c r="B65" i="16"/>
  <c r="C65" i="16" s="1"/>
  <c r="B64" i="16"/>
  <c r="C64" i="16" s="1"/>
  <c r="B63" i="16"/>
  <c r="C63" i="16" s="1"/>
  <c r="B62" i="16"/>
  <c r="C62" i="16" s="1"/>
  <c r="B61" i="16"/>
  <c r="C61" i="16"/>
  <c r="B60" i="16"/>
  <c r="C60" i="16"/>
  <c r="B59" i="16"/>
  <c r="C59" i="16" s="1"/>
  <c r="B58" i="16"/>
  <c r="C58" i="16"/>
  <c r="B57" i="16"/>
  <c r="C57" i="16" s="1"/>
  <c r="B56" i="16"/>
  <c r="C56" i="16" s="1"/>
  <c r="B55" i="16"/>
  <c r="C55" i="16" s="1"/>
  <c r="B54" i="16"/>
  <c r="C54" i="16"/>
  <c r="B53" i="16"/>
  <c r="C53" i="16" s="1"/>
  <c r="B52" i="16"/>
  <c r="C52" i="16"/>
  <c r="B51" i="16"/>
  <c r="C51" i="16" s="1"/>
  <c r="B50" i="16"/>
  <c r="C50" i="16" s="1"/>
  <c r="B49" i="16"/>
  <c r="C49" i="16"/>
  <c r="AE49" i="16" s="1"/>
  <c r="B48" i="16"/>
  <c r="C48" i="16" s="1"/>
  <c r="Q48" i="16" s="1"/>
  <c r="B47" i="16"/>
  <c r="C47" i="16" s="1"/>
  <c r="P47" i="16" s="1"/>
  <c r="B46" i="16"/>
  <c r="C46" i="16" s="1"/>
  <c r="B45" i="16"/>
  <c r="C45" i="16"/>
  <c r="Q45" i="16" s="1"/>
  <c r="B44" i="16"/>
  <c r="C44" i="16"/>
  <c r="B43" i="16"/>
  <c r="C43" i="16" s="1"/>
  <c r="P43" i="16" s="1"/>
  <c r="B42" i="16"/>
  <c r="C42" i="16"/>
  <c r="R42" i="16" s="1"/>
  <c r="B41" i="16"/>
  <c r="C41" i="16" s="1"/>
  <c r="AD41" i="16" s="1"/>
  <c r="B40" i="16"/>
  <c r="C40" i="16" s="1"/>
  <c r="B39" i="16"/>
  <c r="C39" i="16" s="1"/>
  <c r="B38" i="16"/>
  <c r="C38" i="16" s="1"/>
  <c r="B37" i="16"/>
  <c r="C37" i="16"/>
  <c r="B36" i="16"/>
  <c r="C36" i="16"/>
  <c r="B35" i="16"/>
  <c r="C35" i="16" s="1"/>
  <c r="B34" i="16"/>
  <c r="C34" i="16"/>
  <c r="B33" i="16"/>
  <c r="C33" i="16" s="1"/>
  <c r="B32" i="16"/>
  <c r="C32" i="16" s="1"/>
  <c r="B31" i="16"/>
  <c r="C31" i="16" s="1"/>
  <c r="B30" i="16"/>
  <c r="C30" i="16"/>
  <c r="B29" i="16"/>
  <c r="C29" i="16"/>
  <c r="B28" i="16"/>
  <c r="C28" i="16" s="1"/>
  <c r="B27" i="16"/>
  <c r="C27" i="16" s="1"/>
  <c r="B26" i="16"/>
  <c r="C26" i="16"/>
  <c r="B25" i="16"/>
  <c r="C25" i="16"/>
  <c r="B24" i="16"/>
  <c r="C24" i="16"/>
  <c r="B23" i="16"/>
  <c r="C23" i="16" s="1"/>
  <c r="B22" i="16"/>
  <c r="C22" i="16"/>
  <c r="B21" i="16"/>
  <c r="C21" i="16" s="1"/>
  <c r="B20" i="16"/>
  <c r="C20" i="16"/>
  <c r="B19" i="16"/>
  <c r="C19" i="16" s="1"/>
  <c r="B18" i="16"/>
  <c r="C18" i="16" s="1"/>
  <c r="B17" i="16"/>
  <c r="C17" i="16" s="1"/>
  <c r="B16" i="16"/>
  <c r="C16" i="16" s="1"/>
  <c r="B15" i="16"/>
  <c r="C15" i="16" s="1"/>
  <c r="B14" i="16"/>
  <c r="C14" i="16" s="1"/>
  <c r="B13" i="16"/>
  <c r="C13" i="16"/>
  <c r="B12" i="16"/>
  <c r="C12" i="16"/>
  <c r="B11" i="16"/>
  <c r="C11" i="16" s="1"/>
  <c r="B10" i="16"/>
  <c r="C10" i="16"/>
  <c r="B9" i="16"/>
  <c r="C9" i="16" s="1"/>
  <c r="B8" i="16"/>
  <c r="C8" i="16"/>
  <c r="B7" i="16"/>
  <c r="C7" i="16" s="1"/>
  <c r="B6" i="16"/>
  <c r="C6" i="16" s="1"/>
  <c r="B5" i="16"/>
  <c r="B192" i="44"/>
  <c r="C192" i="44" s="1"/>
  <c r="B191" i="44"/>
  <c r="B190" i="44"/>
  <c r="B189" i="44"/>
  <c r="B188" i="44"/>
  <c r="C188" i="44" s="1"/>
  <c r="B187" i="44"/>
  <c r="B186" i="44"/>
  <c r="C186" i="44" s="1"/>
  <c r="B185" i="44"/>
  <c r="B184" i="44"/>
  <c r="B183" i="44"/>
  <c r="B182" i="44"/>
  <c r="B181" i="44"/>
  <c r="B180" i="44"/>
  <c r="B179" i="44"/>
  <c r="B178" i="44"/>
  <c r="B177" i="44"/>
  <c r="C177" i="44" s="1"/>
  <c r="B176" i="44"/>
  <c r="C176" i="44" s="1"/>
  <c r="B175" i="44"/>
  <c r="B174" i="44"/>
  <c r="C174" i="44" s="1"/>
  <c r="B173" i="44"/>
  <c r="C173" i="44" s="1"/>
  <c r="B172" i="44"/>
  <c r="B171" i="44"/>
  <c r="C171" i="44" s="1"/>
  <c r="B170" i="44"/>
  <c r="B169" i="44"/>
  <c r="C169" i="44" s="1"/>
  <c r="B168" i="44"/>
  <c r="B167" i="44"/>
  <c r="B166" i="44"/>
  <c r="B165" i="44"/>
  <c r="B164" i="44"/>
  <c r="B163" i="44"/>
  <c r="C163" i="44" s="1"/>
  <c r="B162" i="44"/>
  <c r="B161" i="44"/>
  <c r="B160" i="44"/>
  <c r="B159" i="44"/>
  <c r="B158" i="44"/>
  <c r="B157" i="44"/>
  <c r="B156" i="44"/>
  <c r="C156" i="44" s="1"/>
  <c r="B155" i="44"/>
  <c r="C155" i="44" s="1"/>
  <c r="B154" i="44"/>
  <c r="B153" i="44"/>
  <c r="C153" i="44" s="1"/>
  <c r="B152" i="44"/>
  <c r="C152" i="44" s="1"/>
  <c r="B151" i="44"/>
  <c r="B150" i="44"/>
  <c r="B149" i="44"/>
  <c r="B148" i="44"/>
  <c r="B147" i="44"/>
  <c r="C147" i="44" s="1"/>
  <c r="B146" i="44"/>
  <c r="B145" i="44"/>
  <c r="C145" i="44" s="1"/>
  <c r="B144" i="44"/>
  <c r="B143" i="44"/>
  <c r="B142" i="44"/>
  <c r="B141" i="44"/>
  <c r="C141" i="44" s="1"/>
  <c r="B140" i="44"/>
  <c r="B139" i="44"/>
  <c r="B138" i="44"/>
  <c r="C138" i="44" s="1"/>
  <c r="B137" i="44"/>
  <c r="C137" i="44" s="1"/>
  <c r="B136" i="44"/>
  <c r="B135" i="44"/>
  <c r="B134" i="44"/>
  <c r="B133" i="44"/>
  <c r="C133" i="44" s="1"/>
  <c r="B132" i="44"/>
  <c r="B131" i="44"/>
  <c r="C131" i="44" s="1"/>
  <c r="B130" i="44"/>
  <c r="C130" i="44" s="1"/>
  <c r="B129" i="44"/>
  <c r="C129" i="44" s="1"/>
  <c r="B128" i="44"/>
  <c r="C128" i="44" s="1"/>
  <c r="B127" i="44"/>
  <c r="B126" i="44"/>
  <c r="B125" i="44"/>
  <c r="B124" i="44"/>
  <c r="B123" i="44"/>
  <c r="C123" i="44" s="1"/>
  <c r="B122" i="44"/>
  <c r="C122" i="44" s="1"/>
  <c r="B121" i="44"/>
  <c r="C121" i="44" s="1"/>
  <c r="B120" i="44"/>
  <c r="C120" i="44" s="1"/>
  <c r="B119" i="44"/>
  <c r="B118" i="44"/>
  <c r="B117" i="44"/>
  <c r="B116" i="44"/>
  <c r="C116" i="44" s="1"/>
  <c r="B115" i="44"/>
  <c r="B114" i="44"/>
  <c r="B113" i="44"/>
  <c r="B112" i="44"/>
  <c r="C112" i="44" s="1"/>
  <c r="B111" i="44"/>
  <c r="B110" i="44"/>
  <c r="B109" i="44"/>
  <c r="B108" i="44"/>
  <c r="B107" i="44"/>
  <c r="B106" i="44"/>
  <c r="B105" i="44"/>
  <c r="B104" i="44"/>
  <c r="B103" i="44"/>
  <c r="B102" i="44"/>
  <c r="B101" i="44"/>
  <c r="C101" i="44" s="1"/>
  <c r="B100" i="44"/>
  <c r="C100" i="44" s="1"/>
  <c r="B99" i="44"/>
  <c r="C99" i="44" s="1"/>
  <c r="B98" i="44"/>
  <c r="B97" i="44"/>
  <c r="B96" i="44"/>
  <c r="B95" i="44"/>
  <c r="B94" i="44"/>
  <c r="B93" i="44"/>
  <c r="C93" i="44" s="1"/>
  <c r="B92" i="44"/>
  <c r="B91" i="44"/>
  <c r="B90" i="44"/>
  <c r="B89" i="44"/>
  <c r="C89" i="44" s="1"/>
  <c r="B88" i="44"/>
  <c r="B87" i="44"/>
  <c r="B86" i="44"/>
  <c r="B85" i="44"/>
  <c r="B84" i="44"/>
  <c r="B83" i="44"/>
  <c r="C83" i="44" s="1"/>
  <c r="B82" i="44"/>
  <c r="B81" i="44"/>
  <c r="C81" i="44" s="1"/>
  <c r="B80" i="44"/>
  <c r="C80" i="44" s="1"/>
  <c r="B79" i="44"/>
  <c r="B78" i="44"/>
  <c r="B77" i="44"/>
  <c r="B76" i="44"/>
  <c r="B75" i="44"/>
  <c r="C75" i="44" s="1"/>
  <c r="B74" i="44"/>
  <c r="B73" i="44"/>
  <c r="C73" i="44" s="1"/>
  <c r="B72" i="44"/>
  <c r="B71" i="44"/>
  <c r="B70" i="44"/>
  <c r="B69" i="44"/>
  <c r="C69" i="44" s="1"/>
  <c r="B68" i="44"/>
  <c r="B67" i="44"/>
  <c r="C67" i="44" s="1"/>
  <c r="B66" i="44"/>
  <c r="C66" i="44" s="1"/>
  <c r="B65" i="44"/>
  <c r="C65" i="44" s="1"/>
  <c r="B64" i="44"/>
  <c r="B63" i="44"/>
  <c r="B62" i="44"/>
  <c r="B61" i="44"/>
  <c r="C61" i="44" s="1"/>
  <c r="B60" i="44"/>
  <c r="B59" i="44"/>
  <c r="B58" i="44"/>
  <c r="C58" i="44" s="1"/>
  <c r="B57" i="44"/>
  <c r="B56" i="44"/>
  <c r="B55" i="44"/>
  <c r="B54" i="44"/>
  <c r="B53" i="44"/>
  <c r="B52" i="44"/>
  <c r="B51" i="44"/>
  <c r="C51" i="44" s="1"/>
  <c r="B50" i="44"/>
  <c r="B49" i="44"/>
  <c r="C49" i="44" s="1"/>
  <c r="B48" i="44"/>
  <c r="B47" i="44"/>
  <c r="B46" i="44"/>
  <c r="C46" i="44" s="1"/>
  <c r="B45" i="44"/>
  <c r="B44" i="44"/>
  <c r="B43" i="44"/>
  <c r="C43" i="44" s="1"/>
  <c r="B42" i="44"/>
  <c r="B41" i="44"/>
  <c r="C41" i="44" s="1"/>
  <c r="B40" i="44"/>
  <c r="C40" i="44" s="1"/>
  <c r="B39" i="44"/>
  <c r="B38" i="44"/>
  <c r="C38" i="44" s="1"/>
  <c r="B37" i="44"/>
  <c r="C37" i="44" s="1"/>
  <c r="B36" i="44"/>
  <c r="B35" i="44"/>
  <c r="C35" i="44" s="1"/>
  <c r="B34" i="44"/>
  <c r="B33" i="44"/>
  <c r="C33" i="44" s="1"/>
  <c r="B32" i="44"/>
  <c r="B31" i="44"/>
  <c r="B30" i="44"/>
  <c r="B29" i="44"/>
  <c r="B28" i="44"/>
  <c r="C28" i="44" s="1"/>
  <c r="B27" i="44"/>
  <c r="B26" i="44"/>
  <c r="B25" i="44"/>
  <c r="C25" i="44" s="1"/>
  <c r="B24" i="44"/>
  <c r="B23" i="44"/>
  <c r="B22" i="44"/>
  <c r="B21" i="44"/>
  <c r="B20" i="44"/>
  <c r="B19" i="44"/>
  <c r="B18" i="44"/>
  <c r="B17" i="44"/>
  <c r="C17" i="44" s="1"/>
  <c r="B16" i="44"/>
  <c r="B15" i="44"/>
  <c r="B14" i="44"/>
  <c r="B13" i="44"/>
  <c r="B192" i="43"/>
  <c r="C192" i="43" s="1"/>
  <c r="B191" i="43"/>
  <c r="B190" i="43"/>
  <c r="B189" i="43"/>
  <c r="C189" i="43" s="1"/>
  <c r="B188" i="43"/>
  <c r="B187" i="43"/>
  <c r="B186" i="43"/>
  <c r="B185" i="43"/>
  <c r="C185" i="43" s="1"/>
  <c r="B184" i="43"/>
  <c r="B183" i="43"/>
  <c r="B182" i="43"/>
  <c r="B181" i="43"/>
  <c r="C181" i="43" s="1"/>
  <c r="B180" i="43"/>
  <c r="C180" i="43" s="1"/>
  <c r="B179" i="43"/>
  <c r="B178" i="43"/>
  <c r="B177" i="43"/>
  <c r="B176" i="43"/>
  <c r="B175" i="43"/>
  <c r="C175" i="43" s="1"/>
  <c r="B174" i="43"/>
  <c r="B173" i="43"/>
  <c r="C173" i="43" s="1"/>
  <c r="B172" i="43"/>
  <c r="B171" i="43"/>
  <c r="B170" i="43"/>
  <c r="B169" i="43"/>
  <c r="B168" i="43"/>
  <c r="B167" i="43"/>
  <c r="B166" i="43"/>
  <c r="C166" i="43" s="1"/>
  <c r="B165" i="43"/>
  <c r="B164" i="43"/>
  <c r="B163" i="43"/>
  <c r="B162" i="43"/>
  <c r="B161" i="43"/>
  <c r="B160" i="43"/>
  <c r="C160" i="43" s="1"/>
  <c r="B159" i="43"/>
  <c r="B158" i="43"/>
  <c r="C158" i="43" s="1"/>
  <c r="B157" i="43"/>
  <c r="C157" i="43" s="1"/>
  <c r="B156" i="43"/>
  <c r="B155" i="43"/>
  <c r="B154" i="43"/>
  <c r="B153" i="43"/>
  <c r="B152" i="43"/>
  <c r="B151" i="43"/>
  <c r="C151" i="43" s="1"/>
  <c r="B150" i="43"/>
  <c r="B149" i="43"/>
  <c r="B148" i="43"/>
  <c r="B147" i="43"/>
  <c r="B146" i="43"/>
  <c r="B145" i="43"/>
  <c r="B144" i="43"/>
  <c r="C144" i="43" s="1"/>
  <c r="B143" i="43"/>
  <c r="B142" i="43"/>
  <c r="B141" i="43"/>
  <c r="C141" i="43" s="1"/>
  <c r="B140" i="43"/>
  <c r="B139" i="43"/>
  <c r="B138" i="43"/>
  <c r="B137" i="43"/>
  <c r="C137" i="43" s="1"/>
  <c r="B136" i="43"/>
  <c r="B135" i="43"/>
  <c r="B134" i="43"/>
  <c r="B133" i="43"/>
  <c r="C133" i="43" s="1"/>
  <c r="B132" i="43"/>
  <c r="C132" i="43" s="1"/>
  <c r="B131" i="43"/>
  <c r="B130" i="43"/>
  <c r="B129" i="43"/>
  <c r="B128" i="43"/>
  <c r="B127" i="43"/>
  <c r="C127" i="43" s="1"/>
  <c r="B126" i="43"/>
  <c r="B125" i="43"/>
  <c r="C125" i="43" s="1"/>
  <c r="B124" i="43"/>
  <c r="C124" i="43" s="1"/>
  <c r="B123" i="43"/>
  <c r="B122" i="43"/>
  <c r="B121" i="43"/>
  <c r="B120" i="43"/>
  <c r="B119" i="43"/>
  <c r="B118" i="43"/>
  <c r="B117" i="43"/>
  <c r="C117" i="43" s="1"/>
  <c r="B116" i="43"/>
  <c r="B115" i="43"/>
  <c r="B114" i="43"/>
  <c r="B113" i="43"/>
  <c r="B112" i="43"/>
  <c r="B111" i="43"/>
  <c r="B110" i="43"/>
  <c r="C110" i="43" s="1"/>
  <c r="B109" i="43"/>
  <c r="C109" i="43" s="1"/>
  <c r="B108" i="43"/>
  <c r="C108" i="43" s="1"/>
  <c r="B107" i="43"/>
  <c r="B106" i="43"/>
  <c r="B105" i="43"/>
  <c r="B104" i="43"/>
  <c r="B103" i="43"/>
  <c r="B102" i="43"/>
  <c r="B101" i="43"/>
  <c r="C101" i="43" s="1"/>
  <c r="B100" i="43"/>
  <c r="C100" i="43" s="1"/>
  <c r="B99" i="43"/>
  <c r="B98" i="43"/>
  <c r="B97" i="43"/>
  <c r="B96" i="43"/>
  <c r="C96" i="43" s="1"/>
  <c r="B95" i="43"/>
  <c r="B94" i="43"/>
  <c r="B93" i="43"/>
  <c r="C93" i="43" s="1"/>
  <c r="B92" i="43"/>
  <c r="C92" i="43" s="1"/>
  <c r="B91" i="43"/>
  <c r="B90" i="43"/>
  <c r="B89" i="43"/>
  <c r="B88" i="43"/>
  <c r="B87" i="43"/>
  <c r="B86" i="43"/>
  <c r="C86" i="43" s="1"/>
  <c r="B85" i="43"/>
  <c r="B84" i="43"/>
  <c r="C84" i="43" s="1"/>
  <c r="B83" i="43"/>
  <c r="B82" i="43"/>
  <c r="B81" i="43"/>
  <c r="B80" i="43"/>
  <c r="B79" i="43"/>
  <c r="C79" i="43" s="1"/>
  <c r="B78" i="43"/>
  <c r="C78" i="43" s="1"/>
  <c r="B77" i="43"/>
  <c r="C77" i="43" s="1"/>
  <c r="B76" i="43"/>
  <c r="B75" i="43"/>
  <c r="B74" i="43"/>
  <c r="C74" i="43" s="1"/>
  <c r="B73" i="43"/>
  <c r="B72" i="43"/>
  <c r="B71" i="43"/>
  <c r="B70" i="43"/>
  <c r="B69" i="43"/>
  <c r="B68" i="43"/>
  <c r="C68" i="43" s="1"/>
  <c r="B67" i="43"/>
  <c r="B66" i="43"/>
  <c r="B65" i="43"/>
  <c r="C65" i="43" s="1"/>
  <c r="B64" i="43"/>
  <c r="B63" i="43"/>
  <c r="B62" i="43"/>
  <c r="B61" i="43"/>
  <c r="C61" i="43" s="1"/>
  <c r="B60" i="43"/>
  <c r="C60" i="43" s="1"/>
  <c r="B59" i="43"/>
  <c r="B58" i="43"/>
  <c r="B57" i="43"/>
  <c r="B56" i="43"/>
  <c r="B55" i="43"/>
  <c r="C55" i="43" s="1"/>
  <c r="B54" i="43"/>
  <c r="B53" i="43"/>
  <c r="C53" i="43" s="1"/>
  <c r="B52" i="43"/>
  <c r="B51" i="43"/>
  <c r="B50" i="43"/>
  <c r="B49" i="43"/>
  <c r="B48" i="43"/>
  <c r="B47" i="43"/>
  <c r="C47" i="43" s="1"/>
  <c r="B46" i="43"/>
  <c r="C46" i="43" s="1"/>
  <c r="B45" i="43"/>
  <c r="B44" i="43"/>
  <c r="B43" i="43"/>
  <c r="B42" i="43"/>
  <c r="C42" i="43" s="1"/>
  <c r="B41" i="43"/>
  <c r="B40" i="43"/>
  <c r="B39" i="43"/>
  <c r="B38" i="43"/>
  <c r="C38" i="43" s="1"/>
  <c r="B37" i="43"/>
  <c r="C37" i="43" s="1"/>
  <c r="B36" i="43"/>
  <c r="C36" i="43" s="1"/>
  <c r="B35" i="43"/>
  <c r="B34" i="43"/>
  <c r="B33" i="43"/>
  <c r="B32" i="43"/>
  <c r="C32" i="43" s="1"/>
  <c r="B31" i="43"/>
  <c r="B30" i="43"/>
  <c r="C30" i="43" s="1"/>
  <c r="B29" i="43"/>
  <c r="C29" i="43" s="1"/>
  <c r="B28" i="43"/>
  <c r="B27" i="43"/>
  <c r="B26" i="43"/>
  <c r="B25" i="43"/>
  <c r="B24" i="43"/>
  <c r="B23" i="43"/>
  <c r="C23" i="43" s="1"/>
  <c r="B22" i="43"/>
  <c r="C22" i="43" s="1"/>
  <c r="B21" i="43"/>
  <c r="C21" i="43" s="1"/>
  <c r="B20" i="43"/>
  <c r="B19" i="43"/>
  <c r="B18" i="43"/>
  <c r="B17" i="43"/>
  <c r="B16" i="43"/>
  <c r="C16" i="43" s="1"/>
  <c r="B15" i="43"/>
  <c r="B14" i="43"/>
  <c r="B13" i="43"/>
  <c r="B192" i="42"/>
  <c r="C192" i="42" s="1"/>
  <c r="B191" i="42"/>
  <c r="B190" i="42"/>
  <c r="C190" i="42" s="1"/>
  <c r="B189" i="42"/>
  <c r="B188" i="42"/>
  <c r="B187" i="42"/>
  <c r="C187" i="42" s="1"/>
  <c r="B186" i="42"/>
  <c r="C186" i="42" s="1"/>
  <c r="B185" i="42"/>
  <c r="C185" i="42" s="1"/>
  <c r="B184" i="42"/>
  <c r="C184" i="42" s="1"/>
  <c r="B183" i="42"/>
  <c r="B182" i="42"/>
  <c r="B181" i="42"/>
  <c r="B180" i="42"/>
  <c r="C180" i="42" s="1"/>
  <c r="B179" i="42"/>
  <c r="C179" i="42" s="1"/>
  <c r="B178" i="42"/>
  <c r="C178" i="42" s="1"/>
  <c r="B177" i="42"/>
  <c r="C177" i="42" s="1"/>
  <c r="B176" i="42"/>
  <c r="C176" i="42" s="1"/>
  <c r="B175" i="42"/>
  <c r="B174" i="42"/>
  <c r="C174" i="42" s="1"/>
  <c r="B173" i="42"/>
  <c r="C173" i="42" s="1"/>
  <c r="B172" i="42"/>
  <c r="C172" i="42" s="1"/>
  <c r="B171" i="42"/>
  <c r="B170" i="42"/>
  <c r="B169" i="42"/>
  <c r="C169" i="42" s="1"/>
  <c r="B168" i="42"/>
  <c r="B167" i="42"/>
  <c r="B166" i="42"/>
  <c r="C166" i="42" s="1"/>
  <c r="B165" i="42"/>
  <c r="C165" i="42" s="1"/>
  <c r="B164" i="42"/>
  <c r="C164" i="42" s="1"/>
  <c r="B163" i="42"/>
  <c r="B162" i="42"/>
  <c r="B161" i="42"/>
  <c r="C161" i="42" s="1"/>
  <c r="B160" i="42"/>
  <c r="B159" i="42"/>
  <c r="B158" i="42"/>
  <c r="B157" i="42"/>
  <c r="C157" i="42" s="1"/>
  <c r="B156" i="42"/>
  <c r="C156" i="42" s="1"/>
  <c r="B155" i="42"/>
  <c r="C155" i="42" s="1"/>
  <c r="B154" i="42"/>
  <c r="C154" i="42" s="1"/>
  <c r="B153" i="42"/>
  <c r="C153" i="42" s="1"/>
  <c r="B152" i="42"/>
  <c r="C152" i="42" s="1"/>
  <c r="B151" i="42"/>
  <c r="B150" i="42"/>
  <c r="C150" i="42" s="1"/>
  <c r="B149" i="42"/>
  <c r="C149" i="42" s="1"/>
  <c r="B148" i="42"/>
  <c r="C148" i="42" s="1"/>
  <c r="B147" i="42"/>
  <c r="C147" i="42" s="1"/>
  <c r="B146" i="42"/>
  <c r="B145" i="42"/>
  <c r="C145" i="42" s="1"/>
  <c r="B144" i="42"/>
  <c r="C144" i="42" s="1"/>
  <c r="B143" i="42"/>
  <c r="B142" i="42"/>
  <c r="C142" i="42" s="1"/>
  <c r="B141" i="42"/>
  <c r="B140" i="42"/>
  <c r="C140" i="42" s="1"/>
  <c r="B139" i="42"/>
  <c r="B138" i="42"/>
  <c r="C138" i="42" s="1"/>
  <c r="B137" i="42"/>
  <c r="C137" i="42" s="1"/>
  <c r="B136" i="42"/>
  <c r="C136" i="42" s="1"/>
  <c r="B135" i="42"/>
  <c r="B134" i="42"/>
  <c r="B133" i="42"/>
  <c r="C133" i="42" s="1"/>
  <c r="B132" i="42"/>
  <c r="C132" i="42" s="1"/>
  <c r="B131" i="42"/>
  <c r="B130" i="42"/>
  <c r="C130" i="42" s="1"/>
  <c r="B129" i="42"/>
  <c r="C129" i="42" s="1"/>
  <c r="B128" i="42"/>
  <c r="B127" i="42"/>
  <c r="B126" i="42"/>
  <c r="C126" i="42" s="1"/>
  <c r="B125" i="42"/>
  <c r="C125" i="42" s="1"/>
  <c r="B124" i="42"/>
  <c r="C124" i="42" s="1"/>
  <c r="B123" i="42"/>
  <c r="C123" i="42" s="1"/>
  <c r="B122" i="42"/>
  <c r="C122" i="42" s="1"/>
  <c r="B121" i="42"/>
  <c r="C121" i="42" s="1"/>
  <c r="B120" i="42"/>
  <c r="C120" i="42" s="1"/>
  <c r="B119" i="42"/>
  <c r="B118" i="42"/>
  <c r="B117" i="42"/>
  <c r="C117" i="42" s="1"/>
  <c r="B116" i="42"/>
  <c r="C116" i="42" s="1"/>
  <c r="B115" i="42"/>
  <c r="C115" i="42" s="1"/>
  <c r="B114" i="42"/>
  <c r="C114" i="42" s="1"/>
  <c r="B113" i="42"/>
  <c r="C113" i="42" s="1"/>
  <c r="B112" i="42"/>
  <c r="C112" i="42" s="1"/>
  <c r="B111" i="42"/>
  <c r="B110" i="42"/>
  <c r="C110" i="42" s="1"/>
  <c r="B109" i="42"/>
  <c r="C109" i="42" s="1"/>
  <c r="B108" i="42"/>
  <c r="C108" i="42" s="1"/>
  <c r="B107" i="42"/>
  <c r="B106" i="42"/>
  <c r="B105" i="42"/>
  <c r="C105" i="42" s="1"/>
  <c r="B104" i="42"/>
  <c r="B103" i="42"/>
  <c r="B102" i="42"/>
  <c r="C102" i="42" s="1"/>
  <c r="B101" i="42"/>
  <c r="C101" i="42" s="1"/>
  <c r="B100" i="42"/>
  <c r="C100" i="42" s="1"/>
  <c r="B99" i="42"/>
  <c r="B98" i="42"/>
  <c r="B97" i="42"/>
  <c r="C97" i="42" s="1"/>
  <c r="B96" i="42"/>
  <c r="B95" i="42"/>
  <c r="B94" i="42"/>
  <c r="C94" i="42" s="1"/>
  <c r="B93" i="42"/>
  <c r="C93" i="42" s="1"/>
  <c r="B92" i="42"/>
  <c r="C92" i="42" s="1"/>
  <c r="B91" i="42"/>
  <c r="C91" i="42" s="1"/>
  <c r="B90" i="42"/>
  <c r="C90" i="42" s="1"/>
  <c r="B89" i="42"/>
  <c r="C89" i="42" s="1"/>
  <c r="B88" i="42"/>
  <c r="C88" i="42" s="1"/>
  <c r="B87" i="42"/>
  <c r="B86" i="42"/>
  <c r="B85" i="42"/>
  <c r="B84" i="42"/>
  <c r="B83" i="42"/>
  <c r="C83" i="42" s="1"/>
  <c r="B82" i="42"/>
  <c r="C82" i="42" s="1"/>
  <c r="B81" i="42"/>
  <c r="C81" i="42" s="1"/>
  <c r="B80" i="42"/>
  <c r="C80" i="42" s="1"/>
  <c r="B79" i="42"/>
  <c r="B78" i="42"/>
  <c r="C78" i="42" s="1"/>
  <c r="B77" i="42"/>
  <c r="C77" i="42" s="1"/>
  <c r="B76" i="42"/>
  <c r="C76" i="42" s="1"/>
  <c r="B75" i="42"/>
  <c r="B74" i="42"/>
  <c r="C74" i="42" s="1"/>
  <c r="B73" i="42"/>
  <c r="C73" i="42" s="1"/>
  <c r="B72" i="42"/>
  <c r="C72" i="42" s="1"/>
  <c r="B71" i="42"/>
  <c r="B70" i="42"/>
  <c r="B69" i="42"/>
  <c r="B68" i="42"/>
  <c r="C68" i="42" s="1"/>
  <c r="B67" i="42"/>
  <c r="B66" i="42"/>
  <c r="B65" i="42"/>
  <c r="C65" i="42" s="1"/>
  <c r="B64" i="42"/>
  <c r="C64" i="42" s="1"/>
  <c r="B63" i="42"/>
  <c r="B62" i="42"/>
  <c r="B61" i="42"/>
  <c r="C61" i="42" s="1"/>
  <c r="B60" i="42"/>
  <c r="C60" i="42" s="1"/>
  <c r="B59" i="42"/>
  <c r="C59" i="42" s="1"/>
  <c r="B58" i="42"/>
  <c r="C58" i="42" s="1"/>
  <c r="B57" i="42"/>
  <c r="C57" i="42" s="1"/>
  <c r="B56" i="42"/>
  <c r="C56" i="42" s="1"/>
  <c r="B55" i="42"/>
  <c r="B54" i="42"/>
  <c r="C54" i="42" s="1"/>
  <c r="B53" i="42"/>
  <c r="C53" i="42" s="1"/>
  <c r="B52" i="42"/>
  <c r="C52" i="42" s="1"/>
  <c r="B51" i="42"/>
  <c r="C51" i="42" s="1"/>
  <c r="B50" i="42"/>
  <c r="C50" i="42" s="1"/>
  <c r="B49" i="42"/>
  <c r="C49" i="42" s="1"/>
  <c r="B48" i="42"/>
  <c r="B47" i="42"/>
  <c r="B46" i="42"/>
  <c r="C46" i="42" s="1"/>
  <c r="B45" i="42"/>
  <c r="B44" i="42"/>
  <c r="C44" i="42" s="1"/>
  <c r="B43" i="42"/>
  <c r="B42" i="42"/>
  <c r="C42" i="42" s="1"/>
  <c r="B41" i="42"/>
  <c r="C41" i="42" s="1"/>
  <c r="B40" i="42"/>
  <c r="C40" i="42" s="1"/>
  <c r="B39" i="42"/>
  <c r="B38" i="42"/>
  <c r="C38" i="42" s="1"/>
  <c r="B37" i="42"/>
  <c r="C37" i="42" s="1"/>
  <c r="B36" i="42"/>
  <c r="C36" i="42" s="1"/>
  <c r="B35" i="42"/>
  <c r="B34" i="42"/>
  <c r="B33" i="42"/>
  <c r="C33" i="42" s="1"/>
  <c r="B32" i="42"/>
  <c r="C32" i="42" s="1"/>
  <c r="B31" i="42"/>
  <c r="B30" i="42"/>
  <c r="C30" i="42" s="1"/>
  <c r="B29" i="42"/>
  <c r="B28" i="42"/>
  <c r="C28" i="42" s="1"/>
  <c r="B27" i="42"/>
  <c r="C27" i="42" s="1"/>
  <c r="B26" i="42"/>
  <c r="B25" i="42"/>
  <c r="C25" i="42" s="1"/>
  <c r="B24" i="42"/>
  <c r="C24" i="42" s="1"/>
  <c r="B23" i="42"/>
  <c r="B22" i="42"/>
  <c r="C22" i="42" s="1"/>
  <c r="B21" i="42"/>
  <c r="C21" i="42" s="1"/>
  <c r="B20" i="42"/>
  <c r="C20" i="42" s="1"/>
  <c r="B19" i="42"/>
  <c r="C19" i="42" s="1"/>
  <c r="B18" i="42"/>
  <c r="B17" i="42"/>
  <c r="C17" i="42" s="1"/>
  <c r="B16" i="42"/>
  <c r="C16" i="42" s="1"/>
  <c r="B15" i="42"/>
  <c r="B14" i="42"/>
  <c r="C14" i="42" s="1"/>
  <c r="B13" i="42"/>
  <c r="C13" i="42" s="1"/>
  <c r="B192" i="41"/>
  <c r="B191" i="41"/>
  <c r="B190" i="41"/>
  <c r="B189" i="41"/>
  <c r="C189" i="41" s="1"/>
  <c r="B188" i="41"/>
  <c r="C188" i="41" s="1"/>
  <c r="B187" i="41"/>
  <c r="B186" i="41"/>
  <c r="C186" i="41" s="1"/>
  <c r="B185" i="41"/>
  <c r="B184" i="41"/>
  <c r="C184" i="41" s="1"/>
  <c r="B183" i="41"/>
  <c r="B182" i="41"/>
  <c r="C182" i="41" s="1"/>
  <c r="B181" i="41"/>
  <c r="C181" i="41" s="1"/>
  <c r="B180" i="41"/>
  <c r="C180" i="41" s="1"/>
  <c r="B179" i="41"/>
  <c r="B178" i="41"/>
  <c r="B177" i="41"/>
  <c r="C177" i="41" s="1"/>
  <c r="B176" i="41"/>
  <c r="B175" i="41"/>
  <c r="C175" i="41" s="1"/>
  <c r="B174" i="41"/>
  <c r="C174" i="41" s="1"/>
  <c r="B173" i="41"/>
  <c r="C173" i="41" s="1"/>
  <c r="B172" i="41"/>
  <c r="C172" i="41" s="1"/>
  <c r="B171" i="41"/>
  <c r="B170" i="41"/>
  <c r="B169" i="41"/>
  <c r="C169" i="41" s="1"/>
  <c r="B168" i="41"/>
  <c r="C168" i="41" s="1"/>
  <c r="B167" i="41"/>
  <c r="C167" i="41" s="1"/>
  <c r="B166" i="41"/>
  <c r="C166" i="41" s="1"/>
  <c r="B165" i="41"/>
  <c r="C165" i="41" s="1"/>
  <c r="B164" i="41"/>
  <c r="C164" i="41" s="1"/>
  <c r="B163" i="41"/>
  <c r="B162" i="41"/>
  <c r="C162" i="41" s="1"/>
  <c r="B161" i="41"/>
  <c r="C161" i="41" s="1"/>
  <c r="B160" i="41"/>
  <c r="C160" i="41" s="1"/>
  <c r="B159" i="41"/>
  <c r="B158" i="41"/>
  <c r="C158" i="41" s="1"/>
  <c r="B157" i="41"/>
  <c r="C157" i="41" s="1"/>
  <c r="B156" i="41"/>
  <c r="C156" i="41" s="1"/>
  <c r="B155" i="41"/>
  <c r="B154" i="41"/>
  <c r="B153" i="41"/>
  <c r="C153" i="41" s="1"/>
  <c r="B152" i="41"/>
  <c r="C152" i="41" s="1"/>
  <c r="B151" i="41"/>
  <c r="B150" i="41"/>
  <c r="C150" i="41" s="1"/>
  <c r="B149" i="41"/>
  <c r="C149" i="41" s="1"/>
  <c r="B148" i="41"/>
  <c r="B147" i="41"/>
  <c r="B146" i="41"/>
  <c r="C146" i="41" s="1"/>
  <c r="B145" i="41"/>
  <c r="C145" i="41" s="1"/>
  <c r="B144" i="41"/>
  <c r="C144" i="41" s="1"/>
  <c r="B143" i="41"/>
  <c r="C143" i="41" s="1"/>
  <c r="B142" i="41"/>
  <c r="B141" i="41"/>
  <c r="C141" i="41" s="1"/>
  <c r="B140" i="41"/>
  <c r="C140" i="41" s="1"/>
  <c r="B139" i="41"/>
  <c r="B138" i="41"/>
  <c r="C138" i="41" s="1"/>
  <c r="B137" i="41"/>
  <c r="C137" i="41" s="1"/>
  <c r="B136" i="41"/>
  <c r="C136" i="41" s="1"/>
  <c r="B135" i="41"/>
  <c r="C135" i="41" s="1"/>
  <c r="B134" i="41"/>
  <c r="B133" i="41"/>
  <c r="C133" i="41" s="1"/>
  <c r="B132" i="41"/>
  <c r="C132" i="41" s="1"/>
  <c r="B131" i="41"/>
  <c r="B130" i="41"/>
  <c r="C130" i="41" s="1"/>
  <c r="B129" i="41"/>
  <c r="C129" i="41" s="1"/>
  <c r="B128" i="41"/>
  <c r="C128" i="41" s="1"/>
  <c r="B127" i="41"/>
  <c r="B126" i="41"/>
  <c r="C126" i="41" s="1"/>
  <c r="B125" i="41"/>
  <c r="C125" i="41" s="1"/>
  <c r="B124" i="41"/>
  <c r="C124" i="41" s="1"/>
  <c r="B123" i="41"/>
  <c r="B122" i="41"/>
  <c r="C122" i="41" s="1"/>
  <c r="B121" i="41"/>
  <c r="C121" i="41" s="1"/>
  <c r="B120" i="41"/>
  <c r="B119" i="41"/>
  <c r="B118" i="41"/>
  <c r="B117" i="41"/>
  <c r="C117" i="41" s="1"/>
  <c r="B116" i="41"/>
  <c r="C116" i="41" s="1"/>
  <c r="B115" i="41"/>
  <c r="B114" i="41"/>
  <c r="C114" i="41" s="1"/>
  <c r="B113" i="41"/>
  <c r="B112" i="41"/>
  <c r="C112" i="41" s="1"/>
  <c r="B111" i="41"/>
  <c r="C111" i="41" s="1"/>
  <c r="B110" i="41"/>
  <c r="C110" i="41" s="1"/>
  <c r="B109" i="41"/>
  <c r="C109" i="41" s="1"/>
  <c r="B108" i="41"/>
  <c r="C108" i="41" s="1"/>
  <c r="B107" i="41"/>
  <c r="B106" i="41"/>
  <c r="B105" i="41"/>
  <c r="C105" i="41" s="1"/>
  <c r="B104" i="41"/>
  <c r="C104" i="41" s="1"/>
  <c r="B103" i="41"/>
  <c r="C103" i="41" s="1"/>
  <c r="B102" i="41"/>
  <c r="B101" i="41"/>
  <c r="C101" i="41" s="1"/>
  <c r="B100" i="41"/>
  <c r="B99" i="41"/>
  <c r="B98" i="41"/>
  <c r="C98" i="41" s="1"/>
  <c r="B97" i="41"/>
  <c r="C97" i="41" s="1"/>
  <c r="B96" i="41"/>
  <c r="C96" i="41" s="1"/>
  <c r="B95" i="41"/>
  <c r="B94" i="41"/>
  <c r="B93" i="41"/>
  <c r="C93" i="41" s="1"/>
  <c r="B92" i="41"/>
  <c r="C92" i="41" s="1"/>
  <c r="B91" i="41"/>
  <c r="B90" i="41"/>
  <c r="C90" i="41" s="1"/>
  <c r="B89" i="41"/>
  <c r="C89" i="41" s="1"/>
  <c r="B88" i="41"/>
  <c r="C88" i="41" s="1"/>
  <c r="B87" i="41"/>
  <c r="B86" i="41"/>
  <c r="C86" i="41" s="1"/>
  <c r="B85" i="41"/>
  <c r="C85" i="41" s="1"/>
  <c r="B84" i="41"/>
  <c r="C84" i="41" s="1"/>
  <c r="B83" i="41"/>
  <c r="B82" i="41"/>
  <c r="B81" i="41"/>
  <c r="C81" i="41" s="1"/>
  <c r="B80" i="41"/>
  <c r="C80" i="41" s="1"/>
  <c r="B79" i="41"/>
  <c r="C79" i="41" s="1"/>
  <c r="B78" i="41"/>
  <c r="C78" i="41" s="1"/>
  <c r="B77" i="41"/>
  <c r="C77" i="41" s="1"/>
  <c r="B76" i="41"/>
  <c r="C76" i="41" s="1"/>
  <c r="B75" i="41"/>
  <c r="B74" i="41"/>
  <c r="C74" i="41" s="1"/>
  <c r="B73" i="41"/>
  <c r="C73" i="41" s="1"/>
  <c r="B72" i="41"/>
  <c r="B71" i="41"/>
  <c r="C71" i="41" s="1"/>
  <c r="B70" i="41"/>
  <c r="C70" i="41" s="1"/>
  <c r="B69" i="41"/>
  <c r="C69" i="41" s="1"/>
  <c r="B68" i="41"/>
  <c r="C68" i="41" s="1"/>
  <c r="B67" i="41"/>
  <c r="B66" i="41"/>
  <c r="C66" i="41" s="1"/>
  <c r="B65" i="41"/>
  <c r="B64" i="41"/>
  <c r="C64" i="41" s="1"/>
  <c r="B63" i="41"/>
  <c r="B62" i="41"/>
  <c r="C62" i="41" s="1"/>
  <c r="B61" i="41"/>
  <c r="C61" i="41" s="1"/>
  <c r="B60" i="41"/>
  <c r="C60" i="41" s="1"/>
  <c r="B59" i="41"/>
  <c r="B58" i="41"/>
  <c r="B57" i="41"/>
  <c r="C57" i="41" s="1"/>
  <c r="B56" i="41"/>
  <c r="C56" i="41" s="1"/>
  <c r="B55" i="41"/>
  <c r="B54" i="41"/>
  <c r="C54" i="41" s="1"/>
  <c r="B53" i="41"/>
  <c r="C53" i="41" s="1"/>
  <c r="B52" i="41"/>
  <c r="B51" i="41"/>
  <c r="B50" i="41"/>
  <c r="B49" i="41"/>
  <c r="C49" i="41" s="1"/>
  <c r="B48" i="41"/>
  <c r="C48" i="41" s="1"/>
  <c r="B47" i="41"/>
  <c r="C47" i="41" s="1"/>
  <c r="B46" i="41"/>
  <c r="B45" i="41"/>
  <c r="C45" i="41" s="1"/>
  <c r="B44" i="41"/>
  <c r="C44" i="41" s="1"/>
  <c r="B43" i="41"/>
  <c r="B42" i="41"/>
  <c r="C42" i="41" s="1"/>
  <c r="B41" i="41"/>
  <c r="B40" i="41"/>
  <c r="C40" i="41" s="1"/>
  <c r="B39" i="41"/>
  <c r="C39" i="41" s="1"/>
  <c r="B38" i="41"/>
  <c r="C38" i="41" s="1"/>
  <c r="B37" i="41"/>
  <c r="C37" i="41" s="1"/>
  <c r="B36" i="41"/>
  <c r="C36" i="41" s="1"/>
  <c r="B35" i="41"/>
  <c r="B34" i="41"/>
  <c r="C34" i="41" s="1"/>
  <c r="B33" i="41"/>
  <c r="C33" i="41" s="1"/>
  <c r="B32" i="41"/>
  <c r="C32" i="41" s="1"/>
  <c r="B31" i="41"/>
  <c r="B30" i="41"/>
  <c r="B29" i="41"/>
  <c r="C29" i="41" s="1"/>
  <c r="B28" i="41"/>
  <c r="C28" i="41" s="1"/>
  <c r="B27" i="41"/>
  <c r="B26" i="41"/>
  <c r="C26" i="41" s="1"/>
  <c r="B25" i="41"/>
  <c r="C25" i="41" s="1"/>
  <c r="B24" i="41"/>
  <c r="C24" i="41" s="1"/>
  <c r="B23" i="41"/>
  <c r="B22" i="41"/>
  <c r="B21" i="41"/>
  <c r="C21" i="41" s="1"/>
  <c r="B20" i="41"/>
  <c r="C20" i="41" s="1"/>
  <c r="B19" i="41"/>
  <c r="B18" i="41"/>
  <c r="C18" i="41" s="1"/>
  <c r="B17" i="41"/>
  <c r="C17" i="41" s="1"/>
  <c r="B16" i="41"/>
  <c r="C16" i="41" s="1"/>
  <c r="B15" i="41"/>
  <c r="C15" i="41" s="1"/>
  <c r="B14" i="41"/>
  <c r="C14" i="41" s="1"/>
  <c r="B13" i="41"/>
  <c r="C13" i="41" s="1"/>
  <c r="B14" i="9"/>
  <c r="C14" i="9" s="1"/>
  <c r="B15" i="9"/>
  <c r="C15" i="9"/>
  <c r="B16" i="9"/>
  <c r="C16" i="9" s="1"/>
  <c r="B17" i="9"/>
  <c r="C17" i="9"/>
  <c r="B18" i="9"/>
  <c r="C18" i="9" s="1"/>
  <c r="B19" i="9"/>
  <c r="C19" i="9" s="1"/>
  <c r="B20" i="9"/>
  <c r="C20" i="9" s="1"/>
  <c r="B21" i="9"/>
  <c r="C21" i="9" s="1"/>
  <c r="B22" i="9"/>
  <c r="C22" i="9" s="1"/>
  <c r="B23" i="9"/>
  <c r="C23" i="9" s="1"/>
  <c r="B24" i="9"/>
  <c r="C24" i="9"/>
  <c r="B25" i="9"/>
  <c r="C25" i="9"/>
  <c r="B26" i="9"/>
  <c r="C26" i="9" s="1"/>
  <c r="B27" i="9"/>
  <c r="C27" i="9"/>
  <c r="B28" i="9"/>
  <c r="C28" i="9" s="1"/>
  <c r="B29" i="9"/>
  <c r="C29" i="9" s="1"/>
  <c r="B30" i="9"/>
  <c r="C30" i="9" s="1"/>
  <c r="B31" i="9"/>
  <c r="C31" i="9"/>
  <c r="B32" i="9"/>
  <c r="C32" i="9" s="1"/>
  <c r="B33" i="9"/>
  <c r="C33" i="9"/>
  <c r="B34" i="9"/>
  <c r="C34" i="9" s="1"/>
  <c r="B35" i="9"/>
  <c r="C35" i="9"/>
  <c r="B36" i="9"/>
  <c r="C36" i="9"/>
  <c r="B37" i="9"/>
  <c r="C37" i="9" s="1"/>
  <c r="B38" i="9"/>
  <c r="C38" i="9" s="1"/>
  <c r="B39" i="9"/>
  <c r="C39" i="9" s="1"/>
  <c r="B40" i="9"/>
  <c r="C40" i="9" s="1"/>
  <c r="B41" i="9"/>
  <c r="C41" i="9" s="1"/>
  <c r="B42" i="9"/>
  <c r="C42" i="9" s="1"/>
  <c r="B43" i="9"/>
  <c r="C43" i="9"/>
  <c r="B44" i="9"/>
  <c r="C44" i="9" s="1"/>
  <c r="B45" i="9"/>
  <c r="C45" i="9" s="1"/>
  <c r="B46" i="9"/>
  <c r="C46" i="9" s="1"/>
  <c r="B47" i="9"/>
  <c r="C47" i="9" s="1"/>
  <c r="B48" i="9"/>
  <c r="C48" i="9" s="1"/>
  <c r="B49" i="9"/>
  <c r="C49" i="9" s="1"/>
  <c r="B50" i="9"/>
  <c r="C50" i="9" s="1"/>
  <c r="B51" i="9"/>
  <c r="C51" i="9" s="1"/>
  <c r="B52" i="9"/>
  <c r="C52" i="9"/>
  <c r="B53" i="9"/>
  <c r="C53" i="9" s="1"/>
  <c r="B54" i="9"/>
  <c r="C54" i="9" s="1"/>
  <c r="B55" i="9"/>
  <c r="C55" i="9" s="1"/>
  <c r="B56" i="9"/>
  <c r="C56" i="9" s="1"/>
  <c r="B57" i="9"/>
  <c r="C57" i="9"/>
  <c r="B58" i="9"/>
  <c r="C58" i="9" s="1"/>
  <c r="B59" i="9"/>
  <c r="C59" i="9" s="1"/>
  <c r="B60" i="9"/>
  <c r="C60" i="9" s="1"/>
  <c r="B61" i="9"/>
  <c r="C61" i="9"/>
  <c r="B62" i="9"/>
  <c r="C62" i="9" s="1"/>
  <c r="B63" i="9"/>
  <c r="C63" i="9" s="1"/>
  <c r="B64" i="9"/>
  <c r="C64" i="9" s="1"/>
  <c r="B65" i="9"/>
  <c r="C65" i="9"/>
  <c r="B66" i="9"/>
  <c r="C66" i="9" s="1"/>
  <c r="B67" i="9"/>
  <c r="C67" i="9" s="1"/>
  <c r="B68" i="9"/>
  <c r="C68" i="9"/>
  <c r="B69" i="9"/>
  <c r="C69" i="9" s="1"/>
  <c r="B70" i="9"/>
  <c r="C70" i="9" s="1"/>
  <c r="B71" i="9"/>
  <c r="C71" i="9" s="1"/>
  <c r="B72" i="9"/>
  <c r="C72" i="9" s="1"/>
  <c r="B73" i="9"/>
  <c r="C73" i="9"/>
  <c r="B74" i="9"/>
  <c r="C74" i="9" s="1"/>
  <c r="B75" i="9"/>
  <c r="C75" i="9" s="1"/>
  <c r="B76" i="9"/>
  <c r="C76" i="9" s="1"/>
  <c r="B77" i="9"/>
  <c r="C77" i="9" s="1"/>
  <c r="B78" i="9"/>
  <c r="C78" i="9" s="1"/>
  <c r="B79" i="9"/>
  <c r="C79" i="9"/>
  <c r="B80" i="9"/>
  <c r="C80" i="9" s="1"/>
  <c r="B81" i="9"/>
  <c r="C81" i="9" s="1"/>
  <c r="B82" i="9"/>
  <c r="C82" i="9" s="1"/>
  <c r="B83" i="9"/>
  <c r="C83" i="9" s="1"/>
  <c r="B84" i="9"/>
  <c r="C84" i="9" s="1"/>
  <c r="B85" i="9"/>
  <c r="C85" i="9" s="1"/>
  <c r="B86" i="9"/>
  <c r="C86" i="9" s="1"/>
  <c r="B87" i="9"/>
  <c r="C87" i="9" s="1"/>
  <c r="B88" i="9"/>
  <c r="C88" i="9" s="1"/>
  <c r="B89" i="9"/>
  <c r="C89" i="9"/>
  <c r="B90" i="9"/>
  <c r="C90" i="9" s="1"/>
  <c r="B91" i="9"/>
  <c r="C91" i="9" s="1"/>
  <c r="B92" i="9"/>
  <c r="C92" i="9" s="1"/>
  <c r="B93" i="9"/>
  <c r="C93" i="9"/>
  <c r="B94" i="9"/>
  <c r="C94" i="9" s="1"/>
  <c r="B95" i="9"/>
  <c r="C95" i="9" s="1"/>
  <c r="B96" i="9"/>
  <c r="C96" i="9" s="1"/>
  <c r="B97" i="9"/>
  <c r="C97" i="9"/>
  <c r="B98" i="9"/>
  <c r="C98" i="9" s="1"/>
  <c r="B99" i="9"/>
  <c r="C99" i="9"/>
  <c r="B100" i="9"/>
  <c r="C100" i="9" s="1"/>
  <c r="B101" i="9"/>
  <c r="C101" i="9" s="1"/>
  <c r="B102" i="9"/>
  <c r="C102" i="9" s="1"/>
  <c r="B103" i="9"/>
  <c r="C103" i="9" s="1"/>
  <c r="B104" i="9"/>
  <c r="C104" i="9" s="1"/>
  <c r="B105" i="9"/>
  <c r="C105" i="9" s="1"/>
  <c r="B106" i="9"/>
  <c r="C106" i="9" s="1"/>
  <c r="B107" i="9"/>
  <c r="C107" i="9" s="1"/>
  <c r="B108" i="9"/>
  <c r="C108" i="9" s="1"/>
  <c r="B109" i="9"/>
  <c r="C109" i="9" s="1"/>
  <c r="B110" i="9"/>
  <c r="C110" i="9" s="1"/>
  <c r="B111" i="9"/>
  <c r="C111" i="9" s="1"/>
  <c r="B112" i="9"/>
  <c r="C112" i="9" s="1"/>
  <c r="B113" i="9"/>
  <c r="C113" i="9" s="1"/>
  <c r="B114" i="9"/>
  <c r="C114" i="9" s="1"/>
  <c r="B115" i="9"/>
  <c r="C115" i="9" s="1"/>
  <c r="B116" i="9"/>
  <c r="C116" i="9" s="1"/>
  <c r="B117" i="9"/>
  <c r="C117" i="9" s="1"/>
  <c r="B118" i="9"/>
  <c r="C118" i="9" s="1"/>
  <c r="B119" i="9"/>
  <c r="C119" i="9" s="1"/>
  <c r="B120" i="9"/>
  <c r="C120" i="9" s="1"/>
  <c r="B121" i="9"/>
  <c r="C121" i="9"/>
  <c r="B122" i="9"/>
  <c r="C122" i="9" s="1"/>
  <c r="B123" i="9"/>
  <c r="C123" i="9" s="1"/>
  <c r="B124" i="9"/>
  <c r="C124" i="9" s="1"/>
  <c r="B125" i="9"/>
  <c r="C125" i="9" s="1"/>
  <c r="B126" i="9"/>
  <c r="C126" i="9" s="1"/>
  <c r="B127" i="9"/>
  <c r="C127" i="9" s="1"/>
  <c r="B128" i="9"/>
  <c r="C128" i="9" s="1"/>
  <c r="B129" i="9"/>
  <c r="C129" i="9"/>
  <c r="B130" i="9"/>
  <c r="C130" i="9" s="1"/>
  <c r="B131" i="9"/>
  <c r="C131" i="9"/>
  <c r="B132" i="9"/>
  <c r="C132" i="9" s="1"/>
  <c r="B133" i="9"/>
  <c r="C133" i="9" s="1"/>
  <c r="B134" i="9"/>
  <c r="C134" i="9" s="1"/>
  <c r="B135" i="9"/>
  <c r="C135" i="9" s="1"/>
  <c r="B136" i="9"/>
  <c r="C136" i="9" s="1"/>
  <c r="B137" i="9"/>
  <c r="C137" i="9"/>
  <c r="B138" i="9"/>
  <c r="C138" i="9" s="1"/>
  <c r="B139" i="9"/>
  <c r="C139" i="9"/>
  <c r="B140" i="9"/>
  <c r="C140" i="9" s="1"/>
  <c r="B141" i="9"/>
  <c r="C141" i="9" s="1"/>
  <c r="B142" i="9"/>
  <c r="C142" i="9" s="1"/>
  <c r="B143" i="9"/>
  <c r="C143" i="9"/>
  <c r="B144" i="9"/>
  <c r="C144" i="9"/>
  <c r="B145" i="9"/>
  <c r="C145" i="9"/>
  <c r="B146" i="9"/>
  <c r="C146" i="9" s="1"/>
  <c r="B147" i="9"/>
  <c r="C147" i="9" s="1"/>
  <c r="B148" i="9"/>
  <c r="C148" i="9" s="1"/>
  <c r="B149" i="9"/>
  <c r="C149" i="9" s="1"/>
  <c r="B150" i="9"/>
  <c r="C150" i="9" s="1"/>
  <c r="B151" i="9"/>
  <c r="C151" i="9" s="1"/>
  <c r="B152" i="9"/>
  <c r="C152" i="9" s="1"/>
  <c r="B153" i="9"/>
  <c r="C153" i="9"/>
  <c r="B154" i="9"/>
  <c r="C154" i="9" s="1"/>
  <c r="B155" i="9"/>
  <c r="C155" i="9"/>
  <c r="B156" i="9"/>
  <c r="C156" i="9" s="1"/>
  <c r="B157" i="9"/>
  <c r="C157" i="9" s="1"/>
  <c r="B158" i="9"/>
  <c r="C158" i="9" s="1"/>
  <c r="B159" i="9"/>
  <c r="C159" i="9" s="1"/>
  <c r="B160" i="9"/>
  <c r="C160" i="9"/>
  <c r="B161" i="9"/>
  <c r="C161" i="9"/>
  <c r="B162" i="9"/>
  <c r="C162" i="9" s="1"/>
  <c r="B163" i="9"/>
  <c r="C163" i="9"/>
  <c r="B164" i="9"/>
  <c r="C164" i="9" s="1"/>
  <c r="B165" i="9"/>
  <c r="C165" i="9" s="1"/>
  <c r="B166" i="9"/>
  <c r="C166" i="9" s="1"/>
  <c r="B167" i="9"/>
  <c r="C167" i="9"/>
  <c r="B168" i="9"/>
  <c r="C168" i="9" s="1"/>
  <c r="B169" i="9"/>
  <c r="C169" i="9" s="1"/>
  <c r="B170" i="9"/>
  <c r="C170" i="9" s="1"/>
  <c r="B171" i="9"/>
  <c r="C171" i="9" s="1"/>
  <c r="B172" i="9"/>
  <c r="C172" i="9" s="1"/>
  <c r="B173" i="9"/>
  <c r="C173" i="9" s="1"/>
  <c r="B174" i="9"/>
  <c r="C174" i="9" s="1"/>
  <c r="B175" i="9"/>
  <c r="C175" i="9"/>
  <c r="B176" i="9"/>
  <c r="C176" i="9"/>
  <c r="B177" i="9"/>
  <c r="C177" i="9" s="1"/>
  <c r="B178" i="9"/>
  <c r="C178" i="9" s="1"/>
  <c r="B179" i="9"/>
  <c r="C179" i="9" s="1"/>
  <c r="B180" i="9"/>
  <c r="C180" i="9"/>
  <c r="B181" i="9"/>
  <c r="C181" i="9" s="1"/>
  <c r="B182" i="9"/>
  <c r="C182" i="9" s="1"/>
  <c r="B183" i="9"/>
  <c r="C183" i="9" s="1"/>
  <c r="B184" i="9"/>
  <c r="C184" i="9"/>
  <c r="B185" i="9"/>
  <c r="C185" i="9" s="1"/>
  <c r="B186" i="9"/>
  <c r="C186" i="9" s="1"/>
  <c r="B187" i="9"/>
  <c r="C187" i="9" s="1"/>
  <c r="B188" i="9"/>
  <c r="C188" i="9" s="1"/>
  <c r="B189" i="9"/>
  <c r="C189" i="9"/>
  <c r="B190" i="9"/>
  <c r="C190" i="9" s="1"/>
  <c r="B191" i="9"/>
  <c r="C191" i="9"/>
  <c r="B192" i="9"/>
  <c r="C192" i="9" s="1"/>
  <c r="B13" i="9"/>
  <c r="C13" i="9" s="1"/>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8" i="38"/>
  <c r="AX8" i="38" s="1"/>
  <c r="B7" i="38"/>
  <c r="B6" i="38"/>
  <c r="B5" i="38"/>
  <c r="B185" i="40"/>
  <c r="C185" i="40"/>
  <c r="B184" i="40"/>
  <c r="C184" i="40" s="1"/>
  <c r="B183" i="40"/>
  <c r="C183" i="40" s="1"/>
  <c r="B182" i="40"/>
  <c r="C182" i="40" s="1"/>
  <c r="B181" i="40"/>
  <c r="C181" i="40"/>
  <c r="B180" i="40"/>
  <c r="C180" i="40" s="1"/>
  <c r="B179" i="40"/>
  <c r="C179" i="40" s="1"/>
  <c r="B178" i="40"/>
  <c r="C178" i="40" s="1"/>
  <c r="B177" i="40"/>
  <c r="C177" i="40" s="1"/>
  <c r="B176" i="40"/>
  <c r="C176" i="40"/>
  <c r="B175" i="40"/>
  <c r="C175" i="40" s="1"/>
  <c r="B174" i="40"/>
  <c r="C174" i="40" s="1"/>
  <c r="B173" i="40"/>
  <c r="C173" i="40"/>
  <c r="B172" i="40"/>
  <c r="C172" i="40" s="1"/>
  <c r="B171" i="40"/>
  <c r="C171" i="40" s="1"/>
  <c r="B170" i="40"/>
  <c r="C170" i="40"/>
  <c r="B169" i="40"/>
  <c r="C169" i="40"/>
  <c r="B168" i="40"/>
  <c r="C168" i="40"/>
  <c r="B167" i="40"/>
  <c r="C167" i="40" s="1"/>
  <c r="B166" i="40"/>
  <c r="C166" i="40" s="1"/>
  <c r="B165" i="40"/>
  <c r="C165" i="40"/>
  <c r="B164" i="40"/>
  <c r="C164" i="40"/>
  <c r="B163" i="40"/>
  <c r="C163" i="40" s="1"/>
  <c r="B162" i="40"/>
  <c r="C162" i="40" s="1"/>
  <c r="B161" i="40"/>
  <c r="C161" i="40"/>
  <c r="B160" i="40"/>
  <c r="C160" i="40" s="1"/>
  <c r="B159" i="40"/>
  <c r="C159" i="40" s="1"/>
  <c r="B158" i="40"/>
  <c r="C158" i="40" s="1"/>
  <c r="B157" i="40"/>
  <c r="C157" i="40" s="1"/>
  <c r="B156" i="40"/>
  <c r="C156" i="40"/>
  <c r="B155" i="40"/>
  <c r="C155" i="40" s="1"/>
  <c r="B154" i="40"/>
  <c r="C154" i="40"/>
  <c r="B153" i="40"/>
  <c r="C153" i="40" s="1"/>
  <c r="B152" i="40"/>
  <c r="C152" i="40"/>
  <c r="B151" i="40"/>
  <c r="C151" i="40" s="1"/>
  <c r="B150" i="40"/>
  <c r="C150" i="40" s="1"/>
  <c r="B149" i="40"/>
  <c r="C149" i="40" s="1"/>
  <c r="B148" i="40"/>
  <c r="C148" i="40"/>
  <c r="B147" i="40"/>
  <c r="C147" i="40" s="1"/>
  <c r="B146" i="40"/>
  <c r="C146" i="40"/>
  <c r="B145" i="40"/>
  <c r="C145" i="40" s="1"/>
  <c r="B144" i="40"/>
  <c r="C144" i="40"/>
  <c r="B143" i="40"/>
  <c r="C143" i="40" s="1"/>
  <c r="B142" i="40"/>
  <c r="C142" i="40"/>
  <c r="B141" i="40"/>
  <c r="C141" i="40" s="1"/>
  <c r="B140" i="40"/>
  <c r="C140" i="40" s="1"/>
  <c r="B139" i="40"/>
  <c r="C139" i="40" s="1"/>
  <c r="B138" i="40"/>
  <c r="C138" i="40" s="1"/>
  <c r="B137" i="40"/>
  <c r="C137" i="40" s="1"/>
  <c r="B136" i="40"/>
  <c r="C136" i="40"/>
  <c r="B135" i="40"/>
  <c r="C135" i="40" s="1"/>
  <c r="B134" i="40"/>
  <c r="C134" i="40" s="1"/>
  <c r="B133" i="40"/>
  <c r="C133" i="40" s="1"/>
  <c r="B132" i="40"/>
  <c r="C132" i="40" s="1"/>
  <c r="B131" i="40"/>
  <c r="C131" i="40" s="1"/>
  <c r="B130" i="40"/>
  <c r="C130" i="40" s="1"/>
  <c r="B129" i="40"/>
  <c r="C129" i="40" s="1"/>
  <c r="B128" i="40"/>
  <c r="C128" i="40"/>
  <c r="B127" i="40"/>
  <c r="C127" i="40" s="1"/>
  <c r="B126" i="40"/>
  <c r="C126" i="40"/>
  <c r="B125" i="40"/>
  <c r="C125" i="40" s="1"/>
  <c r="B124" i="40"/>
  <c r="C124" i="40"/>
  <c r="B123" i="40"/>
  <c r="C123" i="40" s="1"/>
  <c r="B122" i="40"/>
  <c r="C122" i="40" s="1"/>
  <c r="B121" i="40"/>
  <c r="C121" i="40" s="1"/>
  <c r="B120" i="40"/>
  <c r="C120" i="40" s="1"/>
  <c r="B119" i="40"/>
  <c r="C119" i="40" s="1"/>
  <c r="B118" i="40"/>
  <c r="C118" i="40" s="1"/>
  <c r="B117" i="40"/>
  <c r="C117" i="40" s="1"/>
  <c r="B116" i="40"/>
  <c r="C116" i="40" s="1"/>
  <c r="B115" i="40"/>
  <c r="C115" i="40" s="1"/>
  <c r="B114" i="40"/>
  <c r="C114" i="40"/>
  <c r="B113" i="40"/>
  <c r="C113" i="40" s="1"/>
  <c r="B112" i="40"/>
  <c r="C112" i="40"/>
  <c r="B111" i="40"/>
  <c r="C111" i="40" s="1"/>
  <c r="B110" i="40"/>
  <c r="C110" i="40" s="1"/>
  <c r="B109" i="40"/>
  <c r="C109" i="40" s="1"/>
  <c r="B108" i="40"/>
  <c r="C108" i="40"/>
  <c r="B107" i="40"/>
  <c r="C107" i="40" s="1"/>
  <c r="B106" i="40"/>
  <c r="C106" i="40" s="1"/>
  <c r="B105" i="40"/>
  <c r="C105" i="40" s="1"/>
  <c r="B104" i="40"/>
  <c r="C104" i="40"/>
  <c r="B103" i="40"/>
  <c r="C103" i="40" s="1"/>
  <c r="B102" i="40"/>
  <c r="C102" i="40" s="1"/>
  <c r="B101" i="40"/>
  <c r="C101" i="40" s="1"/>
  <c r="B100" i="40"/>
  <c r="C100" i="40" s="1"/>
  <c r="B99" i="40"/>
  <c r="C99" i="40" s="1"/>
  <c r="B98" i="40"/>
  <c r="C98" i="40"/>
  <c r="B97" i="40"/>
  <c r="C97" i="40" s="1"/>
  <c r="B96" i="40"/>
  <c r="C96" i="40"/>
  <c r="B95" i="40"/>
  <c r="C95" i="40" s="1"/>
  <c r="AP95" i="40" s="1"/>
  <c r="B94" i="40"/>
  <c r="C94" i="40"/>
  <c r="AP94" i="40" s="1"/>
  <c r="B93" i="40"/>
  <c r="C93" i="40" s="1"/>
  <c r="AQ93" i="40" s="1"/>
  <c r="B92" i="40"/>
  <c r="C92" i="40" s="1"/>
  <c r="AR92" i="40" s="1"/>
  <c r="B91" i="40"/>
  <c r="C91" i="40" s="1"/>
  <c r="AP91" i="40" s="1"/>
  <c r="B90" i="40"/>
  <c r="C90" i="40" s="1"/>
  <c r="AP90" i="40" s="1"/>
  <c r="B89" i="40"/>
  <c r="C89" i="40" s="1"/>
  <c r="AR89" i="40" s="1"/>
  <c r="B88" i="40"/>
  <c r="C88" i="40" s="1"/>
  <c r="AP88" i="40" s="1"/>
  <c r="B87" i="40"/>
  <c r="C87" i="40" s="1"/>
  <c r="AP87" i="40" s="1"/>
  <c r="B86" i="40"/>
  <c r="C86" i="40" s="1"/>
  <c r="B85" i="40"/>
  <c r="C85" i="40" s="1"/>
  <c r="B84" i="40"/>
  <c r="C84" i="40"/>
  <c r="B83" i="40"/>
  <c r="C83" i="40" s="1"/>
  <c r="B82" i="40"/>
  <c r="C82" i="40" s="1"/>
  <c r="B81" i="40"/>
  <c r="C81" i="40" s="1"/>
  <c r="B80" i="40"/>
  <c r="C80" i="40"/>
  <c r="B79" i="40"/>
  <c r="C79" i="40" s="1"/>
  <c r="B78" i="40"/>
  <c r="C78" i="40"/>
  <c r="B77" i="40"/>
  <c r="C77" i="40" s="1"/>
  <c r="B76" i="40"/>
  <c r="C76" i="40"/>
  <c r="B75" i="40"/>
  <c r="C75" i="40" s="1"/>
  <c r="B74" i="40"/>
  <c r="C74" i="40" s="1"/>
  <c r="B73" i="40"/>
  <c r="C73" i="40" s="1"/>
  <c r="B72" i="40"/>
  <c r="C72" i="40"/>
  <c r="B71" i="40"/>
  <c r="C71" i="40" s="1"/>
  <c r="B70" i="40"/>
  <c r="C70" i="40" s="1"/>
  <c r="B69" i="40"/>
  <c r="C69" i="40" s="1"/>
  <c r="B68" i="40"/>
  <c r="C68" i="40" s="1"/>
  <c r="B67" i="40"/>
  <c r="C67" i="40" s="1"/>
  <c r="B66" i="40"/>
  <c r="C66" i="40" s="1"/>
  <c r="B65" i="40"/>
  <c r="C65" i="40" s="1"/>
  <c r="B64" i="40"/>
  <c r="C64" i="40"/>
  <c r="B63" i="40"/>
  <c r="C63" i="40" s="1"/>
  <c r="B62" i="40"/>
  <c r="C62" i="40"/>
  <c r="B61" i="40"/>
  <c r="C61" i="40" s="1"/>
  <c r="B60" i="40"/>
  <c r="C60" i="40" s="1"/>
  <c r="B59" i="40"/>
  <c r="C59" i="40" s="1"/>
  <c r="B58" i="40"/>
  <c r="C58" i="40" s="1"/>
  <c r="B57" i="40"/>
  <c r="C57" i="40" s="1"/>
  <c r="B56" i="40"/>
  <c r="C56" i="40"/>
  <c r="B55" i="40"/>
  <c r="C55" i="40" s="1"/>
  <c r="B54" i="40"/>
  <c r="C54" i="40" s="1"/>
  <c r="B53" i="40"/>
  <c r="C53" i="40" s="1"/>
  <c r="B52" i="40"/>
  <c r="C52" i="40" s="1"/>
  <c r="B51" i="40"/>
  <c r="C51" i="40" s="1"/>
  <c r="B50" i="40"/>
  <c r="C50" i="40"/>
  <c r="AR50" i="40" s="1"/>
  <c r="B49" i="40"/>
  <c r="C49" i="40" s="1"/>
  <c r="AQ49" i="40" s="1"/>
  <c r="B48" i="40"/>
  <c r="C48" i="40"/>
  <c r="AQ48" i="40" s="1"/>
  <c r="B47" i="40"/>
  <c r="C47" i="40" s="1"/>
  <c r="AP47" i="40" s="1"/>
  <c r="B46" i="40"/>
  <c r="C46" i="40"/>
  <c r="AQ46" i="40" s="1"/>
  <c r="B45" i="40"/>
  <c r="C45" i="40" s="1"/>
  <c r="B44" i="40"/>
  <c r="C44" i="40"/>
  <c r="B43" i="40"/>
  <c r="C43" i="40" s="1"/>
  <c r="B42" i="40"/>
  <c r="C42" i="40"/>
  <c r="B41" i="40"/>
  <c r="C41" i="40" s="1"/>
  <c r="B40" i="40"/>
  <c r="C40" i="40" s="1"/>
  <c r="B39" i="40"/>
  <c r="C39" i="40" s="1"/>
  <c r="B38" i="40"/>
  <c r="C38" i="40" s="1"/>
  <c r="B37" i="40"/>
  <c r="C37" i="40" s="1"/>
  <c r="B36" i="40"/>
  <c r="C36" i="40"/>
  <c r="B35" i="40"/>
  <c r="C35" i="40" s="1"/>
  <c r="B34" i="40"/>
  <c r="C34" i="40" s="1"/>
  <c r="B33" i="40"/>
  <c r="C33" i="40" s="1"/>
  <c r="B32" i="40"/>
  <c r="C32" i="40"/>
  <c r="B31" i="40"/>
  <c r="C31" i="40" s="1"/>
  <c r="B30" i="40"/>
  <c r="C30" i="40" s="1"/>
  <c r="B29" i="40"/>
  <c r="C29" i="40" s="1"/>
  <c r="B28" i="40"/>
  <c r="C28" i="40"/>
  <c r="B27" i="40"/>
  <c r="C27" i="40" s="1"/>
  <c r="B26" i="40"/>
  <c r="C26" i="40"/>
  <c r="B25" i="40"/>
  <c r="C25" i="40" s="1"/>
  <c r="B24" i="40"/>
  <c r="C24" i="40"/>
  <c r="B23" i="40"/>
  <c r="C23" i="40" s="1"/>
  <c r="B22" i="40"/>
  <c r="C22" i="40" s="1"/>
  <c r="B21" i="40"/>
  <c r="C21" i="40" s="1"/>
  <c r="B20" i="40"/>
  <c r="C20" i="40"/>
  <c r="B19" i="40"/>
  <c r="C19" i="40" s="1"/>
  <c r="B18" i="40"/>
  <c r="C18" i="40"/>
  <c r="B17" i="40"/>
  <c r="C17" i="40" s="1"/>
  <c r="B16" i="40"/>
  <c r="C16" i="40"/>
  <c r="B15" i="40"/>
  <c r="C15" i="40" s="1"/>
  <c r="B14" i="40"/>
  <c r="C14" i="40"/>
  <c r="B13" i="40"/>
  <c r="C13" i="40" s="1"/>
  <c r="B12" i="40"/>
  <c r="C12" i="40" s="1"/>
  <c r="B11" i="40"/>
  <c r="C11" i="40" s="1"/>
  <c r="B10" i="40"/>
  <c r="C10" i="40" s="1"/>
  <c r="B9" i="40"/>
  <c r="C9" i="40" s="1"/>
  <c r="B8" i="40"/>
  <c r="C8" i="40"/>
  <c r="B7" i="40"/>
  <c r="C7" i="40" s="1"/>
  <c r="B6" i="40"/>
  <c r="B185" i="39"/>
  <c r="C185" i="39"/>
  <c r="B184" i="39"/>
  <c r="C184" i="39" s="1"/>
  <c r="B183" i="39"/>
  <c r="C183" i="39" s="1"/>
  <c r="B182" i="39"/>
  <c r="C182" i="39" s="1"/>
  <c r="B181" i="39"/>
  <c r="C181" i="39" s="1"/>
  <c r="B180" i="39"/>
  <c r="C180" i="39" s="1"/>
  <c r="B179" i="39"/>
  <c r="C179" i="39" s="1"/>
  <c r="B178" i="39"/>
  <c r="C178" i="39" s="1"/>
  <c r="B177" i="39"/>
  <c r="C177" i="39" s="1"/>
  <c r="B176" i="39"/>
  <c r="C176" i="39" s="1"/>
  <c r="B175" i="39"/>
  <c r="C175" i="39"/>
  <c r="B174" i="39"/>
  <c r="C174" i="39" s="1"/>
  <c r="B173" i="39"/>
  <c r="C173" i="39"/>
  <c r="B172" i="39"/>
  <c r="C172" i="39" s="1"/>
  <c r="B171" i="39"/>
  <c r="C171" i="39" s="1"/>
  <c r="B170" i="39"/>
  <c r="C170" i="39" s="1"/>
  <c r="B169" i="39"/>
  <c r="C169" i="39" s="1"/>
  <c r="B168" i="39"/>
  <c r="C168" i="39" s="1"/>
  <c r="B167" i="39"/>
  <c r="C167" i="39" s="1"/>
  <c r="B166" i="39"/>
  <c r="C166" i="39" s="1"/>
  <c r="B165" i="39"/>
  <c r="C165" i="39" s="1"/>
  <c r="B164" i="39"/>
  <c r="C164" i="39" s="1"/>
  <c r="B163" i="39"/>
  <c r="C163" i="39" s="1"/>
  <c r="B162" i="39"/>
  <c r="C162" i="39" s="1"/>
  <c r="B161" i="39"/>
  <c r="C161" i="39" s="1"/>
  <c r="B160" i="39"/>
  <c r="C160" i="39" s="1"/>
  <c r="B159" i="39"/>
  <c r="C159" i="39" s="1"/>
  <c r="B158" i="39"/>
  <c r="C158" i="39" s="1"/>
  <c r="B157" i="39"/>
  <c r="C157" i="39" s="1"/>
  <c r="B156" i="39"/>
  <c r="C156" i="39" s="1"/>
  <c r="B155" i="39"/>
  <c r="C155" i="39" s="1"/>
  <c r="B154" i="39"/>
  <c r="C154" i="39" s="1"/>
  <c r="B153" i="39"/>
  <c r="C153" i="39" s="1"/>
  <c r="B152" i="39"/>
  <c r="C152" i="39" s="1"/>
  <c r="B151" i="39"/>
  <c r="C151" i="39" s="1"/>
  <c r="B150" i="39"/>
  <c r="C150" i="39" s="1"/>
  <c r="B149" i="39"/>
  <c r="C149" i="39"/>
  <c r="B148" i="39"/>
  <c r="C148" i="39" s="1"/>
  <c r="B147" i="39"/>
  <c r="C147" i="39" s="1"/>
  <c r="B146" i="39"/>
  <c r="C146" i="39" s="1"/>
  <c r="B145" i="39"/>
  <c r="C145" i="39" s="1"/>
  <c r="B144" i="39"/>
  <c r="C144" i="39" s="1"/>
  <c r="B143" i="39"/>
  <c r="C143" i="39" s="1"/>
  <c r="B142" i="39"/>
  <c r="C142" i="39" s="1"/>
  <c r="B141" i="39"/>
  <c r="C141" i="39" s="1"/>
  <c r="B140" i="39"/>
  <c r="C140" i="39" s="1"/>
  <c r="B139" i="39"/>
  <c r="C139" i="39"/>
  <c r="B138" i="39"/>
  <c r="C138" i="39" s="1"/>
  <c r="B137" i="39"/>
  <c r="C137" i="39"/>
  <c r="B136" i="39"/>
  <c r="C136" i="39" s="1"/>
  <c r="B135" i="39"/>
  <c r="C135" i="39"/>
  <c r="B134" i="39"/>
  <c r="C134" i="39"/>
  <c r="B133" i="39"/>
  <c r="C133" i="39" s="1"/>
  <c r="B132" i="39"/>
  <c r="C132" i="39" s="1"/>
  <c r="B131" i="39"/>
  <c r="C131" i="39" s="1"/>
  <c r="B130" i="39"/>
  <c r="C130" i="39" s="1"/>
  <c r="B129" i="39"/>
  <c r="C129" i="39"/>
  <c r="B128" i="39"/>
  <c r="C128" i="39" s="1"/>
  <c r="B127" i="39"/>
  <c r="C127" i="39" s="1"/>
  <c r="B126" i="39"/>
  <c r="C126" i="39"/>
  <c r="B125" i="39"/>
  <c r="C125" i="39" s="1"/>
  <c r="B124" i="39"/>
  <c r="C124" i="39" s="1"/>
  <c r="B123" i="39"/>
  <c r="C123" i="39" s="1"/>
  <c r="B122" i="39"/>
  <c r="C122" i="39" s="1"/>
  <c r="B121" i="39"/>
  <c r="C121" i="39" s="1"/>
  <c r="B120" i="39"/>
  <c r="C120" i="39" s="1"/>
  <c r="B119" i="39"/>
  <c r="C119" i="39" s="1"/>
  <c r="B118" i="39"/>
  <c r="C118" i="39" s="1"/>
  <c r="B117" i="39"/>
  <c r="C117" i="39" s="1"/>
  <c r="B116" i="39"/>
  <c r="C116" i="39" s="1"/>
  <c r="B115" i="39"/>
  <c r="C115" i="39" s="1"/>
  <c r="B114" i="39"/>
  <c r="C114" i="39" s="1"/>
  <c r="B113" i="39"/>
  <c r="C113" i="39" s="1"/>
  <c r="B112" i="39"/>
  <c r="C112" i="39" s="1"/>
  <c r="B111" i="39"/>
  <c r="C111" i="39" s="1"/>
  <c r="B110" i="39"/>
  <c r="C110" i="39" s="1"/>
  <c r="B109" i="39"/>
  <c r="C109" i="39" s="1"/>
  <c r="B108" i="39"/>
  <c r="C108" i="39" s="1"/>
  <c r="B107" i="39"/>
  <c r="C107" i="39"/>
  <c r="B106" i="39"/>
  <c r="C106" i="39" s="1"/>
  <c r="B105" i="39"/>
  <c r="C105" i="39" s="1"/>
  <c r="B104" i="39"/>
  <c r="C104" i="39" s="1"/>
  <c r="B103" i="39"/>
  <c r="C103" i="39"/>
  <c r="B102" i="39"/>
  <c r="C102" i="39" s="1"/>
  <c r="B101" i="39"/>
  <c r="C101" i="39" s="1"/>
  <c r="B100" i="39"/>
  <c r="C100" i="39" s="1"/>
  <c r="B99" i="39"/>
  <c r="C99" i="39" s="1"/>
  <c r="B98" i="39"/>
  <c r="C98" i="39" s="1"/>
  <c r="B97" i="39"/>
  <c r="C97" i="39"/>
  <c r="B96" i="39"/>
  <c r="C96" i="39" s="1"/>
  <c r="B95" i="39"/>
  <c r="C95" i="39" s="1"/>
  <c r="AQ95" i="39" s="1"/>
  <c r="B94" i="39"/>
  <c r="C94" i="39" s="1"/>
  <c r="AP94" i="39" s="1"/>
  <c r="B93" i="39"/>
  <c r="C93" i="39" s="1"/>
  <c r="AP93" i="39" s="1"/>
  <c r="B92" i="39"/>
  <c r="C92" i="39" s="1"/>
  <c r="AR92" i="39" s="1"/>
  <c r="B91" i="39"/>
  <c r="C91" i="39"/>
  <c r="AQ91" i="39" s="1"/>
  <c r="B90" i="39"/>
  <c r="C90" i="39" s="1"/>
  <c r="AQ90" i="39" s="1"/>
  <c r="B89" i="39"/>
  <c r="C89" i="39" s="1"/>
  <c r="AR89" i="39" s="1"/>
  <c r="B88" i="39"/>
  <c r="C88" i="39" s="1"/>
  <c r="AQ88" i="39" s="1"/>
  <c r="B87" i="39"/>
  <c r="C87" i="39" s="1"/>
  <c r="AQ87" i="39" s="1"/>
  <c r="B86" i="39"/>
  <c r="C86" i="39"/>
  <c r="B85" i="39"/>
  <c r="C85" i="39"/>
  <c r="B84" i="39"/>
  <c r="C84" i="39" s="1"/>
  <c r="B83" i="39"/>
  <c r="C83" i="39" s="1"/>
  <c r="B82" i="39"/>
  <c r="C82" i="39" s="1"/>
  <c r="B81" i="39"/>
  <c r="C81" i="39" s="1"/>
  <c r="B80" i="39"/>
  <c r="C80" i="39" s="1"/>
  <c r="B79" i="39"/>
  <c r="C79" i="39" s="1"/>
  <c r="B78" i="39"/>
  <c r="C78" i="39"/>
  <c r="B77" i="39"/>
  <c r="C77" i="39" s="1"/>
  <c r="B76" i="39"/>
  <c r="C76" i="39" s="1"/>
  <c r="B75" i="39"/>
  <c r="C75" i="39" s="1"/>
  <c r="B74" i="39"/>
  <c r="C74" i="39" s="1"/>
  <c r="B73" i="39"/>
  <c r="C73" i="39"/>
  <c r="B72" i="39"/>
  <c r="C72" i="39" s="1"/>
  <c r="B71" i="39"/>
  <c r="C71" i="39"/>
  <c r="B70" i="39"/>
  <c r="C70" i="39" s="1"/>
  <c r="B69" i="39"/>
  <c r="C69" i="39" s="1"/>
  <c r="B68" i="39"/>
  <c r="C68" i="39" s="1"/>
  <c r="B67" i="39"/>
  <c r="C67" i="39" s="1"/>
  <c r="B66" i="39"/>
  <c r="C66" i="39" s="1"/>
  <c r="B65" i="39"/>
  <c r="C65" i="39" s="1"/>
  <c r="B64" i="39"/>
  <c r="C64" i="39" s="1"/>
  <c r="B63" i="39"/>
  <c r="C63" i="39"/>
  <c r="B62" i="39"/>
  <c r="C62" i="39" s="1"/>
  <c r="B61" i="39"/>
  <c r="C61" i="39" s="1"/>
  <c r="B60" i="39"/>
  <c r="C60" i="39" s="1"/>
  <c r="B59" i="39"/>
  <c r="C59" i="39" s="1"/>
  <c r="B58" i="39"/>
  <c r="C58" i="39" s="1"/>
  <c r="B57" i="39"/>
  <c r="C57" i="39" s="1"/>
  <c r="B56" i="39"/>
  <c r="C56" i="39" s="1"/>
  <c r="B55" i="39"/>
  <c r="C55" i="39" s="1"/>
  <c r="B54" i="39"/>
  <c r="C54" i="39" s="1"/>
  <c r="B53" i="39"/>
  <c r="C53" i="39"/>
  <c r="B52" i="39"/>
  <c r="C52" i="39" s="1"/>
  <c r="B51" i="39"/>
  <c r="C51" i="39" s="1"/>
  <c r="B50" i="39"/>
  <c r="C50" i="39"/>
  <c r="AR50" i="39" s="1"/>
  <c r="B49" i="39"/>
  <c r="C49" i="39" s="1"/>
  <c r="AR49" i="39" s="1"/>
  <c r="B48" i="39"/>
  <c r="C48" i="39" s="1"/>
  <c r="AR48" i="39" s="1"/>
  <c r="B47" i="39"/>
  <c r="C47" i="39"/>
  <c r="AQ47" i="39" s="1"/>
  <c r="B46" i="39"/>
  <c r="C46" i="39" s="1"/>
  <c r="AP46" i="39" s="1"/>
  <c r="B45" i="39"/>
  <c r="C45" i="39" s="1"/>
  <c r="B44" i="39"/>
  <c r="C44" i="39" s="1"/>
  <c r="B43" i="39"/>
  <c r="C43" i="39" s="1"/>
  <c r="B42" i="39"/>
  <c r="C42" i="39" s="1"/>
  <c r="B41" i="39"/>
  <c r="C41" i="39" s="1"/>
  <c r="B40" i="39"/>
  <c r="C40" i="39" s="1"/>
  <c r="B39" i="39"/>
  <c r="C39" i="39"/>
  <c r="B38" i="39"/>
  <c r="C38" i="39"/>
  <c r="B37" i="39"/>
  <c r="C37" i="39" s="1"/>
  <c r="B36" i="39"/>
  <c r="C36" i="39" s="1"/>
  <c r="B35" i="39"/>
  <c r="C35" i="39" s="1"/>
  <c r="B34" i="39"/>
  <c r="C34" i="39" s="1"/>
  <c r="B33" i="39"/>
  <c r="C33" i="39"/>
  <c r="B32" i="39"/>
  <c r="C32" i="39" s="1"/>
  <c r="B31" i="39"/>
  <c r="C31" i="39" s="1"/>
  <c r="B30" i="39"/>
  <c r="C30" i="39" s="1"/>
  <c r="B29" i="39"/>
  <c r="C29" i="39" s="1"/>
  <c r="B28" i="39"/>
  <c r="C28" i="39" s="1"/>
  <c r="B27" i="39"/>
  <c r="C27" i="39" s="1"/>
  <c r="B26" i="39"/>
  <c r="C26" i="39" s="1"/>
  <c r="B25" i="39"/>
  <c r="C25" i="39"/>
  <c r="B24" i="39"/>
  <c r="C24" i="39" s="1"/>
  <c r="B23" i="39"/>
  <c r="C23" i="39"/>
  <c r="B22" i="39"/>
  <c r="C22" i="39" s="1"/>
  <c r="B21" i="39"/>
  <c r="C21" i="39" s="1"/>
  <c r="B20" i="39"/>
  <c r="C20" i="39" s="1"/>
  <c r="B19" i="39"/>
  <c r="C19" i="39" s="1"/>
  <c r="B18" i="39"/>
  <c r="C18" i="39" s="1"/>
  <c r="B17" i="39"/>
  <c r="C17" i="39" s="1"/>
  <c r="B16" i="39"/>
  <c r="C16" i="39" s="1"/>
  <c r="B15" i="39"/>
  <c r="C15" i="39" s="1"/>
  <c r="B14" i="39"/>
  <c r="C14" i="39" s="1"/>
  <c r="B13" i="39"/>
  <c r="C13" i="39" s="1"/>
  <c r="B12" i="39"/>
  <c r="C12" i="39" s="1"/>
  <c r="B11" i="39"/>
  <c r="C11" i="39" s="1"/>
  <c r="B10" i="39"/>
  <c r="C10" i="39" s="1"/>
  <c r="B9" i="39"/>
  <c r="C9" i="39" s="1"/>
  <c r="B8" i="39"/>
  <c r="C8" i="39" s="1"/>
  <c r="B7" i="39"/>
  <c r="C7" i="39" s="1"/>
  <c r="B6" i="39"/>
  <c r="B7" i="34"/>
  <c r="C7" i="34" s="1"/>
  <c r="B8" i="34"/>
  <c r="C8" i="34" s="1"/>
  <c r="B9" i="34"/>
  <c r="C9" i="34" s="1"/>
  <c r="B10" i="34"/>
  <c r="C10" i="34" s="1"/>
  <c r="B11" i="34"/>
  <c r="C11" i="34" s="1"/>
  <c r="B12" i="34"/>
  <c r="C12" i="34"/>
  <c r="B13" i="34"/>
  <c r="C13" i="34"/>
  <c r="B14" i="34"/>
  <c r="C14" i="34"/>
  <c r="B15" i="34"/>
  <c r="C15" i="34" s="1"/>
  <c r="B16" i="34"/>
  <c r="C16" i="34" s="1"/>
  <c r="B17" i="34"/>
  <c r="C17" i="34"/>
  <c r="B18" i="34"/>
  <c r="C18" i="34"/>
  <c r="B19" i="34"/>
  <c r="C19" i="34" s="1"/>
  <c r="B20" i="34"/>
  <c r="C20" i="34" s="1"/>
  <c r="B21" i="34"/>
  <c r="C21" i="34"/>
  <c r="B22" i="34"/>
  <c r="C22" i="34"/>
  <c r="B23" i="34"/>
  <c r="C23" i="34" s="1"/>
  <c r="B24" i="34"/>
  <c r="C24" i="34"/>
  <c r="B25" i="34"/>
  <c r="C25" i="34" s="1"/>
  <c r="B26" i="34"/>
  <c r="C26" i="34" s="1"/>
  <c r="B27" i="34"/>
  <c r="C27" i="34" s="1"/>
  <c r="B28" i="34"/>
  <c r="C28" i="34"/>
  <c r="B29" i="34"/>
  <c r="C29" i="34" s="1"/>
  <c r="B30" i="34"/>
  <c r="C30" i="34"/>
  <c r="B31" i="34"/>
  <c r="C31" i="34" s="1"/>
  <c r="B32" i="34"/>
  <c r="C32" i="34"/>
  <c r="B33" i="34"/>
  <c r="C33" i="34"/>
  <c r="B34" i="34"/>
  <c r="C34" i="34" s="1"/>
  <c r="B35" i="34"/>
  <c r="C35" i="34" s="1"/>
  <c r="B36" i="34"/>
  <c r="C36" i="34" s="1"/>
  <c r="B37" i="34"/>
  <c r="C37" i="34" s="1"/>
  <c r="B38" i="34"/>
  <c r="C38" i="34" s="1"/>
  <c r="B39" i="34"/>
  <c r="C39" i="34" s="1"/>
  <c r="B40" i="34"/>
  <c r="C40" i="34" s="1"/>
  <c r="B41" i="34"/>
  <c r="C41" i="34"/>
  <c r="B42" i="34"/>
  <c r="C42" i="34"/>
  <c r="B43" i="34"/>
  <c r="C43" i="34" s="1"/>
  <c r="B44" i="34"/>
  <c r="C44" i="34"/>
  <c r="B45" i="34"/>
  <c r="C45" i="34" s="1"/>
  <c r="B46" i="34"/>
  <c r="C46" i="34" s="1"/>
  <c r="B47" i="34"/>
  <c r="C47" i="34" s="1"/>
  <c r="B48" i="34"/>
  <c r="C48" i="34" s="1"/>
  <c r="B49" i="34"/>
  <c r="C49" i="34"/>
  <c r="B50" i="34"/>
  <c r="C50" i="34" s="1"/>
  <c r="B51" i="34"/>
  <c r="C51" i="34" s="1"/>
  <c r="B52" i="34"/>
  <c r="C52" i="34" s="1"/>
  <c r="B53" i="34"/>
  <c r="C53" i="34"/>
  <c r="B54" i="34"/>
  <c r="C54" i="34"/>
  <c r="B55" i="34"/>
  <c r="C55" i="34" s="1"/>
  <c r="B56" i="34"/>
  <c r="C56" i="34"/>
  <c r="B57" i="34"/>
  <c r="C57" i="34" s="1"/>
  <c r="B58" i="34"/>
  <c r="C58" i="34"/>
  <c r="B59" i="34"/>
  <c r="C59" i="34" s="1"/>
  <c r="B60" i="34"/>
  <c r="C60" i="34" s="1"/>
  <c r="B61" i="34"/>
  <c r="C61" i="34" s="1"/>
  <c r="B62" i="34"/>
  <c r="C62" i="34"/>
  <c r="B63" i="34"/>
  <c r="C63" i="34" s="1"/>
  <c r="B64" i="34"/>
  <c r="C64" i="34"/>
  <c r="B65" i="34"/>
  <c r="C65" i="34"/>
  <c r="B66" i="34"/>
  <c r="C66" i="34" s="1"/>
  <c r="B67" i="34"/>
  <c r="C67" i="34" s="1"/>
  <c r="B68" i="34"/>
  <c r="C68" i="34" s="1"/>
  <c r="B69" i="34"/>
  <c r="C69" i="34" s="1"/>
  <c r="B70" i="34"/>
  <c r="C70" i="34"/>
  <c r="B71" i="34"/>
  <c r="C71" i="34" s="1"/>
  <c r="B72" i="34"/>
  <c r="C72" i="34"/>
  <c r="B73" i="34"/>
  <c r="C73" i="34"/>
  <c r="B74" i="34"/>
  <c r="C74" i="34" s="1"/>
  <c r="B75" i="34"/>
  <c r="C75" i="34" s="1"/>
  <c r="B76" i="34"/>
  <c r="C76" i="34"/>
  <c r="B77" i="34"/>
  <c r="C77" i="34"/>
  <c r="B78" i="34"/>
  <c r="C78" i="34"/>
  <c r="B79" i="34"/>
  <c r="C79" i="34" s="1"/>
  <c r="B80" i="34"/>
  <c r="C80" i="34" s="1"/>
  <c r="B81" i="34"/>
  <c r="C81" i="34"/>
  <c r="B82" i="34"/>
  <c r="C82" i="34"/>
  <c r="B83" i="34"/>
  <c r="C83" i="34" s="1"/>
  <c r="B84" i="34"/>
  <c r="C84" i="34" s="1"/>
  <c r="B85" i="34"/>
  <c r="C85" i="34"/>
  <c r="B86" i="34"/>
  <c r="C86" i="34"/>
  <c r="B87" i="34"/>
  <c r="C87" i="34" s="1"/>
  <c r="B88" i="34"/>
  <c r="C88" i="34" s="1"/>
  <c r="B89" i="34"/>
  <c r="C89" i="34" s="1"/>
  <c r="B90" i="34"/>
  <c r="C90" i="34" s="1"/>
  <c r="B91" i="34"/>
  <c r="C91" i="34" s="1"/>
  <c r="B92" i="34"/>
  <c r="C92" i="34"/>
  <c r="B93" i="34"/>
  <c r="C93" i="34" s="1"/>
  <c r="B94" i="34"/>
  <c r="C94" i="34"/>
  <c r="B95" i="34"/>
  <c r="C95" i="34" s="1"/>
  <c r="B96" i="34"/>
  <c r="C96" i="34"/>
  <c r="B97" i="34"/>
  <c r="C97" i="34"/>
  <c r="B98" i="34"/>
  <c r="C98" i="34" s="1"/>
  <c r="B99" i="34"/>
  <c r="C99" i="34" s="1"/>
  <c r="B100" i="34"/>
  <c r="C100" i="34"/>
  <c r="B101" i="34"/>
  <c r="C101" i="34"/>
  <c r="B102" i="34"/>
  <c r="C102" i="34"/>
  <c r="B103" i="34"/>
  <c r="C103" i="34" s="1"/>
  <c r="B104" i="34"/>
  <c r="C104" i="34"/>
  <c r="B105" i="34"/>
  <c r="C105" i="34" s="1"/>
  <c r="B106" i="34"/>
  <c r="C106" i="34" s="1"/>
  <c r="B107" i="34"/>
  <c r="C107" i="34" s="1"/>
  <c r="B108" i="34"/>
  <c r="C108" i="34"/>
  <c r="B109" i="34"/>
  <c r="C109" i="34"/>
  <c r="B110" i="34"/>
  <c r="C110" i="34"/>
  <c r="B111" i="34"/>
  <c r="C111" i="34" s="1"/>
  <c r="B112" i="34"/>
  <c r="C112" i="34" s="1"/>
  <c r="B113" i="34"/>
  <c r="C113" i="34" s="1"/>
  <c r="B114" i="34"/>
  <c r="C114" i="34" s="1"/>
  <c r="B115" i="34"/>
  <c r="C115" i="34" s="1"/>
  <c r="B116" i="34"/>
  <c r="C116" i="34" s="1"/>
  <c r="B117" i="34"/>
  <c r="C117" i="34"/>
  <c r="B118" i="34"/>
  <c r="C118" i="34"/>
  <c r="B119" i="34"/>
  <c r="C119" i="34" s="1"/>
  <c r="B120" i="34"/>
  <c r="C120" i="34"/>
  <c r="B121" i="34"/>
  <c r="C121" i="34" s="1"/>
  <c r="B122" i="34"/>
  <c r="C122" i="34" s="1"/>
  <c r="B123" i="34"/>
  <c r="C123" i="34" s="1"/>
  <c r="B124" i="34"/>
  <c r="C124" i="34" s="1"/>
  <c r="B125" i="34"/>
  <c r="C125" i="34" s="1"/>
  <c r="B126" i="34"/>
  <c r="C126" i="34"/>
  <c r="B127" i="34"/>
  <c r="C127" i="34" s="1"/>
  <c r="B128" i="34"/>
  <c r="C128" i="34"/>
  <c r="B129" i="34"/>
  <c r="C129" i="34"/>
  <c r="B130" i="34"/>
  <c r="C130" i="34" s="1"/>
  <c r="B131" i="34"/>
  <c r="C131" i="34" s="1"/>
  <c r="B132" i="34"/>
  <c r="C132" i="34"/>
  <c r="B133" i="34"/>
  <c r="C133" i="34"/>
  <c r="B134" i="34"/>
  <c r="C134" i="34"/>
  <c r="B135" i="34"/>
  <c r="C135" i="34" s="1"/>
  <c r="B136" i="34"/>
  <c r="C136" i="34" s="1"/>
  <c r="B137" i="34"/>
  <c r="C137" i="34" s="1"/>
  <c r="B138" i="34"/>
  <c r="C138" i="34"/>
  <c r="B139" i="34"/>
  <c r="C139" i="34" s="1"/>
  <c r="B140" i="34"/>
  <c r="C140" i="34"/>
  <c r="B141" i="34"/>
  <c r="C141" i="34" s="1"/>
  <c r="B142" i="34"/>
  <c r="C142" i="34"/>
  <c r="B143" i="34"/>
  <c r="C143" i="34" s="1"/>
  <c r="B144" i="34"/>
  <c r="C144" i="34" s="1"/>
  <c r="B145" i="34"/>
  <c r="C145" i="34" s="1"/>
  <c r="B146" i="34"/>
  <c r="C146" i="34" s="1"/>
  <c r="B147" i="34"/>
  <c r="C147" i="34" s="1"/>
  <c r="B148" i="34"/>
  <c r="C148" i="34"/>
  <c r="B149" i="34"/>
  <c r="C149" i="34"/>
  <c r="B150" i="34"/>
  <c r="C150" i="34"/>
  <c r="B151" i="34"/>
  <c r="C151" i="34" s="1"/>
  <c r="B152" i="34"/>
  <c r="C152" i="34"/>
  <c r="B153" i="34"/>
  <c r="C153" i="34" s="1"/>
  <c r="B154" i="34"/>
  <c r="C154" i="34"/>
  <c r="B155" i="34"/>
  <c r="C155" i="34" s="1"/>
  <c r="B156" i="34"/>
  <c r="C156" i="34" s="1"/>
  <c r="B157" i="34"/>
  <c r="C157" i="34"/>
  <c r="B158" i="34"/>
  <c r="C158" i="34"/>
  <c r="B159" i="34"/>
  <c r="C159" i="34" s="1"/>
  <c r="B160" i="34"/>
  <c r="C160" i="34"/>
  <c r="B161" i="34"/>
  <c r="C161" i="34" s="1"/>
  <c r="B162" i="34"/>
  <c r="C162" i="34" s="1"/>
  <c r="B163" i="34"/>
  <c r="C163" i="34" s="1"/>
  <c r="B164" i="34"/>
  <c r="C164" i="34" s="1"/>
  <c r="B165" i="34"/>
  <c r="C165" i="34" s="1"/>
  <c r="B166" i="34"/>
  <c r="C166" i="34" s="1"/>
  <c r="B167" i="34"/>
  <c r="C167" i="34" s="1"/>
  <c r="B168" i="34"/>
  <c r="C168" i="34" s="1"/>
  <c r="B169" i="34"/>
  <c r="C169" i="34"/>
  <c r="B170" i="34"/>
  <c r="C170" i="34"/>
  <c r="B171" i="34"/>
  <c r="C171" i="34" s="1"/>
  <c r="B172" i="34"/>
  <c r="C172" i="34"/>
  <c r="B173" i="34"/>
  <c r="C173" i="34"/>
  <c r="B174" i="34"/>
  <c r="C174" i="34" s="1"/>
  <c r="B175" i="34"/>
  <c r="C175" i="34" s="1"/>
  <c r="B176" i="34"/>
  <c r="C176" i="34" s="1"/>
  <c r="B177" i="34"/>
  <c r="C177" i="34" s="1"/>
  <c r="B178" i="34"/>
  <c r="C178" i="34"/>
  <c r="B179" i="34"/>
  <c r="C179" i="34" s="1"/>
  <c r="B180" i="34"/>
  <c r="C180" i="34"/>
  <c r="B181" i="34"/>
  <c r="C181" i="34"/>
  <c r="B182" i="34"/>
  <c r="C182" i="34" s="1"/>
  <c r="B183" i="34"/>
  <c r="C183" i="34" s="1"/>
  <c r="B184" i="34"/>
  <c r="C184" i="34"/>
  <c r="B185" i="34"/>
  <c r="C185" i="34" s="1"/>
  <c r="B6" i="34"/>
  <c r="C6" i="34"/>
  <c r="B186" i="29"/>
  <c r="C186" i="29" s="1"/>
  <c r="B185" i="29"/>
  <c r="C185" i="29"/>
  <c r="B184" i="29"/>
  <c r="C184" i="29" s="1"/>
  <c r="B183" i="29"/>
  <c r="C183" i="29" s="1"/>
  <c r="B182" i="29"/>
  <c r="C182" i="29" s="1"/>
  <c r="B181" i="29"/>
  <c r="C181" i="29" s="1"/>
  <c r="B180" i="29"/>
  <c r="C180" i="29" s="1"/>
  <c r="B179" i="29"/>
  <c r="C179" i="29" s="1"/>
  <c r="B178" i="29"/>
  <c r="C178" i="29" s="1"/>
  <c r="B177" i="29"/>
  <c r="C177" i="29" s="1"/>
  <c r="B176" i="29"/>
  <c r="C176" i="29"/>
  <c r="B175" i="29"/>
  <c r="C175" i="29" s="1"/>
  <c r="B174" i="29"/>
  <c r="C174" i="29" s="1"/>
  <c r="B173" i="29"/>
  <c r="C173" i="29"/>
  <c r="B172" i="29"/>
  <c r="C172" i="29" s="1"/>
  <c r="B171" i="29"/>
  <c r="C171" i="29" s="1"/>
  <c r="B170" i="29"/>
  <c r="C170" i="29" s="1"/>
  <c r="B169" i="29"/>
  <c r="C169" i="29" s="1"/>
  <c r="B168" i="29"/>
  <c r="C168" i="29"/>
  <c r="B167" i="29"/>
  <c r="C167" i="29"/>
  <c r="B166" i="29"/>
  <c r="C166" i="29" s="1"/>
  <c r="B165" i="29"/>
  <c r="C165" i="29"/>
  <c r="B164" i="29"/>
  <c r="C164" i="29"/>
  <c r="B163" i="29"/>
  <c r="C163" i="29" s="1"/>
  <c r="B162" i="29"/>
  <c r="C162" i="29" s="1"/>
  <c r="BB162" i="29" s="1"/>
  <c r="B161" i="29"/>
  <c r="C161" i="29" s="1"/>
  <c r="B160" i="29"/>
  <c r="C160" i="29" s="1"/>
  <c r="BC160" i="29" s="1"/>
  <c r="B159" i="29"/>
  <c r="C159" i="29"/>
  <c r="B158" i="29"/>
  <c r="C158" i="29" s="1"/>
  <c r="B157" i="29"/>
  <c r="C157" i="29"/>
  <c r="BA157" i="29" s="1"/>
  <c r="B156" i="29"/>
  <c r="C156" i="29"/>
  <c r="B155" i="29"/>
  <c r="C155" i="29" s="1"/>
  <c r="B154" i="29"/>
  <c r="C154" i="29" s="1"/>
  <c r="BB154" i="29" s="1"/>
  <c r="B153" i="29"/>
  <c r="C153" i="29" s="1"/>
  <c r="B152" i="29"/>
  <c r="C152" i="29" s="1"/>
  <c r="BC152" i="29" s="1"/>
  <c r="B151" i="29"/>
  <c r="C151" i="29" s="1"/>
  <c r="BI151" i="29" s="1"/>
  <c r="B150" i="29"/>
  <c r="C150" i="29" s="1"/>
  <c r="B149" i="29"/>
  <c r="C149" i="29" s="1"/>
  <c r="BA149" i="29" s="1"/>
  <c r="B148" i="29"/>
  <c r="C148" i="29" s="1"/>
  <c r="B147" i="29"/>
  <c r="C147" i="29" s="1"/>
  <c r="B146" i="29"/>
  <c r="C146" i="29" s="1"/>
  <c r="B145" i="29"/>
  <c r="C145" i="29"/>
  <c r="B144" i="29"/>
  <c r="C144" i="29" s="1"/>
  <c r="BC144" i="29" s="1"/>
  <c r="B143" i="29"/>
  <c r="C143" i="29" s="1"/>
  <c r="BI143" i="29" s="1"/>
  <c r="B142" i="29"/>
  <c r="C142" i="29" s="1"/>
  <c r="B141" i="29"/>
  <c r="C141" i="29" s="1"/>
  <c r="B140" i="29"/>
  <c r="C140" i="29" s="1"/>
  <c r="BK140" i="29" s="1"/>
  <c r="B139" i="29"/>
  <c r="C139" i="29" s="1"/>
  <c r="B138" i="29"/>
  <c r="C138" i="29" s="1"/>
  <c r="B137" i="29"/>
  <c r="C137" i="29" s="1"/>
  <c r="BB137" i="29" s="1"/>
  <c r="B136" i="29"/>
  <c r="C136" i="29"/>
  <c r="BB136" i="29" s="1"/>
  <c r="B135" i="29"/>
  <c r="C135" i="29" s="1"/>
  <c r="B134" i="29"/>
  <c r="C134" i="29" s="1"/>
  <c r="BA134" i="29" s="1"/>
  <c r="B133" i="29"/>
  <c r="C133" i="29"/>
  <c r="B132" i="29"/>
  <c r="C132" i="29" s="1"/>
  <c r="B131" i="29"/>
  <c r="C131" i="29" s="1"/>
  <c r="B130" i="29"/>
  <c r="C130" i="29" s="1"/>
  <c r="B129" i="29"/>
  <c r="C129" i="29" s="1"/>
  <c r="B128" i="29"/>
  <c r="C128" i="29" s="1"/>
  <c r="B127" i="29"/>
  <c r="C127" i="29" s="1"/>
  <c r="B126" i="29"/>
  <c r="C126" i="29" s="1"/>
  <c r="B125" i="29"/>
  <c r="C125" i="29"/>
  <c r="B124" i="29"/>
  <c r="C124" i="29"/>
  <c r="B123" i="29"/>
  <c r="C123" i="29"/>
  <c r="B122" i="29"/>
  <c r="C122" i="29" s="1"/>
  <c r="B121" i="29"/>
  <c r="C121" i="29" s="1"/>
  <c r="B120" i="29"/>
  <c r="C120" i="29" s="1"/>
  <c r="B119" i="29"/>
  <c r="C119" i="29" s="1"/>
  <c r="B118" i="29"/>
  <c r="C118" i="29" s="1"/>
  <c r="B117" i="29"/>
  <c r="C117" i="29" s="1"/>
  <c r="B116" i="29"/>
  <c r="C116" i="29"/>
  <c r="B115" i="29"/>
  <c r="C115" i="29" s="1"/>
  <c r="B114" i="29"/>
  <c r="C114" i="29" s="1"/>
  <c r="B113" i="29"/>
  <c r="C113" i="29"/>
  <c r="B112" i="29"/>
  <c r="C112" i="29"/>
  <c r="B111" i="29"/>
  <c r="C111" i="29" s="1"/>
  <c r="B110" i="29"/>
  <c r="C110" i="29" s="1"/>
  <c r="B109" i="29"/>
  <c r="C109" i="29"/>
  <c r="B108" i="29"/>
  <c r="C108" i="29" s="1"/>
  <c r="B107" i="29"/>
  <c r="C107" i="29" s="1"/>
  <c r="B106" i="29"/>
  <c r="C106" i="29" s="1"/>
  <c r="B105" i="29"/>
  <c r="C105" i="29" s="1"/>
  <c r="B104" i="29"/>
  <c r="C104" i="29"/>
  <c r="B103" i="29"/>
  <c r="C103" i="29"/>
  <c r="B102" i="29"/>
  <c r="C102" i="29" s="1"/>
  <c r="B101" i="29"/>
  <c r="C101" i="29" s="1"/>
  <c r="B100" i="29"/>
  <c r="C100" i="29" s="1"/>
  <c r="B99" i="29"/>
  <c r="C99" i="29" s="1"/>
  <c r="B98" i="29"/>
  <c r="C98" i="29" s="1"/>
  <c r="B97" i="29"/>
  <c r="C97" i="29" s="1"/>
  <c r="B96" i="29"/>
  <c r="C96" i="29" s="1"/>
  <c r="BK96" i="29" s="1"/>
  <c r="B95" i="29"/>
  <c r="C95" i="29" s="1"/>
  <c r="BK95" i="29" s="1"/>
  <c r="B94" i="29"/>
  <c r="C94" i="29" s="1"/>
  <c r="BI94" i="29" s="1"/>
  <c r="B93" i="29"/>
  <c r="C93" i="29"/>
  <c r="B92" i="29"/>
  <c r="C92" i="29"/>
  <c r="BK92" i="29" s="1"/>
  <c r="B91" i="29"/>
  <c r="C91" i="29"/>
  <c r="BK91" i="29" s="1"/>
  <c r="B90" i="29"/>
  <c r="C90" i="29" s="1"/>
  <c r="B89" i="29"/>
  <c r="C89" i="29" s="1"/>
  <c r="B88" i="29"/>
  <c r="C88" i="29" s="1"/>
  <c r="BI88" i="29" s="1"/>
  <c r="B87" i="29"/>
  <c r="C87" i="29" s="1"/>
  <c r="B86" i="29"/>
  <c r="C86" i="29" s="1"/>
  <c r="B85" i="29"/>
  <c r="C85" i="29" s="1"/>
  <c r="B84" i="29"/>
  <c r="C84" i="29" s="1"/>
  <c r="B83" i="29"/>
  <c r="C83" i="29" s="1"/>
  <c r="B82" i="29"/>
  <c r="C82" i="29" s="1"/>
  <c r="B81" i="29"/>
  <c r="C81" i="29" s="1"/>
  <c r="B80" i="29"/>
  <c r="C80" i="29"/>
  <c r="B79" i="29"/>
  <c r="C79" i="29" s="1"/>
  <c r="B78" i="29"/>
  <c r="C78" i="29" s="1"/>
  <c r="B77" i="29"/>
  <c r="C77" i="29" s="1"/>
  <c r="B76" i="29"/>
  <c r="C76" i="29" s="1"/>
  <c r="B75" i="29"/>
  <c r="C75" i="29"/>
  <c r="B74" i="29"/>
  <c r="C74" i="29" s="1"/>
  <c r="B73" i="29"/>
  <c r="C73" i="29" s="1"/>
  <c r="B72" i="29"/>
  <c r="C72" i="29"/>
  <c r="B71" i="29"/>
  <c r="C71" i="29" s="1"/>
  <c r="B70" i="29"/>
  <c r="C70" i="29" s="1"/>
  <c r="B69" i="29"/>
  <c r="C69" i="29"/>
  <c r="B68" i="29"/>
  <c r="C68" i="29"/>
  <c r="B67" i="29"/>
  <c r="C67" i="29" s="1"/>
  <c r="B66" i="29"/>
  <c r="C66" i="29" s="1"/>
  <c r="B65" i="29"/>
  <c r="C65" i="29" s="1"/>
  <c r="B64" i="29"/>
  <c r="C64" i="29" s="1"/>
  <c r="B63" i="29"/>
  <c r="C63" i="29"/>
  <c r="B62" i="29"/>
  <c r="C62" i="29" s="1"/>
  <c r="B61" i="29"/>
  <c r="C61" i="29" s="1"/>
  <c r="B60" i="29"/>
  <c r="C60" i="29"/>
  <c r="B59" i="29"/>
  <c r="C59" i="29" s="1"/>
  <c r="B58" i="29"/>
  <c r="C58" i="29" s="1"/>
  <c r="B57" i="29"/>
  <c r="C57" i="29"/>
  <c r="B56" i="29"/>
  <c r="C56" i="29" s="1"/>
  <c r="B55" i="29"/>
  <c r="C55" i="29" s="1"/>
  <c r="B54" i="29"/>
  <c r="C54" i="29" s="1"/>
  <c r="B53" i="29"/>
  <c r="C53" i="29" s="1"/>
  <c r="B52" i="29"/>
  <c r="C52" i="29" s="1"/>
  <c r="B51" i="29"/>
  <c r="C51" i="29"/>
  <c r="BK51" i="29" s="1"/>
  <c r="B50" i="29"/>
  <c r="C50" i="29" s="1"/>
  <c r="B49" i="29"/>
  <c r="C49" i="29"/>
  <c r="B48" i="29"/>
  <c r="C48" i="29"/>
  <c r="BI48" i="29" s="1"/>
  <c r="B47" i="29"/>
  <c r="C47" i="29" s="1"/>
  <c r="BI47" i="29" s="1"/>
  <c r="B46" i="29"/>
  <c r="C46" i="29" s="1"/>
  <c r="B45" i="29"/>
  <c r="C45" i="29"/>
  <c r="B44" i="29"/>
  <c r="C44" i="29" s="1"/>
  <c r="BA44" i="29" s="1"/>
  <c r="B43" i="29"/>
  <c r="C43" i="29" s="1"/>
  <c r="B42" i="29"/>
  <c r="C42" i="29" s="1"/>
  <c r="B41" i="29"/>
  <c r="C41" i="29" s="1"/>
  <c r="B40" i="29"/>
  <c r="C40" i="29"/>
  <c r="B39" i="29"/>
  <c r="C39" i="29"/>
  <c r="B38" i="29"/>
  <c r="C38" i="29" s="1"/>
  <c r="B37" i="29"/>
  <c r="C37" i="29"/>
  <c r="B36" i="29"/>
  <c r="C36" i="29"/>
  <c r="B35" i="29"/>
  <c r="C35" i="29" s="1"/>
  <c r="B34" i="29"/>
  <c r="C34" i="29" s="1"/>
  <c r="B33" i="29"/>
  <c r="C33" i="29" s="1"/>
  <c r="B32" i="29"/>
  <c r="C32" i="29" s="1"/>
  <c r="B31" i="29"/>
  <c r="C31" i="29"/>
  <c r="B30" i="29"/>
  <c r="C30" i="29" s="1"/>
  <c r="B29" i="29"/>
  <c r="C29" i="29"/>
  <c r="B28" i="29"/>
  <c r="C28" i="29"/>
  <c r="B27" i="29"/>
  <c r="C27" i="29" s="1"/>
  <c r="B26" i="29"/>
  <c r="C26" i="29" s="1"/>
  <c r="B25" i="29"/>
  <c r="C25" i="29"/>
  <c r="B24" i="29"/>
  <c r="C24" i="29" s="1"/>
  <c r="B23" i="29"/>
  <c r="C23" i="29" s="1"/>
  <c r="B22" i="29"/>
  <c r="C22" i="29" s="1"/>
  <c r="B21" i="29"/>
  <c r="C21" i="29" s="1"/>
  <c r="B20" i="29"/>
  <c r="C20" i="29"/>
  <c r="B19" i="29"/>
  <c r="C19" i="29"/>
  <c r="B18" i="29"/>
  <c r="C18" i="29" s="1"/>
  <c r="B17" i="29"/>
  <c r="C17" i="29" s="1"/>
  <c r="B16" i="29"/>
  <c r="C16" i="29" s="1"/>
  <c r="B15" i="29"/>
  <c r="C15" i="29" s="1"/>
  <c r="B14" i="29"/>
  <c r="C14" i="29" s="1"/>
  <c r="B13" i="29"/>
  <c r="C13" i="29"/>
  <c r="B12" i="29"/>
  <c r="C12" i="29" s="1"/>
  <c r="B11" i="29"/>
  <c r="C11" i="29" s="1"/>
  <c r="B10" i="29"/>
  <c r="C10" i="29" s="1"/>
  <c r="B9" i="29"/>
  <c r="C9" i="29" s="1"/>
  <c r="B8" i="29"/>
  <c r="C8" i="29"/>
  <c r="B7" i="29"/>
  <c r="B186" i="28"/>
  <c r="C186" i="28"/>
  <c r="B185" i="28"/>
  <c r="C185" i="28" s="1"/>
  <c r="B184" i="28"/>
  <c r="C184" i="28" s="1"/>
  <c r="B183" i="28"/>
  <c r="C183" i="28" s="1"/>
  <c r="B182" i="28"/>
  <c r="C182" i="28" s="1"/>
  <c r="B181" i="28"/>
  <c r="C181" i="28"/>
  <c r="B180" i="28"/>
  <c r="C180" i="28" s="1"/>
  <c r="B179" i="28"/>
  <c r="C179" i="28" s="1"/>
  <c r="B178" i="28"/>
  <c r="C178" i="28"/>
  <c r="B177" i="28"/>
  <c r="C177" i="28"/>
  <c r="B176" i="28"/>
  <c r="C176" i="28" s="1"/>
  <c r="B175" i="28"/>
  <c r="C175" i="28" s="1"/>
  <c r="B174" i="28"/>
  <c r="C174" i="28" s="1"/>
  <c r="B173" i="28"/>
  <c r="C173" i="28" s="1"/>
  <c r="B172" i="28"/>
  <c r="C172" i="28" s="1"/>
  <c r="B171" i="28"/>
  <c r="C171" i="28" s="1"/>
  <c r="B170" i="28"/>
  <c r="C170" i="28" s="1"/>
  <c r="B169" i="28"/>
  <c r="C169" i="28"/>
  <c r="B168" i="28"/>
  <c r="C168" i="28" s="1"/>
  <c r="B167" i="28"/>
  <c r="C167" i="28" s="1"/>
  <c r="B166" i="28"/>
  <c r="C166" i="28" s="1"/>
  <c r="B165" i="28"/>
  <c r="C165" i="28" s="1"/>
  <c r="B164" i="28"/>
  <c r="C164" i="28" s="1"/>
  <c r="B163" i="28"/>
  <c r="C163" i="28" s="1"/>
  <c r="B162" i="28"/>
  <c r="C162" i="28"/>
  <c r="B161" i="28"/>
  <c r="C161" i="28" s="1"/>
  <c r="B160" i="28"/>
  <c r="C160" i="28" s="1"/>
  <c r="B159" i="28"/>
  <c r="C159" i="28" s="1"/>
  <c r="B158" i="28"/>
  <c r="C158" i="28" s="1"/>
  <c r="B157" i="28"/>
  <c r="C157" i="28" s="1"/>
  <c r="B156" i="28"/>
  <c r="C156" i="28" s="1"/>
  <c r="B155" i="28"/>
  <c r="C155" i="28"/>
  <c r="B154" i="28"/>
  <c r="C154" i="28" s="1"/>
  <c r="B153" i="28"/>
  <c r="C153" i="28" s="1"/>
  <c r="B152" i="28"/>
  <c r="C152" i="28" s="1"/>
  <c r="B151" i="28"/>
  <c r="C151" i="28" s="1"/>
  <c r="B150" i="28"/>
  <c r="C150" i="28"/>
  <c r="B149" i="28"/>
  <c r="C149" i="28"/>
  <c r="B148" i="28"/>
  <c r="C148" i="28" s="1"/>
  <c r="B147" i="28"/>
  <c r="C147" i="28" s="1"/>
  <c r="B146" i="28"/>
  <c r="C146" i="28"/>
  <c r="B145" i="28"/>
  <c r="C145" i="28"/>
  <c r="B144" i="28"/>
  <c r="C144" i="28" s="1"/>
  <c r="B143" i="28"/>
  <c r="C143" i="28" s="1"/>
  <c r="B142" i="28"/>
  <c r="C142" i="28" s="1"/>
  <c r="B141" i="28"/>
  <c r="C141" i="28" s="1"/>
  <c r="B140" i="28"/>
  <c r="C140" i="28" s="1"/>
  <c r="B139" i="28"/>
  <c r="C139" i="28" s="1"/>
  <c r="B138" i="28"/>
  <c r="C138" i="28" s="1"/>
  <c r="B137" i="28"/>
  <c r="C137" i="28" s="1"/>
  <c r="B136" i="28"/>
  <c r="C136" i="28" s="1"/>
  <c r="B135" i="28"/>
  <c r="C135" i="28"/>
  <c r="B134" i="28"/>
  <c r="C134" i="28" s="1"/>
  <c r="B133" i="28"/>
  <c r="C133" i="28" s="1"/>
  <c r="B132" i="28"/>
  <c r="C132" i="28" s="1"/>
  <c r="B131" i="28"/>
  <c r="C131" i="28" s="1"/>
  <c r="B130" i="28"/>
  <c r="C130" i="28"/>
  <c r="B129" i="28"/>
  <c r="C129" i="28" s="1"/>
  <c r="B128" i="28"/>
  <c r="C128" i="28" s="1"/>
  <c r="B127" i="28"/>
  <c r="C127" i="28" s="1"/>
  <c r="B126" i="28"/>
  <c r="C126" i="28"/>
  <c r="B125" i="28"/>
  <c r="C125" i="28" s="1"/>
  <c r="B124" i="28"/>
  <c r="C124" i="28" s="1"/>
  <c r="B123" i="28"/>
  <c r="C123" i="28" s="1"/>
  <c r="B122" i="28"/>
  <c r="C122" i="28" s="1"/>
  <c r="B121" i="28"/>
  <c r="C121" i="28"/>
  <c r="B120" i="28"/>
  <c r="C120" i="28" s="1"/>
  <c r="B119" i="28"/>
  <c r="C119" i="28" s="1"/>
  <c r="B118" i="28"/>
  <c r="C118" i="28" s="1"/>
  <c r="B117" i="28"/>
  <c r="C117" i="28" s="1"/>
  <c r="B116" i="28"/>
  <c r="C116" i="28" s="1"/>
  <c r="B115" i="28"/>
  <c r="C115" i="28"/>
  <c r="B114" i="28"/>
  <c r="C114" i="28" s="1"/>
  <c r="B113" i="28"/>
  <c r="C113" i="28"/>
  <c r="B112" i="28"/>
  <c r="C112" i="28" s="1"/>
  <c r="B111" i="28"/>
  <c r="C111" i="28" s="1"/>
  <c r="B110" i="28"/>
  <c r="C110" i="28" s="1"/>
  <c r="B109" i="28"/>
  <c r="C109" i="28"/>
  <c r="B108" i="28"/>
  <c r="C108" i="28" s="1"/>
  <c r="B107" i="28"/>
  <c r="C107" i="28" s="1"/>
  <c r="B106" i="28"/>
  <c r="C106" i="28" s="1"/>
  <c r="B105" i="28"/>
  <c r="C105" i="28"/>
  <c r="B104" i="28"/>
  <c r="C104" i="28" s="1"/>
  <c r="B103" i="28"/>
  <c r="C103" i="28" s="1"/>
  <c r="B102" i="28"/>
  <c r="C102" i="28"/>
  <c r="B101" i="28"/>
  <c r="C101" i="28" s="1"/>
  <c r="B100" i="28"/>
  <c r="C100" i="28"/>
  <c r="B99" i="28"/>
  <c r="C99" i="28" s="1"/>
  <c r="B98" i="28"/>
  <c r="C98" i="28" s="1"/>
  <c r="B97" i="28"/>
  <c r="C97" i="28" s="1"/>
  <c r="B96" i="28"/>
  <c r="C96" i="28" s="1"/>
  <c r="BK96" i="28" s="1"/>
  <c r="B95" i="28"/>
  <c r="C95" i="28" s="1"/>
  <c r="BK95" i="28" s="1"/>
  <c r="B94" i="28"/>
  <c r="C94" i="28" s="1"/>
  <c r="BJ94" i="28" s="1"/>
  <c r="B93" i="28"/>
  <c r="C93" i="28" s="1"/>
  <c r="BJ93" i="28" s="1"/>
  <c r="B92" i="28"/>
  <c r="C92" i="28" s="1"/>
  <c r="BJ92" i="28" s="1"/>
  <c r="B91" i="28"/>
  <c r="C91" i="28" s="1"/>
  <c r="BJ91" i="28" s="1"/>
  <c r="B90" i="28"/>
  <c r="C90" i="28" s="1"/>
  <c r="BI90" i="28" s="1"/>
  <c r="B89" i="28"/>
  <c r="C89" i="28" s="1"/>
  <c r="BI89" i="28" s="1"/>
  <c r="B88" i="28"/>
  <c r="C88" i="28" s="1"/>
  <c r="BJ88" i="28" s="1"/>
  <c r="B87" i="28"/>
  <c r="C87" i="28" s="1"/>
  <c r="B86" i="28"/>
  <c r="C86" i="28"/>
  <c r="B85" i="28"/>
  <c r="C85" i="28" s="1"/>
  <c r="B84" i="28"/>
  <c r="C84" i="28" s="1"/>
  <c r="B83" i="28"/>
  <c r="C83" i="28" s="1"/>
  <c r="B82" i="28"/>
  <c r="C82" i="28" s="1"/>
  <c r="B81" i="28"/>
  <c r="C81" i="28"/>
  <c r="B80" i="28"/>
  <c r="C80" i="28"/>
  <c r="B79" i="28"/>
  <c r="C79" i="28" s="1"/>
  <c r="B78" i="28"/>
  <c r="C78" i="28" s="1"/>
  <c r="B77" i="28"/>
  <c r="C77" i="28" s="1"/>
  <c r="B76" i="28"/>
  <c r="C76" i="28" s="1"/>
  <c r="B75" i="28"/>
  <c r="C75" i="28" s="1"/>
  <c r="B74" i="28"/>
  <c r="C74" i="28" s="1"/>
  <c r="B73" i="28"/>
  <c r="C73" i="28"/>
  <c r="B72" i="28"/>
  <c r="C72" i="28" s="1"/>
  <c r="B71" i="28"/>
  <c r="C71" i="28" s="1"/>
  <c r="B70" i="28"/>
  <c r="C70" i="28" s="1"/>
  <c r="B69" i="28"/>
  <c r="C69" i="28" s="1"/>
  <c r="B68" i="28"/>
  <c r="C68" i="28" s="1"/>
  <c r="B67" i="28"/>
  <c r="C67" i="28" s="1"/>
  <c r="B66" i="28"/>
  <c r="C66" i="28"/>
  <c r="B65" i="28"/>
  <c r="C65" i="28"/>
  <c r="B64" i="28"/>
  <c r="C64" i="28"/>
  <c r="B63" i="28"/>
  <c r="C63" i="28" s="1"/>
  <c r="B62" i="28"/>
  <c r="C62" i="28" s="1"/>
  <c r="B61" i="28"/>
  <c r="C61" i="28"/>
  <c r="B60" i="28"/>
  <c r="C60" i="28" s="1"/>
  <c r="B59" i="28"/>
  <c r="C59" i="28" s="1"/>
  <c r="B58" i="28"/>
  <c r="C58" i="28" s="1"/>
  <c r="B57" i="28"/>
  <c r="C57" i="28" s="1"/>
  <c r="B56" i="28"/>
  <c r="C56" i="28" s="1"/>
  <c r="B55" i="28"/>
  <c r="C55" i="28" s="1"/>
  <c r="B54" i="28"/>
  <c r="C54" i="28" s="1"/>
  <c r="B53" i="28"/>
  <c r="C53" i="28"/>
  <c r="B52" i="28"/>
  <c r="C52" i="28" s="1"/>
  <c r="B51" i="28"/>
  <c r="C51" i="28" s="1"/>
  <c r="BK51" i="28" s="1"/>
  <c r="B50" i="28"/>
  <c r="C50" i="28" s="1"/>
  <c r="B49" i="28"/>
  <c r="C49" i="28"/>
  <c r="BK49" i="28" s="1"/>
  <c r="B48" i="28"/>
  <c r="C48" i="28"/>
  <c r="BI48" i="28" s="1"/>
  <c r="B47" i="28"/>
  <c r="C47" i="28" s="1"/>
  <c r="BK47" i="28" s="1"/>
  <c r="B46" i="28"/>
  <c r="C46" i="28" s="1"/>
  <c r="B45" i="28"/>
  <c r="C45" i="28" s="1"/>
  <c r="B44" i="28"/>
  <c r="C44" i="28" s="1"/>
  <c r="B43" i="28"/>
  <c r="C43" i="28" s="1"/>
  <c r="B42" i="28"/>
  <c r="C42" i="28" s="1"/>
  <c r="B41" i="28"/>
  <c r="C41" i="28" s="1"/>
  <c r="B40" i="28"/>
  <c r="C40" i="28" s="1"/>
  <c r="B39" i="28"/>
  <c r="C39" i="28" s="1"/>
  <c r="B38" i="28"/>
  <c r="C38" i="28" s="1"/>
  <c r="B37" i="28"/>
  <c r="C37" i="28"/>
  <c r="B36" i="28"/>
  <c r="C36" i="28"/>
  <c r="B35" i="28"/>
  <c r="C35" i="28" s="1"/>
  <c r="B34" i="28"/>
  <c r="C34" i="28"/>
  <c r="B33" i="28"/>
  <c r="C33" i="28"/>
  <c r="B32" i="28"/>
  <c r="C32" i="28" s="1"/>
  <c r="B31" i="28"/>
  <c r="C31" i="28" s="1"/>
  <c r="B30" i="28"/>
  <c r="C30" i="28" s="1"/>
  <c r="B29" i="28"/>
  <c r="C29" i="28"/>
  <c r="B28" i="28"/>
  <c r="C28" i="28" s="1"/>
  <c r="B27" i="28"/>
  <c r="C27" i="28" s="1"/>
  <c r="B26" i="28"/>
  <c r="C26" i="28" s="1"/>
  <c r="B25" i="28"/>
  <c r="C25" i="28"/>
  <c r="B24" i="28"/>
  <c r="C24" i="28" s="1"/>
  <c r="B23" i="28"/>
  <c r="C23" i="28" s="1"/>
  <c r="B22" i="28"/>
  <c r="C22" i="28" s="1"/>
  <c r="B21" i="28"/>
  <c r="C21" i="28" s="1"/>
  <c r="B20" i="28"/>
  <c r="C20" i="28" s="1"/>
  <c r="B19" i="28"/>
  <c r="C19" i="28" s="1"/>
  <c r="B18" i="28"/>
  <c r="C18" i="28"/>
  <c r="B17" i="28"/>
  <c r="C17" i="28"/>
  <c r="B16" i="28"/>
  <c r="C16" i="28" s="1"/>
  <c r="B15" i="28"/>
  <c r="C15" i="28" s="1"/>
  <c r="B14" i="28"/>
  <c r="C14" i="28" s="1"/>
  <c r="B13" i="28"/>
  <c r="C13" i="28"/>
  <c r="B12" i="28"/>
  <c r="C12" i="28" s="1"/>
  <c r="B11" i="28"/>
  <c r="C11" i="28" s="1"/>
  <c r="B10" i="28"/>
  <c r="C10" i="28" s="1"/>
  <c r="B9" i="28"/>
  <c r="C9" i="28" s="1"/>
  <c r="B8" i="28"/>
  <c r="C8" i="28" s="1"/>
  <c r="B7" i="28"/>
  <c r="B186" i="10"/>
  <c r="C186" i="10" s="1"/>
  <c r="B185" i="10"/>
  <c r="C185" i="10" s="1"/>
  <c r="B184" i="10"/>
  <c r="C184" i="10" s="1"/>
  <c r="B183" i="10"/>
  <c r="C183" i="10"/>
  <c r="B182" i="10"/>
  <c r="C182" i="10" s="1"/>
  <c r="B181" i="10"/>
  <c r="C181" i="10" s="1"/>
  <c r="B180" i="10"/>
  <c r="C180" i="10" s="1"/>
  <c r="B179" i="10"/>
  <c r="C179" i="10"/>
  <c r="B178" i="10"/>
  <c r="C178" i="10"/>
  <c r="B177" i="10"/>
  <c r="C177" i="10" s="1"/>
  <c r="B176" i="10"/>
  <c r="C176" i="10"/>
  <c r="B175" i="10"/>
  <c r="C175" i="10" s="1"/>
  <c r="B174" i="10"/>
  <c r="C174" i="10" s="1"/>
  <c r="B173" i="10"/>
  <c r="C173" i="10" s="1"/>
  <c r="B172" i="10"/>
  <c r="C172" i="10"/>
  <c r="B171" i="10"/>
  <c r="C171" i="10" s="1"/>
  <c r="B170" i="10"/>
  <c r="C170" i="10"/>
  <c r="B169" i="10"/>
  <c r="C169" i="10" s="1"/>
  <c r="B168" i="10"/>
  <c r="C168" i="10" s="1"/>
  <c r="B167" i="10"/>
  <c r="C167" i="10" s="1"/>
  <c r="B166" i="10"/>
  <c r="C166" i="10" s="1"/>
  <c r="B165" i="10"/>
  <c r="C165" i="10" s="1"/>
  <c r="B164" i="10"/>
  <c r="C164" i="10"/>
  <c r="B163" i="10"/>
  <c r="C163" i="10"/>
  <c r="B162" i="10"/>
  <c r="C162" i="10" s="1"/>
  <c r="B161" i="10"/>
  <c r="C161" i="10" s="1"/>
  <c r="B160" i="10"/>
  <c r="C160" i="10" s="1"/>
  <c r="B159" i="10"/>
  <c r="C159" i="10" s="1"/>
  <c r="B158" i="10"/>
  <c r="C158" i="10" s="1"/>
  <c r="B157" i="10"/>
  <c r="C157" i="10" s="1"/>
  <c r="B156" i="10"/>
  <c r="C156" i="10"/>
  <c r="B155" i="10"/>
  <c r="C155" i="10" s="1"/>
  <c r="B154" i="10"/>
  <c r="C154" i="10"/>
  <c r="B153" i="10"/>
  <c r="C153" i="10" s="1"/>
  <c r="B152" i="10"/>
  <c r="C152" i="10" s="1"/>
  <c r="B151" i="10"/>
  <c r="C151" i="10" s="1"/>
  <c r="B150" i="10"/>
  <c r="C150" i="10" s="1"/>
  <c r="B149" i="10"/>
  <c r="C149" i="10" s="1"/>
  <c r="B148" i="10"/>
  <c r="C148" i="10" s="1"/>
  <c r="B147" i="10"/>
  <c r="C147" i="10"/>
  <c r="B146" i="10"/>
  <c r="C146" i="10" s="1"/>
  <c r="B145" i="10"/>
  <c r="C145" i="10" s="1"/>
  <c r="B144" i="10"/>
  <c r="C144" i="10" s="1"/>
  <c r="B143" i="10"/>
  <c r="C143" i="10" s="1"/>
  <c r="B142" i="10"/>
  <c r="C142" i="10" s="1"/>
  <c r="B141" i="10"/>
  <c r="C141" i="10" s="1"/>
  <c r="B140" i="10"/>
  <c r="C140" i="10" s="1"/>
  <c r="B139" i="10"/>
  <c r="C139" i="10"/>
  <c r="B138" i="10"/>
  <c r="C138" i="10" s="1"/>
  <c r="B137" i="10"/>
  <c r="C137" i="10" s="1"/>
  <c r="B136" i="10"/>
  <c r="C136" i="10" s="1"/>
  <c r="B135" i="10"/>
  <c r="C135" i="10" s="1"/>
  <c r="B134" i="10"/>
  <c r="C134" i="10" s="1"/>
  <c r="B133" i="10"/>
  <c r="C133" i="10" s="1"/>
  <c r="B132" i="10"/>
  <c r="C132" i="10" s="1"/>
  <c r="B131" i="10"/>
  <c r="C131" i="10"/>
  <c r="B130" i="10"/>
  <c r="C130" i="10" s="1"/>
  <c r="B129" i="10"/>
  <c r="C129" i="10" s="1"/>
  <c r="B128" i="10"/>
  <c r="C128" i="10" s="1"/>
  <c r="B127" i="10"/>
  <c r="C127" i="10" s="1"/>
  <c r="B126" i="10"/>
  <c r="C126" i="10" s="1"/>
  <c r="B125" i="10"/>
  <c r="C125" i="10" s="1"/>
  <c r="B124" i="10"/>
  <c r="C124" i="10"/>
  <c r="B123" i="10"/>
  <c r="C123" i="10" s="1"/>
  <c r="B122" i="10"/>
  <c r="C122" i="10"/>
  <c r="B121" i="10"/>
  <c r="C121" i="10" s="1"/>
  <c r="B120" i="10"/>
  <c r="C120" i="10" s="1"/>
  <c r="B119" i="10"/>
  <c r="C119" i="10" s="1"/>
  <c r="B118" i="10"/>
  <c r="C118" i="10" s="1"/>
  <c r="B117" i="10"/>
  <c r="C117" i="10" s="1"/>
  <c r="B116" i="10"/>
  <c r="C116" i="10"/>
  <c r="B115" i="10"/>
  <c r="C115" i="10" s="1"/>
  <c r="B114" i="10"/>
  <c r="C114" i="10"/>
  <c r="B113" i="10"/>
  <c r="C113" i="10" s="1"/>
  <c r="B112" i="10"/>
  <c r="C112" i="10" s="1"/>
  <c r="B111" i="10"/>
  <c r="C111" i="10" s="1"/>
  <c r="B110" i="10"/>
  <c r="C110" i="10" s="1"/>
  <c r="B109" i="10"/>
  <c r="C109" i="10" s="1"/>
  <c r="B108" i="10"/>
  <c r="C108" i="10" s="1"/>
  <c r="B107" i="10"/>
  <c r="C107" i="10" s="1"/>
  <c r="B106" i="10"/>
  <c r="C106" i="10" s="1"/>
  <c r="B105" i="10"/>
  <c r="C105" i="10" s="1"/>
  <c r="B104" i="10"/>
  <c r="C104" i="10" s="1"/>
  <c r="B103" i="10"/>
  <c r="C103" i="10" s="1"/>
  <c r="B102" i="10"/>
  <c r="C102" i="10" s="1"/>
  <c r="B101" i="10"/>
  <c r="C101" i="10" s="1"/>
  <c r="B100" i="10"/>
  <c r="C100" i="10" s="1"/>
  <c r="B99" i="10"/>
  <c r="C99" i="10" s="1"/>
  <c r="B98" i="10"/>
  <c r="C98" i="10"/>
  <c r="B97" i="10"/>
  <c r="C97" i="10" s="1"/>
  <c r="B96" i="10"/>
  <c r="C96" i="10"/>
  <c r="B95" i="10"/>
  <c r="C95" i="10" s="1"/>
  <c r="B94" i="10"/>
  <c r="C94" i="10" s="1"/>
  <c r="B93" i="10"/>
  <c r="C93" i="10" s="1"/>
  <c r="B92" i="10"/>
  <c r="C92" i="10"/>
  <c r="B91" i="10"/>
  <c r="C91" i="10" s="1"/>
  <c r="B90" i="10"/>
  <c r="C90" i="10" s="1"/>
  <c r="B89" i="10"/>
  <c r="C89" i="10" s="1"/>
  <c r="B88" i="10"/>
  <c r="C88" i="10" s="1"/>
  <c r="B87" i="10"/>
  <c r="C87" i="10" s="1"/>
  <c r="B86" i="10"/>
  <c r="C86" i="10" s="1"/>
  <c r="B85" i="10"/>
  <c r="C85" i="10" s="1"/>
  <c r="B84" i="10"/>
  <c r="C84" i="10" s="1"/>
  <c r="B83" i="10"/>
  <c r="C83" i="10" s="1"/>
  <c r="B82" i="10"/>
  <c r="C82" i="10" s="1"/>
  <c r="B81" i="10"/>
  <c r="C81" i="10" s="1"/>
  <c r="B80" i="10"/>
  <c r="C80" i="10" s="1"/>
  <c r="B79" i="10"/>
  <c r="C79" i="10" s="1"/>
  <c r="B78" i="10"/>
  <c r="C78" i="10" s="1"/>
  <c r="B77" i="10"/>
  <c r="C77" i="10" s="1"/>
  <c r="B76" i="10"/>
  <c r="C76" i="10" s="1"/>
  <c r="B75" i="10"/>
  <c r="C75" i="10" s="1"/>
  <c r="B74" i="10"/>
  <c r="C74" i="10"/>
  <c r="B73" i="10"/>
  <c r="C73" i="10" s="1"/>
  <c r="B72" i="10"/>
  <c r="C72" i="10" s="1"/>
  <c r="B71" i="10"/>
  <c r="C71" i="10"/>
  <c r="B70" i="10"/>
  <c r="C70" i="10" s="1"/>
  <c r="B69" i="10"/>
  <c r="C69" i="10" s="1"/>
  <c r="B68" i="10"/>
  <c r="C68" i="10"/>
  <c r="B67" i="10"/>
  <c r="C67" i="10"/>
  <c r="B66" i="10"/>
  <c r="C66" i="10"/>
  <c r="B65" i="10"/>
  <c r="C65" i="10" s="1"/>
  <c r="B64" i="10"/>
  <c r="C64" i="10" s="1"/>
  <c r="B63" i="10"/>
  <c r="C63" i="10" s="1"/>
  <c r="B62" i="10"/>
  <c r="C62" i="10" s="1"/>
  <c r="B61" i="10"/>
  <c r="C61" i="10" s="1"/>
  <c r="B60" i="10"/>
  <c r="C60" i="10" s="1"/>
  <c r="B59" i="10"/>
  <c r="C59" i="10" s="1"/>
  <c r="B58" i="10"/>
  <c r="C58" i="10"/>
  <c r="B57" i="10"/>
  <c r="C57" i="10" s="1"/>
  <c r="B56" i="10"/>
  <c r="C56" i="10" s="1"/>
  <c r="B55" i="10"/>
  <c r="C55" i="10"/>
  <c r="B54" i="10"/>
  <c r="C54" i="10" s="1"/>
  <c r="B53" i="10"/>
  <c r="C53" i="10" s="1"/>
  <c r="B52" i="10"/>
  <c r="C52" i="10"/>
  <c r="B51" i="10"/>
  <c r="C51" i="10"/>
  <c r="B50" i="10"/>
  <c r="C50" i="10"/>
  <c r="B49" i="10"/>
  <c r="C49" i="10" s="1"/>
  <c r="B48" i="10"/>
  <c r="C48" i="10" s="1"/>
  <c r="B47" i="10"/>
  <c r="C47" i="10" s="1"/>
  <c r="B46" i="10"/>
  <c r="C46" i="10" s="1"/>
  <c r="B45" i="10"/>
  <c r="C45" i="10" s="1"/>
  <c r="B44" i="10"/>
  <c r="C44" i="10"/>
  <c r="B43" i="10"/>
  <c r="C43" i="10" s="1"/>
  <c r="B42" i="10"/>
  <c r="C42" i="10"/>
  <c r="B41" i="10"/>
  <c r="C41" i="10" s="1"/>
  <c r="B40" i="10"/>
  <c r="C40" i="10" s="1"/>
  <c r="B39" i="10"/>
  <c r="C39" i="10"/>
  <c r="B38" i="10"/>
  <c r="C38" i="10" s="1"/>
  <c r="B37" i="10"/>
  <c r="C37" i="10" s="1"/>
  <c r="B36" i="10"/>
  <c r="C36" i="10"/>
  <c r="B35" i="10"/>
  <c r="C35" i="10"/>
  <c r="B34" i="10"/>
  <c r="C34" i="10"/>
  <c r="B33" i="10"/>
  <c r="C33" i="10" s="1"/>
  <c r="B32" i="10"/>
  <c r="C32" i="10" s="1"/>
  <c r="B31" i="10"/>
  <c r="C31" i="10" s="1"/>
  <c r="B30" i="10"/>
  <c r="C30" i="10" s="1"/>
  <c r="B29" i="10"/>
  <c r="C29" i="10" s="1"/>
  <c r="B28" i="10"/>
  <c r="C28" i="10"/>
  <c r="B27" i="10"/>
  <c r="C27" i="10" s="1"/>
  <c r="B26" i="10"/>
  <c r="C26" i="10" s="1"/>
  <c r="B25" i="10"/>
  <c r="C25" i="10" s="1"/>
  <c r="B24" i="10"/>
  <c r="C24" i="10" s="1"/>
  <c r="B23" i="10"/>
  <c r="C23" i="10" s="1"/>
  <c r="B22" i="10"/>
  <c r="C22" i="10" s="1"/>
  <c r="B21" i="10"/>
  <c r="C21" i="10" s="1"/>
  <c r="B20" i="10"/>
  <c r="C20" i="10" s="1"/>
  <c r="B19" i="10"/>
  <c r="C19" i="10" s="1"/>
  <c r="B18" i="10"/>
  <c r="C18" i="10" s="1"/>
  <c r="B17" i="10"/>
  <c r="C17" i="10" s="1"/>
  <c r="B16" i="10"/>
  <c r="C16" i="10" s="1"/>
  <c r="B15" i="10"/>
  <c r="C15" i="10" s="1"/>
  <c r="B14" i="10"/>
  <c r="C14" i="10" s="1"/>
  <c r="B13" i="10"/>
  <c r="C13" i="10" s="1"/>
  <c r="B12" i="10"/>
  <c r="C12" i="10"/>
  <c r="B11" i="10"/>
  <c r="C11" i="10" s="1"/>
  <c r="B10" i="10"/>
  <c r="C10" i="10" s="1"/>
  <c r="B9" i="10"/>
  <c r="C9" i="10" s="1"/>
  <c r="B8" i="10"/>
  <c r="C8" i="10" s="1"/>
  <c r="B7" i="10"/>
  <c r="C7" i="10" s="1"/>
  <c r="B184" i="33"/>
  <c r="C184" i="33" s="1"/>
  <c r="B183" i="33"/>
  <c r="C183" i="33" s="1"/>
  <c r="B182" i="33"/>
  <c r="C182" i="33"/>
  <c r="B181" i="33"/>
  <c r="C181" i="33"/>
  <c r="B180" i="33"/>
  <c r="C180" i="33" s="1"/>
  <c r="B179" i="33"/>
  <c r="C179" i="33" s="1"/>
  <c r="B178" i="33"/>
  <c r="C178" i="33" s="1"/>
  <c r="B177" i="33"/>
  <c r="C177" i="33" s="1"/>
  <c r="B176" i="33"/>
  <c r="C176" i="33"/>
  <c r="B175" i="33"/>
  <c r="C175" i="33" s="1"/>
  <c r="B174" i="33"/>
  <c r="C174" i="33" s="1"/>
  <c r="B173" i="33"/>
  <c r="C173" i="33" s="1"/>
  <c r="B172" i="33"/>
  <c r="C172" i="33"/>
  <c r="B171" i="33"/>
  <c r="C171" i="33" s="1"/>
  <c r="B170" i="33"/>
  <c r="C170" i="33" s="1"/>
  <c r="B169" i="33"/>
  <c r="C169" i="33" s="1"/>
  <c r="B168" i="33"/>
  <c r="C168" i="33" s="1"/>
  <c r="B167" i="33"/>
  <c r="C167" i="33" s="1"/>
  <c r="B166" i="33"/>
  <c r="C166" i="33" s="1"/>
  <c r="B165" i="33"/>
  <c r="C165" i="33"/>
  <c r="B164" i="33"/>
  <c r="C164" i="33" s="1"/>
  <c r="B163" i="33"/>
  <c r="C163" i="33" s="1"/>
  <c r="B162" i="33"/>
  <c r="C162" i="33" s="1"/>
  <c r="B161" i="33"/>
  <c r="C161" i="33" s="1"/>
  <c r="B160" i="33"/>
  <c r="C160" i="33" s="1"/>
  <c r="B159" i="33"/>
  <c r="C159" i="33" s="1"/>
  <c r="B158" i="33"/>
  <c r="C158" i="33"/>
  <c r="B157" i="33"/>
  <c r="C157" i="33"/>
  <c r="B156" i="33"/>
  <c r="C156" i="33"/>
  <c r="B155" i="33"/>
  <c r="C155" i="33" s="1"/>
  <c r="B154" i="33"/>
  <c r="C154" i="33" s="1"/>
  <c r="B153" i="33"/>
  <c r="C153" i="33" s="1"/>
  <c r="B152" i="33"/>
  <c r="C152" i="33" s="1"/>
  <c r="B151" i="33"/>
  <c r="C151" i="33" s="1"/>
  <c r="B150" i="33"/>
  <c r="C150" i="33" s="1"/>
  <c r="B149" i="33"/>
  <c r="C149" i="33"/>
  <c r="B148" i="33"/>
  <c r="C148" i="33" s="1"/>
  <c r="B147" i="33"/>
  <c r="C147" i="33" s="1"/>
  <c r="B146" i="33"/>
  <c r="C146" i="33" s="1"/>
  <c r="B145" i="33"/>
  <c r="C145" i="33" s="1"/>
  <c r="B144" i="33"/>
  <c r="C144" i="33" s="1"/>
  <c r="B143" i="33"/>
  <c r="C143" i="33" s="1"/>
  <c r="B142" i="33"/>
  <c r="C142" i="33"/>
  <c r="B141" i="33"/>
  <c r="C141" i="33" s="1"/>
  <c r="B140" i="33"/>
  <c r="C140" i="33"/>
  <c r="B139" i="33"/>
  <c r="C139" i="33" s="1"/>
  <c r="B138" i="33"/>
  <c r="C138" i="33" s="1"/>
  <c r="B137" i="33"/>
  <c r="C137" i="33" s="1"/>
  <c r="B136" i="33"/>
  <c r="C136" i="33" s="1"/>
  <c r="B135" i="33"/>
  <c r="C135" i="33" s="1"/>
  <c r="B134" i="33"/>
  <c r="C134" i="33" s="1"/>
  <c r="B133" i="33"/>
  <c r="C133" i="33"/>
  <c r="B132" i="33"/>
  <c r="C132" i="33" s="1"/>
  <c r="B131" i="33"/>
  <c r="C131" i="33" s="1"/>
  <c r="B130" i="33"/>
  <c r="C130" i="33" s="1"/>
  <c r="B129" i="33"/>
  <c r="C129" i="33" s="1"/>
  <c r="B128" i="33"/>
  <c r="C128" i="33"/>
  <c r="B127" i="33"/>
  <c r="C127" i="33" s="1"/>
  <c r="B126" i="33"/>
  <c r="C126" i="33"/>
  <c r="B125" i="33"/>
  <c r="C125" i="33" s="1"/>
  <c r="B124" i="33"/>
  <c r="C124" i="33" s="1"/>
  <c r="B123" i="33"/>
  <c r="C123" i="33" s="1"/>
  <c r="B122" i="33"/>
  <c r="C122" i="33" s="1"/>
  <c r="B121" i="33"/>
  <c r="C121" i="33" s="1"/>
  <c r="B120" i="33"/>
  <c r="C120" i="33" s="1"/>
  <c r="B119" i="33"/>
  <c r="C119" i="33" s="1"/>
  <c r="B118" i="33"/>
  <c r="C118" i="33" s="1"/>
  <c r="B117" i="33"/>
  <c r="C117" i="33"/>
  <c r="B116" i="33"/>
  <c r="C116" i="33" s="1"/>
  <c r="B115" i="33"/>
  <c r="C115" i="33" s="1"/>
  <c r="B114" i="33"/>
  <c r="C114" i="33" s="1"/>
  <c r="B113" i="33"/>
  <c r="C113" i="33" s="1"/>
  <c r="B112" i="33"/>
  <c r="C112" i="33"/>
  <c r="B111" i="33"/>
  <c r="C111" i="33" s="1"/>
  <c r="B110" i="33"/>
  <c r="C110" i="33" s="1"/>
  <c r="B109" i="33"/>
  <c r="C109" i="33" s="1"/>
  <c r="B108" i="33"/>
  <c r="C108" i="33"/>
  <c r="B107" i="33"/>
  <c r="C107" i="33" s="1"/>
  <c r="B106" i="33"/>
  <c r="C106" i="33" s="1"/>
  <c r="B105" i="33"/>
  <c r="C105" i="33"/>
  <c r="B104" i="33"/>
  <c r="C104" i="33" s="1"/>
  <c r="B103" i="33"/>
  <c r="C103" i="33" s="1"/>
  <c r="B102" i="33"/>
  <c r="C102" i="33"/>
  <c r="B101" i="33"/>
  <c r="C101" i="33"/>
  <c r="B100" i="33"/>
  <c r="C100" i="33"/>
  <c r="B99" i="33"/>
  <c r="C99" i="33" s="1"/>
  <c r="B98" i="33"/>
  <c r="C98" i="33" s="1"/>
  <c r="B97" i="33"/>
  <c r="C97" i="33" s="1"/>
  <c r="B96" i="33"/>
  <c r="C96" i="33" s="1"/>
  <c r="B95" i="33"/>
  <c r="C95" i="33" s="1"/>
  <c r="B94" i="33"/>
  <c r="C94" i="33"/>
  <c r="B93" i="33"/>
  <c r="C93" i="33" s="1"/>
  <c r="B92" i="33"/>
  <c r="C92" i="33"/>
  <c r="B91" i="33"/>
  <c r="C91" i="33" s="1"/>
  <c r="B90" i="33"/>
  <c r="C90" i="33" s="1"/>
  <c r="B89" i="33"/>
  <c r="C89" i="33"/>
  <c r="B88" i="33"/>
  <c r="C88" i="33" s="1"/>
  <c r="B87" i="33"/>
  <c r="C87" i="33" s="1"/>
  <c r="B86" i="33"/>
  <c r="C86" i="33"/>
  <c r="B85" i="33"/>
  <c r="C85" i="33" s="1"/>
  <c r="B84" i="33"/>
  <c r="C84" i="33" s="1"/>
  <c r="B83" i="33"/>
  <c r="C83" i="33" s="1"/>
  <c r="B82" i="33"/>
  <c r="C82" i="33" s="1"/>
  <c r="B81" i="33"/>
  <c r="C81" i="33" s="1"/>
  <c r="B80" i="33"/>
  <c r="C80" i="33"/>
  <c r="B79" i="33"/>
  <c r="C79" i="33" s="1"/>
  <c r="B78" i="33"/>
  <c r="C78" i="33" s="1"/>
  <c r="B77" i="33"/>
  <c r="C77" i="33" s="1"/>
  <c r="B76" i="33"/>
  <c r="C76" i="33" s="1"/>
  <c r="B75" i="33"/>
  <c r="C75" i="33" s="1"/>
  <c r="B74" i="33"/>
  <c r="C74" i="33" s="1"/>
  <c r="B73" i="33"/>
  <c r="C73" i="33" s="1"/>
  <c r="B72" i="33"/>
  <c r="C72" i="33" s="1"/>
  <c r="B71" i="33"/>
  <c r="C71" i="33" s="1"/>
  <c r="B70" i="33"/>
  <c r="C70" i="33" s="1"/>
  <c r="B69" i="33"/>
  <c r="C69" i="33" s="1"/>
  <c r="B68" i="33"/>
  <c r="C68" i="33" s="1"/>
  <c r="B67" i="33"/>
  <c r="C67" i="33" s="1"/>
  <c r="B66" i="33"/>
  <c r="C66" i="33"/>
  <c r="B65" i="33"/>
  <c r="C65" i="33" s="1"/>
  <c r="B64" i="33"/>
  <c r="C64" i="33" s="1"/>
  <c r="B63" i="33"/>
  <c r="C63" i="33" s="1"/>
  <c r="B62" i="33"/>
  <c r="C62" i="33"/>
  <c r="B61" i="33"/>
  <c r="C61" i="33"/>
  <c r="B60" i="33"/>
  <c r="C60" i="33"/>
  <c r="B59" i="33"/>
  <c r="C59" i="33" s="1"/>
  <c r="B58" i="33"/>
  <c r="C58" i="33" s="1"/>
  <c r="B57" i="33"/>
  <c r="C57" i="33"/>
  <c r="B56" i="33"/>
  <c r="C56" i="33" s="1"/>
  <c r="B55" i="33"/>
  <c r="C55" i="33" s="1"/>
  <c r="B54" i="33"/>
  <c r="C54" i="33"/>
  <c r="B53" i="33"/>
  <c r="C53" i="33" s="1"/>
  <c r="B52" i="33"/>
  <c r="C52" i="33" s="1"/>
  <c r="B51" i="33"/>
  <c r="C51" i="33" s="1"/>
  <c r="B50" i="33"/>
  <c r="C50" i="33" s="1"/>
  <c r="B49" i="33"/>
  <c r="C49" i="33" s="1"/>
  <c r="B48" i="33"/>
  <c r="C48" i="33"/>
  <c r="B47" i="33"/>
  <c r="C47" i="33" s="1"/>
  <c r="B46" i="33"/>
  <c r="C46" i="33" s="1"/>
  <c r="B45" i="33"/>
  <c r="C45" i="33" s="1"/>
  <c r="B44" i="33"/>
  <c r="C44" i="33"/>
  <c r="B43" i="33"/>
  <c r="C43" i="33" s="1"/>
  <c r="B42" i="33"/>
  <c r="C42" i="33" s="1"/>
  <c r="B41" i="33"/>
  <c r="C41" i="33"/>
  <c r="B40" i="33"/>
  <c r="C40" i="33" s="1"/>
  <c r="B39" i="33"/>
  <c r="C39" i="33" s="1"/>
  <c r="B38" i="33"/>
  <c r="C38" i="33" s="1"/>
  <c r="B37" i="33"/>
  <c r="C37" i="33" s="1"/>
  <c r="B36" i="33"/>
  <c r="C36" i="33" s="1"/>
  <c r="B35" i="33"/>
  <c r="C35" i="33" s="1"/>
  <c r="B34" i="33"/>
  <c r="C34" i="33"/>
  <c r="B33" i="33"/>
  <c r="C33" i="33" s="1"/>
  <c r="B32" i="33"/>
  <c r="C32" i="33" s="1"/>
  <c r="B31" i="33"/>
  <c r="C31" i="33" s="1"/>
  <c r="B30" i="33"/>
  <c r="C30" i="33" s="1"/>
  <c r="B29" i="33"/>
  <c r="C29" i="33"/>
  <c r="B28" i="33"/>
  <c r="C28" i="33"/>
  <c r="B27" i="33"/>
  <c r="C27" i="33" s="1"/>
  <c r="B26" i="33"/>
  <c r="C26" i="33" s="1"/>
  <c r="B25" i="33"/>
  <c r="C25" i="33" s="1"/>
  <c r="B24" i="33"/>
  <c r="C24" i="33" s="1"/>
  <c r="B23" i="33"/>
  <c r="C23" i="33" s="1"/>
  <c r="B22" i="33"/>
  <c r="C22" i="33" s="1"/>
  <c r="B21" i="33"/>
  <c r="C21" i="33"/>
  <c r="B20" i="33"/>
  <c r="C20" i="33"/>
  <c r="B19" i="33"/>
  <c r="C19" i="33" s="1"/>
  <c r="B18" i="33"/>
  <c r="C18" i="33"/>
  <c r="B17" i="33"/>
  <c r="C17" i="33" s="1"/>
  <c r="B16" i="33"/>
  <c r="C16" i="33"/>
  <c r="B15" i="33"/>
  <c r="C15" i="33" s="1"/>
  <c r="B14" i="33"/>
  <c r="C14" i="33" s="1"/>
  <c r="B13" i="33"/>
  <c r="C13" i="33" s="1"/>
  <c r="B12" i="33"/>
  <c r="AS12" i="38" s="1"/>
  <c r="B11" i="33"/>
  <c r="C11" i="33" s="1"/>
  <c r="B10" i="33"/>
  <c r="C10" i="33" s="1"/>
  <c r="B9" i="33"/>
  <c r="B8" i="33"/>
  <c r="C8" i="33" s="1"/>
  <c r="B7" i="33"/>
  <c r="C7" i="33" s="1"/>
  <c r="B6" i="33"/>
  <c r="B5" i="33"/>
  <c r="C5" i="33" s="1"/>
  <c r="B184" i="32"/>
  <c r="C184" i="32" s="1"/>
  <c r="B183" i="32"/>
  <c r="C183" i="32" s="1"/>
  <c r="B182" i="32"/>
  <c r="C182" i="32" s="1"/>
  <c r="B181" i="32"/>
  <c r="C181" i="32" s="1"/>
  <c r="B180" i="32"/>
  <c r="C180" i="32" s="1"/>
  <c r="B179" i="32"/>
  <c r="C179" i="32" s="1"/>
  <c r="B178" i="32"/>
  <c r="C178" i="32" s="1"/>
  <c r="B177" i="32"/>
  <c r="C177" i="32" s="1"/>
  <c r="B176" i="32"/>
  <c r="C176" i="32" s="1"/>
  <c r="B175" i="32"/>
  <c r="C175" i="32" s="1"/>
  <c r="B174" i="32"/>
  <c r="C174" i="32" s="1"/>
  <c r="B173" i="32"/>
  <c r="C173" i="32"/>
  <c r="B172" i="32"/>
  <c r="C172" i="32" s="1"/>
  <c r="B171" i="32"/>
  <c r="C171" i="32" s="1"/>
  <c r="B170" i="32"/>
  <c r="C170" i="32" s="1"/>
  <c r="B169" i="32"/>
  <c r="C169" i="32"/>
  <c r="B168" i="32"/>
  <c r="C168" i="32" s="1"/>
  <c r="B167" i="32"/>
  <c r="C167" i="32" s="1"/>
  <c r="B166" i="32"/>
  <c r="C166" i="32" s="1"/>
  <c r="B165" i="32"/>
  <c r="C165" i="32" s="1"/>
  <c r="B164" i="32"/>
  <c r="C164" i="32" s="1"/>
  <c r="B163" i="32"/>
  <c r="C163" i="32" s="1"/>
  <c r="B162" i="32"/>
  <c r="C162" i="32" s="1"/>
  <c r="B161" i="32"/>
  <c r="C161" i="32" s="1"/>
  <c r="B160" i="32"/>
  <c r="C160" i="32"/>
  <c r="B159" i="32"/>
  <c r="C159" i="32" s="1"/>
  <c r="B158" i="32"/>
  <c r="C158" i="32" s="1"/>
  <c r="B157" i="32"/>
  <c r="C157" i="32" s="1"/>
  <c r="B156" i="32"/>
  <c r="C156" i="32" s="1"/>
  <c r="B155" i="32"/>
  <c r="C155" i="32" s="1"/>
  <c r="B154" i="32"/>
  <c r="C154" i="32" s="1"/>
  <c r="B153" i="32"/>
  <c r="C153" i="32" s="1"/>
  <c r="B152" i="32"/>
  <c r="C152" i="32" s="1"/>
  <c r="B151" i="32"/>
  <c r="C151" i="32" s="1"/>
  <c r="B150" i="32"/>
  <c r="C150" i="32"/>
  <c r="B149" i="32"/>
  <c r="C149" i="32" s="1"/>
  <c r="B148" i="32"/>
  <c r="C148" i="32" s="1"/>
  <c r="B147" i="32"/>
  <c r="C147" i="32" s="1"/>
  <c r="B146" i="32"/>
  <c r="C146" i="32" s="1"/>
  <c r="B145" i="32"/>
  <c r="C145" i="32"/>
  <c r="B144" i="32"/>
  <c r="C144" i="32"/>
  <c r="B143" i="32"/>
  <c r="C143" i="32" s="1"/>
  <c r="B142" i="32"/>
  <c r="C142" i="32" s="1"/>
  <c r="B141" i="32"/>
  <c r="C141" i="32" s="1"/>
  <c r="B140" i="32"/>
  <c r="C140" i="32" s="1"/>
  <c r="B139" i="32"/>
  <c r="C139" i="32" s="1"/>
  <c r="B138" i="32"/>
  <c r="C138" i="32" s="1"/>
  <c r="B137" i="32"/>
  <c r="C137" i="32"/>
  <c r="B136" i="32"/>
  <c r="C136" i="32" s="1"/>
  <c r="B135" i="32"/>
  <c r="C135" i="32" s="1"/>
  <c r="B134" i="32"/>
  <c r="C134" i="32" s="1"/>
  <c r="B133" i="32"/>
  <c r="C133" i="32" s="1"/>
  <c r="B132" i="32"/>
  <c r="C132" i="32" s="1"/>
  <c r="B131" i="32"/>
  <c r="C131" i="32" s="1"/>
  <c r="B130" i="32"/>
  <c r="C130" i="32" s="1"/>
  <c r="B129" i="32"/>
  <c r="C129" i="32"/>
  <c r="B128" i="32"/>
  <c r="C128" i="32" s="1"/>
  <c r="B127" i="32"/>
  <c r="C127" i="32" s="1"/>
  <c r="B126" i="32"/>
  <c r="C126" i="32" s="1"/>
  <c r="B125" i="32"/>
  <c r="C125" i="32" s="1"/>
  <c r="B124" i="32"/>
  <c r="C124" i="32" s="1"/>
  <c r="B123" i="32"/>
  <c r="C123" i="32" s="1"/>
  <c r="B122" i="32"/>
  <c r="C122" i="32" s="1"/>
  <c r="B121" i="32"/>
  <c r="C121" i="32"/>
  <c r="B120" i="32"/>
  <c r="C120" i="32" s="1"/>
  <c r="B119" i="32"/>
  <c r="C119" i="32" s="1"/>
  <c r="B118" i="32"/>
  <c r="C118" i="32" s="1"/>
  <c r="B117" i="32"/>
  <c r="C117" i="32"/>
  <c r="B116" i="32"/>
  <c r="C116" i="32" s="1"/>
  <c r="B115" i="32"/>
  <c r="C115" i="32" s="1"/>
  <c r="B114" i="32"/>
  <c r="C114" i="32"/>
  <c r="B113" i="32"/>
  <c r="C113" i="32" s="1"/>
  <c r="B112" i="32"/>
  <c r="C112" i="32" s="1"/>
  <c r="B111" i="32"/>
  <c r="C111" i="32" s="1"/>
  <c r="B110" i="32"/>
  <c r="C110" i="32" s="1"/>
  <c r="B109" i="32"/>
  <c r="C109" i="32"/>
  <c r="B108" i="32"/>
  <c r="C108" i="32" s="1"/>
  <c r="B107" i="32"/>
  <c r="C107" i="32" s="1"/>
  <c r="B106" i="32"/>
  <c r="C106" i="32" s="1"/>
  <c r="B105" i="32"/>
  <c r="C105" i="32" s="1"/>
  <c r="B104" i="32"/>
  <c r="C104" i="32" s="1"/>
  <c r="B103" i="32"/>
  <c r="C103" i="32" s="1"/>
  <c r="B102" i="32"/>
  <c r="C102" i="32" s="1"/>
  <c r="B101" i="32"/>
  <c r="C101" i="32" s="1"/>
  <c r="B100" i="32"/>
  <c r="C100" i="32"/>
  <c r="B99" i="32"/>
  <c r="C99" i="32" s="1"/>
  <c r="B98" i="32"/>
  <c r="C98" i="32" s="1"/>
  <c r="B97" i="32"/>
  <c r="C97" i="32" s="1"/>
  <c r="B96" i="32"/>
  <c r="C96" i="32"/>
  <c r="B95" i="32"/>
  <c r="C95" i="32" s="1"/>
  <c r="B94" i="32"/>
  <c r="C94" i="32" s="1"/>
  <c r="B93" i="32"/>
  <c r="C93" i="32" s="1"/>
  <c r="B92" i="32"/>
  <c r="C92" i="32" s="1"/>
  <c r="B91" i="32"/>
  <c r="C91" i="32" s="1"/>
  <c r="B90" i="32"/>
  <c r="C90" i="32"/>
  <c r="B89" i="32"/>
  <c r="C89" i="32" s="1"/>
  <c r="B88" i="32"/>
  <c r="C88" i="32"/>
  <c r="B87" i="32"/>
  <c r="C87" i="32" s="1"/>
  <c r="B86" i="32"/>
  <c r="C86" i="32" s="1"/>
  <c r="B85" i="32"/>
  <c r="C85" i="32" s="1"/>
  <c r="B84" i="32"/>
  <c r="C84" i="32" s="1"/>
  <c r="B83" i="32"/>
  <c r="C83" i="32" s="1"/>
  <c r="B82" i="32"/>
  <c r="C82" i="32" s="1"/>
  <c r="B81" i="32"/>
  <c r="C81" i="32"/>
  <c r="B80" i="32"/>
  <c r="C80" i="32" s="1"/>
  <c r="B79" i="32"/>
  <c r="C79" i="32" s="1"/>
  <c r="B78" i="32"/>
  <c r="C78" i="32" s="1"/>
  <c r="B77" i="32"/>
  <c r="C77" i="32"/>
  <c r="B76" i="32"/>
  <c r="C76" i="32"/>
  <c r="B75" i="32"/>
  <c r="C75" i="32" s="1"/>
  <c r="B74" i="32"/>
  <c r="C74" i="32" s="1"/>
  <c r="B73" i="32"/>
  <c r="C73" i="32" s="1"/>
  <c r="B72" i="32"/>
  <c r="C72" i="32" s="1"/>
  <c r="B71" i="32"/>
  <c r="C71" i="32" s="1"/>
  <c r="B70" i="32"/>
  <c r="C70" i="32" s="1"/>
  <c r="B69" i="32"/>
  <c r="C69" i="32" s="1"/>
  <c r="B68" i="32"/>
  <c r="C68" i="32" s="1"/>
  <c r="B67" i="32"/>
  <c r="C67" i="32" s="1"/>
  <c r="B66" i="32"/>
  <c r="C66" i="32" s="1"/>
  <c r="B65" i="32"/>
  <c r="C65" i="32"/>
  <c r="B64" i="32"/>
  <c r="C64" i="32"/>
  <c r="B63" i="32"/>
  <c r="C63" i="32" s="1"/>
  <c r="B62" i="32"/>
  <c r="C62" i="32" s="1"/>
  <c r="B61" i="32"/>
  <c r="C61" i="32" s="1"/>
  <c r="B60" i="32"/>
  <c r="C60" i="32" s="1"/>
  <c r="B59" i="32"/>
  <c r="C59" i="32" s="1"/>
  <c r="B58" i="32"/>
  <c r="C58" i="32" s="1"/>
  <c r="B57" i="32"/>
  <c r="C57" i="32" s="1"/>
  <c r="B56" i="32"/>
  <c r="C56" i="32"/>
  <c r="B55" i="32"/>
  <c r="C55" i="32" s="1"/>
  <c r="B54" i="32"/>
  <c r="C54" i="32"/>
  <c r="B53" i="32"/>
  <c r="C53" i="32" s="1"/>
  <c r="B52" i="32"/>
  <c r="C52" i="32" s="1"/>
  <c r="B51" i="32"/>
  <c r="C51" i="32" s="1"/>
  <c r="B50" i="32"/>
  <c r="C50" i="32"/>
  <c r="B49" i="32"/>
  <c r="C49" i="32" s="1"/>
  <c r="B48" i="32"/>
  <c r="C48" i="32" s="1"/>
  <c r="B47" i="32"/>
  <c r="C47" i="32" s="1"/>
  <c r="B46" i="32"/>
  <c r="C46" i="32" s="1"/>
  <c r="B45" i="32"/>
  <c r="C45" i="32" s="1"/>
  <c r="B44" i="32"/>
  <c r="C44" i="32" s="1"/>
  <c r="B43" i="32"/>
  <c r="C43" i="32" s="1"/>
  <c r="B42" i="32"/>
  <c r="C42" i="32" s="1"/>
  <c r="B41" i="32"/>
  <c r="C41" i="32" s="1"/>
  <c r="B40" i="32"/>
  <c r="C40" i="32" s="1"/>
  <c r="B39" i="32"/>
  <c r="C39" i="32" s="1"/>
  <c r="B38" i="32"/>
  <c r="C38" i="32" s="1"/>
  <c r="B37" i="32"/>
  <c r="C37" i="32" s="1"/>
  <c r="B36" i="32"/>
  <c r="C36" i="32"/>
  <c r="B35" i="32"/>
  <c r="C35" i="32" s="1"/>
  <c r="B34" i="32"/>
  <c r="C34" i="32" s="1"/>
  <c r="B33" i="32"/>
  <c r="C33" i="32" s="1"/>
  <c r="B32" i="32"/>
  <c r="C32" i="32"/>
  <c r="B31" i="32"/>
  <c r="C31" i="32" s="1"/>
  <c r="B30" i="32"/>
  <c r="C30" i="32"/>
  <c r="B29" i="32"/>
  <c r="C29" i="32"/>
  <c r="B28" i="32"/>
  <c r="C28" i="32" s="1"/>
  <c r="B27" i="32"/>
  <c r="C27" i="32" s="1"/>
  <c r="B26" i="32"/>
  <c r="C26" i="32"/>
  <c r="B25" i="32"/>
  <c r="C25" i="32"/>
  <c r="B24" i="32"/>
  <c r="C24" i="32"/>
  <c r="B23" i="32"/>
  <c r="C23" i="32" s="1"/>
  <c r="B22" i="32"/>
  <c r="C22" i="32" s="1"/>
  <c r="B21" i="32"/>
  <c r="C21" i="32" s="1"/>
  <c r="B20" i="32"/>
  <c r="C20" i="32" s="1"/>
  <c r="B19" i="32"/>
  <c r="C19" i="32" s="1"/>
  <c r="B18" i="32"/>
  <c r="C18" i="32" s="1"/>
  <c r="B17" i="32"/>
  <c r="C17" i="32"/>
  <c r="B16" i="32"/>
  <c r="C16" i="32" s="1"/>
  <c r="B15" i="32"/>
  <c r="C15" i="32" s="1"/>
  <c r="B14" i="32"/>
  <c r="C14" i="32" s="1"/>
  <c r="B13" i="32"/>
  <c r="C13" i="32" s="1"/>
  <c r="B12" i="32"/>
  <c r="C12" i="32"/>
  <c r="B11" i="32"/>
  <c r="C11" i="32"/>
  <c r="B10" i="32"/>
  <c r="C10" i="32" s="1"/>
  <c r="B9" i="32"/>
  <c r="C9" i="32" s="1"/>
  <c r="B8" i="32"/>
  <c r="C8" i="32" s="1"/>
  <c r="B7" i="32"/>
  <c r="C7" i="32" s="1"/>
  <c r="B6" i="32"/>
  <c r="B5" i="32"/>
  <c r="B6" i="5"/>
  <c r="C6" i="5" s="1"/>
  <c r="B7" i="5"/>
  <c r="B8" i="5"/>
  <c r="C8" i="5" s="1"/>
  <c r="B9" i="5"/>
  <c r="C9" i="5" s="1"/>
  <c r="B10" i="5"/>
  <c r="C10" i="5" s="1"/>
  <c r="B11" i="5"/>
  <c r="C11" i="5" s="1"/>
  <c r="B12" i="5"/>
  <c r="C12" i="5" s="1"/>
  <c r="B13" i="5"/>
  <c r="C13" i="5" s="1"/>
  <c r="B14" i="5"/>
  <c r="C14" i="5"/>
  <c r="B15" i="5"/>
  <c r="C15" i="5"/>
  <c r="B16" i="5"/>
  <c r="C16" i="5" s="1"/>
  <c r="B17" i="5"/>
  <c r="C17" i="5" s="1"/>
  <c r="B18" i="5"/>
  <c r="C18" i="5" s="1"/>
  <c r="B19" i="5"/>
  <c r="C19" i="5" s="1"/>
  <c r="B20" i="5"/>
  <c r="C20" i="5" s="1"/>
  <c r="B21" i="5"/>
  <c r="C21" i="5" s="1"/>
  <c r="B22" i="5"/>
  <c r="C22" i="5"/>
  <c r="B23" i="5"/>
  <c r="C23" i="5"/>
  <c r="B24" i="5"/>
  <c r="C24" i="5" s="1"/>
  <c r="B25" i="5"/>
  <c r="C25" i="5"/>
  <c r="B26" i="5"/>
  <c r="C26" i="5" s="1"/>
  <c r="B27" i="5"/>
  <c r="C27" i="5" s="1"/>
  <c r="B28" i="5"/>
  <c r="C28" i="5" s="1"/>
  <c r="B29" i="5"/>
  <c r="C29" i="5"/>
  <c r="B30" i="5"/>
  <c r="C30" i="5" s="1"/>
  <c r="B31" i="5"/>
  <c r="C31" i="5"/>
  <c r="B32" i="5"/>
  <c r="C32" i="5" s="1"/>
  <c r="B33" i="5"/>
  <c r="C33" i="5" s="1"/>
  <c r="B34" i="5"/>
  <c r="C34" i="5" s="1"/>
  <c r="B35" i="5"/>
  <c r="C35" i="5" s="1"/>
  <c r="B36" i="5"/>
  <c r="C36" i="5" s="1"/>
  <c r="B37" i="5"/>
  <c r="C37" i="5" s="1"/>
  <c r="B38" i="5"/>
  <c r="C38" i="5" s="1"/>
  <c r="B39" i="5"/>
  <c r="C39" i="5" s="1"/>
  <c r="B40" i="5"/>
  <c r="C40" i="5" s="1"/>
  <c r="B41" i="5"/>
  <c r="C41" i="5" s="1"/>
  <c r="B42" i="5"/>
  <c r="C42" i="5" s="1"/>
  <c r="B43" i="5"/>
  <c r="C43" i="5" s="1"/>
  <c r="B44" i="5"/>
  <c r="C44" i="5" s="1"/>
  <c r="B45" i="5"/>
  <c r="C45" i="5" s="1"/>
  <c r="B46" i="5"/>
  <c r="C46" i="5"/>
  <c r="B47" i="5"/>
  <c r="C47" i="5"/>
  <c r="B48" i="5"/>
  <c r="C48" i="5" s="1"/>
  <c r="B49" i="5"/>
  <c r="C49" i="5" s="1"/>
  <c r="B50" i="5"/>
  <c r="C50" i="5" s="1"/>
  <c r="B51" i="5"/>
  <c r="C51" i="5" s="1"/>
  <c r="B52" i="5"/>
  <c r="C52" i="5" s="1"/>
  <c r="B53" i="5"/>
  <c r="C53" i="5" s="1"/>
  <c r="B54" i="5"/>
  <c r="C54" i="5" s="1"/>
  <c r="B55" i="5"/>
  <c r="C55" i="5"/>
  <c r="B56" i="5"/>
  <c r="C56" i="5" s="1"/>
  <c r="B57" i="5"/>
  <c r="C57" i="5" s="1"/>
  <c r="B58" i="5"/>
  <c r="C58" i="5" s="1"/>
  <c r="B59" i="5"/>
  <c r="C59" i="5" s="1"/>
  <c r="B60" i="5"/>
  <c r="C60" i="5" s="1"/>
  <c r="B61" i="5"/>
  <c r="C61" i="5" s="1"/>
  <c r="B62" i="5"/>
  <c r="C62" i="5" s="1"/>
  <c r="B63" i="5"/>
  <c r="C63" i="5"/>
  <c r="B64" i="5"/>
  <c r="C64" i="5" s="1"/>
  <c r="B65" i="5"/>
  <c r="C65" i="5" s="1"/>
  <c r="B66" i="5"/>
  <c r="C66" i="5"/>
  <c r="B67" i="5"/>
  <c r="C67" i="5" s="1"/>
  <c r="B68" i="5"/>
  <c r="C68" i="5" s="1"/>
  <c r="B69" i="5"/>
  <c r="C69" i="5"/>
  <c r="B70" i="5"/>
  <c r="C70" i="5"/>
  <c r="B71" i="5"/>
  <c r="C71" i="5"/>
  <c r="B72" i="5"/>
  <c r="C72" i="5" s="1"/>
  <c r="B73" i="5"/>
  <c r="C73" i="5" s="1"/>
  <c r="B74" i="5"/>
  <c r="C74" i="5" s="1"/>
  <c r="B75" i="5"/>
  <c r="C75" i="5" s="1"/>
  <c r="B76" i="5"/>
  <c r="C76" i="5" s="1"/>
  <c r="B77" i="5"/>
  <c r="C77" i="5" s="1"/>
  <c r="B78" i="5"/>
  <c r="C78" i="5" s="1"/>
  <c r="B79" i="5"/>
  <c r="C79" i="5" s="1"/>
  <c r="B80" i="5"/>
  <c r="C80" i="5" s="1"/>
  <c r="B81" i="5"/>
  <c r="C81" i="5" s="1"/>
  <c r="B82" i="5"/>
  <c r="C82" i="5" s="1"/>
  <c r="B83" i="5"/>
  <c r="C83" i="5" s="1"/>
  <c r="B84" i="5"/>
  <c r="C84" i="5" s="1"/>
  <c r="B85" i="5"/>
  <c r="C85" i="5" s="1"/>
  <c r="B86" i="5"/>
  <c r="C86" i="5" s="1"/>
  <c r="B87" i="5"/>
  <c r="C87" i="5"/>
  <c r="B88" i="5"/>
  <c r="C88" i="5" s="1"/>
  <c r="B89" i="5"/>
  <c r="C89" i="5" s="1"/>
  <c r="B90" i="5"/>
  <c r="C90" i="5" s="1"/>
  <c r="B91" i="5"/>
  <c r="C91" i="5" s="1"/>
  <c r="B92" i="5"/>
  <c r="C92" i="5" s="1"/>
  <c r="B93" i="5"/>
  <c r="C93" i="5"/>
  <c r="B94" i="5"/>
  <c r="C94" i="5"/>
  <c r="B95" i="5"/>
  <c r="C95" i="5"/>
  <c r="B96" i="5"/>
  <c r="C96" i="5" s="1"/>
  <c r="B97" i="5"/>
  <c r="C97" i="5" s="1"/>
  <c r="B98" i="5"/>
  <c r="C98" i="5" s="1"/>
  <c r="B99" i="5"/>
  <c r="C99" i="5" s="1"/>
  <c r="B100" i="5"/>
  <c r="C100" i="5" s="1"/>
  <c r="B101" i="5"/>
  <c r="C101" i="5" s="1"/>
  <c r="B102" i="5"/>
  <c r="C102" i="5" s="1"/>
  <c r="B103" i="5"/>
  <c r="C103" i="5" s="1"/>
  <c r="B104" i="5"/>
  <c r="C104" i="5" s="1"/>
  <c r="B105" i="5"/>
  <c r="C105" i="5" s="1"/>
  <c r="B106" i="5"/>
  <c r="C106" i="5" s="1"/>
  <c r="B107" i="5"/>
  <c r="C107" i="5" s="1"/>
  <c r="B108" i="5"/>
  <c r="C108" i="5" s="1"/>
  <c r="B109" i="5"/>
  <c r="C109" i="5" s="1"/>
  <c r="B110" i="5"/>
  <c r="C110" i="5"/>
  <c r="B111" i="5"/>
  <c r="C111" i="5"/>
  <c r="B112" i="5"/>
  <c r="C112" i="5" s="1"/>
  <c r="B113" i="5"/>
  <c r="C113" i="5" s="1"/>
  <c r="B114" i="5"/>
  <c r="C114" i="5" s="1"/>
  <c r="B115" i="5"/>
  <c r="C115" i="5" s="1"/>
  <c r="B116" i="5"/>
  <c r="C116" i="5" s="1"/>
  <c r="B117" i="5"/>
  <c r="C117" i="5" s="1"/>
  <c r="B118" i="5"/>
  <c r="C118" i="5"/>
  <c r="B119" i="5"/>
  <c r="C119" i="5" s="1"/>
  <c r="B120" i="5"/>
  <c r="C120" i="5" s="1"/>
  <c r="B121" i="5"/>
  <c r="C121" i="5" s="1"/>
  <c r="B122" i="5"/>
  <c r="C122" i="5" s="1"/>
  <c r="B123" i="5"/>
  <c r="C123" i="5" s="1"/>
  <c r="B124" i="5"/>
  <c r="C124" i="5" s="1"/>
  <c r="B125" i="5"/>
  <c r="C125" i="5"/>
  <c r="B126" i="5"/>
  <c r="C126" i="5"/>
  <c r="B127" i="5"/>
  <c r="C127" i="5"/>
  <c r="B128" i="5"/>
  <c r="C128" i="5" s="1"/>
  <c r="B129" i="5"/>
  <c r="C129" i="5" s="1"/>
  <c r="B130" i="5"/>
  <c r="C130" i="5"/>
  <c r="B131" i="5"/>
  <c r="C131" i="5" s="1"/>
  <c r="B132" i="5"/>
  <c r="C132" i="5" s="1"/>
  <c r="B133" i="5"/>
  <c r="C133" i="5"/>
  <c r="B134" i="5"/>
  <c r="C134" i="5"/>
  <c r="B135" i="5"/>
  <c r="C135" i="5"/>
  <c r="B136" i="5"/>
  <c r="C136" i="5" s="1"/>
  <c r="B137" i="5"/>
  <c r="C137" i="5" s="1"/>
  <c r="B138" i="5"/>
  <c r="C138" i="5" s="1"/>
  <c r="B139" i="5"/>
  <c r="C139" i="5" s="1"/>
  <c r="B140" i="5"/>
  <c r="C140" i="5" s="1"/>
  <c r="B141" i="5"/>
  <c r="C141" i="5" s="1"/>
  <c r="B142" i="5"/>
  <c r="C142" i="5" s="1"/>
  <c r="B143" i="5"/>
  <c r="C143" i="5" s="1"/>
  <c r="B144" i="5"/>
  <c r="C144" i="5" s="1"/>
  <c r="B145" i="5"/>
  <c r="C145" i="5" s="1"/>
  <c r="B146" i="5"/>
  <c r="C146" i="5" s="1"/>
  <c r="B147" i="5"/>
  <c r="C147" i="5" s="1"/>
  <c r="B148" i="5"/>
  <c r="C148" i="5" s="1"/>
  <c r="B149" i="5"/>
  <c r="C149" i="5" s="1"/>
  <c r="B150" i="5"/>
  <c r="C150" i="5" s="1"/>
  <c r="B151" i="5"/>
  <c r="C151" i="5" s="1"/>
  <c r="B152" i="5"/>
  <c r="C152" i="5" s="1"/>
  <c r="B153" i="5"/>
  <c r="C153" i="5"/>
  <c r="B154" i="5"/>
  <c r="C154" i="5" s="1"/>
  <c r="B155" i="5"/>
  <c r="C155" i="5" s="1"/>
  <c r="B156" i="5"/>
  <c r="C156" i="5" s="1"/>
  <c r="B157" i="5"/>
  <c r="C157" i="5" s="1"/>
  <c r="B158" i="5"/>
  <c r="C158" i="5" s="1"/>
  <c r="B159" i="5"/>
  <c r="C159" i="5"/>
  <c r="B160" i="5"/>
  <c r="C160" i="5" s="1"/>
  <c r="B161" i="5"/>
  <c r="C161" i="5" s="1"/>
  <c r="B162" i="5"/>
  <c r="C162" i="5" s="1"/>
  <c r="B163" i="5"/>
  <c r="C163" i="5" s="1"/>
  <c r="B164" i="5"/>
  <c r="C164" i="5" s="1"/>
  <c r="B165" i="5"/>
  <c r="C165" i="5"/>
  <c r="B166" i="5"/>
  <c r="C166" i="5"/>
  <c r="B167" i="5"/>
  <c r="C167" i="5" s="1"/>
  <c r="B168" i="5"/>
  <c r="C168" i="5" s="1"/>
  <c r="B169" i="5"/>
  <c r="C169" i="5" s="1"/>
  <c r="B170" i="5"/>
  <c r="C170" i="5" s="1"/>
  <c r="B171" i="5"/>
  <c r="C171" i="5" s="1"/>
  <c r="B172" i="5"/>
  <c r="C172" i="5" s="1"/>
  <c r="B173" i="5"/>
  <c r="C173" i="5"/>
  <c r="B174" i="5"/>
  <c r="C174" i="5" s="1"/>
  <c r="B175" i="5"/>
  <c r="C175" i="5" s="1"/>
  <c r="B176" i="5"/>
  <c r="C176" i="5" s="1"/>
  <c r="B177" i="5"/>
  <c r="C177" i="5" s="1"/>
  <c r="B178" i="5"/>
  <c r="C178" i="5" s="1"/>
  <c r="B179" i="5"/>
  <c r="C179" i="5" s="1"/>
  <c r="B180" i="5"/>
  <c r="C180" i="5" s="1"/>
  <c r="B181" i="5"/>
  <c r="C181" i="5"/>
  <c r="B182" i="5"/>
  <c r="C182" i="5" s="1"/>
  <c r="B183" i="5"/>
  <c r="C183" i="5"/>
  <c r="B184" i="5"/>
  <c r="C184" i="5" s="1"/>
  <c r="B5" i="5"/>
  <c r="AK8" i="44"/>
  <c r="AH8" i="43"/>
  <c r="AK76" i="44"/>
  <c r="C52" i="41"/>
  <c r="C72" i="41"/>
  <c r="C100" i="41"/>
  <c r="C120" i="41"/>
  <c r="C148" i="41"/>
  <c r="C176" i="41"/>
  <c r="C192" i="41"/>
  <c r="C48" i="42"/>
  <c r="C84" i="42"/>
  <c r="C96" i="42"/>
  <c r="C104" i="42"/>
  <c r="C128" i="42"/>
  <c r="C160" i="42"/>
  <c r="C168" i="42"/>
  <c r="C188" i="42"/>
  <c r="C56" i="43"/>
  <c r="AH60" i="43"/>
  <c r="C76" i="43"/>
  <c r="C88" i="43"/>
  <c r="C116" i="43"/>
  <c r="C128" i="43"/>
  <c r="C136" i="43"/>
  <c r="C140" i="43"/>
  <c r="C164" i="43"/>
  <c r="C172" i="43"/>
  <c r="C176" i="43"/>
  <c r="C184" i="43"/>
  <c r="C24" i="44"/>
  <c r="C48" i="44"/>
  <c r="C64" i="44"/>
  <c r="C76" i="44"/>
  <c r="C84" i="44"/>
  <c r="C96" i="44"/>
  <c r="C136" i="44"/>
  <c r="C140" i="44"/>
  <c r="C148" i="44"/>
  <c r="C160" i="44"/>
  <c r="C172" i="44"/>
  <c r="C184" i="44"/>
  <c r="C41" i="41"/>
  <c r="C65" i="41"/>
  <c r="C113" i="41"/>
  <c r="C185" i="41"/>
  <c r="C29" i="42"/>
  <c r="C45" i="42"/>
  <c r="C69" i="42"/>
  <c r="C85" i="42"/>
  <c r="C141" i="42"/>
  <c r="C181" i="42"/>
  <c r="C189" i="42"/>
  <c r="AH21" i="43"/>
  <c r="C33" i="43"/>
  <c r="C49" i="43"/>
  <c r="AH93" i="43"/>
  <c r="C97" i="43"/>
  <c r="C105" i="43"/>
  <c r="C121" i="43"/>
  <c r="AH141" i="43"/>
  <c r="C169" i="43"/>
  <c r="C177" i="43"/>
  <c r="C57" i="44"/>
  <c r="C105" i="44"/>
  <c r="C125" i="44"/>
  <c r="C165" i="44"/>
  <c r="C185" i="44"/>
  <c r="AH83" i="45"/>
  <c r="AH134" i="45"/>
  <c r="AH24" i="45"/>
  <c r="AH98" i="45"/>
  <c r="AH75" i="45"/>
  <c r="AH22" i="45"/>
  <c r="AH27" i="45"/>
  <c r="C22" i="41"/>
  <c r="C30" i="41"/>
  <c r="C46" i="41"/>
  <c r="C50" i="41"/>
  <c r="C58" i="41"/>
  <c r="C82" i="41"/>
  <c r="C94" i="41"/>
  <c r="C102" i="41"/>
  <c r="C106" i="41"/>
  <c r="C118" i="41"/>
  <c r="C134" i="41"/>
  <c r="C142" i="41"/>
  <c r="C154" i="41"/>
  <c r="C170" i="41"/>
  <c r="C178" i="41"/>
  <c r="C190" i="41"/>
  <c r="C18" i="42"/>
  <c r="C26" i="42"/>
  <c r="C34" i="42"/>
  <c r="C62" i="42"/>
  <c r="C66" i="42"/>
  <c r="C70" i="42"/>
  <c r="C86" i="42"/>
  <c r="C98" i="42"/>
  <c r="C106" i="42"/>
  <c r="C118" i="42"/>
  <c r="C134" i="42"/>
  <c r="C146" i="42"/>
  <c r="C158" i="42"/>
  <c r="C162" i="42"/>
  <c r="C170" i="42"/>
  <c r="C182" i="42"/>
  <c r="C14" i="43"/>
  <c r="AH22" i="43"/>
  <c r="C26" i="43"/>
  <c r="AH30" i="43"/>
  <c r="C50" i="43"/>
  <c r="C58" i="43"/>
  <c r="C62" i="43"/>
  <c r="C70" i="43"/>
  <c r="AH78" i="43"/>
  <c r="C94" i="43"/>
  <c r="C98" i="43"/>
  <c r="C106" i="43"/>
  <c r="C118" i="43"/>
  <c r="C122" i="43"/>
  <c r="C130" i="43"/>
  <c r="C142" i="43"/>
  <c r="C150" i="43"/>
  <c r="C154" i="43"/>
  <c r="C170" i="43"/>
  <c r="C178" i="43"/>
  <c r="C186" i="43"/>
  <c r="C190" i="43"/>
  <c r="C14" i="44"/>
  <c r="C22" i="44"/>
  <c r="C34" i="44"/>
  <c r="C42" i="44"/>
  <c r="C62" i="44"/>
  <c r="C70" i="44"/>
  <c r="C78" i="44"/>
  <c r="C94" i="44"/>
  <c r="C106" i="44"/>
  <c r="C110" i="44"/>
  <c r="C118" i="44"/>
  <c r="C142" i="44"/>
  <c r="C154" i="44"/>
  <c r="C162" i="44"/>
  <c r="C166" i="44"/>
  <c r="C182" i="44"/>
  <c r="C190" i="44"/>
  <c r="C19" i="41"/>
  <c r="C23" i="41"/>
  <c r="C27" i="41"/>
  <c r="C31" i="41"/>
  <c r="C35" i="41"/>
  <c r="C43" i="41"/>
  <c r="C51" i="41"/>
  <c r="C55" i="41"/>
  <c r="C59" i="41"/>
  <c r="C63" i="41"/>
  <c r="C67" i="41"/>
  <c r="C75" i="41"/>
  <c r="C83" i="41"/>
  <c r="C87" i="41"/>
  <c r="C91" i="41"/>
  <c r="C95" i="41"/>
  <c r="C99" i="41"/>
  <c r="C107" i="41"/>
  <c r="C115" i="41"/>
  <c r="C119" i="41"/>
  <c r="C123" i="41"/>
  <c r="C127" i="41"/>
  <c r="C131" i="41"/>
  <c r="C139" i="41"/>
  <c r="C147" i="41"/>
  <c r="C151" i="41"/>
  <c r="C155" i="41"/>
  <c r="C159" i="41"/>
  <c r="C163" i="41"/>
  <c r="C171" i="41"/>
  <c r="C179" i="41"/>
  <c r="C183" i="41"/>
  <c r="C187" i="41"/>
  <c r="C191" i="41"/>
  <c r="C15" i="42"/>
  <c r="C23" i="42"/>
  <c r="C31" i="42"/>
  <c r="C35" i="42"/>
  <c r="C39" i="42"/>
  <c r="C43" i="42"/>
  <c r="C47" i="42"/>
  <c r="C55" i="42"/>
  <c r="C63" i="42"/>
  <c r="C67" i="42"/>
  <c r="C71" i="42"/>
  <c r="C75" i="42"/>
  <c r="C79" i="42"/>
  <c r="C87" i="42"/>
  <c r="C95" i="42"/>
  <c r="C99" i="42"/>
  <c r="C103" i="42"/>
  <c r="C107" i="42"/>
  <c r="C111" i="42"/>
  <c r="C119" i="42"/>
  <c r="C127" i="42"/>
  <c r="C131" i="42"/>
  <c r="C135" i="42"/>
  <c r="C139" i="42"/>
  <c r="C143" i="42"/>
  <c r="C151" i="42"/>
  <c r="C159" i="42"/>
  <c r="C163" i="42"/>
  <c r="C167" i="42"/>
  <c r="C171" i="42"/>
  <c r="C175" i="42"/>
  <c r="C183" i="42"/>
  <c r="C191" i="42"/>
  <c r="C15" i="43"/>
  <c r="C19" i="43"/>
  <c r="AH19" i="43"/>
  <c r="C27" i="43"/>
  <c r="C31" i="43"/>
  <c r="C35" i="43"/>
  <c r="C39" i="43"/>
  <c r="C43" i="43"/>
  <c r="C51" i="43"/>
  <c r="AH55" i="43"/>
  <c r="C59" i="43"/>
  <c r="C63" i="43"/>
  <c r="C67" i="43"/>
  <c r="AH67" i="43"/>
  <c r="C71" i="43"/>
  <c r="AH71" i="43"/>
  <c r="C75" i="43"/>
  <c r="AH79" i="43"/>
  <c r="C83" i="43"/>
  <c r="C87" i="43"/>
  <c r="AH87" i="43"/>
  <c r="C91" i="43"/>
  <c r="C95" i="43"/>
  <c r="C99" i="43"/>
  <c r="C103" i="43"/>
  <c r="C107" i="43"/>
  <c r="C111" i="43"/>
  <c r="C115" i="43"/>
  <c r="C123" i="43"/>
  <c r="C131" i="43"/>
  <c r="C135" i="43"/>
  <c r="C139" i="43"/>
  <c r="C143" i="43"/>
  <c r="C147" i="43"/>
  <c r="C155" i="43"/>
  <c r="C159" i="43"/>
  <c r="AH159" i="43"/>
  <c r="C163" i="43"/>
  <c r="C167" i="43"/>
  <c r="C171" i="43"/>
  <c r="AH175" i="43"/>
  <c r="C179" i="43"/>
  <c r="AH179" i="43"/>
  <c r="C183" i="43"/>
  <c r="AH183" i="43"/>
  <c r="C187" i="43"/>
  <c r="C191" i="43"/>
  <c r="C15" i="44"/>
  <c r="C19" i="44"/>
  <c r="C23" i="44"/>
  <c r="C27" i="44"/>
  <c r="C31" i="44"/>
  <c r="C39" i="44"/>
  <c r="C47" i="44"/>
  <c r="C55" i="44"/>
  <c r="C59" i="44"/>
  <c r="C63" i="44"/>
  <c r="C71" i="44"/>
  <c r="C79" i="44"/>
  <c r="C87" i="44"/>
  <c r="C91" i="44"/>
  <c r="C95" i="44"/>
  <c r="C103" i="44"/>
  <c r="C107" i="44"/>
  <c r="C111" i="44"/>
  <c r="C115" i="44"/>
  <c r="C119" i="44"/>
  <c r="C127" i="44"/>
  <c r="C135" i="44"/>
  <c r="C139" i="44"/>
  <c r="C143" i="44"/>
  <c r="C151" i="44"/>
  <c r="C159" i="44"/>
  <c r="C167" i="44"/>
  <c r="C175" i="44"/>
  <c r="C183" i="44"/>
  <c r="C187" i="44"/>
  <c r="C191" i="44"/>
  <c r="L50" i="10"/>
  <c r="M50" i="10"/>
  <c r="L50" i="28"/>
  <c r="M50" i="28"/>
  <c r="N50" i="28"/>
  <c r="D2" i="34"/>
  <c r="D5" i="34" s="1"/>
  <c r="F2" i="34"/>
  <c r="F5" i="34"/>
  <c r="AB50" i="10"/>
  <c r="AC50" i="10"/>
  <c r="AB50" i="28"/>
  <c r="AC50" i="28"/>
  <c r="AD50" i="28"/>
  <c r="E2" i="34"/>
  <c r="E5" i="34" s="1"/>
  <c r="L90" i="10"/>
  <c r="M90" i="10"/>
  <c r="L90" i="28"/>
  <c r="M90" i="28"/>
  <c r="N90" i="28"/>
  <c r="AB90" i="10"/>
  <c r="AC90" i="10"/>
  <c r="AB90" i="28"/>
  <c r="AC90" i="28"/>
  <c r="AD90" i="28"/>
  <c r="BK90" i="28"/>
  <c r="L94" i="10"/>
  <c r="M94" i="10"/>
  <c r="L94" i="28"/>
  <c r="M94" i="28"/>
  <c r="N94" i="28"/>
  <c r="AB94" i="10"/>
  <c r="AC94" i="10"/>
  <c r="AB94" i="28"/>
  <c r="AC94" i="28"/>
  <c r="AD94" i="28"/>
  <c r="C6" i="39"/>
  <c r="C6" i="40"/>
  <c r="L47" i="10"/>
  <c r="M47" i="10"/>
  <c r="L47" i="28"/>
  <c r="M47" i="28"/>
  <c r="N47" i="28"/>
  <c r="AB47" i="10"/>
  <c r="AC47" i="10"/>
  <c r="AB47" i="28"/>
  <c r="AC47" i="28"/>
  <c r="AD47" i="28"/>
  <c r="L51" i="10"/>
  <c r="M51" i="10"/>
  <c r="L51" i="28"/>
  <c r="M51" i="28"/>
  <c r="N51" i="28"/>
  <c r="AB51" i="10"/>
  <c r="AC51" i="10"/>
  <c r="AB51" i="28"/>
  <c r="AC51" i="28"/>
  <c r="AD51" i="28"/>
  <c r="L91" i="10"/>
  <c r="M91" i="10"/>
  <c r="L91" i="28"/>
  <c r="M91" i="28"/>
  <c r="N91" i="28"/>
  <c r="AB91" i="10"/>
  <c r="AC91" i="10"/>
  <c r="AB91" i="28"/>
  <c r="AC91" i="28"/>
  <c r="AD91" i="28"/>
  <c r="L95" i="10"/>
  <c r="M95" i="10"/>
  <c r="L95" i="28"/>
  <c r="M95" i="28"/>
  <c r="N95" i="28"/>
  <c r="AB95" i="10"/>
  <c r="AC95" i="10"/>
  <c r="AB95" i="28"/>
  <c r="AC95" i="28"/>
  <c r="AD95" i="28"/>
  <c r="AI95" i="29"/>
  <c r="Q93" i="16"/>
  <c r="AD137" i="16"/>
  <c r="AE141" i="16"/>
  <c r="AC141" i="16"/>
  <c r="AC145" i="16"/>
  <c r="P153" i="16"/>
  <c r="R165" i="16"/>
  <c r="Q173" i="16"/>
  <c r="P42" i="16"/>
  <c r="L48" i="10"/>
  <c r="M48" i="10"/>
  <c r="L48" i="28"/>
  <c r="M48" i="28"/>
  <c r="N48" i="28"/>
  <c r="AB48" i="10"/>
  <c r="AC48" i="10"/>
  <c r="AB48" i="28"/>
  <c r="AC48" i="28"/>
  <c r="AD48" i="28"/>
  <c r="AI48" i="29"/>
  <c r="AY48" i="29"/>
  <c r="L88" i="10"/>
  <c r="M88" i="10"/>
  <c r="L88" i="28"/>
  <c r="M88" i="28"/>
  <c r="N88" i="28"/>
  <c r="AB88" i="10"/>
  <c r="AC88" i="10"/>
  <c r="AB88" i="28"/>
  <c r="AC88" i="28"/>
  <c r="AD88" i="28"/>
  <c r="AE86" i="16"/>
  <c r="S86" i="16"/>
  <c r="L92" i="10"/>
  <c r="M92" i="10"/>
  <c r="L92" i="28"/>
  <c r="M92" i="28"/>
  <c r="N92" i="28"/>
  <c r="AB92" i="10"/>
  <c r="AC92" i="10"/>
  <c r="AB92" i="28"/>
  <c r="AC92" i="28"/>
  <c r="AD92" i="28"/>
  <c r="AI92" i="29"/>
  <c r="L96" i="10"/>
  <c r="M96" i="10"/>
  <c r="L96" i="28"/>
  <c r="M96" i="28"/>
  <c r="N96" i="28"/>
  <c r="AB96" i="10"/>
  <c r="AC96" i="10"/>
  <c r="AB96" i="28"/>
  <c r="AC96" i="28"/>
  <c r="AD96" i="28"/>
  <c r="AB94" i="16"/>
  <c r="AE134" i="16"/>
  <c r="AE138" i="16"/>
  <c r="P138" i="16"/>
  <c r="AC138" i="16"/>
  <c r="AD146" i="16"/>
  <c r="P146" i="16"/>
  <c r="AC146" i="16"/>
  <c r="R146" i="16"/>
  <c r="AE154" i="16"/>
  <c r="AD154" i="16"/>
  <c r="Q154" i="16"/>
  <c r="R158" i="16"/>
  <c r="AE166" i="16"/>
  <c r="AE170" i="16"/>
  <c r="AD170" i="16"/>
  <c r="AC170" i="16"/>
  <c r="AD174" i="16"/>
  <c r="Q178" i="16"/>
  <c r="AE182" i="16"/>
  <c r="L49" i="10"/>
  <c r="M49" i="10"/>
  <c r="L49" i="28"/>
  <c r="M49" i="28"/>
  <c r="N49" i="28"/>
  <c r="AB49" i="10"/>
  <c r="AC49" i="10"/>
  <c r="AB49" i="28"/>
  <c r="AC49" i="28"/>
  <c r="AD49" i="28"/>
  <c r="AD47" i="16"/>
  <c r="L89" i="10"/>
  <c r="M89" i="10"/>
  <c r="L89" i="28"/>
  <c r="M89" i="28"/>
  <c r="N89" i="28"/>
  <c r="AB89" i="10"/>
  <c r="AC89" i="10"/>
  <c r="AB89" i="28"/>
  <c r="AC89" i="28"/>
  <c r="AD89" i="28"/>
  <c r="S87" i="16"/>
  <c r="L93" i="10"/>
  <c r="M93" i="10"/>
  <c r="L93" i="28"/>
  <c r="M93" i="28"/>
  <c r="N93" i="28"/>
  <c r="AB93" i="10"/>
  <c r="AC93" i="10"/>
  <c r="AB93" i="28"/>
  <c r="AC93" i="28"/>
  <c r="AD93" i="28"/>
  <c r="AD91" i="16"/>
  <c r="R91" i="16"/>
  <c r="AC139" i="16"/>
  <c r="Q151" i="16"/>
  <c r="S163" i="16"/>
  <c r="AC171" i="16"/>
  <c r="AD179" i="16"/>
  <c r="AW8" i="38"/>
  <c r="AC10" i="10"/>
  <c r="N10" i="28"/>
  <c r="BX8" i="38"/>
  <c r="AB10" i="10"/>
  <c r="BD8" i="38"/>
  <c r="M10" i="28"/>
  <c r="AD10" i="28"/>
  <c r="BT8" i="38"/>
  <c r="AZ8" i="38"/>
  <c r="L10" i="28"/>
  <c r="BE8" i="38"/>
  <c r="AC10" i="28"/>
  <c r="BJ8" i="38"/>
  <c r="AV8" i="38"/>
  <c r="AB10" i="28"/>
  <c r="BF8" i="38"/>
  <c r="BL8" i="38"/>
  <c r="BV8" i="38"/>
  <c r="AB8" i="38"/>
  <c r="AN8" i="38"/>
  <c r="AO8" i="38"/>
  <c r="F8" i="38"/>
  <c r="G8" i="38"/>
  <c r="R8" i="38"/>
  <c r="I8" i="38"/>
  <c r="AQ8" i="38"/>
  <c r="O8" i="38"/>
  <c r="BW8" i="38"/>
  <c r="BK8" i="38"/>
  <c r="BS8" i="38"/>
  <c r="AC14" i="10"/>
  <c r="N14" i="28"/>
  <c r="AB14" i="10"/>
  <c r="AX12" i="38"/>
  <c r="M14" i="28"/>
  <c r="AD14" i="28"/>
  <c r="BN12" i="38"/>
  <c r="L14" i="28"/>
  <c r="AC14" i="28"/>
  <c r="AB14" i="28"/>
  <c r="BF12" i="38"/>
  <c r="AB12" i="38"/>
  <c r="AC12" i="38"/>
  <c r="AO12" i="38"/>
  <c r="AP12" i="38"/>
  <c r="G12" i="38"/>
  <c r="D12" i="38"/>
  <c r="T12" i="38"/>
  <c r="S12" i="38"/>
  <c r="AQ12" i="38"/>
  <c r="BK12" i="38"/>
  <c r="AW16" i="38"/>
  <c r="AC18" i="10"/>
  <c r="N18" i="28"/>
  <c r="BM16" i="38"/>
  <c r="AB18" i="10"/>
  <c r="M18" i="28"/>
  <c r="AD18" i="28"/>
  <c r="AZ16" i="38"/>
  <c r="L18" i="28"/>
  <c r="AC18" i="28"/>
  <c r="AV16" i="38"/>
  <c r="AB18" i="28"/>
  <c r="BF16" i="38"/>
  <c r="AB16" i="38"/>
  <c r="AN16" i="38"/>
  <c r="AD16" i="38"/>
  <c r="F16" i="38"/>
  <c r="G16" i="38"/>
  <c r="H16" i="38"/>
  <c r="I16" i="38"/>
  <c r="K16" i="38"/>
  <c r="AQ16" i="38"/>
  <c r="AE16" i="38"/>
  <c r="AM16" i="38"/>
  <c r="AW20" i="38"/>
  <c r="AC22" i="10"/>
  <c r="N22" i="28"/>
  <c r="AB22" i="10"/>
  <c r="M22" i="28"/>
  <c r="AD22" i="28"/>
  <c r="CD20" i="38"/>
  <c r="L22" i="28"/>
  <c r="AC22" i="28"/>
  <c r="BA20" i="38"/>
  <c r="AB22" i="28"/>
  <c r="CB20" i="38"/>
  <c r="AC20" i="38"/>
  <c r="Y20" i="38"/>
  <c r="AO20" i="38"/>
  <c r="F20" i="38"/>
  <c r="P20" i="38"/>
  <c r="L20" i="38"/>
  <c r="M20" i="38"/>
  <c r="I20" i="38"/>
  <c r="W20" i="38"/>
  <c r="AM20" i="38"/>
  <c r="BS20" i="38"/>
  <c r="AC26" i="10"/>
  <c r="BH24" i="38"/>
  <c r="N26" i="28"/>
  <c r="BM24" i="38"/>
  <c r="AS24" i="38"/>
  <c r="AB26" i="10"/>
  <c r="M26" i="28"/>
  <c r="BI24" i="38"/>
  <c r="AD26" i="28"/>
  <c r="BN24" i="38"/>
  <c r="L26" i="28"/>
  <c r="AC26" i="28"/>
  <c r="AV24" i="38"/>
  <c r="AB26" i="28"/>
  <c r="CB24" i="38"/>
  <c r="AG24" i="38"/>
  <c r="AN24" i="38"/>
  <c r="AJ24" i="38"/>
  <c r="AF24" i="38"/>
  <c r="J24" i="38"/>
  <c r="G24" i="38"/>
  <c r="D24" i="38"/>
  <c r="R24" i="38"/>
  <c r="AA24" i="38"/>
  <c r="W24" i="38"/>
  <c r="AE24" i="38"/>
  <c r="S24" i="38"/>
  <c r="AM24" i="38"/>
  <c r="CA24" i="38"/>
  <c r="AC30" i="10"/>
  <c r="BH28" i="38"/>
  <c r="N30" i="28"/>
  <c r="AB30" i="10"/>
  <c r="M30" i="28"/>
  <c r="AD30" i="28"/>
  <c r="L30" i="28"/>
  <c r="AC30" i="28"/>
  <c r="AV28" i="38"/>
  <c r="AB30" i="28"/>
  <c r="BV28" i="38"/>
  <c r="BX28" i="38"/>
  <c r="AB28" i="38"/>
  <c r="X28" i="38"/>
  <c r="Y28" i="38"/>
  <c r="AO28" i="38"/>
  <c r="F28" i="38"/>
  <c r="P28" i="38"/>
  <c r="L28" i="38"/>
  <c r="M28" i="38"/>
  <c r="E28" i="38"/>
  <c r="AU28" i="38"/>
  <c r="AA28" i="38"/>
  <c r="AI28" i="38"/>
  <c r="O28" i="38"/>
  <c r="BO28" i="38"/>
  <c r="BS28" i="38"/>
  <c r="AB34" i="28"/>
  <c r="BV32" i="38"/>
  <c r="AR32" i="38"/>
  <c r="AC34" i="10"/>
  <c r="N34" i="28"/>
  <c r="BX32" i="38"/>
  <c r="AB34" i="10"/>
  <c r="M34" i="28"/>
  <c r="AD34" i="28"/>
  <c r="BN32" i="38"/>
  <c r="AT32" i="38"/>
  <c r="L34" i="28"/>
  <c r="AC34" i="28"/>
  <c r="BU32" i="38"/>
  <c r="AB32" i="38"/>
  <c r="X32" i="38"/>
  <c r="AN32" i="38"/>
  <c r="AD32" i="38"/>
  <c r="Z32" i="38"/>
  <c r="AP32" i="38"/>
  <c r="J32" i="38"/>
  <c r="G32" i="38"/>
  <c r="V32" i="38"/>
  <c r="H32" i="38"/>
  <c r="E32" i="38"/>
  <c r="T32" i="38"/>
  <c r="K32" i="38"/>
  <c r="S32" i="38"/>
  <c r="AQ32" i="38"/>
  <c r="AI32" i="38"/>
  <c r="CE32" i="38"/>
  <c r="BK32" i="38"/>
  <c r="BO32" i="38"/>
  <c r="BA36" i="38"/>
  <c r="AB38" i="28"/>
  <c r="BQ36" i="38"/>
  <c r="CB36" i="38"/>
  <c r="AC38" i="10"/>
  <c r="BH36" i="38"/>
  <c r="N38" i="28"/>
  <c r="BM36" i="38"/>
  <c r="CC36" i="38"/>
  <c r="AB38" i="10"/>
  <c r="AX36" i="38"/>
  <c r="M38" i="28"/>
  <c r="AD38" i="28"/>
  <c r="BY36" i="38"/>
  <c r="AT36" i="38"/>
  <c r="L38" i="28"/>
  <c r="AC38" i="28"/>
  <c r="BZ36" i="38"/>
  <c r="AG36" i="38"/>
  <c r="AH36" i="38"/>
  <c r="Y36" i="38"/>
  <c r="AJ36" i="38"/>
  <c r="AK36" i="38"/>
  <c r="F36" i="38"/>
  <c r="P36" i="38"/>
  <c r="Q36" i="38"/>
  <c r="D36" i="38"/>
  <c r="M36" i="38"/>
  <c r="N36" i="38"/>
  <c r="W36" i="38"/>
  <c r="BC36" i="38"/>
  <c r="BK36" i="38"/>
  <c r="AM36" i="38"/>
  <c r="AU36" i="38"/>
  <c r="AA36" i="38"/>
  <c r="BS36" i="38"/>
  <c r="BG36" i="38"/>
  <c r="AB42" i="28"/>
  <c r="BL40" i="38"/>
  <c r="BV40" i="38"/>
  <c r="AC42" i="10"/>
  <c r="BB40" i="38"/>
  <c r="N42" i="28"/>
  <c r="BR40" i="38"/>
  <c r="AB42" i="10"/>
  <c r="BD40" i="38"/>
  <c r="M42" i="28"/>
  <c r="AD42" i="28"/>
  <c r="BN40" i="38"/>
  <c r="CD40" i="38"/>
  <c r="AZ40" i="38"/>
  <c r="L42" i="28"/>
  <c r="AC42" i="28"/>
  <c r="BU40" i="38"/>
  <c r="AB40" i="38"/>
  <c r="X40" i="38"/>
  <c r="AN40" i="38"/>
  <c r="AD40" i="38"/>
  <c r="Z40" i="38"/>
  <c r="AP40" i="38"/>
  <c r="J40" i="38"/>
  <c r="G40" i="38"/>
  <c r="V40" i="38"/>
  <c r="H40" i="38"/>
  <c r="E40" i="38"/>
  <c r="T40" i="38"/>
  <c r="AQ40" i="38"/>
  <c r="BC40" i="38"/>
  <c r="K40" i="38"/>
  <c r="AU40" i="38"/>
  <c r="BG40" i="38"/>
  <c r="AM40" i="38"/>
  <c r="BA44" i="38"/>
  <c r="AB46" i="28"/>
  <c r="BF44" i="38"/>
  <c r="BQ44" i="38"/>
  <c r="CB44" i="38"/>
  <c r="AC46" i="10"/>
  <c r="BH44" i="38"/>
  <c r="N46" i="28"/>
  <c r="BM44" i="38"/>
  <c r="CC44" i="38"/>
  <c r="AB46" i="10"/>
  <c r="AX44" i="38"/>
  <c r="M46" i="28"/>
  <c r="AD46" i="28"/>
  <c r="BY44" i="38"/>
  <c r="AT44" i="38"/>
  <c r="L46" i="28"/>
  <c r="AC46" i="28"/>
  <c r="BP44" i="38"/>
  <c r="BZ44" i="38"/>
  <c r="AG44" i="38"/>
  <c r="AH44" i="38"/>
  <c r="AN44" i="38"/>
  <c r="Y44" i="38"/>
  <c r="AJ44" i="38"/>
  <c r="AK44" i="38"/>
  <c r="AP44" i="38"/>
  <c r="F44" i="38"/>
  <c r="J44" i="38"/>
  <c r="P44" i="38"/>
  <c r="Q44" i="38"/>
  <c r="D44" i="38"/>
  <c r="H44" i="38"/>
  <c r="M44" i="38"/>
  <c r="E44" i="38"/>
  <c r="N44" i="38"/>
  <c r="BW44" i="38"/>
  <c r="AA44" i="38"/>
  <c r="W44" i="38"/>
  <c r="AI44" i="38"/>
  <c r="BC44" i="38"/>
  <c r="AY44" i="38"/>
  <c r="AM44" i="38"/>
  <c r="BG44" i="38"/>
  <c r="BS44" i="38"/>
  <c r="CE44" i="38"/>
  <c r="BL48" i="38"/>
  <c r="BV48" i="38"/>
  <c r="CB48" i="38"/>
  <c r="AR48" i="38"/>
  <c r="BM48" i="38"/>
  <c r="BX48" i="38"/>
  <c r="AS48" i="38"/>
  <c r="BD48" i="38"/>
  <c r="BN48" i="38"/>
  <c r="BT48" i="38"/>
  <c r="BY48" i="38"/>
  <c r="BP48" i="38"/>
  <c r="BU48" i="38"/>
  <c r="BZ48" i="38"/>
  <c r="Z48" i="38"/>
  <c r="AC48" i="38"/>
  <c r="AD48" i="38"/>
  <c r="AO48" i="38"/>
  <c r="Y48" i="38"/>
  <c r="AF48" i="38"/>
  <c r="AP48" i="38"/>
  <c r="AG48" i="38"/>
  <c r="F48" i="38"/>
  <c r="F49" i="34" s="1"/>
  <c r="P48" i="38"/>
  <c r="G48" i="38"/>
  <c r="Q48" i="38"/>
  <c r="V48" i="38"/>
  <c r="D48" i="38"/>
  <c r="D49" i="34" s="1"/>
  <c r="M48" i="38"/>
  <c r="N48" i="38"/>
  <c r="T48" i="38"/>
  <c r="AY48" i="38"/>
  <c r="K48" i="38"/>
  <c r="O48" i="38"/>
  <c r="AA48" i="38"/>
  <c r="W48" i="38"/>
  <c r="AI48" i="38"/>
  <c r="BC48" i="38"/>
  <c r="CE48" i="38"/>
  <c r="CA48" i="38"/>
  <c r="BG48" i="38"/>
  <c r="BS48" i="38"/>
  <c r="AB54" i="28"/>
  <c r="BF52" i="38"/>
  <c r="BL52" i="38"/>
  <c r="BV52" i="38"/>
  <c r="AW52" i="38"/>
  <c r="AC54" i="10"/>
  <c r="BB52" i="38"/>
  <c r="N54" i="28"/>
  <c r="BR52" i="38"/>
  <c r="AB54" i="10"/>
  <c r="AX52" i="38"/>
  <c r="BD52" i="38"/>
  <c r="M54" i="28"/>
  <c r="BI52" i="38"/>
  <c r="AD54" i="28"/>
  <c r="BN52" i="38"/>
  <c r="CD52" i="38"/>
  <c r="AT52" i="38"/>
  <c r="AZ52" i="38"/>
  <c r="L54" i="28"/>
  <c r="AC54" i="28"/>
  <c r="BU52" i="38"/>
  <c r="X52" i="38"/>
  <c r="AC52" i="38"/>
  <c r="AN52" i="38"/>
  <c r="AD52" i="38"/>
  <c r="AJ52" i="38"/>
  <c r="Z52" i="38"/>
  <c r="AP52" i="38"/>
  <c r="AG52" i="38"/>
  <c r="AL52" i="38"/>
  <c r="F52" i="38"/>
  <c r="J52" i="38"/>
  <c r="G52" i="38"/>
  <c r="V52" i="38"/>
  <c r="D52" i="38"/>
  <c r="H52" i="38"/>
  <c r="M52" i="38"/>
  <c r="E52" i="38"/>
  <c r="T52" i="38"/>
  <c r="AI52" i="38"/>
  <c r="BC52" i="38"/>
  <c r="AY52" i="38"/>
  <c r="BK52" i="38"/>
  <c r="CA52" i="38"/>
  <c r="BO52" i="38"/>
  <c r="AA52" i="38"/>
  <c r="AQ52" i="38"/>
  <c r="BS52" i="38"/>
  <c r="CE52" i="38"/>
  <c r="BA56" i="38"/>
  <c r="AB58" i="28"/>
  <c r="BF56" i="38"/>
  <c r="BQ56" i="38"/>
  <c r="BV56" i="38"/>
  <c r="CB56" i="38"/>
  <c r="AC58" i="10"/>
  <c r="BH56" i="38"/>
  <c r="N58" i="28"/>
  <c r="BM56" i="38"/>
  <c r="CC56" i="38"/>
  <c r="AB58" i="10"/>
  <c r="AX56" i="38"/>
  <c r="M58" i="28"/>
  <c r="BI56" i="38"/>
  <c r="AD58" i="28"/>
  <c r="BN56" i="38"/>
  <c r="AT56" i="38"/>
  <c r="L58" i="28"/>
  <c r="AC58" i="28"/>
  <c r="BP56" i="38"/>
  <c r="BU56" i="38"/>
  <c r="BZ56" i="38"/>
  <c r="AC56" i="38"/>
  <c r="AD56" i="38"/>
  <c r="AJ56" i="38"/>
  <c r="AO56" i="38"/>
  <c r="Z56" i="38"/>
  <c r="AF56" i="38"/>
  <c r="AG56" i="38"/>
  <c r="F56" i="38"/>
  <c r="J56" i="38"/>
  <c r="P56" i="38"/>
  <c r="G56" i="38"/>
  <c r="Q56" i="38"/>
  <c r="D56" i="38"/>
  <c r="M56" i="38"/>
  <c r="E56" i="38"/>
  <c r="N56" i="38"/>
  <c r="T56" i="38"/>
  <c r="AA56" i="38"/>
  <c r="W56" i="38"/>
  <c r="AY56" i="38"/>
  <c r="K56" i="38"/>
  <c r="O56" i="38"/>
  <c r="AU56" i="38"/>
  <c r="S56" i="38"/>
  <c r="BS56" i="38"/>
  <c r="BO56" i="38"/>
  <c r="CE56" i="38"/>
  <c r="BA60" i="38"/>
  <c r="AB62" i="28"/>
  <c r="BL60" i="38"/>
  <c r="BV60" i="38"/>
  <c r="CB60" i="38"/>
  <c r="AC62" i="10"/>
  <c r="BB60" i="38"/>
  <c r="N62" i="28"/>
  <c r="BR60" i="38"/>
  <c r="CC60" i="38"/>
  <c r="AB62" i="10"/>
  <c r="AX60" i="38"/>
  <c r="M62" i="28"/>
  <c r="BI60" i="38"/>
  <c r="AD62" i="28"/>
  <c r="BN60" i="38"/>
  <c r="BY60" i="38"/>
  <c r="CD60" i="38"/>
  <c r="AT60" i="38"/>
  <c r="L62" i="28"/>
  <c r="AC62" i="28"/>
  <c r="BU60" i="38"/>
  <c r="BZ60" i="38"/>
  <c r="X60" i="38"/>
  <c r="AC60" i="38"/>
  <c r="AN60" i="38"/>
  <c r="AJ60" i="38"/>
  <c r="Z60" i="38"/>
  <c r="AF60" i="38"/>
  <c r="AP60" i="38"/>
  <c r="AG60" i="38"/>
  <c r="AL60" i="38"/>
  <c r="J60" i="38"/>
  <c r="G60" i="38"/>
  <c r="Q60" i="38"/>
  <c r="V60" i="38"/>
  <c r="D60" i="38"/>
  <c r="H60" i="38"/>
  <c r="E60" i="38"/>
  <c r="T60" i="38"/>
  <c r="AU60" i="38"/>
  <c r="S60" i="38"/>
  <c r="AA60" i="38"/>
  <c r="AI60" i="38"/>
  <c r="AE60" i="38"/>
  <c r="AY60" i="38"/>
  <c r="BK60" i="38"/>
  <c r="AM60" i="38"/>
  <c r="BO60" i="38"/>
  <c r="BA64" i="38"/>
  <c r="AB66" i="28"/>
  <c r="BF64" i="38"/>
  <c r="BL64" i="38"/>
  <c r="BQ64" i="38"/>
  <c r="CB64" i="38"/>
  <c r="AC66" i="10"/>
  <c r="BH64" i="38"/>
  <c r="N66" i="28"/>
  <c r="BM64" i="38"/>
  <c r="CC64" i="38"/>
  <c r="AB66" i="10"/>
  <c r="AX64" i="38"/>
  <c r="BD64" i="38"/>
  <c r="M66" i="28"/>
  <c r="BI64" i="38"/>
  <c r="AD66" i="28"/>
  <c r="BY64" i="38"/>
  <c r="AT64" i="38"/>
  <c r="AZ64" i="38"/>
  <c r="L66" i="28"/>
  <c r="AC66" i="28"/>
  <c r="BP64" i="38"/>
  <c r="BZ64" i="38"/>
  <c r="AG64" i="38"/>
  <c r="X64" i="38"/>
  <c r="AH64" i="38"/>
  <c r="AN64" i="38"/>
  <c r="Y64" i="38"/>
  <c r="AJ64" i="38"/>
  <c r="AK64" i="38"/>
  <c r="AP64" i="38"/>
  <c r="F64" i="38"/>
  <c r="J64" i="38"/>
  <c r="P64" i="38"/>
  <c r="Q64" i="38"/>
  <c r="D64" i="38"/>
  <c r="H64" i="38"/>
  <c r="M64" i="38"/>
  <c r="E64" i="38"/>
  <c r="N64" i="38"/>
  <c r="AY64" i="38"/>
  <c r="O64" i="38"/>
  <c r="S64" i="38"/>
  <c r="AA64" i="38"/>
  <c r="AQ64" i="38"/>
  <c r="W64" i="38"/>
  <c r="BC64" i="38"/>
  <c r="BG64" i="38"/>
  <c r="BK64" i="38"/>
  <c r="CA64" i="38"/>
  <c r="BO64" i="38"/>
  <c r="BS64" i="38"/>
  <c r="AB70" i="28"/>
  <c r="BL68" i="38"/>
  <c r="BQ68" i="38"/>
  <c r="BV68" i="38"/>
  <c r="CB68" i="38"/>
  <c r="AW68" i="38"/>
  <c r="AC70" i="10"/>
  <c r="BB68" i="38"/>
  <c r="N70" i="28"/>
  <c r="BM68" i="38"/>
  <c r="BR68" i="38"/>
  <c r="CC68" i="38"/>
  <c r="AB70" i="10"/>
  <c r="BD68" i="38"/>
  <c r="M70" i="28"/>
  <c r="BI68" i="38"/>
  <c r="AD70" i="28"/>
  <c r="BN68" i="38"/>
  <c r="BY68" i="38"/>
  <c r="CD68" i="38"/>
  <c r="AZ68" i="38"/>
  <c r="L70" i="28"/>
  <c r="AC70" i="28"/>
  <c r="BP68" i="38"/>
  <c r="BU68" i="38"/>
  <c r="BZ68" i="38"/>
  <c r="Z68" i="38"/>
  <c r="AP68" i="38"/>
  <c r="AL68" i="38"/>
  <c r="X68" i="38"/>
  <c r="AC68" i="38"/>
  <c r="AH68" i="38"/>
  <c r="Y68" i="38"/>
  <c r="AO68" i="38"/>
  <c r="J68" i="38"/>
  <c r="P68" i="38"/>
  <c r="G68" i="38"/>
  <c r="Q68" i="38"/>
  <c r="V68" i="38"/>
  <c r="H68" i="38"/>
  <c r="E68" i="38"/>
  <c r="N68" i="38"/>
  <c r="T68" i="38"/>
  <c r="W68" i="38"/>
  <c r="AI68" i="38"/>
  <c r="AY68" i="38"/>
  <c r="CA68" i="38"/>
  <c r="AM68" i="38"/>
  <c r="BO68" i="38"/>
  <c r="AU68" i="38"/>
  <c r="BW68" i="38"/>
  <c r="AQ68" i="38"/>
  <c r="CE68" i="38"/>
  <c r="BG68" i="38"/>
  <c r="BA72" i="38"/>
  <c r="AB74" i="28"/>
  <c r="BF72" i="38"/>
  <c r="BQ72" i="38"/>
  <c r="CB72" i="38"/>
  <c r="AW72" i="38"/>
  <c r="AC74" i="10"/>
  <c r="BB72" i="38"/>
  <c r="BH72" i="38"/>
  <c r="N74" i="28"/>
  <c r="BM72" i="38"/>
  <c r="CC72" i="38"/>
  <c r="AB74" i="10"/>
  <c r="AX72" i="38"/>
  <c r="BD72" i="38"/>
  <c r="M74" i="28"/>
  <c r="AD74" i="28"/>
  <c r="BY72" i="38"/>
  <c r="CD72" i="38"/>
  <c r="AT72" i="38"/>
  <c r="AZ72" i="38"/>
  <c r="L74" i="28"/>
  <c r="AC74" i="28"/>
  <c r="BP72" i="38"/>
  <c r="BZ72" i="38"/>
  <c r="Y72" i="38"/>
  <c r="AD72" i="38"/>
  <c r="AO72" i="38"/>
  <c r="AF72" i="38"/>
  <c r="AP72" i="38"/>
  <c r="AG72" i="38"/>
  <c r="X72" i="38"/>
  <c r="AH72" i="38"/>
  <c r="AN72" i="38"/>
  <c r="F72" i="38"/>
  <c r="P72" i="38"/>
  <c r="Q72" i="38"/>
  <c r="V72" i="38"/>
  <c r="D72" i="38"/>
  <c r="H72" i="38"/>
  <c r="M72" i="38"/>
  <c r="N72" i="38"/>
  <c r="AA72" i="38"/>
  <c r="AQ72" i="38"/>
  <c r="W72" i="38"/>
  <c r="BC72" i="38"/>
  <c r="AY72" i="38"/>
  <c r="O72" i="38"/>
  <c r="S72" i="38"/>
  <c r="BK72" i="38"/>
  <c r="BO72" i="38"/>
  <c r="BG72" i="38"/>
  <c r="BS72" i="38"/>
  <c r="CE72" i="38"/>
  <c r="AB78" i="10"/>
  <c r="BD76" i="38"/>
  <c r="M78" i="28"/>
  <c r="BI76" i="38"/>
  <c r="AD78" i="28"/>
  <c r="BN76" i="38"/>
  <c r="AT76" i="38"/>
  <c r="AZ76" i="38"/>
  <c r="L78" i="28"/>
  <c r="BE76" i="38"/>
  <c r="AC78" i="28"/>
  <c r="BP76" i="38"/>
  <c r="BZ76" i="38"/>
  <c r="BA76" i="38"/>
  <c r="AB78" i="28"/>
  <c r="BF76" i="38"/>
  <c r="BQ76" i="38"/>
  <c r="CB76" i="38"/>
  <c r="AR76" i="38"/>
  <c r="AW76" i="38"/>
  <c r="AC78" i="10"/>
  <c r="BB76" i="38"/>
  <c r="N78" i="28"/>
  <c r="BR76" i="38"/>
  <c r="BX76" i="38"/>
  <c r="CC76" i="38"/>
  <c r="X76" i="38"/>
  <c r="AC76" i="38"/>
  <c r="AD76" i="38"/>
  <c r="AJ76" i="38"/>
  <c r="AO76" i="38"/>
  <c r="Z76" i="38"/>
  <c r="AF76" i="38"/>
  <c r="AP76" i="38"/>
  <c r="AG76" i="38"/>
  <c r="F76" i="38"/>
  <c r="J76" i="38"/>
  <c r="P76" i="38"/>
  <c r="G76" i="38"/>
  <c r="Q76" i="38"/>
  <c r="V76" i="38"/>
  <c r="D76" i="38"/>
  <c r="M76" i="38"/>
  <c r="E76" i="38"/>
  <c r="N76" i="38"/>
  <c r="T76" i="38"/>
  <c r="AU76" i="38"/>
  <c r="S76" i="38"/>
  <c r="BW76" i="38"/>
  <c r="AQ76" i="38"/>
  <c r="W76" i="38"/>
  <c r="AI76" i="38"/>
  <c r="BC76" i="38"/>
  <c r="AE76" i="38"/>
  <c r="AY76" i="38"/>
  <c r="BK76" i="38"/>
  <c r="AM76" i="38"/>
  <c r="BO76" i="38"/>
  <c r="BG76" i="38"/>
  <c r="BS76" i="38"/>
  <c r="CE76" i="38"/>
  <c r="AB82" i="10"/>
  <c r="AX80" i="38"/>
  <c r="M82" i="28"/>
  <c r="BI80" i="38"/>
  <c r="AD82" i="28"/>
  <c r="BN80" i="38"/>
  <c r="BY80" i="38"/>
  <c r="CD80" i="38"/>
  <c r="AT80" i="38"/>
  <c r="L82" i="28"/>
  <c r="BE80" i="38"/>
  <c r="AC82" i="28"/>
  <c r="BP80" i="38"/>
  <c r="BU80" i="38"/>
  <c r="BZ80" i="38"/>
  <c r="AV80" i="38"/>
  <c r="AB82" i="28"/>
  <c r="BF80" i="38"/>
  <c r="BQ80" i="38"/>
  <c r="BV80" i="38"/>
  <c r="CB80" i="38"/>
  <c r="AR80" i="38"/>
  <c r="AW80" i="38"/>
  <c r="AC82" i="10"/>
  <c r="BB80" i="38"/>
  <c r="N82" i="28"/>
  <c r="BM80" i="38"/>
  <c r="BR80" i="38"/>
  <c r="BX80" i="38"/>
  <c r="CC80" i="38"/>
  <c r="AB80" i="38"/>
  <c r="X80" i="38"/>
  <c r="AC80" i="38"/>
  <c r="AH80" i="38"/>
  <c r="AN80" i="38"/>
  <c r="Y80" i="38"/>
  <c r="AD80" i="38"/>
  <c r="AJ80" i="38"/>
  <c r="AF80" i="38"/>
  <c r="AK80" i="38"/>
  <c r="AP80" i="38"/>
  <c r="F80" i="38"/>
  <c r="J80" i="38"/>
  <c r="P80" i="38"/>
  <c r="G80" i="38"/>
  <c r="Q80" i="38"/>
  <c r="V80" i="38"/>
  <c r="D80" i="38"/>
  <c r="H80" i="38"/>
  <c r="M80" i="38"/>
  <c r="E80" i="38"/>
  <c r="I80" i="38"/>
  <c r="T80" i="38"/>
  <c r="AY80" i="38"/>
  <c r="K80" i="38"/>
  <c r="O80" i="38"/>
  <c r="S80" i="38"/>
  <c r="BW80" i="38"/>
  <c r="AA80" i="38"/>
  <c r="W80" i="38"/>
  <c r="AI80" i="38"/>
  <c r="BC80" i="38"/>
  <c r="CE80" i="38"/>
  <c r="BK80" i="38"/>
  <c r="CA80" i="38"/>
  <c r="BO80" i="38"/>
  <c r="AM80" i="38"/>
  <c r="BS80" i="38"/>
  <c r="AB86" i="10"/>
  <c r="AX84" i="38"/>
  <c r="BD84" i="38"/>
  <c r="M86" i="28"/>
  <c r="BI84" i="38"/>
  <c r="AD86" i="28"/>
  <c r="BN84" i="38"/>
  <c r="BY84" i="38"/>
  <c r="CD84" i="38"/>
  <c r="AT84" i="38"/>
  <c r="AZ84" i="38"/>
  <c r="L86" i="28"/>
  <c r="BE84" i="38"/>
  <c r="AC86" i="28"/>
  <c r="BP84" i="38"/>
  <c r="BU84" i="38"/>
  <c r="BZ84" i="38"/>
  <c r="AV84" i="38"/>
  <c r="BA84" i="38"/>
  <c r="AB86" i="28"/>
  <c r="BF84" i="38"/>
  <c r="BV84" i="38"/>
  <c r="CB84" i="38"/>
  <c r="AR84" i="38"/>
  <c r="AW84" i="38"/>
  <c r="AC86" i="10"/>
  <c r="BB84" i="38"/>
  <c r="N86" i="28"/>
  <c r="BR84" i="38"/>
  <c r="BX84" i="38"/>
  <c r="CC84" i="38"/>
  <c r="Z84" i="38"/>
  <c r="AF84" i="38"/>
  <c r="AP84" i="38"/>
  <c r="AB84" i="38"/>
  <c r="AL84" i="38"/>
  <c r="X84" i="38"/>
  <c r="AC84" i="38"/>
  <c r="AH84" i="38"/>
  <c r="Y84" i="38"/>
  <c r="AD84" i="38"/>
  <c r="AJ84" i="38"/>
  <c r="F84" i="38"/>
  <c r="J84" i="38"/>
  <c r="P84" i="38"/>
  <c r="G84" i="38"/>
  <c r="L84" i="38"/>
  <c r="Q84" i="38"/>
  <c r="V84" i="38"/>
  <c r="H84" i="38"/>
  <c r="M84" i="38"/>
  <c r="E84" i="38"/>
  <c r="I84" i="38"/>
  <c r="N84" i="38"/>
  <c r="T84" i="38"/>
  <c r="W84" i="38"/>
  <c r="BC84" i="38"/>
  <c r="AY84" i="38"/>
  <c r="O84" i="38"/>
  <c r="BK84" i="38"/>
  <c r="CA84" i="38"/>
  <c r="AM84" i="38"/>
  <c r="BO84" i="38"/>
  <c r="BW84" i="38"/>
  <c r="K84" i="38"/>
  <c r="AA84" i="38"/>
  <c r="AQ84" i="38"/>
  <c r="BS84" i="38"/>
  <c r="CE84" i="38"/>
  <c r="BG84" i="38"/>
  <c r="BD88" i="38"/>
  <c r="BI88" i="38"/>
  <c r="BN88" i="38"/>
  <c r="BT88" i="38"/>
  <c r="BY88" i="38"/>
  <c r="CD88" i="38"/>
  <c r="AZ88" i="38"/>
  <c r="BJ88" i="38"/>
  <c r="BP88" i="38"/>
  <c r="BU88" i="38"/>
  <c r="BZ88" i="38"/>
  <c r="AV88" i="38"/>
  <c r="BF88" i="38"/>
  <c r="BL88" i="38"/>
  <c r="BV88" i="38"/>
  <c r="CB88" i="38"/>
  <c r="AR88" i="38"/>
  <c r="AW88" i="38"/>
  <c r="BH88" i="38"/>
  <c r="BM88" i="38"/>
  <c r="BR88" i="38"/>
  <c r="CC88" i="38"/>
  <c r="Y88" i="38"/>
  <c r="AD88" i="38"/>
  <c r="AO88" i="38"/>
  <c r="Z88" i="38"/>
  <c r="AF88" i="38"/>
  <c r="AK88" i="38"/>
  <c r="AB88" i="38"/>
  <c r="AG88" i="38"/>
  <c r="X88" i="38"/>
  <c r="AC88" i="38"/>
  <c r="AH88" i="38"/>
  <c r="AN88" i="38"/>
  <c r="F88" i="38"/>
  <c r="F89" i="34" s="1"/>
  <c r="P88" i="38"/>
  <c r="G88" i="38"/>
  <c r="L88" i="38"/>
  <c r="Q88" i="38"/>
  <c r="V88" i="38"/>
  <c r="D88" i="38"/>
  <c r="D89" i="34" s="1"/>
  <c r="H88" i="38"/>
  <c r="E88" i="38"/>
  <c r="E89" i="34" s="1"/>
  <c r="I88" i="38"/>
  <c r="N88" i="38"/>
  <c r="T88" i="38"/>
  <c r="AA88" i="38"/>
  <c r="AQ88" i="38"/>
  <c r="W88" i="38"/>
  <c r="AE88" i="38"/>
  <c r="AY88" i="38"/>
  <c r="K88" i="38"/>
  <c r="O88" i="38"/>
  <c r="AU88" i="38"/>
  <c r="S88" i="38"/>
  <c r="AM88" i="38"/>
  <c r="BS88" i="38"/>
  <c r="BK88" i="38"/>
  <c r="CA88" i="38"/>
  <c r="BO88" i="38"/>
  <c r="CE88" i="38"/>
  <c r="AX92" i="38"/>
  <c r="BD92" i="38"/>
  <c r="BN92" i="38"/>
  <c r="BT92" i="38"/>
  <c r="BY92" i="38"/>
  <c r="CD92" i="38"/>
  <c r="AZ92" i="38"/>
  <c r="BE92" i="38"/>
  <c r="BJ92" i="38"/>
  <c r="BU92" i="38"/>
  <c r="BZ92" i="38"/>
  <c r="AV92" i="38"/>
  <c r="BF92" i="38"/>
  <c r="BL92" i="38"/>
  <c r="BQ92" i="38"/>
  <c r="BV92" i="38"/>
  <c r="AR92" i="38"/>
  <c r="AW92" i="38"/>
  <c r="BH92" i="38"/>
  <c r="BM92" i="38"/>
  <c r="BR92" i="38"/>
  <c r="BX92" i="38"/>
  <c r="CC92" i="38"/>
  <c r="AC92" i="38"/>
  <c r="AN92" i="38"/>
  <c r="Y92" i="38"/>
  <c r="AD92" i="38"/>
  <c r="AJ92" i="38"/>
  <c r="AO92" i="38"/>
  <c r="Z92" i="38"/>
  <c r="AP92" i="38"/>
  <c r="AB92" i="38"/>
  <c r="AG92" i="38"/>
  <c r="AL92" i="38"/>
  <c r="F92" i="38"/>
  <c r="F93" i="34" s="1"/>
  <c r="J92" i="38"/>
  <c r="P92" i="38"/>
  <c r="L92" i="38"/>
  <c r="Q92" i="38"/>
  <c r="V92" i="38"/>
  <c r="D92" i="38"/>
  <c r="D93" i="34" s="1"/>
  <c r="H92" i="38"/>
  <c r="M92" i="38"/>
  <c r="E92" i="38"/>
  <c r="E93" i="34" s="1"/>
  <c r="N92" i="38"/>
  <c r="T92" i="38"/>
  <c r="AU92" i="38"/>
  <c r="S92" i="38"/>
  <c r="BW92" i="38"/>
  <c r="AA92" i="38"/>
  <c r="AQ92" i="38"/>
  <c r="AI92" i="38"/>
  <c r="BC92" i="38"/>
  <c r="AE92" i="38"/>
  <c r="AY92" i="38"/>
  <c r="BK92" i="38"/>
  <c r="CA92" i="38"/>
  <c r="AM92" i="38"/>
  <c r="BG92" i="38"/>
  <c r="BS92" i="38"/>
  <c r="CE92" i="38"/>
  <c r="AB98" i="10"/>
  <c r="AX96" i="38"/>
  <c r="BD96" i="38"/>
  <c r="M98" i="28"/>
  <c r="AD98" i="28"/>
  <c r="BN96" i="38"/>
  <c r="BY96" i="38"/>
  <c r="CD96" i="38"/>
  <c r="AT96" i="38"/>
  <c r="AZ96" i="38"/>
  <c r="L98" i="28"/>
  <c r="AC98" i="28"/>
  <c r="BP96" i="38"/>
  <c r="BU96" i="38"/>
  <c r="BZ96" i="38"/>
  <c r="AV96" i="38"/>
  <c r="BA96" i="38"/>
  <c r="AB98" i="28"/>
  <c r="BQ96" i="38"/>
  <c r="BV96" i="38"/>
  <c r="CB96" i="38"/>
  <c r="AR96" i="38"/>
  <c r="AW96" i="38"/>
  <c r="AC98" i="10"/>
  <c r="BB96" i="38"/>
  <c r="N98" i="28"/>
  <c r="BM96" i="38"/>
  <c r="BR96" i="38"/>
  <c r="BX96" i="38"/>
  <c r="CC96" i="38"/>
  <c r="AB96" i="38"/>
  <c r="AG96" i="38"/>
  <c r="X96" i="38"/>
  <c r="AH96" i="38"/>
  <c r="AN96" i="38"/>
  <c r="Y96" i="38"/>
  <c r="AD96" i="38"/>
  <c r="AJ96" i="38"/>
  <c r="Z96" i="38"/>
  <c r="AF96" i="38"/>
  <c r="AP96" i="38"/>
  <c r="F96" i="38"/>
  <c r="J96" i="38"/>
  <c r="P96" i="38"/>
  <c r="G96" i="38"/>
  <c r="L96" i="38"/>
  <c r="Q96" i="38"/>
  <c r="D96" i="38"/>
  <c r="H96" i="38"/>
  <c r="M96" i="38"/>
  <c r="E96" i="38"/>
  <c r="I96" i="38"/>
  <c r="N96" i="38"/>
  <c r="T96" i="38"/>
  <c r="K96" i="38"/>
  <c r="O96" i="38"/>
  <c r="S96" i="38"/>
  <c r="BW96" i="38"/>
  <c r="AA96" i="38"/>
  <c r="AQ96" i="38"/>
  <c r="W96" i="38"/>
  <c r="BC96" i="38"/>
  <c r="CE96" i="38"/>
  <c r="AM96" i="38"/>
  <c r="BG96" i="38"/>
  <c r="BK96" i="38"/>
  <c r="CA96" i="38"/>
  <c r="BO96" i="38"/>
  <c r="AB102" i="10"/>
  <c r="AX100" i="38"/>
  <c r="BD100" i="38"/>
  <c r="M102" i="28"/>
  <c r="BI100" i="38"/>
  <c r="AD102" i="28"/>
  <c r="BN100" i="38"/>
  <c r="CD100" i="38"/>
  <c r="AT100" i="38"/>
  <c r="AZ100" i="38"/>
  <c r="L102" i="28"/>
  <c r="BE100" i="38"/>
  <c r="AC102" i="28"/>
  <c r="BP100" i="38"/>
  <c r="BZ100" i="38"/>
  <c r="AV100" i="38"/>
  <c r="BA100" i="38"/>
  <c r="AB102" i="28"/>
  <c r="BF100" i="38"/>
  <c r="BQ100" i="38"/>
  <c r="BV100" i="38"/>
  <c r="AR100" i="38"/>
  <c r="AW100" i="38"/>
  <c r="AC102" i="10"/>
  <c r="BB100" i="38"/>
  <c r="N102" i="28"/>
  <c r="BM100" i="38"/>
  <c r="BR100" i="38"/>
  <c r="CC100" i="38"/>
  <c r="Z100" i="38"/>
  <c r="AF100" i="38"/>
  <c r="AP100" i="38"/>
  <c r="AB100" i="38"/>
  <c r="AG100" i="38"/>
  <c r="AL100" i="38"/>
  <c r="AC100" i="38"/>
  <c r="AH100" i="38"/>
  <c r="Y100" i="38"/>
  <c r="AD100" i="38"/>
  <c r="AJ100" i="38"/>
  <c r="AO100" i="38"/>
  <c r="F100" i="38"/>
  <c r="P100" i="38"/>
  <c r="G100" i="38"/>
  <c r="L100" i="38"/>
  <c r="Q100" i="38"/>
  <c r="V100" i="38"/>
  <c r="D100" i="38"/>
  <c r="H100" i="38"/>
  <c r="E100" i="38"/>
  <c r="I100" i="38"/>
  <c r="N100" i="38"/>
  <c r="T100" i="38"/>
  <c r="W100" i="38"/>
  <c r="AI100" i="38"/>
  <c r="BC100" i="38"/>
  <c r="O100" i="38"/>
  <c r="BK100" i="38"/>
  <c r="CA100" i="38"/>
  <c r="AM100" i="38"/>
  <c r="BO100" i="38"/>
  <c r="AU100" i="38"/>
  <c r="BW100" i="38"/>
  <c r="AA100" i="38"/>
  <c r="AQ100" i="38"/>
  <c r="BS100" i="38"/>
  <c r="CE100" i="38"/>
  <c r="BG100" i="38"/>
  <c r="AB106" i="10"/>
  <c r="AX104" i="38"/>
  <c r="M106" i="28"/>
  <c r="BI104" i="38"/>
  <c r="AD106" i="28"/>
  <c r="BN104" i="38"/>
  <c r="BY104" i="38"/>
  <c r="CD104" i="38"/>
  <c r="AT104" i="38"/>
  <c r="L106" i="28"/>
  <c r="BE104" i="38"/>
  <c r="AC106" i="28"/>
  <c r="BP104" i="38"/>
  <c r="BU104" i="38"/>
  <c r="BZ104" i="38"/>
  <c r="AV104" i="38"/>
  <c r="AB106" i="28"/>
  <c r="BF104" i="38"/>
  <c r="BQ104" i="38"/>
  <c r="BV104" i="38"/>
  <c r="CB104" i="38"/>
  <c r="AR104" i="38"/>
  <c r="AW104" i="38"/>
  <c r="AC106" i="10"/>
  <c r="BB104" i="38"/>
  <c r="N106" i="28"/>
  <c r="BM104" i="38"/>
  <c r="BR104" i="38"/>
  <c r="BX104" i="38"/>
  <c r="CC104" i="38"/>
  <c r="Y104" i="38"/>
  <c r="AO104" i="38"/>
  <c r="Z104" i="38"/>
  <c r="AF104" i="38"/>
  <c r="AK104" i="38"/>
  <c r="AP104" i="38"/>
  <c r="AB104" i="38"/>
  <c r="AG104" i="38"/>
  <c r="AC104" i="38"/>
  <c r="AH104" i="38"/>
  <c r="AN104" i="38"/>
  <c r="F104" i="38"/>
  <c r="J104" i="38"/>
  <c r="P104" i="38"/>
  <c r="D104" i="38"/>
  <c r="M104" i="38"/>
  <c r="R104" i="38"/>
  <c r="E104" i="38"/>
  <c r="I104" i="38"/>
  <c r="N104" i="38"/>
  <c r="G104" i="38"/>
  <c r="L104" i="38"/>
  <c r="V104" i="38"/>
  <c r="AA104" i="38"/>
  <c r="K104" i="38"/>
  <c r="AQ104" i="38"/>
  <c r="AI104" i="38"/>
  <c r="BC104" i="38"/>
  <c r="AE104" i="38"/>
  <c r="O104" i="38"/>
  <c r="AU104" i="38"/>
  <c r="S104" i="38"/>
  <c r="BK104" i="38"/>
  <c r="CA104" i="38"/>
  <c r="BO104" i="38"/>
  <c r="BG104" i="38"/>
  <c r="AM104" i="38"/>
  <c r="CE104" i="38"/>
  <c r="AB110" i="10"/>
  <c r="AX108" i="38"/>
  <c r="BD108" i="38"/>
  <c r="M110" i="28"/>
  <c r="BI108" i="38"/>
  <c r="AD110" i="28"/>
  <c r="BN108" i="38"/>
  <c r="BY108" i="38"/>
  <c r="CD108" i="38"/>
  <c r="AT108" i="38"/>
  <c r="AZ108" i="38"/>
  <c r="L110" i="28"/>
  <c r="BE108" i="38"/>
  <c r="AC110" i="28"/>
  <c r="BP108" i="38"/>
  <c r="BU108" i="38"/>
  <c r="BZ108" i="38"/>
  <c r="AV108" i="38"/>
  <c r="BA108" i="38"/>
  <c r="AB110" i="28"/>
  <c r="BF108" i="38"/>
  <c r="BV108" i="38"/>
  <c r="CB108" i="38"/>
  <c r="AR108" i="38"/>
  <c r="AW108" i="38"/>
  <c r="AC110" i="10"/>
  <c r="BB108" i="38"/>
  <c r="N110" i="28"/>
  <c r="BR108" i="38"/>
  <c r="BX108" i="38"/>
  <c r="CC108" i="38"/>
  <c r="X108" i="38"/>
  <c r="AC108" i="38"/>
  <c r="AN108" i="38"/>
  <c r="Y108" i="38"/>
  <c r="AJ108" i="38"/>
  <c r="AO108" i="38"/>
  <c r="Z108" i="38"/>
  <c r="AF108" i="38"/>
  <c r="AP108" i="38"/>
  <c r="AB108" i="38"/>
  <c r="AG108" i="38"/>
  <c r="F108" i="38"/>
  <c r="J108" i="38"/>
  <c r="P108" i="38"/>
  <c r="D108" i="38"/>
  <c r="H108" i="38"/>
  <c r="M108" i="38"/>
  <c r="R108" i="38"/>
  <c r="I108" i="38"/>
  <c r="N108" i="38"/>
  <c r="G108" i="38"/>
  <c r="L108" i="38"/>
  <c r="Q108" i="38"/>
  <c r="V108" i="38"/>
  <c r="AU108" i="38"/>
  <c r="BW108" i="38"/>
  <c r="AQ108" i="38"/>
  <c r="W108" i="38"/>
  <c r="K108" i="38"/>
  <c r="AI108" i="38"/>
  <c r="BC108" i="38"/>
  <c r="AE108" i="38"/>
  <c r="BK108" i="38"/>
  <c r="CA108" i="38"/>
  <c r="AM108" i="38"/>
  <c r="BO108" i="38"/>
  <c r="BG108" i="38"/>
  <c r="BS108" i="38"/>
  <c r="CE108" i="38"/>
  <c r="AB114" i="10"/>
  <c r="AX112" i="38"/>
  <c r="BD112" i="38"/>
  <c r="M114" i="28"/>
  <c r="BI112" i="38"/>
  <c r="AD114" i="28"/>
  <c r="BN112" i="38"/>
  <c r="BY112" i="38"/>
  <c r="AT112" i="38"/>
  <c r="AZ112" i="38"/>
  <c r="L114" i="28"/>
  <c r="BE112" i="38"/>
  <c r="AC114" i="28"/>
  <c r="BP112" i="38"/>
  <c r="BU112" i="38"/>
  <c r="AV112" i="38"/>
  <c r="BA112" i="38"/>
  <c r="AB114" i="28"/>
  <c r="BF112" i="38"/>
  <c r="BQ112" i="38"/>
  <c r="BV112" i="38"/>
  <c r="CB112" i="38"/>
  <c r="AW112" i="38"/>
  <c r="AC114" i="10"/>
  <c r="BB112" i="38"/>
  <c r="N114" i="28"/>
  <c r="BM112" i="38"/>
  <c r="BR112" i="38"/>
  <c r="BX112" i="38"/>
  <c r="AB112" i="38"/>
  <c r="AG112" i="38"/>
  <c r="X112" i="38"/>
  <c r="AC112" i="38"/>
  <c r="AH112" i="38"/>
  <c r="AN112" i="38"/>
  <c r="Y112" i="38"/>
  <c r="AJ112" i="38"/>
  <c r="Z112" i="38"/>
  <c r="AF112" i="38"/>
  <c r="AK112" i="38"/>
  <c r="AP112" i="38"/>
  <c r="F112" i="38"/>
  <c r="J112" i="38"/>
  <c r="D112" i="38"/>
  <c r="H112" i="38"/>
  <c r="M112" i="38"/>
  <c r="R112" i="38"/>
  <c r="E112" i="38"/>
  <c r="I112" i="38"/>
  <c r="N112" i="38"/>
  <c r="L112" i="38"/>
  <c r="Q112" i="38"/>
  <c r="V112" i="38"/>
  <c r="AY112" i="38"/>
  <c r="O112" i="38"/>
  <c r="AU112" i="38"/>
  <c r="BW112" i="38"/>
  <c r="AQ112" i="38"/>
  <c r="W112" i="38"/>
  <c r="AI112" i="38"/>
  <c r="K112" i="38"/>
  <c r="BC112" i="38"/>
  <c r="CE112" i="38"/>
  <c r="BK112" i="38"/>
  <c r="BO112" i="38"/>
  <c r="BG112" i="38"/>
  <c r="AM112" i="38"/>
  <c r="BS112" i="38"/>
  <c r="AB118" i="10"/>
  <c r="AX116" i="38"/>
  <c r="BD116" i="38"/>
  <c r="M118" i="28"/>
  <c r="BI116" i="38"/>
  <c r="AD118" i="28"/>
  <c r="BN116" i="38"/>
  <c r="BY116" i="38"/>
  <c r="CD116" i="38"/>
  <c r="AT116" i="38"/>
  <c r="AZ116" i="38"/>
  <c r="L118" i="28"/>
  <c r="BE116" i="38"/>
  <c r="AC118" i="28"/>
  <c r="BP116" i="38"/>
  <c r="BU116" i="38"/>
  <c r="BZ116" i="38"/>
  <c r="AV116" i="38"/>
  <c r="BA116" i="38"/>
  <c r="AB118" i="28"/>
  <c r="BF116" i="38"/>
  <c r="BQ116" i="38"/>
  <c r="BV116" i="38"/>
  <c r="CB116" i="38"/>
  <c r="AR116" i="38"/>
  <c r="AW116" i="38"/>
  <c r="AC118" i="10"/>
  <c r="BB116" i="38"/>
  <c r="N118" i="28"/>
  <c r="BM116" i="38"/>
  <c r="BR116" i="38"/>
  <c r="BX116" i="38"/>
  <c r="CC116" i="38"/>
  <c r="Z116" i="38"/>
  <c r="AF116" i="38"/>
  <c r="AP116" i="38"/>
  <c r="AB116" i="38"/>
  <c r="AG116" i="38"/>
  <c r="AL116" i="38"/>
  <c r="X116" i="38"/>
  <c r="AC116" i="38"/>
  <c r="AH116" i="38"/>
  <c r="Y116" i="38"/>
  <c r="AD116" i="38"/>
  <c r="AJ116" i="38"/>
  <c r="AO116" i="38"/>
  <c r="F116" i="38"/>
  <c r="J116" i="38"/>
  <c r="P116" i="38"/>
  <c r="D116" i="38"/>
  <c r="H116" i="38"/>
  <c r="M116" i="38"/>
  <c r="R116" i="38"/>
  <c r="E116" i="38"/>
  <c r="I116" i="38"/>
  <c r="N116" i="38"/>
  <c r="G116" i="38"/>
  <c r="L116" i="38"/>
  <c r="Q116" i="38"/>
  <c r="V116" i="38"/>
  <c r="W116" i="38"/>
  <c r="AI116" i="38"/>
  <c r="BC116" i="38"/>
  <c r="AY116" i="38"/>
  <c r="K116" i="38"/>
  <c r="O116" i="38"/>
  <c r="BK116" i="38"/>
  <c r="CA116" i="38"/>
  <c r="AM116" i="38"/>
  <c r="BO116" i="38"/>
  <c r="S116" i="38"/>
  <c r="BW116" i="38"/>
  <c r="AA116" i="38"/>
  <c r="AQ116" i="38"/>
  <c r="BS116" i="38"/>
  <c r="CE116" i="38"/>
  <c r="BG116" i="38"/>
  <c r="AZ120" i="38"/>
  <c r="L122" i="28"/>
  <c r="BE120" i="38"/>
  <c r="AC122" i="28"/>
  <c r="BJ120" i="38"/>
  <c r="BP120" i="38"/>
  <c r="BU120" i="38"/>
  <c r="AV120" i="38"/>
  <c r="BA120" i="38"/>
  <c r="AB122" i="28"/>
  <c r="BF120" i="38"/>
  <c r="BL120" i="38"/>
  <c r="BQ120" i="38"/>
  <c r="BV120" i="38"/>
  <c r="AR120" i="38"/>
  <c r="AW120" i="38"/>
  <c r="AC122" i="10"/>
  <c r="BB120" i="38"/>
  <c r="BH120" i="38"/>
  <c r="N122" i="28"/>
  <c r="BM120" i="38"/>
  <c r="BX120" i="38"/>
  <c r="CC120" i="38"/>
  <c r="AS120" i="38"/>
  <c r="AB122" i="10"/>
  <c r="AX120" i="38"/>
  <c r="BD120" i="38"/>
  <c r="M122" i="28"/>
  <c r="AD122" i="28"/>
  <c r="BN120" i="38"/>
  <c r="BT120" i="38"/>
  <c r="BY120" i="38"/>
  <c r="CD120" i="38"/>
  <c r="Y120" i="38"/>
  <c r="AD120" i="38"/>
  <c r="AO120" i="38"/>
  <c r="Z120" i="38"/>
  <c r="AF120" i="38"/>
  <c r="AK120" i="38"/>
  <c r="AP120" i="38"/>
  <c r="AB120" i="38"/>
  <c r="AG120" i="38"/>
  <c r="X120" i="38"/>
  <c r="AC120" i="38"/>
  <c r="AH120" i="38"/>
  <c r="AN120" i="38"/>
  <c r="F120" i="38"/>
  <c r="J120" i="38"/>
  <c r="P120" i="38"/>
  <c r="E120" i="38"/>
  <c r="L120" i="38"/>
  <c r="R120" i="38"/>
  <c r="G120" i="38"/>
  <c r="M120" i="38"/>
  <c r="T120" i="38"/>
  <c r="H120" i="38"/>
  <c r="V120" i="38"/>
  <c r="D120" i="38"/>
  <c r="I120" i="38"/>
  <c r="Q120" i="38"/>
  <c r="AA120" i="38"/>
  <c r="AQ120" i="38"/>
  <c r="W120" i="38"/>
  <c r="BC120" i="38"/>
  <c r="AE120" i="38"/>
  <c r="AY120" i="38"/>
  <c r="K120" i="38"/>
  <c r="O120" i="38"/>
  <c r="AU120" i="38"/>
  <c r="S120" i="38"/>
  <c r="AM120" i="38"/>
  <c r="BG120" i="38"/>
  <c r="BS120" i="38"/>
  <c r="BK120" i="38"/>
  <c r="CA120" i="38"/>
  <c r="BO120" i="38"/>
  <c r="CE120" i="38"/>
  <c r="AZ124" i="38"/>
  <c r="L126" i="28"/>
  <c r="BE124" i="38"/>
  <c r="AC126" i="28"/>
  <c r="BJ124" i="38"/>
  <c r="BP124" i="38"/>
  <c r="BU124" i="38"/>
  <c r="AV124" i="38"/>
  <c r="BA124" i="38"/>
  <c r="AB126" i="28"/>
  <c r="BF124" i="38"/>
  <c r="BL124" i="38"/>
  <c r="BQ124" i="38"/>
  <c r="BV124" i="38"/>
  <c r="AR124" i="38"/>
  <c r="AW124" i="38"/>
  <c r="AC126" i="10"/>
  <c r="BB124" i="38"/>
  <c r="BH124" i="38"/>
  <c r="N126" i="28"/>
  <c r="BM124" i="38"/>
  <c r="BX124" i="38"/>
  <c r="CC124" i="38"/>
  <c r="AS124" i="38"/>
  <c r="AB126" i="10"/>
  <c r="AX124" i="38"/>
  <c r="BD124" i="38"/>
  <c r="M126" i="28"/>
  <c r="AD126" i="28"/>
  <c r="BN124" i="38"/>
  <c r="BT124" i="38"/>
  <c r="BY124" i="38"/>
  <c r="CD124" i="38"/>
  <c r="X124" i="38"/>
  <c r="AC124" i="38"/>
  <c r="AN124" i="38"/>
  <c r="Y124" i="38"/>
  <c r="AD124" i="38"/>
  <c r="AJ124" i="38"/>
  <c r="AO124" i="38"/>
  <c r="Z124" i="38"/>
  <c r="AF124" i="38"/>
  <c r="AP124" i="38"/>
  <c r="AB124" i="38"/>
  <c r="AG124" i="38"/>
  <c r="AL124" i="38"/>
  <c r="F124" i="38"/>
  <c r="J124" i="38"/>
  <c r="P124" i="38"/>
  <c r="U124" i="38"/>
  <c r="E124" i="38"/>
  <c r="L124" i="38"/>
  <c r="R124" i="38"/>
  <c r="G124" i="38"/>
  <c r="M124" i="38"/>
  <c r="T124" i="38"/>
  <c r="H124" i="38"/>
  <c r="N124" i="38"/>
  <c r="V124" i="38"/>
  <c r="D124" i="38"/>
  <c r="I124" i="38"/>
  <c r="Q124" i="38"/>
  <c r="K124" i="38"/>
  <c r="AU124" i="38"/>
  <c r="S124" i="38"/>
  <c r="BW124" i="38"/>
  <c r="AA124" i="38"/>
  <c r="AQ124" i="38"/>
  <c r="W124" i="38"/>
  <c r="AI124" i="38"/>
  <c r="BC124" i="38"/>
  <c r="AE124" i="38"/>
  <c r="AY124" i="38"/>
  <c r="O124" i="38"/>
  <c r="BK124" i="38"/>
  <c r="CA124" i="38"/>
  <c r="AM124" i="38"/>
  <c r="BO124" i="38"/>
  <c r="BG124" i="38"/>
  <c r="BS124" i="38"/>
  <c r="CE124" i="38"/>
  <c r="AT128" i="38"/>
  <c r="AZ128" i="38"/>
  <c r="L130" i="28"/>
  <c r="BE128" i="38"/>
  <c r="AC130" i="28"/>
  <c r="BJ128" i="38"/>
  <c r="BP128" i="38"/>
  <c r="BU128" i="38"/>
  <c r="BZ128" i="38"/>
  <c r="AV128" i="38"/>
  <c r="BA128" i="38"/>
  <c r="AB130" i="28"/>
  <c r="BF128" i="38"/>
  <c r="BL128" i="38"/>
  <c r="BQ128" i="38"/>
  <c r="BV128" i="38"/>
  <c r="CB128" i="38"/>
  <c r="AR128" i="38"/>
  <c r="AW128" i="38"/>
  <c r="AC130" i="10"/>
  <c r="BB128" i="38"/>
  <c r="BH128" i="38"/>
  <c r="N130" i="28"/>
  <c r="BM128" i="38"/>
  <c r="BR128" i="38"/>
  <c r="BX128" i="38"/>
  <c r="CC128" i="38"/>
  <c r="AS128" i="38"/>
  <c r="AB130" i="10"/>
  <c r="AX128" i="38"/>
  <c r="BD128" i="38"/>
  <c r="M130" i="28"/>
  <c r="BI128" i="38"/>
  <c r="AD130" i="28"/>
  <c r="BN128" i="38"/>
  <c r="BT128" i="38"/>
  <c r="BY128" i="38"/>
  <c r="CD128" i="38"/>
  <c r="AB128" i="38"/>
  <c r="AG128" i="38"/>
  <c r="AL128" i="38"/>
  <c r="X128" i="38"/>
  <c r="AC128" i="38"/>
  <c r="AH128" i="38"/>
  <c r="AN128" i="38"/>
  <c r="Y128" i="38"/>
  <c r="AD128" i="38"/>
  <c r="AJ128" i="38"/>
  <c r="AO128" i="38"/>
  <c r="Z128" i="38"/>
  <c r="AF128" i="38"/>
  <c r="AK128" i="38"/>
  <c r="AP128" i="38"/>
  <c r="F128" i="38"/>
  <c r="J128" i="38"/>
  <c r="P128" i="38"/>
  <c r="U128" i="38"/>
  <c r="G128" i="38"/>
  <c r="L128" i="38"/>
  <c r="Q128" i="38"/>
  <c r="V128" i="38"/>
  <c r="D128" i="38"/>
  <c r="H128" i="38"/>
  <c r="M128" i="38"/>
  <c r="R128" i="38"/>
  <c r="E128" i="38"/>
  <c r="I128" i="38"/>
  <c r="N128" i="38"/>
  <c r="T128" i="38"/>
  <c r="AY128" i="38"/>
  <c r="O128" i="38"/>
  <c r="K128" i="38"/>
  <c r="AU128" i="38"/>
  <c r="S128" i="38"/>
  <c r="BW128" i="38"/>
  <c r="AA128" i="38"/>
  <c r="AQ128" i="38"/>
  <c r="W128" i="38"/>
  <c r="AI128" i="38"/>
  <c r="BC128" i="38"/>
  <c r="AE128" i="38"/>
  <c r="CE128" i="38"/>
  <c r="AM128" i="38"/>
  <c r="BG128" i="38"/>
  <c r="BK128" i="38"/>
  <c r="CA128" i="38"/>
  <c r="BO128" i="38"/>
  <c r="BS128" i="38"/>
  <c r="AT132" i="38"/>
  <c r="AZ132" i="38"/>
  <c r="L134" i="28"/>
  <c r="BE132" i="38"/>
  <c r="AC134" i="28"/>
  <c r="BJ132" i="38"/>
  <c r="BP132" i="38"/>
  <c r="BU132" i="38"/>
  <c r="BZ132" i="38"/>
  <c r="AV132" i="38"/>
  <c r="BA132" i="38"/>
  <c r="AB134" i="28"/>
  <c r="BF132" i="38"/>
  <c r="BL132" i="38"/>
  <c r="BQ132" i="38"/>
  <c r="BV132" i="38"/>
  <c r="CB132" i="38"/>
  <c r="AR132" i="38"/>
  <c r="AW132" i="38"/>
  <c r="AC134" i="10"/>
  <c r="BB132" i="38"/>
  <c r="BH132" i="38"/>
  <c r="N134" i="28"/>
  <c r="BM132" i="38"/>
  <c r="BR132" i="38"/>
  <c r="BX132" i="38"/>
  <c r="CC132" i="38"/>
  <c r="AS132" i="38"/>
  <c r="AB134" i="10"/>
  <c r="AX132" i="38"/>
  <c r="BD132" i="38"/>
  <c r="M134" i="28"/>
  <c r="BI132" i="38"/>
  <c r="AD134" i="28"/>
  <c r="BN132" i="38"/>
  <c r="BT132" i="38"/>
  <c r="BY132" i="38"/>
  <c r="CD132" i="38"/>
  <c r="Z132" i="38"/>
  <c r="AF132" i="38"/>
  <c r="AK132" i="38"/>
  <c r="AP132" i="38"/>
  <c r="X132" i="38"/>
  <c r="AC132" i="38"/>
  <c r="AH132" i="38"/>
  <c r="AN132" i="38"/>
  <c r="Y132" i="38"/>
  <c r="AD132" i="38"/>
  <c r="AJ132" i="38"/>
  <c r="AO132" i="38"/>
  <c r="AL132" i="38"/>
  <c r="AB132" i="38"/>
  <c r="AG132" i="38"/>
  <c r="F132" i="38"/>
  <c r="J132" i="38"/>
  <c r="P132" i="38"/>
  <c r="U132" i="38"/>
  <c r="G132" i="38"/>
  <c r="L132" i="38"/>
  <c r="Q132" i="38"/>
  <c r="V132" i="38"/>
  <c r="D132" i="38"/>
  <c r="H132" i="38"/>
  <c r="M132" i="38"/>
  <c r="R132" i="38"/>
  <c r="E132" i="38"/>
  <c r="I132" i="38"/>
  <c r="N132" i="38"/>
  <c r="T132" i="38"/>
  <c r="W132" i="38"/>
  <c r="AI132" i="38"/>
  <c r="BC132" i="38"/>
  <c r="AE132" i="38"/>
  <c r="AY132" i="38"/>
  <c r="O132" i="38"/>
  <c r="BK132" i="38"/>
  <c r="CA132" i="38"/>
  <c r="AM132" i="38"/>
  <c r="BO132" i="38"/>
  <c r="AU132" i="38"/>
  <c r="S132" i="38"/>
  <c r="BW132" i="38"/>
  <c r="K132" i="38"/>
  <c r="AA132" i="38"/>
  <c r="AQ132" i="38"/>
  <c r="BS132" i="38"/>
  <c r="CE132" i="38"/>
  <c r="BG132" i="38"/>
  <c r="AS136" i="38"/>
  <c r="AB138" i="10"/>
  <c r="AW136" i="38"/>
  <c r="AC138" i="10"/>
  <c r="BB136" i="38"/>
  <c r="BH136" i="38"/>
  <c r="N138" i="28"/>
  <c r="BM136" i="38"/>
  <c r="BR136" i="38"/>
  <c r="BX136" i="38"/>
  <c r="CC136" i="38"/>
  <c r="AT136" i="38"/>
  <c r="AX136" i="38"/>
  <c r="BD136" i="38"/>
  <c r="M138" i="28"/>
  <c r="BI136" i="38"/>
  <c r="AD138" i="28"/>
  <c r="BN136" i="38"/>
  <c r="BT136" i="38"/>
  <c r="BY136" i="38"/>
  <c r="CD136" i="38"/>
  <c r="AU136" i="38"/>
  <c r="AZ136" i="38"/>
  <c r="L138" i="28"/>
  <c r="BE136" i="38"/>
  <c r="AC138" i="28"/>
  <c r="BJ136" i="38"/>
  <c r="BP136" i="38"/>
  <c r="BU136" i="38"/>
  <c r="BZ136" i="38"/>
  <c r="CE136" i="38"/>
  <c r="AR136" i="38"/>
  <c r="AV136" i="38"/>
  <c r="BA136" i="38"/>
  <c r="AB138" i="28"/>
  <c r="BF136" i="38"/>
  <c r="BL136" i="38"/>
  <c r="BQ136" i="38"/>
  <c r="BV136" i="38"/>
  <c r="CB136" i="38"/>
  <c r="Y136" i="38"/>
  <c r="AD136" i="38"/>
  <c r="AJ136" i="38"/>
  <c r="AO136" i="38"/>
  <c r="AB136" i="38"/>
  <c r="AG136" i="38"/>
  <c r="AL136" i="38"/>
  <c r="X136" i="38"/>
  <c r="AC136" i="38"/>
  <c r="AH136" i="38"/>
  <c r="AN136" i="38"/>
  <c r="AP136" i="38"/>
  <c r="Z136" i="38"/>
  <c r="AF136" i="38"/>
  <c r="AK136" i="38"/>
  <c r="F136" i="38"/>
  <c r="J136" i="38"/>
  <c r="P136" i="38"/>
  <c r="U136" i="38"/>
  <c r="G136" i="38"/>
  <c r="L136" i="38"/>
  <c r="Q136" i="38"/>
  <c r="V136" i="38"/>
  <c r="D136" i="38"/>
  <c r="H136" i="38"/>
  <c r="M136" i="38"/>
  <c r="R136" i="38"/>
  <c r="E136" i="38"/>
  <c r="I136" i="38"/>
  <c r="N136" i="38"/>
  <c r="T136" i="38"/>
  <c r="AA136" i="38"/>
  <c r="K136" i="38"/>
  <c r="AQ136" i="38"/>
  <c r="W136" i="38"/>
  <c r="AI136" i="38"/>
  <c r="BC136" i="38"/>
  <c r="AE136" i="38"/>
  <c r="AY136" i="38"/>
  <c r="O136" i="38"/>
  <c r="S136" i="38"/>
  <c r="BW136" i="38"/>
  <c r="BK136" i="38"/>
  <c r="CA136" i="38"/>
  <c r="BO136" i="38"/>
  <c r="BG136" i="38"/>
  <c r="BS136" i="38"/>
  <c r="AM136" i="38"/>
  <c r="AT140" i="38"/>
  <c r="AX140" i="38"/>
  <c r="BD140" i="38"/>
  <c r="M142" i="28"/>
  <c r="BI140" i="38"/>
  <c r="AD142" i="28"/>
  <c r="BN140" i="38"/>
  <c r="BT140" i="38"/>
  <c r="BY140" i="38"/>
  <c r="CD140" i="38"/>
  <c r="AU140" i="38"/>
  <c r="AZ140" i="38"/>
  <c r="L142" i="28"/>
  <c r="BE140" i="38"/>
  <c r="AC142" i="28"/>
  <c r="BJ140" i="38"/>
  <c r="BP140" i="38"/>
  <c r="BU140" i="38"/>
  <c r="BZ140" i="38"/>
  <c r="AR140" i="38"/>
  <c r="AV140" i="38"/>
  <c r="BA140" i="38"/>
  <c r="AB142" i="28"/>
  <c r="BF140" i="38"/>
  <c r="BL140" i="38"/>
  <c r="BQ140" i="38"/>
  <c r="BV140" i="38"/>
  <c r="CB140" i="38"/>
  <c r="AS140" i="38"/>
  <c r="AB142" i="10"/>
  <c r="AW140" i="38"/>
  <c r="AC142" i="10"/>
  <c r="BB140" i="38"/>
  <c r="BH140" i="38"/>
  <c r="N142" i="28"/>
  <c r="BM140" i="38"/>
  <c r="BR140" i="38"/>
  <c r="BX140" i="38"/>
  <c r="CC140" i="38"/>
  <c r="X140" i="38"/>
  <c r="AC140" i="38"/>
  <c r="AB140" i="38"/>
  <c r="AG140" i="38"/>
  <c r="AL140" i="38"/>
  <c r="AD140" i="38"/>
  <c r="AK140" i="38"/>
  <c r="AF140" i="38"/>
  <c r="AN140" i="38"/>
  <c r="Y140" i="38"/>
  <c r="AH140" i="38"/>
  <c r="AO140" i="38"/>
  <c r="Z140" i="38"/>
  <c r="AJ140" i="38"/>
  <c r="AP140" i="38"/>
  <c r="F140" i="38"/>
  <c r="J140" i="38"/>
  <c r="P140" i="38"/>
  <c r="U140" i="38"/>
  <c r="G140" i="38"/>
  <c r="L140" i="38"/>
  <c r="Q140" i="38"/>
  <c r="V140" i="38"/>
  <c r="D140" i="38"/>
  <c r="H140" i="38"/>
  <c r="M140" i="38"/>
  <c r="R140" i="38"/>
  <c r="E140" i="38"/>
  <c r="I140" i="38"/>
  <c r="N140" i="38"/>
  <c r="T140" i="38"/>
  <c r="S140" i="38"/>
  <c r="BW140" i="38"/>
  <c r="AA140" i="38"/>
  <c r="AQ140" i="38"/>
  <c r="W140" i="38"/>
  <c r="K140" i="38"/>
  <c r="AI140" i="38"/>
  <c r="BC140" i="38"/>
  <c r="AE140" i="38"/>
  <c r="AY140" i="38"/>
  <c r="O140" i="38"/>
  <c r="BK140" i="38"/>
  <c r="CA140" i="38"/>
  <c r="AM140" i="38"/>
  <c r="BO140" i="38"/>
  <c r="BG140" i="38"/>
  <c r="CE140" i="38"/>
  <c r="BS140" i="38"/>
  <c r="AR144" i="38"/>
  <c r="AV144" i="38"/>
  <c r="BA144" i="38"/>
  <c r="AB146" i="28"/>
  <c r="BF144" i="38"/>
  <c r="BL144" i="38"/>
  <c r="BQ144" i="38"/>
  <c r="BV144" i="38"/>
  <c r="CB144" i="38"/>
  <c r="AS144" i="38"/>
  <c r="AB146" i="10"/>
  <c r="AW144" i="38"/>
  <c r="AC146" i="10"/>
  <c r="BB144" i="38"/>
  <c r="BH144" i="38"/>
  <c r="N146" i="28"/>
  <c r="BM144" i="38"/>
  <c r="BR144" i="38"/>
  <c r="BX144" i="38"/>
  <c r="CC144" i="38"/>
  <c r="AT144" i="38"/>
  <c r="AX144" i="38"/>
  <c r="BD144" i="38"/>
  <c r="M146" i="28"/>
  <c r="BI144" i="38"/>
  <c r="AD146" i="28"/>
  <c r="BN144" i="38"/>
  <c r="BT144" i="38"/>
  <c r="BY144" i="38"/>
  <c r="CD144" i="38"/>
  <c r="AU144" i="38"/>
  <c r="AZ144" i="38"/>
  <c r="L146" i="28"/>
  <c r="BE144" i="38"/>
  <c r="AC146" i="28"/>
  <c r="BJ144" i="38"/>
  <c r="BP144" i="38"/>
  <c r="BU144" i="38"/>
  <c r="BZ144" i="38"/>
  <c r="CE144" i="38"/>
  <c r="Y144" i="38"/>
  <c r="AD144" i="38"/>
  <c r="AJ144" i="38"/>
  <c r="AN144" i="38"/>
  <c r="Z144" i="38"/>
  <c r="AF144" i="38"/>
  <c r="AK144" i="38"/>
  <c r="AO144" i="38"/>
  <c r="AB144" i="38"/>
  <c r="AG144" i="38"/>
  <c r="AL144" i="38"/>
  <c r="AP144" i="38"/>
  <c r="X144" i="38"/>
  <c r="AC144" i="38"/>
  <c r="AH144" i="38"/>
  <c r="AM144" i="38"/>
  <c r="F144" i="38"/>
  <c r="J144" i="38"/>
  <c r="P144" i="38"/>
  <c r="U144" i="38"/>
  <c r="G144" i="38"/>
  <c r="L144" i="38"/>
  <c r="Q144" i="38"/>
  <c r="V144" i="38"/>
  <c r="D144" i="38"/>
  <c r="H144" i="38"/>
  <c r="M144" i="38"/>
  <c r="R144" i="38"/>
  <c r="E144" i="38"/>
  <c r="I144" i="38"/>
  <c r="N144" i="38"/>
  <c r="T144" i="38"/>
  <c r="AY144" i="38"/>
  <c r="O144" i="38"/>
  <c r="S144" i="38"/>
  <c r="BW144" i="38"/>
  <c r="AA144" i="38"/>
  <c r="AQ144" i="38"/>
  <c r="W144" i="38"/>
  <c r="AI144" i="38"/>
  <c r="K144" i="38"/>
  <c r="BC144" i="38"/>
  <c r="AE144" i="38"/>
  <c r="BK144" i="38"/>
  <c r="CA144" i="38"/>
  <c r="BO144" i="38"/>
  <c r="BG144" i="38"/>
  <c r="BS144" i="38"/>
  <c r="AS148" i="38"/>
  <c r="AB150" i="10"/>
  <c r="AW148" i="38"/>
  <c r="AC150" i="10"/>
  <c r="BB148" i="38"/>
  <c r="BH148" i="38"/>
  <c r="N150" i="28"/>
  <c r="BM148" i="38"/>
  <c r="BR148" i="38"/>
  <c r="BX148" i="38"/>
  <c r="CC148" i="38"/>
  <c r="AT148" i="38"/>
  <c r="AX148" i="38"/>
  <c r="BD148" i="38"/>
  <c r="M150" i="28"/>
  <c r="BI148" i="38"/>
  <c r="AD150" i="28"/>
  <c r="BN148" i="38"/>
  <c r="BT148" i="38"/>
  <c r="BY148" i="38"/>
  <c r="CD148" i="38"/>
  <c r="AU148" i="38"/>
  <c r="AZ148" i="38"/>
  <c r="L150" i="28"/>
  <c r="BE148" i="38"/>
  <c r="AC150" i="28"/>
  <c r="BJ148" i="38"/>
  <c r="BP148" i="38"/>
  <c r="BU148" i="38"/>
  <c r="BZ148" i="38"/>
  <c r="AR148" i="38"/>
  <c r="AV148" i="38"/>
  <c r="BA148" i="38"/>
  <c r="AB150" i="28"/>
  <c r="BF148" i="38"/>
  <c r="BL148" i="38"/>
  <c r="BQ148" i="38"/>
  <c r="BV148" i="38"/>
  <c r="CB148" i="38"/>
  <c r="Z148" i="38"/>
  <c r="AF148" i="38"/>
  <c r="AK148" i="38"/>
  <c r="AP148" i="38"/>
  <c r="AB148" i="38"/>
  <c r="AG148" i="38"/>
  <c r="AL148" i="38"/>
  <c r="X148" i="38"/>
  <c r="AC148" i="38"/>
  <c r="AH148" i="38"/>
  <c r="AN148" i="38"/>
  <c r="Y148" i="38"/>
  <c r="AD148" i="38"/>
  <c r="AJ148" i="38"/>
  <c r="AO148" i="38"/>
  <c r="F148" i="38"/>
  <c r="J148" i="38"/>
  <c r="P148" i="38"/>
  <c r="U148" i="38"/>
  <c r="G148" i="38"/>
  <c r="L148" i="38"/>
  <c r="Q148" i="38"/>
  <c r="V148" i="38"/>
  <c r="D148" i="38"/>
  <c r="H148" i="38"/>
  <c r="M148" i="38"/>
  <c r="R148" i="38"/>
  <c r="E148" i="38"/>
  <c r="I148" i="38"/>
  <c r="N148" i="38"/>
  <c r="T148" i="38"/>
  <c r="W148" i="38"/>
  <c r="AI148" i="38"/>
  <c r="BC148" i="38"/>
  <c r="AE148" i="38"/>
  <c r="AY148" i="38"/>
  <c r="K148" i="38"/>
  <c r="O148" i="38"/>
  <c r="BK148" i="38"/>
  <c r="CA148" i="38"/>
  <c r="BO148" i="38"/>
  <c r="S148" i="38"/>
  <c r="BW148" i="38"/>
  <c r="AA148" i="38"/>
  <c r="AQ148" i="38"/>
  <c r="BS148" i="38"/>
  <c r="AM148" i="38"/>
  <c r="CE148" i="38"/>
  <c r="BG148" i="38"/>
  <c r="AU152" i="38"/>
  <c r="AZ152" i="38"/>
  <c r="L154" i="28"/>
  <c r="BE152" i="38"/>
  <c r="AC154" i="28"/>
  <c r="BJ152" i="38"/>
  <c r="BP152" i="38"/>
  <c r="BU152" i="38"/>
  <c r="BZ152" i="38"/>
  <c r="CE152" i="38"/>
  <c r="AR152" i="38"/>
  <c r="AV152" i="38"/>
  <c r="BA152" i="38"/>
  <c r="AB154" i="28"/>
  <c r="BF152" i="38"/>
  <c r="BL152" i="38"/>
  <c r="BQ152" i="38"/>
  <c r="BV152" i="38"/>
  <c r="CB152" i="38"/>
  <c r="AS152" i="38"/>
  <c r="AB154" i="10"/>
  <c r="AW152" i="38"/>
  <c r="AC154" i="10"/>
  <c r="BB152" i="38"/>
  <c r="BH152" i="38"/>
  <c r="N154" i="28"/>
  <c r="BM152" i="38"/>
  <c r="BR152" i="38"/>
  <c r="BX152" i="38"/>
  <c r="CC152" i="38"/>
  <c r="AT152" i="38"/>
  <c r="AX152" i="38"/>
  <c r="BD152" i="38"/>
  <c r="M154" i="28"/>
  <c r="BI152" i="38"/>
  <c r="AD154" i="28"/>
  <c r="BN152" i="38"/>
  <c r="BT152" i="38"/>
  <c r="BY152" i="38"/>
  <c r="CD152" i="38"/>
  <c r="X152" i="38"/>
  <c r="AC152" i="38"/>
  <c r="AH152" i="38"/>
  <c r="AN152" i="38"/>
  <c r="Y152" i="38"/>
  <c r="AD152" i="38"/>
  <c r="AJ152" i="38"/>
  <c r="AO152" i="38"/>
  <c r="Z152" i="38"/>
  <c r="AF152" i="38"/>
  <c r="AK152" i="38"/>
  <c r="AP152" i="38"/>
  <c r="AB152" i="38"/>
  <c r="AG152" i="38"/>
  <c r="AL152" i="38"/>
  <c r="E152" i="38"/>
  <c r="I152" i="38"/>
  <c r="N152" i="38"/>
  <c r="T152" i="38"/>
  <c r="F152" i="38"/>
  <c r="J152" i="38"/>
  <c r="P152" i="38"/>
  <c r="U152" i="38"/>
  <c r="G152" i="38"/>
  <c r="L152" i="38"/>
  <c r="Q152" i="38"/>
  <c r="V152" i="38"/>
  <c r="D152" i="38"/>
  <c r="H152" i="38"/>
  <c r="M152" i="38"/>
  <c r="R152" i="38"/>
  <c r="AA152" i="38"/>
  <c r="AQ152" i="38"/>
  <c r="W152" i="38"/>
  <c r="AI152" i="38"/>
  <c r="BC152" i="38"/>
  <c r="AE152" i="38"/>
  <c r="AM152" i="38"/>
  <c r="AY152" i="38"/>
  <c r="K152" i="38"/>
  <c r="O152" i="38"/>
  <c r="S152" i="38"/>
  <c r="BW152" i="38"/>
  <c r="BG152" i="38"/>
  <c r="BS152" i="38"/>
  <c r="BK152" i="38"/>
  <c r="CA152" i="38"/>
  <c r="BO152" i="38"/>
  <c r="AU156" i="38"/>
  <c r="AZ156" i="38"/>
  <c r="L158" i="28"/>
  <c r="BE156" i="38"/>
  <c r="AC158" i="28"/>
  <c r="BJ156" i="38"/>
  <c r="BP156" i="38"/>
  <c r="BU156" i="38"/>
  <c r="BZ156" i="38"/>
  <c r="CE156" i="38"/>
  <c r="AR156" i="38"/>
  <c r="AV156" i="38"/>
  <c r="BA156" i="38"/>
  <c r="AB158" i="28"/>
  <c r="BF156" i="38"/>
  <c r="BL156" i="38"/>
  <c r="BQ156" i="38"/>
  <c r="BV156" i="38"/>
  <c r="CB156" i="38"/>
  <c r="AS156" i="38"/>
  <c r="AB158" i="10"/>
  <c r="AW156" i="38"/>
  <c r="AC158" i="10"/>
  <c r="BB156" i="38"/>
  <c r="BH156" i="38"/>
  <c r="N158" i="28"/>
  <c r="BM156" i="38"/>
  <c r="BR156" i="38"/>
  <c r="BX156" i="38"/>
  <c r="CC156" i="38"/>
  <c r="AT156" i="38"/>
  <c r="AX156" i="38"/>
  <c r="BD156" i="38"/>
  <c r="M158" i="28"/>
  <c r="BI156" i="38"/>
  <c r="AD158" i="28"/>
  <c r="BN156" i="38"/>
  <c r="BT156" i="38"/>
  <c r="BY156" i="38"/>
  <c r="CD156" i="38"/>
  <c r="Y156" i="38"/>
  <c r="AC156" i="38"/>
  <c r="AH156" i="38"/>
  <c r="AN156" i="38"/>
  <c r="Z156" i="38"/>
  <c r="AD156" i="38"/>
  <c r="AJ156" i="38"/>
  <c r="AO156" i="38"/>
  <c r="AA156" i="38"/>
  <c r="AF156" i="38"/>
  <c r="AK156" i="38"/>
  <c r="AP156" i="38"/>
  <c r="X156" i="38"/>
  <c r="AB156" i="38"/>
  <c r="AG156" i="38"/>
  <c r="AL156" i="38"/>
  <c r="G156" i="38"/>
  <c r="L156" i="38"/>
  <c r="Q156" i="38"/>
  <c r="U156" i="38"/>
  <c r="D156" i="38"/>
  <c r="H156" i="38"/>
  <c r="M156" i="38"/>
  <c r="R156" i="38"/>
  <c r="V156" i="38"/>
  <c r="E156" i="38"/>
  <c r="I156" i="38"/>
  <c r="N156" i="38"/>
  <c r="S156" i="38"/>
  <c r="F156" i="38"/>
  <c r="J156" i="38"/>
  <c r="P156" i="38"/>
  <c r="T156" i="38"/>
  <c r="K156" i="38"/>
  <c r="BW156" i="38"/>
  <c r="AQ156" i="38"/>
  <c r="W156" i="38"/>
  <c r="AI156" i="38"/>
  <c r="BC156" i="38"/>
  <c r="AE156" i="38"/>
  <c r="AY156" i="38"/>
  <c r="O156" i="38"/>
  <c r="BK156" i="38"/>
  <c r="CA156" i="38"/>
  <c r="BO156" i="38"/>
  <c r="AM156" i="38"/>
  <c r="BG156" i="38"/>
  <c r="BS156" i="38"/>
  <c r="AU160" i="38"/>
  <c r="AZ160" i="38"/>
  <c r="L162" i="28"/>
  <c r="BE160" i="38"/>
  <c r="AC162" i="28"/>
  <c r="BJ160" i="38"/>
  <c r="BP160" i="38"/>
  <c r="BU160" i="38"/>
  <c r="BZ160" i="38"/>
  <c r="AR160" i="38"/>
  <c r="AV160" i="38"/>
  <c r="BA160" i="38"/>
  <c r="AB162" i="28"/>
  <c r="BF160" i="38"/>
  <c r="BL160" i="38"/>
  <c r="BQ160" i="38"/>
  <c r="BV160" i="38"/>
  <c r="CB160" i="38"/>
  <c r="AS160" i="38"/>
  <c r="AB162" i="10"/>
  <c r="AW160" i="38"/>
  <c r="AC162" i="10"/>
  <c r="BB160" i="38"/>
  <c r="BH160" i="38"/>
  <c r="N162" i="28"/>
  <c r="BM160" i="38"/>
  <c r="BR160" i="38"/>
  <c r="BX160" i="38"/>
  <c r="CC160" i="38"/>
  <c r="AT160" i="38"/>
  <c r="AX160" i="38"/>
  <c r="BD160" i="38"/>
  <c r="M162" i="28"/>
  <c r="BI160" i="38"/>
  <c r="AD162" i="28"/>
  <c r="BN160" i="38"/>
  <c r="BT160" i="38"/>
  <c r="BY160" i="38"/>
  <c r="CD160" i="38"/>
  <c r="Y160" i="38"/>
  <c r="AC160" i="38"/>
  <c r="AH160" i="38"/>
  <c r="AN160" i="38"/>
  <c r="Z160" i="38"/>
  <c r="AD160" i="38"/>
  <c r="AJ160" i="38"/>
  <c r="AO160" i="38"/>
  <c r="AA160" i="38"/>
  <c r="AF160" i="38"/>
  <c r="AK160" i="38"/>
  <c r="AP160" i="38"/>
  <c r="X160" i="38"/>
  <c r="AB160" i="38"/>
  <c r="AG160" i="38"/>
  <c r="AL160" i="38"/>
  <c r="D160" i="38"/>
  <c r="H160" i="38"/>
  <c r="M160" i="38"/>
  <c r="R160" i="38"/>
  <c r="E160" i="38"/>
  <c r="I160" i="38"/>
  <c r="N160" i="38"/>
  <c r="T160" i="38"/>
  <c r="F160" i="38"/>
  <c r="J160" i="38"/>
  <c r="P160" i="38"/>
  <c r="U160" i="38"/>
  <c r="G160" i="38"/>
  <c r="L160" i="38"/>
  <c r="Q160" i="38"/>
  <c r="V160" i="38"/>
  <c r="AY160" i="38"/>
  <c r="O160" i="38"/>
  <c r="S160" i="38"/>
  <c r="K160" i="38"/>
  <c r="BW160" i="38"/>
  <c r="AQ160" i="38"/>
  <c r="W160" i="38"/>
  <c r="AI160" i="38"/>
  <c r="BC160" i="38"/>
  <c r="AE160" i="38"/>
  <c r="AM160" i="38"/>
  <c r="CE160" i="38"/>
  <c r="BG160" i="38"/>
  <c r="BK160" i="38"/>
  <c r="CA160" i="38"/>
  <c r="BO160" i="38"/>
  <c r="BS160" i="38"/>
  <c r="AR164" i="38"/>
  <c r="AV164" i="38"/>
  <c r="BA164" i="38"/>
  <c r="AB166" i="28"/>
  <c r="BF164" i="38"/>
  <c r="BL164" i="38"/>
  <c r="BQ164" i="38"/>
  <c r="BV164" i="38"/>
  <c r="CB164" i="38"/>
  <c r="AS164" i="38"/>
  <c r="AB166" i="10"/>
  <c r="AW164" i="38"/>
  <c r="AC166" i="10"/>
  <c r="BB164" i="38"/>
  <c r="BH164" i="38"/>
  <c r="N166" i="28"/>
  <c r="BM164" i="38"/>
  <c r="BR164" i="38"/>
  <c r="BX164" i="38"/>
  <c r="CC164" i="38"/>
  <c r="AT164" i="38"/>
  <c r="AX164" i="38"/>
  <c r="BD164" i="38"/>
  <c r="M166" i="28"/>
  <c r="BI164" i="38"/>
  <c r="AD166" i="28"/>
  <c r="BN164" i="38"/>
  <c r="BT164" i="38"/>
  <c r="BY164" i="38"/>
  <c r="CD164" i="38"/>
  <c r="AU164" i="38"/>
  <c r="AZ164" i="38"/>
  <c r="L166" i="28"/>
  <c r="BE164" i="38"/>
  <c r="AC166" i="28"/>
  <c r="BJ164" i="38"/>
  <c r="BP164" i="38"/>
  <c r="BU164" i="38"/>
  <c r="BZ164" i="38"/>
  <c r="AA164" i="38"/>
  <c r="AF164" i="38"/>
  <c r="AK164" i="38"/>
  <c r="AP164" i="38"/>
  <c r="X164" i="38"/>
  <c r="AB164" i="38"/>
  <c r="AG164" i="38"/>
  <c r="AL164" i="38"/>
  <c r="Y164" i="38"/>
  <c r="AC164" i="38"/>
  <c r="AH164" i="38"/>
  <c r="AN164" i="38"/>
  <c r="Z164" i="38"/>
  <c r="AD164" i="38"/>
  <c r="AJ164" i="38"/>
  <c r="AO164" i="38"/>
  <c r="E164" i="38"/>
  <c r="I164" i="38"/>
  <c r="N164" i="38"/>
  <c r="T164" i="38"/>
  <c r="F164" i="38"/>
  <c r="J164" i="38"/>
  <c r="P164" i="38"/>
  <c r="U164" i="38"/>
  <c r="G164" i="38"/>
  <c r="L164" i="38"/>
  <c r="Q164" i="38"/>
  <c r="V164" i="38"/>
  <c r="D164" i="38"/>
  <c r="H164" i="38"/>
  <c r="M164" i="38"/>
  <c r="R164" i="38"/>
  <c r="W164" i="38"/>
  <c r="AI164" i="38"/>
  <c r="K164" i="38"/>
  <c r="BC164" i="38"/>
  <c r="AE164" i="38"/>
  <c r="AY164" i="38"/>
  <c r="O164" i="38"/>
  <c r="S164" i="38"/>
  <c r="BK164" i="38"/>
  <c r="CA164" i="38"/>
  <c r="BO164" i="38"/>
  <c r="BW164" i="38"/>
  <c r="AQ164" i="38"/>
  <c r="BS164" i="38"/>
  <c r="AM164" i="38"/>
  <c r="CE164" i="38"/>
  <c r="BG164" i="38"/>
  <c r="AR168" i="38"/>
  <c r="AV168" i="38"/>
  <c r="BA168" i="38"/>
  <c r="AB170" i="28"/>
  <c r="BF168" i="38"/>
  <c r="BL168" i="38"/>
  <c r="BQ168" i="38"/>
  <c r="BV168" i="38"/>
  <c r="CB168" i="38"/>
  <c r="AS168" i="38"/>
  <c r="AB170" i="10"/>
  <c r="AW168" i="38"/>
  <c r="AC170" i="10"/>
  <c r="BB168" i="38"/>
  <c r="BH168" i="38"/>
  <c r="N170" i="28"/>
  <c r="BM168" i="38"/>
  <c r="BR168" i="38"/>
  <c r="BX168" i="38"/>
  <c r="CC168" i="38"/>
  <c r="AT168" i="38"/>
  <c r="AX168" i="38"/>
  <c r="BD168" i="38"/>
  <c r="M170" i="28"/>
  <c r="BI168" i="38"/>
  <c r="AD170" i="28"/>
  <c r="BN168" i="38"/>
  <c r="BT168" i="38"/>
  <c r="BY168" i="38"/>
  <c r="CD168" i="38"/>
  <c r="AU168" i="38"/>
  <c r="AZ168" i="38"/>
  <c r="L170" i="28"/>
  <c r="BE168" i="38"/>
  <c r="AC170" i="28"/>
  <c r="BJ168" i="38"/>
  <c r="BP168" i="38"/>
  <c r="BU168" i="38"/>
  <c r="BZ168" i="38"/>
  <c r="CE168" i="38"/>
  <c r="Z168" i="38"/>
  <c r="AD168" i="38"/>
  <c r="AH168" i="38"/>
  <c r="AM168" i="38"/>
  <c r="AQ168" i="38"/>
  <c r="AA168" i="38"/>
  <c r="AE168" i="38"/>
  <c r="AJ168" i="38"/>
  <c r="AN168" i="38"/>
  <c r="X168" i="38"/>
  <c r="AB168" i="38"/>
  <c r="AF168" i="38"/>
  <c r="AK168" i="38"/>
  <c r="AO168" i="38"/>
  <c r="Y168" i="38"/>
  <c r="AC168" i="38"/>
  <c r="AG168" i="38"/>
  <c r="AL168" i="38"/>
  <c r="AP168" i="38"/>
  <c r="G168" i="38"/>
  <c r="L168" i="38"/>
  <c r="Q168" i="38"/>
  <c r="V168" i="38"/>
  <c r="D168" i="38"/>
  <c r="H168" i="38"/>
  <c r="M168" i="38"/>
  <c r="R168" i="38"/>
  <c r="E168" i="38"/>
  <c r="I168" i="38"/>
  <c r="N168" i="38"/>
  <c r="T168" i="38"/>
  <c r="F168" i="38"/>
  <c r="J168" i="38"/>
  <c r="P168" i="38"/>
  <c r="U168" i="38"/>
  <c r="W168" i="38"/>
  <c r="AI168" i="38"/>
  <c r="BC168" i="38"/>
  <c r="AY168" i="38"/>
  <c r="O168" i="38"/>
  <c r="S168" i="38"/>
  <c r="K168" i="38"/>
  <c r="BW168" i="38"/>
  <c r="BK168" i="38"/>
  <c r="CA168" i="38"/>
  <c r="BO168" i="38"/>
  <c r="BG168" i="38"/>
  <c r="BS168" i="38"/>
  <c r="AR172" i="38"/>
  <c r="AV172" i="38"/>
  <c r="BA172" i="38"/>
  <c r="AB174" i="28"/>
  <c r="BF172" i="38"/>
  <c r="BJ172" i="38"/>
  <c r="BP172" i="38"/>
  <c r="BU172" i="38"/>
  <c r="BY172" i="38"/>
  <c r="CD172" i="38"/>
  <c r="AS172" i="38"/>
  <c r="AB174" i="10"/>
  <c r="AW172" i="38"/>
  <c r="AC174" i="10"/>
  <c r="BB172" i="38"/>
  <c r="BG172" i="38"/>
  <c r="BL172" i="38"/>
  <c r="BQ172" i="38"/>
  <c r="BV172" i="38"/>
  <c r="BZ172" i="38"/>
  <c r="CE172" i="38"/>
  <c r="AT172" i="38"/>
  <c r="AX172" i="38"/>
  <c r="BD172" i="38"/>
  <c r="M174" i="28"/>
  <c r="BH172" i="38"/>
  <c r="N174" i="28"/>
  <c r="BM172" i="38"/>
  <c r="BR172" i="38"/>
  <c r="BW172" i="38"/>
  <c r="CB172" i="38"/>
  <c r="AU172" i="38"/>
  <c r="AZ172" i="38"/>
  <c r="L174" i="28"/>
  <c r="BE172" i="38"/>
  <c r="AC174" i="28"/>
  <c r="BI172" i="38"/>
  <c r="AD174" i="28"/>
  <c r="BN172" i="38"/>
  <c r="BT172" i="38"/>
  <c r="BX172" i="38"/>
  <c r="CC172" i="38"/>
  <c r="Y172" i="38"/>
  <c r="AC172" i="38"/>
  <c r="AH172" i="38"/>
  <c r="AN172" i="38"/>
  <c r="Z172" i="38"/>
  <c r="AD172" i="38"/>
  <c r="AJ172" i="38"/>
  <c r="AO172" i="38"/>
  <c r="AA172" i="38"/>
  <c r="AF172" i="38"/>
  <c r="AK172" i="38"/>
  <c r="AP172" i="38"/>
  <c r="X172" i="38"/>
  <c r="AB172" i="38"/>
  <c r="AG172" i="38"/>
  <c r="AL172" i="38"/>
  <c r="E172" i="38"/>
  <c r="I172" i="38"/>
  <c r="N172" i="38"/>
  <c r="S172" i="38"/>
  <c r="F172" i="38"/>
  <c r="J172" i="38"/>
  <c r="P172" i="38"/>
  <c r="T172" i="38"/>
  <c r="G172" i="38"/>
  <c r="L172" i="38"/>
  <c r="Q172" i="38"/>
  <c r="U172" i="38"/>
  <c r="D172" i="38"/>
  <c r="H172" i="38"/>
  <c r="M172" i="38"/>
  <c r="R172" i="38"/>
  <c r="V172" i="38"/>
  <c r="AQ172" i="38"/>
  <c r="AE172" i="38"/>
  <c r="AM172" i="38"/>
  <c r="W172" i="38"/>
  <c r="AI172" i="38"/>
  <c r="BC172" i="38"/>
  <c r="AY172" i="38"/>
  <c r="K172" i="38"/>
  <c r="O172" i="38"/>
  <c r="BK172" i="38"/>
  <c r="CA172" i="38"/>
  <c r="BO172" i="38"/>
  <c r="BS172" i="38"/>
  <c r="AU176" i="38"/>
  <c r="AZ176" i="38"/>
  <c r="L178" i="28"/>
  <c r="BE176" i="38"/>
  <c r="AC178" i="28"/>
  <c r="BJ176" i="38"/>
  <c r="BP176" i="38"/>
  <c r="BU176" i="38"/>
  <c r="BZ176" i="38"/>
  <c r="CE176" i="38"/>
  <c r="AR176" i="38"/>
  <c r="AV176" i="38"/>
  <c r="BA176" i="38"/>
  <c r="AB178" i="28"/>
  <c r="BF176" i="38"/>
  <c r="BL176" i="38"/>
  <c r="BQ176" i="38"/>
  <c r="BV176" i="38"/>
  <c r="CB176" i="38"/>
  <c r="AS176" i="38"/>
  <c r="AB178" i="10"/>
  <c r="AW176" i="38"/>
  <c r="AC178" i="10"/>
  <c r="BB176" i="38"/>
  <c r="BH176" i="38"/>
  <c r="N178" i="28"/>
  <c r="BM176" i="38"/>
  <c r="BR176" i="38"/>
  <c r="BX176" i="38"/>
  <c r="CC176" i="38"/>
  <c r="AT176" i="38"/>
  <c r="AX176" i="38"/>
  <c r="BD176" i="38"/>
  <c r="M178" i="28"/>
  <c r="BI176" i="38"/>
  <c r="AD178" i="28"/>
  <c r="BN176" i="38"/>
  <c r="BT176" i="38"/>
  <c r="BY176" i="38"/>
  <c r="CD176" i="38"/>
  <c r="Z176" i="38"/>
  <c r="AD176" i="38"/>
  <c r="AJ176" i="38"/>
  <c r="AO176" i="38"/>
  <c r="AA176" i="38"/>
  <c r="AF176" i="38"/>
  <c r="AK176" i="38"/>
  <c r="AP176" i="38"/>
  <c r="X176" i="38"/>
  <c r="AB176" i="38"/>
  <c r="AG176" i="38"/>
  <c r="AL176" i="38"/>
  <c r="Y176" i="38"/>
  <c r="AC176" i="38"/>
  <c r="AH176" i="38"/>
  <c r="AN176" i="38"/>
  <c r="F176" i="38"/>
  <c r="J176" i="38"/>
  <c r="P176" i="38"/>
  <c r="U176" i="38"/>
  <c r="G176" i="38"/>
  <c r="L176" i="38"/>
  <c r="Q176" i="38"/>
  <c r="V176" i="38"/>
  <c r="D176" i="38"/>
  <c r="H176" i="38"/>
  <c r="M176" i="38"/>
  <c r="R176" i="38"/>
  <c r="E176" i="38"/>
  <c r="I176" i="38"/>
  <c r="N176" i="38"/>
  <c r="T176" i="38"/>
  <c r="K176" i="38"/>
  <c r="AY176" i="38"/>
  <c r="O176" i="38"/>
  <c r="BW176" i="38"/>
  <c r="AQ176" i="38"/>
  <c r="AE176" i="38"/>
  <c r="W176" i="38"/>
  <c r="AI176" i="38"/>
  <c r="BC176" i="38"/>
  <c r="S176" i="38"/>
  <c r="BK176" i="38"/>
  <c r="CA176" i="38"/>
  <c r="BO176" i="38"/>
  <c r="BG176" i="38"/>
  <c r="AM176" i="38"/>
  <c r="BS176" i="38"/>
  <c r="AT180" i="38"/>
  <c r="AX180" i="38"/>
  <c r="BB180" i="38"/>
  <c r="BG180" i="38"/>
  <c r="BL180" i="38"/>
  <c r="BQ180" i="38"/>
  <c r="BV180" i="38"/>
  <c r="CB180" i="38"/>
  <c r="AU180" i="38"/>
  <c r="AY180" i="38"/>
  <c r="BD180" i="38"/>
  <c r="M182" i="28"/>
  <c r="BH180" i="38"/>
  <c r="N182" i="28"/>
  <c r="BM180" i="38"/>
  <c r="BR180" i="38"/>
  <c r="BX180" i="38"/>
  <c r="CC180" i="38"/>
  <c r="AR180" i="38"/>
  <c r="AV180" i="38"/>
  <c r="AZ180" i="38"/>
  <c r="L182" i="28"/>
  <c r="BE180" i="38"/>
  <c r="AC182" i="28"/>
  <c r="BI180" i="38"/>
  <c r="AD182" i="28"/>
  <c r="BN180" i="38"/>
  <c r="BT180" i="38"/>
  <c r="BY180" i="38"/>
  <c r="CD180" i="38"/>
  <c r="AS180" i="38"/>
  <c r="AB182" i="10"/>
  <c r="AW180" i="38"/>
  <c r="AC182" i="10"/>
  <c r="BA180" i="38"/>
  <c r="AB182" i="28"/>
  <c r="BF180" i="38"/>
  <c r="BJ180" i="38"/>
  <c r="BP180" i="38"/>
  <c r="BU180" i="38"/>
  <c r="BZ180" i="38"/>
  <c r="CE180" i="38"/>
  <c r="X180" i="38"/>
  <c r="AB180" i="38"/>
  <c r="AG180" i="38"/>
  <c r="AL180" i="38"/>
  <c r="AQ180" i="38"/>
  <c r="Y180" i="38"/>
  <c r="AC180" i="38"/>
  <c r="AH180" i="38"/>
  <c r="AN180" i="38"/>
  <c r="Z180" i="38"/>
  <c r="AD180" i="38"/>
  <c r="AJ180" i="38"/>
  <c r="AO180" i="38"/>
  <c r="AA180" i="38"/>
  <c r="AF180" i="38"/>
  <c r="AK180" i="38"/>
  <c r="AP180" i="38"/>
  <c r="F180" i="38"/>
  <c r="J180" i="38"/>
  <c r="P180" i="38"/>
  <c r="U180" i="38"/>
  <c r="G180" i="38"/>
  <c r="L180" i="38"/>
  <c r="Q180" i="38"/>
  <c r="V180" i="38"/>
  <c r="D180" i="38"/>
  <c r="H180" i="38"/>
  <c r="M180" i="38"/>
  <c r="R180" i="38"/>
  <c r="E180" i="38"/>
  <c r="I180" i="38"/>
  <c r="N180" i="38"/>
  <c r="T180" i="38"/>
  <c r="W180" i="38"/>
  <c r="AI180" i="38"/>
  <c r="BC180" i="38"/>
  <c r="S180" i="38"/>
  <c r="O180" i="38"/>
  <c r="K180" i="38"/>
  <c r="BW180" i="38"/>
  <c r="BK180" i="38"/>
  <c r="CA180" i="38"/>
  <c r="BO180" i="38"/>
  <c r="AE180" i="38"/>
  <c r="AM180" i="38"/>
  <c r="BS180" i="38"/>
  <c r="AR184" i="38"/>
  <c r="AV184" i="38"/>
  <c r="BA184" i="38"/>
  <c r="AB186" i="28"/>
  <c r="BF184" i="38"/>
  <c r="BL184" i="38"/>
  <c r="BQ184" i="38"/>
  <c r="BV184" i="38"/>
  <c r="BZ184" i="38"/>
  <c r="CD184" i="38"/>
  <c r="AS184" i="38"/>
  <c r="AB186" i="10"/>
  <c r="AW184" i="38"/>
  <c r="AC186" i="10"/>
  <c r="BB184" i="38"/>
  <c r="BH184" i="38"/>
  <c r="N186" i="28"/>
  <c r="BM184" i="38"/>
  <c r="BR184" i="38"/>
  <c r="BW184" i="38"/>
  <c r="CA184" i="38"/>
  <c r="CE184" i="38"/>
  <c r="AT184" i="38"/>
  <c r="AX184" i="38"/>
  <c r="BD184" i="38"/>
  <c r="M186" i="28"/>
  <c r="BI184" i="38"/>
  <c r="AD186" i="28"/>
  <c r="BN184" i="38"/>
  <c r="BT184" i="38"/>
  <c r="BX184" i="38"/>
  <c r="CB184" i="38"/>
  <c r="AU184" i="38"/>
  <c r="AZ184" i="38"/>
  <c r="L186" i="28"/>
  <c r="BE184" i="38"/>
  <c r="AC186" i="28"/>
  <c r="BJ184" i="38"/>
  <c r="BP184" i="38"/>
  <c r="BU184" i="38"/>
  <c r="BY184" i="38"/>
  <c r="CC184" i="38"/>
  <c r="Y184" i="38"/>
  <c r="AC184" i="38"/>
  <c r="AG184" i="38"/>
  <c r="AL184" i="38"/>
  <c r="AP184" i="38"/>
  <c r="Z184" i="38"/>
  <c r="AD184" i="38"/>
  <c r="AH184" i="38"/>
  <c r="AM184" i="38"/>
  <c r="AQ184" i="38"/>
  <c r="AA184" i="38"/>
  <c r="AE184" i="38"/>
  <c r="AJ184" i="38"/>
  <c r="AN184" i="38"/>
  <c r="X184" i="38"/>
  <c r="AB184" i="38"/>
  <c r="AF184" i="38"/>
  <c r="AK184" i="38"/>
  <c r="AO184" i="38"/>
  <c r="D184" i="38"/>
  <c r="H184" i="38"/>
  <c r="M184" i="38"/>
  <c r="R184" i="38"/>
  <c r="E184" i="38"/>
  <c r="I184" i="38"/>
  <c r="N184" i="38"/>
  <c r="T184" i="38"/>
  <c r="F184" i="38"/>
  <c r="J184" i="38"/>
  <c r="P184" i="38"/>
  <c r="U184" i="38"/>
  <c r="G184" i="38"/>
  <c r="L184" i="38"/>
  <c r="Q184" i="38"/>
  <c r="V184" i="38"/>
  <c r="BC184" i="38"/>
  <c r="W184" i="38"/>
  <c r="AY184" i="38"/>
  <c r="AI184" i="38"/>
  <c r="S184" i="38"/>
  <c r="K184" i="38"/>
  <c r="O184" i="38"/>
  <c r="BS184" i="38"/>
  <c r="BK184" i="38"/>
  <c r="BO184" i="38"/>
  <c r="BG184" i="38"/>
  <c r="AV5" i="38"/>
  <c r="M7" i="10"/>
  <c r="BA5" i="38"/>
  <c r="AB7" i="28"/>
  <c r="BE5" i="38"/>
  <c r="AC7" i="28"/>
  <c r="BJ5" i="38"/>
  <c r="BN5" i="38"/>
  <c r="BT5" i="38"/>
  <c r="BY5" i="38"/>
  <c r="CD5" i="38"/>
  <c r="AW5" i="38"/>
  <c r="AC7" i="10"/>
  <c r="BB5" i="38"/>
  <c r="BF5" i="38"/>
  <c r="BK5" i="38"/>
  <c r="BP5" i="38"/>
  <c r="BU5" i="38"/>
  <c r="BZ5" i="38"/>
  <c r="CE5" i="38"/>
  <c r="AS5" i="38"/>
  <c r="AB7" i="10"/>
  <c r="AX5" i="38"/>
  <c r="BC5" i="38"/>
  <c r="BH5" i="38"/>
  <c r="N7" i="28"/>
  <c r="BL5" i="38"/>
  <c r="BQ5" i="38"/>
  <c r="BV5" i="38"/>
  <c r="CB5" i="38"/>
  <c r="AR5" i="38"/>
  <c r="L7" i="10"/>
  <c r="AT5" i="38"/>
  <c r="AZ5" i="38"/>
  <c r="L7" i="28"/>
  <c r="BD5" i="38"/>
  <c r="M7" i="28"/>
  <c r="BI5" i="38"/>
  <c r="AD7" i="28"/>
  <c r="BM5" i="38"/>
  <c r="BR5" i="38"/>
  <c r="BX5" i="38"/>
  <c r="CC5" i="38"/>
  <c r="AN5" i="38"/>
  <c r="AI5" i="38"/>
  <c r="AD5" i="38"/>
  <c r="Y5" i="38"/>
  <c r="AL5" i="38"/>
  <c r="AH5" i="38"/>
  <c r="AC5" i="38"/>
  <c r="X5" i="38"/>
  <c r="AP5" i="38"/>
  <c r="AK5" i="38"/>
  <c r="AG5" i="38"/>
  <c r="AB5" i="38"/>
  <c r="AO5" i="38"/>
  <c r="AJ5" i="38"/>
  <c r="AF5" i="38"/>
  <c r="Z5" i="38"/>
  <c r="E5" i="38"/>
  <c r="I5" i="38"/>
  <c r="N5" i="38"/>
  <c r="S5" i="38"/>
  <c r="D5" i="38"/>
  <c r="F5" i="38"/>
  <c r="J5" i="38"/>
  <c r="P5" i="38"/>
  <c r="T5" i="38"/>
  <c r="G5" i="38"/>
  <c r="L5" i="38"/>
  <c r="Q5" i="38"/>
  <c r="U5" i="38"/>
  <c r="H5" i="38"/>
  <c r="M5" i="38"/>
  <c r="R5" i="38"/>
  <c r="V5" i="38"/>
  <c r="AE5" i="38"/>
  <c r="AQ5" i="38"/>
  <c r="K5" i="38"/>
  <c r="W5" i="38"/>
  <c r="AY5" i="38"/>
  <c r="AA5" i="38"/>
  <c r="AU5" i="38"/>
  <c r="BW5" i="38"/>
  <c r="BS5" i="38"/>
  <c r="O5" i="38"/>
  <c r="BG5" i="38"/>
  <c r="BO5" i="38"/>
  <c r="CA5" i="38"/>
  <c r="AM5" i="38"/>
  <c r="AT9" i="38"/>
  <c r="AZ9" i="38"/>
  <c r="L11" i="28"/>
  <c r="BE9" i="38"/>
  <c r="AC11" i="28"/>
  <c r="BJ9" i="38"/>
  <c r="BP9" i="38"/>
  <c r="BU9" i="38"/>
  <c r="BZ9" i="38"/>
  <c r="AV9" i="38"/>
  <c r="BA9" i="38"/>
  <c r="AB11" i="28"/>
  <c r="BF9" i="38"/>
  <c r="BL9" i="38"/>
  <c r="BQ9" i="38"/>
  <c r="BV9" i="38"/>
  <c r="CB9" i="38"/>
  <c r="AR9" i="38"/>
  <c r="AW9" i="38"/>
  <c r="AC11" i="10"/>
  <c r="BB9" i="38"/>
  <c r="BH9" i="38"/>
  <c r="N11" i="28"/>
  <c r="BM9" i="38"/>
  <c r="BR9" i="38"/>
  <c r="BX9" i="38"/>
  <c r="CC9" i="38"/>
  <c r="AS9" i="38"/>
  <c r="AB11" i="10"/>
  <c r="AX9" i="38"/>
  <c r="BD9" i="38"/>
  <c r="M11" i="28"/>
  <c r="BI9" i="38"/>
  <c r="AD11" i="28"/>
  <c r="BN9" i="38"/>
  <c r="BT9" i="38"/>
  <c r="BY9" i="38"/>
  <c r="CD9" i="38"/>
  <c r="X9" i="38"/>
  <c r="AC9" i="38"/>
  <c r="AH9" i="38"/>
  <c r="AN9" i="38"/>
  <c r="Y9" i="38"/>
  <c r="AD9" i="38"/>
  <c r="AJ9" i="38"/>
  <c r="AO9" i="38"/>
  <c r="Z9" i="38"/>
  <c r="AF9" i="38"/>
  <c r="AK9" i="38"/>
  <c r="AP9" i="38"/>
  <c r="AB9" i="38"/>
  <c r="AG9" i="38"/>
  <c r="AL9" i="38"/>
  <c r="F9" i="38"/>
  <c r="J9" i="38"/>
  <c r="P9" i="38"/>
  <c r="U9" i="38"/>
  <c r="G9" i="38"/>
  <c r="L9" i="38"/>
  <c r="Q9" i="38"/>
  <c r="V9" i="38"/>
  <c r="D9" i="38"/>
  <c r="H9" i="38"/>
  <c r="M9" i="38"/>
  <c r="R9" i="38"/>
  <c r="E9" i="38"/>
  <c r="I9" i="38"/>
  <c r="N9" i="38"/>
  <c r="T9" i="38"/>
  <c r="K9" i="38"/>
  <c r="AI9" i="38"/>
  <c r="O9" i="38"/>
  <c r="BG9" i="38"/>
  <c r="AE9" i="38"/>
  <c r="AQ9" i="38"/>
  <c r="W9" i="38"/>
  <c r="AY9" i="38"/>
  <c r="AA9" i="38"/>
  <c r="AU9" i="38"/>
  <c r="S9" i="38"/>
  <c r="BC9" i="38"/>
  <c r="BS9" i="38"/>
  <c r="AM9" i="38"/>
  <c r="CE9" i="38"/>
  <c r="BO9" i="38"/>
  <c r="BW9" i="38"/>
  <c r="BK9" i="38"/>
  <c r="CA9" i="38"/>
  <c r="AT13" i="38"/>
  <c r="AZ13" i="38"/>
  <c r="L15" i="28"/>
  <c r="BE13" i="38"/>
  <c r="AC15" i="28"/>
  <c r="BJ13" i="38"/>
  <c r="BP13" i="38"/>
  <c r="BU13" i="38"/>
  <c r="BZ13" i="38"/>
  <c r="AV13" i="38"/>
  <c r="BA13" i="38"/>
  <c r="AB15" i="28"/>
  <c r="BF13" i="38"/>
  <c r="BL13" i="38"/>
  <c r="BQ13" i="38"/>
  <c r="BV13" i="38"/>
  <c r="CB13" i="38"/>
  <c r="AR13" i="38"/>
  <c r="AW13" i="38"/>
  <c r="AC15" i="10"/>
  <c r="BB13" i="38"/>
  <c r="BH13" i="38"/>
  <c r="N15" i="28"/>
  <c r="BM13" i="38"/>
  <c r="BR13" i="38"/>
  <c r="BX13" i="38"/>
  <c r="CC13" i="38"/>
  <c r="AS13" i="38"/>
  <c r="AB15" i="10"/>
  <c r="AX13" i="38"/>
  <c r="BD13" i="38"/>
  <c r="M15" i="28"/>
  <c r="BI13" i="38"/>
  <c r="AD15" i="28"/>
  <c r="BN13" i="38"/>
  <c r="BT13" i="38"/>
  <c r="BY13" i="38"/>
  <c r="CD13" i="38"/>
  <c r="X13" i="38"/>
  <c r="AC13" i="38"/>
  <c r="AH13" i="38"/>
  <c r="AN13" i="38"/>
  <c r="Y13" i="38"/>
  <c r="AD13" i="38"/>
  <c r="AJ13" i="38"/>
  <c r="AO13" i="38"/>
  <c r="Z13" i="38"/>
  <c r="AF13" i="38"/>
  <c r="AK13" i="38"/>
  <c r="AP13" i="38"/>
  <c r="AB13" i="38"/>
  <c r="AG13" i="38"/>
  <c r="AL13" i="38"/>
  <c r="F13" i="38"/>
  <c r="J13" i="38"/>
  <c r="P13" i="38"/>
  <c r="U13" i="38"/>
  <c r="G13" i="38"/>
  <c r="L13" i="38"/>
  <c r="Q13" i="38"/>
  <c r="V13" i="38"/>
  <c r="D13" i="38"/>
  <c r="H13" i="38"/>
  <c r="M13" i="38"/>
  <c r="R13" i="38"/>
  <c r="E13" i="38"/>
  <c r="I13" i="38"/>
  <c r="N13" i="38"/>
  <c r="T13" i="38"/>
  <c r="S13" i="38"/>
  <c r="BC13" i="38"/>
  <c r="BS13" i="38"/>
  <c r="AI13" i="38"/>
  <c r="O13" i="38"/>
  <c r="BG13" i="38"/>
  <c r="AE13" i="38"/>
  <c r="AQ13" i="38"/>
  <c r="K13" i="38"/>
  <c r="W13" i="38"/>
  <c r="AY13" i="38"/>
  <c r="AA13" i="38"/>
  <c r="AU13" i="38"/>
  <c r="BW13" i="38"/>
  <c r="BK13" i="38"/>
  <c r="AM13" i="38"/>
  <c r="CE13" i="38"/>
  <c r="BO13" i="38"/>
  <c r="CA13" i="38"/>
  <c r="AT17" i="38"/>
  <c r="AZ17" i="38"/>
  <c r="L19" i="28"/>
  <c r="BE17" i="38"/>
  <c r="AC19" i="28"/>
  <c r="BJ17" i="38"/>
  <c r="BP17" i="38"/>
  <c r="BU17" i="38"/>
  <c r="BZ17" i="38"/>
  <c r="AV17" i="38"/>
  <c r="BA17" i="38"/>
  <c r="AB19" i="28"/>
  <c r="BF17" i="38"/>
  <c r="BL17" i="38"/>
  <c r="BQ17" i="38"/>
  <c r="BV17" i="38"/>
  <c r="CB17" i="38"/>
  <c r="AR17" i="38"/>
  <c r="AW17" i="38"/>
  <c r="AC19" i="10"/>
  <c r="BB17" i="38"/>
  <c r="BH17" i="38"/>
  <c r="N19" i="28"/>
  <c r="BM17" i="38"/>
  <c r="BR17" i="38"/>
  <c r="BX17" i="38"/>
  <c r="CC17" i="38"/>
  <c r="AS17" i="38"/>
  <c r="AB19" i="10"/>
  <c r="AX17" i="38"/>
  <c r="BD17" i="38"/>
  <c r="M19" i="28"/>
  <c r="BI17" i="38"/>
  <c r="AD19" i="28"/>
  <c r="BN17" i="38"/>
  <c r="BT17" i="38"/>
  <c r="BY17" i="38"/>
  <c r="CD17" i="38"/>
  <c r="X17" i="38"/>
  <c r="AC17" i="38"/>
  <c r="AH17" i="38"/>
  <c r="AN17" i="38"/>
  <c r="Y17" i="38"/>
  <c r="AD17" i="38"/>
  <c r="AJ17" i="38"/>
  <c r="AO17" i="38"/>
  <c r="Z17" i="38"/>
  <c r="AF17" i="38"/>
  <c r="AK17" i="38"/>
  <c r="AP17" i="38"/>
  <c r="AB17" i="38"/>
  <c r="AG17" i="38"/>
  <c r="AL17" i="38"/>
  <c r="F17" i="38"/>
  <c r="J17" i="38"/>
  <c r="P17" i="38"/>
  <c r="U17" i="38"/>
  <c r="G17" i="38"/>
  <c r="L17" i="38"/>
  <c r="Q17" i="38"/>
  <c r="V17" i="38"/>
  <c r="D17" i="38"/>
  <c r="H17" i="38"/>
  <c r="M17" i="38"/>
  <c r="R17" i="38"/>
  <c r="E17" i="38"/>
  <c r="I17" i="38"/>
  <c r="N17" i="38"/>
  <c r="T17" i="38"/>
  <c r="W17" i="38"/>
  <c r="AY17" i="38"/>
  <c r="AA17" i="38"/>
  <c r="AU17" i="38"/>
  <c r="S17" i="38"/>
  <c r="BC17" i="38"/>
  <c r="BS17" i="38"/>
  <c r="K17" i="38"/>
  <c r="AI17" i="38"/>
  <c r="O17" i="38"/>
  <c r="BG17" i="38"/>
  <c r="AE17" i="38"/>
  <c r="AQ17" i="38"/>
  <c r="CA17" i="38"/>
  <c r="AM17" i="38"/>
  <c r="CE17" i="38"/>
  <c r="BW17" i="38"/>
  <c r="BK17" i="38"/>
  <c r="BO17" i="38"/>
  <c r="AT21" i="38"/>
  <c r="AZ21" i="38"/>
  <c r="L23" i="28"/>
  <c r="BE21" i="38"/>
  <c r="AC23" i="28"/>
  <c r="BJ21" i="38"/>
  <c r="BP21" i="38"/>
  <c r="BU21" i="38"/>
  <c r="BZ21" i="38"/>
  <c r="AV21" i="38"/>
  <c r="BA21" i="38"/>
  <c r="AB23" i="28"/>
  <c r="BF21" i="38"/>
  <c r="BL21" i="38"/>
  <c r="BQ21" i="38"/>
  <c r="BV21" i="38"/>
  <c r="CB21" i="38"/>
  <c r="AR21" i="38"/>
  <c r="AW21" i="38"/>
  <c r="AC23" i="10"/>
  <c r="BB21" i="38"/>
  <c r="BH21" i="38"/>
  <c r="N23" i="28"/>
  <c r="BM21" i="38"/>
  <c r="BR21" i="38"/>
  <c r="BX21" i="38"/>
  <c r="CC21" i="38"/>
  <c r="AS21" i="38"/>
  <c r="AB23" i="10"/>
  <c r="AX21" i="38"/>
  <c r="BD21" i="38"/>
  <c r="M23" i="28"/>
  <c r="BI21" i="38"/>
  <c r="AD23" i="28"/>
  <c r="BN21" i="38"/>
  <c r="BT21" i="38"/>
  <c r="BY21" i="38"/>
  <c r="CD21" i="38"/>
  <c r="X21" i="38"/>
  <c r="AC21" i="38"/>
  <c r="AH21" i="38"/>
  <c r="AN21" i="38"/>
  <c r="Y21" i="38"/>
  <c r="AD21" i="38"/>
  <c r="AJ21" i="38"/>
  <c r="AO21" i="38"/>
  <c r="Z21" i="38"/>
  <c r="AF21" i="38"/>
  <c r="AK21" i="38"/>
  <c r="AP21" i="38"/>
  <c r="AB21" i="38"/>
  <c r="AG21" i="38"/>
  <c r="AL21" i="38"/>
  <c r="F21" i="38"/>
  <c r="J21" i="38"/>
  <c r="P21" i="38"/>
  <c r="U21" i="38"/>
  <c r="G21" i="38"/>
  <c r="L21" i="38"/>
  <c r="Q21" i="38"/>
  <c r="V21" i="38"/>
  <c r="D21" i="38"/>
  <c r="H21" i="38"/>
  <c r="M21" i="38"/>
  <c r="R21" i="38"/>
  <c r="E21" i="38"/>
  <c r="I21" i="38"/>
  <c r="N21" i="38"/>
  <c r="T21" i="38"/>
  <c r="AE21" i="38"/>
  <c r="AQ21" i="38"/>
  <c r="K21" i="38"/>
  <c r="W21" i="38"/>
  <c r="AY21" i="38"/>
  <c r="AA21" i="38"/>
  <c r="AU21" i="38"/>
  <c r="BW21" i="38"/>
  <c r="BK21" i="38"/>
  <c r="S21" i="38"/>
  <c r="BC21" i="38"/>
  <c r="BS21" i="38"/>
  <c r="AI21" i="38"/>
  <c r="O21" i="38"/>
  <c r="BG21" i="38"/>
  <c r="BO21" i="38"/>
  <c r="CA21" i="38"/>
  <c r="AM21" i="38"/>
  <c r="CE21" i="38"/>
  <c r="AT25" i="38"/>
  <c r="AZ25" i="38"/>
  <c r="L27" i="28"/>
  <c r="BE25" i="38"/>
  <c r="AC27" i="28"/>
  <c r="BJ25" i="38"/>
  <c r="BP25" i="38"/>
  <c r="BU25" i="38"/>
  <c r="BZ25" i="38"/>
  <c r="AV25" i="38"/>
  <c r="BA25" i="38"/>
  <c r="AB27" i="28"/>
  <c r="BF25" i="38"/>
  <c r="BL25" i="38"/>
  <c r="BQ25" i="38"/>
  <c r="BV25" i="38"/>
  <c r="CB25" i="38"/>
  <c r="AR25" i="38"/>
  <c r="AW25" i="38"/>
  <c r="AC27" i="10"/>
  <c r="BB25" i="38"/>
  <c r="BH25" i="38"/>
  <c r="N27" i="28"/>
  <c r="BM25" i="38"/>
  <c r="BR25" i="38"/>
  <c r="BX25" i="38"/>
  <c r="CC25" i="38"/>
  <c r="AS25" i="38"/>
  <c r="AB27" i="10"/>
  <c r="AX25" i="38"/>
  <c r="BD25" i="38"/>
  <c r="M27" i="28"/>
  <c r="BI25" i="38"/>
  <c r="AD27" i="28"/>
  <c r="BN25" i="38"/>
  <c r="BT25" i="38"/>
  <c r="BY25" i="38"/>
  <c r="CD25" i="38"/>
  <c r="X25" i="38"/>
  <c r="AC25" i="38"/>
  <c r="AH25" i="38"/>
  <c r="AN25" i="38"/>
  <c r="Y25" i="38"/>
  <c r="AD25" i="38"/>
  <c r="AJ25" i="38"/>
  <c r="AO25" i="38"/>
  <c r="Z25" i="38"/>
  <c r="AF25" i="38"/>
  <c r="AK25" i="38"/>
  <c r="AP25" i="38"/>
  <c r="AB25" i="38"/>
  <c r="AG25" i="38"/>
  <c r="AL25" i="38"/>
  <c r="F25" i="38"/>
  <c r="J25" i="38"/>
  <c r="P25" i="38"/>
  <c r="U25" i="38"/>
  <c r="G25" i="38"/>
  <c r="L25" i="38"/>
  <c r="Q25" i="38"/>
  <c r="V25" i="38"/>
  <c r="D25" i="38"/>
  <c r="H25" i="38"/>
  <c r="M25" i="38"/>
  <c r="R25" i="38"/>
  <c r="E25" i="38"/>
  <c r="I25" i="38"/>
  <c r="N25" i="38"/>
  <c r="T25" i="38"/>
  <c r="K25" i="38"/>
  <c r="AI25" i="38"/>
  <c r="O25" i="38"/>
  <c r="BG25" i="38"/>
  <c r="AE25" i="38"/>
  <c r="AQ25" i="38"/>
  <c r="W25" i="38"/>
  <c r="AY25" i="38"/>
  <c r="AA25" i="38"/>
  <c r="AU25" i="38"/>
  <c r="S25" i="38"/>
  <c r="BC25" i="38"/>
  <c r="BS25" i="38"/>
  <c r="BW25" i="38"/>
  <c r="BK25" i="38"/>
  <c r="AM25" i="38"/>
  <c r="CE25" i="38"/>
  <c r="BO25" i="38"/>
  <c r="CA25" i="38"/>
  <c r="AS29" i="38"/>
  <c r="AB31" i="10"/>
  <c r="AX29" i="38"/>
  <c r="BD29" i="38"/>
  <c r="M31" i="28"/>
  <c r="BI29" i="38"/>
  <c r="AD31" i="28"/>
  <c r="BN29" i="38"/>
  <c r="BT29" i="38"/>
  <c r="BY29" i="38"/>
  <c r="CD29" i="38"/>
  <c r="AT29" i="38"/>
  <c r="AZ29" i="38"/>
  <c r="L31" i="28"/>
  <c r="BE29" i="38"/>
  <c r="AC31" i="28"/>
  <c r="BJ29" i="38"/>
  <c r="BP29" i="38"/>
  <c r="BU29" i="38"/>
  <c r="BZ29" i="38"/>
  <c r="AV29" i="38"/>
  <c r="BA29" i="38"/>
  <c r="AB31" i="28"/>
  <c r="BF29" i="38"/>
  <c r="BL29" i="38"/>
  <c r="BQ29" i="38"/>
  <c r="BV29" i="38"/>
  <c r="CB29" i="38"/>
  <c r="AR29" i="38"/>
  <c r="AW29" i="38"/>
  <c r="AC31" i="10"/>
  <c r="BB29" i="38"/>
  <c r="BH29" i="38"/>
  <c r="N31" i="28"/>
  <c r="BM29" i="38"/>
  <c r="BR29" i="38"/>
  <c r="BX29" i="38"/>
  <c r="CC29" i="38"/>
  <c r="X29" i="38"/>
  <c r="AC29" i="38"/>
  <c r="AH29" i="38"/>
  <c r="AN29" i="38"/>
  <c r="Y29" i="38"/>
  <c r="AD29" i="38"/>
  <c r="AJ29" i="38"/>
  <c r="AO29" i="38"/>
  <c r="Z29" i="38"/>
  <c r="AF29" i="38"/>
  <c r="AK29" i="38"/>
  <c r="AP29" i="38"/>
  <c r="AB29" i="38"/>
  <c r="AG29" i="38"/>
  <c r="AL29" i="38"/>
  <c r="F29" i="38"/>
  <c r="J29" i="38"/>
  <c r="P29" i="38"/>
  <c r="U29" i="38"/>
  <c r="G29" i="38"/>
  <c r="L29" i="38"/>
  <c r="Q29" i="38"/>
  <c r="V29" i="38"/>
  <c r="D29" i="38"/>
  <c r="H29" i="38"/>
  <c r="M29" i="38"/>
  <c r="R29" i="38"/>
  <c r="E29" i="38"/>
  <c r="I29" i="38"/>
  <c r="N29" i="38"/>
  <c r="T29" i="38"/>
  <c r="S29" i="38"/>
  <c r="BC29" i="38"/>
  <c r="BS29" i="38"/>
  <c r="AI29" i="38"/>
  <c r="O29" i="38"/>
  <c r="BG29" i="38"/>
  <c r="AE29" i="38"/>
  <c r="AQ29" i="38"/>
  <c r="K29" i="38"/>
  <c r="W29" i="38"/>
  <c r="AY29" i="38"/>
  <c r="AA29" i="38"/>
  <c r="AU29" i="38"/>
  <c r="BW29" i="38"/>
  <c r="BK29" i="38"/>
  <c r="AM29" i="38"/>
  <c r="CE29" i="38"/>
  <c r="BO29" i="38"/>
  <c r="CA29" i="38"/>
  <c r="AS33" i="38"/>
  <c r="AB35" i="10"/>
  <c r="AX33" i="38"/>
  <c r="BD33" i="38"/>
  <c r="M35" i="28"/>
  <c r="BI33" i="38"/>
  <c r="AD35" i="28"/>
  <c r="BN33" i="38"/>
  <c r="BT33" i="38"/>
  <c r="BY33" i="38"/>
  <c r="CD33" i="38"/>
  <c r="AT33" i="38"/>
  <c r="AZ33" i="38"/>
  <c r="L35" i="28"/>
  <c r="BE33" i="38"/>
  <c r="AC35" i="28"/>
  <c r="BJ33" i="38"/>
  <c r="BP33" i="38"/>
  <c r="BU33" i="38"/>
  <c r="BZ33" i="38"/>
  <c r="AV33" i="38"/>
  <c r="BA33" i="38"/>
  <c r="AB35" i="28"/>
  <c r="BF33" i="38"/>
  <c r="BL33" i="38"/>
  <c r="BQ33" i="38"/>
  <c r="BV33" i="38"/>
  <c r="CB33" i="38"/>
  <c r="AR33" i="38"/>
  <c r="AW33" i="38"/>
  <c r="AC35" i="10"/>
  <c r="BB33" i="38"/>
  <c r="BH33" i="38"/>
  <c r="N35" i="28"/>
  <c r="BM33" i="38"/>
  <c r="BR33" i="38"/>
  <c r="BX33" i="38"/>
  <c r="CC33" i="38"/>
  <c r="X33" i="38"/>
  <c r="AC33" i="38"/>
  <c r="AH33" i="38"/>
  <c r="AN33" i="38"/>
  <c r="Y33" i="38"/>
  <c r="AD33" i="38"/>
  <c r="AJ33" i="38"/>
  <c r="AO33" i="38"/>
  <c r="Z33" i="38"/>
  <c r="AF33" i="38"/>
  <c r="AK33" i="38"/>
  <c r="AP33" i="38"/>
  <c r="AB33" i="38"/>
  <c r="AG33" i="38"/>
  <c r="AL33" i="38"/>
  <c r="F33" i="38"/>
  <c r="J33" i="38"/>
  <c r="P33" i="38"/>
  <c r="U33" i="38"/>
  <c r="G33" i="38"/>
  <c r="L33" i="38"/>
  <c r="Q33" i="38"/>
  <c r="V33" i="38"/>
  <c r="D33" i="38"/>
  <c r="H33" i="38"/>
  <c r="M33" i="38"/>
  <c r="R33" i="38"/>
  <c r="E33" i="38"/>
  <c r="I33" i="38"/>
  <c r="N33" i="38"/>
  <c r="T33" i="38"/>
  <c r="W33" i="38"/>
  <c r="AY33" i="38"/>
  <c r="AA33" i="38"/>
  <c r="AU33" i="38"/>
  <c r="S33" i="38"/>
  <c r="BC33" i="38"/>
  <c r="BS33" i="38"/>
  <c r="K33" i="38"/>
  <c r="AI33" i="38"/>
  <c r="O33" i="38"/>
  <c r="BG33" i="38"/>
  <c r="AE33" i="38"/>
  <c r="AQ33" i="38"/>
  <c r="CA33" i="38"/>
  <c r="BW33" i="38"/>
  <c r="BK33" i="38"/>
  <c r="AM33" i="38"/>
  <c r="CE33" i="38"/>
  <c r="BO33" i="38"/>
  <c r="AS37" i="38"/>
  <c r="AB39" i="10"/>
  <c r="AX37" i="38"/>
  <c r="BD37" i="38"/>
  <c r="M39" i="28"/>
  <c r="BI37" i="38"/>
  <c r="AD39" i="28"/>
  <c r="BN37" i="38"/>
  <c r="BT37" i="38"/>
  <c r="BY37" i="38"/>
  <c r="CD37" i="38"/>
  <c r="AT37" i="38"/>
  <c r="AZ37" i="38"/>
  <c r="L39" i="28"/>
  <c r="BE37" i="38"/>
  <c r="AC39" i="28"/>
  <c r="BJ37" i="38"/>
  <c r="BP37" i="38"/>
  <c r="BU37" i="38"/>
  <c r="BZ37" i="38"/>
  <c r="AV37" i="38"/>
  <c r="BA37" i="38"/>
  <c r="AB39" i="28"/>
  <c r="BF37" i="38"/>
  <c r="BL37" i="38"/>
  <c r="BQ37" i="38"/>
  <c r="BV37" i="38"/>
  <c r="CB37" i="38"/>
  <c r="AR37" i="38"/>
  <c r="AW37" i="38"/>
  <c r="AC39" i="10"/>
  <c r="BB37" i="38"/>
  <c r="BH37" i="38"/>
  <c r="N39" i="28"/>
  <c r="BM37" i="38"/>
  <c r="BR37" i="38"/>
  <c r="BX37" i="38"/>
  <c r="CC37" i="38"/>
  <c r="X37" i="38"/>
  <c r="AC37" i="38"/>
  <c r="AH37" i="38"/>
  <c r="AN37" i="38"/>
  <c r="Y37" i="38"/>
  <c r="AD37" i="38"/>
  <c r="AJ37" i="38"/>
  <c r="AO37" i="38"/>
  <c r="Z37" i="38"/>
  <c r="AF37" i="38"/>
  <c r="AK37" i="38"/>
  <c r="AP37" i="38"/>
  <c r="AB37" i="38"/>
  <c r="AG37" i="38"/>
  <c r="AL37" i="38"/>
  <c r="F37" i="38"/>
  <c r="J37" i="38"/>
  <c r="P37" i="38"/>
  <c r="U37" i="38"/>
  <c r="G37" i="38"/>
  <c r="L37" i="38"/>
  <c r="Q37" i="38"/>
  <c r="V37" i="38"/>
  <c r="D37" i="38"/>
  <c r="H37" i="38"/>
  <c r="M37" i="38"/>
  <c r="R37" i="38"/>
  <c r="E37" i="38"/>
  <c r="I37" i="38"/>
  <c r="N37" i="38"/>
  <c r="T37" i="38"/>
  <c r="AE37" i="38"/>
  <c r="AQ37" i="38"/>
  <c r="K37" i="38"/>
  <c r="W37" i="38"/>
  <c r="AY37" i="38"/>
  <c r="AA37" i="38"/>
  <c r="AU37" i="38"/>
  <c r="BW37" i="38"/>
  <c r="BK37" i="38"/>
  <c r="S37" i="38"/>
  <c r="BC37" i="38"/>
  <c r="BS37" i="38"/>
  <c r="AI37" i="38"/>
  <c r="O37" i="38"/>
  <c r="BG37" i="38"/>
  <c r="BO37" i="38"/>
  <c r="CA37" i="38"/>
  <c r="AM37" i="38"/>
  <c r="CE37" i="38"/>
  <c r="AS41" i="38"/>
  <c r="AB43" i="10"/>
  <c r="AX41" i="38"/>
  <c r="BD41" i="38"/>
  <c r="M43" i="28"/>
  <c r="BI41" i="38"/>
  <c r="AD43" i="28"/>
  <c r="BN41" i="38"/>
  <c r="BT41" i="38"/>
  <c r="BY41" i="38"/>
  <c r="CD41" i="38"/>
  <c r="AT41" i="38"/>
  <c r="AZ41" i="38"/>
  <c r="L43" i="28"/>
  <c r="BE41" i="38"/>
  <c r="AC43" i="28"/>
  <c r="BJ41" i="38"/>
  <c r="BP41" i="38"/>
  <c r="BU41" i="38"/>
  <c r="BZ41" i="38"/>
  <c r="AV41" i="38"/>
  <c r="BA41" i="38"/>
  <c r="AB43" i="28"/>
  <c r="BF41" i="38"/>
  <c r="BL41" i="38"/>
  <c r="BQ41" i="38"/>
  <c r="BV41" i="38"/>
  <c r="CB41" i="38"/>
  <c r="AR41" i="38"/>
  <c r="AW41" i="38"/>
  <c r="AC43" i="10"/>
  <c r="BB41" i="38"/>
  <c r="BH41" i="38"/>
  <c r="N43" i="28"/>
  <c r="BM41" i="38"/>
  <c r="BR41" i="38"/>
  <c r="BX41" i="38"/>
  <c r="CC41" i="38"/>
  <c r="X41" i="38"/>
  <c r="AC41" i="38"/>
  <c r="AH41" i="38"/>
  <c r="AN41" i="38"/>
  <c r="Y41" i="38"/>
  <c r="AD41" i="38"/>
  <c r="AJ41" i="38"/>
  <c r="AO41" i="38"/>
  <c r="Z41" i="38"/>
  <c r="AF41" i="38"/>
  <c r="AK41" i="38"/>
  <c r="AP41" i="38"/>
  <c r="AB41" i="38"/>
  <c r="AG41" i="38"/>
  <c r="AL41" i="38"/>
  <c r="F41" i="38"/>
  <c r="J41" i="38"/>
  <c r="P41" i="38"/>
  <c r="U41" i="38"/>
  <c r="G41" i="38"/>
  <c r="L41" i="38"/>
  <c r="Q41" i="38"/>
  <c r="V41" i="38"/>
  <c r="D41" i="38"/>
  <c r="H41" i="38"/>
  <c r="M41" i="38"/>
  <c r="R41" i="38"/>
  <c r="E41" i="38"/>
  <c r="I41" i="38"/>
  <c r="N41" i="38"/>
  <c r="T41" i="38"/>
  <c r="K41" i="38"/>
  <c r="AI41" i="38"/>
  <c r="O41" i="38"/>
  <c r="BG41" i="38"/>
  <c r="AE41" i="38"/>
  <c r="AQ41" i="38"/>
  <c r="W41" i="38"/>
  <c r="AY41" i="38"/>
  <c r="AA41" i="38"/>
  <c r="AU41" i="38"/>
  <c r="S41" i="38"/>
  <c r="BC41" i="38"/>
  <c r="BS41" i="38"/>
  <c r="AM41" i="38"/>
  <c r="CE41" i="38"/>
  <c r="BO41" i="38"/>
  <c r="BW41" i="38"/>
  <c r="BK41" i="38"/>
  <c r="CA41" i="38"/>
  <c r="AS45" i="38"/>
  <c r="AX45" i="38"/>
  <c r="BD45" i="38"/>
  <c r="BI45" i="38"/>
  <c r="BN45" i="38"/>
  <c r="BT45" i="38"/>
  <c r="BY45" i="38"/>
  <c r="CD45" i="38"/>
  <c r="AT45" i="38"/>
  <c r="AZ45" i="38"/>
  <c r="BE45" i="38"/>
  <c r="BJ45" i="38"/>
  <c r="BP45" i="38"/>
  <c r="BU45" i="38"/>
  <c r="BZ45" i="38"/>
  <c r="AV45" i="38"/>
  <c r="BA45" i="38"/>
  <c r="BF45" i="38"/>
  <c r="BL45" i="38"/>
  <c r="BQ45" i="38"/>
  <c r="BV45" i="38"/>
  <c r="CB45" i="38"/>
  <c r="AR45" i="38"/>
  <c r="AW45" i="38"/>
  <c r="BB45" i="38"/>
  <c r="BH45" i="38"/>
  <c r="BM45" i="38"/>
  <c r="BR45" i="38"/>
  <c r="BX45" i="38"/>
  <c r="CC45" i="38"/>
  <c r="X45" i="38"/>
  <c r="AC45" i="38"/>
  <c r="AH45" i="38"/>
  <c r="AN45" i="38"/>
  <c r="Y45" i="38"/>
  <c r="AD45" i="38"/>
  <c r="AJ45" i="38"/>
  <c r="AO45" i="38"/>
  <c r="Z45" i="38"/>
  <c r="AF45" i="38"/>
  <c r="AK45" i="38"/>
  <c r="AP45" i="38"/>
  <c r="AB45" i="38"/>
  <c r="AG45" i="38"/>
  <c r="AL45" i="38"/>
  <c r="F45" i="38"/>
  <c r="F46" i="34" s="1"/>
  <c r="J45" i="38"/>
  <c r="P45" i="38"/>
  <c r="U45" i="38"/>
  <c r="G45" i="38"/>
  <c r="L45" i="38"/>
  <c r="Q45" i="38"/>
  <c r="V45" i="38"/>
  <c r="D45" i="38"/>
  <c r="D46" i="34" s="1"/>
  <c r="H45" i="38"/>
  <c r="M45" i="38"/>
  <c r="R45" i="38"/>
  <c r="E45" i="38"/>
  <c r="E46" i="34" s="1"/>
  <c r="I45" i="38"/>
  <c r="N45" i="38"/>
  <c r="T45" i="38"/>
  <c r="S45" i="38"/>
  <c r="BC45" i="38"/>
  <c r="BS45" i="38"/>
  <c r="AI45" i="38"/>
  <c r="O45" i="38"/>
  <c r="BG45" i="38"/>
  <c r="AE45" i="38"/>
  <c r="AQ45" i="38"/>
  <c r="K45" i="38"/>
  <c r="W45" i="38"/>
  <c r="AY45" i="38"/>
  <c r="AA45" i="38"/>
  <c r="AU45" i="38"/>
  <c r="BW45" i="38"/>
  <c r="BK45" i="38"/>
  <c r="AM45" i="38"/>
  <c r="CE45" i="38"/>
  <c r="BO45" i="38"/>
  <c r="CA45" i="38"/>
  <c r="AS49" i="38"/>
  <c r="AX49" i="38"/>
  <c r="BD49" i="38"/>
  <c r="BI49" i="38"/>
  <c r="BN49" i="38"/>
  <c r="BT49" i="38"/>
  <c r="BY49" i="38"/>
  <c r="CD49" i="38"/>
  <c r="AT49" i="38"/>
  <c r="AZ49" i="38"/>
  <c r="BE49" i="38"/>
  <c r="BJ49" i="38"/>
  <c r="BP49" i="38"/>
  <c r="BU49" i="38"/>
  <c r="BZ49" i="38"/>
  <c r="AV49" i="38"/>
  <c r="BA49" i="38"/>
  <c r="BF49" i="38"/>
  <c r="BL49" i="38"/>
  <c r="BQ49" i="38"/>
  <c r="BV49" i="38"/>
  <c r="CB49" i="38"/>
  <c r="AR49" i="38"/>
  <c r="AW49" i="38"/>
  <c r="BB49" i="38"/>
  <c r="BH49" i="38"/>
  <c r="BM49" i="38"/>
  <c r="BR49" i="38"/>
  <c r="BX49" i="38"/>
  <c r="CC49" i="38"/>
  <c r="Y49" i="38"/>
  <c r="AD49" i="38"/>
  <c r="AJ49" i="38"/>
  <c r="AO49" i="38"/>
  <c r="Z49" i="38"/>
  <c r="AF49" i="38"/>
  <c r="AK49" i="38"/>
  <c r="AP49" i="38"/>
  <c r="AB49" i="38"/>
  <c r="AG49" i="38"/>
  <c r="AL49" i="38"/>
  <c r="X49" i="38"/>
  <c r="AC49" i="38"/>
  <c r="AH49" i="38"/>
  <c r="AN49" i="38"/>
  <c r="F49" i="38"/>
  <c r="F50" i="34" s="1"/>
  <c r="J49" i="38"/>
  <c r="P49" i="38"/>
  <c r="U49" i="38"/>
  <c r="G49" i="38"/>
  <c r="L49" i="38"/>
  <c r="Q49" i="38"/>
  <c r="V49" i="38"/>
  <c r="D49" i="38"/>
  <c r="D50" i="34" s="1"/>
  <c r="H49" i="38"/>
  <c r="M49" i="38"/>
  <c r="R49" i="38"/>
  <c r="E49" i="38"/>
  <c r="E50" i="34" s="1"/>
  <c r="I49" i="38"/>
  <c r="N49" i="38"/>
  <c r="T49" i="38"/>
  <c r="W49" i="38"/>
  <c r="AY49" i="38"/>
  <c r="AA49" i="38"/>
  <c r="AU49" i="38"/>
  <c r="S49" i="38"/>
  <c r="BC49" i="38"/>
  <c r="BS49" i="38"/>
  <c r="K49" i="38"/>
  <c r="AI49" i="38"/>
  <c r="O49" i="38"/>
  <c r="BG49" i="38"/>
  <c r="AE49" i="38"/>
  <c r="AQ49" i="38"/>
  <c r="CA49" i="38"/>
  <c r="AM49" i="38"/>
  <c r="CE49" i="38"/>
  <c r="BW49" i="38"/>
  <c r="BK49" i="38"/>
  <c r="BO49" i="38"/>
  <c r="AS53" i="38"/>
  <c r="AB55" i="10"/>
  <c r="AX53" i="38"/>
  <c r="BD53" i="38"/>
  <c r="M55" i="28"/>
  <c r="BI53" i="38"/>
  <c r="AD55" i="28"/>
  <c r="BN53" i="38"/>
  <c r="BT53" i="38"/>
  <c r="BY53" i="38"/>
  <c r="CD53" i="38"/>
  <c r="AT53" i="38"/>
  <c r="AZ53" i="38"/>
  <c r="L55" i="28"/>
  <c r="BE53" i="38"/>
  <c r="AC55" i="28"/>
  <c r="BJ53" i="38"/>
  <c r="BP53" i="38"/>
  <c r="BU53" i="38"/>
  <c r="BZ53" i="38"/>
  <c r="AV53" i="38"/>
  <c r="BA53" i="38"/>
  <c r="AB55" i="28"/>
  <c r="BF53" i="38"/>
  <c r="BL53" i="38"/>
  <c r="BQ53" i="38"/>
  <c r="BV53" i="38"/>
  <c r="CB53" i="38"/>
  <c r="AR53" i="38"/>
  <c r="AW53" i="38"/>
  <c r="AC55" i="10"/>
  <c r="BB53" i="38"/>
  <c r="BH53" i="38"/>
  <c r="N55" i="28"/>
  <c r="BM53" i="38"/>
  <c r="BR53" i="38"/>
  <c r="BX53" i="38"/>
  <c r="CC53" i="38"/>
  <c r="Y53" i="38"/>
  <c r="AD53" i="38"/>
  <c r="AJ53" i="38"/>
  <c r="AO53" i="38"/>
  <c r="Z53" i="38"/>
  <c r="AF53" i="38"/>
  <c r="AK53" i="38"/>
  <c r="AP53" i="38"/>
  <c r="AB53" i="38"/>
  <c r="AG53" i="38"/>
  <c r="AL53" i="38"/>
  <c r="X53" i="38"/>
  <c r="AC53" i="38"/>
  <c r="AH53" i="38"/>
  <c r="AN53" i="38"/>
  <c r="F53" i="38"/>
  <c r="J53" i="38"/>
  <c r="P53" i="38"/>
  <c r="U53" i="38"/>
  <c r="G53" i="38"/>
  <c r="L53" i="38"/>
  <c r="Q53" i="38"/>
  <c r="V53" i="38"/>
  <c r="D53" i="38"/>
  <c r="H53" i="38"/>
  <c r="M53" i="38"/>
  <c r="R53" i="38"/>
  <c r="E53" i="38"/>
  <c r="I53" i="38"/>
  <c r="N53" i="38"/>
  <c r="T53" i="38"/>
  <c r="AE53" i="38"/>
  <c r="AQ53" i="38"/>
  <c r="K53" i="38"/>
  <c r="W53" i="38"/>
  <c r="AY53" i="38"/>
  <c r="AA53" i="38"/>
  <c r="AU53" i="38"/>
  <c r="BW53" i="38"/>
  <c r="BK53" i="38"/>
  <c r="S53" i="38"/>
  <c r="BC53" i="38"/>
  <c r="BS53" i="38"/>
  <c r="AI53" i="38"/>
  <c r="O53" i="38"/>
  <c r="BG53" i="38"/>
  <c r="BO53" i="38"/>
  <c r="CA53" i="38"/>
  <c r="AM53" i="38"/>
  <c r="CE53" i="38"/>
  <c r="AS57" i="38"/>
  <c r="AB59" i="10"/>
  <c r="AX57" i="38"/>
  <c r="BD57" i="38"/>
  <c r="M59" i="28"/>
  <c r="BI57" i="38"/>
  <c r="AD59" i="28"/>
  <c r="BN57" i="38"/>
  <c r="BT57" i="38"/>
  <c r="BY57" i="38"/>
  <c r="CD57" i="38"/>
  <c r="AT57" i="38"/>
  <c r="AZ57" i="38"/>
  <c r="L59" i="28"/>
  <c r="BE57" i="38"/>
  <c r="AC59" i="28"/>
  <c r="BJ57" i="38"/>
  <c r="BP57" i="38"/>
  <c r="BU57" i="38"/>
  <c r="BZ57" i="38"/>
  <c r="AV57" i="38"/>
  <c r="BA57" i="38"/>
  <c r="AB59" i="28"/>
  <c r="BF57" i="38"/>
  <c r="BL57" i="38"/>
  <c r="BQ57" i="38"/>
  <c r="BV57" i="38"/>
  <c r="CB57" i="38"/>
  <c r="AR57" i="38"/>
  <c r="AW57" i="38"/>
  <c r="AC59" i="10"/>
  <c r="BB57" i="38"/>
  <c r="BH57" i="38"/>
  <c r="N59" i="28"/>
  <c r="BM57" i="38"/>
  <c r="BR57" i="38"/>
  <c r="BX57" i="38"/>
  <c r="CC57" i="38"/>
  <c r="Y57" i="38"/>
  <c r="AD57" i="38"/>
  <c r="AJ57" i="38"/>
  <c r="AO57" i="38"/>
  <c r="Z57" i="38"/>
  <c r="AF57" i="38"/>
  <c r="AK57" i="38"/>
  <c r="AP57" i="38"/>
  <c r="AB57" i="38"/>
  <c r="AG57" i="38"/>
  <c r="AL57" i="38"/>
  <c r="X57" i="38"/>
  <c r="AC57" i="38"/>
  <c r="AH57" i="38"/>
  <c r="AN57" i="38"/>
  <c r="F57" i="38"/>
  <c r="J57" i="38"/>
  <c r="P57" i="38"/>
  <c r="U57" i="38"/>
  <c r="G57" i="38"/>
  <c r="L57" i="38"/>
  <c r="Q57" i="38"/>
  <c r="V57" i="38"/>
  <c r="D57" i="38"/>
  <c r="H57" i="38"/>
  <c r="M57" i="38"/>
  <c r="R57" i="38"/>
  <c r="E57" i="38"/>
  <c r="I57" i="38"/>
  <c r="N57" i="38"/>
  <c r="T57" i="38"/>
  <c r="K57" i="38"/>
  <c r="AI57" i="38"/>
  <c r="O57" i="38"/>
  <c r="BG57" i="38"/>
  <c r="AE57" i="38"/>
  <c r="AQ57" i="38"/>
  <c r="W57" i="38"/>
  <c r="AY57" i="38"/>
  <c r="AA57" i="38"/>
  <c r="AU57" i="38"/>
  <c r="S57" i="38"/>
  <c r="BC57" i="38"/>
  <c r="BS57" i="38"/>
  <c r="BW57" i="38"/>
  <c r="BK57" i="38"/>
  <c r="AM57" i="38"/>
  <c r="CE57" i="38"/>
  <c r="BO57" i="38"/>
  <c r="CA57" i="38"/>
  <c r="AS61" i="38"/>
  <c r="AB63" i="10"/>
  <c r="AX61" i="38"/>
  <c r="BD61" i="38"/>
  <c r="M63" i="28"/>
  <c r="BI61" i="38"/>
  <c r="AD63" i="28"/>
  <c r="BN61" i="38"/>
  <c r="BT61" i="38"/>
  <c r="BY61" i="38"/>
  <c r="CD61" i="38"/>
  <c r="AT61" i="38"/>
  <c r="AZ61" i="38"/>
  <c r="L63" i="28"/>
  <c r="BE61" i="38"/>
  <c r="AC63" i="28"/>
  <c r="BJ61" i="38"/>
  <c r="BP61" i="38"/>
  <c r="BU61" i="38"/>
  <c r="BZ61" i="38"/>
  <c r="AV61" i="38"/>
  <c r="BA61" i="38"/>
  <c r="AB63" i="28"/>
  <c r="BF61" i="38"/>
  <c r="BL61" i="38"/>
  <c r="BQ61" i="38"/>
  <c r="BV61" i="38"/>
  <c r="CB61" i="38"/>
  <c r="AR61" i="38"/>
  <c r="AW61" i="38"/>
  <c r="AC63" i="10"/>
  <c r="BB61" i="38"/>
  <c r="BH61" i="38"/>
  <c r="N63" i="28"/>
  <c r="BM61" i="38"/>
  <c r="BR61" i="38"/>
  <c r="BX61" i="38"/>
  <c r="CC61" i="38"/>
  <c r="Y61" i="38"/>
  <c r="AD61" i="38"/>
  <c r="AI61" i="38"/>
  <c r="AN61" i="38"/>
  <c r="Z61" i="38"/>
  <c r="AF61" i="38"/>
  <c r="AJ61" i="38"/>
  <c r="AO61" i="38"/>
  <c r="AB61" i="38"/>
  <c r="AG61" i="38"/>
  <c r="AK61" i="38"/>
  <c r="AP61" i="38"/>
  <c r="X61" i="38"/>
  <c r="AC61" i="38"/>
  <c r="AH61" i="38"/>
  <c r="AL61" i="38"/>
  <c r="F61" i="38"/>
  <c r="J61" i="38"/>
  <c r="P61" i="38"/>
  <c r="U61" i="38"/>
  <c r="G61" i="38"/>
  <c r="L61" i="38"/>
  <c r="Q61" i="38"/>
  <c r="V61" i="38"/>
  <c r="D61" i="38"/>
  <c r="H61" i="38"/>
  <c r="M61" i="38"/>
  <c r="R61" i="38"/>
  <c r="E61" i="38"/>
  <c r="I61" i="38"/>
  <c r="N61" i="38"/>
  <c r="T61" i="38"/>
  <c r="S61" i="38"/>
  <c r="BC61" i="38"/>
  <c r="BS61" i="38"/>
  <c r="O61" i="38"/>
  <c r="BG61" i="38"/>
  <c r="AE61" i="38"/>
  <c r="AQ61" i="38"/>
  <c r="K61" i="38"/>
  <c r="W61" i="38"/>
  <c r="AY61" i="38"/>
  <c r="AA61" i="38"/>
  <c r="AU61" i="38"/>
  <c r="BW61" i="38"/>
  <c r="BK61" i="38"/>
  <c r="AM61" i="38"/>
  <c r="CE61" i="38"/>
  <c r="BO61" i="38"/>
  <c r="CA61" i="38"/>
  <c r="AS65" i="38"/>
  <c r="AB67" i="10"/>
  <c r="AX65" i="38"/>
  <c r="BD65" i="38"/>
  <c r="M67" i="28"/>
  <c r="BI65" i="38"/>
  <c r="AD67" i="28"/>
  <c r="BN65" i="38"/>
  <c r="BT65" i="38"/>
  <c r="BY65" i="38"/>
  <c r="CD65" i="38"/>
  <c r="AT65" i="38"/>
  <c r="AZ65" i="38"/>
  <c r="L67" i="28"/>
  <c r="BE65" i="38"/>
  <c r="AC67" i="28"/>
  <c r="BJ65" i="38"/>
  <c r="BP65" i="38"/>
  <c r="BU65" i="38"/>
  <c r="BZ65" i="38"/>
  <c r="AV65" i="38"/>
  <c r="BA65" i="38"/>
  <c r="AB67" i="28"/>
  <c r="BF65" i="38"/>
  <c r="BL65" i="38"/>
  <c r="BQ65" i="38"/>
  <c r="BV65" i="38"/>
  <c r="CB65" i="38"/>
  <c r="AR65" i="38"/>
  <c r="AW65" i="38"/>
  <c r="AC67" i="10"/>
  <c r="BB65" i="38"/>
  <c r="BH65" i="38"/>
  <c r="N67" i="28"/>
  <c r="BM65" i="38"/>
  <c r="BR65" i="38"/>
  <c r="BX65" i="38"/>
  <c r="CC65" i="38"/>
  <c r="X65" i="38"/>
  <c r="AC65" i="38"/>
  <c r="AH65" i="38"/>
  <c r="AL65" i="38"/>
  <c r="Y65" i="38"/>
  <c r="AD65" i="38"/>
  <c r="AI65" i="38"/>
  <c r="AN65" i="38"/>
  <c r="Z65" i="38"/>
  <c r="AF65" i="38"/>
  <c r="AJ65" i="38"/>
  <c r="AO65" i="38"/>
  <c r="AB65" i="38"/>
  <c r="AG65" i="38"/>
  <c r="AK65" i="38"/>
  <c r="AP65" i="38"/>
  <c r="F65" i="38"/>
  <c r="J65" i="38"/>
  <c r="P65" i="38"/>
  <c r="U65" i="38"/>
  <c r="G65" i="38"/>
  <c r="L65" i="38"/>
  <c r="Q65" i="38"/>
  <c r="V65" i="38"/>
  <c r="D65" i="38"/>
  <c r="H65" i="38"/>
  <c r="M65" i="38"/>
  <c r="R65" i="38"/>
  <c r="E65" i="38"/>
  <c r="I65" i="38"/>
  <c r="N65" i="38"/>
  <c r="T65" i="38"/>
  <c r="W65" i="38"/>
  <c r="AY65" i="38"/>
  <c r="AA65" i="38"/>
  <c r="AU65" i="38"/>
  <c r="S65" i="38"/>
  <c r="BC65" i="38"/>
  <c r="BS65" i="38"/>
  <c r="K65" i="38"/>
  <c r="O65" i="38"/>
  <c r="BG65" i="38"/>
  <c r="AE65" i="38"/>
  <c r="AQ65" i="38"/>
  <c r="CA65" i="38"/>
  <c r="BW65" i="38"/>
  <c r="BK65" i="38"/>
  <c r="AM65" i="38"/>
  <c r="CE65" i="38"/>
  <c r="BO65" i="38"/>
  <c r="AS69" i="38"/>
  <c r="AB71" i="10"/>
  <c r="AX69" i="38"/>
  <c r="BD69" i="38"/>
  <c r="M71" i="28"/>
  <c r="BI69" i="38"/>
  <c r="AD71" i="28"/>
  <c r="BN69" i="38"/>
  <c r="BT69" i="38"/>
  <c r="BY69" i="38"/>
  <c r="CD69" i="38"/>
  <c r="AT69" i="38"/>
  <c r="AZ69" i="38"/>
  <c r="L71" i="28"/>
  <c r="BE69" i="38"/>
  <c r="AC71" i="28"/>
  <c r="BJ69" i="38"/>
  <c r="BP69" i="38"/>
  <c r="BU69" i="38"/>
  <c r="BZ69" i="38"/>
  <c r="AV69" i="38"/>
  <c r="BA69" i="38"/>
  <c r="AB71" i="28"/>
  <c r="BF69" i="38"/>
  <c r="BL69" i="38"/>
  <c r="BQ69" i="38"/>
  <c r="BV69" i="38"/>
  <c r="CB69" i="38"/>
  <c r="AR69" i="38"/>
  <c r="AW69" i="38"/>
  <c r="AC71" i="10"/>
  <c r="BB69" i="38"/>
  <c r="BH69" i="38"/>
  <c r="N71" i="28"/>
  <c r="BM69" i="38"/>
  <c r="BR69" i="38"/>
  <c r="BX69" i="38"/>
  <c r="CC69" i="38"/>
  <c r="AB69" i="38"/>
  <c r="AG69" i="38"/>
  <c r="AK69" i="38"/>
  <c r="AP69" i="38"/>
  <c r="X69" i="38"/>
  <c r="AC69" i="38"/>
  <c r="AH69" i="38"/>
  <c r="AL69" i="38"/>
  <c r="Y69" i="38"/>
  <c r="AD69" i="38"/>
  <c r="AI69" i="38"/>
  <c r="AN69" i="38"/>
  <c r="Z69" i="38"/>
  <c r="AF69" i="38"/>
  <c r="AJ69" i="38"/>
  <c r="AO69" i="38"/>
  <c r="F69" i="38"/>
  <c r="J69" i="38"/>
  <c r="P69" i="38"/>
  <c r="U69" i="38"/>
  <c r="G69" i="38"/>
  <c r="L69" i="38"/>
  <c r="Q69" i="38"/>
  <c r="V69" i="38"/>
  <c r="D69" i="38"/>
  <c r="H69" i="38"/>
  <c r="M69" i="38"/>
  <c r="R69" i="38"/>
  <c r="E69" i="38"/>
  <c r="I69" i="38"/>
  <c r="N69" i="38"/>
  <c r="T69" i="38"/>
  <c r="AE69" i="38"/>
  <c r="AQ69" i="38"/>
  <c r="K69" i="38"/>
  <c r="W69" i="38"/>
  <c r="AY69" i="38"/>
  <c r="AA69" i="38"/>
  <c r="AU69" i="38"/>
  <c r="BW69" i="38"/>
  <c r="BK69" i="38"/>
  <c r="S69" i="38"/>
  <c r="BC69" i="38"/>
  <c r="BS69" i="38"/>
  <c r="O69" i="38"/>
  <c r="BG69" i="38"/>
  <c r="BO69" i="38"/>
  <c r="CA69" i="38"/>
  <c r="AM69" i="38"/>
  <c r="CE69" i="38"/>
  <c r="AS73" i="38"/>
  <c r="AB75" i="10"/>
  <c r="AX73" i="38"/>
  <c r="BD73" i="38"/>
  <c r="M75" i="28"/>
  <c r="BI73" i="38"/>
  <c r="AD75" i="28"/>
  <c r="BN73" i="38"/>
  <c r="BT73" i="38"/>
  <c r="BY73" i="38"/>
  <c r="CD73" i="38"/>
  <c r="AT73" i="38"/>
  <c r="AZ73" i="38"/>
  <c r="L75" i="28"/>
  <c r="BE73" i="38"/>
  <c r="AC75" i="28"/>
  <c r="BJ73" i="38"/>
  <c r="BP73" i="38"/>
  <c r="BU73" i="38"/>
  <c r="BZ73" i="38"/>
  <c r="AV73" i="38"/>
  <c r="BA73" i="38"/>
  <c r="AB75" i="28"/>
  <c r="BF73" i="38"/>
  <c r="BL73" i="38"/>
  <c r="BQ73" i="38"/>
  <c r="BV73" i="38"/>
  <c r="CB73" i="38"/>
  <c r="AR73" i="38"/>
  <c r="AW73" i="38"/>
  <c r="AC75" i="10"/>
  <c r="BB73" i="38"/>
  <c r="BH73" i="38"/>
  <c r="N75" i="28"/>
  <c r="BM73" i="38"/>
  <c r="BR73" i="38"/>
  <c r="BX73" i="38"/>
  <c r="CC73" i="38"/>
  <c r="Z73" i="38"/>
  <c r="AF73" i="38"/>
  <c r="AJ73" i="38"/>
  <c r="AO73" i="38"/>
  <c r="AB73" i="38"/>
  <c r="AG73" i="38"/>
  <c r="AK73" i="38"/>
  <c r="AP73" i="38"/>
  <c r="X73" i="38"/>
  <c r="AC73" i="38"/>
  <c r="AH73" i="38"/>
  <c r="AL73" i="38"/>
  <c r="Y73" i="38"/>
  <c r="AD73" i="38"/>
  <c r="AI73" i="38"/>
  <c r="AN73" i="38"/>
  <c r="F73" i="38"/>
  <c r="J73" i="38"/>
  <c r="P73" i="38"/>
  <c r="U73" i="38"/>
  <c r="G73" i="38"/>
  <c r="L73" i="38"/>
  <c r="Q73" i="38"/>
  <c r="V73" i="38"/>
  <c r="D73" i="38"/>
  <c r="H73" i="38"/>
  <c r="M73" i="38"/>
  <c r="R73" i="38"/>
  <c r="E73" i="38"/>
  <c r="I73" i="38"/>
  <c r="N73" i="38"/>
  <c r="T73" i="38"/>
  <c r="K73" i="38"/>
  <c r="O73" i="38"/>
  <c r="BG73" i="38"/>
  <c r="AE73" i="38"/>
  <c r="AQ73" i="38"/>
  <c r="W73" i="38"/>
  <c r="AY73" i="38"/>
  <c r="AA73" i="38"/>
  <c r="AU73" i="38"/>
  <c r="S73" i="38"/>
  <c r="BC73" i="38"/>
  <c r="BS73" i="38"/>
  <c r="AM73" i="38"/>
  <c r="CE73" i="38"/>
  <c r="BO73" i="38"/>
  <c r="BW73" i="38"/>
  <c r="BK73" i="38"/>
  <c r="CA73" i="38"/>
  <c r="AV77" i="38"/>
  <c r="BA77" i="38"/>
  <c r="AB79" i="28"/>
  <c r="BF77" i="38"/>
  <c r="BL77" i="38"/>
  <c r="BQ77" i="38"/>
  <c r="BV77" i="38"/>
  <c r="CB77" i="38"/>
  <c r="AR77" i="38"/>
  <c r="AW77" i="38"/>
  <c r="AC79" i="10"/>
  <c r="BB77" i="38"/>
  <c r="BH77" i="38"/>
  <c r="N79" i="28"/>
  <c r="BM77" i="38"/>
  <c r="BR77" i="38"/>
  <c r="BX77" i="38"/>
  <c r="CC77" i="38"/>
  <c r="AS77" i="38"/>
  <c r="AB79" i="10"/>
  <c r="AX77" i="38"/>
  <c r="BD77" i="38"/>
  <c r="M79" i="28"/>
  <c r="BI77" i="38"/>
  <c r="AD79" i="28"/>
  <c r="BN77" i="38"/>
  <c r="BT77" i="38"/>
  <c r="BY77" i="38"/>
  <c r="CD77" i="38"/>
  <c r="AT77" i="38"/>
  <c r="AZ77" i="38"/>
  <c r="L79" i="28"/>
  <c r="BE77" i="38"/>
  <c r="AC79" i="28"/>
  <c r="BJ77" i="38"/>
  <c r="BP77" i="38"/>
  <c r="BU77" i="38"/>
  <c r="BZ77" i="38"/>
  <c r="Y77" i="38"/>
  <c r="AD77" i="38"/>
  <c r="AI77" i="38"/>
  <c r="AN77" i="38"/>
  <c r="Z77" i="38"/>
  <c r="AF77" i="38"/>
  <c r="AJ77" i="38"/>
  <c r="AO77" i="38"/>
  <c r="AB77" i="38"/>
  <c r="AG77" i="38"/>
  <c r="AK77" i="38"/>
  <c r="AP77" i="38"/>
  <c r="X77" i="38"/>
  <c r="AC77" i="38"/>
  <c r="AH77" i="38"/>
  <c r="AL77" i="38"/>
  <c r="F77" i="38"/>
  <c r="J77" i="38"/>
  <c r="P77" i="38"/>
  <c r="U77" i="38"/>
  <c r="G77" i="38"/>
  <c r="L77" i="38"/>
  <c r="Q77" i="38"/>
  <c r="V77" i="38"/>
  <c r="D77" i="38"/>
  <c r="H77" i="38"/>
  <c r="M77" i="38"/>
  <c r="R77" i="38"/>
  <c r="E77" i="38"/>
  <c r="I77" i="38"/>
  <c r="N77" i="38"/>
  <c r="T77" i="38"/>
  <c r="S77" i="38"/>
  <c r="BC77" i="38"/>
  <c r="BS77" i="38"/>
  <c r="O77" i="38"/>
  <c r="BG77" i="38"/>
  <c r="AE77" i="38"/>
  <c r="AQ77" i="38"/>
  <c r="K77" i="38"/>
  <c r="W77" i="38"/>
  <c r="AY77" i="38"/>
  <c r="AA77" i="38"/>
  <c r="AU77" i="38"/>
  <c r="BW77" i="38"/>
  <c r="BK77" i="38"/>
  <c r="AM77" i="38"/>
  <c r="CE77" i="38"/>
  <c r="BO77" i="38"/>
  <c r="CA77" i="38"/>
  <c r="AV81" i="38"/>
  <c r="BA81" i="38"/>
  <c r="AB83" i="28"/>
  <c r="BF81" i="38"/>
  <c r="BL81" i="38"/>
  <c r="BQ81" i="38"/>
  <c r="BV81" i="38"/>
  <c r="CB81" i="38"/>
  <c r="AR81" i="38"/>
  <c r="AW81" i="38"/>
  <c r="AC83" i="10"/>
  <c r="BB81" i="38"/>
  <c r="BH81" i="38"/>
  <c r="N83" i="28"/>
  <c r="BM81" i="38"/>
  <c r="BR81" i="38"/>
  <c r="BX81" i="38"/>
  <c r="CC81" i="38"/>
  <c r="AS81" i="38"/>
  <c r="AB83" i="10"/>
  <c r="AX81" i="38"/>
  <c r="BD81" i="38"/>
  <c r="M83" i="28"/>
  <c r="BI81" i="38"/>
  <c r="AD83" i="28"/>
  <c r="BN81" i="38"/>
  <c r="BT81" i="38"/>
  <c r="BY81" i="38"/>
  <c r="CD81" i="38"/>
  <c r="AT81" i="38"/>
  <c r="AZ81" i="38"/>
  <c r="L83" i="28"/>
  <c r="BE81" i="38"/>
  <c r="AC83" i="28"/>
  <c r="BJ81" i="38"/>
  <c r="BP81" i="38"/>
  <c r="BU81" i="38"/>
  <c r="BZ81" i="38"/>
  <c r="X81" i="38"/>
  <c r="AC81" i="38"/>
  <c r="AH81" i="38"/>
  <c r="AL81" i="38"/>
  <c r="Y81" i="38"/>
  <c r="AD81" i="38"/>
  <c r="AI81" i="38"/>
  <c r="AN81" i="38"/>
  <c r="Z81" i="38"/>
  <c r="AF81" i="38"/>
  <c r="AJ81" i="38"/>
  <c r="AO81" i="38"/>
  <c r="AB81" i="38"/>
  <c r="AG81" i="38"/>
  <c r="AK81" i="38"/>
  <c r="AP81" i="38"/>
  <c r="F81" i="38"/>
  <c r="J81" i="38"/>
  <c r="P81" i="38"/>
  <c r="U81" i="38"/>
  <c r="G81" i="38"/>
  <c r="L81" i="38"/>
  <c r="Q81" i="38"/>
  <c r="V81" i="38"/>
  <c r="D81" i="38"/>
  <c r="H81" i="38"/>
  <c r="M81" i="38"/>
  <c r="R81" i="38"/>
  <c r="E81" i="38"/>
  <c r="I81" i="38"/>
  <c r="N81" i="38"/>
  <c r="T81" i="38"/>
  <c r="W81" i="38"/>
  <c r="AY81" i="38"/>
  <c r="AA81" i="38"/>
  <c r="AU81" i="38"/>
  <c r="S81" i="38"/>
  <c r="BC81" i="38"/>
  <c r="BS81" i="38"/>
  <c r="K81" i="38"/>
  <c r="O81" i="38"/>
  <c r="BG81" i="38"/>
  <c r="AE81" i="38"/>
  <c r="AQ81" i="38"/>
  <c r="CA81" i="38"/>
  <c r="AM81" i="38"/>
  <c r="CE81" i="38"/>
  <c r="BW81" i="38"/>
  <c r="BK81" i="38"/>
  <c r="BO81" i="38"/>
  <c r="AV85" i="38"/>
  <c r="BA85" i="38"/>
  <c r="AB87" i="28"/>
  <c r="BF85" i="38"/>
  <c r="BL85" i="38"/>
  <c r="BQ85" i="38"/>
  <c r="BV85" i="38"/>
  <c r="CB85" i="38"/>
  <c r="AR85" i="38"/>
  <c r="AW85" i="38"/>
  <c r="AC87" i="10"/>
  <c r="BB85" i="38"/>
  <c r="BH85" i="38"/>
  <c r="N87" i="28"/>
  <c r="BM85" i="38"/>
  <c r="BR85" i="38"/>
  <c r="BX85" i="38"/>
  <c r="CC85" i="38"/>
  <c r="AS85" i="38"/>
  <c r="AB87" i="10"/>
  <c r="AX85" i="38"/>
  <c r="BD85" i="38"/>
  <c r="M87" i="28"/>
  <c r="BI85" i="38"/>
  <c r="AD87" i="28"/>
  <c r="BN85" i="38"/>
  <c r="BT85" i="38"/>
  <c r="BY85" i="38"/>
  <c r="CD85" i="38"/>
  <c r="AT85" i="38"/>
  <c r="AZ85" i="38"/>
  <c r="L87" i="28"/>
  <c r="BE85" i="38"/>
  <c r="AC87" i="28"/>
  <c r="BJ85" i="38"/>
  <c r="BP85" i="38"/>
  <c r="BU85" i="38"/>
  <c r="BZ85" i="38"/>
  <c r="AB85" i="38"/>
  <c r="AG85" i="38"/>
  <c r="AK85" i="38"/>
  <c r="AP85" i="38"/>
  <c r="X85" i="38"/>
  <c r="AC85" i="38"/>
  <c r="AH85" i="38"/>
  <c r="AL85" i="38"/>
  <c r="Y85" i="38"/>
  <c r="AD85" i="38"/>
  <c r="AI85" i="38"/>
  <c r="AN85" i="38"/>
  <c r="Z85" i="38"/>
  <c r="AF85" i="38"/>
  <c r="AJ85" i="38"/>
  <c r="AO85" i="38"/>
  <c r="F85" i="38"/>
  <c r="J85" i="38"/>
  <c r="P85" i="38"/>
  <c r="U85" i="38"/>
  <c r="G85" i="38"/>
  <c r="L85" i="38"/>
  <c r="Q85" i="38"/>
  <c r="V85" i="38"/>
  <c r="D85" i="38"/>
  <c r="H85" i="38"/>
  <c r="M85" i="38"/>
  <c r="R85" i="38"/>
  <c r="E85" i="38"/>
  <c r="I85" i="38"/>
  <c r="N85" i="38"/>
  <c r="T85" i="38"/>
  <c r="AE85" i="38"/>
  <c r="AQ85" i="38"/>
  <c r="K85" i="38"/>
  <c r="W85" i="38"/>
  <c r="AY85" i="38"/>
  <c r="AA85" i="38"/>
  <c r="AU85" i="38"/>
  <c r="BW85" i="38"/>
  <c r="BK85" i="38"/>
  <c r="S85" i="38"/>
  <c r="BC85" i="38"/>
  <c r="BS85" i="38"/>
  <c r="O85" i="38"/>
  <c r="BG85" i="38"/>
  <c r="BO85" i="38"/>
  <c r="CA85" i="38"/>
  <c r="AM85" i="38"/>
  <c r="CE85" i="38"/>
  <c r="AV89" i="38"/>
  <c r="BA89" i="38"/>
  <c r="BF89" i="38"/>
  <c r="BL89" i="38"/>
  <c r="BQ89" i="38"/>
  <c r="BV89" i="38"/>
  <c r="CB89" i="38"/>
  <c r="AR89" i="38"/>
  <c r="AW89" i="38"/>
  <c r="BB89" i="38"/>
  <c r="BH89" i="38"/>
  <c r="BM89" i="38"/>
  <c r="BR89" i="38"/>
  <c r="BX89" i="38"/>
  <c r="CC89" i="38"/>
  <c r="AS89" i="38"/>
  <c r="AX89" i="38"/>
  <c r="BD89" i="38"/>
  <c r="BI89" i="38"/>
  <c r="BN89" i="38"/>
  <c r="BT89" i="38"/>
  <c r="BY89" i="38"/>
  <c r="CD89" i="38"/>
  <c r="AT89" i="38"/>
  <c r="AZ89" i="38"/>
  <c r="BE89" i="38"/>
  <c r="BJ89" i="38"/>
  <c r="BP89" i="38"/>
  <c r="BU89" i="38"/>
  <c r="BZ89" i="38"/>
  <c r="Z89" i="38"/>
  <c r="AF89" i="38"/>
  <c r="AJ89" i="38"/>
  <c r="AO89" i="38"/>
  <c r="AB89" i="38"/>
  <c r="AG89" i="38"/>
  <c r="AK89" i="38"/>
  <c r="AP89" i="38"/>
  <c r="X89" i="38"/>
  <c r="AC89" i="38"/>
  <c r="AH89" i="38"/>
  <c r="AL89" i="38"/>
  <c r="Y89" i="38"/>
  <c r="AD89" i="38"/>
  <c r="AI89" i="38"/>
  <c r="AN89" i="38"/>
  <c r="F89" i="38"/>
  <c r="F90" i="34" s="1"/>
  <c r="J89" i="38"/>
  <c r="P89" i="38"/>
  <c r="U89" i="38"/>
  <c r="G89" i="38"/>
  <c r="L89" i="38"/>
  <c r="Q89" i="38"/>
  <c r="V89" i="38"/>
  <c r="D89" i="38"/>
  <c r="D90" i="34" s="1"/>
  <c r="H89" i="38"/>
  <c r="M89" i="38"/>
  <c r="R89" i="38"/>
  <c r="E89" i="38"/>
  <c r="E90" i="34" s="1"/>
  <c r="I89" i="38"/>
  <c r="N89" i="38"/>
  <c r="T89" i="38"/>
  <c r="K89" i="38"/>
  <c r="O89" i="38"/>
  <c r="BG89" i="38"/>
  <c r="AE89" i="38"/>
  <c r="AQ89" i="38"/>
  <c r="W89" i="38"/>
  <c r="AY89" i="38"/>
  <c r="AA89" i="38"/>
  <c r="AU89" i="38"/>
  <c r="S89" i="38"/>
  <c r="BC89" i="38"/>
  <c r="BS89" i="38"/>
  <c r="BW89" i="38"/>
  <c r="BK89" i="38"/>
  <c r="AM89" i="38"/>
  <c r="CE89" i="38"/>
  <c r="BO89" i="38"/>
  <c r="CA89" i="38"/>
  <c r="AV93" i="38"/>
  <c r="BA93" i="38"/>
  <c r="BF93" i="38"/>
  <c r="BL93" i="38"/>
  <c r="BQ93" i="38"/>
  <c r="BV93" i="38"/>
  <c r="CB93" i="38"/>
  <c r="AR93" i="38"/>
  <c r="AW93" i="38"/>
  <c r="BB93" i="38"/>
  <c r="BH93" i="38"/>
  <c r="BM93" i="38"/>
  <c r="BR93" i="38"/>
  <c r="BX93" i="38"/>
  <c r="CC93" i="38"/>
  <c r="AS93" i="38"/>
  <c r="AX93" i="38"/>
  <c r="BD93" i="38"/>
  <c r="BI93" i="38"/>
  <c r="BN93" i="38"/>
  <c r="BT93" i="38"/>
  <c r="BY93" i="38"/>
  <c r="CD93" i="38"/>
  <c r="AT93" i="38"/>
  <c r="AZ93" i="38"/>
  <c r="BE93" i="38"/>
  <c r="BJ93" i="38"/>
  <c r="BP93" i="38"/>
  <c r="BU93" i="38"/>
  <c r="BZ93" i="38"/>
  <c r="Y93" i="38"/>
  <c r="AD93" i="38"/>
  <c r="AI93" i="38"/>
  <c r="AN93" i="38"/>
  <c r="Z93" i="38"/>
  <c r="AF93" i="38"/>
  <c r="AJ93" i="38"/>
  <c r="AO93" i="38"/>
  <c r="AB93" i="38"/>
  <c r="AG93" i="38"/>
  <c r="AK93" i="38"/>
  <c r="AP93" i="38"/>
  <c r="X93" i="38"/>
  <c r="AC93" i="38"/>
  <c r="AH93" i="38"/>
  <c r="AL93" i="38"/>
  <c r="F93" i="38"/>
  <c r="F94" i="34" s="1"/>
  <c r="J93" i="38"/>
  <c r="P93" i="38"/>
  <c r="U93" i="38"/>
  <c r="G93" i="38"/>
  <c r="L93" i="38"/>
  <c r="Q93" i="38"/>
  <c r="V93" i="38"/>
  <c r="D93" i="38"/>
  <c r="D94" i="34" s="1"/>
  <c r="H93" i="38"/>
  <c r="M93" i="38"/>
  <c r="R93" i="38"/>
  <c r="E93" i="38"/>
  <c r="E94" i="34" s="1"/>
  <c r="I93" i="38"/>
  <c r="N93" i="38"/>
  <c r="T93" i="38"/>
  <c r="S93" i="38"/>
  <c r="BC93" i="38"/>
  <c r="BS93" i="38"/>
  <c r="O93" i="38"/>
  <c r="BG93" i="38"/>
  <c r="AE93" i="38"/>
  <c r="AQ93" i="38"/>
  <c r="K93" i="38"/>
  <c r="W93" i="38"/>
  <c r="AY93" i="38"/>
  <c r="AA93" i="38"/>
  <c r="AU93" i="38"/>
  <c r="BW93" i="38"/>
  <c r="BK93" i="38"/>
  <c r="AM93" i="38"/>
  <c r="CE93" i="38"/>
  <c r="BO93" i="38"/>
  <c r="CA93" i="38"/>
  <c r="AV97" i="38"/>
  <c r="BA97" i="38"/>
  <c r="AB99" i="28"/>
  <c r="BF97" i="38"/>
  <c r="BL97" i="38"/>
  <c r="BQ97" i="38"/>
  <c r="BV97" i="38"/>
  <c r="CB97" i="38"/>
  <c r="AR97" i="38"/>
  <c r="AW97" i="38"/>
  <c r="AC99" i="10"/>
  <c r="BB97" i="38"/>
  <c r="BH97" i="38"/>
  <c r="N99" i="28"/>
  <c r="BM97" i="38"/>
  <c r="BR97" i="38"/>
  <c r="BX97" i="38"/>
  <c r="CC97" i="38"/>
  <c r="AS97" i="38"/>
  <c r="AB99" i="10"/>
  <c r="AX97" i="38"/>
  <c r="BD97" i="38"/>
  <c r="M99" i="28"/>
  <c r="BI97" i="38"/>
  <c r="AD99" i="28"/>
  <c r="BN97" i="38"/>
  <c r="BT97" i="38"/>
  <c r="BY97" i="38"/>
  <c r="CD97" i="38"/>
  <c r="AT97" i="38"/>
  <c r="AZ97" i="38"/>
  <c r="L99" i="28"/>
  <c r="BE97" i="38"/>
  <c r="AC99" i="28"/>
  <c r="BJ97" i="38"/>
  <c r="BP97" i="38"/>
  <c r="BU97" i="38"/>
  <c r="BZ97" i="38"/>
  <c r="X97" i="38"/>
  <c r="AC97" i="38"/>
  <c r="AH97" i="38"/>
  <c r="AL97" i="38"/>
  <c r="Y97" i="38"/>
  <c r="AD97" i="38"/>
  <c r="AI97" i="38"/>
  <c r="AN97" i="38"/>
  <c r="Z97" i="38"/>
  <c r="AF97" i="38"/>
  <c r="AJ97" i="38"/>
  <c r="AO97" i="38"/>
  <c r="AB97" i="38"/>
  <c r="AG97" i="38"/>
  <c r="AK97" i="38"/>
  <c r="AP97" i="38"/>
  <c r="F97" i="38"/>
  <c r="J97" i="38"/>
  <c r="P97" i="38"/>
  <c r="U97" i="38"/>
  <c r="G97" i="38"/>
  <c r="L97" i="38"/>
  <c r="Q97" i="38"/>
  <c r="V97" i="38"/>
  <c r="D97" i="38"/>
  <c r="H97" i="38"/>
  <c r="M97" i="38"/>
  <c r="R97" i="38"/>
  <c r="E97" i="38"/>
  <c r="I97" i="38"/>
  <c r="N97" i="38"/>
  <c r="T97" i="38"/>
  <c r="W97" i="38"/>
  <c r="AY97" i="38"/>
  <c r="AA97" i="38"/>
  <c r="AU97" i="38"/>
  <c r="S97" i="38"/>
  <c r="BC97" i="38"/>
  <c r="BS97" i="38"/>
  <c r="K97" i="38"/>
  <c r="O97" i="38"/>
  <c r="BG97" i="38"/>
  <c r="AE97" i="38"/>
  <c r="AQ97" i="38"/>
  <c r="CA97" i="38"/>
  <c r="BW97" i="38"/>
  <c r="BK97" i="38"/>
  <c r="AM97" i="38"/>
  <c r="CE97" i="38"/>
  <c r="BO97" i="38"/>
  <c r="AV101" i="38"/>
  <c r="BA101" i="38"/>
  <c r="AB103" i="28"/>
  <c r="BF101" i="38"/>
  <c r="BL101" i="38"/>
  <c r="BQ101" i="38"/>
  <c r="BV101" i="38"/>
  <c r="CB101" i="38"/>
  <c r="AR101" i="38"/>
  <c r="AW101" i="38"/>
  <c r="AC103" i="10"/>
  <c r="BB101" i="38"/>
  <c r="BH101" i="38"/>
  <c r="N103" i="28"/>
  <c r="BM101" i="38"/>
  <c r="BR101" i="38"/>
  <c r="BX101" i="38"/>
  <c r="CC101" i="38"/>
  <c r="AS101" i="38"/>
  <c r="AB103" i="10"/>
  <c r="AX101" i="38"/>
  <c r="BD101" i="38"/>
  <c r="M103" i="28"/>
  <c r="BI101" i="38"/>
  <c r="AD103" i="28"/>
  <c r="BN101" i="38"/>
  <c r="BT101" i="38"/>
  <c r="BY101" i="38"/>
  <c r="CD101" i="38"/>
  <c r="AT101" i="38"/>
  <c r="AZ101" i="38"/>
  <c r="L103" i="28"/>
  <c r="BE101" i="38"/>
  <c r="AC103" i="28"/>
  <c r="BJ101" i="38"/>
  <c r="BP101" i="38"/>
  <c r="BU101" i="38"/>
  <c r="BZ101" i="38"/>
  <c r="AB101" i="38"/>
  <c r="AG101" i="38"/>
  <c r="AK101" i="38"/>
  <c r="AP101" i="38"/>
  <c r="X101" i="38"/>
  <c r="AC101" i="38"/>
  <c r="AH101" i="38"/>
  <c r="AL101" i="38"/>
  <c r="Y101" i="38"/>
  <c r="AD101" i="38"/>
  <c r="AI101" i="38"/>
  <c r="AN101" i="38"/>
  <c r="Z101" i="38"/>
  <c r="AF101" i="38"/>
  <c r="AJ101" i="38"/>
  <c r="AO101" i="38"/>
  <c r="F101" i="38"/>
  <c r="J101" i="38"/>
  <c r="P101" i="38"/>
  <c r="U101" i="38"/>
  <c r="G101" i="38"/>
  <c r="L101" i="38"/>
  <c r="Q101" i="38"/>
  <c r="V101" i="38"/>
  <c r="D101" i="38"/>
  <c r="H101" i="38"/>
  <c r="M101" i="38"/>
  <c r="R101" i="38"/>
  <c r="E101" i="38"/>
  <c r="I101" i="38"/>
  <c r="N101" i="38"/>
  <c r="T101" i="38"/>
  <c r="AE101" i="38"/>
  <c r="AQ101" i="38"/>
  <c r="K101" i="38"/>
  <c r="W101" i="38"/>
  <c r="AY101" i="38"/>
  <c r="AA101" i="38"/>
  <c r="AU101" i="38"/>
  <c r="BW101" i="38"/>
  <c r="BK101" i="38"/>
  <c r="S101" i="38"/>
  <c r="BC101" i="38"/>
  <c r="BS101" i="38"/>
  <c r="O101" i="38"/>
  <c r="BG101" i="38"/>
  <c r="BO101" i="38"/>
  <c r="CA101" i="38"/>
  <c r="AM101" i="38"/>
  <c r="CE101" i="38"/>
  <c r="AV105" i="38"/>
  <c r="BA105" i="38"/>
  <c r="AB107" i="28"/>
  <c r="BF105" i="38"/>
  <c r="BL105" i="38"/>
  <c r="BQ105" i="38"/>
  <c r="BV105" i="38"/>
  <c r="CB105" i="38"/>
  <c r="AR105" i="38"/>
  <c r="AW105" i="38"/>
  <c r="AC107" i="10"/>
  <c r="BB105" i="38"/>
  <c r="BH105" i="38"/>
  <c r="N107" i="28"/>
  <c r="BM105" i="38"/>
  <c r="BR105" i="38"/>
  <c r="BX105" i="38"/>
  <c r="CC105" i="38"/>
  <c r="AS105" i="38"/>
  <c r="AB107" i="10"/>
  <c r="AX105" i="38"/>
  <c r="BD105" i="38"/>
  <c r="M107" i="28"/>
  <c r="BI105" i="38"/>
  <c r="AD107" i="28"/>
  <c r="BN105" i="38"/>
  <c r="BT105" i="38"/>
  <c r="BY105" i="38"/>
  <c r="CD105" i="38"/>
  <c r="AT105" i="38"/>
  <c r="AZ105" i="38"/>
  <c r="L107" i="28"/>
  <c r="BE105" i="38"/>
  <c r="AC107" i="28"/>
  <c r="BJ105" i="38"/>
  <c r="BP105" i="38"/>
  <c r="BU105" i="38"/>
  <c r="BZ105" i="38"/>
  <c r="Z105" i="38"/>
  <c r="AF105" i="38"/>
  <c r="AJ105" i="38"/>
  <c r="AO105" i="38"/>
  <c r="AB105" i="38"/>
  <c r="AG105" i="38"/>
  <c r="AK105" i="38"/>
  <c r="AP105" i="38"/>
  <c r="X105" i="38"/>
  <c r="AC105" i="38"/>
  <c r="AH105" i="38"/>
  <c r="AL105" i="38"/>
  <c r="Y105" i="38"/>
  <c r="AD105" i="38"/>
  <c r="AI105" i="38"/>
  <c r="AN105" i="38"/>
  <c r="F105" i="38"/>
  <c r="J105" i="38"/>
  <c r="P105" i="38"/>
  <c r="U105" i="38"/>
  <c r="D105" i="38"/>
  <c r="H105" i="38"/>
  <c r="M105" i="38"/>
  <c r="R105" i="38"/>
  <c r="E105" i="38"/>
  <c r="I105" i="38"/>
  <c r="N105" i="38"/>
  <c r="T105" i="38"/>
  <c r="G105" i="38"/>
  <c r="L105" i="38"/>
  <c r="Q105" i="38"/>
  <c r="V105" i="38"/>
  <c r="K105" i="38"/>
  <c r="O105" i="38"/>
  <c r="BG105" i="38"/>
  <c r="AE105" i="38"/>
  <c r="AQ105" i="38"/>
  <c r="W105" i="38"/>
  <c r="AY105" i="38"/>
  <c r="AA105" i="38"/>
  <c r="AU105" i="38"/>
  <c r="S105" i="38"/>
  <c r="BC105" i="38"/>
  <c r="BS105" i="38"/>
  <c r="AM105" i="38"/>
  <c r="CE105" i="38"/>
  <c r="BO105" i="38"/>
  <c r="BW105" i="38"/>
  <c r="BK105" i="38"/>
  <c r="CA105" i="38"/>
  <c r="AV109" i="38"/>
  <c r="BA109" i="38"/>
  <c r="AB111" i="28"/>
  <c r="BF109" i="38"/>
  <c r="BL109" i="38"/>
  <c r="BQ109" i="38"/>
  <c r="BV109" i="38"/>
  <c r="CB109" i="38"/>
  <c r="AR109" i="38"/>
  <c r="AW109" i="38"/>
  <c r="AC111" i="10"/>
  <c r="BB109" i="38"/>
  <c r="BH109" i="38"/>
  <c r="N111" i="28"/>
  <c r="BM109" i="38"/>
  <c r="BR109" i="38"/>
  <c r="BX109" i="38"/>
  <c r="CC109" i="38"/>
  <c r="AS109" i="38"/>
  <c r="AB111" i="10"/>
  <c r="AX109" i="38"/>
  <c r="BD109" i="38"/>
  <c r="M111" i="28"/>
  <c r="BI109" i="38"/>
  <c r="AD111" i="28"/>
  <c r="BN109" i="38"/>
  <c r="BT109" i="38"/>
  <c r="BY109" i="38"/>
  <c r="CD109" i="38"/>
  <c r="AT109" i="38"/>
  <c r="AZ109" i="38"/>
  <c r="L111" i="28"/>
  <c r="BE109" i="38"/>
  <c r="AC111" i="28"/>
  <c r="BJ109" i="38"/>
  <c r="BP109" i="38"/>
  <c r="BU109" i="38"/>
  <c r="BZ109" i="38"/>
  <c r="Y109" i="38"/>
  <c r="AD109" i="38"/>
  <c r="AI109" i="38"/>
  <c r="AN109" i="38"/>
  <c r="Z109" i="38"/>
  <c r="AF109" i="38"/>
  <c r="AJ109" i="38"/>
  <c r="AO109" i="38"/>
  <c r="AB109" i="38"/>
  <c r="AG109" i="38"/>
  <c r="AK109" i="38"/>
  <c r="AP109" i="38"/>
  <c r="X109" i="38"/>
  <c r="AC109" i="38"/>
  <c r="AH109" i="38"/>
  <c r="AL109" i="38"/>
  <c r="F109" i="38"/>
  <c r="J109" i="38"/>
  <c r="P109" i="38"/>
  <c r="U109" i="38"/>
  <c r="D109" i="38"/>
  <c r="H109" i="38"/>
  <c r="M109" i="38"/>
  <c r="R109" i="38"/>
  <c r="E109" i="38"/>
  <c r="I109" i="38"/>
  <c r="N109" i="38"/>
  <c r="T109" i="38"/>
  <c r="G109" i="38"/>
  <c r="L109" i="38"/>
  <c r="Q109" i="38"/>
  <c r="V109" i="38"/>
  <c r="S109" i="38"/>
  <c r="BC109" i="38"/>
  <c r="BS109" i="38"/>
  <c r="O109" i="38"/>
  <c r="BG109" i="38"/>
  <c r="AE109" i="38"/>
  <c r="K109" i="38"/>
  <c r="W109" i="38"/>
  <c r="AY109" i="38"/>
  <c r="AA109" i="38"/>
  <c r="AU109" i="38"/>
  <c r="BW109" i="38"/>
  <c r="BK109" i="38"/>
  <c r="AQ109" i="38"/>
  <c r="AM109" i="38"/>
  <c r="CE109" i="38"/>
  <c r="BO109" i="38"/>
  <c r="CA109" i="38"/>
  <c r="AV113" i="38"/>
  <c r="BA113" i="38"/>
  <c r="AB115" i="28"/>
  <c r="BF113" i="38"/>
  <c r="BL113" i="38"/>
  <c r="BQ113" i="38"/>
  <c r="BV113" i="38"/>
  <c r="CB113" i="38"/>
  <c r="AR113" i="38"/>
  <c r="AW113" i="38"/>
  <c r="AC115" i="10"/>
  <c r="BB113" i="38"/>
  <c r="BH113" i="38"/>
  <c r="N115" i="28"/>
  <c r="BM113" i="38"/>
  <c r="BR113" i="38"/>
  <c r="BX113" i="38"/>
  <c r="CC113" i="38"/>
  <c r="AS113" i="38"/>
  <c r="AB115" i="10"/>
  <c r="AX113" i="38"/>
  <c r="BD113" i="38"/>
  <c r="M115" i="28"/>
  <c r="BI113" i="38"/>
  <c r="AD115" i="28"/>
  <c r="BN113" i="38"/>
  <c r="BT113" i="38"/>
  <c r="BY113" i="38"/>
  <c r="CD113" i="38"/>
  <c r="AT113" i="38"/>
  <c r="AZ113" i="38"/>
  <c r="L115" i="28"/>
  <c r="BE113" i="38"/>
  <c r="AC115" i="28"/>
  <c r="BJ113" i="38"/>
  <c r="BP113" i="38"/>
  <c r="BU113" i="38"/>
  <c r="BZ113" i="38"/>
  <c r="X113" i="38"/>
  <c r="AC113" i="38"/>
  <c r="AH113" i="38"/>
  <c r="AL113" i="38"/>
  <c r="Y113" i="38"/>
  <c r="AD113" i="38"/>
  <c r="AI113" i="38"/>
  <c r="AN113" i="38"/>
  <c r="Z113" i="38"/>
  <c r="AF113" i="38"/>
  <c r="AJ113" i="38"/>
  <c r="AO113" i="38"/>
  <c r="AB113" i="38"/>
  <c r="AG113" i="38"/>
  <c r="AK113" i="38"/>
  <c r="AP113" i="38"/>
  <c r="F113" i="38"/>
  <c r="J113" i="38"/>
  <c r="P113" i="38"/>
  <c r="U113" i="38"/>
  <c r="D113" i="38"/>
  <c r="H113" i="38"/>
  <c r="M113" i="38"/>
  <c r="R113" i="38"/>
  <c r="E113" i="38"/>
  <c r="I113" i="38"/>
  <c r="N113" i="38"/>
  <c r="T113" i="38"/>
  <c r="G113" i="38"/>
  <c r="L113" i="38"/>
  <c r="Q113" i="38"/>
  <c r="V113" i="38"/>
  <c r="W113" i="38"/>
  <c r="AY113" i="38"/>
  <c r="AA113" i="38"/>
  <c r="AU113" i="38"/>
  <c r="S113" i="38"/>
  <c r="BC113" i="38"/>
  <c r="BS113" i="38"/>
  <c r="K113" i="38"/>
  <c r="O113" i="38"/>
  <c r="BG113" i="38"/>
  <c r="AE113" i="38"/>
  <c r="AQ113" i="38"/>
  <c r="CA113" i="38"/>
  <c r="AM113" i="38"/>
  <c r="CE113" i="38"/>
  <c r="BW113" i="38"/>
  <c r="BK113" i="38"/>
  <c r="BO113" i="38"/>
  <c r="AV117" i="38"/>
  <c r="BA117" i="38"/>
  <c r="AB119" i="28"/>
  <c r="BF117" i="38"/>
  <c r="BL117" i="38"/>
  <c r="BQ117" i="38"/>
  <c r="BV117" i="38"/>
  <c r="CB117" i="38"/>
  <c r="AS117" i="38"/>
  <c r="AB119" i="10"/>
  <c r="AX117" i="38"/>
  <c r="BD117" i="38"/>
  <c r="M119" i="28"/>
  <c r="BI117" i="38"/>
  <c r="AD119" i="28"/>
  <c r="BN117" i="38"/>
  <c r="BT117" i="38"/>
  <c r="BY117" i="38"/>
  <c r="CD117" i="38"/>
  <c r="AT117" i="38"/>
  <c r="AZ117" i="38"/>
  <c r="L119" i="28"/>
  <c r="BE117" i="38"/>
  <c r="AC119" i="28"/>
  <c r="BJ117" i="38"/>
  <c r="BP117" i="38"/>
  <c r="BU117" i="38"/>
  <c r="BZ117" i="38"/>
  <c r="AR117" i="38"/>
  <c r="BM117" i="38"/>
  <c r="AW117" i="38"/>
  <c r="AC119" i="10"/>
  <c r="BR117" i="38"/>
  <c r="BB117" i="38"/>
  <c r="BX117" i="38"/>
  <c r="BH117" i="38"/>
  <c r="N119" i="28"/>
  <c r="CC117" i="38"/>
  <c r="AB117" i="38"/>
  <c r="AG117" i="38"/>
  <c r="AK117" i="38"/>
  <c r="AP117" i="38"/>
  <c r="X117" i="38"/>
  <c r="AC117" i="38"/>
  <c r="AH117" i="38"/>
  <c r="AL117" i="38"/>
  <c r="Y117" i="38"/>
  <c r="AD117" i="38"/>
  <c r="AI117" i="38"/>
  <c r="AN117" i="38"/>
  <c r="Z117" i="38"/>
  <c r="AF117" i="38"/>
  <c r="AJ117" i="38"/>
  <c r="AO117" i="38"/>
  <c r="F117" i="38"/>
  <c r="J117" i="38"/>
  <c r="P117" i="38"/>
  <c r="U117" i="38"/>
  <c r="D117" i="38"/>
  <c r="E117" i="38"/>
  <c r="I117" i="38"/>
  <c r="N117" i="38"/>
  <c r="T117" i="38"/>
  <c r="G117" i="38"/>
  <c r="Q117" i="38"/>
  <c r="H117" i="38"/>
  <c r="R117" i="38"/>
  <c r="L117" i="38"/>
  <c r="V117" i="38"/>
  <c r="M117" i="38"/>
  <c r="AE117" i="38"/>
  <c r="K117" i="38"/>
  <c r="W117" i="38"/>
  <c r="AY117" i="38"/>
  <c r="AA117" i="38"/>
  <c r="AU117" i="38"/>
  <c r="BW117" i="38"/>
  <c r="BK117" i="38"/>
  <c r="S117" i="38"/>
  <c r="BC117" i="38"/>
  <c r="BS117" i="38"/>
  <c r="O117" i="38"/>
  <c r="BG117" i="38"/>
  <c r="BO117" i="38"/>
  <c r="AQ117" i="38"/>
  <c r="CA117" i="38"/>
  <c r="AM117" i="38"/>
  <c r="CE117" i="38"/>
  <c r="AR121" i="38"/>
  <c r="AW121" i="38"/>
  <c r="AC123" i="10"/>
  <c r="BB121" i="38"/>
  <c r="BH121" i="38"/>
  <c r="N123" i="28"/>
  <c r="BM121" i="38"/>
  <c r="BR121" i="38"/>
  <c r="BX121" i="38"/>
  <c r="CC121" i="38"/>
  <c r="AS121" i="38"/>
  <c r="AB123" i="10"/>
  <c r="AX121" i="38"/>
  <c r="BD121" i="38"/>
  <c r="M123" i="28"/>
  <c r="BI121" i="38"/>
  <c r="AD123" i="28"/>
  <c r="BN121" i="38"/>
  <c r="BT121" i="38"/>
  <c r="BY121" i="38"/>
  <c r="CD121" i="38"/>
  <c r="AT121" i="38"/>
  <c r="AZ121" i="38"/>
  <c r="L123" i="28"/>
  <c r="BE121" i="38"/>
  <c r="AC123" i="28"/>
  <c r="BJ121" i="38"/>
  <c r="BP121" i="38"/>
  <c r="BU121" i="38"/>
  <c r="BZ121" i="38"/>
  <c r="AV121" i="38"/>
  <c r="BA121" i="38"/>
  <c r="AB123" i="28"/>
  <c r="BF121" i="38"/>
  <c r="BL121" i="38"/>
  <c r="BQ121" i="38"/>
  <c r="BV121" i="38"/>
  <c r="CB121" i="38"/>
  <c r="Z121" i="38"/>
  <c r="AF121" i="38"/>
  <c r="AJ121" i="38"/>
  <c r="AO121" i="38"/>
  <c r="AB121" i="38"/>
  <c r="AG121" i="38"/>
  <c r="AK121" i="38"/>
  <c r="AP121" i="38"/>
  <c r="X121" i="38"/>
  <c r="AC121" i="38"/>
  <c r="AH121" i="38"/>
  <c r="AL121" i="38"/>
  <c r="Y121" i="38"/>
  <c r="AD121" i="38"/>
  <c r="AI121" i="38"/>
  <c r="AN121" i="38"/>
  <c r="F121" i="38"/>
  <c r="J121" i="38"/>
  <c r="P121" i="38"/>
  <c r="U121" i="38"/>
  <c r="E121" i="38"/>
  <c r="L121" i="38"/>
  <c r="R121" i="38"/>
  <c r="G121" i="38"/>
  <c r="M121" i="38"/>
  <c r="T121" i="38"/>
  <c r="H121" i="38"/>
  <c r="N121" i="38"/>
  <c r="V121" i="38"/>
  <c r="D121" i="38"/>
  <c r="I121" i="38"/>
  <c r="Q121" i="38"/>
  <c r="K121" i="38"/>
  <c r="O121" i="38"/>
  <c r="BG121" i="38"/>
  <c r="AE121" i="38"/>
  <c r="AQ121" i="38"/>
  <c r="W121" i="38"/>
  <c r="AY121" i="38"/>
  <c r="AA121" i="38"/>
  <c r="AU121" i="38"/>
  <c r="S121" i="38"/>
  <c r="BC121" i="38"/>
  <c r="BS121" i="38"/>
  <c r="BW121" i="38"/>
  <c r="BK121" i="38"/>
  <c r="AM121" i="38"/>
  <c r="CE121" i="38"/>
  <c r="BO121" i="38"/>
  <c r="CA121" i="38"/>
  <c r="AR125" i="38"/>
  <c r="AW125" i="38"/>
  <c r="AC127" i="10"/>
  <c r="BB125" i="38"/>
  <c r="BH125" i="38"/>
  <c r="N127" i="28"/>
  <c r="BM125" i="38"/>
  <c r="BR125" i="38"/>
  <c r="BX125" i="38"/>
  <c r="CC125" i="38"/>
  <c r="AS125" i="38"/>
  <c r="AB127" i="10"/>
  <c r="AX125" i="38"/>
  <c r="BD125" i="38"/>
  <c r="M127" i="28"/>
  <c r="BI125" i="38"/>
  <c r="AD127" i="28"/>
  <c r="BN125" i="38"/>
  <c r="BT125" i="38"/>
  <c r="BY125" i="38"/>
  <c r="CD125" i="38"/>
  <c r="AT125" i="38"/>
  <c r="AZ125" i="38"/>
  <c r="L127" i="28"/>
  <c r="BE125" i="38"/>
  <c r="AC127" i="28"/>
  <c r="BJ125" i="38"/>
  <c r="BP125" i="38"/>
  <c r="BU125" i="38"/>
  <c r="BZ125" i="38"/>
  <c r="AV125" i="38"/>
  <c r="BA125" i="38"/>
  <c r="AB127" i="28"/>
  <c r="BF125" i="38"/>
  <c r="BL125" i="38"/>
  <c r="BQ125" i="38"/>
  <c r="BV125" i="38"/>
  <c r="CB125" i="38"/>
  <c r="Y125" i="38"/>
  <c r="AD125" i="38"/>
  <c r="AI125" i="38"/>
  <c r="AN125" i="38"/>
  <c r="Z125" i="38"/>
  <c r="AF125" i="38"/>
  <c r="AJ125" i="38"/>
  <c r="AO125" i="38"/>
  <c r="AB125" i="38"/>
  <c r="AG125" i="38"/>
  <c r="AK125" i="38"/>
  <c r="AP125" i="38"/>
  <c r="X125" i="38"/>
  <c r="AC125" i="38"/>
  <c r="AH125" i="38"/>
  <c r="AL125" i="38"/>
  <c r="F125" i="38"/>
  <c r="J125" i="38"/>
  <c r="P125" i="38"/>
  <c r="U125" i="38"/>
  <c r="E125" i="38"/>
  <c r="L125" i="38"/>
  <c r="R125" i="38"/>
  <c r="G125" i="38"/>
  <c r="M125" i="38"/>
  <c r="T125" i="38"/>
  <c r="H125" i="38"/>
  <c r="N125" i="38"/>
  <c r="V125" i="38"/>
  <c r="D125" i="38"/>
  <c r="I125" i="38"/>
  <c r="Q125" i="38"/>
  <c r="S125" i="38"/>
  <c r="BC125" i="38"/>
  <c r="BS125" i="38"/>
  <c r="O125" i="38"/>
  <c r="BG125" i="38"/>
  <c r="AE125" i="38"/>
  <c r="K125" i="38"/>
  <c r="W125" i="38"/>
  <c r="AY125" i="38"/>
  <c r="AA125" i="38"/>
  <c r="AU125" i="38"/>
  <c r="BW125" i="38"/>
  <c r="BK125" i="38"/>
  <c r="AM125" i="38"/>
  <c r="CE125" i="38"/>
  <c r="AQ125" i="38"/>
  <c r="BO125" i="38"/>
  <c r="CA125" i="38"/>
  <c r="AR129" i="38"/>
  <c r="AW129" i="38"/>
  <c r="AC131" i="10"/>
  <c r="BB129" i="38"/>
  <c r="BH129" i="38"/>
  <c r="N131" i="28"/>
  <c r="BM129" i="38"/>
  <c r="BR129" i="38"/>
  <c r="BX129" i="38"/>
  <c r="CC129" i="38"/>
  <c r="AS129" i="38"/>
  <c r="AB131" i="10"/>
  <c r="AX129" i="38"/>
  <c r="BD129" i="38"/>
  <c r="M131" i="28"/>
  <c r="BI129" i="38"/>
  <c r="AD131" i="28"/>
  <c r="BN129" i="38"/>
  <c r="BT129" i="38"/>
  <c r="BY129" i="38"/>
  <c r="CD129" i="38"/>
  <c r="AT129" i="38"/>
  <c r="AZ129" i="38"/>
  <c r="L131" i="28"/>
  <c r="BE129" i="38"/>
  <c r="AC131" i="28"/>
  <c r="BJ129" i="38"/>
  <c r="BP129" i="38"/>
  <c r="BU129" i="38"/>
  <c r="BZ129" i="38"/>
  <c r="AV129" i="38"/>
  <c r="BA129" i="38"/>
  <c r="AB131" i="28"/>
  <c r="BF129" i="38"/>
  <c r="BL129" i="38"/>
  <c r="BQ129" i="38"/>
  <c r="BV129" i="38"/>
  <c r="CB129" i="38"/>
  <c r="X129" i="38"/>
  <c r="AC129" i="38"/>
  <c r="AH129" i="38"/>
  <c r="AL129" i="38"/>
  <c r="Y129" i="38"/>
  <c r="AD129" i="38"/>
  <c r="AI129" i="38"/>
  <c r="AN129" i="38"/>
  <c r="Z129" i="38"/>
  <c r="AF129" i="38"/>
  <c r="AJ129" i="38"/>
  <c r="AO129" i="38"/>
  <c r="AB129" i="38"/>
  <c r="AG129" i="38"/>
  <c r="AK129" i="38"/>
  <c r="AP129" i="38"/>
  <c r="F129" i="38"/>
  <c r="J129" i="38"/>
  <c r="P129" i="38"/>
  <c r="U129" i="38"/>
  <c r="G129" i="38"/>
  <c r="L129" i="38"/>
  <c r="Q129" i="38"/>
  <c r="V129" i="38"/>
  <c r="D129" i="38"/>
  <c r="H129" i="38"/>
  <c r="M129" i="38"/>
  <c r="R129" i="38"/>
  <c r="E129" i="38"/>
  <c r="I129" i="38"/>
  <c r="N129" i="38"/>
  <c r="T129" i="38"/>
  <c r="W129" i="38"/>
  <c r="AY129" i="38"/>
  <c r="AA129" i="38"/>
  <c r="AU129" i="38"/>
  <c r="S129" i="38"/>
  <c r="BC129" i="38"/>
  <c r="BS129" i="38"/>
  <c r="K129" i="38"/>
  <c r="O129" i="38"/>
  <c r="BG129" i="38"/>
  <c r="AE129" i="38"/>
  <c r="AQ129" i="38"/>
  <c r="CA129" i="38"/>
  <c r="BW129" i="38"/>
  <c r="BK129" i="38"/>
  <c r="AM129" i="38"/>
  <c r="CE129" i="38"/>
  <c r="BO129" i="38"/>
  <c r="AR133" i="38"/>
  <c r="AV133" i="38"/>
  <c r="BA133" i="38"/>
  <c r="AB135" i="28"/>
  <c r="BF133" i="38"/>
  <c r="BL133" i="38"/>
  <c r="BQ133" i="38"/>
  <c r="BV133" i="38"/>
  <c r="CB133" i="38"/>
  <c r="AS133" i="38"/>
  <c r="AB135" i="10"/>
  <c r="AW133" i="38"/>
  <c r="AC135" i="10"/>
  <c r="BB133" i="38"/>
  <c r="BH133" i="38"/>
  <c r="N135" i="28"/>
  <c r="BM133" i="38"/>
  <c r="BR133" i="38"/>
  <c r="BX133" i="38"/>
  <c r="CC133" i="38"/>
  <c r="AT133" i="38"/>
  <c r="AX133" i="38"/>
  <c r="BD133" i="38"/>
  <c r="M135" i="28"/>
  <c r="BI133" i="38"/>
  <c r="AD135" i="28"/>
  <c r="BN133" i="38"/>
  <c r="BT133" i="38"/>
  <c r="BY133" i="38"/>
  <c r="CD133" i="38"/>
  <c r="AU133" i="38"/>
  <c r="AZ133" i="38"/>
  <c r="L135" i="28"/>
  <c r="BE133" i="38"/>
  <c r="AC135" i="28"/>
  <c r="BJ133" i="38"/>
  <c r="BP133" i="38"/>
  <c r="BU133" i="38"/>
  <c r="BZ133" i="38"/>
  <c r="AB133" i="38"/>
  <c r="AG133" i="38"/>
  <c r="AK133" i="38"/>
  <c r="AP133" i="38"/>
  <c r="Y133" i="38"/>
  <c r="AD133" i="38"/>
  <c r="AI133" i="38"/>
  <c r="AN133" i="38"/>
  <c r="Z133" i="38"/>
  <c r="AF133" i="38"/>
  <c r="AJ133" i="38"/>
  <c r="AO133" i="38"/>
  <c r="AL133" i="38"/>
  <c r="X133" i="38"/>
  <c r="AC133" i="38"/>
  <c r="AH133" i="38"/>
  <c r="F133" i="38"/>
  <c r="J133" i="38"/>
  <c r="P133" i="38"/>
  <c r="U133" i="38"/>
  <c r="G133" i="38"/>
  <c r="L133" i="38"/>
  <c r="Q133" i="38"/>
  <c r="V133" i="38"/>
  <c r="D133" i="38"/>
  <c r="H133" i="38"/>
  <c r="M133" i="38"/>
  <c r="R133" i="38"/>
  <c r="E133" i="38"/>
  <c r="I133" i="38"/>
  <c r="N133" i="38"/>
  <c r="T133" i="38"/>
  <c r="AE133" i="38"/>
  <c r="K133" i="38"/>
  <c r="W133" i="38"/>
  <c r="AY133" i="38"/>
  <c r="AA133" i="38"/>
  <c r="BW133" i="38"/>
  <c r="BK133" i="38"/>
  <c r="S133" i="38"/>
  <c r="BC133" i="38"/>
  <c r="BS133" i="38"/>
  <c r="O133" i="38"/>
  <c r="BG133" i="38"/>
  <c r="BO133" i="38"/>
  <c r="CA133" i="38"/>
  <c r="AQ133" i="38"/>
  <c r="AM133" i="38"/>
  <c r="CE133" i="38"/>
  <c r="AS137" i="38"/>
  <c r="AB139" i="10"/>
  <c r="AW137" i="38"/>
  <c r="AC139" i="10"/>
  <c r="BB137" i="38"/>
  <c r="BH137" i="38"/>
  <c r="N139" i="28"/>
  <c r="BM137" i="38"/>
  <c r="BR137" i="38"/>
  <c r="BX137" i="38"/>
  <c r="CC137" i="38"/>
  <c r="AT137" i="38"/>
  <c r="AX137" i="38"/>
  <c r="BD137" i="38"/>
  <c r="M139" i="28"/>
  <c r="BI137" i="38"/>
  <c r="AD139" i="28"/>
  <c r="BN137" i="38"/>
  <c r="BT137" i="38"/>
  <c r="BY137" i="38"/>
  <c r="CD137" i="38"/>
  <c r="AU137" i="38"/>
  <c r="AZ137" i="38"/>
  <c r="L139" i="28"/>
  <c r="BE137" i="38"/>
  <c r="AC139" i="28"/>
  <c r="BJ137" i="38"/>
  <c r="BP137" i="38"/>
  <c r="BU137" i="38"/>
  <c r="BZ137" i="38"/>
  <c r="AR137" i="38"/>
  <c r="AV137" i="38"/>
  <c r="BA137" i="38"/>
  <c r="AB139" i="28"/>
  <c r="BF137" i="38"/>
  <c r="BL137" i="38"/>
  <c r="BQ137" i="38"/>
  <c r="BV137" i="38"/>
  <c r="CB137" i="38"/>
  <c r="Z137" i="38"/>
  <c r="AF137" i="38"/>
  <c r="AJ137" i="38"/>
  <c r="AO137" i="38"/>
  <c r="X137" i="38"/>
  <c r="AC137" i="38"/>
  <c r="Y137" i="38"/>
  <c r="AD137" i="38"/>
  <c r="AI137" i="38"/>
  <c r="AN137" i="38"/>
  <c r="AK137" i="38"/>
  <c r="AB137" i="38"/>
  <c r="AL137" i="38"/>
  <c r="AG137" i="38"/>
  <c r="AP137" i="38"/>
  <c r="AH137" i="38"/>
  <c r="F137" i="38"/>
  <c r="J137" i="38"/>
  <c r="P137" i="38"/>
  <c r="U137" i="38"/>
  <c r="G137" i="38"/>
  <c r="L137" i="38"/>
  <c r="Q137" i="38"/>
  <c r="V137" i="38"/>
  <c r="D137" i="38"/>
  <c r="H137" i="38"/>
  <c r="M137" i="38"/>
  <c r="R137" i="38"/>
  <c r="E137" i="38"/>
  <c r="I137" i="38"/>
  <c r="N137" i="38"/>
  <c r="T137" i="38"/>
  <c r="K137" i="38"/>
  <c r="O137" i="38"/>
  <c r="BG137" i="38"/>
  <c r="AE137" i="38"/>
  <c r="AQ137" i="38"/>
  <c r="W137" i="38"/>
  <c r="AY137" i="38"/>
  <c r="AA137" i="38"/>
  <c r="S137" i="38"/>
  <c r="BC137" i="38"/>
  <c r="BS137" i="38"/>
  <c r="AM137" i="38"/>
  <c r="CE137" i="38"/>
  <c r="BO137" i="38"/>
  <c r="BW137" i="38"/>
  <c r="BK137" i="38"/>
  <c r="CA137" i="38"/>
  <c r="AU141" i="38"/>
  <c r="AZ141" i="38"/>
  <c r="L143" i="28"/>
  <c r="BE141" i="38"/>
  <c r="AC143" i="28"/>
  <c r="BJ141" i="38"/>
  <c r="BP141" i="38"/>
  <c r="BU141" i="38"/>
  <c r="BZ141" i="38"/>
  <c r="AR141" i="38"/>
  <c r="AV141" i="38"/>
  <c r="BA141" i="38"/>
  <c r="AB143" i="28"/>
  <c r="BF141" i="38"/>
  <c r="BL141" i="38"/>
  <c r="BQ141" i="38"/>
  <c r="BV141" i="38"/>
  <c r="CB141" i="38"/>
  <c r="AS141" i="38"/>
  <c r="AB143" i="10"/>
  <c r="AW141" i="38"/>
  <c r="AC143" i="10"/>
  <c r="BB141" i="38"/>
  <c r="BH141" i="38"/>
  <c r="N143" i="28"/>
  <c r="BM141" i="38"/>
  <c r="BR141" i="38"/>
  <c r="BX141" i="38"/>
  <c r="CC141" i="38"/>
  <c r="AT141" i="38"/>
  <c r="AX141" i="38"/>
  <c r="BD141" i="38"/>
  <c r="M143" i="28"/>
  <c r="BI141" i="38"/>
  <c r="AD143" i="28"/>
  <c r="BN141" i="38"/>
  <c r="BT141" i="38"/>
  <c r="BY141" i="38"/>
  <c r="CD141" i="38"/>
  <c r="X141" i="38"/>
  <c r="AC141" i="38"/>
  <c r="AH141" i="38"/>
  <c r="Y141" i="38"/>
  <c r="AF141" i="38"/>
  <c r="AK141" i="38"/>
  <c r="AP141" i="38"/>
  <c r="Z141" i="38"/>
  <c r="AG141" i="38"/>
  <c r="AL141" i="38"/>
  <c r="AB141" i="38"/>
  <c r="AI141" i="38"/>
  <c r="AN141" i="38"/>
  <c r="AD141" i="38"/>
  <c r="AJ141" i="38"/>
  <c r="AO141" i="38"/>
  <c r="F141" i="38"/>
  <c r="J141" i="38"/>
  <c r="P141" i="38"/>
  <c r="U141" i="38"/>
  <c r="G141" i="38"/>
  <c r="L141" i="38"/>
  <c r="Q141" i="38"/>
  <c r="V141" i="38"/>
  <c r="D141" i="38"/>
  <c r="H141" i="38"/>
  <c r="M141" i="38"/>
  <c r="R141" i="38"/>
  <c r="E141" i="38"/>
  <c r="I141" i="38"/>
  <c r="N141" i="38"/>
  <c r="T141" i="38"/>
  <c r="S141" i="38"/>
  <c r="BC141" i="38"/>
  <c r="BS141" i="38"/>
  <c r="O141" i="38"/>
  <c r="BG141" i="38"/>
  <c r="AE141" i="38"/>
  <c r="K141" i="38"/>
  <c r="W141" i="38"/>
  <c r="AY141" i="38"/>
  <c r="AA141" i="38"/>
  <c r="BW141" i="38"/>
  <c r="BK141" i="38"/>
  <c r="AQ141" i="38"/>
  <c r="AM141" i="38"/>
  <c r="CE141" i="38"/>
  <c r="BO141" i="38"/>
  <c r="CA141" i="38"/>
  <c r="AR145" i="38"/>
  <c r="AV145" i="38"/>
  <c r="BA145" i="38"/>
  <c r="AB147" i="28"/>
  <c r="BF145" i="38"/>
  <c r="BL145" i="38"/>
  <c r="BQ145" i="38"/>
  <c r="BV145" i="38"/>
  <c r="CB145" i="38"/>
  <c r="AS145" i="38"/>
  <c r="AB147" i="10"/>
  <c r="AW145" i="38"/>
  <c r="AC147" i="10"/>
  <c r="BB145" i="38"/>
  <c r="BH145" i="38"/>
  <c r="N147" i="28"/>
  <c r="BM145" i="38"/>
  <c r="BR145" i="38"/>
  <c r="BX145" i="38"/>
  <c r="CC145" i="38"/>
  <c r="AT145" i="38"/>
  <c r="AX145" i="38"/>
  <c r="BD145" i="38"/>
  <c r="M147" i="28"/>
  <c r="BI145" i="38"/>
  <c r="AD147" i="28"/>
  <c r="BN145" i="38"/>
  <c r="BT145" i="38"/>
  <c r="BY145" i="38"/>
  <c r="CD145" i="38"/>
  <c r="AU145" i="38"/>
  <c r="AZ145" i="38"/>
  <c r="L147" i="28"/>
  <c r="BE145" i="38"/>
  <c r="AC147" i="28"/>
  <c r="BJ145" i="38"/>
  <c r="BP145" i="38"/>
  <c r="BU145" i="38"/>
  <c r="BZ145" i="38"/>
  <c r="Y145" i="38"/>
  <c r="AD145" i="38"/>
  <c r="AI145" i="38"/>
  <c r="AN145" i="38"/>
  <c r="Z145" i="38"/>
  <c r="AF145" i="38"/>
  <c r="AJ145" i="38"/>
  <c r="AO145" i="38"/>
  <c r="AB145" i="38"/>
  <c r="AG145" i="38"/>
  <c r="AK145" i="38"/>
  <c r="AP145" i="38"/>
  <c r="X145" i="38"/>
  <c r="AC145" i="38"/>
  <c r="AH145" i="38"/>
  <c r="AL145" i="38"/>
  <c r="F145" i="38"/>
  <c r="J145" i="38"/>
  <c r="P145" i="38"/>
  <c r="U145" i="38"/>
  <c r="G145" i="38"/>
  <c r="L145" i="38"/>
  <c r="Q145" i="38"/>
  <c r="V145" i="38"/>
  <c r="D145" i="38"/>
  <c r="H145" i="38"/>
  <c r="M145" i="38"/>
  <c r="R145" i="38"/>
  <c r="E145" i="38"/>
  <c r="I145" i="38"/>
  <c r="N145" i="38"/>
  <c r="T145" i="38"/>
  <c r="W145" i="38"/>
  <c r="AY145" i="38"/>
  <c r="AA145" i="38"/>
  <c r="S145" i="38"/>
  <c r="BC145" i="38"/>
  <c r="BS145" i="38"/>
  <c r="K145" i="38"/>
  <c r="O145" i="38"/>
  <c r="BG145" i="38"/>
  <c r="AE145" i="38"/>
  <c r="AQ145" i="38"/>
  <c r="CA145" i="38"/>
  <c r="AM145" i="38"/>
  <c r="CE145" i="38"/>
  <c r="BW145" i="38"/>
  <c r="BK145" i="38"/>
  <c r="BO145" i="38"/>
  <c r="AT149" i="38"/>
  <c r="AX149" i="38"/>
  <c r="BD149" i="38"/>
  <c r="M151" i="28"/>
  <c r="BI149" i="38"/>
  <c r="AD151" i="28"/>
  <c r="BN149" i="38"/>
  <c r="BT149" i="38"/>
  <c r="BY149" i="38"/>
  <c r="CD149" i="38"/>
  <c r="AU149" i="38"/>
  <c r="AZ149" i="38"/>
  <c r="L151" i="28"/>
  <c r="BE149" i="38"/>
  <c r="AC151" i="28"/>
  <c r="BJ149" i="38"/>
  <c r="BP149" i="38"/>
  <c r="BU149" i="38"/>
  <c r="BZ149" i="38"/>
  <c r="AR149" i="38"/>
  <c r="AV149" i="38"/>
  <c r="BA149" i="38"/>
  <c r="AB151" i="28"/>
  <c r="BF149" i="38"/>
  <c r="BL149" i="38"/>
  <c r="BQ149" i="38"/>
  <c r="BV149" i="38"/>
  <c r="CB149" i="38"/>
  <c r="AS149" i="38"/>
  <c r="AB151" i="10"/>
  <c r="AW149" i="38"/>
  <c r="AC151" i="10"/>
  <c r="BB149" i="38"/>
  <c r="BH149" i="38"/>
  <c r="N151" i="28"/>
  <c r="BM149" i="38"/>
  <c r="BR149" i="38"/>
  <c r="BX149" i="38"/>
  <c r="CC149" i="38"/>
  <c r="AB149" i="38"/>
  <c r="AF149" i="38"/>
  <c r="AJ149" i="38"/>
  <c r="AO149" i="38"/>
  <c r="X149" i="38"/>
  <c r="AC149" i="38"/>
  <c r="AG149" i="38"/>
  <c r="AK149" i="38"/>
  <c r="AP149" i="38"/>
  <c r="Y149" i="38"/>
  <c r="AD149" i="38"/>
  <c r="AH149" i="38"/>
  <c r="AL149" i="38"/>
  <c r="Z149" i="38"/>
  <c r="AE149" i="38"/>
  <c r="AI149" i="38"/>
  <c r="AN149" i="38"/>
  <c r="F149" i="38"/>
  <c r="J149" i="38"/>
  <c r="O149" i="38"/>
  <c r="T149" i="38"/>
  <c r="G149" i="38"/>
  <c r="L149" i="38"/>
  <c r="P149" i="38"/>
  <c r="U149" i="38"/>
  <c r="D149" i="38"/>
  <c r="H149" i="38"/>
  <c r="M149" i="38"/>
  <c r="Q149" i="38"/>
  <c r="V149" i="38"/>
  <c r="E149" i="38"/>
  <c r="I149" i="38"/>
  <c r="N149" i="38"/>
  <c r="R149" i="38"/>
  <c r="K149" i="38"/>
  <c r="W149" i="38"/>
  <c r="AY149" i="38"/>
  <c r="AA149" i="38"/>
  <c r="BW149" i="38"/>
  <c r="BK149" i="38"/>
  <c r="S149" i="38"/>
  <c r="BC149" i="38"/>
  <c r="BS149" i="38"/>
  <c r="BG149" i="38"/>
  <c r="BO149" i="38"/>
  <c r="AQ149" i="38"/>
  <c r="CA149" i="38"/>
  <c r="AM149" i="38"/>
  <c r="CE149" i="38"/>
  <c r="AU153" i="38"/>
  <c r="AZ153" i="38"/>
  <c r="L155" i="28"/>
  <c r="BE153" i="38"/>
  <c r="AC155" i="28"/>
  <c r="BJ153" i="38"/>
  <c r="BP153" i="38"/>
  <c r="BU153" i="38"/>
  <c r="BZ153" i="38"/>
  <c r="AR153" i="38"/>
  <c r="AV153" i="38"/>
  <c r="BA153" i="38"/>
  <c r="AB155" i="28"/>
  <c r="BF153" i="38"/>
  <c r="BL153" i="38"/>
  <c r="BQ153" i="38"/>
  <c r="BV153" i="38"/>
  <c r="CB153" i="38"/>
  <c r="AS153" i="38"/>
  <c r="AB155" i="10"/>
  <c r="AW153" i="38"/>
  <c r="AC155" i="10"/>
  <c r="BB153" i="38"/>
  <c r="BH153" i="38"/>
  <c r="N155" i="28"/>
  <c r="BM153" i="38"/>
  <c r="BR153" i="38"/>
  <c r="BX153" i="38"/>
  <c r="CC153" i="38"/>
  <c r="AT153" i="38"/>
  <c r="AX153" i="38"/>
  <c r="BD153" i="38"/>
  <c r="M155" i="28"/>
  <c r="BI153" i="38"/>
  <c r="AD155" i="28"/>
  <c r="BN153" i="38"/>
  <c r="BT153" i="38"/>
  <c r="BY153" i="38"/>
  <c r="CD153" i="38"/>
  <c r="Y153" i="38"/>
  <c r="AD153" i="38"/>
  <c r="AH153" i="38"/>
  <c r="AN153" i="38"/>
  <c r="Z153" i="38"/>
  <c r="AE153" i="38"/>
  <c r="AJ153" i="38"/>
  <c r="AO153" i="38"/>
  <c r="AB153" i="38"/>
  <c r="AF153" i="38"/>
  <c r="AK153" i="38"/>
  <c r="AP153" i="38"/>
  <c r="X153" i="38"/>
  <c r="AC153" i="38"/>
  <c r="AG153" i="38"/>
  <c r="AL153" i="38"/>
  <c r="E153" i="38"/>
  <c r="I153" i="38"/>
  <c r="N153" i="38"/>
  <c r="R153" i="38"/>
  <c r="F153" i="38"/>
  <c r="J153" i="38"/>
  <c r="O153" i="38"/>
  <c r="T153" i="38"/>
  <c r="G153" i="38"/>
  <c r="L153" i="38"/>
  <c r="P153" i="38"/>
  <c r="U153" i="38"/>
  <c r="D153" i="38"/>
  <c r="H153" i="38"/>
  <c r="M153" i="38"/>
  <c r="Q153" i="38"/>
  <c r="V153" i="38"/>
  <c r="K153" i="38"/>
  <c r="BG153" i="38"/>
  <c r="AI153" i="38"/>
  <c r="AQ153" i="38"/>
  <c r="W153" i="38"/>
  <c r="AY153" i="38"/>
  <c r="AA153" i="38"/>
  <c r="S153" i="38"/>
  <c r="BC153" i="38"/>
  <c r="BS153" i="38"/>
  <c r="BW153" i="38"/>
  <c r="BK153" i="38"/>
  <c r="AM153" i="38"/>
  <c r="CE153" i="38"/>
  <c r="BO153" i="38"/>
  <c r="CA153" i="38"/>
  <c r="AU157" i="38"/>
  <c r="AZ157" i="38"/>
  <c r="L159" i="28"/>
  <c r="BE157" i="38"/>
  <c r="AC159" i="28"/>
  <c r="BJ157" i="38"/>
  <c r="BP157" i="38"/>
  <c r="BU157" i="38"/>
  <c r="BZ157" i="38"/>
  <c r="AR157" i="38"/>
  <c r="AV157" i="38"/>
  <c r="BA157" i="38"/>
  <c r="AB159" i="28"/>
  <c r="BF157" i="38"/>
  <c r="BL157" i="38"/>
  <c r="BQ157" i="38"/>
  <c r="BV157" i="38"/>
  <c r="CB157" i="38"/>
  <c r="AS157" i="38"/>
  <c r="AB159" i="10"/>
  <c r="AW157" i="38"/>
  <c r="AC159" i="10"/>
  <c r="BB157" i="38"/>
  <c r="BH157" i="38"/>
  <c r="N159" i="28"/>
  <c r="BM157" i="38"/>
  <c r="BR157" i="38"/>
  <c r="BX157" i="38"/>
  <c r="CC157" i="38"/>
  <c r="AT157" i="38"/>
  <c r="AX157" i="38"/>
  <c r="BD157" i="38"/>
  <c r="M159" i="28"/>
  <c r="BI157" i="38"/>
  <c r="AD159" i="28"/>
  <c r="BN157" i="38"/>
  <c r="BT157" i="38"/>
  <c r="BY157" i="38"/>
  <c r="CD157" i="38"/>
  <c r="Y157" i="38"/>
  <c r="AC157" i="38"/>
  <c r="AH157" i="38"/>
  <c r="AL157" i="38"/>
  <c r="Z157" i="38"/>
  <c r="AD157" i="38"/>
  <c r="AI157" i="38"/>
  <c r="AN157" i="38"/>
  <c r="AA157" i="38"/>
  <c r="AF157" i="38"/>
  <c r="AJ157" i="38"/>
  <c r="AO157" i="38"/>
  <c r="X157" i="38"/>
  <c r="AB157" i="38"/>
  <c r="AG157" i="38"/>
  <c r="AK157" i="38"/>
  <c r="AP157" i="38"/>
  <c r="F157" i="38"/>
  <c r="J157" i="38"/>
  <c r="O157" i="38"/>
  <c r="T157" i="38"/>
  <c r="G157" i="38"/>
  <c r="L157" i="38"/>
  <c r="P157" i="38"/>
  <c r="U157" i="38"/>
  <c r="D157" i="38"/>
  <c r="H157" i="38"/>
  <c r="M157" i="38"/>
  <c r="Q157" i="38"/>
  <c r="V157" i="38"/>
  <c r="E157" i="38"/>
  <c r="I157" i="38"/>
  <c r="N157" i="38"/>
  <c r="R157" i="38"/>
  <c r="W157" i="38"/>
  <c r="S157" i="38"/>
  <c r="AE157" i="38"/>
  <c r="BC157" i="38"/>
  <c r="BS157" i="38"/>
  <c r="BG157" i="38"/>
  <c r="K157" i="38"/>
  <c r="AY157" i="38"/>
  <c r="BW157" i="38"/>
  <c r="BK157" i="38"/>
  <c r="AM157" i="38"/>
  <c r="CE157" i="38"/>
  <c r="AQ157" i="38"/>
  <c r="BO157" i="38"/>
  <c r="CA157" i="38"/>
  <c r="AR161" i="38"/>
  <c r="AV161" i="38"/>
  <c r="BA161" i="38"/>
  <c r="AB163" i="28"/>
  <c r="BF161" i="38"/>
  <c r="BL161" i="38"/>
  <c r="BQ161" i="38"/>
  <c r="BV161" i="38"/>
  <c r="CB161" i="38"/>
  <c r="AS161" i="38"/>
  <c r="AB163" i="10"/>
  <c r="AW161" i="38"/>
  <c r="AC163" i="10"/>
  <c r="BB161" i="38"/>
  <c r="BH161" i="38"/>
  <c r="N163" i="28"/>
  <c r="BM161" i="38"/>
  <c r="BR161" i="38"/>
  <c r="BX161" i="38"/>
  <c r="CC161" i="38"/>
  <c r="AT161" i="38"/>
  <c r="AX161" i="38"/>
  <c r="BD161" i="38"/>
  <c r="M163" i="28"/>
  <c r="BI161" i="38"/>
  <c r="AD163" i="28"/>
  <c r="BN161" i="38"/>
  <c r="BT161" i="38"/>
  <c r="BY161" i="38"/>
  <c r="CD161" i="38"/>
  <c r="AU161" i="38"/>
  <c r="AZ161" i="38"/>
  <c r="L163" i="28"/>
  <c r="BE161" i="38"/>
  <c r="AC163" i="28"/>
  <c r="BJ161" i="38"/>
  <c r="BP161" i="38"/>
  <c r="BU161" i="38"/>
  <c r="BZ161" i="38"/>
  <c r="Y161" i="38"/>
  <c r="AC161" i="38"/>
  <c r="AH161" i="38"/>
  <c r="AL161" i="38"/>
  <c r="AQ161" i="38"/>
  <c r="Z161" i="38"/>
  <c r="AD161" i="38"/>
  <c r="AI161" i="38"/>
  <c r="AN161" i="38"/>
  <c r="AA161" i="38"/>
  <c r="AF161" i="38"/>
  <c r="AJ161" i="38"/>
  <c r="AO161" i="38"/>
  <c r="X161" i="38"/>
  <c r="AB161" i="38"/>
  <c r="AG161" i="38"/>
  <c r="AK161" i="38"/>
  <c r="AP161" i="38"/>
  <c r="D161" i="38"/>
  <c r="H161" i="38"/>
  <c r="M161" i="38"/>
  <c r="Q161" i="38"/>
  <c r="U161" i="38"/>
  <c r="E161" i="38"/>
  <c r="I161" i="38"/>
  <c r="N161" i="38"/>
  <c r="R161" i="38"/>
  <c r="V161" i="38"/>
  <c r="F161" i="38"/>
  <c r="J161" i="38"/>
  <c r="O161" i="38"/>
  <c r="S161" i="38"/>
  <c r="G161" i="38"/>
  <c r="L161" i="38"/>
  <c r="P161" i="38"/>
  <c r="T161" i="38"/>
  <c r="AY161" i="38"/>
  <c r="AE161" i="38"/>
  <c r="BC161" i="38"/>
  <c r="BS161" i="38"/>
  <c r="K161" i="38"/>
  <c r="BG161" i="38"/>
  <c r="W161" i="38"/>
  <c r="CA161" i="38"/>
  <c r="BW161" i="38"/>
  <c r="BK161" i="38"/>
  <c r="AM161" i="38"/>
  <c r="CE161" i="38"/>
  <c r="BO161" i="38"/>
  <c r="AS165" i="38"/>
  <c r="AB167" i="10"/>
  <c r="AW165" i="38"/>
  <c r="AC167" i="10"/>
  <c r="BB165" i="38"/>
  <c r="BH165" i="38"/>
  <c r="N167" i="28"/>
  <c r="BM165" i="38"/>
  <c r="BR165" i="38"/>
  <c r="BX165" i="38"/>
  <c r="CC165" i="38"/>
  <c r="AT165" i="38"/>
  <c r="AX165" i="38"/>
  <c r="BD165" i="38"/>
  <c r="M167" i="28"/>
  <c r="BI165" i="38"/>
  <c r="AD167" i="28"/>
  <c r="BN165" i="38"/>
  <c r="BT165" i="38"/>
  <c r="BY165" i="38"/>
  <c r="CD165" i="38"/>
  <c r="AU165" i="38"/>
  <c r="AZ165" i="38"/>
  <c r="L167" i="28"/>
  <c r="BE165" i="38"/>
  <c r="AC167" i="28"/>
  <c r="BJ165" i="38"/>
  <c r="BP165" i="38"/>
  <c r="BU165" i="38"/>
  <c r="BZ165" i="38"/>
  <c r="AR165" i="38"/>
  <c r="AV165" i="38"/>
  <c r="BA165" i="38"/>
  <c r="AB167" i="28"/>
  <c r="BF165" i="38"/>
  <c r="BL165" i="38"/>
  <c r="BQ165" i="38"/>
  <c r="BV165" i="38"/>
  <c r="CB165" i="38"/>
  <c r="AA165" i="38"/>
  <c r="AF165" i="38"/>
  <c r="AK165" i="38"/>
  <c r="AP165" i="38"/>
  <c r="X165" i="38"/>
  <c r="AB165" i="38"/>
  <c r="AG165" i="38"/>
  <c r="AL165" i="38"/>
  <c r="Y165" i="38"/>
  <c r="AC165" i="38"/>
  <c r="AH165" i="38"/>
  <c r="AN165" i="38"/>
  <c r="Z165" i="38"/>
  <c r="AD165" i="38"/>
  <c r="AJ165" i="38"/>
  <c r="AO165" i="38"/>
  <c r="E165" i="38"/>
  <c r="I165" i="38"/>
  <c r="N165" i="38"/>
  <c r="R165" i="38"/>
  <c r="W165" i="38"/>
  <c r="F165" i="38"/>
  <c r="J165" i="38"/>
  <c r="O165" i="38"/>
  <c r="T165" i="38"/>
  <c r="G165" i="38"/>
  <c r="L165" i="38"/>
  <c r="P165" i="38"/>
  <c r="U165" i="38"/>
  <c r="D165" i="38"/>
  <c r="H165" i="38"/>
  <c r="M165" i="38"/>
  <c r="Q165" i="38"/>
  <c r="V165" i="38"/>
  <c r="K165" i="38"/>
  <c r="S165" i="38"/>
  <c r="AY165" i="38"/>
  <c r="BW165" i="38"/>
  <c r="BK165" i="38"/>
  <c r="AE165" i="38"/>
  <c r="AI165" i="38"/>
  <c r="BC165" i="38"/>
  <c r="BS165" i="38"/>
  <c r="BG165" i="38"/>
  <c r="AQ165" i="38"/>
  <c r="BO165" i="38"/>
  <c r="CA165" i="38"/>
  <c r="AM165" i="38"/>
  <c r="CE165" i="38"/>
  <c r="AR169" i="38"/>
  <c r="AV169" i="38"/>
  <c r="BA169" i="38"/>
  <c r="AB171" i="28"/>
  <c r="BF169" i="38"/>
  <c r="BL169" i="38"/>
  <c r="BQ169" i="38"/>
  <c r="BV169" i="38"/>
  <c r="CB169" i="38"/>
  <c r="AS169" i="38"/>
  <c r="AB171" i="10"/>
  <c r="AW169" i="38"/>
  <c r="AC171" i="10"/>
  <c r="BB169" i="38"/>
  <c r="BH169" i="38"/>
  <c r="N171" i="28"/>
  <c r="BM169" i="38"/>
  <c r="BR169" i="38"/>
  <c r="BX169" i="38"/>
  <c r="CC169" i="38"/>
  <c r="AT169" i="38"/>
  <c r="AX169" i="38"/>
  <c r="BD169" i="38"/>
  <c r="M171" i="28"/>
  <c r="BI169" i="38"/>
  <c r="AD171" i="28"/>
  <c r="BN169" i="38"/>
  <c r="BT169" i="38"/>
  <c r="BY169" i="38"/>
  <c r="CD169" i="38"/>
  <c r="AU169" i="38"/>
  <c r="AZ169" i="38"/>
  <c r="L171" i="28"/>
  <c r="BE169" i="38"/>
  <c r="AC171" i="28"/>
  <c r="BJ169" i="38"/>
  <c r="BP169" i="38"/>
  <c r="BU169" i="38"/>
  <c r="BZ169" i="38"/>
  <c r="CE169" i="38"/>
  <c r="AA169" i="38"/>
  <c r="AE169" i="38"/>
  <c r="AI169" i="38"/>
  <c r="AN169" i="38"/>
  <c r="X169" i="38"/>
  <c r="AB169" i="38"/>
  <c r="AF169" i="38"/>
  <c r="AJ169" i="38"/>
  <c r="AO169" i="38"/>
  <c r="Y169" i="38"/>
  <c r="AC169" i="38"/>
  <c r="AG169" i="38"/>
  <c r="AK169" i="38"/>
  <c r="AP169" i="38"/>
  <c r="Z169" i="38"/>
  <c r="AD169" i="38"/>
  <c r="AH169" i="38"/>
  <c r="AL169" i="38"/>
  <c r="G169" i="38"/>
  <c r="L169" i="38"/>
  <c r="P169" i="38"/>
  <c r="U169" i="38"/>
  <c r="D169" i="38"/>
  <c r="H169" i="38"/>
  <c r="M169" i="38"/>
  <c r="Q169" i="38"/>
  <c r="V169" i="38"/>
  <c r="E169" i="38"/>
  <c r="I169" i="38"/>
  <c r="N169" i="38"/>
  <c r="R169" i="38"/>
  <c r="F169" i="38"/>
  <c r="J169" i="38"/>
  <c r="O169" i="38"/>
  <c r="T169" i="38"/>
  <c r="K169" i="38"/>
  <c r="W169" i="38"/>
  <c r="BG169" i="38"/>
  <c r="S169" i="38"/>
  <c r="AY169" i="38"/>
  <c r="BS169" i="38"/>
  <c r="BC169" i="38"/>
  <c r="AM169" i="38"/>
  <c r="BO169" i="38"/>
  <c r="BW169" i="38"/>
  <c r="BK169" i="38"/>
  <c r="CA169" i="38"/>
  <c r="AQ169" i="38"/>
  <c r="AT173" i="38"/>
  <c r="AX173" i="38"/>
  <c r="BD173" i="38"/>
  <c r="M175" i="28"/>
  <c r="BI173" i="38"/>
  <c r="AD175" i="28"/>
  <c r="BN173" i="38"/>
  <c r="BT173" i="38"/>
  <c r="BY173" i="38"/>
  <c r="CD173" i="38"/>
  <c r="AU173" i="38"/>
  <c r="AZ173" i="38"/>
  <c r="L175" i="28"/>
  <c r="BE173" i="38"/>
  <c r="AC175" i="28"/>
  <c r="BJ173" i="38"/>
  <c r="BP173" i="38"/>
  <c r="BU173" i="38"/>
  <c r="BZ173" i="38"/>
  <c r="CE173" i="38"/>
  <c r="AR173" i="38"/>
  <c r="AV173" i="38"/>
  <c r="BA173" i="38"/>
  <c r="AB175" i="28"/>
  <c r="BF173" i="38"/>
  <c r="BL173" i="38"/>
  <c r="BQ173" i="38"/>
  <c r="BV173" i="38"/>
  <c r="CB173" i="38"/>
  <c r="AS173" i="38"/>
  <c r="AB175" i="10"/>
  <c r="AW173" i="38"/>
  <c r="AC175" i="10"/>
  <c r="BB173" i="38"/>
  <c r="BH173" i="38"/>
  <c r="N175" i="28"/>
  <c r="BM173" i="38"/>
  <c r="BR173" i="38"/>
  <c r="BX173" i="38"/>
  <c r="CC173" i="38"/>
  <c r="Y173" i="38"/>
  <c r="AC173" i="38"/>
  <c r="AH173" i="38"/>
  <c r="AL173" i="38"/>
  <c r="AQ173" i="38"/>
  <c r="Z173" i="38"/>
  <c r="AD173" i="38"/>
  <c r="AI173" i="38"/>
  <c r="AN173" i="38"/>
  <c r="AA173" i="38"/>
  <c r="AF173" i="38"/>
  <c r="AJ173" i="38"/>
  <c r="AO173" i="38"/>
  <c r="X173" i="38"/>
  <c r="AB173" i="38"/>
  <c r="AG173" i="38"/>
  <c r="AK173" i="38"/>
  <c r="AP173" i="38"/>
  <c r="D173" i="38"/>
  <c r="H173" i="38"/>
  <c r="M173" i="38"/>
  <c r="Q173" i="38"/>
  <c r="V173" i="38"/>
  <c r="E173" i="38"/>
  <c r="I173" i="38"/>
  <c r="N173" i="38"/>
  <c r="R173" i="38"/>
  <c r="F173" i="38"/>
  <c r="J173" i="38"/>
  <c r="O173" i="38"/>
  <c r="T173" i="38"/>
  <c r="G173" i="38"/>
  <c r="L173" i="38"/>
  <c r="P173" i="38"/>
  <c r="U173" i="38"/>
  <c r="BS173" i="38"/>
  <c r="W173" i="38"/>
  <c r="BG173" i="38"/>
  <c r="K173" i="38"/>
  <c r="S173" i="38"/>
  <c r="AE173" i="38"/>
  <c r="AY173" i="38"/>
  <c r="BW173" i="38"/>
  <c r="BC173" i="38"/>
  <c r="BK173" i="38"/>
  <c r="AM173" i="38"/>
  <c r="BO173" i="38"/>
  <c r="CA173" i="38"/>
  <c r="AU177" i="38"/>
  <c r="AZ177" i="38"/>
  <c r="L179" i="28"/>
  <c r="BE177" i="38"/>
  <c r="AC179" i="28"/>
  <c r="BJ177" i="38"/>
  <c r="BP177" i="38"/>
  <c r="BU177" i="38"/>
  <c r="BZ177" i="38"/>
  <c r="AR177" i="38"/>
  <c r="AV177" i="38"/>
  <c r="BA177" i="38"/>
  <c r="AB179" i="28"/>
  <c r="BF177" i="38"/>
  <c r="BL177" i="38"/>
  <c r="BQ177" i="38"/>
  <c r="BV177" i="38"/>
  <c r="CB177" i="38"/>
  <c r="AS177" i="38"/>
  <c r="AB179" i="10"/>
  <c r="AW177" i="38"/>
  <c r="AC179" i="10"/>
  <c r="BB177" i="38"/>
  <c r="BH177" i="38"/>
  <c r="N179" i="28"/>
  <c r="BM177" i="38"/>
  <c r="BR177" i="38"/>
  <c r="BX177" i="38"/>
  <c r="CC177" i="38"/>
  <c r="AT177" i="38"/>
  <c r="AX177" i="38"/>
  <c r="BD177" i="38"/>
  <c r="M179" i="28"/>
  <c r="BI177" i="38"/>
  <c r="AD179" i="28"/>
  <c r="BN177" i="38"/>
  <c r="BT177" i="38"/>
  <c r="BY177" i="38"/>
  <c r="CD177" i="38"/>
  <c r="Z177" i="38"/>
  <c r="AD177" i="38"/>
  <c r="AJ177" i="38"/>
  <c r="AO177" i="38"/>
  <c r="AA177" i="38"/>
  <c r="AF177" i="38"/>
  <c r="AK177" i="38"/>
  <c r="AP177" i="38"/>
  <c r="X177" i="38"/>
  <c r="AB177" i="38"/>
  <c r="AG177" i="38"/>
  <c r="AL177" i="38"/>
  <c r="AQ177" i="38"/>
  <c r="Y177" i="38"/>
  <c r="AC177" i="38"/>
  <c r="AH177" i="38"/>
  <c r="AN177" i="38"/>
  <c r="F177" i="38"/>
  <c r="J177" i="38"/>
  <c r="O177" i="38"/>
  <c r="S177" i="38"/>
  <c r="G177" i="38"/>
  <c r="L177" i="38"/>
  <c r="P177" i="38"/>
  <c r="T177" i="38"/>
  <c r="D177" i="38"/>
  <c r="H177" i="38"/>
  <c r="M177" i="38"/>
  <c r="Q177" i="38"/>
  <c r="U177" i="38"/>
  <c r="E177" i="38"/>
  <c r="I177" i="38"/>
  <c r="N177" i="38"/>
  <c r="R177" i="38"/>
  <c r="V177" i="38"/>
  <c r="AE177" i="38"/>
  <c r="AY177" i="38"/>
  <c r="BS177" i="38"/>
  <c r="K177" i="38"/>
  <c r="W177" i="38"/>
  <c r="BG177" i="38"/>
  <c r="AI177" i="38"/>
  <c r="CA177" i="38"/>
  <c r="CE177" i="38"/>
  <c r="BC177" i="38"/>
  <c r="AM177" i="38"/>
  <c r="BW177" i="38"/>
  <c r="BK177" i="38"/>
  <c r="BO177" i="38"/>
  <c r="AR181" i="38"/>
  <c r="AV181" i="38"/>
  <c r="AZ181" i="38"/>
  <c r="L183" i="28"/>
  <c r="BE181" i="38"/>
  <c r="AC183" i="28"/>
  <c r="BJ181" i="38"/>
  <c r="BP181" i="38"/>
  <c r="BU181" i="38"/>
  <c r="BZ181" i="38"/>
  <c r="CE181" i="38"/>
  <c r="AS181" i="38"/>
  <c r="AB183" i="10"/>
  <c r="AW181" i="38"/>
  <c r="AC183" i="10"/>
  <c r="BA181" i="38"/>
  <c r="AB183" i="28"/>
  <c r="BF181" i="38"/>
  <c r="BL181" i="38"/>
  <c r="BQ181" i="38"/>
  <c r="BV181" i="38"/>
  <c r="CB181" i="38"/>
  <c r="AT181" i="38"/>
  <c r="AX181" i="38"/>
  <c r="BB181" i="38"/>
  <c r="BH181" i="38"/>
  <c r="N183" i="28"/>
  <c r="BM181" i="38"/>
  <c r="BR181" i="38"/>
  <c r="BX181" i="38"/>
  <c r="CC181" i="38"/>
  <c r="AU181" i="38"/>
  <c r="AY181" i="38"/>
  <c r="BD181" i="38"/>
  <c r="M183" i="28"/>
  <c r="BI181" i="38"/>
  <c r="AD183" i="28"/>
  <c r="BN181" i="38"/>
  <c r="BT181" i="38"/>
  <c r="BY181" i="38"/>
  <c r="CD181" i="38"/>
  <c r="AA181" i="38"/>
  <c r="AF181" i="38"/>
  <c r="AK181" i="38"/>
  <c r="AP181" i="38"/>
  <c r="X181" i="38"/>
  <c r="AB181" i="38"/>
  <c r="AG181" i="38"/>
  <c r="AL181" i="38"/>
  <c r="Y181" i="38"/>
  <c r="AC181" i="38"/>
  <c r="AH181" i="38"/>
  <c r="AN181" i="38"/>
  <c r="Z181" i="38"/>
  <c r="AD181" i="38"/>
  <c r="AJ181" i="38"/>
  <c r="AO181" i="38"/>
  <c r="F181" i="38"/>
  <c r="J181" i="38"/>
  <c r="O181" i="38"/>
  <c r="T181" i="38"/>
  <c r="G181" i="38"/>
  <c r="L181" i="38"/>
  <c r="P181" i="38"/>
  <c r="U181" i="38"/>
  <c r="D181" i="38"/>
  <c r="H181" i="38"/>
  <c r="M181" i="38"/>
  <c r="Q181" i="38"/>
  <c r="V181" i="38"/>
  <c r="E181" i="38"/>
  <c r="I181" i="38"/>
  <c r="N181" i="38"/>
  <c r="R181" i="38"/>
  <c r="S181" i="38"/>
  <c r="AI181" i="38"/>
  <c r="K181" i="38"/>
  <c r="AE181" i="38"/>
  <c r="AQ181" i="38"/>
  <c r="BW181" i="38"/>
  <c r="BC181" i="38"/>
  <c r="BK181" i="38"/>
  <c r="BS181" i="38"/>
  <c r="W181" i="38"/>
  <c r="BG181" i="38"/>
  <c r="BO181" i="38"/>
  <c r="CA181" i="38"/>
  <c r="AM181" i="38"/>
  <c r="AR6" i="38"/>
  <c r="AW6" i="38"/>
  <c r="AC8" i="10"/>
  <c r="BB6" i="38"/>
  <c r="BH6" i="38"/>
  <c r="N8" i="28"/>
  <c r="BM6" i="38"/>
  <c r="BR6" i="38"/>
  <c r="BX6" i="38"/>
  <c r="CC6" i="38"/>
  <c r="AS6" i="38"/>
  <c r="AB8" i="10"/>
  <c r="AX6" i="38"/>
  <c r="BD6" i="38"/>
  <c r="M8" i="28"/>
  <c r="BI6" i="38"/>
  <c r="AD8" i="28"/>
  <c r="BN6" i="38"/>
  <c r="BT6" i="38"/>
  <c r="BY6" i="38"/>
  <c r="CD6" i="38"/>
  <c r="AT6" i="38"/>
  <c r="AZ6" i="38"/>
  <c r="L8" i="28"/>
  <c r="BE6" i="38"/>
  <c r="AC8" i="28"/>
  <c r="BJ6" i="38"/>
  <c r="BP6" i="38"/>
  <c r="BU6" i="38"/>
  <c r="BZ6" i="38"/>
  <c r="AV6" i="38"/>
  <c r="BA6" i="38"/>
  <c r="AB8" i="28"/>
  <c r="BF6" i="38"/>
  <c r="BL6" i="38"/>
  <c r="BQ6" i="38"/>
  <c r="BV6" i="38"/>
  <c r="CB6" i="38"/>
  <c r="Y6" i="38"/>
  <c r="AD6" i="38"/>
  <c r="AJ6" i="38"/>
  <c r="AO6" i="38"/>
  <c r="Z6" i="38"/>
  <c r="AF6" i="38"/>
  <c r="AK6" i="38"/>
  <c r="AP6" i="38"/>
  <c r="AB6" i="38"/>
  <c r="AG6" i="38"/>
  <c r="AL6" i="38"/>
  <c r="X6" i="38"/>
  <c r="AC6" i="38"/>
  <c r="AH6" i="38"/>
  <c r="AN6" i="38"/>
  <c r="F6" i="38"/>
  <c r="J6" i="38"/>
  <c r="P6" i="38"/>
  <c r="U6" i="38"/>
  <c r="G6" i="38"/>
  <c r="L6" i="38"/>
  <c r="Q6" i="38"/>
  <c r="V6" i="38"/>
  <c r="D6" i="38"/>
  <c r="H6" i="38"/>
  <c r="M6" i="38"/>
  <c r="R6" i="38"/>
  <c r="E6" i="38"/>
  <c r="I6" i="38"/>
  <c r="N6" i="38"/>
  <c r="T6" i="38"/>
  <c r="S6" i="38"/>
  <c r="AY6" i="38"/>
  <c r="AA6" i="38"/>
  <c r="AI6" i="38"/>
  <c r="BG6" i="38"/>
  <c r="O6" i="38"/>
  <c r="AE6" i="38"/>
  <c r="W6" i="38"/>
  <c r="K6" i="38"/>
  <c r="AM6" i="38"/>
  <c r="BO6" i="38"/>
  <c r="AU6" i="38"/>
  <c r="BC6" i="38"/>
  <c r="CE6" i="38"/>
  <c r="BS6" i="38"/>
  <c r="BW6" i="38"/>
  <c r="BK6" i="38"/>
  <c r="AQ6" i="38"/>
  <c r="CA6" i="38"/>
  <c r="AR10" i="38"/>
  <c r="AW10" i="38"/>
  <c r="AC12" i="10"/>
  <c r="BB10" i="38"/>
  <c r="BH10" i="38"/>
  <c r="N12" i="28"/>
  <c r="BM10" i="38"/>
  <c r="BR10" i="38"/>
  <c r="BX10" i="38"/>
  <c r="CC10" i="38"/>
  <c r="AS10" i="38"/>
  <c r="AB12" i="10"/>
  <c r="AX10" i="38"/>
  <c r="BD10" i="38"/>
  <c r="M12" i="28"/>
  <c r="BI10" i="38"/>
  <c r="AD12" i="28"/>
  <c r="BN10" i="38"/>
  <c r="BT10" i="38"/>
  <c r="BY10" i="38"/>
  <c r="CD10" i="38"/>
  <c r="AT10" i="38"/>
  <c r="AZ10" i="38"/>
  <c r="L12" i="28"/>
  <c r="BE10" i="38"/>
  <c r="AC12" i="28"/>
  <c r="BJ10" i="38"/>
  <c r="BP10" i="38"/>
  <c r="BU10" i="38"/>
  <c r="BZ10" i="38"/>
  <c r="AV10" i="38"/>
  <c r="BA10" i="38"/>
  <c r="AB12" i="28"/>
  <c r="BF10" i="38"/>
  <c r="BL10" i="38"/>
  <c r="BQ10" i="38"/>
  <c r="BV10" i="38"/>
  <c r="CB10" i="38"/>
  <c r="Y10" i="38"/>
  <c r="AD10" i="38"/>
  <c r="AJ10" i="38"/>
  <c r="AO10" i="38"/>
  <c r="Z10" i="38"/>
  <c r="AF10" i="38"/>
  <c r="AK10" i="38"/>
  <c r="AP10" i="38"/>
  <c r="AB10" i="38"/>
  <c r="AG10" i="38"/>
  <c r="AL10" i="38"/>
  <c r="X10" i="38"/>
  <c r="AC10" i="38"/>
  <c r="AH10" i="38"/>
  <c r="AN10" i="38"/>
  <c r="F10" i="38"/>
  <c r="J10" i="38"/>
  <c r="P10" i="38"/>
  <c r="U10" i="38"/>
  <c r="G10" i="38"/>
  <c r="L10" i="38"/>
  <c r="Q10" i="38"/>
  <c r="V10" i="38"/>
  <c r="D10" i="38"/>
  <c r="H10" i="38"/>
  <c r="M10" i="38"/>
  <c r="R10" i="38"/>
  <c r="E10" i="38"/>
  <c r="I10" i="38"/>
  <c r="N10" i="38"/>
  <c r="T10" i="38"/>
  <c r="AU10" i="38"/>
  <c r="BC10" i="38"/>
  <c r="CE10" i="38"/>
  <c r="S10" i="38"/>
  <c r="AY10" i="38"/>
  <c r="K10" i="38"/>
  <c r="AA10" i="38"/>
  <c r="AQ10" i="38"/>
  <c r="AI10" i="38"/>
  <c r="BG10" i="38"/>
  <c r="O10" i="38"/>
  <c r="AE10" i="38"/>
  <c r="W10" i="38"/>
  <c r="AM10" i="38"/>
  <c r="BO10" i="38"/>
  <c r="BS10" i="38"/>
  <c r="BW10" i="38"/>
  <c r="CA10" i="38"/>
  <c r="BK10" i="38"/>
  <c r="AR14" i="38"/>
  <c r="AW14" i="38"/>
  <c r="AC16" i="10"/>
  <c r="BB14" i="38"/>
  <c r="BH14" i="38"/>
  <c r="N16" i="28"/>
  <c r="BM14" i="38"/>
  <c r="BR14" i="38"/>
  <c r="BX14" i="38"/>
  <c r="CC14" i="38"/>
  <c r="AS14" i="38"/>
  <c r="AB16" i="10"/>
  <c r="AX14" i="38"/>
  <c r="BD14" i="38"/>
  <c r="M16" i="28"/>
  <c r="BI14" i="38"/>
  <c r="AD16" i="28"/>
  <c r="BN14" i="38"/>
  <c r="BT14" i="38"/>
  <c r="BY14" i="38"/>
  <c r="CD14" i="38"/>
  <c r="AT14" i="38"/>
  <c r="AZ14" i="38"/>
  <c r="L16" i="28"/>
  <c r="BE14" i="38"/>
  <c r="AC16" i="28"/>
  <c r="BJ14" i="38"/>
  <c r="BP14" i="38"/>
  <c r="BU14" i="38"/>
  <c r="BZ14" i="38"/>
  <c r="AV14" i="38"/>
  <c r="BA14" i="38"/>
  <c r="AB16" i="28"/>
  <c r="BF14" i="38"/>
  <c r="BL14" i="38"/>
  <c r="BQ14" i="38"/>
  <c r="BV14" i="38"/>
  <c r="CB14" i="38"/>
  <c r="Y14" i="38"/>
  <c r="AD14" i="38"/>
  <c r="AJ14" i="38"/>
  <c r="AO14" i="38"/>
  <c r="Z14" i="38"/>
  <c r="AF14" i="38"/>
  <c r="AK14" i="38"/>
  <c r="AP14" i="38"/>
  <c r="AB14" i="38"/>
  <c r="AG14" i="38"/>
  <c r="AL14" i="38"/>
  <c r="X14" i="38"/>
  <c r="AC14" i="38"/>
  <c r="AH14" i="38"/>
  <c r="AN14" i="38"/>
  <c r="F14" i="38"/>
  <c r="J14" i="38"/>
  <c r="P14" i="38"/>
  <c r="U14" i="38"/>
  <c r="G14" i="38"/>
  <c r="L14" i="38"/>
  <c r="Q14" i="38"/>
  <c r="V14" i="38"/>
  <c r="D14" i="38"/>
  <c r="H14" i="38"/>
  <c r="M14" i="38"/>
  <c r="R14" i="38"/>
  <c r="E14" i="38"/>
  <c r="I14" i="38"/>
  <c r="N14" i="38"/>
  <c r="T14" i="38"/>
  <c r="O14" i="38"/>
  <c r="AE14" i="38"/>
  <c r="W14" i="38"/>
  <c r="K14" i="38"/>
  <c r="AM14" i="38"/>
  <c r="BO14" i="38"/>
  <c r="AU14" i="38"/>
  <c r="BC14" i="38"/>
  <c r="CE14" i="38"/>
  <c r="S14" i="38"/>
  <c r="AY14" i="38"/>
  <c r="AA14" i="38"/>
  <c r="AI14" i="38"/>
  <c r="BG14" i="38"/>
  <c r="BS14" i="38"/>
  <c r="BW14" i="38"/>
  <c r="CA14" i="38"/>
  <c r="AQ14" i="38"/>
  <c r="BK14" i="38"/>
  <c r="AR18" i="38"/>
  <c r="AW18" i="38"/>
  <c r="AC20" i="10"/>
  <c r="BB18" i="38"/>
  <c r="BH18" i="38"/>
  <c r="N20" i="28"/>
  <c r="BM18" i="38"/>
  <c r="BR18" i="38"/>
  <c r="BX18" i="38"/>
  <c r="CC18" i="38"/>
  <c r="AS18" i="38"/>
  <c r="AB20" i="10"/>
  <c r="AX18" i="38"/>
  <c r="BD18" i="38"/>
  <c r="M20" i="28"/>
  <c r="BI18" i="38"/>
  <c r="AD20" i="28"/>
  <c r="BN18" i="38"/>
  <c r="BT18" i="38"/>
  <c r="BY18" i="38"/>
  <c r="CD18" i="38"/>
  <c r="AT18" i="38"/>
  <c r="AZ18" i="38"/>
  <c r="L20" i="28"/>
  <c r="BE18" i="38"/>
  <c r="AC20" i="28"/>
  <c r="BJ18" i="38"/>
  <c r="BP18" i="38"/>
  <c r="BU18" i="38"/>
  <c r="BZ18" i="38"/>
  <c r="AV18" i="38"/>
  <c r="BA18" i="38"/>
  <c r="AB20" i="28"/>
  <c r="BF18" i="38"/>
  <c r="BL18" i="38"/>
  <c r="BQ18" i="38"/>
  <c r="BV18" i="38"/>
  <c r="CB18" i="38"/>
  <c r="Y18" i="38"/>
  <c r="AD18" i="38"/>
  <c r="AJ18" i="38"/>
  <c r="AO18" i="38"/>
  <c r="Z18" i="38"/>
  <c r="AF18" i="38"/>
  <c r="AK18" i="38"/>
  <c r="AP18" i="38"/>
  <c r="AB18" i="38"/>
  <c r="AG18" i="38"/>
  <c r="AL18" i="38"/>
  <c r="X18" i="38"/>
  <c r="AC18" i="38"/>
  <c r="AH18" i="38"/>
  <c r="AN18" i="38"/>
  <c r="F18" i="38"/>
  <c r="J18" i="38"/>
  <c r="P18" i="38"/>
  <c r="U18" i="38"/>
  <c r="G18" i="38"/>
  <c r="L18" i="38"/>
  <c r="Q18" i="38"/>
  <c r="V18" i="38"/>
  <c r="D18" i="38"/>
  <c r="H18" i="38"/>
  <c r="M18" i="38"/>
  <c r="R18" i="38"/>
  <c r="E18" i="38"/>
  <c r="I18" i="38"/>
  <c r="N18" i="38"/>
  <c r="T18" i="38"/>
  <c r="AI18" i="38"/>
  <c r="BG18" i="38"/>
  <c r="O18" i="38"/>
  <c r="AE18" i="38"/>
  <c r="W18" i="38"/>
  <c r="AM18" i="38"/>
  <c r="BO18" i="38"/>
  <c r="BS18" i="38"/>
  <c r="BW18" i="38"/>
  <c r="AU18" i="38"/>
  <c r="BC18" i="38"/>
  <c r="CE18" i="38"/>
  <c r="S18" i="38"/>
  <c r="AY18" i="38"/>
  <c r="K18" i="38"/>
  <c r="AA18" i="38"/>
  <c r="AQ18" i="38"/>
  <c r="CA18" i="38"/>
  <c r="BK18" i="38"/>
  <c r="AR22" i="38"/>
  <c r="AW22" i="38"/>
  <c r="AC24" i="10"/>
  <c r="BB22" i="38"/>
  <c r="BH22" i="38"/>
  <c r="N24" i="28"/>
  <c r="BM22" i="38"/>
  <c r="BR22" i="38"/>
  <c r="BX22" i="38"/>
  <c r="CC22" i="38"/>
  <c r="AS22" i="38"/>
  <c r="AB24" i="10"/>
  <c r="AX22" i="38"/>
  <c r="BD22" i="38"/>
  <c r="M24" i="28"/>
  <c r="BI22" i="38"/>
  <c r="AD24" i="28"/>
  <c r="BN22" i="38"/>
  <c r="BT22" i="38"/>
  <c r="BY22" i="38"/>
  <c r="CD22" i="38"/>
  <c r="AT22" i="38"/>
  <c r="AZ22" i="38"/>
  <c r="L24" i="28"/>
  <c r="BE22" i="38"/>
  <c r="AC24" i="28"/>
  <c r="BJ22" i="38"/>
  <c r="BP22" i="38"/>
  <c r="BU22" i="38"/>
  <c r="BZ22" i="38"/>
  <c r="AV22" i="38"/>
  <c r="BA22" i="38"/>
  <c r="AB24" i="28"/>
  <c r="BF22" i="38"/>
  <c r="BL22" i="38"/>
  <c r="BQ22" i="38"/>
  <c r="BV22" i="38"/>
  <c r="CB22" i="38"/>
  <c r="Y22" i="38"/>
  <c r="AD22" i="38"/>
  <c r="AJ22" i="38"/>
  <c r="AO22" i="38"/>
  <c r="Z22" i="38"/>
  <c r="AF22" i="38"/>
  <c r="AK22" i="38"/>
  <c r="AP22" i="38"/>
  <c r="AB22" i="38"/>
  <c r="AG22" i="38"/>
  <c r="AL22" i="38"/>
  <c r="X22" i="38"/>
  <c r="AC22" i="38"/>
  <c r="AH22" i="38"/>
  <c r="AN22" i="38"/>
  <c r="F22" i="38"/>
  <c r="J22" i="38"/>
  <c r="P22" i="38"/>
  <c r="U22" i="38"/>
  <c r="G22" i="38"/>
  <c r="L22" i="38"/>
  <c r="Q22" i="38"/>
  <c r="V22" i="38"/>
  <c r="D22" i="38"/>
  <c r="H22" i="38"/>
  <c r="M22" i="38"/>
  <c r="R22" i="38"/>
  <c r="E22" i="38"/>
  <c r="I22" i="38"/>
  <c r="N22" i="38"/>
  <c r="T22" i="38"/>
  <c r="S22" i="38"/>
  <c r="AY22" i="38"/>
  <c r="AA22" i="38"/>
  <c r="AI22" i="38"/>
  <c r="BG22" i="38"/>
  <c r="O22" i="38"/>
  <c r="AE22" i="38"/>
  <c r="W22" i="38"/>
  <c r="K22" i="38"/>
  <c r="AM22" i="38"/>
  <c r="BO22" i="38"/>
  <c r="AU22" i="38"/>
  <c r="BC22" i="38"/>
  <c r="CE22" i="38"/>
  <c r="BK22" i="38"/>
  <c r="BS22" i="38"/>
  <c r="BW22" i="38"/>
  <c r="AQ22" i="38"/>
  <c r="CA22" i="38"/>
  <c r="AR26" i="38"/>
  <c r="AW26" i="38"/>
  <c r="AC28" i="10"/>
  <c r="BB26" i="38"/>
  <c r="BH26" i="38"/>
  <c r="N28" i="28"/>
  <c r="BM26" i="38"/>
  <c r="BR26" i="38"/>
  <c r="BX26" i="38"/>
  <c r="CC26" i="38"/>
  <c r="AS26" i="38"/>
  <c r="AB28" i="10"/>
  <c r="AX26" i="38"/>
  <c r="BD26" i="38"/>
  <c r="M28" i="28"/>
  <c r="BI26" i="38"/>
  <c r="AD28" i="28"/>
  <c r="BN26" i="38"/>
  <c r="BT26" i="38"/>
  <c r="BY26" i="38"/>
  <c r="CD26" i="38"/>
  <c r="AT26" i="38"/>
  <c r="AZ26" i="38"/>
  <c r="L28" i="28"/>
  <c r="BE26" i="38"/>
  <c r="AC28" i="28"/>
  <c r="BJ26" i="38"/>
  <c r="BP26" i="38"/>
  <c r="BU26" i="38"/>
  <c r="BZ26" i="38"/>
  <c r="AV26" i="38"/>
  <c r="BA26" i="38"/>
  <c r="AB28" i="28"/>
  <c r="BF26" i="38"/>
  <c r="BL26" i="38"/>
  <c r="BQ26" i="38"/>
  <c r="BV26" i="38"/>
  <c r="CB26" i="38"/>
  <c r="Y26" i="38"/>
  <c r="AD26" i="38"/>
  <c r="AJ26" i="38"/>
  <c r="AO26" i="38"/>
  <c r="Z26" i="38"/>
  <c r="AF26" i="38"/>
  <c r="AK26" i="38"/>
  <c r="AP26" i="38"/>
  <c r="AB26" i="38"/>
  <c r="AG26" i="38"/>
  <c r="AL26" i="38"/>
  <c r="X26" i="38"/>
  <c r="AC26" i="38"/>
  <c r="AH26" i="38"/>
  <c r="AN26" i="38"/>
  <c r="F26" i="38"/>
  <c r="J26" i="38"/>
  <c r="P26" i="38"/>
  <c r="U26" i="38"/>
  <c r="G26" i="38"/>
  <c r="L26" i="38"/>
  <c r="Q26" i="38"/>
  <c r="V26" i="38"/>
  <c r="D26" i="38"/>
  <c r="H26" i="38"/>
  <c r="M26" i="38"/>
  <c r="R26" i="38"/>
  <c r="E26" i="38"/>
  <c r="I26" i="38"/>
  <c r="N26" i="38"/>
  <c r="T26" i="38"/>
  <c r="AU26" i="38"/>
  <c r="BC26" i="38"/>
  <c r="CE26" i="38"/>
  <c r="S26" i="38"/>
  <c r="AY26" i="38"/>
  <c r="K26" i="38"/>
  <c r="AA26" i="38"/>
  <c r="AQ26" i="38"/>
  <c r="AI26" i="38"/>
  <c r="BG26" i="38"/>
  <c r="O26" i="38"/>
  <c r="AE26" i="38"/>
  <c r="W26" i="38"/>
  <c r="AM26" i="38"/>
  <c r="BO26" i="38"/>
  <c r="BS26" i="38"/>
  <c r="BW26" i="38"/>
  <c r="CA26" i="38"/>
  <c r="BK26" i="38"/>
  <c r="AV30" i="38"/>
  <c r="BA30" i="38"/>
  <c r="AB32" i="28"/>
  <c r="BF30" i="38"/>
  <c r="BL30" i="38"/>
  <c r="BQ30" i="38"/>
  <c r="BV30" i="38"/>
  <c r="CB30" i="38"/>
  <c r="AR30" i="38"/>
  <c r="AW30" i="38"/>
  <c r="AC32" i="10"/>
  <c r="BB30" i="38"/>
  <c r="BH30" i="38"/>
  <c r="N32" i="28"/>
  <c r="BM30" i="38"/>
  <c r="BR30" i="38"/>
  <c r="BX30" i="38"/>
  <c r="CC30" i="38"/>
  <c r="AS30" i="38"/>
  <c r="AB32" i="10"/>
  <c r="AX30" i="38"/>
  <c r="BD30" i="38"/>
  <c r="M32" i="28"/>
  <c r="BI30" i="38"/>
  <c r="AD32" i="28"/>
  <c r="BN30" i="38"/>
  <c r="BT30" i="38"/>
  <c r="BY30" i="38"/>
  <c r="CD30" i="38"/>
  <c r="AT30" i="38"/>
  <c r="AZ30" i="38"/>
  <c r="L32" i="28"/>
  <c r="BE30" i="38"/>
  <c r="AC32" i="28"/>
  <c r="BJ30" i="38"/>
  <c r="BP30" i="38"/>
  <c r="BU30" i="38"/>
  <c r="BZ30" i="38"/>
  <c r="Y30" i="38"/>
  <c r="AD30" i="38"/>
  <c r="AJ30" i="38"/>
  <c r="AO30" i="38"/>
  <c r="Z30" i="38"/>
  <c r="AF30" i="38"/>
  <c r="AK30" i="38"/>
  <c r="AP30" i="38"/>
  <c r="AB30" i="38"/>
  <c r="AG30" i="38"/>
  <c r="AL30" i="38"/>
  <c r="X30" i="38"/>
  <c r="AC30" i="38"/>
  <c r="AH30" i="38"/>
  <c r="AN30" i="38"/>
  <c r="F30" i="38"/>
  <c r="J30" i="38"/>
  <c r="P30" i="38"/>
  <c r="U30" i="38"/>
  <c r="G30" i="38"/>
  <c r="L30" i="38"/>
  <c r="Q30" i="38"/>
  <c r="V30" i="38"/>
  <c r="D30" i="38"/>
  <c r="H30" i="38"/>
  <c r="M30" i="38"/>
  <c r="R30" i="38"/>
  <c r="E30" i="38"/>
  <c r="I30" i="38"/>
  <c r="N30" i="38"/>
  <c r="T30" i="38"/>
  <c r="O30" i="38"/>
  <c r="AE30" i="38"/>
  <c r="W30" i="38"/>
  <c r="K30" i="38"/>
  <c r="AM30" i="38"/>
  <c r="BO30" i="38"/>
  <c r="AU30" i="38"/>
  <c r="BC30" i="38"/>
  <c r="CE30" i="38"/>
  <c r="S30" i="38"/>
  <c r="AY30" i="38"/>
  <c r="AA30" i="38"/>
  <c r="AI30" i="38"/>
  <c r="BG30" i="38"/>
  <c r="AQ30" i="38"/>
  <c r="CA30" i="38"/>
  <c r="BK30" i="38"/>
  <c r="BS30" i="38"/>
  <c r="BW30" i="38"/>
  <c r="AV34" i="38"/>
  <c r="BA34" i="38"/>
  <c r="AB36" i="28"/>
  <c r="BF34" i="38"/>
  <c r="BL34" i="38"/>
  <c r="BQ34" i="38"/>
  <c r="BV34" i="38"/>
  <c r="CB34" i="38"/>
  <c r="AR34" i="38"/>
  <c r="AW34" i="38"/>
  <c r="AC36" i="10"/>
  <c r="BB34" i="38"/>
  <c r="BH34" i="38"/>
  <c r="N36" i="28"/>
  <c r="BM34" i="38"/>
  <c r="BR34" i="38"/>
  <c r="BX34" i="38"/>
  <c r="CC34" i="38"/>
  <c r="AS34" i="38"/>
  <c r="AB36" i="10"/>
  <c r="AX34" i="38"/>
  <c r="BD34" i="38"/>
  <c r="M36" i="28"/>
  <c r="BI34" i="38"/>
  <c r="AD36" i="28"/>
  <c r="BN34" i="38"/>
  <c r="BT34" i="38"/>
  <c r="BY34" i="38"/>
  <c r="CD34" i="38"/>
  <c r="AT34" i="38"/>
  <c r="AZ34" i="38"/>
  <c r="L36" i="28"/>
  <c r="BE34" i="38"/>
  <c r="AC36" i="28"/>
  <c r="BJ34" i="38"/>
  <c r="BP34" i="38"/>
  <c r="BU34" i="38"/>
  <c r="BZ34" i="38"/>
  <c r="Y34" i="38"/>
  <c r="AD34" i="38"/>
  <c r="AJ34" i="38"/>
  <c r="AO34" i="38"/>
  <c r="Z34" i="38"/>
  <c r="AF34" i="38"/>
  <c r="AK34" i="38"/>
  <c r="AP34" i="38"/>
  <c r="AB34" i="38"/>
  <c r="AG34" i="38"/>
  <c r="AL34" i="38"/>
  <c r="X34" i="38"/>
  <c r="AC34" i="38"/>
  <c r="AH34" i="38"/>
  <c r="AN34" i="38"/>
  <c r="F34" i="38"/>
  <c r="J34" i="38"/>
  <c r="P34" i="38"/>
  <c r="U34" i="38"/>
  <c r="G34" i="38"/>
  <c r="L34" i="38"/>
  <c r="Q34" i="38"/>
  <c r="V34" i="38"/>
  <c r="D34" i="38"/>
  <c r="H34" i="38"/>
  <c r="M34" i="38"/>
  <c r="R34" i="38"/>
  <c r="E34" i="38"/>
  <c r="I34" i="38"/>
  <c r="N34" i="38"/>
  <c r="T34" i="38"/>
  <c r="AI34" i="38"/>
  <c r="BG34" i="38"/>
  <c r="O34" i="38"/>
  <c r="AE34" i="38"/>
  <c r="W34" i="38"/>
  <c r="AM34" i="38"/>
  <c r="BO34" i="38"/>
  <c r="BS34" i="38"/>
  <c r="AU34" i="38"/>
  <c r="BC34" i="38"/>
  <c r="CE34" i="38"/>
  <c r="S34" i="38"/>
  <c r="AY34" i="38"/>
  <c r="K34" i="38"/>
  <c r="AA34" i="38"/>
  <c r="AQ34" i="38"/>
  <c r="BW34" i="38"/>
  <c r="CA34" i="38"/>
  <c r="BK34" i="38"/>
  <c r="AV38" i="38"/>
  <c r="BA38" i="38"/>
  <c r="AB40" i="28"/>
  <c r="BF38" i="38"/>
  <c r="BL38" i="38"/>
  <c r="BQ38" i="38"/>
  <c r="BV38" i="38"/>
  <c r="CB38" i="38"/>
  <c r="AR38" i="38"/>
  <c r="AW38" i="38"/>
  <c r="AC40" i="10"/>
  <c r="BB38" i="38"/>
  <c r="BH38" i="38"/>
  <c r="N40" i="28"/>
  <c r="BM38" i="38"/>
  <c r="BR38" i="38"/>
  <c r="BX38" i="38"/>
  <c r="CC38" i="38"/>
  <c r="AS38" i="38"/>
  <c r="AB40" i="10"/>
  <c r="AX38" i="38"/>
  <c r="BD38" i="38"/>
  <c r="M40" i="28"/>
  <c r="BI38" i="38"/>
  <c r="AD40" i="28"/>
  <c r="BN38" i="38"/>
  <c r="BT38" i="38"/>
  <c r="BY38" i="38"/>
  <c r="CD38" i="38"/>
  <c r="AT38" i="38"/>
  <c r="AZ38" i="38"/>
  <c r="L40" i="28"/>
  <c r="BE38" i="38"/>
  <c r="AC40" i="28"/>
  <c r="BJ38" i="38"/>
  <c r="BP38" i="38"/>
  <c r="BU38" i="38"/>
  <c r="BZ38" i="38"/>
  <c r="Y38" i="38"/>
  <c r="AD38" i="38"/>
  <c r="AJ38" i="38"/>
  <c r="AO38" i="38"/>
  <c r="Z38" i="38"/>
  <c r="AF38" i="38"/>
  <c r="AK38" i="38"/>
  <c r="AP38" i="38"/>
  <c r="AB38" i="38"/>
  <c r="AG38" i="38"/>
  <c r="AL38" i="38"/>
  <c r="X38" i="38"/>
  <c r="AC38" i="38"/>
  <c r="AH38" i="38"/>
  <c r="AN38" i="38"/>
  <c r="F38" i="38"/>
  <c r="J38" i="38"/>
  <c r="P38" i="38"/>
  <c r="U38" i="38"/>
  <c r="G38" i="38"/>
  <c r="L38" i="38"/>
  <c r="Q38" i="38"/>
  <c r="V38" i="38"/>
  <c r="D38" i="38"/>
  <c r="H38" i="38"/>
  <c r="M38" i="38"/>
  <c r="R38" i="38"/>
  <c r="E38" i="38"/>
  <c r="I38" i="38"/>
  <c r="N38" i="38"/>
  <c r="T38" i="38"/>
  <c r="S38" i="38"/>
  <c r="AY38" i="38"/>
  <c r="AA38" i="38"/>
  <c r="AI38" i="38"/>
  <c r="BG38" i="38"/>
  <c r="O38" i="38"/>
  <c r="AE38" i="38"/>
  <c r="W38" i="38"/>
  <c r="K38" i="38"/>
  <c r="AM38" i="38"/>
  <c r="BO38" i="38"/>
  <c r="AU38" i="38"/>
  <c r="BC38" i="38"/>
  <c r="CE38" i="38"/>
  <c r="BS38" i="38"/>
  <c r="BK38" i="38"/>
  <c r="AQ38" i="38"/>
  <c r="BW38" i="38"/>
  <c r="CA38" i="38"/>
  <c r="AV42" i="38"/>
  <c r="BA42" i="38"/>
  <c r="AB44" i="28"/>
  <c r="BF42" i="38"/>
  <c r="BL42" i="38"/>
  <c r="BQ42" i="38"/>
  <c r="BV42" i="38"/>
  <c r="CB42" i="38"/>
  <c r="AR42" i="38"/>
  <c r="AW42" i="38"/>
  <c r="AC44" i="10"/>
  <c r="BB42" i="38"/>
  <c r="BH42" i="38"/>
  <c r="N44" i="28"/>
  <c r="BM42" i="38"/>
  <c r="BR42" i="38"/>
  <c r="BX42" i="38"/>
  <c r="CC42" i="38"/>
  <c r="AS42" i="38"/>
  <c r="AB44" i="10"/>
  <c r="AX42" i="38"/>
  <c r="BD42" i="38"/>
  <c r="M44" i="28"/>
  <c r="BI42" i="38"/>
  <c r="AD44" i="28"/>
  <c r="BN42" i="38"/>
  <c r="BT42" i="38"/>
  <c r="BY42" i="38"/>
  <c r="CD42" i="38"/>
  <c r="AT42" i="38"/>
  <c r="AZ42" i="38"/>
  <c r="L44" i="28"/>
  <c r="BE42" i="38"/>
  <c r="AC44" i="28"/>
  <c r="BJ42" i="38"/>
  <c r="BP42" i="38"/>
  <c r="BU42" i="38"/>
  <c r="BZ42" i="38"/>
  <c r="Y42" i="38"/>
  <c r="AD42" i="38"/>
  <c r="AJ42" i="38"/>
  <c r="AO42" i="38"/>
  <c r="Z42" i="38"/>
  <c r="AF42" i="38"/>
  <c r="AK42" i="38"/>
  <c r="AP42" i="38"/>
  <c r="AB42" i="38"/>
  <c r="AG42" i="38"/>
  <c r="AL42" i="38"/>
  <c r="X42" i="38"/>
  <c r="AC42" i="38"/>
  <c r="AH42" i="38"/>
  <c r="AN42" i="38"/>
  <c r="F42" i="38"/>
  <c r="J42" i="38"/>
  <c r="P42" i="38"/>
  <c r="U42" i="38"/>
  <c r="G42" i="38"/>
  <c r="L42" i="38"/>
  <c r="Q42" i="38"/>
  <c r="V42" i="38"/>
  <c r="D42" i="38"/>
  <c r="H42" i="38"/>
  <c r="M42" i="38"/>
  <c r="R42" i="38"/>
  <c r="E42" i="38"/>
  <c r="I42" i="38"/>
  <c r="N42" i="38"/>
  <c r="T42" i="38"/>
  <c r="AU42" i="38"/>
  <c r="BC42" i="38"/>
  <c r="CE42" i="38"/>
  <c r="S42" i="38"/>
  <c r="AY42" i="38"/>
  <c r="K42" i="38"/>
  <c r="AA42" i="38"/>
  <c r="AQ42" i="38"/>
  <c r="AI42" i="38"/>
  <c r="BG42" i="38"/>
  <c r="O42" i="38"/>
  <c r="AE42" i="38"/>
  <c r="W42" i="38"/>
  <c r="AM42" i="38"/>
  <c r="BO42" i="38"/>
  <c r="BS42" i="38"/>
  <c r="CA42" i="38"/>
  <c r="BK42" i="38"/>
  <c r="BW42" i="38"/>
  <c r="AV46" i="38"/>
  <c r="BA46" i="38"/>
  <c r="BF46" i="38"/>
  <c r="BL46" i="38"/>
  <c r="BQ46" i="38"/>
  <c r="BV46" i="38"/>
  <c r="CB46" i="38"/>
  <c r="AR46" i="38"/>
  <c r="AW46" i="38"/>
  <c r="BB46" i="38"/>
  <c r="BH46" i="38"/>
  <c r="BM46" i="38"/>
  <c r="BR46" i="38"/>
  <c r="BX46" i="38"/>
  <c r="CC46" i="38"/>
  <c r="AS46" i="38"/>
  <c r="AX46" i="38"/>
  <c r="BD46" i="38"/>
  <c r="BI46" i="38"/>
  <c r="BN46" i="38"/>
  <c r="BT46" i="38"/>
  <c r="BY46" i="38"/>
  <c r="CD46" i="38"/>
  <c r="AT46" i="38"/>
  <c r="AZ46" i="38"/>
  <c r="BE46" i="38"/>
  <c r="BJ46" i="38"/>
  <c r="BP46" i="38"/>
  <c r="BU46" i="38"/>
  <c r="BZ46" i="38"/>
  <c r="Y46" i="38"/>
  <c r="AD46" i="38"/>
  <c r="AJ46" i="38"/>
  <c r="AO46" i="38"/>
  <c r="Z46" i="38"/>
  <c r="AF46" i="38"/>
  <c r="AK46" i="38"/>
  <c r="AP46" i="38"/>
  <c r="AB46" i="38"/>
  <c r="AG46" i="38"/>
  <c r="X46" i="38"/>
  <c r="AC46" i="38"/>
  <c r="AH46" i="38"/>
  <c r="AN46" i="38"/>
  <c r="AL46" i="38"/>
  <c r="F46" i="38"/>
  <c r="F47" i="34" s="1"/>
  <c r="J46" i="38"/>
  <c r="P46" i="38"/>
  <c r="U46" i="38"/>
  <c r="G46" i="38"/>
  <c r="L46" i="38"/>
  <c r="Q46" i="38"/>
  <c r="V46" i="38"/>
  <c r="D46" i="38"/>
  <c r="D47" i="34" s="1"/>
  <c r="H46" i="38"/>
  <c r="M46" i="38"/>
  <c r="R46" i="38"/>
  <c r="E46" i="38"/>
  <c r="E47" i="34" s="1"/>
  <c r="I46" i="38"/>
  <c r="N46" i="38"/>
  <c r="T46" i="38"/>
  <c r="O46" i="38"/>
  <c r="AE46" i="38"/>
  <c r="W46" i="38"/>
  <c r="K46" i="38"/>
  <c r="AM46" i="38"/>
  <c r="BO46" i="38"/>
  <c r="AU46" i="38"/>
  <c r="BC46" i="38"/>
  <c r="CE46" i="38"/>
  <c r="S46" i="38"/>
  <c r="AY46" i="38"/>
  <c r="AA46" i="38"/>
  <c r="AI46" i="38"/>
  <c r="BG46" i="38"/>
  <c r="BS46" i="38"/>
  <c r="CA46" i="38"/>
  <c r="AQ46" i="38"/>
  <c r="BK46" i="38"/>
  <c r="BW46" i="38"/>
  <c r="AV50" i="38"/>
  <c r="BA50" i="38"/>
  <c r="AB52" i="28"/>
  <c r="BF50" i="38"/>
  <c r="BL50" i="38"/>
  <c r="BQ50" i="38"/>
  <c r="BV50" i="38"/>
  <c r="CB50" i="38"/>
  <c r="AR50" i="38"/>
  <c r="AW50" i="38"/>
  <c r="AC52" i="10"/>
  <c r="BB50" i="38"/>
  <c r="BH50" i="38"/>
  <c r="N52" i="28"/>
  <c r="BM50" i="38"/>
  <c r="BR50" i="38"/>
  <c r="BX50" i="38"/>
  <c r="CC50" i="38"/>
  <c r="AS50" i="38"/>
  <c r="AB52" i="10"/>
  <c r="AX50" i="38"/>
  <c r="BD50" i="38"/>
  <c r="M52" i="28"/>
  <c r="BI50" i="38"/>
  <c r="AD52" i="28"/>
  <c r="BN50" i="38"/>
  <c r="BT50" i="38"/>
  <c r="BY50" i="38"/>
  <c r="CD50" i="38"/>
  <c r="AT50" i="38"/>
  <c r="AZ50" i="38"/>
  <c r="L52" i="28"/>
  <c r="BE50" i="38"/>
  <c r="AC52" i="28"/>
  <c r="BJ50" i="38"/>
  <c r="BP50" i="38"/>
  <c r="BU50" i="38"/>
  <c r="BZ50" i="38"/>
  <c r="Z50" i="38"/>
  <c r="AF50" i="38"/>
  <c r="AK50" i="38"/>
  <c r="AP50" i="38"/>
  <c r="AB50" i="38"/>
  <c r="AG50" i="38"/>
  <c r="AL50" i="38"/>
  <c r="X50" i="38"/>
  <c r="AC50" i="38"/>
  <c r="AH50" i="38"/>
  <c r="AN50" i="38"/>
  <c r="Y50" i="38"/>
  <c r="AD50" i="38"/>
  <c r="AJ50" i="38"/>
  <c r="AO50" i="38"/>
  <c r="F50" i="38"/>
  <c r="J50" i="38"/>
  <c r="P50" i="38"/>
  <c r="U50" i="38"/>
  <c r="G50" i="38"/>
  <c r="L50" i="38"/>
  <c r="Q50" i="38"/>
  <c r="V50" i="38"/>
  <c r="D50" i="38"/>
  <c r="H50" i="38"/>
  <c r="M50" i="38"/>
  <c r="R50" i="38"/>
  <c r="E50" i="38"/>
  <c r="I50" i="38"/>
  <c r="N50" i="38"/>
  <c r="T50" i="38"/>
  <c r="AI50" i="38"/>
  <c r="BG50" i="38"/>
  <c r="O50" i="38"/>
  <c r="AE50" i="38"/>
  <c r="W50" i="38"/>
  <c r="AM50" i="38"/>
  <c r="BO50" i="38"/>
  <c r="BS50" i="38"/>
  <c r="AU50" i="38"/>
  <c r="BC50" i="38"/>
  <c r="CE50" i="38"/>
  <c r="S50" i="38"/>
  <c r="AY50" i="38"/>
  <c r="K50" i="38"/>
  <c r="AA50" i="38"/>
  <c r="AQ50" i="38"/>
  <c r="BW50" i="38"/>
  <c r="CA50" i="38"/>
  <c r="BK50" i="38"/>
  <c r="AV54" i="38"/>
  <c r="BA54" i="38"/>
  <c r="AB56" i="28"/>
  <c r="BF54" i="38"/>
  <c r="BL54" i="38"/>
  <c r="BQ54" i="38"/>
  <c r="BV54" i="38"/>
  <c r="CB54" i="38"/>
  <c r="AR54" i="38"/>
  <c r="AW54" i="38"/>
  <c r="AC56" i="10"/>
  <c r="BB54" i="38"/>
  <c r="BH54" i="38"/>
  <c r="N56" i="28"/>
  <c r="BM54" i="38"/>
  <c r="BR54" i="38"/>
  <c r="BX54" i="38"/>
  <c r="CC54" i="38"/>
  <c r="AS54" i="38"/>
  <c r="AB56" i="10"/>
  <c r="AX54" i="38"/>
  <c r="BD54" i="38"/>
  <c r="M56" i="28"/>
  <c r="BI54" i="38"/>
  <c r="AD56" i="28"/>
  <c r="BN54" i="38"/>
  <c r="BT54" i="38"/>
  <c r="BY54" i="38"/>
  <c r="CD54" i="38"/>
  <c r="AT54" i="38"/>
  <c r="AZ54" i="38"/>
  <c r="L56" i="28"/>
  <c r="BE54" i="38"/>
  <c r="AC56" i="28"/>
  <c r="BJ54" i="38"/>
  <c r="BP54" i="38"/>
  <c r="BU54" i="38"/>
  <c r="BZ54" i="38"/>
  <c r="Z54" i="38"/>
  <c r="AF54" i="38"/>
  <c r="AK54" i="38"/>
  <c r="AP54" i="38"/>
  <c r="AB54" i="38"/>
  <c r="AG54" i="38"/>
  <c r="AL54" i="38"/>
  <c r="X54" i="38"/>
  <c r="AC54" i="38"/>
  <c r="AH54" i="38"/>
  <c r="AN54" i="38"/>
  <c r="Y54" i="38"/>
  <c r="AD54" i="38"/>
  <c r="AJ54" i="38"/>
  <c r="AO54" i="38"/>
  <c r="F54" i="38"/>
  <c r="J54" i="38"/>
  <c r="P54" i="38"/>
  <c r="U54" i="38"/>
  <c r="G54" i="38"/>
  <c r="L54" i="38"/>
  <c r="Q54" i="38"/>
  <c r="V54" i="38"/>
  <c r="D54" i="38"/>
  <c r="H54" i="38"/>
  <c r="M54" i="38"/>
  <c r="R54" i="38"/>
  <c r="E54" i="38"/>
  <c r="I54" i="38"/>
  <c r="N54" i="38"/>
  <c r="T54" i="38"/>
  <c r="S54" i="38"/>
  <c r="AY54" i="38"/>
  <c r="AA54" i="38"/>
  <c r="AI54" i="38"/>
  <c r="BG54" i="38"/>
  <c r="O54" i="38"/>
  <c r="AE54" i="38"/>
  <c r="W54" i="38"/>
  <c r="K54" i="38"/>
  <c r="AM54" i="38"/>
  <c r="BO54" i="38"/>
  <c r="AU54" i="38"/>
  <c r="BC54" i="38"/>
  <c r="CE54" i="38"/>
  <c r="BK54" i="38"/>
  <c r="BW54" i="38"/>
  <c r="BS54" i="38"/>
  <c r="AQ54" i="38"/>
  <c r="CA54" i="38"/>
  <c r="AV58" i="38"/>
  <c r="BA58" i="38"/>
  <c r="AB60" i="28"/>
  <c r="BF58" i="38"/>
  <c r="BL58" i="38"/>
  <c r="BQ58" i="38"/>
  <c r="BV58" i="38"/>
  <c r="CB58" i="38"/>
  <c r="AR58" i="38"/>
  <c r="AW58" i="38"/>
  <c r="AC60" i="10"/>
  <c r="BB58" i="38"/>
  <c r="BH58" i="38"/>
  <c r="N60" i="28"/>
  <c r="BM58" i="38"/>
  <c r="BR58" i="38"/>
  <c r="BX58" i="38"/>
  <c r="CC58" i="38"/>
  <c r="AS58" i="38"/>
  <c r="AB60" i="10"/>
  <c r="AX58" i="38"/>
  <c r="BD58" i="38"/>
  <c r="M60" i="28"/>
  <c r="BI58" i="38"/>
  <c r="AD60" i="28"/>
  <c r="BN58" i="38"/>
  <c r="BT58" i="38"/>
  <c r="BY58" i="38"/>
  <c r="CD58" i="38"/>
  <c r="AT58" i="38"/>
  <c r="AZ58" i="38"/>
  <c r="L60" i="28"/>
  <c r="BE58" i="38"/>
  <c r="AC60" i="28"/>
  <c r="BJ58" i="38"/>
  <c r="BP58" i="38"/>
  <c r="BU58" i="38"/>
  <c r="BZ58" i="38"/>
  <c r="Z58" i="38"/>
  <c r="AF58" i="38"/>
  <c r="AK58" i="38"/>
  <c r="AP58" i="38"/>
  <c r="AB58" i="38"/>
  <c r="AG58" i="38"/>
  <c r="AL58" i="38"/>
  <c r="X58" i="38"/>
  <c r="AC58" i="38"/>
  <c r="AH58" i="38"/>
  <c r="AN58" i="38"/>
  <c r="Y58" i="38"/>
  <c r="AD58" i="38"/>
  <c r="AJ58" i="38"/>
  <c r="AO58" i="38"/>
  <c r="F58" i="38"/>
  <c r="J58" i="38"/>
  <c r="P58" i="38"/>
  <c r="U58" i="38"/>
  <c r="G58" i="38"/>
  <c r="L58" i="38"/>
  <c r="Q58" i="38"/>
  <c r="V58" i="38"/>
  <c r="D58" i="38"/>
  <c r="H58" i="38"/>
  <c r="M58" i="38"/>
  <c r="R58" i="38"/>
  <c r="E58" i="38"/>
  <c r="I58" i="38"/>
  <c r="N58" i="38"/>
  <c r="T58" i="38"/>
  <c r="AU58" i="38"/>
  <c r="BC58" i="38"/>
  <c r="CE58" i="38"/>
  <c r="S58" i="38"/>
  <c r="AY58" i="38"/>
  <c r="K58" i="38"/>
  <c r="AA58" i="38"/>
  <c r="AQ58" i="38"/>
  <c r="AI58" i="38"/>
  <c r="BG58" i="38"/>
  <c r="O58" i="38"/>
  <c r="AE58" i="38"/>
  <c r="W58" i="38"/>
  <c r="AM58" i="38"/>
  <c r="BO58" i="38"/>
  <c r="BS58" i="38"/>
  <c r="CA58" i="38"/>
  <c r="BK58" i="38"/>
  <c r="BW58" i="38"/>
  <c r="AV62" i="38"/>
  <c r="BA62" i="38"/>
  <c r="AB64" i="28"/>
  <c r="BF62" i="38"/>
  <c r="BL62" i="38"/>
  <c r="BQ62" i="38"/>
  <c r="BV62" i="38"/>
  <c r="CB62" i="38"/>
  <c r="AR62" i="38"/>
  <c r="AW62" i="38"/>
  <c r="AC64" i="10"/>
  <c r="BB62" i="38"/>
  <c r="BH62" i="38"/>
  <c r="N64" i="28"/>
  <c r="BM62" i="38"/>
  <c r="BR62" i="38"/>
  <c r="BX62" i="38"/>
  <c r="CC62" i="38"/>
  <c r="AS62" i="38"/>
  <c r="AB64" i="10"/>
  <c r="AX62" i="38"/>
  <c r="BD62" i="38"/>
  <c r="M64" i="28"/>
  <c r="BI62" i="38"/>
  <c r="AD64" i="28"/>
  <c r="BN62" i="38"/>
  <c r="BT62" i="38"/>
  <c r="BY62" i="38"/>
  <c r="CD62" i="38"/>
  <c r="AT62" i="38"/>
  <c r="AZ62" i="38"/>
  <c r="L64" i="28"/>
  <c r="BE62" i="38"/>
  <c r="AC64" i="28"/>
  <c r="BJ62" i="38"/>
  <c r="BP62" i="38"/>
  <c r="BU62" i="38"/>
  <c r="BZ62" i="38"/>
  <c r="Y62" i="38"/>
  <c r="AD62" i="38"/>
  <c r="AJ62" i="38"/>
  <c r="AO62" i="38"/>
  <c r="Z62" i="38"/>
  <c r="AF62" i="38"/>
  <c r="AK62" i="38"/>
  <c r="AP62" i="38"/>
  <c r="AB62" i="38"/>
  <c r="AG62" i="38"/>
  <c r="AL62" i="38"/>
  <c r="X62" i="38"/>
  <c r="AC62" i="38"/>
  <c r="AH62" i="38"/>
  <c r="AN62" i="38"/>
  <c r="F62" i="38"/>
  <c r="J62" i="38"/>
  <c r="P62" i="38"/>
  <c r="U62" i="38"/>
  <c r="G62" i="38"/>
  <c r="L62" i="38"/>
  <c r="Q62" i="38"/>
  <c r="V62" i="38"/>
  <c r="D62" i="38"/>
  <c r="H62" i="38"/>
  <c r="M62" i="38"/>
  <c r="R62" i="38"/>
  <c r="E62" i="38"/>
  <c r="I62" i="38"/>
  <c r="N62" i="38"/>
  <c r="T62" i="38"/>
  <c r="O62" i="38"/>
  <c r="AE62" i="38"/>
  <c r="W62" i="38"/>
  <c r="K62" i="38"/>
  <c r="AM62" i="38"/>
  <c r="BO62" i="38"/>
  <c r="AU62" i="38"/>
  <c r="BC62" i="38"/>
  <c r="CE62" i="38"/>
  <c r="S62" i="38"/>
  <c r="AY62" i="38"/>
  <c r="AA62" i="38"/>
  <c r="AI62" i="38"/>
  <c r="BG62" i="38"/>
  <c r="AQ62" i="38"/>
  <c r="CA62" i="38"/>
  <c r="BK62" i="38"/>
  <c r="BS62" i="38"/>
  <c r="BW62" i="38"/>
  <c r="AV66" i="38"/>
  <c r="BA66" i="38"/>
  <c r="AB68" i="28"/>
  <c r="BF66" i="38"/>
  <c r="BL66" i="38"/>
  <c r="BQ66" i="38"/>
  <c r="BV66" i="38"/>
  <c r="CB66" i="38"/>
  <c r="AR66" i="38"/>
  <c r="AW66" i="38"/>
  <c r="AC68" i="10"/>
  <c r="BB66" i="38"/>
  <c r="BH66" i="38"/>
  <c r="N68" i="28"/>
  <c r="BM66" i="38"/>
  <c r="BR66" i="38"/>
  <c r="BX66" i="38"/>
  <c r="CC66" i="38"/>
  <c r="AS66" i="38"/>
  <c r="AB68" i="10"/>
  <c r="AX66" i="38"/>
  <c r="BD66" i="38"/>
  <c r="M68" i="28"/>
  <c r="BI66" i="38"/>
  <c r="AD68" i="28"/>
  <c r="BN66" i="38"/>
  <c r="BT66" i="38"/>
  <c r="BY66" i="38"/>
  <c r="CD66" i="38"/>
  <c r="AT66" i="38"/>
  <c r="AZ66" i="38"/>
  <c r="L68" i="28"/>
  <c r="BE66" i="38"/>
  <c r="AC68" i="28"/>
  <c r="BJ66" i="38"/>
  <c r="BP66" i="38"/>
  <c r="BU66" i="38"/>
  <c r="BZ66" i="38"/>
  <c r="X66" i="38"/>
  <c r="AC66" i="38"/>
  <c r="AH66" i="38"/>
  <c r="AN66" i="38"/>
  <c r="Y66" i="38"/>
  <c r="AD66" i="38"/>
  <c r="AJ66" i="38"/>
  <c r="AO66" i="38"/>
  <c r="Z66" i="38"/>
  <c r="AF66" i="38"/>
  <c r="AK66" i="38"/>
  <c r="AP66" i="38"/>
  <c r="AB66" i="38"/>
  <c r="AG66" i="38"/>
  <c r="AL66" i="38"/>
  <c r="F66" i="38"/>
  <c r="J66" i="38"/>
  <c r="P66" i="38"/>
  <c r="U66" i="38"/>
  <c r="G66" i="38"/>
  <c r="L66" i="38"/>
  <c r="Q66" i="38"/>
  <c r="V66" i="38"/>
  <c r="D66" i="38"/>
  <c r="H66" i="38"/>
  <c r="M66" i="38"/>
  <c r="R66" i="38"/>
  <c r="E66" i="38"/>
  <c r="I66" i="38"/>
  <c r="N66" i="38"/>
  <c r="T66" i="38"/>
  <c r="AI66" i="38"/>
  <c r="BG66" i="38"/>
  <c r="O66" i="38"/>
  <c r="AE66" i="38"/>
  <c r="W66" i="38"/>
  <c r="AM66" i="38"/>
  <c r="BO66" i="38"/>
  <c r="BS66" i="38"/>
  <c r="AU66" i="38"/>
  <c r="BC66" i="38"/>
  <c r="CE66" i="38"/>
  <c r="S66" i="38"/>
  <c r="AY66" i="38"/>
  <c r="K66" i="38"/>
  <c r="AA66" i="38"/>
  <c r="AQ66" i="38"/>
  <c r="BW66" i="38"/>
  <c r="CA66" i="38"/>
  <c r="BK66" i="38"/>
  <c r="AV70" i="38"/>
  <c r="BA70" i="38"/>
  <c r="AB72" i="28"/>
  <c r="BF70" i="38"/>
  <c r="BL70" i="38"/>
  <c r="BQ70" i="38"/>
  <c r="BV70" i="38"/>
  <c r="CB70" i="38"/>
  <c r="AR70" i="38"/>
  <c r="AW70" i="38"/>
  <c r="AC72" i="10"/>
  <c r="BB70" i="38"/>
  <c r="BH70" i="38"/>
  <c r="N72" i="28"/>
  <c r="BM70" i="38"/>
  <c r="BR70" i="38"/>
  <c r="BX70" i="38"/>
  <c r="CC70" i="38"/>
  <c r="AS70" i="38"/>
  <c r="AB72" i="10"/>
  <c r="AX70" i="38"/>
  <c r="BD70" i="38"/>
  <c r="M72" i="28"/>
  <c r="BI70" i="38"/>
  <c r="AD72" i="28"/>
  <c r="BN70" i="38"/>
  <c r="BT70" i="38"/>
  <c r="BY70" i="38"/>
  <c r="CD70" i="38"/>
  <c r="AT70" i="38"/>
  <c r="AZ70" i="38"/>
  <c r="L72" i="28"/>
  <c r="BE70" i="38"/>
  <c r="AC72" i="28"/>
  <c r="BJ70" i="38"/>
  <c r="BP70" i="38"/>
  <c r="BU70" i="38"/>
  <c r="BZ70" i="38"/>
  <c r="AB70" i="38"/>
  <c r="AG70" i="38"/>
  <c r="AL70" i="38"/>
  <c r="X70" i="38"/>
  <c r="AC70" i="38"/>
  <c r="AH70" i="38"/>
  <c r="AN70" i="38"/>
  <c r="Y70" i="38"/>
  <c r="AD70" i="38"/>
  <c r="AJ70" i="38"/>
  <c r="AO70" i="38"/>
  <c r="Z70" i="38"/>
  <c r="AF70" i="38"/>
  <c r="AK70" i="38"/>
  <c r="AP70" i="38"/>
  <c r="F70" i="38"/>
  <c r="J70" i="38"/>
  <c r="P70" i="38"/>
  <c r="U70" i="38"/>
  <c r="G70" i="38"/>
  <c r="L70" i="38"/>
  <c r="Q70" i="38"/>
  <c r="V70" i="38"/>
  <c r="D70" i="38"/>
  <c r="H70" i="38"/>
  <c r="M70" i="38"/>
  <c r="R70" i="38"/>
  <c r="E70" i="38"/>
  <c r="I70" i="38"/>
  <c r="N70" i="38"/>
  <c r="T70" i="38"/>
  <c r="S70" i="38"/>
  <c r="AY70" i="38"/>
  <c r="AA70" i="38"/>
  <c r="AI70" i="38"/>
  <c r="BG70" i="38"/>
  <c r="O70" i="38"/>
  <c r="AE70" i="38"/>
  <c r="W70" i="38"/>
  <c r="K70" i="38"/>
  <c r="AM70" i="38"/>
  <c r="BO70" i="38"/>
  <c r="AU70" i="38"/>
  <c r="BC70" i="38"/>
  <c r="CE70" i="38"/>
  <c r="BS70" i="38"/>
  <c r="BK70" i="38"/>
  <c r="AQ70" i="38"/>
  <c r="BW70" i="38"/>
  <c r="CA70" i="38"/>
  <c r="AV74" i="38"/>
  <c r="BA74" i="38"/>
  <c r="AB76" i="28"/>
  <c r="BF74" i="38"/>
  <c r="BL74" i="38"/>
  <c r="BQ74" i="38"/>
  <c r="AR74" i="38"/>
  <c r="AS74" i="38"/>
  <c r="AB76" i="10"/>
  <c r="AX74" i="38"/>
  <c r="AT74" i="38"/>
  <c r="AZ74" i="38"/>
  <c r="L76" i="28"/>
  <c r="BE74" i="38"/>
  <c r="AC76" i="28"/>
  <c r="BJ74" i="38"/>
  <c r="BP74" i="38"/>
  <c r="AW74" i="38"/>
  <c r="AC76" i="10"/>
  <c r="BI74" i="38"/>
  <c r="AD76" i="28"/>
  <c r="BT74" i="38"/>
  <c r="BY74" i="38"/>
  <c r="CD74" i="38"/>
  <c r="BB74" i="38"/>
  <c r="BM74" i="38"/>
  <c r="BU74" i="38"/>
  <c r="BZ74" i="38"/>
  <c r="BD74" i="38"/>
  <c r="M76" i="28"/>
  <c r="BN74" i="38"/>
  <c r="BV74" i="38"/>
  <c r="CB74" i="38"/>
  <c r="BH74" i="38"/>
  <c r="N76" i="28"/>
  <c r="BR74" i="38"/>
  <c r="BX74" i="38"/>
  <c r="CC74" i="38"/>
  <c r="Z74" i="38"/>
  <c r="AF74" i="38"/>
  <c r="AK74" i="38"/>
  <c r="AP74" i="38"/>
  <c r="AB74" i="38"/>
  <c r="AG74" i="38"/>
  <c r="AL74" i="38"/>
  <c r="X74" i="38"/>
  <c r="AC74" i="38"/>
  <c r="AH74" i="38"/>
  <c r="AN74" i="38"/>
  <c r="Y74" i="38"/>
  <c r="AD74" i="38"/>
  <c r="AJ74" i="38"/>
  <c r="AO74" i="38"/>
  <c r="F74" i="38"/>
  <c r="J74" i="38"/>
  <c r="P74" i="38"/>
  <c r="U74" i="38"/>
  <c r="G74" i="38"/>
  <c r="L74" i="38"/>
  <c r="Q74" i="38"/>
  <c r="V74" i="38"/>
  <c r="D74" i="38"/>
  <c r="H74" i="38"/>
  <c r="M74" i="38"/>
  <c r="R74" i="38"/>
  <c r="E74" i="38"/>
  <c r="I74" i="38"/>
  <c r="N74" i="38"/>
  <c r="T74" i="38"/>
  <c r="AU74" i="38"/>
  <c r="BC74" i="38"/>
  <c r="CE74" i="38"/>
  <c r="S74" i="38"/>
  <c r="AY74" i="38"/>
  <c r="K74" i="38"/>
  <c r="AA74" i="38"/>
  <c r="AQ74" i="38"/>
  <c r="AI74" i="38"/>
  <c r="BG74" i="38"/>
  <c r="O74" i="38"/>
  <c r="AE74" i="38"/>
  <c r="W74" i="38"/>
  <c r="AM74" i="38"/>
  <c r="BO74" i="38"/>
  <c r="BS74" i="38"/>
  <c r="CA74" i="38"/>
  <c r="BK74" i="38"/>
  <c r="BW74" i="38"/>
  <c r="AS78" i="38"/>
  <c r="AB80" i="10"/>
  <c r="AX78" i="38"/>
  <c r="BD78" i="38"/>
  <c r="M80" i="28"/>
  <c r="BI78" i="38"/>
  <c r="AD80" i="28"/>
  <c r="BN78" i="38"/>
  <c r="BT78" i="38"/>
  <c r="BY78" i="38"/>
  <c r="CD78" i="38"/>
  <c r="AT78" i="38"/>
  <c r="AZ78" i="38"/>
  <c r="L80" i="28"/>
  <c r="BE78" i="38"/>
  <c r="AC80" i="28"/>
  <c r="BJ78" i="38"/>
  <c r="BP78" i="38"/>
  <c r="BU78" i="38"/>
  <c r="BZ78" i="38"/>
  <c r="AV78" i="38"/>
  <c r="BA78" i="38"/>
  <c r="AB80" i="28"/>
  <c r="BF78" i="38"/>
  <c r="BL78" i="38"/>
  <c r="BQ78" i="38"/>
  <c r="BV78" i="38"/>
  <c r="CB78" i="38"/>
  <c r="AR78" i="38"/>
  <c r="AW78" i="38"/>
  <c r="AC80" i="10"/>
  <c r="BB78" i="38"/>
  <c r="BH78" i="38"/>
  <c r="N80" i="28"/>
  <c r="BM78" i="38"/>
  <c r="BR78" i="38"/>
  <c r="BX78" i="38"/>
  <c r="CC78" i="38"/>
  <c r="Y78" i="38"/>
  <c r="AD78" i="38"/>
  <c r="AJ78" i="38"/>
  <c r="AO78" i="38"/>
  <c r="Z78" i="38"/>
  <c r="AF78" i="38"/>
  <c r="AK78" i="38"/>
  <c r="AP78" i="38"/>
  <c r="AB78" i="38"/>
  <c r="AG78" i="38"/>
  <c r="AL78" i="38"/>
  <c r="X78" i="38"/>
  <c r="AC78" i="38"/>
  <c r="AH78" i="38"/>
  <c r="AN78" i="38"/>
  <c r="F78" i="38"/>
  <c r="J78" i="38"/>
  <c r="P78" i="38"/>
  <c r="U78" i="38"/>
  <c r="G78" i="38"/>
  <c r="L78" i="38"/>
  <c r="Q78" i="38"/>
  <c r="V78" i="38"/>
  <c r="D78" i="38"/>
  <c r="H78" i="38"/>
  <c r="M78" i="38"/>
  <c r="R78" i="38"/>
  <c r="E78" i="38"/>
  <c r="I78" i="38"/>
  <c r="N78" i="38"/>
  <c r="T78" i="38"/>
  <c r="O78" i="38"/>
  <c r="AE78" i="38"/>
  <c r="W78" i="38"/>
  <c r="K78" i="38"/>
  <c r="AM78" i="38"/>
  <c r="BO78" i="38"/>
  <c r="AU78" i="38"/>
  <c r="BC78" i="38"/>
  <c r="CE78" i="38"/>
  <c r="S78" i="38"/>
  <c r="AY78" i="38"/>
  <c r="AA78" i="38"/>
  <c r="AI78" i="38"/>
  <c r="BG78" i="38"/>
  <c r="BS78" i="38"/>
  <c r="CA78" i="38"/>
  <c r="AQ78" i="38"/>
  <c r="BK78" i="38"/>
  <c r="BW78" i="38"/>
  <c r="AS82" i="38"/>
  <c r="AB84" i="10"/>
  <c r="AX82" i="38"/>
  <c r="BD82" i="38"/>
  <c r="M84" i="28"/>
  <c r="BI82" i="38"/>
  <c r="AD84" i="28"/>
  <c r="BN82" i="38"/>
  <c r="BT82" i="38"/>
  <c r="BY82" i="38"/>
  <c r="CD82" i="38"/>
  <c r="AT82" i="38"/>
  <c r="AZ82" i="38"/>
  <c r="L84" i="28"/>
  <c r="BE82" i="38"/>
  <c r="AC84" i="28"/>
  <c r="BJ82" i="38"/>
  <c r="BP82" i="38"/>
  <c r="BU82" i="38"/>
  <c r="BZ82" i="38"/>
  <c r="AV82" i="38"/>
  <c r="BA82" i="38"/>
  <c r="AB84" i="28"/>
  <c r="BF82" i="38"/>
  <c r="BL82" i="38"/>
  <c r="BQ82" i="38"/>
  <c r="BV82" i="38"/>
  <c r="CB82" i="38"/>
  <c r="AR82" i="38"/>
  <c r="AW82" i="38"/>
  <c r="AC84" i="10"/>
  <c r="BB82" i="38"/>
  <c r="BH82" i="38"/>
  <c r="N84" i="28"/>
  <c r="BM82" i="38"/>
  <c r="BR82" i="38"/>
  <c r="BX82" i="38"/>
  <c r="CC82" i="38"/>
  <c r="X82" i="38"/>
  <c r="AC82" i="38"/>
  <c r="AH82" i="38"/>
  <c r="AN82" i="38"/>
  <c r="Y82" i="38"/>
  <c r="AD82" i="38"/>
  <c r="AJ82" i="38"/>
  <c r="AO82" i="38"/>
  <c r="Z82" i="38"/>
  <c r="AF82" i="38"/>
  <c r="AK82" i="38"/>
  <c r="AP82" i="38"/>
  <c r="AB82" i="38"/>
  <c r="AG82" i="38"/>
  <c r="AL82" i="38"/>
  <c r="F82" i="38"/>
  <c r="J82" i="38"/>
  <c r="P82" i="38"/>
  <c r="U82" i="38"/>
  <c r="G82" i="38"/>
  <c r="L82" i="38"/>
  <c r="Q82" i="38"/>
  <c r="V82" i="38"/>
  <c r="D82" i="38"/>
  <c r="H82" i="38"/>
  <c r="M82" i="38"/>
  <c r="R82" i="38"/>
  <c r="E82" i="38"/>
  <c r="I82" i="38"/>
  <c r="N82" i="38"/>
  <c r="T82" i="38"/>
  <c r="AI82" i="38"/>
  <c r="BG82" i="38"/>
  <c r="O82" i="38"/>
  <c r="AE82" i="38"/>
  <c r="W82" i="38"/>
  <c r="AM82" i="38"/>
  <c r="BO82" i="38"/>
  <c r="BS82" i="38"/>
  <c r="AU82" i="38"/>
  <c r="BC82" i="38"/>
  <c r="CE82" i="38"/>
  <c r="S82" i="38"/>
  <c r="AY82" i="38"/>
  <c r="K82" i="38"/>
  <c r="AA82" i="38"/>
  <c r="AQ82" i="38"/>
  <c r="BW82" i="38"/>
  <c r="CA82" i="38"/>
  <c r="BK82" i="38"/>
  <c r="AS86" i="38"/>
  <c r="AX86" i="38"/>
  <c r="BD86" i="38"/>
  <c r="BI86" i="38"/>
  <c r="BN86" i="38"/>
  <c r="BT86" i="38"/>
  <c r="BY86" i="38"/>
  <c r="CD86" i="38"/>
  <c r="AT86" i="38"/>
  <c r="AZ86" i="38"/>
  <c r="BE86" i="38"/>
  <c r="BJ86" i="38"/>
  <c r="BP86" i="38"/>
  <c r="BU86" i="38"/>
  <c r="BZ86" i="38"/>
  <c r="AV86" i="38"/>
  <c r="BA86" i="38"/>
  <c r="BF86" i="38"/>
  <c r="BL86" i="38"/>
  <c r="BQ86" i="38"/>
  <c r="BV86" i="38"/>
  <c r="CB86" i="38"/>
  <c r="AR86" i="38"/>
  <c r="AW86" i="38"/>
  <c r="BB86" i="38"/>
  <c r="BH86" i="38"/>
  <c r="BM86" i="38"/>
  <c r="BR86" i="38"/>
  <c r="BX86" i="38"/>
  <c r="CC86" i="38"/>
  <c r="AB86" i="38"/>
  <c r="AG86" i="38"/>
  <c r="AL86" i="38"/>
  <c r="X86" i="38"/>
  <c r="AC86" i="38"/>
  <c r="AH86" i="38"/>
  <c r="AN86" i="38"/>
  <c r="Y86" i="38"/>
  <c r="AD86" i="38"/>
  <c r="AJ86" i="38"/>
  <c r="AO86" i="38"/>
  <c r="Z86" i="38"/>
  <c r="AF86" i="38"/>
  <c r="AK86" i="38"/>
  <c r="AP86" i="38"/>
  <c r="F86" i="38"/>
  <c r="F87" i="34" s="1"/>
  <c r="J86" i="38"/>
  <c r="P86" i="38"/>
  <c r="U86" i="38"/>
  <c r="G86" i="38"/>
  <c r="L86" i="38"/>
  <c r="Q86" i="38"/>
  <c r="V86" i="38"/>
  <c r="D86" i="38"/>
  <c r="D87" i="34" s="1"/>
  <c r="H86" i="38"/>
  <c r="M86" i="38"/>
  <c r="R86" i="38"/>
  <c r="E86" i="38"/>
  <c r="E87" i="34" s="1"/>
  <c r="I86" i="38"/>
  <c r="N86" i="38"/>
  <c r="T86" i="38"/>
  <c r="S86" i="38"/>
  <c r="AY86" i="38"/>
  <c r="AA86" i="38"/>
  <c r="AI86" i="38"/>
  <c r="BG86" i="38"/>
  <c r="O86" i="38"/>
  <c r="AE86" i="38"/>
  <c r="W86" i="38"/>
  <c r="K86" i="38"/>
  <c r="AM86" i="38"/>
  <c r="BO86" i="38"/>
  <c r="AU86" i="38"/>
  <c r="BC86" i="38"/>
  <c r="CE86" i="38"/>
  <c r="BK86" i="38"/>
  <c r="BW86" i="38"/>
  <c r="BS86" i="38"/>
  <c r="AQ86" i="38"/>
  <c r="CA86" i="38"/>
  <c r="AS90" i="38"/>
  <c r="AX90" i="38"/>
  <c r="BD90" i="38"/>
  <c r="BI90" i="38"/>
  <c r="BN90" i="38"/>
  <c r="BT90" i="38"/>
  <c r="BY90" i="38"/>
  <c r="CD90" i="38"/>
  <c r="AT90" i="38"/>
  <c r="AZ90" i="38"/>
  <c r="BE90" i="38"/>
  <c r="BJ90" i="38"/>
  <c r="BP90" i="38"/>
  <c r="BU90" i="38"/>
  <c r="BZ90" i="38"/>
  <c r="AV90" i="38"/>
  <c r="BA90" i="38"/>
  <c r="BF90" i="38"/>
  <c r="BL90" i="38"/>
  <c r="BQ90" i="38"/>
  <c r="BV90" i="38"/>
  <c r="CB90" i="38"/>
  <c r="AR90" i="38"/>
  <c r="AW90" i="38"/>
  <c r="BB90" i="38"/>
  <c r="BH90" i="38"/>
  <c r="BM90" i="38"/>
  <c r="BR90" i="38"/>
  <c r="BX90" i="38"/>
  <c r="CC90" i="38"/>
  <c r="Z90" i="38"/>
  <c r="AF90" i="38"/>
  <c r="AK90" i="38"/>
  <c r="AP90" i="38"/>
  <c r="AB90" i="38"/>
  <c r="AG90" i="38"/>
  <c r="AL90" i="38"/>
  <c r="X90" i="38"/>
  <c r="AC90" i="38"/>
  <c r="AH90" i="38"/>
  <c r="AN90" i="38"/>
  <c r="Y90" i="38"/>
  <c r="AD90" i="38"/>
  <c r="AJ90" i="38"/>
  <c r="AO90" i="38"/>
  <c r="F90" i="38"/>
  <c r="F91" i="34" s="1"/>
  <c r="J90" i="38"/>
  <c r="P90" i="38"/>
  <c r="U90" i="38"/>
  <c r="G90" i="38"/>
  <c r="L90" i="38"/>
  <c r="Q90" i="38"/>
  <c r="V90" i="38"/>
  <c r="D90" i="38"/>
  <c r="D91" i="34" s="1"/>
  <c r="H90" i="38"/>
  <c r="M90" i="38"/>
  <c r="R90" i="38"/>
  <c r="E90" i="38"/>
  <c r="E91" i="34" s="1"/>
  <c r="I90" i="38"/>
  <c r="N90" i="38"/>
  <c r="T90" i="38"/>
  <c r="AU90" i="38"/>
  <c r="BC90" i="38"/>
  <c r="CE90" i="38"/>
  <c r="S90" i="38"/>
  <c r="AY90" i="38"/>
  <c r="K90" i="38"/>
  <c r="AA90" i="38"/>
  <c r="AQ90" i="38"/>
  <c r="AI90" i="38"/>
  <c r="BG90" i="38"/>
  <c r="O90" i="38"/>
  <c r="AE90" i="38"/>
  <c r="W90" i="38"/>
  <c r="AM90" i="38"/>
  <c r="BO90" i="38"/>
  <c r="BS90" i="38"/>
  <c r="CA90" i="38"/>
  <c r="BK90" i="38"/>
  <c r="BW90" i="38"/>
  <c r="AS94" i="38"/>
  <c r="AX94" i="38"/>
  <c r="BD94" i="38"/>
  <c r="BI94" i="38"/>
  <c r="BN94" i="38"/>
  <c r="BT94" i="38"/>
  <c r="BY94" i="38"/>
  <c r="CD94" i="38"/>
  <c r="AT94" i="38"/>
  <c r="AZ94" i="38"/>
  <c r="BE94" i="38"/>
  <c r="BJ94" i="38"/>
  <c r="BP94" i="38"/>
  <c r="BU94" i="38"/>
  <c r="BZ94" i="38"/>
  <c r="AV94" i="38"/>
  <c r="BA94" i="38"/>
  <c r="BF94" i="38"/>
  <c r="BL94" i="38"/>
  <c r="BQ94" i="38"/>
  <c r="BV94" i="38"/>
  <c r="CB94" i="38"/>
  <c r="AR94" i="38"/>
  <c r="AW94" i="38"/>
  <c r="BB94" i="38"/>
  <c r="BH94" i="38"/>
  <c r="BM94" i="38"/>
  <c r="BR94" i="38"/>
  <c r="BX94" i="38"/>
  <c r="CC94" i="38"/>
  <c r="Y94" i="38"/>
  <c r="AD94" i="38"/>
  <c r="AJ94" i="38"/>
  <c r="AO94" i="38"/>
  <c r="Z94" i="38"/>
  <c r="AF94" i="38"/>
  <c r="AK94" i="38"/>
  <c r="AP94" i="38"/>
  <c r="AB94" i="38"/>
  <c r="AG94" i="38"/>
  <c r="AL94" i="38"/>
  <c r="X94" i="38"/>
  <c r="AC94" i="38"/>
  <c r="AH94" i="38"/>
  <c r="AN94" i="38"/>
  <c r="F94" i="38"/>
  <c r="F95" i="34" s="1"/>
  <c r="J94" i="38"/>
  <c r="P94" i="38"/>
  <c r="U94" i="38"/>
  <c r="G94" i="38"/>
  <c r="L94" i="38"/>
  <c r="Q94" i="38"/>
  <c r="V94" i="38"/>
  <c r="D94" i="38"/>
  <c r="D95" i="34" s="1"/>
  <c r="H94" i="38"/>
  <c r="M94" i="38"/>
  <c r="R94" i="38"/>
  <c r="E94" i="38"/>
  <c r="E95" i="34" s="1"/>
  <c r="I94" i="38"/>
  <c r="N94" i="38"/>
  <c r="T94" i="38"/>
  <c r="O94" i="38"/>
  <c r="AE94" i="38"/>
  <c r="W94" i="38"/>
  <c r="K94" i="38"/>
  <c r="AM94" i="38"/>
  <c r="BO94" i="38"/>
  <c r="AU94" i="38"/>
  <c r="BC94" i="38"/>
  <c r="CE94" i="38"/>
  <c r="S94" i="38"/>
  <c r="AY94" i="38"/>
  <c r="AA94" i="38"/>
  <c r="AI94" i="38"/>
  <c r="BG94" i="38"/>
  <c r="AQ94" i="38"/>
  <c r="CA94" i="38"/>
  <c r="BK94" i="38"/>
  <c r="BS94" i="38"/>
  <c r="BW94" i="38"/>
  <c r="AS98" i="38"/>
  <c r="AB100" i="10"/>
  <c r="AX98" i="38"/>
  <c r="BD98" i="38"/>
  <c r="M100" i="28"/>
  <c r="BI98" i="38"/>
  <c r="AD100" i="28"/>
  <c r="BN98" i="38"/>
  <c r="BT98" i="38"/>
  <c r="BY98" i="38"/>
  <c r="CD98" i="38"/>
  <c r="AT98" i="38"/>
  <c r="AZ98" i="38"/>
  <c r="L100" i="28"/>
  <c r="BE98" i="38"/>
  <c r="AC100" i="28"/>
  <c r="BJ98" i="38"/>
  <c r="BP98" i="38"/>
  <c r="BU98" i="38"/>
  <c r="BZ98" i="38"/>
  <c r="AV98" i="38"/>
  <c r="BA98" i="38"/>
  <c r="AB100" i="28"/>
  <c r="BF98" i="38"/>
  <c r="BL98" i="38"/>
  <c r="BQ98" i="38"/>
  <c r="BV98" i="38"/>
  <c r="CB98" i="38"/>
  <c r="AR98" i="38"/>
  <c r="AW98" i="38"/>
  <c r="AC100" i="10"/>
  <c r="BB98" i="38"/>
  <c r="BH98" i="38"/>
  <c r="N100" i="28"/>
  <c r="BM98" i="38"/>
  <c r="BR98" i="38"/>
  <c r="BX98" i="38"/>
  <c r="CC98" i="38"/>
  <c r="X98" i="38"/>
  <c r="AC98" i="38"/>
  <c r="AH98" i="38"/>
  <c r="AN98" i="38"/>
  <c r="Y98" i="38"/>
  <c r="AD98" i="38"/>
  <c r="AJ98" i="38"/>
  <c r="AO98" i="38"/>
  <c r="Z98" i="38"/>
  <c r="AF98" i="38"/>
  <c r="AK98" i="38"/>
  <c r="AP98" i="38"/>
  <c r="AB98" i="38"/>
  <c r="AG98" i="38"/>
  <c r="AL98" i="38"/>
  <c r="F98" i="38"/>
  <c r="J98" i="38"/>
  <c r="P98" i="38"/>
  <c r="U98" i="38"/>
  <c r="G98" i="38"/>
  <c r="L98" i="38"/>
  <c r="Q98" i="38"/>
  <c r="V98" i="38"/>
  <c r="D98" i="38"/>
  <c r="H98" i="38"/>
  <c r="M98" i="38"/>
  <c r="R98" i="38"/>
  <c r="E98" i="38"/>
  <c r="I98" i="38"/>
  <c r="N98" i="38"/>
  <c r="T98" i="38"/>
  <c r="K98" i="38"/>
  <c r="AI98" i="38"/>
  <c r="BG98" i="38"/>
  <c r="O98" i="38"/>
  <c r="AE98" i="38"/>
  <c r="W98" i="38"/>
  <c r="AM98" i="38"/>
  <c r="BO98" i="38"/>
  <c r="BS98" i="38"/>
  <c r="AU98" i="38"/>
  <c r="BC98" i="38"/>
  <c r="CE98" i="38"/>
  <c r="S98" i="38"/>
  <c r="AY98" i="38"/>
  <c r="AA98" i="38"/>
  <c r="AQ98" i="38"/>
  <c r="BW98" i="38"/>
  <c r="CA98" i="38"/>
  <c r="BK98" i="38"/>
  <c r="AS102" i="38"/>
  <c r="AB104" i="10"/>
  <c r="AX102" i="38"/>
  <c r="BD102" i="38"/>
  <c r="M104" i="28"/>
  <c r="BI102" i="38"/>
  <c r="AD104" i="28"/>
  <c r="BN102" i="38"/>
  <c r="BT102" i="38"/>
  <c r="BY102" i="38"/>
  <c r="CD102" i="38"/>
  <c r="AT102" i="38"/>
  <c r="AZ102" i="38"/>
  <c r="L104" i="28"/>
  <c r="BE102" i="38"/>
  <c r="AC104" i="28"/>
  <c r="BJ102" i="38"/>
  <c r="BP102" i="38"/>
  <c r="BU102" i="38"/>
  <c r="BZ102" i="38"/>
  <c r="AV102" i="38"/>
  <c r="BA102" i="38"/>
  <c r="AB104" i="28"/>
  <c r="BF102" i="38"/>
  <c r="BL102" i="38"/>
  <c r="BQ102" i="38"/>
  <c r="BV102" i="38"/>
  <c r="CB102" i="38"/>
  <c r="AR102" i="38"/>
  <c r="AW102" i="38"/>
  <c r="AC104" i="10"/>
  <c r="BB102" i="38"/>
  <c r="BH102" i="38"/>
  <c r="N104" i="28"/>
  <c r="BM102" i="38"/>
  <c r="BR102" i="38"/>
  <c r="BX102" i="38"/>
  <c r="CC102" i="38"/>
  <c r="AB102" i="38"/>
  <c r="AG102" i="38"/>
  <c r="AL102" i="38"/>
  <c r="X102" i="38"/>
  <c r="AC102" i="38"/>
  <c r="AH102" i="38"/>
  <c r="AN102" i="38"/>
  <c r="Y102" i="38"/>
  <c r="AD102" i="38"/>
  <c r="AJ102" i="38"/>
  <c r="AO102" i="38"/>
  <c r="Z102" i="38"/>
  <c r="AF102" i="38"/>
  <c r="AK102" i="38"/>
  <c r="AP102" i="38"/>
  <c r="F102" i="38"/>
  <c r="J102" i="38"/>
  <c r="P102" i="38"/>
  <c r="U102" i="38"/>
  <c r="G102" i="38"/>
  <c r="L102" i="38"/>
  <c r="Q102" i="38"/>
  <c r="V102" i="38"/>
  <c r="D102" i="38"/>
  <c r="H102" i="38"/>
  <c r="M102" i="38"/>
  <c r="R102" i="38"/>
  <c r="E102" i="38"/>
  <c r="I102" i="38"/>
  <c r="N102" i="38"/>
  <c r="T102" i="38"/>
  <c r="S102" i="38"/>
  <c r="AY102" i="38"/>
  <c r="AA102" i="38"/>
  <c r="AI102" i="38"/>
  <c r="BG102" i="38"/>
  <c r="O102" i="38"/>
  <c r="AE102" i="38"/>
  <c r="W102" i="38"/>
  <c r="AM102" i="38"/>
  <c r="BO102" i="38"/>
  <c r="AU102" i="38"/>
  <c r="BC102" i="38"/>
  <c r="K102" i="38"/>
  <c r="CE102" i="38"/>
  <c r="BS102" i="38"/>
  <c r="BK102" i="38"/>
  <c r="AQ102" i="38"/>
  <c r="BW102" i="38"/>
  <c r="CA102" i="38"/>
  <c r="AS106" i="38"/>
  <c r="AB108" i="10"/>
  <c r="AX106" i="38"/>
  <c r="BD106" i="38"/>
  <c r="M108" i="28"/>
  <c r="BI106" i="38"/>
  <c r="AD108" i="28"/>
  <c r="BN106" i="38"/>
  <c r="BT106" i="38"/>
  <c r="BY106" i="38"/>
  <c r="CD106" i="38"/>
  <c r="AT106" i="38"/>
  <c r="AZ106" i="38"/>
  <c r="L108" i="28"/>
  <c r="BE106" i="38"/>
  <c r="AC108" i="28"/>
  <c r="BJ106" i="38"/>
  <c r="BP106" i="38"/>
  <c r="BU106" i="38"/>
  <c r="BZ106" i="38"/>
  <c r="AV106" i="38"/>
  <c r="BA106" i="38"/>
  <c r="AB108" i="28"/>
  <c r="BF106" i="38"/>
  <c r="BL106" i="38"/>
  <c r="BQ106" i="38"/>
  <c r="BV106" i="38"/>
  <c r="CB106" i="38"/>
  <c r="AR106" i="38"/>
  <c r="AW106" i="38"/>
  <c r="AC108" i="10"/>
  <c r="BB106" i="38"/>
  <c r="BH106" i="38"/>
  <c r="N108" i="28"/>
  <c r="BM106" i="38"/>
  <c r="BR106" i="38"/>
  <c r="BX106" i="38"/>
  <c r="CC106" i="38"/>
  <c r="Z106" i="38"/>
  <c r="AF106" i="38"/>
  <c r="AK106" i="38"/>
  <c r="AP106" i="38"/>
  <c r="AB106" i="38"/>
  <c r="AG106" i="38"/>
  <c r="AL106" i="38"/>
  <c r="X106" i="38"/>
  <c r="AC106" i="38"/>
  <c r="AH106" i="38"/>
  <c r="AN106" i="38"/>
  <c r="Y106" i="38"/>
  <c r="AD106" i="38"/>
  <c r="AJ106" i="38"/>
  <c r="AO106" i="38"/>
  <c r="F106" i="38"/>
  <c r="J106" i="38"/>
  <c r="P106" i="38"/>
  <c r="U106" i="38"/>
  <c r="D106" i="38"/>
  <c r="H106" i="38"/>
  <c r="M106" i="38"/>
  <c r="R106" i="38"/>
  <c r="E106" i="38"/>
  <c r="I106" i="38"/>
  <c r="N106" i="38"/>
  <c r="T106" i="38"/>
  <c r="G106" i="38"/>
  <c r="L106" i="38"/>
  <c r="Q106" i="38"/>
  <c r="V106" i="38"/>
  <c r="AU106" i="38"/>
  <c r="BC106" i="38"/>
  <c r="CE106" i="38"/>
  <c r="S106" i="38"/>
  <c r="AY106" i="38"/>
  <c r="AA106" i="38"/>
  <c r="AQ106" i="38"/>
  <c r="K106" i="38"/>
  <c r="AI106" i="38"/>
  <c r="BG106" i="38"/>
  <c r="O106" i="38"/>
  <c r="AE106" i="38"/>
  <c r="W106" i="38"/>
  <c r="AM106" i="38"/>
  <c r="BO106" i="38"/>
  <c r="BS106" i="38"/>
  <c r="CA106" i="38"/>
  <c r="BK106" i="38"/>
  <c r="BW106" i="38"/>
  <c r="AS110" i="38"/>
  <c r="AB112" i="10"/>
  <c r="AX110" i="38"/>
  <c r="BD110" i="38"/>
  <c r="M112" i="28"/>
  <c r="BI110" i="38"/>
  <c r="AD112" i="28"/>
  <c r="BN110" i="38"/>
  <c r="BT110" i="38"/>
  <c r="BY110" i="38"/>
  <c r="CD110" i="38"/>
  <c r="AT110" i="38"/>
  <c r="AZ110" i="38"/>
  <c r="L112" i="28"/>
  <c r="BE110" i="38"/>
  <c r="AC112" i="28"/>
  <c r="BJ110" i="38"/>
  <c r="BP110" i="38"/>
  <c r="BU110" i="38"/>
  <c r="BZ110" i="38"/>
  <c r="AV110" i="38"/>
  <c r="BA110" i="38"/>
  <c r="AB112" i="28"/>
  <c r="BF110" i="38"/>
  <c r="BL110" i="38"/>
  <c r="BQ110" i="38"/>
  <c r="BV110" i="38"/>
  <c r="CB110" i="38"/>
  <c r="AR110" i="38"/>
  <c r="AW110" i="38"/>
  <c r="AC112" i="10"/>
  <c r="BB110" i="38"/>
  <c r="BH110" i="38"/>
  <c r="N112" i="28"/>
  <c r="BM110" i="38"/>
  <c r="BR110" i="38"/>
  <c r="BX110" i="38"/>
  <c r="CC110" i="38"/>
  <c r="Y110" i="38"/>
  <c r="AD110" i="38"/>
  <c r="AJ110" i="38"/>
  <c r="AO110" i="38"/>
  <c r="Z110" i="38"/>
  <c r="AF110" i="38"/>
  <c r="AK110" i="38"/>
  <c r="AP110" i="38"/>
  <c r="AB110" i="38"/>
  <c r="AG110" i="38"/>
  <c r="AL110" i="38"/>
  <c r="X110" i="38"/>
  <c r="AC110" i="38"/>
  <c r="AH110" i="38"/>
  <c r="AN110" i="38"/>
  <c r="F110" i="38"/>
  <c r="J110" i="38"/>
  <c r="P110" i="38"/>
  <c r="U110" i="38"/>
  <c r="D110" i="38"/>
  <c r="H110" i="38"/>
  <c r="M110" i="38"/>
  <c r="R110" i="38"/>
  <c r="E110" i="38"/>
  <c r="I110" i="38"/>
  <c r="N110" i="38"/>
  <c r="T110" i="38"/>
  <c r="G110" i="38"/>
  <c r="L110" i="38"/>
  <c r="Q110" i="38"/>
  <c r="V110" i="38"/>
  <c r="O110" i="38"/>
  <c r="AE110" i="38"/>
  <c r="W110" i="38"/>
  <c r="AM110" i="38"/>
  <c r="BO110" i="38"/>
  <c r="AU110" i="38"/>
  <c r="BC110" i="38"/>
  <c r="CE110" i="38"/>
  <c r="S110" i="38"/>
  <c r="AY110" i="38"/>
  <c r="AA110" i="38"/>
  <c r="K110" i="38"/>
  <c r="AI110" i="38"/>
  <c r="BG110" i="38"/>
  <c r="BS110" i="38"/>
  <c r="CA110" i="38"/>
  <c r="AQ110" i="38"/>
  <c r="BK110" i="38"/>
  <c r="BW110" i="38"/>
  <c r="AS114" i="38"/>
  <c r="AB116" i="10"/>
  <c r="AX114" i="38"/>
  <c r="BD114" i="38"/>
  <c r="M116" i="28"/>
  <c r="BI114" i="38"/>
  <c r="AD116" i="28"/>
  <c r="BN114" i="38"/>
  <c r="BT114" i="38"/>
  <c r="BY114" i="38"/>
  <c r="CD114" i="38"/>
  <c r="AT114" i="38"/>
  <c r="AZ114" i="38"/>
  <c r="L116" i="28"/>
  <c r="BE114" i="38"/>
  <c r="AC116" i="28"/>
  <c r="BJ114" i="38"/>
  <c r="BP114" i="38"/>
  <c r="BU114" i="38"/>
  <c r="BZ114" i="38"/>
  <c r="AV114" i="38"/>
  <c r="BA114" i="38"/>
  <c r="AB116" i="28"/>
  <c r="BF114" i="38"/>
  <c r="BL114" i="38"/>
  <c r="BQ114" i="38"/>
  <c r="BV114" i="38"/>
  <c r="CB114" i="38"/>
  <c r="AR114" i="38"/>
  <c r="AW114" i="38"/>
  <c r="AC116" i="10"/>
  <c r="BB114" i="38"/>
  <c r="BH114" i="38"/>
  <c r="N116" i="28"/>
  <c r="BM114" i="38"/>
  <c r="BR114" i="38"/>
  <c r="BX114" i="38"/>
  <c r="CC114" i="38"/>
  <c r="X114" i="38"/>
  <c r="AC114" i="38"/>
  <c r="AH114" i="38"/>
  <c r="AN114" i="38"/>
  <c r="Y114" i="38"/>
  <c r="AD114" i="38"/>
  <c r="AJ114" i="38"/>
  <c r="AO114" i="38"/>
  <c r="Z114" i="38"/>
  <c r="AF114" i="38"/>
  <c r="AK114" i="38"/>
  <c r="AP114" i="38"/>
  <c r="AB114" i="38"/>
  <c r="AG114" i="38"/>
  <c r="AL114" i="38"/>
  <c r="F114" i="38"/>
  <c r="J114" i="38"/>
  <c r="P114" i="38"/>
  <c r="U114" i="38"/>
  <c r="D114" i="38"/>
  <c r="H114" i="38"/>
  <c r="M114" i="38"/>
  <c r="R114" i="38"/>
  <c r="E114" i="38"/>
  <c r="I114" i="38"/>
  <c r="N114" i="38"/>
  <c r="T114" i="38"/>
  <c r="G114" i="38"/>
  <c r="L114" i="38"/>
  <c r="Q114" i="38"/>
  <c r="V114" i="38"/>
  <c r="AI114" i="38"/>
  <c r="BG114" i="38"/>
  <c r="O114" i="38"/>
  <c r="AE114" i="38"/>
  <c r="W114" i="38"/>
  <c r="K114" i="38"/>
  <c r="AM114" i="38"/>
  <c r="BO114" i="38"/>
  <c r="BS114" i="38"/>
  <c r="AU114" i="38"/>
  <c r="BC114" i="38"/>
  <c r="CE114" i="38"/>
  <c r="S114" i="38"/>
  <c r="AY114" i="38"/>
  <c r="AA114" i="38"/>
  <c r="AQ114" i="38"/>
  <c r="BW114" i="38"/>
  <c r="CA114" i="38"/>
  <c r="BK114" i="38"/>
  <c r="AS118" i="38"/>
  <c r="AB120" i="10"/>
  <c r="AX118" i="38"/>
  <c r="BD118" i="38"/>
  <c r="M120" i="28"/>
  <c r="BI118" i="38"/>
  <c r="AD120" i="28"/>
  <c r="BN118" i="38"/>
  <c r="BT118" i="38"/>
  <c r="BY118" i="38"/>
  <c r="CD118" i="38"/>
  <c r="AV118" i="38"/>
  <c r="BA118" i="38"/>
  <c r="AB120" i="28"/>
  <c r="BF118" i="38"/>
  <c r="BL118" i="38"/>
  <c r="BQ118" i="38"/>
  <c r="AR118" i="38"/>
  <c r="AW118" i="38"/>
  <c r="AC120" i="10"/>
  <c r="BB118" i="38"/>
  <c r="BH118" i="38"/>
  <c r="N120" i="28"/>
  <c r="BM118" i="38"/>
  <c r="BR118" i="38"/>
  <c r="BX118" i="38"/>
  <c r="CC118" i="38"/>
  <c r="AT118" i="38"/>
  <c r="BP118" i="38"/>
  <c r="CB118" i="38"/>
  <c r="AZ118" i="38"/>
  <c r="L120" i="28"/>
  <c r="BU118" i="38"/>
  <c r="BE118" i="38"/>
  <c r="AC120" i="28"/>
  <c r="BV118" i="38"/>
  <c r="BJ118" i="38"/>
  <c r="BZ118" i="38"/>
  <c r="AB118" i="38"/>
  <c r="AG118" i="38"/>
  <c r="AL118" i="38"/>
  <c r="X118" i="38"/>
  <c r="AC118" i="38"/>
  <c r="AH118" i="38"/>
  <c r="AN118" i="38"/>
  <c r="Y118" i="38"/>
  <c r="AD118" i="38"/>
  <c r="AJ118" i="38"/>
  <c r="AO118" i="38"/>
  <c r="Z118" i="38"/>
  <c r="AF118" i="38"/>
  <c r="AK118" i="38"/>
  <c r="AP118" i="38"/>
  <c r="F118" i="38"/>
  <c r="J118" i="38"/>
  <c r="P118" i="38"/>
  <c r="U118" i="38"/>
  <c r="E118" i="38"/>
  <c r="I118" i="38"/>
  <c r="N118" i="38"/>
  <c r="T118" i="38"/>
  <c r="G118" i="38"/>
  <c r="Q118" i="38"/>
  <c r="H118" i="38"/>
  <c r="R118" i="38"/>
  <c r="L118" i="38"/>
  <c r="V118" i="38"/>
  <c r="D118" i="38"/>
  <c r="M118" i="38"/>
  <c r="S118" i="38"/>
  <c r="AY118" i="38"/>
  <c r="AA118" i="38"/>
  <c r="AI118" i="38"/>
  <c r="BG118" i="38"/>
  <c r="K118" i="38"/>
  <c r="O118" i="38"/>
  <c r="AE118" i="38"/>
  <c r="W118" i="38"/>
  <c r="AM118" i="38"/>
  <c r="BO118" i="38"/>
  <c r="AU118" i="38"/>
  <c r="BC118" i="38"/>
  <c r="CE118" i="38"/>
  <c r="BK118" i="38"/>
  <c r="BW118" i="38"/>
  <c r="BS118" i="38"/>
  <c r="AQ118" i="38"/>
  <c r="CA118" i="38"/>
  <c r="AT122" i="38"/>
  <c r="AZ122" i="38"/>
  <c r="L124" i="28"/>
  <c r="BE122" i="38"/>
  <c r="AC124" i="28"/>
  <c r="BJ122" i="38"/>
  <c r="BP122" i="38"/>
  <c r="BU122" i="38"/>
  <c r="BZ122" i="38"/>
  <c r="AV122" i="38"/>
  <c r="BA122" i="38"/>
  <c r="AB124" i="28"/>
  <c r="BF122" i="38"/>
  <c r="BL122" i="38"/>
  <c r="BQ122" i="38"/>
  <c r="BV122" i="38"/>
  <c r="CB122" i="38"/>
  <c r="AR122" i="38"/>
  <c r="AW122" i="38"/>
  <c r="AC124" i="10"/>
  <c r="BB122" i="38"/>
  <c r="BH122" i="38"/>
  <c r="N124" i="28"/>
  <c r="BM122" i="38"/>
  <c r="BR122" i="38"/>
  <c r="BX122" i="38"/>
  <c r="CC122" i="38"/>
  <c r="AS122" i="38"/>
  <c r="AB124" i="10"/>
  <c r="AX122" i="38"/>
  <c r="BD122" i="38"/>
  <c r="M124" i="28"/>
  <c r="BI122" i="38"/>
  <c r="AD124" i="28"/>
  <c r="BN122" i="38"/>
  <c r="BT122" i="38"/>
  <c r="BY122" i="38"/>
  <c r="CD122" i="38"/>
  <c r="Z122" i="38"/>
  <c r="AF122" i="38"/>
  <c r="AK122" i="38"/>
  <c r="AP122" i="38"/>
  <c r="AB122" i="38"/>
  <c r="AG122" i="38"/>
  <c r="AL122" i="38"/>
  <c r="X122" i="38"/>
  <c r="AC122" i="38"/>
  <c r="AH122" i="38"/>
  <c r="AN122" i="38"/>
  <c r="Y122" i="38"/>
  <c r="AD122" i="38"/>
  <c r="AJ122" i="38"/>
  <c r="AO122" i="38"/>
  <c r="F122" i="38"/>
  <c r="J122" i="38"/>
  <c r="P122" i="38"/>
  <c r="U122" i="38"/>
  <c r="E122" i="38"/>
  <c r="L122" i="38"/>
  <c r="R122" i="38"/>
  <c r="G122" i="38"/>
  <c r="M122" i="38"/>
  <c r="T122" i="38"/>
  <c r="H122" i="38"/>
  <c r="N122" i="38"/>
  <c r="V122" i="38"/>
  <c r="D122" i="38"/>
  <c r="I122" i="38"/>
  <c r="Q122" i="38"/>
  <c r="AU122" i="38"/>
  <c r="BC122" i="38"/>
  <c r="K122" i="38"/>
  <c r="CE122" i="38"/>
  <c r="S122" i="38"/>
  <c r="AY122" i="38"/>
  <c r="AA122" i="38"/>
  <c r="AQ122" i="38"/>
  <c r="AI122" i="38"/>
  <c r="BG122" i="38"/>
  <c r="O122" i="38"/>
  <c r="AE122" i="38"/>
  <c r="W122" i="38"/>
  <c r="AM122" i="38"/>
  <c r="BO122" i="38"/>
  <c r="BS122" i="38"/>
  <c r="CA122" i="38"/>
  <c r="BK122" i="38"/>
  <c r="BW122" i="38"/>
  <c r="AT126" i="38"/>
  <c r="AZ126" i="38"/>
  <c r="L128" i="28"/>
  <c r="BE126" i="38"/>
  <c r="AC128" i="28"/>
  <c r="BJ126" i="38"/>
  <c r="BP126" i="38"/>
  <c r="BU126" i="38"/>
  <c r="BZ126" i="38"/>
  <c r="AV126" i="38"/>
  <c r="BA126" i="38"/>
  <c r="AB128" i="28"/>
  <c r="BF126" i="38"/>
  <c r="BL126" i="38"/>
  <c r="BQ126" i="38"/>
  <c r="BV126" i="38"/>
  <c r="CB126" i="38"/>
  <c r="AR126" i="38"/>
  <c r="AW126" i="38"/>
  <c r="AC128" i="10"/>
  <c r="BB126" i="38"/>
  <c r="BH126" i="38"/>
  <c r="N128" i="28"/>
  <c r="BM126" i="38"/>
  <c r="BR126" i="38"/>
  <c r="BX126" i="38"/>
  <c r="CC126" i="38"/>
  <c r="AS126" i="38"/>
  <c r="AB128" i="10"/>
  <c r="AX126" i="38"/>
  <c r="BD126" i="38"/>
  <c r="M128" i="28"/>
  <c r="BI126" i="38"/>
  <c r="AD128" i="28"/>
  <c r="BN126" i="38"/>
  <c r="BT126" i="38"/>
  <c r="BY126" i="38"/>
  <c r="CD126" i="38"/>
  <c r="Y126" i="38"/>
  <c r="AD126" i="38"/>
  <c r="AJ126" i="38"/>
  <c r="AO126" i="38"/>
  <c r="Z126" i="38"/>
  <c r="AF126" i="38"/>
  <c r="AK126" i="38"/>
  <c r="AP126" i="38"/>
  <c r="AB126" i="38"/>
  <c r="AG126" i="38"/>
  <c r="AL126" i="38"/>
  <c r="X126" i="38"/>
  <c r="AC126" i="38"/>
  <c r="AH126" i="38"/>
  <c r="AN126" i="38"/>
  <c r="F126" i="38"/>
  <c r="J126" i="38"/>
  <c r="P126" i="38"/>
  <c r="U126" i="38"/>
  <c r="E126" i="38"/>
  <c r="L126" i="38"/>
  <c r="R126" i="38"/>
  <c r="G126" i="38"/>
  <c r="M126" i="38"/>
  <c r="T126" i="38"/>
  <c r="H126" i="38"/>
  <c r="N126" i="38"/>
  <c r="V126" i="38"/>
  <c r="D126" i="38"/>
  <c r="I126" i="38"/>
  <c r="Q126" i="38"/>
  <c r="O126" i="38"/>
  <c r="AE126" i="38"/>
  <c r="W126" i="38"/>
  <c r="AM126" i="38"/>
  <c r="BO126" i="38"/>
  <c r="K126" i="38"/>
  <c r="AU126" i="38"/>
  <c r="BC126" i="38"/>
  <c r="CE126" i="38"/>
  <c r="S126" i="38"/>
  <c r="AY126" i="38"/>
  <c r="AA126" i="38"/>
  <c r="AI126" i="38"/>
  <c r="BG126" i="38"/>
  <c r="AQ126" i="38"/>
  <c r="CA126" i="38"/>
  <c r="BK126" i="38"/>
  <c r="BS126" i="38"/>
  <c r="BW126" i="38"/>
  <c r="AT130" i="38"/>
  <c r="AZ130" i="38"/>
  <c r="L132" i="28"/>
  <c r="BE130" i="38"/>
  <c r="AC132" i="28"/>
  <c r="BJ130" i="38"/>
  <c r="BP130" i="38"/>
  <c r="BU130" i="38"/>
  <c r="BZ130" i="38"/>
  <c r="AV130" i="38"/>
  <c r="BA130" i="38"/>
  <c r="AB132" i="28"/>
  <c r="BF130" i="38"/>
  <c r="BL130" i="38"/>
  <c r="BQ130" i="38"/>
  <c r="BV130" i="38"/>
  <c r="CB130" i="38"/>
  <c r="AR130" i="38"/>
  <c r="AW130" i="38"/>
  <c r="AC132" i="10"/>
  <c r="BB130" i="38"/>
  <c r="BH130" i="38"/>
  <c r="N132" i="28"/>
  <c r="BM130" i="38"/>
  <c r="BR130" i="38"/>
  <c r="BX130" i="38"/>
  <c r="CC130" i="38"/>
  <c r="AS130" i="38"/>
  <c r="AB132" i="10"/>
  <c r="AX130" i="38"/>
  <c r="BD130" i="38"/>
  <c r="M132" i="28"/>
  <c r="BI130" i="38"/>
  <c r="AD132" i="28"/>
  <c r="BN130" i="38"/>
  <c r="BT130" i="38"/>
  <c r="BY130" i="38"/>
  <c r="CD130" i="38"/>
  <c r="X130" i="38"/>
  <c r="AC130" i="38"/>
  <c r="AH130" i="38"/>
  <c r="AN130" i="38"/>
  <c r="Y130" i="38"/>
  <c r="AD130" i="38"/>
  <c r="Z130" i="38"/>
  <c r="AF130" i="38"/>
  <c r="AK130" i="38"/>
  <c r="AP130" i="38"/>
  <c r="AB130" i="38"/>
  <c r="AG130" i="38"/>
  <c r="AL130" i="38"/>
  <c r="AJ130" i="38"/>
  <c r="AO130" i="38"/>
  <c r="F130" i="38"/>
  <c r="J130" i="38"/>
  <c r="P130" i="38"/>
  <c r="U130" i="38"/>
  <c r="G130" i="38"/>
  <c r="L130" i="38"/>
  <c r="Q130" i="38"/>
  <c r="V130" i="38"/>
  <c r="D130" i="38"/>
  <c r="H130" i="38"/>
  <c r="M130" i="38"/>
  <c r="R130" i="38"/>
  <c r="E130" i="38"/>
  <c r="I130" i="38"/>
  <c r="N130" i="38"/>
  <c r="T130" i="38"/>
  <c r="AI130" i="38"/>
  <c r="BG130" i="38"/>
  <c r="O130" i="38"/>
  <c r="AE130" i="38"/>
  <c r="W130" i="38"/>
  <c r="AM130" i="38"/>
  <c r="BO130" i="38"/>
  <c r="BS130" i="38"/>
  <c r="AU130" i="38"/>
  <c r="BC130" i="38"/>
  <c r="CE130" i="38"/>
  <c r="S130" i="38"/>
  <c r="AY130" i="38"/>
  <c r="K130" i="38"/>
  <c r="AA130" i="38"/>
  <c r="AQ130" i="38"/>
  <c r="BW130" i="38"/>
  <c r="CA130" i="38"/>
  <c r="BK130" i="38"/>
  <c r="AS134" i="38"/>
  <c r="AB136" i="10"/>
  <c r="AX134" i="38"/>
  <c r="BD134" i="38"/>
  <c r="M136" i="28"/>
  <c r="BI134" i="38"/>
  <c r="AD136" i="28"/>
  <c r="BN134" i="38"/>
  <c r="BT134" i="38"/>
  <c r="BY134" i="38"/>
  <c r="CD134" i="38"/>
  <c r="AT134" i="38"/>
  <c r="AZ134" i="38"/>
  <c r="L136" i="28"/>
  <c r="BE134" i="38"/>
  <c r="AC136" i="28"/>
  <c r="BJ134" i="38"/>
  <c r="BP134" i="38"/>
  <c r="BU134" i="38"/>
  <c r="BZ134" i="38"/>
  <c r="AV134" i="38"/>
  <c r="BA134" i="38"/>
  <c r="AB136" i="28"/>
  <c r="BF134" i="38"/>
  <c r="BL134" i="38"/>
  <c r="BQ134" i="38"/>
  <c r="BV134" i="38"/>
  <c r="CB134" i="38"/>
  <c r="AR134" i="38"/>
  <c r="AW134" i="38"/>
  <c r="AC136" i="10"/>
  <c r="BB134" i="38"/>
  <c r="BH134" i="38"/>
  <c r="N136" i="28"/>
  <c r="BM134" i="38"/>
  <c r="BR134" i="38"/>
  <c r="BX134" i="38"/>
  <c r="CC134" i="38"/>
  <c r="AB134" i="38"/>
  <c r="AG134" i="38"/>
  <c r="AL134" i="38"/>
  <c r="Y134" i="38"/>
  <c r="AD134" i="38"/>
  <c r="AJ134" i="38"/>
  <c r="AO134" i="38"/>
  <c r="Z134" i="38"/>
  <c r="AF134" i="38"/>
  <c r="AK134" i="38"/>
  <c r="AP134" i="38"/>
  <c r="AN134" i="38"/>
  <c r="X134" i="38"/>
  <c r="AC134" i="38"/>
  <c r="AH134" i="38"/>
  <c r="F134" i="38"/>
  <c r="J134" i="38"/>
  <c r="P134" i="38"/>
  <c r="U134" i="38"/>
  <c r="G134" i="38"/>
  <c r="L134" i="38"/>
  <c r="Q134" i="38"/>
  <c r="V134" i="38"/>
  <c r="D134" i="38"/>
  <c r="H134" i="38"/>
  <c r="M134" i="38"/>
  <c r="R134" i="38"/>
  <c r="E134" i="38"/>
  <c r="I134" i="38"/>
  <c r="N134" i="38"/>
  <c r="T134" i="38"/>
  <c r="K134" i="38"/>
  <c r="S134" i="38"/>
  <c r="AY134" i="38"/>
  <c r="AA134" i="38"/>
  <c r="AI134" i="38"/>
  <c r="BG134" i="38"/>
  <c r="O134" i="38"/>
  <c r="AE134" i="38"/>
  <c r="W134" i="38"/>
  <c r="AM134" i="38"/>
  <c r="BO134" i="38"/>
  <c r="AU134" i="38"/>
  <c r="BC134" i="38"/>
  <c r="CE134" i="38"/>
  <c r="BS134" i="38"/>
  <c r="BK134" i="38"/>
  <c r="AQ134" i="38"/>
  <c r="BW134" i="38"/>
  <c r="CA134" i="38"/>
  <c r="AT138" i="38"/>
  <c r="AZ138" i="38"/>
  <c r="L140" i="28"/>
  <c r="BE138" i="38"/>
  <c r="AC140" i="28"/>
  <c r="BJ138" i="38"/>
  <c r="BP138" i="38"/>
  <c r="BU138" i="38"/>
  <c r="BZ138" i="38"/>
  <c r="AV138" i="38"/>
  <c r="BA138" i="38"/>
  <c r="AB140" i="28"/>
  <c r="BF138" i="38"/>
  <c r="BL138" i="38"/>
  <c r="BQ138" i="38"/>
  <c r="BV138" i="38"/>
  <c r="CB138" i="38"/>
  <c r="AR138" i="38"/>
  <c r="AW138" i="38"/>
  <c r="AC140" i="10"/>
  <c r="BB138" i="38"/>
  <c r="BH138" i="38"/>
  <c r="N140" i="28"/>
  <c r="BM138" i="38"/>
  <c r="BR138" i="38"/>
  <c r="BX138" i="38"/>
  <c r="CC138" i="38"/>
  <c r="AS138" i="38"/>
  <c r="AB140" i="10"/>
  <c r="AX138" i="38"/>
  <c r="BD138" i="38"/>
  <c r="M140" i="28"/>
  <c r="BI138" i="38"/>
  <c r="AD140" i="28"/>
  <c r="BN138" i="38"/>
  <c r="BT138" i="38"/>
  <c r="BY138" i="38"/>
  <c r="CD138" i="38"/>
  <c r="Z138" i="38"/>
  <c r="AF138" i="38"/>
  <c r="AK138" i="38"/>
  <c r="AP138" i="38"/>
  <c r="Y138" i="38"/>
  <c r="AD138" i="38"/>
  <c r="AJ138" i="38"/>
  <c r="AO138" i="38"/>
  <c r="AB138" i="38"/>
  <c r="AL138" i="38"/>
  <c r="AC138" i="38"/>
  <c r="AN138" i="38"/>
  <c r="AG138" i="38"/>
  <c r="X138" i="38"/>
  <c r="AH138" i="38"/>
  <c r="F138" i="38"/>
  <c r="J138" i="38"/>
  <c r="P138" i="38"/>
  <c r="U138" i="38"/>
  <c r="G138" i="38"/>
  <c r="L138" i="38"/>
  <c r="Q138" i="38"/>
  <c r="V138" i="38"/>
  <c r="D138" i="38"/>
  <c r="H138" i="38"/>
  <c r="M138" i="38"/>
  <c r="R138" i="38"/>
  <c r="E138" i="38"/>
  <c r="I138" i="38"/>
  <c r="N138" i="38"/>
  <c r="T138" i="38"/>
  <c r="AU138" i="38"/>
  <c r="BC138" i="38"/>
  <c r="CE138" i="38"/>
  <c r="S138" i="38"/>
  <c r="AY138" i="38"/>
  <c r="AA138" i="38"/>
  <c r="AQ138" i="38"/>
  <c r="K138" i="38"/>
  <c r="AI138" i="38"/>
  <c r="BG138" i="38"/>
  <c r="O138" i="38"/>
  <c r="AE138" i="38"/>
  <c r="W138" i="38"/>
  <c r="AM138" i="38"/>
  <c r="BO138" i="38"/>
  <c r="BS138" i="38"/>
  <c r="CA138" i="38"/>
  <c r="BK138" i="38"/>
  <c r="BW138" i="38"/>
  <c r="AR142" i="38"/>
  <c r="AW142" i="38"/>
  <c r="AC144" i="10"/>
  <c r="BB142" i="38"/>
  <c r="BH142" i="38"/>
  <c r="N144" i="28"/>
  <c r="BM142" i="38"/>
  <c r="BR142" i="38"/>
  <c r="BX142" i="38"/>
  <c r="CC142" i="38"/>
  <c r="AS142" i="38"/>
  <c r="AB144" i="10"/>
  <c r="AX142" i="38"/>
  <c r="BD142" i="38"/>
  <c r="M144" i="28"/>
  <c r="BI142" i="38"/>
  <c r="AD144" i="28"/>
  <c r="BN142" i="38"/>
  <c r="BT142" i="38"/>
  <c r="BY142" i="38"/>
  <c r="CD142" i="38"/>
  <c r="AT142" i="38"/>
  <c r="AZ142" i="38"/>
  <c r="L144" i="28"/>
  <c r="BE142" i="38"/>
  <c r="AC144" i="28"/>
  <c r="BJ142" i="38"/>
  <c r="BP142" i="38"/>
  <c r="BU142" i="38"/>
  <c r="BZ142" i="38"/>
  <c r="AV142" i="38"/>
  <c r="BA142" i="38"/>
  <c r="AB144" i="28"/>
  <c r="BF142" i="38"/>
  <c r="BL142" i="38"/>
  <c r="BQ142" i="38"/>
  <c r="BV142" i="38"/>
  <c r="CB142" i="38"/>
  <c r="AB142" i="38"/>
  <c r="AG142" i="38"/>
  <c r="AL142" i="38"/>
  <c r="X142" i="38"/>
  <c r="AC142" i="38"/>
  <c r="AH142" i="38"/>
  <c r="AN142" i="38"/>
  <c r="Y142" i="38"/>
  <c r="AD142" i="38"/>
  <c r="AJ142" i="38"/>
  <c r="AO142" i="38"/>
  <c r="Z142" i="38"/>
  <c r="AF142" i="38"/>
  <c r="AK142" i="38"/>
  <c r="AP142" i="38"/>
  <c r="F142" i="38"/>
  <c r="J142" i="38"/>
  <c r="P142" i="38"/>
  <c r="U142" i="38"/>
  <c r="G142" i="38"/>
  <c r="L142" i="38"/>
  <c r="Q142" i="38"/>
  <c r="V142" i="38"/>
  <c r="D142" i="38"/>
  <c r="H142" i="38"/>
  <c r="M142" i="38"/>
  <c r="R142" i="38"/>
  <c r="E142" i="38"/>
  <c r="I142" i="38"/>
  <c r="N142" i="38"/>
  <c r="T142" i="38"/>
  <c r="O142" i="38"/>
  <c r="AE142" i="38"/>
  <c r="W142" i="38"/>
  <c r="AM142" i="38"/>
  <c r="BO142" i="38"/>
  <c r="AU142" i="38"/>
  <c r="BC142" i="38"/>
  <c r="CE142" i="38"/>
  <c r="S142" i="38"/>
  <c r="AY142" i="38"/>
  <c r="AA142" i="38"/>
  <c r="K142" i="38"/>
  <c r="AI142" i="38"/>
  <c r="BG142" i="38"/>
  <c r="BS142" i="38"/>
  <c r="CA142" i="38"/>
  <c r="AQ142" i="38"/>
  <c r="BK142" i="38"/>
  <c r="BW142" i="38"/>
  <c r="AS146" i="38"/>
  <c r="AB148" i="10"/>
  <c r="AX146" i="38"/>
  <c r="BD146" i="38"/>
  <c r="M148" i="28"/>
  <c r="BI146" i="38"/>
  <c r="AD148" i="28"/>
  <c r="BN146" i="38"/>
  <c r="BT146" i="38"/>
  <c r="BY146" i="38"/>
  <c r="CD146" i="38"/>
  <c r="AT146" i="38"/>
  <c r="AZ146" i="38"/>
  <c r="L148" i="28"/>
  <c r="BE146" i="38"/>
  <c r="AC148" i="28"/>
  <c r="BJ146" i="38"/>
  <c r="BP146" i="38"/>
  <c r="BU146" i="38"/>
  <c r="BZ146" i="38"/>
  <c r="AV146" i="38"/>
  <c r="BA146" i="38"/>
  <c r="AB148" i="28"/>
  <c r="BF146" i="38"/>
  <c r="BL146" i="38"/>
  <c r="BQ146" i="38"/>
  <c r="BV146" i="38"/>
  <c r="CB146" i="38"/>
  <c r="AR146" i="38"/>
  <c r="AW146" i="38"/>
  <c r="AC148" i="10"/>
  <c r="BB146" i="38"/>
  <c r="BH146" i="38"/>
  <c r="N148" i="28"/>
  <c r="BM146" i="38"/>
  <c r="BR146" i="38"/>
  <c r="BX146" i="38"/>
  <c r="CC146" i="38"/>
  <c r="Y146" i="38"/>
  <c r="AD146" i="38"/>
  <c r="AJ146" i="38"/>
  <c r="AO146" i="38"/>
  <c r="Z146" i="38"/>
  <c r="AF146" i="38"/>
  <c r="AK146" i="38"/>
  <c r="AP146" i="38"/>
  <c r="AB146" i="38"/>
  <c r="AG146" i="38"/>
  <c r="AL146" i="38"/>
  <c r="X146" i="38"/>
  <c r="AC146" i="38"/>
  <c r="AH146" i="38"/>
  <c r="AN146" i="38"/>
  <c r="F146" i="38"/>
  <c r="J146" i="38"/>
  <c r="P146" i="38"/>
  <c r="U146" i="38"/>
  <c r="G146" i="38"/>
  <c r="L146" i="38"/>
  <c r="Q146" i="38"/>
  <c r="V146" i="38"/>
  <c r="D146" i="38"/>
  <c r="H146" i="38"/>
  <c r="M146" i="38"/>
  <c r="R146" i="38"/>
  <c r="E146" i="38"/>
  <c r="I146" i="38"/>
  <c r="N146" i="38"/>
  <c r="T146" i="38"/>
  <c r="AI146" i="38"/>
  <c r="BG146" i="38"/>
  <c r="O146" i="38"/>
  <c r="AE146" i="38"/>
  <c r="W146" i="38"/>
  <c r="K146" i="38"/>
  <c r="AM146" i="38"/>
  <c r="BO146" i="38"/>
  <c r="BS146" i="38"/>
  <c r="AU146" i="38"/>
  <c r="BC146" i="38"/>
  <c r="CE146" i="38"/>
  <c r="S146" i="38"/>
  <c r="AY146" i="38"/>
  <c r="AA146" i="38"/>
  <c r="AQ146" i="38"/>
  <c r="BW146" i="38"/>
  <c r="CA146" i="38"/>
  <c r="BK146" i="38"/>
  <c r="AV150" i="38"/>
  <c r="BA150" i="38"/>
  <c r="AB152" i="28"/>
  <c r="BF150" i="38"/>
  <c r="BL150" i="38"/>
  <c r="BQ150" i="38"/>
  <c r="BV150" i="38"/>
  <c r="CB150" i="38"/>
  <c r="AR150" i="38"/>
  <c r="AW150" i="38"/>
  <c r="AC152" i="10"/>
  <c r="BB150" i="38"/>
  <c r="BH150" i="38"/>
  <c r="N152" i="28"/>
  <c r="BM150" i="38"/>
  <c r="BR150" i="38"/>
  <c r="BX150" i="38"/>
  <c r="CC150" i="38"/>
  <c r="AS150" i="38"/>
  <c r="AB152" i="10"/>
  <c r="AX150" i="38"/>
  <c r="BD150" i="38"/>
  <c r="M152" i="28"/>
  <c r="BI150" i="38"/>
  <c r="AD152" i="28"/>
  <c r="BN150" i="38"/>
  <c r="BT150" i="38"/>
  <c r="BY150" i="38"/>
  <c r="CD150" i="38"/>
  <c r="AT150" i="38"/>
  <c r="AZ150" i="38"/>
  <c r="L152" i="28"/>
  <c r="BE150" i="38"/>
  <c r="AC152" i="28"/>
  <c r="BJ150" i="38"/>
  <c r="BP150" i="38"/>
  <c r="BU150" i="38"/>
  <c r="BZ150" i="38"/>
  <c r="Z150" i="38"/>
  <c r="AF150" i="38"/>
  <c r="AK150" i="38"/>
  <c r="AP150" i="38"/>
  <c r="AB150" i="38"/>
  <c r="AG150" i="38"/>
  <c r="AL150" i="38"/>
  <c r="X150" i="38"/>
  <c r="AC150" i="38"/>
  <c r="AH150" i="38"/>
  <c r="AN150" i="38"/>
  <c r="Y150" i="38"/>
  <c r="AD150" i="38"/>
  <c r="AJ150" i="38"/>
  <c r="AO150" i="38"/>
  <c r="E150" i="38"/>
  <c r="I150" i="38"/>
  <c r="N150" i="38"/>
  <c r="T150" i="38"/>
  <c r="F150" i="38"/>
  <c r="J150" i="38"/>
  <c r="P150" i="38"/>
  <c r="U150" i="38"/>
  <c r="G150" i="38"/>
  <c r="L150" i="38"/>
  <c r="Q150" i="38"/>
  <c r="V150" i="38"/>
  <c r="D150" i="38"/>
  <c r="H150" i="38"/>
  <c r="M150" i="38"/>
  <c r="R150" i="38"/>
  <c r="S150" i="38"/>
  <c r="AY150" i="38"/>
  <c r="AA150" i="38"/>
  <c r="AI150" i="38"/>
  <c r="BG150" i="38"/>
  <c r="K150" i="38"/>
  <c r="O150" i="38"/>
  <c r="AE150" i="38"/>
  <c r="W150" i="38"/>
  <c r="AM150" i="38"/>
  <c r="BO150" i="38"/>
  <c r="AU150" i="38"/>
  <c r="BC150" i="38"/>
  <c r="CE150" i="38"/>
  <c r="BK150" i="38"/>
  <c r="BW150" i="38"/>
  <c r="BS150" i="38"/>
  <c r="AQ150" i="38"/>
  <c r="CA150" i="38"/>
  <c r="AR154" i="38"/>
  <c r="AV154" i="38"/>
  <c r="BA154" i="38"/>
  <c r="AB156" i="28"/>
  <c r="BF154" i="38"/>
  <c r="BL154" i="38"/>
  <c r="BQ154" i="38"/>
  <c r="BV154" i="38"/>
  <c r="CB154" i="38"/>
  <c r="AS154" i="38"/>
  <c r="AB156" i="10"/>
  <c r="AW154" i="38"/>
  <c r="AC156" i="10"/>
  <c r="BB154" i="38"/>
  <c r="BH154" i="38"/>
  <c r="N156" i="28"/>
  <c r="BM154" i="38"/>
  <c r="BR154" i="38"/>
  <c r="BX154" i="38"/>
  <c r="CC154" i="38"/>
  <c r="AT154" i="38"/>
  <c r="AX154" i="38"/>
  <c r="BD154" i="38"/>
  <c r="M156" i="28"/>
  <c r="BI154" i="38"/>
  <c r="AD156" i="28"/>
  <c r="BN154" i="38"/>
  <c r="BT154" i="38"/>
  <c r="BY154" i="38"/>
  <c r="CD154" i="38"/>
  <c r="AU154" i="38"/>
  <c r="AZ154" i="38"/>
  <c r="L156" i="28"/>
  <c r="BE154" i="38"/>
  <c r="AC156" i="28"/>
  <c r="BJ154" i="38"/>
  <c r="BP154" i="38"/>
  <c r="BU154" i="38"/>
  <c r="BZ154" i="38"/>
  <c r="Y154" i="38"/>
  <c r="AD154" i="38"/>
  <c r="AI154" i="38"/>
  <c r="AN154" i="38"/>
  <c r="Z154" i="38"/>
  <c r="AF154" i="38"/>
  <c r="AJ154" i="38"/>
  <c r="AO154" i="38"/>
  <c r="AB154" i="38"/>
  <c r="AG154" i="38"/>
  <c r="AK154" i="38"/>
  <c r="AP154" i="38"/>
  <c r="X154" i="38"/>
  <c r="AC154" i="38"/>
  <c r="AH154" i="38"/>
  <c r="AL154" i="38"/>
  <c r="D154" i="38"/>
  <c r="H154" i="38"/>
  <c r="M154" i="38"/>
  <c r="R154" i="38"/>
  <c r="E154" i="38"/>
  <c r="I154" i="38"/>
  <c r="N154" i="38"/>
  <c r="T154" i="38"/>
  <c r="F154" i="38"/>
  <c r="J154" i="38"/>
  <c r="P154" i="38"/>
  <c r="U154" i="38"/>
  <c r="G154" i="38"/>
  <c r="L154" i="38"/>
  <c r="Q154" i="38"/>
  <c r="V154" i="38"/>
  <c r="BC154" i="38"/>
  <c r="K154" i="38"/>
  <c r="CE154" i="38"/>
  <c r="S154" i="38"/>
  <c r="AY154" i="38"/>
  <c r="AA154" i="38"/>
  <c r="AQ154" i="38"/>
  <c r="BG154" i="38"/>
  <c r="O154" i="38"/>
  <c r="AE154" i="38"/>
  <c r="W154" i="38"/>
  <c r="AM154" i="38"/>
  <c r="BO154" i="38"/>
  <c r="BS154" i="38"/>
  <c r="CA154" i="38"/>
  <c r="BK154" i="38"/>
  <c r="BW154" i="38"/>
  <c r="AR158" i="38"/>
  <c r="AV158" i="38"/>
  <c r="BA158" i="38"/>
  <c r="AB160" i="28"/>
  <c r="BF158" i="38"/>
  <c r="BL158" i="38"/>
  <c r="BQ158" i="38"/>
  <c r="BV158" i="38"/>
  <c r="CB158" i="38"/>
  <c r="AS158" i="38"/>
  <c r="AB160" i="10"/>
  <c r="AW158" i="38"/>
  <c r="AC160" i="10"/>
  <c r="BB158" i="38"/>
  <c r="BH158" i="38"/>
  <c r="N160" i="28"/>
  <c r="BM158" i="38"/>
  <c r="BR158" i="38"/>
  <c r="BX158" i="38"/>
  <c r="CC158" i="38"/>
  <c r="AT158" i="38"/>
  <c r="AX158" i="38"/>
  <c r="BD158" i="38"/>
  <c r="M160" i="28"/>
  <c r="BI158" i="38"/>
  <c r="AD160" i="28"/>
  <c r="BN158" i="38"/>
  <c r="BT158" i="38"/>
  <c r="BY158" i="38"/>
  <c r="CD158" i="38"/>
  <c r="AU158" i="38"/>
  <c r="AZ158" i="38"/>
  <c r="L160" i="28"/>
  <c r="BE158" i="38"/>
  <c r="AC160" i="28"/>
  <c r="BJ158" i="38"/>
  <c r="BP158" i="38"/>
  <c r="BU158" i="38"/>
  <c r="BZ158" i="38"/>
  <c r="X158" i="38"/>
  <c r="AC158" i="38"/>
  <c r="AH158" i="38"/>
  <c r="AN158" i="38"/>
  <c r="Y158" i="38"/>
  <c r="AD158" i="38"/>
  <c r="AJ158" i="38"/>
  <c r="AO158" i="38"/>
  <c r="Z158" i="38"/>
  <c r="AF158" i="38"/>
  <c r="AK158" i="38"/>
  <c r="AP158" i="38"/>
  <c r="AB158" i="38"/>
  <c r="AG158" i="38"/>
  <c r="AL158" i="38"/>
  <c r="D158" i="38"/>
  <c r="H158" i="38"/>
  <c r="M158" i="38"/>
  <c r="R158" i="38"/>
  <c r="E158" i="38"/>
  <c r="I158" i="38"/>
  <c r="N158" i="38"/>
  <c r="T158" i="38"/>
  <c r="F158" i="38"/>
  <c r="J158" i="38"/>
  <c r="P158" i="38"/>
  <c r="U158" i="38"/>
  <c r="G158" i="38"/>
  <c r="L158" i="38"/>
  <c r="Q158" i="38"/>
  <c r="V158" i="38"/>
  <c r="O158" i="38"/>
  <c r="AE158" i="38"/>
  <c r="W158" i="38"/>
  <c r="AM158" i="38"/>
  <c r="BO158" i="38"/>
  <c r="K158" i="38"/>
  <c r="BC158" i="38"/>
  <c r="CE158" i="38"/>
  <c r="S158" i="38"/>
  <c r="AY158" i="38"/>
  <c r="AA158" i="38"/>
  <c r="AI158" i="38"/>
  <c r="BG158" i="38"/>
  <c r="AQ158" i="38"/>
  <c r="CA158" i="38"/>
  <c r="BK158" i="38"/>
  <c r="BS158" i="38"/>
  <c r="BW158" i="38"/>
  <c r="AS162" i="38"/>
  <c r="AB164" i="10"/>
  <c r="AW162" i="38"/>
  <c r="AC164" i="10"/>
  <c r="BB162" i="38"/>
  <c r="BH162" i="38"/>
  <c r="N164" i="28"/>
  <c r="BM162" i="38"/>
  <c r="BR162" i="38"/>
  <c r="BX162" i="38"/>
  <c r="CC162" i="38"/>
  <c r="AT162" i="38"/>
  <c r="AX162" i="38"/>
  <c r="BD162" i="38"/>
  <c r="M164" i="28"/>
  <c r="BI162" i="38"/>
  <c r="AD164" i="28"/>
  <c r="BN162" i="38"/>
  <c r="BT162" i="38"/>
  <c r="BY162" i="38"/>
  <c r="AU162" i="38"/>
  <c r="AZ162" i="38"/>
  <c r="L164" i="28"/>
  <c r="BE162" i="38"/>
  <c r="AC164" i="28"/>
  <c r="BJ162" i="38"/>
  <c r="BP162" i="38"/>
  <c r="AR162" i="38"/>
  <c r="AV162" i="38"/>
  <c r="BA162" i="38"/>
  <c r="AB164" i="28"/>
  <c r="BF162" i="38"/>
  <c r="BL162" i="38"/>
  <c r="BQ162" i="38"/>
  <c r="BV162" i="38"/>
  <c r="CB162" i="38"/>
  <c r="BU162" i="38"/>
  <c r="BZ162" i="38"/>
  <c r="CD162" i="38"/>
  <c r="AB162" i="38"/>
  <c r="AG162" i="38"/>
  <c r="AL162" i="38"/>
  <c r="AQ162" i="38"/>
  <c r="X162" i="38"/>
  <c r="AC162" i="38"/>
  <c r="AH162" i="38"/>
  <c r="AN162" i="38"/>
  <c r="Y162" i="38"/>
  <c r="AD162" i="38"/>
  <c r="AJ162" i="38"/>
  <c r="AO162" i="38"/>
  <c r="Z162" i="38"/>
  <c r="AF162" i="38"/>
  <c r="AK162" i="38"/>
  <c r="AP162" i="38"/>
  <c r="F162" i="38"/>
  <c r="J162" i="38"/>
  <c r="P162" i="38"/>
  <c r="U162" i="38"/>
  <c r="G162" i="38"/>
  <c r="L162" i="38"/>
  <c r="Q162" i="38"/>
  <c r="V162" i="38"/>
  <c r="D162" i="38"/>
  <c r="H162" i="38"/>
  <c r="M162" i="38"/>
  <c r="R162" i="38"/>
  <c r="E162" i="38"/>
  <c r="I162" i="38"/>
  <c r="N162" i="38"/>
  <c r="T162" i="38"/>
  <c r="K162" i="38"/>
  <c r="BG162" i="38"/>
  <c r="O162" i="38"/>
  <c r="AE162" i="38"/>
  <c r="W162" i="38"/>
  <c r="AM162" i="38"/>
  <c r="BO162" i="38"/>
  <c r="BS162" i="38"/>
  <c r="BC162" i="38"/>
  <c r="CE162" i="38"/>
  <c r="S162" i="38"/>
  <c r="AY162" i="38"/>
  <c r="AA162" i="38"/>
  <c r="AI162" i="38"/>
  <c r="BW162" i="38"/>
  <c r="CA162" i="38"/>
  <c r="BK162" i="38"/>
  <c r="AT166" i="38"/>
  <c r="AX166" i="38"/>
  <c r="BD166" i="38"/>
  <c r="M168" i="28"/>
  <c r="BI166" i="38"/>
  <c r="AD168" i="28"/>
  <c r="BN166" i="38"/>
  <c r="BT166" i="38"/>
  <c r="BY166" i="38"/>
  <c r="CD166" i="38"/>
  <c r="AU166" i="38"/>
  <c r="AZ166" i="38"/>
  <c r="L168" i="28"/>
  <c r="BE166" i="38"/>
  <c r="AC168" i="28"/>
  <c r="BJ166" i="38"/>
  <c r="BP166" i="38"/>
  <c r="BU166" i="38"/>
  <c r="BZ166" i="38"/>
  <c r="AR166" i="38"/>
  <c r="AV166" i="38"/>
  <c r="BA166" i="38"/>
  <c r="AB168" i="28"/>
  <c r="BF166" i="38"/>
  <c r="BL166" i="38"/>
  <c r="BQ166" i="38"/>
  <c r="BV166" i="38"/>
  <c r="CB166" i="38"/>
  <c r="AS166" i="38"/>
  <c r="AB168" i="10"/>
  <c r="AW166" i="38"/>
  <c r="AC168" i="10"/>
  <c r="BB166" i="38"/>
  <c r="BH166" i="38"/>
  <c r="N168" i="28"/>
  <c r="BM166" i="38"/>
  <c r="BR166" i="38"/>
  <c r="BX166" i="38"/>
  <c r="CC166" i="38"/>
  <c r="AB166" i="38"/>
  <c r="AF166" i="38"/>
  <c r="AK166" i="38"/>
  <c r="AP166" i="38"/>
  <c r="X166" i="38"/>
  <c r="AC166" i="38"/>
  <c r="AG166" i="38"/>
  <c r="AL166" i="38"/>
  <c r="AQ166" i="38"/>
  <c r="Y166" i="38"/>
  <c r="AD166" i="38"/>
  <c r="AH166" i="38"/>
  <c r="AN166" i="38"/>
  <c r="Z166" i="38"/>
  <c r="AE166" i="38"/>
  <c r="AJ166" i="38"/>
  <c r="AO166" i="38"/>
  <c r="G166" i="38"/>
  <c r="L166" i="38"/>
  <c r="Q166" i="38"/>
  <c r="V166" i="38"/>
  <c r="D166" i="38"/>
  <c r="H166" i="38"/>
  <c r="M166" i="38"/>
  <c r="R166" i="38"/>
  <c r="E166" i="38"/>
  <c r="I166" i="38"/>
  <c r="N166" i="38"/>
  <c r="T166" i="38"/>
  <c r="F166" i="38"/>
  <c r="J166" i="38"/>
  <c r="P166" i="38"/>
  <c r="U166" i="38"/>
  <c r="S166" i="38"/>
  <c r="AY166" i="38"/>
  <c r="AA166" i="38"/>
  <c r="AI166" i="38"/>
  <c r="BG166" i="38"/>
  <c r="O166" i="38"/>
  <c r="W166" i="38"/>
  <c r="AM166" i="38"/>
  <c r="BO166" i="38"/>
  <c r="BC166" i="38"/>
  <c r="K166" i="38"/>
  <c r="CE166" i="38"/>
  <c r="BS166" i="38"/>
  <c r="BK166" i="38"/>
  <c r="BW166" i="38"/>
  <c r="CA166" i="38"/>
  <c r="AR170" i="38"/>
  <c r="AV170" i="38"/>
  <c r="BA170" i="38"/>
  <c r="AB172" i="28"/>
  <c r="BF170" i="38"/>
  <c r="BK170" i="38"/>
  <c r="BP170" i="38"/>
  <c r="BU170" i="38"/>
  <c r="BZ170" i="38"/>
  <c r="AS170" i="38"/>
  <c r="AB172" i="10"/>
  <c r="AW170" i="38"/>
  <c r="AC172" i="10"/>
  <c r="BB170" i="38"/>
  <c r="BH170" i="38"/>
  <c r="N172" i="28"/>
  <c r="BL170" i="38"/>
  <c r="BQ170" i="38"/>
  <c r="BV170" i="38"/>
  <c r="CB170" i="38"/>
  <c r="AT170" i="38"/>
  <c r="AX170" i="38"/>
  <c r="BD170" i="38"/>
  <c r="M172" i="28"/>
  <c r="BI170" i="38"/>
  <c r="AD172" i="28"/>
  <c r="BM170" i="38"/>
  <c r="BR170" i="38"/>
  <c r="BX170" i="38"/>
  <c r="CC170" i="38"/>
  <c r="AU170" i="38"/>
  <c r="AZ170" i="38"/>
  <c r="L172" i="28"/>
  <c r="BE170" i="38"/>
  <c r="AC172" i="28"/>
  <c r="BJ170" i="38"/>
  <c r="BN170" i="38"/>
  <c r="BT170" i="38"/>
  <c r="BY170" i="38"/>
  <c r="CD170" i="38"/>
  <c r="Y170" i="38"/>
  <c r="AD170" i="38"/>
  <c r="AJ170" i="38"/>
  <c r="AO170" i="38"/>
  <c r="Z170" i="38"/>
  <c r="AF170" i="38"/>
  <c r="AK170" i="38"/>
  <c r="AP170" i="38"/>
  <c r="AB170" i="38"/>
  <c r="AG170" i="38"/>
  <c r="AL170" i="38"/>
  <c r="X170" i="38"/>
  <c r="AC170" i="38"/>
  <c r="AH170" i="38"/>
  <c r="AN170" i="38"/>
  <c r="F170" i="38"/>
  <c r="J170" i="38"/>
  <c r="P170" i="38"/>
  <c r="U170" i="38"/>
  <c r="G170" i="38"/>
  <c r="L170" i="38"/>
  <c r="Q170" i="38"/>
  <c r="V170" i="38"/>
  <c r="D170" i="38"/>
  <c r="H170" i="38"/>
  <c r="M170" i="38"/>
  <c r="R170" i="38"/>
  <c r="E170" i="38"/>
  <c r="I170" i="38"/>
  <c r="N170" i="38"/>
  <c r="T170" i="38"/>
  <c r="BC170" i="38"/>
  <c r="CE170" i="38"/>
  <c r="S170" i="38"/>
  <c r="AY170" i="38"/>
  <c r="AA170" i="38"/>
  <c r="AI170" i="38"/>
  <c r="AE170" i="38"/>
  <c r="BG170" i="38"/>
  <c r="K170" i="38"/>
  <c r="O170" i="38"/>
  <c r="W170" i="38"/>
  <c r="AM170" i="38"/>
  <c r="BO170" i="38"/>
  <c r="BS170" i="38"/>
  <c r="AQ170" i="38"/>
  <c r="CA170" i="38"/>
  <c r="BW170" i="38"/>
  <c r="AT174" i="38"/>
  <c r="AX174" i="38"/>
  <c r="BD174" i="38"/>
  <c r="M176" i="28"/>
  <c r="BH174" i="38"/>
  <c r="N176" i="28"/>
  <c r="BM174" i="38"/>
  <c r="BR174" i="38"/>
  <c r="BX174" i="38"/>
  <c r="CC174" i="38"/>
  <c r="AU174" i="38"/>
  <c r="AZ174" i="38"/>
  <c r="L176" i="28"/>
  <c r="BE174" i="38"/>
  <c r="AC176" i="28"/>
  <c r="BI174" i="38"/>
  <c r="AD176" i="28"/>
  <c r="BN174" i="38"/>
  <c r="BT174" i="38"/>
  <c r="BY174" i="38"/>
  <c r="CD174" i="38"/>
  <c r="AR174" i="38"/>
  <c r="AV174" i="38"/>
  <c r="BA174" i="38"/>
  <c r="AB176" i="28"/>
  <c r="BF174" i="38"/>
  <c r="BJ174" i="38"/>
  <c r="BP174" i="38"/>
  <c r="BU174" i="38"/>
  <c r="BZ174" i="38"/>
  <c r="AS174" i="38"/>
  <c r="AB176" i="10"/>
  <c r="AW174" i="38"/>
  <c r="AC176" i="10"/>
  <c r="BB174" i="38"/>
  <c r="BG174" i="38"/>
  <c r="BL174" i="38"/>
  <c r="BQ174" i="38"/>
  <c r="BV174" i="38"/>
  <c r="CB174" i="38"/>
  <c r="AB174" i="38"/>
  <c r="AG174" i="38"/>
  <c r="AL174" i="38"/>
  <c r="AQ174" i="38"/>
  <c r="X174" i="38"/>
  <c r="AC174" i="38"/>
  <c r="AH174" i="38"/>
  <c r="AN174" i="38"/>
  <c r="Y174" i="38"/>
  <c r="AD174" i="38"/>
  <c r="AJ174" i="38"/>
  <c r="AO174" i="38"/>
  <c r="Z174" i="38"/>
  <c r="AF174" i="38"/>
  <c r="AK174" i="38"/>
  <c r="AP174" i="38"/>
  <c r="G174" i="38"/>
  <c r="L174" i="38"/>
  <c r="Q174" i="38"/>
  <c r="V174" i="38"/>
  <c r="D174" i="38"/>
  <c r="H174" i="38"/>
  <c r="M174" i="38"/>
  <c r="R174" i="38"/>
  <c r="W174" i="38"/>
  <c r="E174" i="38"/>
  <c r="I174" i="38"/>
  <c r="N174" i="38"/>
  <c r="T174" i="38"/>
  <c r="F174" i="38"/>
  <c r="J174" i="38"/>
  <c r="P174" i="38"/>
  <c r="U174" i="38"/>
  <c r="O174" i="38"/>
  <c r="AM174" i="38"/>
  <c r="BO174" i="38"/>
  <c r="BC174" i="38"/>
  <c r="CE174" i="38"/>
  <c r="K174" i="38"/>
  <c r="S174" i="38"/>
  <c r="AY174" i="38"/>
  <c r="AA174" i="38"/>
  <c r="AI174" i="38"/>
  <c r="AE174" i="38"/>
  <c r="BS174" i="38"/>
  <c r="BK174" i="38"/>
  <c r="CA174" i="38"/>
  <c r="BW174" i="38"/>
  <c r="AR178" i="38"/>
  <c r="AV178" i="38"/>
  <c r="BA178" i="38"/>
  <c r="AB180" i="28"/>
  <c r="BE178" i="38"/>
  <c r="AC180" i="28"/>
  <c r="BI178" i="38"/>
  <c r="AD180" i="28"/>
  <c r="BN178" i="38"/>
  <c r="BS178" i="38"/>
  <c r="BW178" i="38"/>
  <c r="CB178" i="38"/>
  <c r="AS178" i="38"/>
  <c r="AB180" i="10"/>
  <c r="AW178" i="38"/>
  <c r="AC180" i="10"/>
  <c r="BB178" i="38"/>
  <c r="BF178" i="38"/>
  <c r="BJ178" i="38"/>
  <c r="BP178" i="38"/>
  <c r="BT178" i="38"/>
  <c r="BX178" i="38"/>
  <c r="CC178" i="38"/>
  <c r="AT178" i="38"/>
  <c r="AX178" i="38"/>
  <c r="BC178" i="38"/>
  <c r="BG178" i="38"/>
  <c r="BL178" i="38"/>
  <c r="BQ178" i="38"/>
  <c r="BU178" i="38"/>
  <c r="BY178" i="38"/>
  <c r="CD178" i="38"/>
  <c r="AU178" i="38"/>
  <c r="AZ178" i="38"/>
  <c r="L180" i="28"/>
  <c r="BD178" i="38"/>
  <c r="M180" i="28"/>
  <c r="BH178" i="38"/>
  <c r="N180" i="28"/>
  <c r="BM178" i="38"/>
  <c r="BR178" i="38"/>
  <c r="BV178" i="38"/>
  <c r="BZ178" i="38"/>
  <c r="Y178" i="38"/>
  <c r="AD178" i="38"/>
  <c r="AI178" i="38"/>
  <c r="AN178" i="38"/>
  <c r="Z178" i="38"/>
  <c r="AF178" i="38"/>
  <c r="AJ178" i="38"/>
  <c r="AO178" i="38"/>
  <c r="AB178" i="38"/>
  <c r="AG178" i="38"/>
  <c r="AK178" i="38"/>
  <c r="AP178" i="38"/>
  <c r="X178" i="38"/>
  <c r="AC178" i="38"/>
  <c r="AH178" i="38"/>
  <c r="AL178" i="38"/>
  <c r="D178" i="38"/>
  <c r="H178" i="38"/>
  <c r="M178" i="38"/>
  <c r="R178" i="38"/>
  <c r="E178" i="38"/>
  <c r="I178" i="38"/>
  <c r="N178" i="38"/>
  <c r="T178" i="38"/>
  <c r="F178" i="38"/>
  <c r="J178" i="38"/>
  <c r="P178" i="38"/>
  <c r="U178" i="38"/>
  <c r="G178" i="38"/>
  <c r="L178" i="38"/>
  <c r="Q178" i="38"/>
  <c r="V178" i="38"/>
  <c r="AE178" i="38"/>
  <c r="W178" i="38"/>
  <c r="O178" i="38"/>
  <c r="AM178" i="38"/>
  <c r="BO178" i="38"/>
  <c r="K178" i="38"/>
  <c r="CE178" i="38"/>
  <c r="S178" i="38"/>
  <c r="AY178" i="38"/>
  <c r="AA178" i="38"/>
  <c r="AQ178" i="38"/>
  <c r="BK178" i="38"/>
  <c r="CA178" i="38"/>
  <c r="AU182" i="38"/>
  <c r="AY182" i="38"/>
  <c r="BD182" i="38"/>
  <c r="M184" i="28"/>
  <c r="BI182" i="38"/>
  <c r="AD184" i="28"/>
  <c r="BN182" i="38"/>
  <c r="BR182" i="38"/>
  <c r="BV182" i="38"/>
  <c r="CB182" i="38"/>
  <c r="AR182" i="38"/>
  <c r="AV182" i="38"/>
  <c r="AZ182" i="38"/>
  <c r="L184" i="28"/>
  <c r="BE182" i="38"/>
  <c r="AC184" i="28"/>
  <c r="BJ182" i="38"/>
  <c r="BO182" i="38"/>
  <c r="BS182" i="38"/>
  <c r="BX182" i="38"/>
  <c r="CC182" i="38"/>
  <c r="AS182" i="38"/>
  <c r="AB184" i="10"/>
  <c r="AW182" i="38"/>
  <c r="AC184" i="10"/>
  <c r="BA182" i="38"/>
  <c r="AB184" i="28"/>
  <c r="BF182" i="38"/>
  <c r="BL182" i="38"/>
  <c r="BP182" i="38"/>
  <c r="BT182" i="38"/>
  <c r="BY182" i="38"/>
  <c r="CD182" i="38"/>
  <c r="AT182" i="38"/>
  <c r="AX182" i="38"/>
  <c r="BB182" i="38"/>
  <c r="BH182" i="38"/>
  <c r="N184" i="28"/>
  <c r="BM182" i="38"/>
  <c r="BQ182" i="38"/>
  <c r="BU182" i="38"/>
  <c r="BZ182" i="38"/>
  <c r="AB182" i="38"/>
  <c r="AF182" i="38"/>
  <c r="AJ182" i="38"/>
  <c r="AO182" i="38"/>
  <c r="X182" i="38"/>
  <c r="AC182" i="38"/>
  <c r="AG182" i="38"/>
  <c r="AK182" i="38"/>
  <c r="AP182" i="38"/>
  <c r="Y182" i="38"/>
  <c r="AD182" i="38"/>
  <c r="AH182" i="38"/>
  <c r="AL182" i="38"/>
  <c r="Z182" i="38"/>
  <c r="AE182" i="38"/>
  <c r="AI182" i="38"/>
  <c r="AN182" i="38"/>
  <c r="E182" i="38"/>
  <c r="I182" i="38"/>
  <c r="N182" i="38"/>
  <c r="T182" i="38"/>
  <c r="F182" i="38"/>
  <c r="J182" i="38"/>
  <c r="P182" i="38"/>
  <c r="U182" i="38"/>
  <c r="G182" i="38"/>
  <c r="L182" i="38"/>
  <c r="Q182" i="38"/>
  <c r="V182" i="38"/>
  <c r="D182" i="38"/>
  <c r="H182" i="38"/>
  <c r="M182" i="38"/>
  <c r="R182" i="38"/>
  <c r="W182" i="38"/>
  <c r="S182" i="38"/>
  <c r="AA182" i="38"/>
  <c r="K182" i="38"/>
  <c r="AQ182" i="38"/>
  <c r="O182" i="38"/>
  <c r="AM182" i="38"/>
  <c r="CE182" i="38"/>
  <c r="BG182" i="38"/>
  <c r="BW182" i="38"/>
  <c r="BC182" i="38"/>
  <c r="BK182" i="38"/>
  <c r="CA182" i="38"/>
  <c r="C7" i="38"/>
  <c r="AT7" i="38"/>
  <c r="AZ7" i="38"/>
  <c r="L9" i="28"/>
  <c r="BE7" i="38"/>
  <c r="AC9" i="28"/>
  <c r="BJ7" i="38"/>
  <c r="BP7" i="38"/>
  <c r="BU7" i="38"/>
  <c r="BZ7" i="38"/>
  <c r="AV7" i="38"/>
  <c r="BA7" i="38"/>
  <c r="AB9" i="28"/>
  <c r="BF7" i="38"/>
  <c r="BL7" i="38"/>
  <c r="BQ7" i="38"/>
  <c r="BV7" i="38"/>
  <c r="CB7" i="38"/>
  <c r="AR7" i="38"/>
  <c r="AW7" i="38"/>
  <c r="AC9" i="10"/>
  <c r="BB7" i="38"/>
  <c r="BH7" i="38"/>
  <c r="N9" i="28"/>
  <c r="BM7" i="38"/>
  <c r="BR7" i="38"/>
  <c r="BX7" i="38"/>
  <c r="CC7" i="38"/>
  <c r="AS7" i="38"/>
  <c r="AB9" i="10"/>
  <c r="AX7" i="38"/>
  <c r="BD7" i="38"/>
  <c r="M9" i="28"/>
  <c r="BI7" i="38"/>
  <c r="AD9" i="28"/>
  <c r="BN7" i="38"/>
  <c r="BT7" i="38"/>
  <c r="BY7" i="38"/>
  <c r="CD7" i="38"/>
  <c r="Z7" i="38"/>
  <c r="AF7" i="38"/>
  <c r="AK7" i="38"/>
  <c r="AP7" i="38"/>
  <c r="AB7" i="38"/>
  <c r="AG7" i="38"/>
  <c r="AL7" i="38"/>
  <c r="X7" i="38"/>
  <c r="AC7" i="38"/>
  <c r="AH7" i="38"/>
  <c r="AN7" i="38"/>
  <c r="Y7" i="38"/>
  <c r="AD7" i="38"/>
  <c r="AJ7" i="38"/>
  <c r="AO7" i="38"/>
  <c r="F7" i="38"/>
  <c r="J7" i="38"/>
  <c r="P7" i="38"/>
  <c r="U7" i="38"/>
  <c r="G7" i="38"/>
  <c r="L7" i="38"/>
  <c r="Q7" i="38"/>
  <c r="V7" i="38"/>
  <c r="D7" i="38"/>
  <c r="H7" i="38"/>
  <c r="M7" i="38"/>
  <c r="R7" i="38"/>
  <c r="E7" i="38"/>
  <c r="I7" i="38"/>
  <c r="N7" i="38"/>
  <c r="T7" i="38"/>
  <c r="AY7" i="38"/>
  <c r="AU7" i="38"/>
  <c r="K7" i="38"/>
  <c r="AM7" i="38"/>
  <c r="AA7" i="38"/>
  <c r="AI7" i="38"/>
  <c r="BC7" i="38"/>
  <c r="W7" i="38"/>
  <c r="BK7" i="38"/>
  <c r="CA7" i="38"/>
  <c r="O7" i="38"/>
  <c r="S7" i="38"/>
  <c r="AE7" i="38"/>
  <c r="BO7" i="38"/>
  <c r="BS7" i="38"/>
  <c r="CE7" i="38"/>
  <c r="BW7" i="38"/>
  <c r="BG7" i="38"/>
  <c r="AQ7" i="38"/>
  <c r="AT11" i="38"/>
  <c r="AZ11" i="38"/>
  <c r="L13" i="28"/>
  <c r="BE11" i="38"/>
  <c r="AC13" i="28"/>
  <c r="BJ11" i="38"/>
  <c r="BP11" i="38"/>
  <c r="BU11" i="38"/>
  <c r="BZ11" i="38"/>
  <c r="AV11" i="38"/>
  <c r="BA11" i="38"/>
  <c r="AB13" i="28"/>
  <c r="BF11" i="38"/>
  <c r="BL11" i="38"/>
  <c r="BQ11" i="38"/>
  <c r="BV11" i="38"/>
  <c r="CB11" i="38"/>
  <c r="AR11" i="38"/>
  <c r="AW11" i="38"/>
  <c r="AC13" i="10"/>
  <c r="BB11" i="38"/>
  <c r="BH11" i="38"/>
  <c r="N13" i="28"/>
  <c r="BM11" i="38"/>
  <c r="BR11" i="38"/>
  <c r="BX11" i="38"/>
  <c r="CC11" i="38"/>
  <c r="AS11" i="38"/>
  <c r="AB13" i="10"/>
  <c r="AX11" i="38"/>
  <c r="BD11" i="38"/>
  <c r="M13" i="28"/>
  <c r="BI11" i="38"/>
  <c r="AD13" i="28"/>
  <c r="BN11" i="38"/>
  <c r="BT11" i="38"/>
  <c r="BY11" i="38"/>
  <c r="CD11" i="38"/>
  <c r="Z11" i="38"/>
  <c r="AF11" i="38"/>
  <c r="AK11" i="38"/>
  <c r="AP11" i="38"/>
  <c r="AB11" i="38"/>
  <c r="AG11" i="38"/>
  <c r="AL11" i="38"/>
  <c r="X11" i="38"/>
  <c r="AC11" i="38"/>
  <c r="AH11" i="38"/>
  <c r="AN11" i="38"/>
  <c r="Y11" i="38"/>
  <c r="AD11" i="38"/>
  <c r="AJ11" i="38"/>
  <c r="AO11" i="38"/>
  <c r="F11" i="38"/>
  <c r="J11" i="38"/>
  <c r="P11" i="38"/>
  <c r="U11" i="38"/>
  <c r="G11" i="38"/>
  <c r="L11" i="38"/>
  <c r="Q11" i="38"/>
  <c r="V11" i="38"/>
  <c r="D11" i="38"/>
  <c r="H11" i="38"/>
  <c r="M11" i="38"/>
  <c r="R11" i="38"/>
  <c r="E11" i="38"/>
  <c r="I11" i="38"/>
  <c r="N11" i="38"/>
  <c r="T11" i="38"/>
  <c r="O11" i="38"/>
  <c r="K11" i="38"/>
  <c r="S11" i="38"/>
  <c r="AE11" i="38"/>
  <c r="AY11" i="38"/>
  <c r="BG11" i="38"/>
  <c r="AU11" i="38"/>
  <c r="AM11" i="38"/>
  <c r="AA11" i="38"/>
  <c r="AI11" i="38"/>
  <c r="BC11" i="38"/>
  <c r="W11" i="38"/>
  <c r="BK11" i="38"/>
  <c r="CA11" i="38"/>
  <c r="CE11" i="38"/>
  <c r="AQ11" i="38"/>
  <c r="BO11" i="38"/>
  <c r="BS11" i="38"/>
  <c r="BW11" i="38"/>
  <c r="AT15" i="38"/>
  <c r="AZ15" i="38"/>
  <c r="L17" i="28"/>
  <c r="BE15" i="38"/>
  <c r="AC17" i="28"/>
  <c r="BJ15" i="38"/>
  <c r="BP15" i="38"/>
  <c r="BU15" i="38"/>
  <c r="BZ15" i="38"/>
  <c r="AV15" i="38"/>
  <c r="BA15" i="38"/>
  <c r="AB17" i="28"/>
  <c r="BF15" i="38"/>
  <c r="BL15" i="38"/>
  <c r="BQ15" i="38"/>
  <c r="BV15" i="38"/>
  <c r="CB15" i="38"/>
  <c r="AR15" i="38"/>
  <c r="AW15" i="38"/>
  <c r="AC17" i="10"/>
  <c r="BB15" i="38"/>
  <c r="BH15" i="38"/>
  <c r="N17" i="28"/>
  <c r="BM15" i="38"/>
  <c r="BR15" i="38"/>
  <c r="BX15" i="38"/>
  <c r="CC15" i="38"/>
  <c r="AS15" i="38"/>
  <c r="AB17" i="10"/>
  <c r="AX15" i="38"/>
  <c r="BD15" i="38"/>
  <c r="M17" i="28"/>
  <c r="BI15" i="38"/>
  <c r="AD17" i="28"/>
  <c r="BN15" i="38"/>
  <c r="BT15" i="38"/>
  <c r="BY15" i="38"/>
  <c r="CD15" i="38"/>
  <c r="Z15" i="38"/>
  <c r="AF15" i="38"/>
  <c r="AK15" i="38"/>
  <c r="AP15" i="38"/>
  <c r="AB15" i="38"/>
  <c r="AG15" i="38"/>
  <c r="AL15" i="38"/>
  <c r="X15" i="38"/>
  <c r="AC15" i="38"/>
  <c r="AH15" i="38"/>
  <c r="AN15" i="38"/>
  <c r="Y15" i="38"/>
  <c r="AD15" i="38"/>
  <c r="AJ15" i="38"/>
  <c r="AO15" i="38"/>
  <c r="F15" i="38"/>
  <c r="J15" i="38"/>
  <c r="P15" i="38"/>
  <c r="U15" i="38"/>
  <c r="G15" i="38"/>
  <c r="L15" i="38"/>
  <c r="Q15" i="38"/>
  <c r="V15" i="38"/>
  <c r="D15" i="38"/>
  <c r="H15" i="38"/>
  <c r="M15" i="38"/>
  <c r="R15" i="38"/>
  <c r="E15" i="38"/>
  <c r="I15" i="38"/>
  <c r="N15" i="38"/>
  <c r="T15" i="38"/>
  <c r="AA15" i="38"/>
  <c r="AI15" i="38"/>
  <c r="BC15" i="38"/>
  <c r="W15" i="38"/>
  <c r="BK15" i="38"/>
  <c r="CA15" i="38"/>
  <c r="O15" i="38"/>
  <c r="S15" i="38"/>
  <c r="AE15" i="38"/>
  <c r="BO15" i="38"/>
  <c r="BS15" i="38"/>
  <c r="AY15" i="38"/>
  <c r="AU15" i="38"/>
  <c r="K15" i="38"/>
  <c r="AM15" i="38"/>
  <c r="BG15" i="38"/>
  <c r="BW15" i="38"/>
  <c r="AQ15" i="38"/>
  <c r="CE15" i="38"/>
  <c r="AT19" i="38"/>
  <c r="AZ19" i="38"/>
  <c r="L21" i="28"/>
  <c r="BE19" i="38"/>
  <c r="AC21" i="28"/>
  <c r="BJ19" i="38"/>
  <c r="BP19" i="38"/>
  <c r="BU19" i="38"/>
  <c r="BZ19" i="38"/>
  <c r="AV19" i="38"/>
  <c r="BA19" i="38"/>
  <c r="AB21" i="28"/>
  <c r="BF19" i="38"/>
  <c r="BL19" i="38"/>
  <c r="BQ19" i="38"/>
  <c r="BV19" i="38"/>
  <c r="CB19" i="38"/>
  <c r="AR19" i="38"/>
  <c r="AW19" i="38"/>
  <c r="AC21" i="10"/>
  <c r="BB19" i="38"/>
  <c r="BH19" i="38"/>
  <c r="N21" i="28"/>
  <c r="BM19" i="38"/>
  <c r="BR19" i="38"/>
  <c r="BX19" i="38"/>
  <c r="CC19" i="38"/>
  <c r="AS19" i="38"/>
  <c r="AB21" i="10"/>
  <c r="AX19" i="38"/>
  <c r="BD19" i="38"/>
  <c r="M21" i="28"/>
  <c r="BI19" i="38"/>
  <c r="AD21" i="28"/>
  <c r="BN19" i="38"/>
  <c r="BT19" i="38"/>
  <c r="BY19" i="38"/>
  <c r="CD19" i="38"/>
  <c r="Z19" i="38"/>
  <c r="AF19" i="38"/>
  <c r="AK19" i="38"/>
  <c r="AP19" i="38"/>
  <c r="AB19" i="38"/>
  <c r="AG19" i="38"/>
  <c r="AL19" i="38"/>
  <c r="X19" i="38"/>
  <c r="AC19" i="38"/>
  <c r="AH19" i="38"/>
  <c r="AN19" i="38"/>
  <c r="Y19" i="38"/>
  <c r="AD19" i="38"/>
  <c r="AJ19" i="38"/>
  <c r="AO19" i="38"/>
  <c r="F19" i="38"/>
  <c r="J19" i="38"/>
  <c r="P19" i="38"/>
  <c r="U19" i="38"/>
  <c r="G19" i="38"/>
  <c r="L19" i="38"/>
  <c r="Q19" i="38"/>
  <c r="V19" i="38"/>
  <c r="D19" i="38"/>
  <c r="H19" i="38"/>
  <c r="M19" i="38"/>
  <c r="R19" i="38"/>
  <c r="E19" i="38"/>
  <c r="I19" i="38"/>
  <c r="N19" i="38"/>
  <c r="T19" i="38"/>
  <c r="AU19" i="38"/>
  <c r="AM19" i="38"/>
  <c r="AA19" i="38"/>
  <c r="AI19" i="38"/>
  <c r="BC19" i="38"/>
  <c r="W19" i="38"/>
  <c r="BK19" i="38"/>
  <c r="CA19" i="38"/>
  <c r="CE19" i="38"/>
  <c r="O19" i="38"/>
  <c r="K19" i="38"/>
  <c r="S19" i="38"/>
  <c r="AE19" i="38"/>
  <c r="AY19" i="38"/>
  <c r="BG19" i="38"/>
  <c r="BO19" i="38"/>
  <c r="BS19" i="38"/>
  <c r="BW19" i="38"/>
  <c r="AQ19" i="38"/>
  <c r="AT23" i="38"/>
  <c r="AZ23" i="38"/>
  <c r="L25" i="28"/>
  <c r="BE23" i="38"/>
  <c r="AC25" i="28"/>
  <c r="BJ23" i="38"/>
  <c r="BP23" i="38"/>
  <c r="BU23" i="38"/>
  <c r="BZ23" i="38"/>
  <c r="AV23" i="38"/>
  <c r="BA23" i="38"/>
  <c r="AB25" i="28"/>
  <c r="BF23" i="38"/>
  <c r="BL23" i="38"/>
  <c r="BQ23" i="38"/>
  <c r="BV23" i="38"/>
  <c r="CB23" i="38"/>
  <c r="AR23" i="38"/>
  <c r="AW23" i="38"/>
  <c r="AC25" i="10"/>
  <c r="BB23" i="38"/>
  <c r="BH23" i="38"/>
  <c r="N25" i="28"/>
  <c r="BM23" i="38"/>
  <c r="BR23" i="38"/>
  <c r="BX23" i="38"/>
  <c r="CC23" i="38"/>
  <c r="AS23" i="38"/>
  <c r="AB25" i="10"/>
  <c r="AX23" i="38"/>
  <c r="BD23" i="38"/>
  <c r="M25" i="28"/>
  <c r="BI23" i="38"/>
  <c r="AD25" i="28"/>
  <c r="BN23" i="38"/>
  <c r="BT23" i="38"/>
  <c r="BY23" i="38"/>
  <c r="CD23" i="38"/>
  <c r="Z23" i="38"/>
  <c r="AF23" i="38"/>
  <c r="AK23" i="38"/>
  <c r="AP23" i="38"/>
  <c r="AB23" i="38"/>
  <c r="AG23" i="38"/>
  <c r="AL23" i="38"/>
  <c r="X23" i="38"/>
  <c r="AC23" i="38"/>
  <c r="AH23" i="38"/>
  <c r="AN23" i="38"/>
  <c r="Y23" i="38"/>
  <c r="AD23" i="38"/>
  <c r="AJ23" i="38"/>
  <c r="AO23" i="38"/>
  <c r="F23" i="38"/>
  <c r="J23" i="38"/>
  <c r="P23" i="38"/>
  <c r="U23" i="38"/>
  <c r="G23" i="38"/>
  <c r="L23" i="38"/>
  <c r="Q23" i="38"/>
  <c r="V23" i="38"/>
  <c r="D23" i="38"/>
  <c r="H23" i="38"/>
  <c r="M23" i="38"/>
  <c r="R23" i="38"/>
  <c r="E23" i="38"/>
  <c r="I23" i="38"/>
  <c r="N23" i="38"/>
  <c r="T23" i="38"/>
  <c r="AY23" i="38"/>
  <c r="AU23" i="38"/>
  <c r="K23" i="38"/>
  <c r="AM23" i="38"/>
  <c r="AA23" i="38"/>
  <c r="AI23" i="38"/>
  <c r="BC23" i="38"/>
  <c r="W23" i="38"/>
  <c r="BK23" i="38"/>
  <c r="CA23" i="38"/>
  <c r="O23" i="38"/>
  <c r="S23" i="38"/>
  <c r="AE23" i="38"/>
  <c r="BO23" i="38"/>
  <c r="BS23" i="38"/>
  <c r="CE23" i="38"/>
  <c r="BG23" i="38"/>
  <c r="BW23" i="38"/>
  <c r="AQ23" i="38"/>
  <c r="AT27" i="38"/>
  <c r="AZ27" i="38"/>
  <c r="L29" i="28"/>
  <c r="BE27" i="38"/>
  <c r="AC29" i="28"/>
  <c r="BJ27" i="38"/>
  <c r="BP27" i="38"/>
  <c r="BU27" i="38"/>
  <c r="BZ27" i="38"/>
  <c r="AV27" i="38"/>
  <c r="BA27" i="38"/>
  <c r="AB29" i="28"/>
  <c r="BF27" i="38"/>
  <c r="BL27" i="38"/>
  <c r="BQ27" i="38"/>
  <c r="BV27" i="38"/>
  <c r="CB27" i="38"/>
  <c r="AR27" i="38"/>
  <c r="AW27" i="38"/>
  <c r="AC29" i="10"/>
  <c r="BB27" i="38"/>
  <c r="BH27" i="38"/>
  <c r="N29" i="28"/>
  <c r="BM27" i="38"/>
  <c r="BR27" i="38"/>
  <c r="BX27" i="38"/>
  <c r="CC27" i="38"/>
  <c r="AS27" i="38"/>
  <c r="AB29" i="10"/>
  <c r="AX27" i="38"/>
  <c r="BD27" i="38"/>
  <c r="M29" i="28"/>
  <c r="BI27" i="38"/>
  <c r="AD29" i="28"/>
  <c r="BN27" i="38"/>
  <c r="BT27" i="38"/>
  <c r="BY27" i="38"/>
  <c r="CD27" i="38"/>
  <c r="Z27" i="38"/>
  <c r="AF27" i="38"/>
  <c r="AK27" i="38"/>
  <c r="AP27" i="38"/>
  <c r="AB27" i="38"/>
  <c r="AG27" i="38"/>
  <c r="AL27" i="38"/>
  <c r="X27" i="38"/>
  <c r="AC27" i="38"/>
  <c r="AH27" i="38"/>
  <c r="AN27" i="38"/>
  <c r="Y27" i="38"/>
  <c r="AD27" i="38"/>
  <c r="AJ27" i="38"/>
  <c r="AO27" i="38"/>
  <c r="F27" i="38"/>
  <c r="J27" i="38"/>
  <c r="P27" i="38"/>
  <c r="U27" i="38"/>
  <c r="G27" i="38"/>
  <c r="L27" i="38"/>
  <c r="Q27" i="38"/>
  <c r="V27" i="38"/>
  <c r="D27" i="38"/>
  <c r="H27" i="38"/>
  <c r="M27" i="38"/>
  <c r="R27" i="38"/>
  <c r="E27" i="38"/>
  <c r="I27" i="38"/>
  <c r="N27" i="38"/>
  <c r="T27" i="38"/>
  <c r="O27" i="38"/>
  <c r="K27" i="38"/>
  <c r="S27" i="38"/>
  <c r="AE27" i="38"/>
  <c r="AY27" i="38"/>
  <c r="BG27" i="38"/>
  <c r="AU27" i="38"/>
  <c r="AM27" i="38"/>
  <c r="AA27" i="38"/>
  <c r="AI27" i="38"/>
  <c r="BC27" i="38"/>
  <c r="W27" i="38"/>
  <c r="BK27" i="38"/>
  <c r="CA27" i="38"/>
  <c r="CE27" i="38"/>
  <c r="AQ27" i="38"/>
  <c r="BO27" i="38"/>
  <c r="BS27" i="38"/>
  <c r="BW27" i="38"/>
  <c r="AS31" i="38"/>
  <c r="AB33" i="10"/>
  <c r="AX31" i="38"/>
  <c r="BD31" i="38"/>
  <c r="M33" i="28"/>
  <c r="BI31" i="38"/>
  <c r="AD33" i="28"/>
  <c r="BN31" i="38"/>
  <c r="BT31" i="38"/>
  <c r="BY31" i="38"/>
  <c r="CD31" i="38"/>
  <c r="AT31" i="38"/>
  <c r="AZ31" i="38"/>
  <c r="L33" i="28"/>
  <c r="BE31" i="38"/>
  <c r="AC33" i="28"/>
  <c r="BJ31" i="38"/>
  <c r="BP31" i="38"/>
  <c r="BU31" i="38"/>
  <c r="BZ31" i="38"/>
  <c r="AV31" i="38"/>
  <c r="BA31" i="38"/>
  <c r="AB33" i="28"/>
  <c r="BF31" i="38"/>
  <c r="BL31" i="38"/>
  <c r="BQ31" i="38"/>
  <c r="BV31" i="38"/>
  <c r="CB31" i="38"/>
  <c r="AR31" i="38"/>
  <c r="AW31" i="38"/>
  <c r="AC33" i="10"/>
  <c r="BB31" i="38"/>
  <c r="BH31" i="38"/>
  <c r="N33" i="28"/>
  <c r="BM31" i="38"/>
  <c r="BR31" i="38"/>
  <c r="BX31" i="38"/>
  <c r="CC31" i="38"/>
  <c r="Z31" i="38"/>
  <c r="AF31" i="38"/>
  <c r="AK31" i="38"/>
  <c r="AP31" i="38"/>
  <c r="AB31" i="38"/>
  <c r="AG31" i="38"/>
  <c r="AL31" i="38"/>
  <c r="X31" i="38"/>
  <c r="AC31" i="38"/>
  <c r="AH31" i="38"/>
  <c r="AN31" i="38"/>
  <c r="Y31" i="38"/>
  <c r="AD31" i="38"/>
  <c r="AJ31" i="38"/>
  <c r="AO31" i="38"/>
  <c r="F31" i="38"/>
  <c r="J31" i="38"/>
  <c r="P31" i="38"/>
  <c r="U31" i="38"/>
  <c r="G31" i="38"/>
  <c r="L31" i="38"/>
  <c r="Q31" i="38"/>
  <c r="V31" i="38"/>
  <c r="D31" i="38"/>
  <c r="H31" i="38"/>
  <c r="M31" i="38"/>
  <c r="R31" i="38"/>
  <c r="E31" i="38"/>
  <c r="I31" i="38"/>
  <c r="N31" i="38"/>
  <c r="T31" i="38"/>
  <c r="AA31" i="38"/>
  <c r="AI31" i="38"/>
  <c r="BC31" i="38"/>
  <c r="W31" i="38"/>
  <c r="BK31" i="38"/>
  <c r="CA31" i="38"/>
  <c r="O31" i="38"/>
  <c r="S31" i="38"/>
  <c r="AE31" i="38"/>
  <c r="BO31" i="38"/>
  <c r="BS31" i="38"/>
  <c r="AY31" i="38"/>
  <c r="AU31" i="38"/>
  <c r="K31" i="38"/>
  <c r="AM31" i="38"/>
  <c r="BW31" i="38"/>
  <c r="CE31" i="38"/>
  <c r="AQ31" i="38"/>
  <c r="BG31" i="38"/>
  <c r="AS35" i="38"/>
  <c r="AB37" i="10"/>
  <c r="AX35" i="38"/>
  <c r="BD35" i="38"/>
  <c r="M37" i="28"/>
  <c r="BI35" i="38"/>
  <c r="AD37" i="28"/>
  <c r="BN35" i="38"/>
  <c r="BT35" i="38"/>
  <c r="BY35" i="38"/>
  <c r="CD35" i="38"/>
  <c r="AT35" i="38"/>
  <c r="AZ35" i="38"/>
  <c r="L37" i="28"/>
  <c r="BE35" i="38"/>
  <c r="AC37" i="28"/>
  <c r="BJ35" i="38"/>
  <c r="BP35" i="38"/>
  <c r="BU35" i="38"/>
  <c r="BZ35" i="38"/>
  <c r="AV35" i="38"/>
  <c r="BA35" i="38"/>
  <c r="AB37" i="28"/>
  <c r="BF35" i="38"/>
  <c r="BL35" i="38"/>
  <c r="BQ35" i="38"/>
  <c r="BV35" i="38"/>
  <c r="CB35" i="38"/>
  <c r="AR35" i="38"/>
  <c r="AW35" i="38"/>
  <c r="AC37" i="10"/>
  <c r="BB35" i="38"/>
  <c r="BH35" i="38"/>
  <c r="N37" i="28"/>
  <c r="BM35" i="38"/>
  <c r="BR35" i="38"/>
  <c r="BX35" i="38"/>
  <c r="CC35" i="38"/>
  <c r="Z35" i="38"/>
  <c r="AF35" i="38"/>
  <c r="AK35" i="38"/>
  <c r="AP35" i="38"/>
  <c r="AB35" i="38"/>
  <c r="AG35" i="38"/>
  <c r="AL35" i="38"/>
  <c r="X35" i="38"/>
  <c r="AC35" i="38"/>
  <c r="AH35" i="38"/>
  <c r="AN35" i="38"/>
  <c r="Y35" i="38"/>
  <c r="AD35" i="38"/>
  <c r="AJ35" i="38"/>
  <c r="AO35" i="38"/>
  <c r="F35" i="38"/>
  <c r="J35" i="38"/>
  <c r="P35" i="38"/>
  <c r="U35" i="38"/>
  <c r="G35" i="38"/>
  <c r="L35" i="38"/>
  <c r="Q35" i="38"/>
  <c r="V35" i="38"/>
  <c r="D35" i="38"/>
  <c r="H35" i="38"/>
  <c r="M35" i="38"/>
  <c r="R35" i="38"/>
  <c r="E35" i="38"/>
  <c r="I35" i="38"/>
  <c r="N35" i="38"/>
  <c r="T35" i="38"/>
  <c r="AU35" i="38"/>
  <c r="AM35" i="38"/>
  <c r="AA35" i="38"/>
  <c r="AI35" i="38"/>
  <c r="BC35" i="38"/>
  <c r="W35" i="38"/>
  <c r="BK35" i="38"/>
  <c r="CA35" i="38"/>
  <c r="CE35" i="38"/>
  <c r="O35" i="38"/>
  <c r="K35" i="38"/>
  <c r="S35" i="38"/>
  <c r="AE35" i="38"/>
  <c r="AY35" i="38"/>
  <c r="BG35" i="38"/>
  <c r="BW35" i="38"/>
  <c r="BO35" i="38"/>
  <c r="BS35" i="38"/>
  <c r="AQ35" i="38"/>
  <c r="AS39" i="38"/>
  <c r="AB41" i="10"/>
  <c r="AX39" i="38"/>
  <c r="BD39" i="38"/>
  <c r="M41" i="28"/>
  <c r="BI39" i="38"/>
  <c r="AD41" i="28"/>
  <c r="BN39" i="38"/>
  <c r="BT39" i="38"/>
  <c r="BY39" i="38"/>
  <c r="CD39" i="38"/>
  <c r="AT39" i="38"/>
  <c r="AZ39" i="38"/>
  <c r="L41" i="28"/>
  <c r="BE39" i="38"/>
  <c r="AC41" i="28"/>
  <c r="BJ39" i="38"/>
  <c r="BP39" i="38"/>
  <c r="BU39" i="38"/>
  <c r="BZ39" i="38"/>
  <c r="AV39" i="38"/>
  <c r="BA39" i="38"/>
  <c r="AB41" i="28"/>
  <c r="BF39" i="38"/>
  <c r="BL39" i="38"/>
  <c r="BQ39" i="38"/>
  <c r="BV39" i="38"/>
  <c r="CB39" i="38"/>
  <c r="AR39" i="38"/>
  <c r="AW39" i="38"/>
  <c r="AC41" i="10"/>
  <c r="BB39" i="38"/>
  <c r="BH39" i="38"/>
  <c r="N41" i="28"/>
  <c r="BM39" i="38"/>
  <c r="BR39" i="38"/>
  <c r="BX39" i="38"/>
  <c r="CC39" i="38"/>
  <c r="Z39" i="38"/>
  <c r="AF39" i="38"/>
  <c r="AK39" i="38"/>
  <c r="AP39" i="38"/>
  <c r="AB39" i="38"/>
  <c r="AG39" i="38"/>
  <c r="AL39" i="38"/>
  <c r="X39" i="38"/>
  <c r="AC39" i="38"/>
  <c r="AH39" i="38"/>
  <c r="AN39" i="38"/>
  <c r="Y39" i="38"/>
  <c r="AD39" i="38"/>
  <c r="AJ39" i="38"/>
  <c r="AO39" i="38"/>
  <c r="F39" i="38"/>
  <c r="J39" i="38"/>
  <c r="P39" i="38"/>
  <c r="U39" i="38"/>
  <c r="G39" i="38"/>
  <c r="L39" i="38"/>
  <c r="Q39" i="38"/>
  <c r="V39" i="38"/>
  <c r="D39" i="38"/>
  <c r="H39" i="38"/>
  <c r="M39" i="38"/>
  <c r="R39" i="38"/>
  <c r="E39" i="38"/>
  <c r="I39" i="38"/>
  <c r="N39" i="38"/>
  <c r="T39" i="38"/>
  <c r="AY39" i="38"/>
  <c r="AU39" i="38"/>
  <c r="K39" i="38"/>
  <c r="AM39" i="38"/>
  <c r="AA39" i="38"/>
  <c r="AI39" i="38"/>
  <c r="BC39" i="38"/>
  <c r="W39" i="38"/>
  <c r="BK39" i="38"/>
  <c r="CA39" i="38"/>
  <c r="O39" i="38"/>
  <c r="S39" i="38"/>
  <c r="AE39" i="38"/>
  <c r="BO39" i="38"/>
  <c r="BS39" i="38"/>
  <c r="CE39" i="38"/>
  <c r="BW39" i="38"/>
  <c r="BG39" i="38"/>
  <c r="AQ39" i="38"/>
  <c r="AS43" i="38"/>
  <c r="AB45" i="10"/>
  <c r="AX43" i="38"/>
  <c r="BD43" i="38"/>
  <c r="M45" i="28"/>
  <c r="BI43" i="38"/>
  <c r="AD45" i="28"/>
  <c r="BN43" i="38"/>
  <c r="BT43" i="38"/>
  <c r="BY43" i="38"/>
  <c r="CD43" i="38"/>
  <c r="AT43" i="38"/>
  <c r="AZ43" i="38"/>
  <c r="L45" i="28"/>
  <c r="BE43" i="38"/>
  <c r="AC45" i="28"/>
  <c r="BJ43" i="38"/>
  <c r="BP43" i="38"/>
  <c r="BU43" i="38"/>
  <c r="BZ43" i="38"/>
  <c r="AV43" i="38"/>
  <c r="BA43" i="38"/>
  <c r="AB45" i="28"/>
  <c r="BF43" i="38"/>
  <c r="BL43" i="38"/>
  <c r="BQ43" i="38"/>
  <c r="BV43" i="38"/>
  <c r="CB43" i="38"/>
  <c r="AR43" i="38"/>
  <c r="AW43" i="38"/>
  <c r="AC45" i="10"/>
  <c r="BB43" i="38"/>
  <c r="BH43" i="38"/>
  <c r="N45" i="28"/>
  <c r="BM43" i="38"/>
  <c r="BR43" i="38"/>
  <c r="BX43" i="38"/>
  <c r="CC43" i="38"/>
  <c r="Z43" i="38"/>
  <c r="AF43" i="38"/>
  <c r="AK43" i="38"/>
  <c r="AP43" i="38"/>
  <c r="AB43" i="38"/>
  <c r="AG43" i="38"/>
  <c r="AL43" i="38"/>
  <c r="X43" i="38"/>
  <c r="AC43" i="38"/>
  <c r="AH43" i="38"/>
  <c r="AN43" i="38"/>
  <c r="Y43" i="38"/>
  <c r="AD43" i="38"/>
  <c r="AJ43" i="38"/>
  <c r="AO43" i="38"/>
  <c r="F43" i="38"/>
  <c r="J43" i="38"/>
  <c r="P43" i="38"/>
  <c r="U43" i="38"/>
  <c r="G43" i="38"/>
  <c r="L43" i="38"/>
  <c r="Q43" i="38"/>
  <c r="V43" i="38"/>
  <c r="D43" i="38"/>
  <c r="H43" i="38"/>
  <c r="M43" i="38"/>
  <c r="R43" i="38"/>
  <c r="E43" i="38"/>
  <c r="I43" i="38"/>
  <c r="N43" i="38"/>
  <c r="T43" i="38"/>
  <c r="O43" i="38"/>
  <c r="K43" i="38"/>
  <c r="S43" i="38"/>
  <c r="AE43" i="38"/>
  <c r="AY43" i="38"/>
  <c r="BG43" i="38"/>
  <c r="AU43" i="38"/>
  <c r="AM43" i="38"/>
  <c r="AA43" i="38"/>
  <c r="AI43" i="38"/>
  <c r="BC43" i="38"/>
  <c r="W43" i="38"/>
  <c r="BK43" i="38"/>
  <c r="CA43" i="38"/>
  <c r="CE43" i="38"/>
  <c r="AQ43" i="38"/>
  <c r="BO43" i="38"/>
  <c r="BS43" i="38"/>
  <c r="BW43" i="38"/>
  <c r="AS47" i="38"/>
  <c r="AX47" i="38"/>
  <c r="BD47" i="38"/>
  <c r="BI47" i="38"/>
  <c r="BN47" i="38"/>
  <c r="BT47" i="38"/>
  <c r="BY47" i="38"/>
  <c r="CD47" i="38"/>
  <c r="AT47" i="38"/>
  <c r="AZ47" i="38"/>
  <c r="BE47" i="38"/>
  <c r="BJ47" i="38"/>
  <c r="BP47" i="38"/>
  <c r="BU47" i="38"/>
  <c r="BZ47" i="38"/>
  <c r="AV47" i="38"/>
  <c r="BA47" i="38"/>
  <c r="BF47" i="38"/>
  <c r="BL47" i="38"/>
  <c r="BQ47" i="38"/>
  <c r="BV47" i="38"/>
  <c r="CB47" i="38"/>
  <c r="AR47" i="38"/>
  <c r="AW47" i="38"/>
  <c r="BB47" i="38"/>
  <c r="BH47" i="38"/>
  <c r="BM47" i="38"/>
  <c r="BR47" i="38"/>
  <c r="BX47" i="38"/>
  <c r="CC47" i="38"/>
  <c r="Z47" i="38"/>
  <c r="AF47" i="38"/>
  <c r="AK47" i="38"/>
  <c r="AP47" i="38"/>
  <c r="AB47" i="38"/>
  <c r="AG47" i="38"/>
  <c r="AL47" i="38"/>
  <c r="Y47" i="38"/>
  <c r="AD47" i="38"/>
  <c r="AJ47" i="38"/>
  <c r="AO47" i="38"/>
  <c r="AN47" i="38"/>
  <c r="X47" i="38"/>
  <c r="AC47" i="38"/>
  <c r="AH47" i="38"/>
  <c r="F47" i="38"/>
  <c r="F48" i="34" s="1"/>
  <c r="J47" i="38"/>
  <c r="P47" i="38"/>
  <c r="U47" i="38"/>
  <c r="G47" i="38"/>
  <c r="L47" i="38"/>
  <c r="Q47" i="38"/>
  <c r="V47" i="38"/>
  <c r="D47" i="38"/>
  <c r="D48" i="34" s="1"/>
  <c r="H47" i="38"/>
  <c r="M47" i="38"/>
  <c r="R47" i="38"/>
  <c r="E47" i="38"/>
  <c r="E48" i="34" s="1"/>
  <c r="I47" i="38"/>
  <c r="N47" i="38"/>
  <c r="T47" i="38"/>
  <c r="AA47" i="38"/>
  <c r="AI47" i="38"/>
  <c r="BC47" i="38"/>
  <c r="W47" i="38"/>
  <c r="BK47" i="38"/>
  <c r="CA47" i="38"/>
  <c r="O47" i="38"/>
  <c r="S47" i="38"/>
  <c r="AE47" i="38"/>
  <c r="BO47" i="38"/>
  <c r="BS47" i="38"/>
  <c r="AY47" i="38"/>
  <c r="AU47" i="38"/>
  <c r="K47" i="38"/>
  <c r="AM47" i="38"/>
  <c r="BG47" i="38"/>
  <c r="BW47" i="38"/>
  <c r="AQ47" i="38"/>
  <c r="CE47" i="38"/>
  <c r="AS51" i="38"/>
  <c r="AB53" i="10"/>
  <c r="AX51" i="38"/>
  <c r="BD51" i="38"/>
  <c r="M53" i="28"/>
  <c r="BI51" i="38"/>
  <c r="AD53" i="28"/>
  <c r="BN51" i="38"/>
  <c r="AT51" i="38"/>
  <c r="AZ51" i="38"/>
  <c r="L53" i="28"/>
  <c r="AV51" i="38"/>
  <c r="BA51" i="38"/>
  <c r="AB53" i="28"/>
  <c r="AR51" i="38"/>
  <c r="AW51" i="38"/>
  <c r="AC53" i="10"/>
  <c r="BB51" i="38"/>
  <c r="BH51" i="38"/>
  <c r="N53" i="28"/>
  <c r="BE51" i="38"/>
  <c r="AC53" i="28"/>
  <c r="BM51" i="38"/>
  <c r="BT51" i="38"/>
  <c r="BY51" i="38"/>
  <c r="CD51" i="38"/>
  <c r="BF51" i="38"/>
  <c r="BP51" i="38"/>
  <c r="BU51" i="38"/>
  <c r="BZ51" i="38"/>
  <c r="BJ51" i="38"/>
  <c r="BQ51" i="38"/>
  <c r="BV51" i="38"/>
  <c r="CB51" i="38"/>
  <c r="BL51" i="38"/>
  <c r="BR51" i="38"/>
  <c r="BX51" i="38"/>
  <c r="CC51" i="38"/>
  <c r="AB51" i="38"/>
  <c r="AG51" i="38"/>
  <c r="AL51" i="38"/>
  <c r="X51" i="38"/>
  <c r="AC51" i="38"/>
  <c r="AH51" i="38"/>
  <c r="AN51" i="38"/>
  <c r="Y51" i="38"/>
  <c r="AD51" i="38"/>
  <c r="AJ51" i="38"/>
  <c r="AO51" i="38"/>
  <c r="Z51" i="38"/>
  <c r="AF51" i="38"/>
  <c r="AK51" i="38"/>
  <c r="AP51" i="38"/>
  <c r="F51" i="38"/>
  <c r="J51" i="38"/>
  <c r="P51" i="38"/>
  <c r="U51" i="38"/>
  <c r="G51" i="38"/>
  <c r="L51" i="38"/>
  <c r="Q51" i="38"/>
  <c r="V51" i="38"/>
  <c r="D51" i="38"/>
  <c r="H51" i="38"/>
  <c r="M51" i="38"/>
  <c r="R51" i="38"/>
  <c r="E51" i="38"/>
  <c r="I51" i="38"/>
  <c r="N51" i="38"/>
  <c r="T51" i="38"/>
  <c r="AU51" i="38"/>
  <c r="AM51" i="38"/>
  <c r="AA51" i="38"/>
  <c r="AI51" i="38"/>
  <c r="BC51" i="38"/>
  <c r="W51" i="38"/>
  <c r="BK51" i="38"/>
  <c r="CA51" i="38"/>
  <c r="CE51" i="38"/>
  <c r="O51" i="38"/>
  <c r="K51" i="38"/>
  <c r="S51" i="38"/>
  <c r="AE51" i="38"/>
  <c r="AY51" i="38"/>
  <c r="BG51" i="38"/>
  <c r="BO51" i="38"/>
  <c r="BS51" i="38"/>
  <c r="BW51" i="38"/>
  <c r="AQ51" i="38"/>
  <c r="AS55" i="38"/>
  <c r="AB57" i="10"/>
  <c r="AX55" i="38"/>
  <c r="BD55" i="38"/>
  <c r="M57" i="28"/>
  <c r="BI55" i="38"/>
  <c r="AD57" i="28"/>
  <c r="BN55" i="38"/>
  <c r="BT55" i="38"/>
  <c r="BY55" i="38"/>
  <c r="CD55" i="38"/>
  <c r="AT55" i="38"/>
  <c r="AZ55" i="38"/>
  <c r="L57" i="28"/>
  <c r="BE55" i="38"/>
  <c r="AC57" i="28"/>
  <c r="BJ55" i="38"/>
  <c r="BP55" i="38"/>
  <c r="BU55" i="38"/>
  <c r="BZ55" i="38"/>
  <c r="AV55" i="38"/>
  <c r="BA55" i="38"/>
  <c r="AB57" i="28"/>
  <c r="BF55" i="38"/>
  <c r="BL55" i="38"/>
  <c r="BQ55" i="38"/>
  <c r="BV55" i="38"/>
  <c r="CB55" i="38"/>
  <c r="AR55" i="38"/>
  <c r="AW55" i="38"/>
  <c r="AC57" i="10"/>
  <c r="BB55" i="38"/>
  <c r="BH55" i="38"/>
  <c r="N57" i="28"/>
  <c r="BM55" i="38"/>
  <c r="BR55" i="38"/>
  <c r="BX55" i="38"/>
  <c r="CC55" i="38"/>
  <c r="AB55" i="38"/>
  <c r="AG55" i="38"/>
  <c r="AL55" i="38"/>
  <c r="X55" i="38"/>
  <c r="AC55" i="38"/>
  <c r="AH55" i="38"/>
  <c r="AN55" i="38"/>
  <c r="Y55" i="38"/>
  <c r="AD55" i="38"/>
  <c r="AJ55" i="38"/>
  <c r="AO55" i="38"/>
  <c r="Z55" i="38"/>
  <c r="AF55" i="38"/>
  <c r="AK55" i="38"/>
  <c r="AP55" i="38"/>
  <c r="F55" i="38"/>
  <c r="J55" i="38"/>
  <c r="P55" i="38"/>
  <c r="U55" i="38"/>
  <c r="G55" i="38"/>
  <c r="L55" i="38"/>
  <c r="Q55" i="38"/>
  <c r="V55" i="38"/>
  <c r="D55" i="38"/>
  <c r="H55" i="38"/>
  <c r="M55" i="38"/>
  <c r="R55" i="38"/>
  <c r="E55" i="38"/>
  <c r="I55" i="38"/>
  <c r="N55" i="38"/>
  <c r="T55" i="38"/>
  <c r="AY55" i="38"/>
  <c r="AU55" i="38"/>
  <c r="K55" i="38"/>
  <c r="AM55" i="38"/>
  <c r="AA55" i="38"/>
  <c r="AI55" i="38"/>
  <c r="BC55" i="38"/>
  <c r="W55" i="38"/>
  <c r="BK55" i="38"/>
  <c r="CA55" i="38"/>
  <c r="O55" i="38"/>
  <c r="S55" i="38"/>
  <c r="AE55" i="38"/>
  <c r="BO55" i="38"/>
  <c r="BS55" i="38"/>
  <c r="CE55" i="38"/>
  <c r="BG55" i="38"/>
  <c r="BW55" i="38"/>
  <c r="AQ55" i="38"/>
  <c r="AS59" i="38"/>
  <c r="AB61" i="10"/>
  <c r="AX59" i="38"/>
  <c r="BD59" i="38"/>
  <c r="M61" i="28"/>
  <c r="BI59" i="38"/>
  <c r="AD61" i="28"/>
  <c r="BN59" i="38"/>
  <c r="BT59" i="38"/>
  <c r="BY59" i="38"/>
  <c r="CD59" i="38"/>
  <c r="AT59" i="38"/>
  <c r="AZ59" i="38"/>
  <c r="L61" i="28"/>
  <c r="BE59" i="38"/>
  <c r="AC61" i="28"/>
  <c r="BJ59" i="38"/>
  <c r="BP59" i="38"/>
  <c r="BU59" i="38"/>
  <c r="BZ59" i="38"/>
  <c r="AV59" i="38"/>
  <c r="BA59" i="38"/>
  <c r="AB61" i="28"/>
  <c r="BF59" i="38"/>
  <c r="BL59" i="38"/>
  <c r="BQ59" i="38"/>
  <c r="BV59" i="38"/>
  <c r="CB59" i="38"/>
  <c r="AR59" i="38"/>
  <c r="AW59" i="38"/>
  <c r="AC61" i="10"/>
  <c r="BB59" i="38"/>
  <c r="BH59" i="38"/>
  <c r="N61" i="28"/>
  <c r="BM59" i="38"/>
  <c r="BR59" i="38"/>
  <c r="BX59" i="38"/>
  <c r="CC59" i="38"/>
  <c r="AB59" i="38"/>
  <c r="AG59" i="38"/>
  <c r="AL59" i="38"/>
  <c r="X59" i="38"/>
  <c r="AC59" i="38"/>
  <c r="AH59" i="38"/>
  <c r="AN59" i="38"/>
  <c r="Y59" i="38"/>
  <c r="AD59" i="38"/>
  <c r="AJ59" i="38"/>
  <c r="AO59" i="38"/>
  <c r="Z59" i="38"/>
  <c r="AF59" i="38"/>
  <c r="AK59" i="38"/>
  <c r="AP59" i="38"/>
  <c r="F59" i="38"/>
  <c r="J59" i="38"/>
  <c r="P59" i="38"/>
  <c r="U59" i="38"/>
  <c r="G59" i="38"/>
  <c r="L59" i="38"/>
  <c r="Q59" i="38"/>
  <c r="V59" i="38"/>
  <c r="D59" i="38"/>
  <c r="H59" i="38"/>
  <c r="M59" i="38"/>
  <c r="R59" i="38"/>
  <c r="E59" i="38"/>
  <c r="I59" i="38"/>
  <c r="N59" i="38"/>
  <c r="T59" i="38"/>
  <c r="O59" i="38"/>
  <c r="K59" i="38"/>
  <c r="S59" i="38"/>
  <c r="AE59" i="38"/>
  <c r="AY59" i="38"/>
  <c r="BG59" i="38"/>
  <c r="AU59" i="38"/>
  <c r="AM59" i="38"/>
  <c r="AA59" i="38"/>
  <c r="AI59" i="38"/>
  <c r="BC59" i="38"/>
  <c r="W59" i="38"/>
  <c r="BK59" i="38"/>
  <c r="CA59" i="38"/>
  <c r="CE59" i="38"/>
  <c r="AQ59" i="38"/>
  <c r="BO59" i="38"/>
  <c r="BS59" i="38"/>
  <c r="BW59" i="38"/>
  <c r="AS63" i="38"/>
  <c r="AB65" i="10"/>
  <c r="AX63" i="38"/>
  <c r="BD63" i="38"/>
  <c r="M65" i="28"/>
  <c r="BI63" i="38"/>
  <c r="AD65" i="28"/>
  <c r="BN63" i="38"/>
  <c r="BT63" i="38"/>
  <c r="BY63" i="38"/>
  <c r="CD63" i="38"/>
  <c r="AT63" i="38"/>
  <c r="AZ63" i="38"/>
  <c r="L65" i="28"/>
  <c r="BE63" i="38"/>
  <c r="AC65" i="28"/>
  <c r="BJ63" i="38"/>
  <c r="BP63" i="38"/>
  <c r="BU63" i="38"/>
  <c r="BZ63" i="38"/>
  <c r="AV63" i="38"/>
  <c r="BA63" i="38"/>
  <c r="AB65" i="28"/>
  <c r="BF63" i="38"/>
  <c r="BL63" i="38"/>
  <c r="BQ63" i="38"/>
  <c r="BV63" i="38"/>
  <c r="CB63" i="38"/>
  <c r="AR63" i="38"/>
  <c r="AW63" i="38"/>
  <c r="AC65" i="10"/>
  <c r="BB63" i="38"/>
  <c r="BH63" i="38"/>
  <c r="N65" i="28"/>
  <c r="BM63" i="38"/>
  <c r="BR63" i="38"/>
  <c r="BX63" i="38"/>
  <c r="CC63" i="38"/>
  <c r="Z63" i="38"/>
  <c r="AF63" i="38"/>
  <c r="AK63" i="38"/>
  <c r="AP63" i="38"/>
  <c r="AB63" i="38"/>
  <c r="AG63" i="38"/>
  <c r="AL63" i="38"/>
  <c r="X63" i="38"/>
  <c r="AC63" i="38"/>
  <c r="AH63" i="38"/>
  <c r="AN63" i="38"/>
  <c r="Y63" i="38"/>
  <c r="AD63" i="38"/>
  <c r="AJ63" i="38"/>
  <c r="AO63" i="38"/>
  <c r="F63" i="38"/>
  <c r="J63" i="38"/>
  <c r="P63" i="38"/>
  <c r="U63" i="38"/>
  <c r="G63" i="38"/>
  <c r="L63" i="38"/>
  <c r="Q63" i="38"/>
  <c r="V63" i="38"/>
  <c r="D63" i="38"/>
  <c r="H63" i="38"/>
  <c r="M63" i="38"/>
  <c r="R63" i="38"/>
  <c r="E63" i="38"/>
  <c r="I63" i="38"/>
  <c r="N63" i="38"/>
  <c r="T63" i="38"/>
  <c r="AA63" i="38"/>
  <c r="AI63" i="38"/>
  <c r="BC63" i="38"/>
  <c r="W63" i="38"/>
  <c r="BK63" i="38"/>
  <c r="CA63" i="38"/>
  <c r="O63" i="38"/>
  <c r="S63" i="38"/>
  <c r="AE63" i="38"/>
  <c r="BO63" i="38"/>
  <c r="BS63" i="38"/>
  <c r="AY63" i="38"/>
  <c r="AU63" i="38"/>
  <c r="K63" i="38"/>
  <c r="AM63" i="38"/>
  <c r="BW63" i="38"/>
  <c r="CE63" i="38"/>
  <c r="AQ63" i="38"/>
  <c r="BG63" i="38"/>
  <c r="AS67" i="38"/>
  <c r="AB69" i="10"/>
  <c r="AX67" i="38"/>
  <c r="BD67" i="38"/>
  <c r="M69" i="28"/>
  <c r="BI67" i="38"/>
  <c r="AD69" i="28"/>
  <c r="BN67" i="38"/>
  <c r="BT67" i="38"/>
  <c r="BY67" i="38"/>
  <c r="CD67" i="38"/>
  <c r="AT67" i="38"/>
  <c r="AZ67" i="38"/>
  <c r="L69" i="28"/>
  <c r="BE67" i="38"/>
  <c r="AC69" i="28"/>
  <c r="BJ67" i="38"/>
  <c r="BP67" i="38"/>
  <c r="BU67" i="38"/>
  <c r="BZ67" i="38"/>
  <c r="AV67" i="38"/>
  <c r="BA67" i="38"/>
  <c r="AB69" i="28"/>
  <c r="BF67" i="38"/>
  <c r="BL67" i="38"/>
  <c r="BQ67" i="38"/>
  <c r="BV67" i="38"/>
  <c r="CB67" i="38"/>
  <c r="AR67" i="38"/>
  <c r="AW67" i="38"/>
  <c r="AC69" i="10"/>
  <c r="BB67" i="38"/>
  <c r="BH67" i="38"/>
  <c r="N69" i="28"/>
  <c r="BM67" i="38"/>
  <c r="BR67" i="38"/>
  <c r="BX67" i="38"/>
  <c r="CC67" i="38"/>
  <c r="Y67" i="38"/>
  <c r="AD67" i="38"/>
  <c r="AJ67" i="38"/>
  <c r="AO67" i="38"/>
  <c r="Z67" i="38"/>
  <c r="AF67" i="38"/>
  <c r="AK67" i="38"/>
  <c r="AP67" i="38"/>
  <c r="AB67" i="38"/>
  <c r="AG67" i="38"/>
  <c r="AL67" i="38"/>
  <c r="X67" i="38"/>
  <c r="AC67" i="38"/>
  <c r="AH67" i="38"/>
  <c r="AN67" i="38"/>
  <c r="F67" i="38"/>
  <c r="J67" i="38"/>
  <c r="P67" i="38"/>
  <c r="U67" i="38"/>
  <c r="G67" i="38"/>
  <c r="L67" i="38"/>
  <c r="Q67" i="38"/>
  <c r="V67" i="38"/>
  <c r="D67" i="38"/>
  <c r="H67" i="38"/>
  <c r="M67" i="38"/>
  <c r="R67" i="38"/>
  <c r="E67" i="38"/>
  <c r="I67" i="38"/>
  <c r="N67" i="38"/>
  <c r="T67" i="38"/>
  <c r="AU67" i="38"/>
  <c r="AM67" i="38"/>
  <c r="AA67" i="38"/>
  <c r="AI67" i="38"/>
  <c r="BC67" i="38"/>
  <c r="W67" i="38"/>
  <c r="BK67" i="38"/>
  <c r="CA67" i="38"/>
  <c r="CE67" i="38"/>
  <c r="O67" i="38"/>
  <c r="K67" i="38"/>
  <c r="S67" i="38"/>
  <c r="AE67" i="38"/>
  <c r="AY67" i="38"/>
  <c r="BG67" i="38"/>
  <c r="BW67" i="38"/>
  <c r="BO67" i="38"/>
  <c r="BS67" i="38"/>
  <c r="AQ67" i="38"/>
  <c r="AS71" i="38"/>
  <c r="AB73" i="10"/>
  <c r="AX71" i="38"/>
  <c r="BD71" i="38"/>
  <c r="M73" i="28"/>
  <c r="BI71" i="38"/>
  <c r="AD73" i="28"/>
  <c r="BN71" i="38"/>
  <c r="BT71" i="38"/>
  <c r="BY71" i="38"/>
  <c r="CD71" i="38"/>
  <c r="AT71" i="38"/>
  <c r="AZ71" i="38"/>
  <c r="L73" i="28"/>
  <c r="BE71" i="38"/>
  <c r="AC73" i="28"/>
  <c r="BJ71" i="38"/>
  <c r="BP71" i="38"/>
  <c r="BU71" i="38"/>
  <c r="BZ71" i="38"/>
  <c r="AV71" i="38"/>
  <c r="BA71" i="38"/>
  <c r="AB73" i="28"/>
  <c r="BF71" i="38"/>
  <c r="BL71" i="38"/>
  <c r="BQ71" i="38"/>
  <c r="BV71" i="38"/>
  <c r="CB71" i="38"/>
  <c r="AR71" i="38"/>
  <c r="AW71" i="38"/>
  <c r="AC73" i="10"/>
  <c r="BB71" i="38"/>
  <c r="BH71" i="38"/>
  <c r="N73" i="28"/>
  <c r="BM71" i="38"/>
  <c r="BR71" i="38"/>
  <c r="BX71" i="38"/>
  <c r="CC71" i="38"/>
  <c r="X71" i="38"/>
  <c r="AC71" i="38"/>
  <c r="AH71" i="38"/>
  <c r="AN71" i="38"/>
  <c r="Y71" i="38"/>
  <c r="AD71" i="38"/>
  <c r="AJ71" i="38"/>
  <c r="AO71" i="38"/>
  <c r="Z71" i="38"/>
  <c r="AF71" i="38"/>
  <c r="AK71" i="38"/>
  <c r="AP71" i="38"/>
  <c r="AB71" i="38"/>
  <c r="AG71" i="38"/>
  <c r="AL71" i="38"/>
  <c r="F71" i="38"/>
  <c r="J71" i="38"/>
  <c r="P71" i="38"/>
  <c r="U71" i="38"/>
  <c r="G71" i="38"/>
  <c r="L71" i="38"/>
  <c r="Q71" i="38"/>
  <c r="V71" i="38"/>
  <c r="D71" i="38"/>
  <c r="H71" i="38"/>
  <c r="M71" i="38"/>
  <c r="R71" i="38"/>
  <c r="E71" i="38"/>
  <c r="I71" i="38"/>
  <c r="N71" i="38"/>
  <c r="T71" i="38"/>
  <c r="AY71" i="38"/>
  <c r="AU71" i="38"/>
  <c r="K71" i="38"/>
  <c r="AM71" i="38"/>
  <c r="AA71" i="38"/>
  <c r="AI71" i="38"/>
  <c r="BC71" i="38"/>
  <c r="W71" i="38"/>
  <c r="BK71" i="38"/>
  <c r="CA71" i="38"/>
  <c r="O71" i="38"/>
  <c r="S71" i="38"/>
  <c r="AE71" i="38"/>
  <c r="BO71" i="38"/>
  <c r="BS71" i="38"/>
  <c r="CE71" i="38"/>
  <c r="BW71" i="38"/>
  <c r="BG71" i="38"/>
  <c r="AQ71" i="38"/>
  <c r="AV75" i="38"/>
  <c r="BA75" i="38"/>
  <c r="AB77" i="28"/>
  <c r="BF75" i="38"/>
  <c r="BL75" i="38"/>
  <c r="BQ75" i="38"/>
  <c r="BV75" i="38"/>
  <c r="CB75" i="38"/>
  <c r="AR75" i="38"/>
  <c r="AW75" i="38"/>
  <c r="AC77" i="10"/>
  <c r="BB75" i="38"/>
  <c r="BH75" i="38"/>
  <c r="N77" i="28"/>
  <c r="BM75" i="38"/>
  <c r="BR75" i="38"/>
  <c r="BX75" i="38"/>
  <c r="CC75" i="38"/>
  <c r="AS75" i="38"/>
  <c r="AB77" i="10"/>
  <c r="AX75" i="38"/>
  <c r="BD75" i="38"/>
  <c r="M77" i="28"/>
  <c r="BI75" i="38"/>
  <c r="AD77" i="28"/>
  <c r="BN75" i="38"/>
  <c r="BT75" i="38"/>
  <c r="BY75" i="38"/>
  <c r="CD75" i="38"/>
  <c r="AT75" i="38"/>
  <c r="AZ75" i="38"/>
  <c r="L77" i="28"/>
  <c r="BE75" i="38"/>
  <c r="AC77" i="28"/>
  <c r="BJ75" i="38"/>
  <c r="BP75" i="38"/>
  <c r="BU75" i="38"/>
  <c r="BZ75" i="38"/>
  <c r="AB75" i="38"/>
  <c r="AG75" i="38"/>
  <c r="AL75" i="38"/>
  <c r="X75" i="38"/>
  <c r="AC75" i="38"/>
  <c r="AH75" i="38"/>
  <c r="AN75" i="38"/>
  <c r="Y75" i="38"/>
  <c r="AD75" i="38"/>
  <c r="AJ75" i="38"/>
  <c r="AO75" i="38"/>
  <c r="Z75" i="38"/>
  <c r="AF75" i="38"/>
  <c r="AK75" i="38"/>
  <c r="AP75" i="38"/>
  <c r="F75" i="38"/>
  <c r="J75" i="38"/>
  <c r="P75" i="38"/>
  <c r="U75" i="38"/>
  <c r="G75" i="38"/>
  <c r="L75" i="38"/>
  <c r="Q75" i="38"/>
  <c r="V75" i="38"/>
  <c r="D75" i="38"/>
  <c r="H75" i="38"/>
  <c r="M75" i="38"/>
  <c r="R75" i="38"/>
  <c r="E75" i="38"/>
  <c r="I75" i="38"/>
  <c r="N75" i="38"/>
  <c r="T75" i="38"/>
  <c r="O75" i="38"/>
  <c r="K75" i="38"/>
  <c r="S75" i="38"/>
  <c r="AE75" i="38"/>
  <c r="AY75" i="38"/>
  <c r="BG75" i="38"/>
  <c r="AU75" i="38"/>
  <c r="AM75" i="38"/>
  <c r="AA75" i="38"/>
  <c r="AI75" i="38"/>
  <c r="BC75" i="38"/>
  <c r="W75" i="38"/>
  <c r="BK75" i="38"/>
  <c r="CA75" i="38"/>
  <c r="CE75" i="38"/>
  <c r="AQ75" i="38"/>
  <c r="BO75" i="38"/>
  <c r="BS75" i="38"/>
  <c r="BW75" i="38"/>
  <c r="AV79" i="38"/>
  <c r="BA79" i="38"/>
  <c r="AB81" i="28"/>
  <c r="BF79" i="38"/>
  <c r="BL79" i="38"/>
  <c r="BQ79" i="38"/>
  <c r="BV79" i="38"/>
  <c r="CB79" i="38"/>
  <c r="AR79" i="38"/>
  <c r="AW79" i="38"/>
  <c r="AC81" i="10"/>
  <c r="BB79" i="38"/>
  <c r="BH79" i="38"/>
  <c r="N81" i="28"/>
  <c r="BM79" i="38"/>
  <c r="BR79" i="38"/>
  <c r="BX79" i="38"/>
  <c r="CC79" i="38"/>
  <c r="AS79" i="38"/>
  <c r="AB81" i="10"/>
  <c r="AX79" i="38"/>
  <c r="BD79" i="38"/>
  <c r="M81" i="28"/>
  <c r="BI79" i="38"/>
  <c r="AD81" i="28"/>
  <c r="BN79" i="38"/>
  <c r="BT79" i="38"/>
  <c r="BY79" i="38"/>
  <c r="CD79" i="38"/>
  <c r="AT79" i="38"/>
  <c r="AZ79" i="38"/>
  <c r="L81" i="28"/>
  <c r="BE79" i="38"/>
  <c r="AC81" i="28"/>
  <c r="BJ79" i="38"/>
  <c r="BP79" i="38"/>
  <c r="BU79" i="38"/>
  <c r="BZ79" i="38"/>
  <c r="Z79" i="38"/>
  <c r="AF79" i="38"/>
  <c r="AK79" i="38"/>
  <c r="AP79" i="38"/>
  <c r="AB79" i="38"/>
  <c r="AG79" i="38"/>
  <c r="AL79" i="38"/>
  <c r="X79" i="38"/>
  <c r="AC79" i="38"/>
  <c r="AH79" i="38"/>
  <c r="AN79" i="38"/>
  <c r="Y79" i="38"/>
  <c r="AD79" i="38"/>
  <c r="AJ79" i="38"/>
  <c r="AO79" i="38"/>
  <c r="F79" i="38"/>
  <c r="J79" i="38"/>
  <c r="P79" i="38"/>
  <c r="U79" i="38"/>
  <c r="G79" i="38"/>
  <c r="L79" i="38"/>
  <c r="Q79" i="38"/>
  <c r="V79" i="38"/>
  <c r="D79" i="38"/>
  <c r="H79" i="38"/>
  <c r="M79" i="38"/>
  <c r="R79" i="38"/>
  <c r="E79" i="38"/>
  <c r="I79" i="38"/>
  <c r="N79" i="38"/>
  <c r="T79" i="38"/>
  <c r="AA79" i="38"/>
  <c r="AI79" i="38"/>
  <c r="BC79" i="38"/>
  <c r="W79" i="38"/>
  <c r="BK79" i="38"/>
  <c r="CA79" i="38"/>
  <c r="O79" i="38"/>
  <c r="S79" i="38"/>
  <c r="AE79" i="38"/>
  <c r="BO79" i="38"/>
  <c r="BS79" i="38"/>
  <c r="AY79" i="38"/>
  <c r="AU79" i="38"/>
  <c r="K79" i="38"/>
  <c r="AM79" i="38"/>
  <c r="BG79" i="38"/>
  <c r="BW79" i="38"/>
  <c r="AQ79" i="38"/>
  <c r="CE79" i="38"/>
  <c r="AV83" i="38"/>
  <c r="BA83" i="38"/>
  <c r="AB85" i="28"/>
  <c r="BF83" i="38"/>
  <c r="BL83" i="38"/>
  <c r="BQ83" i="38"/>
  <c r="BV83" i="38"/>
  <c r="CB83" i="38"/>
  <c r="AR83" i="38"/>
  <c r="L85" i="10"/>
  <c r="AW83" i="38"/>
  <c r="AC85" i="10"/>
  <c r="BB83" i="38"/>
  <c r="BH83" i="38"/>
  <c r="N85" i="28"/>
  <c r="BM83" i="38"/>
  <c r="BR83" i="38"/>
  <c r="BX83" i="38"/>
  <c r="CC83" i="38"/>
  <c r="AS83" i="38"/>
  <c r="AB85" i="10"/>
  <c r="AX83" i="38"/>
  <c r="BD83" i="38"/>
  <c r="M85" i="28"/>
  <c r="BI83" i="38"/>
  <c r="AD85" i="28"/>
  <c r="BN83" i="38"/>
  <c r="BT83" i="38"/>
  <c r="BY83" i="38"/>
  <c r="CD83" i="38"/>
  <c r="AT83" i="38"/>
  <c r="AZ83" i="38"/>
  <c r="L85" i="28"/>
  <c r="BE83" i="38"/>
  <c r="AC85" i="28"/>
  <c r="BJ83" i="38"/>
  <c r="BP83" i="38"/>
  <c r="BU83" i="38"/>
  <c r="BZ83" i="38"/>
  <c r="Y83" i="38"/>
  <c r="AD83" i="38"/>
  <c r="AJ83" i="38"/>
  <c r="AO83" i="38"/>
  <c r="Z83" i="38"/>
  <c r="AF83" i="38"/>
  <c r="AK83" i="38"/>
  <c r="AP83" i="38"/>
  <c r="AB83" i="38"/>
  <c r="AG83" i="38"/>
  <c r="AL83" i="38"/>
  <c r="X83" i="38"/>
  <c r="AC83" i="38"/>
  <c r="AH83" i="38"/>
  <c r="AN83" i="38"/>
  <c r="F83" i="38"/>
  <c r="J83" i="38"/>
  <c r="P83" i="38"/>
  <c r="U83" i="38"/>
  <c r="G83" i="38"/>
  <c r="L83" i="38"/>
  <c r="Q83" i="38"/>
  <c r="V83" i="38"/>
  <c r="D83" i="38"/>
  <c r="H83" i="38"/>
  <c r="M83" i="38"/>
  <c r="R83" i="38"/>
  <c r="E83" i="38"/>
  <c r="I83" i="38"/>
  <c r="N83" i="38"/>
  <c r="T83" i="38"/>
  <c r="AU83" i="38"/>
  <c r="AM83" i="38"/>
  <c r="AA83" i="38"/>
  <c r="AI83" i="38"/>
  <c r="BC83" i="38"/>
  <c r="W83" i="38"/>
  <c r="BK83" i="38"/>
  <c r="CA83" i="38"/>
  <c r="CE83" i="38"/>
  <c r="O83" i="38"/>
  <c r="K83" i="38"/>
  <c r="S83" i="38"/>
  <c r="AE83" i="38"/>
  <c r="AY83" i="38"/>
  <c r="BG83" i="38"/>
  <c r="BO83" i="38"/>
  <c r="BS83" i="38"/>
  <c r="BW83" i="38"/>
  <c r="AQ83" i="38"/>
  <c r="AV87" i="38"/>
  <c r="BA87" i="38"/>
  <c r="BF87" i="38"/>
  <c r="BL87" i="38"/>
  <c r="BQ87" i="38"/>
  <c r="BV87" i="38"/>
  <c r="CB87" i="38"/>
  <c r="AR87" i="38"/>
  <c r="AW87" i="38"/>
  <c r="BB87" i="38"/>
  <c r="BH87" i="38"/>
  <c r="BM87" i="38"/>
  <c r="BR87" i="38"/>
  <c r="BX87" i="38"/>
  <c r="CC87" i="38"/>
  <c r="AS87" i="38"/>
  <c r="AX87" i="38"/>
  <c r="BD87" i="38"/>
  <c r="BI87" i="38"/>
  <c r="BN87" i="38"/>
  <c r="BT87" i="38"/>
  <c r="BY87" i="38"/>
  <c r="CD87" i="38"/>
  <c r="AT87" i="38"/>
  <c r="AZ87" i="38"/>
  <c r="BE87" i="38"/>
  <c r="BJ87" i="38"/>
  <c r="BP87" i="38"/>
  <c r="BU87" i="38"/>
  <c r="BZ87" i="38"/>
  <c r="X87" i="38"/>
  <c r="AC87" i="38"/>
  <c r="AH87" i="38"/>
  <c r="AN87" i="38"/>
  <c r="Y87" i="38"/>
  <c r="AD87" i="38"/>
  <c r="AJ87" i="38"/>
  <c r="AO87" i="38"/>
  <c r="Z87" i="38"/>
  <c r="AF87" i="38"/>
  <c r="AK87" i="38"/>
  <c r="AP87" i="38"/>
  <c r="AB87" i="38"/>
  <c r="AG87" i="38"/>
  <c r="AL87" i="38"/>
  <c r="F87" i="38"/>
  <c r="F88" i="34" s="1"/>
  <c r="J87" i="38"/>
  <c r="P87" i="38"/>
  <c r="U87" i="38"/>
  <c r="G87" i="38"/>
  <c r="L87" i="38"/>
  <c r="Q87" i="38"/>
  <c r="V87" i="38"/>
  <c r="D87" i="38"/>
  <c r="D88" i="34" s="1"/>
  <c r="H87" i="38"/>
  <c r="M87" i="38"/>
  <c r="R87" i="38"/>
  <c r="E87" i="38"/>
  <c r="E88" i="34" s="1"/>
  <c r="I87" i="38"/>
  <c r="N87" i="38"/>
  <c r="T87" i="38"/>
  <c r="AY87" i="38"/>
  <c r="AU87" i="38"/>
  <c r="K87" i="38"/>
  <c r="AM87" i="38"/>
  <c r="AA87" i="38"/>
  <c r="AI87" i="38"/>
  <c r="BC87" i="38"/>
  <c r="W87" i="38"/>
  <c r="BK87" i="38"/>
  <c r="CA87" i="38"/>
  <c r="O87" i="38"/>
  <c r="S87" i="38"/>
  <c r="AE87" i="38"/>
  <c r="BO87" i="38"/>
  <c r="BS87" i="38"/>
  <c r="CE87" i="38"/>
  <c r="BG87" i="38"/>
  <c r="BW87" i="38"/>
  <c r="AQ87" i="38"/>
  <c r="AV91" i="38"/>
  <c r="BA91" i="38"/>
  <c r="BF91" i="38"/>
  <c r="BL91" i="38"/>
  <c r="BQ91" i="38"/>
  <c r="BV91" i="38"/>
  <c r="CB91" i="38"/>
  <c r="AR91" i="38"/>
  <c r="AW91" i="38"/>
  <c r="BB91" i="38"/>
  <c r="BH91" i="38"/>
  <c r="BM91" i="38"/>
  <c r="BR91" i="38"/>
  <c r="BX91" i="38"/>
  <c r="CC91" i="38"/>
  <c r="AS91" i="38"/>
  <c r="AX91" i="38"/>
  <c r="BD91" i="38"/>
  <c r="BI91" i="38"/>
  <c r="BN91" i="38"/>
  <c r="BT91" i="38"/>
  <c r="BY91" i="38"/>
  <c r="CD91" i="38"/>
  <c r="AT91" i="38"/>
  <c r="AZ91" i="38"/>
  <c r="BE91" i="38"/>
  <c r="BJ91" i="38"/>
  <c r="BP91" i="38"/>
  <c r="BU91" i="38"/>
  <c r="BZ91" i="38"/>
  <c r="AB91" i="38"/>
  <c r="AG91" i="38"/>
  <c r="AL91" i="38"/>
  <c r="X91" i="38"/>
  <c r="AC91" i="38"/>
  <c r="AH91" i="38"/>
  <c r="AN91" i="38"/>
  <c r="Y91" i="38"/>
  <c r="AD91" i="38"/>
  <c r="AJ91" i="38"/>
  <c r="AO91" i="38"/>
  <c r="Z91" i="38"/>
  <c r="AF91" i="38"/>
  <c r="AK91" i="38"/>
  <c r="AP91" i="38"/>
  <c r="F91" i="38"/>
  <c r="F92" i="34" s="1"/>
  <c r="J91" i="38"/>
  <c r="P91" i="38"/>
  <c r="U91" i="38"/>
  <c r="G91" i="38"/>
  <c r="L91" i="38"/>
  <c r="Q91" i="38"/>
  <c r="V91" i="38"/>
  <c r="D91" i="38"/>
  <c r="D92" i="34" s="1"/>
  <c r="H91" i="38"/>
  <c r="M91" i="38"/>
  <c r="R91" i="38"/>
  <c r="E91" i="38"/>
  <c r="E92" i="34" s="1"/>
  <c r="I91" i="38"/>
  <c r="N91" i="38"/>
  <c r="T91" i="38"/>
  <c r="O91" i="38"/>
  <c r="K91" i="38"/>
  <c r="S91" i="38"/>
  <c r="AE91" i="38"/>
  <c r="AY91" i="38"/>
  <c r="BG91" i="38"/>
  <c r="AU91" i="38"/>
  <c r="AM91" i="38"/>
  <c r="AA91" i="38"/>
  <c r="AI91" i="38"/>
  <c r="BC91" i="38"/>
  <c r="W91" i="38"/>
  <c r="BK91" i="38"/>
  <c r="CA91" i="38"/>
  <c r="CE91" i="38"/>
  <c r="AQ91" i="38"/>
  <c r="BO91" i="38"/>
  <c r="BS91" i="38"/>
  <c r="BW91" i="38"/>
  <c r="AV95" i="38"/>
  <c r="BA95" i="38"/>
  <c r="AB97" i="28"/>
  <c r="BF95" i="38"/>
  <c r="BL95" i="38"/>
  <c r="BQ95" i="38"/>
  <c r="BV95" i="38"/>
  <c r="CB95" i="38"/>
  <c r="AR95" i="38"/>
  <c r="L97" i="10"/>
  <c r="AW95" i="38"/>
  <c r="AC97" i="10"/>
  <c r="BB95" i="38"/>
  <c r="BH95" i="38"/>
  <c r="N97" i="28"/>
  <c r="BM95" i="38"/>
  <c r="BR95" i="38"/>
  <c r="BX95" i="38"/>
  <c r="CC95" i="38"/>
  <c r="AS95" i="38"/>
  <c r="AB97" i="10"/>
  <c r="AX95" i="38"/>
  <c r="BD95" i="38"/>
  <c r="M97" i="28"/>
  <c r="BI95" i="38"/>
  <c r="AD97" i="28"/>
  <c r="BN95" i="38"/>
  <c r="BT95" i="38"/>
  <c r="BY95" i="38"/>
  <c r="CD95" i="38"/>
  <c r="AT95" i="38"/>
  <c r="AZ95" i="38"/>
  <c r="L97" i="28"/>
  <c r="BE95" i="38"/>
  <c r="AC97" i="28"/>
  <c r="BJ95" i="38"/>
  <c r="BP95" i="38"/>
  <c r="BU95" i="38"/>
  <c r="BZ95" i="38"/>
  <c r="Z95" i="38"/>
  <c r="AF95" i="38"/>
  <c r="AK95" i="38"/>
  <c r="AP95" i="38"/>
  <c r="AB95" i="38"/>
  <c r="AG95" i="38"/>
  <c r="AL95" i="38"/>
  <c r="X95" i="38"/>
  <c r="AC95" i="38"/>
  <c r="AH95" i="38"/>
  <c r="AN95" i="38"/>
  <c r="Y95" i="38"/>
  <c r="AD95" i="38"/>
  <c r="AJ95" i="38"/>
  <c r="AO95" i="38"/>
  <c r="F95" i="38"/>
  <c r="J95" i="38"/>
  <c r="P95" i="38"/>
  <c r="U95" i="38"/>
  <c r="G95" i="38"/>
  <c r="L95" i="38"/>
  <c r="Q95" i="38"/>
  <c r="V95" i="38"/>
  <c r="D95" i="38"/>
  <c r="H95" i="38"/>
  <c r="M95" i="38"/>
  <c r="R95" i="38"/>
  <c r="E95" i="38"/>
  <c r="I95" i="38"/>
  <c r="N95" i="38"/>
  <c r="T95" i="38"/>
  <c r="AA95" i="38"/>
  <c r="AI95" i="38"/>
  <c r="BC95" i="38"/>
  <c r="W95" i="38"/>
  <c r="BK95" i="38"/>
  <c r="CA95" i="38"/>
  <c r="O95" i="38"/>
  <c r="S95" i="38"/>
  <c r="AE95" i="38"/>
  <c r="BO95" i="38"/>
  <c r="BS95" i="38"/>
  <c r="AY95" i="38"/>
  <c r="AU95" i="38"/>
  <c r="K95" i="38"/>
  <c r="AM95" i="38"/>
  <c r="BW95" i="38"/>
  <c r="CE95" i="38"/>
  <c r="AQ95" i="38"/>
  <c r="BG95" i="38"/>
  <c r="AV99" i="38"/>
  <c r="BA99" i="38"/>
  <c r="AB101" i="28"/>
  <c r="BF99" i="38"/>
  <c r="BL99" i="38"/>
  <c r="BQ99" i="38"/>
  <c r="BV99" i="38"/>
  <c r="CB99" i="38"/>
  <c r="AR99" i="38"/>
  <c r="L101" i="10"/>
  <c r="AW99" i="38"/>
  <c r="AC101" i="10"/>
  <c r="BB99" i="38"/>
  <c r="BH99" i="38"/>
  <c r="N101" i="28"/>
  <c r="BM99" i="38"/>
  <c r="BR99" i="38"/>
  <c r="BX99" i="38"/>
  <c r="CC99" i="38"/>
  <c r="AS99" i="38"/>
  <c r="AB101" i="10"/>
  <c r="AX99" i="38"/>
  <c r="BD99" i="38"/>
  <c r="M101" i="28"/>
  <c r="BI99" i="38"/>
  <c r="AD101" i="28"/>
  <c r="BN99" i="38"/>
  <c r="BT99" i="38"/>
  <c r="BY99" i="38"/>
  <c r="CD99" i="38"/>
  <c r="AT99" i="38"/>
  <c r="AZ99" i="38"/>
  <c r="L101" i="28"/>
  <c r="BE99" i="38"/>
  <c r="AC101" i="28"/>
  <c r="BJ99" i="38"/>
  <c r="BP99" i="38"/>
  <c r="BU99" i="38"/>
  <c r="BZ99" i="38"/>
  <c r="Y99" i="38"/>
  <c r="AD99" i="38"/>
  <c r="AJ99" i="38"/>
  <c r="AO99" i="38"/>
  <c r="Z99" i="38"/>
  <c r="AF99" i="38"/>
  <c r="AK99" i="38"/>
  <c r="AP99" i="38"/>
  <c r="AB99" i="38"/>
  <c r="AG99" i="38"/>
  <c r="AL99" i="38"/>
  <c r="X99" i="38"/>
  <c r="AC99" i="38"/>
  <c r="AH99" i="38"/>
  <c r="AN99" i="38"/>
  <c r="F99" i="38"/>
  <c r="J99" i="38"/>
  <c r="P99" i="38"/>
  <c r="U99" i="38"/>
  <c r="G99" i="38"/>
  <c r="L99" i="38"/>
  <c r="Q99" i="38"/>
  <c r="V99" i="38"/>
  <c r="D99" i="38"/>
  <c r="H99" i="38"/>
  <c r="M99" i="38"/>
  <c r="R99" i="38"/>
  <c r="E99" i="38"/>
  <c r="I99" i="38"/>
  <c r="N99" i="38"/>
  <c r="T99" i="38"/>
  <c r="AU99" i="38"/>
  <c r="AM99" i="38"/>
  <c r="AA99" i="38"/>
  <c r="AI99" i="38"/>
  <c r="BC99" i="38"/>
  <c r="W99" i="38"/>
  <c r="BK99" i="38"/>
  <c r="CA99" i="38"/>
  <c r="CE99" i="38"/>
  <c r="O99" i="38"/>
  <c r="K99" i="38"/>
  <c r="S99" i="38"/>
  <c r="AE99" i="38"/>
  <c r="AY99" i="38"/>
  <c r="BG99" i="38"/>
  <c r="BW99" i="38"/>
  <c r="BO99" i="38"/>
  <c r="BS99" i="38"/>
  <c r="AQ99" i="38"/>
  <c r="AV103" i="38"/>
  <c r="BA103" i="38"/>
  <c r="AB105" i="28"/>
  <c r="BF103" i="38"/>
  <c r="BL103" i="38"/>
  <c r="BQ103" i="38"/>
  <c r="BV103" i="38"/>
  <c r="CB103" i="38"/>
  <c r="AR103" i="38"/>
  <c r="L105" i="10"/>
  <c r="AW103" i="38"/>
  <c r="AC105" i="10"/>
  <c r="BB103" i="38"/>
  <c r="BH103" i="38"/>
  <c r="N105" i="28"/>
  <c r="BM103" i="38"/>
  <c r="BR103" i="38"/>
  <c r="BX103" i="38"/>
  <c r="CC103" i="38"/>
  <c r="AS103" i="38"/>
  <c r="AB105" i="10"/>
  <c r="AX103" i="38"/>
  <c r="BD103" i="38"/>
  <c r="M105" i="28"/>
  <c r="BI103" i="38"/>
  <c r="AD105" i="28"/>
  <c r="BN103" i="38"/>
  <c r="BT103" i="38"/>
  <c r="BY103" i="38"/>
  <c r="CD103" i="38"/>
  <c r="AT103" i="38"/>
  <c r="AZ103" i="38"/>
  <c r="L105" i="28"/>
  <c r="BE103" i="38"/>
  <c r="AC105" i="28"/>
  <c r="BJ103" i="38"/>
  <c r="BP103" i="38"/>
  <c r="BU103" i="38"/>
  <c r="BZ103" i="38"/>
  <c r="X103" i="38"/>
  <c r="AC103" i="38"/>
  <c r="AH103" i="38"/>
  <c r="AN103" i="38"/>
  <c r="Y103" i="38"/>
  <c r="AD103" i="38"/>
  <c r="AJ103" i="38"/>
  <c r="AO103" i="38"/>
  <c r="Z103" i="38"/>
  <c r="AF103" i="38"/>
  <c r="AK103" i="38"/>
  <c r="AP103" i="38"/>
  <c r="AB103" i="38"/>
  <c r="AG103" i="38"/>
  <c r="AL103" i="38"/>
  <c r="F103" i="38"/>
  <c r="J103" i="38"/>
  <c r="P103" i="38"/>
  <c r="U103" i="38"/>
  <c r="G103" i="38"/>
  <c r="L103" i="38"/>
  <c r="Q103" i="38"/>
  <c r="V103" i="38"/>
  <c r="D103" i="38"/>
  <c r="H103" i="38"/>
  <c r="M103" i="38"/>
  <c r="R103" i="38"/>
  <c r="E103" i="38"/>
  <c r="I103" i="38"/>
  <c r="N103" i="38"/>
  <c r="T103" i="38"/>
  <c r="AY103" i="38"/>
  <c r="AU103" i="38"/>
  <c r="K103" i="38"/>
  <c r="AM103" i="38"/>
  <c r="AA103" i="38"/>
  <c r="AI103" i="38"/>
  <c r="BC103" i="38"/>
  <c r="W103" i="38"/>
  <c r="BK103" i="38"/>
  <c r="CA103" i="38"/>
  <c r="O103" i="38"/>
  <c r="S103" i="38"/>
  <c r="AE103" i="38"/>
  <c r="BO103" i="38"/>
  <c r="BS103" i="38"/>
  <c r="CE103" i="38"/>
  <c r="BW103" i="38"/>
  <c r="BG103" i="38"/>
  <c r="AQ103" i="38"/>
  <c r="AV107" i="38"/>
  <c r="BA107" i="38"/>
  <c r="AB109" i="28"/>
  <c r="BF107" i="38"/>
  <c r="BL107" i="38"/>
  <c r="BQ107" i="38"/>
  <c r="BV107" i="38"/>
  <c r="CB107" i="38"/>
  <c r="AR107" i="38"/>
  <c r="L109" i="10"/>
  <c r="AW107" i="38"/>
  <c r="AC109" i="10"/>
  <c r="BB107" i="38"/>
  <c r="BH107" i="38"/>
  <c r="N109" i="28"/>
  <c r="BM107" i="38"/>
  <c r="BR107" i="38"/>
  <c r="BX107" i="38"/>
  <c r="CC107" i="38"/>
  <c r="AS107" i="38"/>
  <c r="AB109" i="10"/>
  <c r="AX107" i="38"/>
  <c r="BD107" i="38"/>
  <c r="M109" i="28"/>
  <c r="BI107" i="38"/>
  <c r="AD109" i="28"/>
  <c r="BN107" i="38"/>
  <c r="BT107" i="38"/>
  <c r="BY107" i="38"/>
  <c r="CD107" i="38"/>
  <c r="AT107" i="38"/>
  <c r="AZ107" i="38"/>
  <c r="L109" i="28"/>
  <c r="BE107" i="38"/>
  <c r="AC109" i="28"/>
  <c r="BJ107" i="38"/>
  <c r="BP107" i="38"/>
  <c r="BU107" i="38"/>
  <c r="BZ107" i="38"/>
  <c r="AB107" i="38"/>
  <c r="AG107" i="38"/>
  <c r="AL107" i="38"/>
  <c r="X107" i="38"/>
  <c r="AC107" i="38"/>
  <c r="AH107" i="38"/>
  <c r="AN107" i="38"/>
  <c r="Y107" i="38"/>
  <c r="AD107" i="38"/>
  <c r="AJ107" i="38"/>
  <c r="AO107" i="38"/>
  <c r="Z107" i="38"/>
  <c r="AF107" i="38"/>
  <c r="AK107" i="38"/>
  <c r="AP107" i="38"/>
  <c r="F107" i="38"/>
  <c r="J107" i="38"/>
  <c r="P107" i="38"/>
  <c r="U107" i="38"/>
  <c r="D107" i="38"/>
  <c r="H107" i="38"/>
  <c r="M107" i="38"/>
  <c r="R107" i="38"/>
  <c r="E107" i="38"/>
  <c r="I107" i="38"/>
  <c r="N107" i="38"/>
  <c r="T107" i="38"/>
  <c r="G107" i="38"/>
  <c r="L107" i="38"/>
  <c r="Q107" i="38"/>
  <c r="V107" i="38"/>
  <c r="O107" i="38"/>
  <c r="K107" i="38"/>
  <c r="S107" i="38"/>
  <c r="AE107" i="38"/>
  <c r="AY107" i="38"/>
  <c r="BG107" i="38"/>
  <c r="AU107" i="38"/>
  <c r="AM107" i="38"/>
  <c r="AA107" i="38"/>
  <c r="AI107" i="38"/>
  <c r="BC107" i="38"/>
  <c r="W107" i="38"/>
  <c r="BK107" i="38"/>
  <c r="CA107" i="38"/>
  <c r="CE107" i="38"/>
  <c r="AQ107" i="38"/>
  <c r="BO107" i="38"/>
  <c r="BS107" i="38"/>
  <c r="BW107" i="38"/>
  <c r="AV111" i="38"/>
  <c r="BA111" i="38"/>
  <c r="AB113" i="28"/>
  <c r="BF111" i="38"/>
  <c r="BL111" i="38"/>
  <c r="BQ111" i="38"/>
  <c r="BV111" i="38"/>
  <c r="CB111" i="38"/>
  <c r="AR111" i="38"/>
  <c r="L113" i="10"/>
  <c r="AW111" i="38"/>
  <c r="AC113" i="10"/>
  <c r="BB111" i="38"/>
  <c r="BH111" i="38"/>
  <c r="N113" i="28"/>
  <c r="BM111" i="38"/>
  <c r="BR111" i="38"/>
  <c r="BX111" i="38"/>
  <c r="CC111" i="38"/>
  <c r="AS111" i="38"/>
  <c r="AB113" i="10"/>
  <c r="AX111" i="38"/>
  <c r="BD111" i="38"/>
  <c r="M113" i="28"/>
  <c r="BI111" i="38"/>
  <c r="AD113" i="28"/>
  <c r="BN111" i="38"/>
  <c r="BT111" i="38"/>
  <c r="BY111" i="38"/>
  <c r="CD111" i="38"/>
  <c r="AT111" i="38"/>
  <c r="AZ111" i="38"/>
  <c r="L113" i="28"/>
  <c r="BE111" i="38"/>
  <c r="AC113" i="28"/>
  <c r="BJ111" i="38"/>
  <c r="BP111" i="38"/>
  <c r="BU111" i="38"/>
  <c r="BZ111" i="38"/>
  <c r="Z111" i="38"/>
  <c r="AF111" i="38"/>
  <c r="AK111" i="38"/>
  <c r="AP111" i="38"/>
  <c r="AB111" i="38"/>
  <c r="AG111" i="38"/>
  <c r="AL111" i="38"/>
  <c r="X111" i="38"/>
  <c r="AC111" i="38"/>
  <c r="AH111" i="38"/>
  <c r="AN111" i="38"/>
  <c r="Y111" i="38"/>
  <c r="AD111" i="38"/>
  <c r="AJ111" i="38"/>
  <c r="AO111" i="38"/>
  <c r="F111" i="38"/>
  <c r="J111" i="38"/>
  <c r="P111" i="38"/>
  <c r="U111" i="38"/>
  <c r="D111" i="38"/>
  <c r="H111" i="38"/>
  <c r="M111" i="38"/>
  <c r="R111" i="38"/>
  <c r="E111" i="38"/>
  <c r="I111" i="38"/>
  <c r="N111" i="38"/>
  <c r="T111" i="38"/>
  <c r="G111" i="38"/>
  <c r="L111" i="38"/>
  <c r="Q111" i="38"/>
  <c r="V111" i="38"/>
  <c r="AA111" i="38"/>
  <c r="AI111" i="38"/>
  <c r="BC111" i="38"/>
  <c r="W111" i="38"/>
  <c r="BK111" i="38"/>
  <c r="CA111" i="38"/>
  <c r="O111" i="38"/>
  <c r="S111" i="38"/>
  <c r="AE111" i="38"/>
  <c r="BO111" i="38"/>
  <c r="BS111" i="38"/>
  <c r="AY111" i="38"/>
  <c r="AU111" i="38"/>
  <c r="K111" i="38"/>
  <c r="AM111" i="38"/>
  <c r="BG111" i="38"/>
  <c r="BW111" i="38"/>
  <c r="AQ111" i="38"/>
  <c r="CE111" i="38"/>
  <c r="AV115" i="38"/>
  <c r="BA115" i="38"/>
  <c r="AB117" i="28"/>
  <c r="BF115" i="38"/>
  <c r="BL115" i="38"/>
  <c r="BQ115" i="38"/>
  <c r="BV115" i="38"/>
  <c r="CB115" i="38"/>
  <c r="AR115" i="38"/>
  <c r="L117" i="10"/>
  <c r="AW115" i="38"/>
  <c r="AC117" i="10"/>
  <c r="BB115" i="38"/>
  <c r="BH115" i="38"/>
  <c r="N117" i="28"/>
  <c r="BM115" i="38"/>
  <c r="BR115" i="38"/>
  <c r="BX115" i="38"/>
  <c r="CC115" i="38"/>
  <c r="AS115" i="38"/>
  <c r="AB117" i="10"/>
  <c r="AX115" i="38"/>
  <c r="BD115" i="38"/>
  <c r="M117" i="28"/>
  <c r="BI115" i="38"/>
  <c r="AD117" i="28"/>
  <c r="BN115" i="38"/>
  <c r="BT115" i="38"/>
  <c r="BY115" i="38"/>
  <c r="CD115" i="38"/>
  <c r="AT115" i="38"/>
  <c r="AZ115" i="38"/>
  <c r="L117" i="28"/>
  <c r="BE115" i="38"/>
  <c r="AC117" i="28"/>
  <c r="BJ115" i="38"/>
  <c r="BP115" i="38"/>
  <c r="BU115" i="38"/>
  <c r="BZ115" i="38"/>
  <c r="Y115" i="38"/>
  <c r="AD115" i="38"/>
  <c r="AJ115" i="38"/>
  <c r="AO115" i="38"/>
  <c r="Z115" i="38"/>
  <c r="AF115" i="38"/>
  <c r="AK115" i="38"/>
  <c r="AP115" i="38"/>
  <c r="AB115" i="38"/>
  <c r="AG115" i="38"/>
  <c r="AL115" i="38"/>
  <c r="X115" i="38"/>
  <c r="AC115" i="38"/>
  <c r="AH115" i="38"/>
  <c r="AN115" i="38"/>
  <c r="F115" i="38"/>
  <c r="J115" i="38"/>
  <c r="P115" i="38"/>
  <c r="U115" i="38"/>
  <c r="D115" i="38"/>
  <c r="H115" i="38"/>
  <c r="M115" i="38"/>
  <c r="R115" i="38"/>
  <c r="E115" i="38"/>
  <c r="I115" i="38"/>
  <c r="N115" i="38"/>
  <c r="T115" i="38"/>
  <c r="G115" i="38"/>
  <c r="L115" i="38"/>
  <c r="Q115" i="38"/>
  <c r="V115" i="38"/>
  <c r="AU115" i="38"/>
  <c r="AM115" i="38"/>
  <c r="AA115" i="38"/>
  <c r="AI115" i="38"/>
  <c r="BC115" i="38"/>
  <c r="W115" i="38"/>
  <c r="BK115" i="38"/>
  <c r="CA115" i="38"/>
  <c r="CE115" i="38"/>
  <c r="O115" i="38"/>
  <c r="K115" i="38"/>
  <c r="S115" i="38"/>
  <c r="AE115" i="38"/>
  <c r="AY115" i="38"/>
  <c r="BG115" i="38"/>
  <c r="BO115" i="38"/>
  <c r="BS115" i="38"/>
  <c r="BW115" i="38"/>
  <c r="AQ115" i="38"/>
  <c r="AV119" i="38"/>
  <c r="BA119" i="38"/>
  <c r="AB121" i="28"/>
  <c r="BF119" i="38"/>
  <c r="BL119" i="38"/>
  <c r="BQ119" i="38"/>
  <c r="BV119" i="38"/>
  <c r="AT119" i="38"/>
  <c r="AZ119" i="38"/>
  <c r="L121" i="28"/>
  <c r="BE119" i="38"/>
  <c r="AC121" i="28"/>
  <c r="BJ119" i="38"/>
  <c r="BP119" i="38"/>
  <c r="BU119" i="38"/>
  <c r="BZ119" i="38"/>
  <c r="AX119" i="38"/>
  <c r="BI119" i="38"/>
  <c r="AD121" i="28"/>
  <c r="BT119" i="38"/>
  <c r="CC119" i="38"/>
  <c r="AR119" i="38"/>
  <c r="L121" i="10"/>
  <c r="BB119" i="38"/>
  <c r="BM119" i="38"/>
  <c r="BX119" i="38"/>
  <c r="CD119" i="38"/>
  <c r="AS119" i="38"/>
  <c r="AB121" i="10"/>
  <c r="BD119" i="38"/>
  <c r="M121" i="28"/>
  <c r="BN119" i="38"/>
  <c r="BY119" i="38"/>
  <c r="AW119" i="38"/>
  <c r="AC121" i="10"/>
  <c r="BH119" i="38"/>
  <c r="N121" i="28"/>
  <c r="BR119" i="38"/>
  <c r="CB119" i="38"/>
  <c r="X119" i="38"/>
  <c r="AC119" i="38"/>
  <c r="AH119" i="38"/>
  <c r="AN119" i="38"/>
  <c r="Y119" i="38"/>
  <c r="AD119" i="38"/>
  <c r="AJ119" i="38"/>
  <c r="AO119" i="38"/>
  <c r="Z119" i="38"/>
  <c r="AF119" i="38"/>
  <c r="AK119" i="38"/>
  <c r="AP119" i="38"/>
  <c r="AB119" i="38"/>
  <c r="AG119" i="38"/>
  <c r="AL119" i="38"/>
  <c r="F119" i="38"/>
  <c r="J119" i="38"/>
  <c r="P119" i="38"/>
  <c r="U119" i="38"/>
  <c r="E119" i="38"/>
  <c r="I119" i="38"/>
  <c r="N119" i="38"/>
  <c r="T119" i="38"/>
  <c r="G119" i="38"/>
  <c r="Q119" i="38"/>
  <c r="H119" i="38"/>
  <c r="R119" i="38"/>
  <c r="L119" i="38"/>
  <c r="V119" i="38"/>
  <c r="D119" i="38"/>
  <c r="M119" i="38"/>
  <c r="AY119" i="38"/>
  <c r="AU119" i="38"/>
  <c r="K119" i="38"/>
  <c r="AM119" i="38"/>
  <c r="AA119" i="38"/>
  <c r="AI119" i="38"/>
  <c r="BC119" i="38"/>
  <c r="W119" i="38"/>
  <c r="BK119" i="38"/>
  <c r="CA119" i="38"/>
  <c r="O119" i="38"/>
  <c r="S119" i="38"/>
  <c r="AE119" i="38"/>
  <c r="BO119" i="38"/>
  <c r="BS119" i="38"/>
  <c r="CE119" i="38"/>
  <c r="BG119" i="38"/>
  <c r="BW119" i="38"/>
  <c r="AQ119" i="38"/>
  <c r="AR123" i="38"/>
  <c r="AW123" i="38"/>
  <c r="AC125" i="10"/>
  <c r="BB123" i="38"/>
  <c r="BH123" i="38"/>
  <c r="N125" i="28"/>
  <c r="BM123" i="38"/>
  <c r="BR123" i="38"/>
  <c r="BX123" i="38"/>
  <c r="CC123" i="38"/>
  <c r="AS123" i="38"/>
  <c r="AB125" i="10"/>
  <c r="AX123" i="38"/>
  <c r="BD123" i="38"/>
  <c r="M125" i="28"/>
  <c r="BI123" i="38"/>
  <c r="AD125" i="28"/>
  <c r="BN123" i="38"/>
  <c r="BT123" i="38"/>
  <c r="BY123" i="38"/>
  <c r="CD123" i="38"/>
  <c r="AT123" i="38"/>
  <c r="AZ123" i="38"/>
  <c r="L125" i="28"/>
  <c r="BE123" i="38"/>
  <c r="AC125" i="28"/>
  <c r="BJ123" i="38"/>
  <c r="BP123" i="38"/>
  <c r="BU123" i="38"/>
  <c r="BZ123" i="38"/>
  <c r="AV123" i="38"/>
  <c r="M125" i="10"/>
  <c r="BA123" i="38"/>
  <c r="AB125" i="28"/>
  <c r="BF123" i="38"/>
  <c r="BL123" i="38"/>
  <c r="BQ123" i="38"/>
  <c r="BV123" i="38"/>
  <c r="CB123" i="38"/>
  <c r="AB123" i="38"/>
  <c r="AG123" i="38"/>
  <c r="AL123" i="38"/>
  <c r="X123" i="38"/>
  <c r="AC123" i="38"/>
  <c r="AH123" i="38"/>
  <c r="AN123" i="38"/>
  <c r="Y123" i="38"/>
  <c r="AD123" i="38"/>
  <c r="AJ123" i="38"/>
  <c r="AO123" i="38"/>
  <c r="Z123" i="38"/>
  <c r="AF123" i="38"/>
  <c r="AK123" i="38"/>
  <c r="AP123" i="38"/>
  <c r="F123" i="38"/>
  <c r="J123" i="38"/>
  <c r="P123" i="38"/>
  <c r="U123" i="38"/>
  <c r="E123" i="38"/>
  <c r="L123" i="38"/>
  <c r="R123" i="38"/>
  <c r="G123" i="38"/>
  <c r="M123" i="38"/>
  <c r="T123" i="38"/>
  <c r="H123" i="38"/>
  <c r="N123" i="38"/>
  <c r="V123" i="38"/>
  <c r="D123" i="38"/>
  <c r="I123" i="38"/>
  <c r="Q123" i="38"/>
  <c r="O123" i="38"/>
  <c r="K123" i="38"/>
  <c r="S123" i="38"/>
  <c r="AE123" i="38"/>
  <c r="AY123" i="38"/>
  <c r="BG123" i="38"/>
  <c r="AU123" i="38"/>
  <c r="AM123" i="38"/>
  <c r="AA123" i="38"/>
  <c r="AI123" i="38"/>
  <c r="BC123" i="38"/>
  <c r="W123" i="38"/>
  <c r="BK123" i="38"/>
  <c r="CA123" i="38"/>
  <c r="CE123" i="38"/>
  <c r="AQ123" i="38"/>
  <c r="BO123" i="38"/>
  <c r="BS123" i="38"/>
  <c r="BW123" i="38"/>
  <c r="AR127" i="38"/>
  <c r="AW127" i="38"/>
  <c r="AC129" i="10"/>
  <c r="BB127" i="38"/>
  <c r="BH127" i="38"/>
  <c r="N129" i="28"/>
  <c r="BM127" i="38"/>
  <c r="BR127" i="38"/>
  <c r="BX127" i="38"/>
  <c r="CC127" i="38"/>
  <c r="AS127" i="38"/>
  <c r="AB129" i="10"/>
  <c r="AX127" i="38"/>
  <c r="BD127" i="38"/>
  <c r="M129" i="28"/>
  <c r="BI127" i="38"/>
  <c r="AD129" i="28"/>
  <c r="BN127" i="38"/>
  <c r="BT127" i="38"/>
  <c r="BY127" i="38"/>
  <c r="CD127" i="38"/>
  <c r="AT127" i="38"/>
  <c r="AZ127" i="38"/>
  <c r="L129" i="28"/>
  <c r="BE127" i="38"/>
  <c r="AC129" i="28"/>
  <c r="BJ127" i="38"/>
  <c r="BP127" i="38"/>
  <c r="BU127" i="38"/>
  <c r="BZ127" i="38"/>
  <c r="AV127" i="38"/>
  <c r="M129" i="10"/>
  <c r="BA127" i="38"/>
  <c r="AB129" i="28"/>
  <c r="BF127" i="38"/>
  <c r="BL127" i="38"/>
  <c r="BQ127" i="38"/>
  <c r="BV127" i="38"/>
  <c r="CB127" i="38"/>
  <c r="Z127" i="38"/>
  <c r="AF127" i="38"/>
  <c r="AK127" i="38"/>
  <c r="AP127" i="38"/>
  <c r="AB127" i="38"/>
  <c r="AG127" i="38"/>
  <c r="AL127" i="38"/>
  <c r="X127" i="38"/>
  <c r="AC127" i="38"/>
  <c r="AH127" i="38"/>
  <c r="AN127" i="38"/>
  <c r="Y127" i="38"/>
  <c r="AD127" i="38"/>
  <c r="AJ127" i="38"/>
  <c r="AO127" i="38"/>
  <c r="F127" i="38"/>
  <c r="E127" i="38"/>
  <c r="J127" i="38"/>
  <c r="P127" i="38"/>
  <c r="U127" i="38"/>
  <c r="G127" i="38"/>
  <c r="L127" i="38"/>
  <c r="Q127" i="38"/>
  <c r="V127" i="38"/>
  <c r="H127" i="38"/>
  <c r="M127" i="38"/>
  <c r="R127" i="38"/>
  <c r="D127" i="38"/>
  <c r="I127" i="38"/>
  <c r="N127" i="38"/>
  <c r="T127" i="38"/>
  <c r="AA127" i="38"/>
  <c r="AI127" i="38"/>
  <c r="BC127" i="38"/>
  <c r="W127" i="38"/>
  <c r="BK127" i="38"/>
  <c r="CA127" i="38"/>
  <c r="O127" i="38"/>
  <c r="S127" i="38"/>
  <c r="AE127" i="38"/>
  <c r="BO127" i="38"/>
  <c r="BS127" i="38"/>
  <c r="AY127" i="38"/>
  <c r="AU127" i="38"/>
  <c r="K127" i="38"/>
  <c r="AM127" i="38"/>
  <c r="BW127" i="38"/>
  <c r="CE127" i="38"/>
  <c r="AQ127" i="38"/>
  <c r="BG127" i="38"/>
  <c r="AR131" i="38"/>
  <c r="AW131" i="38"/>
  <c r="AC133" i="10"/>
  <c r="BB131" i="38"/>
  <c r="BH131" i="38"/>
  <c r="N133" i="28"/>
  <c r="BM131" i="38"/>
  <c r="BR131" i="38"/>
  <c r="BX131" i="38"/>
  <c r="CC131" i="38"/>
  <c r="AS131" i="38"/>
  <c r="AB133" i="10"/>
  <c r="AX131" i="38"/>
  <c r="BD131" i="38"/>
  <c r="M133" i="28"/>
  <c r="BI131" i="38"/>
  <c r="AD133" i="28"/>
  <c r="BN131" i="38"/>
  <c r="BT131" i="38"/>
  <c r="BY131" i="38"/>
  <c r="CD131" i="38"/>
  <c r="AT131" i="38"/>
  <c r="AZ131" i="38"/>
  <c r="L133" i="28"/>
  <c r="BE131" i="38"/>
  <c r="AC133" i="28"/>
  <c r="BJ131" i="38"/>
  <c r="BP131" i="38"/>
  <c r="BU131" i="38"/>
  <c r="BZ131" i="38"/>
  <c r="AV131" i="38"/>
  <c r="M133" i="10"/>
  <c r="BA131" i="38"/>
  <c r="AB133" i="28"/>
  <c r="BF131" i="38"/>
  <c r="BL131" i="38"/>
  <c r="BQ131" i="38"/>
  <c r="BV131" i="38"/>
  <c r="CB131" i="38"/>
  <c r="Y131" i="38"/>
  <c r="AD131" i="38"/>
  <c r="AJ131" i="38"/>
  <c r="AO131" i="38"/>
  <c r="AB131" i="38"/>
  <c r="AG131" i="38"/>
  <c r="AL131" i="38"/>
  <c r="X131" i="38"/>
  <c r="AC131" i="38"/>
  <c r="AH131" i="38"/>
  <c r="AN131" i="38"/>
  <c r="AK131" i="38"/>
  <c r="AP131" i="38"/>
  <c r="Z131" i="38"/>
  <c r="AF131" i="38"/>
  <c r="F131" i="38"/>
  <c r="J131" i="38"/>
  <c r="P131" i="38"/>
  <c r="U131" i="38"/>
  <c r="G131" i="38"/>
  <c r="L131" i="38"/>
  <c r="Q131" i="38"/>
  <c r="V131" i="38"/>
  <c r="D131" i="38"/>
  <c r="H131" i="38"/>
  <c r="M131" i="38"/>
  <c r="R131" i="38"/>
  <c r="E131" i="38"/>
  <c r="I131" i="38"/>
  <c r="N131" i="38"/>
  <c r="T131" i="38"/>
  <c r="AU131" i="38"/>
  <c r="AM131" i="38"/>
  <c r="AA131" i="38"/>
  <c r="AI131" i="38"/>
  <c r="BC131" i="38"/>
  <c r="W131" i="38"/>
  <c r="BK131" i="38"/>
  <c r="CA131" i="38"/>
  <c r="CE131" i="38"/>
  <c r="O131" i="38"/>
  <c r="K131" i="38"/>
  <c r="S131" i="38"/>
  <c r="AE131" i="38"/>
  <c r="AY131" i="38"/>
  <c r="BG131" i="38"/>
  <c r="BW131" i="38"/>
  <c r="BO131" i="38"/>
  <c r="BS131" i="38"/>
  <c r="AQ131" i="38"/>
  <c r="AV135" i="38"/>
  <c r="BA135" i="38"/>
  <c r="AB137" i="28"/>
  <c r="BF135" i="38"/>
  <c r="BL135" i="38"/>
  <c r="BQ135" i="38"/>
  <c r="BV135" i="38"/>
  <c r="CB135" i="38"/>
  <c r="AR135" i="38"/>
  <c r="L137" i="10"/>
  <c r="AW135" i="38"/>
  <c r="AC137" i="10"/>
  <c r="BB135" i="38"/>
  <c r="BH135" i="38"/>
  <c r="N137" i="28"/>
  <c r="BM135" i="38"/>
  <c r="BR135" i="38"/>
  <c r="BX135" i="38"/>
  <c r="CC135" i="38"/>
  <c r="AS135" i="38"/>
  <c r="AB137" i="10"/>
  <c r="AX135" i="38"/>
  <c r="BD135" i="38"/>
  <c r="M137" i="28"/>
  <c r="BI135" i="38"/>
  <c r="AD137" i="28"/>
  <c r="BN135" i="38"/>
  <c r="BT135" i="38"/>
  <c r="BY135" i="38"/>
  <c r="CD135" i="38"/>
  <c r="AT135" i="38"/>
  <c r="AZ135" i="38"/>
  <c r="L137" i="28"/>
  <c r="BE135" i="38"/>
  <c r="AC137" i="28"/>
  <c r="BJ135" i="38"/>
  <c r="BP135" i="38"/>
  <c r="BU135" i="38"/>
  <c r="BZ135" i="38"/>
  <c r="X135" i="38"/>
  <c r="AC135" i="38"/>
  <c r="AH135" i="38"/>
  <c r="AN135" i="38"/>
  <c r="Z135" i="38"/>
  <c r="AF135" i="38"/>
  <c r="AK135" i="38"/>
  <c r="AP135" i="38"/>
  <c r="AB135" i="38"/>
  <c r="AG135" i="38"/>
  <c r="AL135" i="38"/>
  <c r="AO135" i="38"/>
  <c r="Y135" i="38"/>
  <c r="AD135" i="38"/>
  <c r="AJ135" i="38"/>
  <c r="F135" i="38"/>
  <c r="J135" i="38"/>
  <c r="P135" i="38"/>
  <c r="U135" i="38"/>
  <c r="G135" i="38"/>
  <c r="L135" i="38"/>
  <c r="Q135" i="38"/>
  <c r="V135" i="38"/>
  <c r="D135" i="38"/>
  <c r="H135" i="38"/>
  <c r="M135" i="38"/>
  <c r="R135" i="38"/>
  <c r="E135" i="38"/>
  <c r="I135" i="38"/>
  <c r="N135" i="38"/>
  <c r="T135" i="38"/>
  <c r="AY135" i="38"/>
  <c r="AU135" i="38"/>
  <c r="K135" i="38"/>
  <c r="AM135" i="38"/>
  <c r="AA135" i="38"/>
  <c r="AI135" i="38"/>
  <c r="BC135" i="38"/>
  <c r="W135" i="38"/>
  <c r="BK135" i="38"/>
  <c r="CA135" i="38"/>
  <c r="O135" i="38"/>
  <c r="S135" i="38"/>
  <c r="AE135" i="38"/>
  <c r="BO135" i="38"/>
  <c r="BS135" i="38"/>
  <c r="CE135" i="38"/>
  <c r="BW135" i="38"/>
  <c r="BG135" i="38"/>
  <c r="AQ135" i="38"/>
  <c r="AR139" i="38"/>
  <c r="AW139" i="38"/>
  <c r="AC141" i="10"/>
  <c r="BB139" i="38"/>
  <c r="BH139" i="38"/>
  <c r="N141" i="28"/>
  <c r="BM139" i="38"/>
  <c r="BR139" i="38"/>
  <c r="BX139" i="38"/>
  <c r="CC139" i="38"/>
  <c r="AS139" i="38"/>
  <c r="AB141" i="10"/>
  <c r="AX139" i="38"/>
  <c r="BD139" i="38"/>
  <c r="M141" i="28"/>
  <c r="BI139" i="38"/>
  <c r="AD141" i="28"/>
  <c r="BN139" i="38"/>
  <c r="BT139" i="38"/>
  <c r="BY139" i="38"/>
  <c r="CD139" i="38"/>
  <c r="AT139" i="38"/>
  <c r="AZ139" i="38"/>
  <c r="L141" i="28"/>
  <c r="BE139" i="38"/>
  <c r="AC141" i="28"/>
  <c r="BJ139" i="38"/>
  <c r="BP139" i="38"/>
  <c r="BU139" i="38"/>
  <c r="BZ139" i="38"/>
  <c r="AV139" i="38"/>
  <c r="BA139" i="38"/>
  <c r="AB141" i="28"/>
  <c r="BF139" i="38"/>
  <c r="BL139" i="38"/>
  <c r="BQ139" i="38"/>
  <c r="BV139" i="38"/>
  <c r="CB139" i="38"/>
  <c r="AB139" i="38"/>
  <c r="AG139" i="38"/>
  <c r="AL139" i="38"/>
  <c r="Z139" i="38"/>
  <c r="AF139" i="38"/>
  <c r="AK139" i="38"/>
  <c r="AP139" i="38"/>
  <c r="AC139" i="38"/>
  <c r="AN139" i="38"/>
  <c r="AD139" i="38"/>
  <c r="AO139" i="38"/>
  <c r="X139" i="38"/>
  <c r="AH139" i="38"/>
  <c r="Y139" i="38"/>
  <c r="AJ139" i="38"/>
  <c r="F139" i="38"/>
  <c r="J139" i="38"/>
  <c r="P139" i="38"/>
  <c r="U139" i="38"/>
  <c r="G139" i="38"/>
  <c r="L139" i="38"/>
  <c r="Q139" i="38"/>
  <c r="V139" i="38"/>
  <c r="D139" i="38"/>
  <c r="H139" i="38"/>
  <c r="M139" i="38"/>
  <c r="R139" i="38"/>
  <c r="E139" i="38"/>
  <c r="I139" i="38"/>
  <c r="N139" i="38"/>
  <c r="T139" i="38"/>
  <c r="O139" i="38"/>
  <c r="K139" i="38"/>
  <c r="S139" i="38"/>
  <c r="AE139" i="38"/>
  <c r="AY139" i="38"/>
  <c r="BG139" i="38"/>
  <c r="AU139" i="38"/>
  <c r="AM139" i="38"/>
  <c r="AA139" i="38"/>
  <c r="AI139" i="38"/>
  <c r="BC139" i="38"/>
  <c r="W139" i="38"/>
  <c r="BK139" i="38"/>
  <c r="CA139" i="38"/>
  <c r="CE139" i="38"/>
  <c r="AQ139" i="38"/>
  <c r="BO139" i="38"/>
  <c r="BS139" i="38"/>
  <c r="BW139" i="38"/>
  <c r="AT143" i="38"/>
  <c r="AZ143" i="38"/>
  <c r="L145" i="28"/>
  <c r="BE143" i="38"/>
  <c r="AC145" i="28"/>
  <c r="BJ143" i="38"/>
  <c r="BP143" i="38"/>
  <c r="BU143" i="38"/>
  <c r="BZ143" i="38"/>
  <c r="AV143" i="38"/>
  <c r="BA143" i="38"/>
  <c r="AB145" i="28"/>
  <c r="BF143" i="38"/>
  <c r="BL143" i="38"/>
  <c r="BQ143" i="38"/>
  <c r="BV143" i="38"/>
  <c r="CB143" i="38"/>
  <c r="AR143" i="38"/>
  <c r="AW143" i="38"/>
  <c r="AC145" i="10"/>
  <c r="BB143" i="38"/>
  <c r="BH143" i="38"/>
  <c r="N145" i="28"/>
  <c r="BM143" i="38"/>
  <c r="BR143" i="38"/>
  <c r="BX143" i="38"/>
  <c r="CC143" i="38"/>
  <c r="AS143" i="38"/>
  <c r="AB145" i="10"/>
  <c r="AX143" i="38"/>
  <c r="BD143" i="38"/>
  <c r="M145" i="28"/>
  <c r="BI143" i="38"/>
  <c r="AD145" i="28"/>
  <c r="BN143" i="38"/>
  <c r="BT143" i="38"/>
  <c r="BY143" i="38"/>
  <c r="CD143" i="38"/>
  <c r="X143" i="38"/>
  <c r="AC143" i="38"/>
  <c r="AH143" i="38"/>
  <c r="AN143" i="38"/>
  <c r="Y143" i="38"/>
  <c r="AD143" i="38"/>
  <c r="AJ143" i="38"/>
  <c r="AO143" i="38"/>
  <c r="Z143" i="38"/>
  <c r="AF143" i="38"/>
  <c r="AK143" i="38"/>
  <c r="AP143" i="38"/>
  <c r="AB143" i="38"/>
  <c r="AG143" i="38"/>
  <c r="AL143" i="38"/>
  <c r="F143" i="38"/>
  <c r="J143" i="38"/>
  <c r="P143" i="38"/>
  <c r="U143" i="38"/>
  <c r="G143" i="38"/>
  <c r="L143" i="38"/>
  <c r="Q143" i="38"/>
  <c r="V143" i="38"/>
  <c r="D143" i="38"/>
  <c r="H143" i="38"/>
  <c r="M143" i="38"/>
  <c r="R143" i="38"/>
  <c r="E143" i="38"/>
  <c r="I143" i="38"/>
  <c r="N143" i="38"/>
  <c r="T143" i="38"/>
  <c r="AA143" i="38"/>
  <c r="AI143" i="38"/>
  <c r="BC143" i="38"/>
  <c r="W143" i="38"/>
  <c r="BK143" i="38"/>
  <c r="CA143" i="38"/>
  <c r="O143" i="38"/>
  <c r="S143" i="38"/>
  <c r="AE143" i="38"/>
  <c r="BO143" i="38"/>
  <c r="BS143" i="38"/>
  <c r="AY143" i="38"/>
  <c r="AU143" i="38"/>
  <c r="K143" i="38"/>
  <c r="AM143" i="38"/>
  <c r="BG143" i="38"/>
  <c r="BW143" i="38"/>
  <c r="AQ143" i="38"/>
  <c r="CE143" i="38"/>
  <c r="AV147" i="38"/>
  <c r="BA147" i="38"/>
  <c r="AB149" i="28"/>
  <c r="BF147" i="38"/>
  <c r="BL147" i="38"/>
  <c r="BQ147" i="38"/>
  <c r="BV147" i="38"/>
  <c r="CB147" i="38"/>
  <c r="AR147" i="38"/>
  <c r="L149" i="10"/>
  <c r="AW147" i="38"/>
  <c r="AC149" i="10"/>
  <c r="BB147" i="38"/>
  <c r="BH147" i="38"/>
  <c r="N149" i="28"/>
  <c r="BM147" i="38"/>
  <c r="BR147" i="38"/>
  <c r="BX147" i="38"/>
  <c r="CC147" i="38"/>
  <c r="AS147" i="38"/>
  <c r="AB149" i="10"/>
  <c r="AX147" i="38"/>
  <c r="BD147" i="38"/>
  <c r="M149" i="28"/>
  <c r="BI147" i="38"/>
  <c r="AD149" i="28"/>
  <c r="BN147" i="38"/>
  <c r="BT147" i="38"/>
  <c r="BY147" i="38"/>
  <c r="CD147" i="38"/>
  <c r="AT147" i="38"/>
  <c r="AZ147" i="38"/>
  <c r="L149" i="28"/>
  <c r="BE147" i="38"/>
  <c r="AC149" i="28"/>
  <c r="BJ147" i="38"/>
  <c r="BP147" i="38"/>
  <c r="BU147" i="38"/>
  <c r="BZ147" i="38"/>
  <c r="Z147" i="38"/>
  <c r="AF147" i="38"/>
  <c r="AK147" i="38"/>
  <c r="AO147" i="38"/>
  <c r="AB147" i="38"/>
  <c r="AG147" i="38"/>
  <c r="AL147" i="38"/>
  <c r="AP147" i="38"/>
  <c r="X147" i="38"/>
  <c r="AC147" i="38"/>
  <c r="AH147" i="38"/>
  <c r="AM147" i="38"/>
  <c r="Y147" i="38"/>
  <c r="AD147" i="38"/>
  <c r="AJ147" i="38"/>
  <c r="AN147" i="38"/>
  <c r="F147" i="38"/>
  <c r="J147" i="38"/>
  <c r="P147" i="38"/>
  <c r="U147" i="38"/>
  <c r="G147" i="38"/>
  <c r="L147" i="38"/>
  <c r="Q147" i="38"/>
  <c r="V147" i="38"/>
  <c r="D147" i="38"/>
  <c r="H147" i="38"/>
  <c r="M147" i="38"/>
  <c r="R147" i="38"/>
  <c r="E147" i="38"/>
  <c r="I147" i="38"/>
  <c r="N147" i="38"/>
  <c r="T147" i="38"/>
  <c r="AU147" i="38"/>
  <c r="AA147" i="38"/>
  <c r="AI147" i="38"/>
  <c r="BC147" i="38"/>
  <c r="W147" i="38"/>
  <c r="BK147" i="38"/>
  <c r="CA147" i="38"/>
  <c r="CE147" i="38"/>
  <c r="O147" i="38"/>
  <c r="K147" i="38"/>
  <c r="S147" i="38"/>
  <c r="AE147" i="38"/>
  <c r="AY147" i="38"/>
  <c r="BG147" i="38"/>
  <c r="BO147" i="38"/>
  <c r="BS147" i="38"/>
  <c r="BW147" i="38"/>
  <c r="AQ147" i="38"/>
  <c r="AS151" i="38"/>
  <c r="AB153" i="10"/>
  <c r="AX151" i="38"/>
  <c r="BD151" i="38"/>
  <c r="M153" i="28"/>
  <c r="BI151" i="38"/>
  <c r="AD153" i="28"/>
  <c r="BN151" i="38"/>
  <c r="BT151" i="38"/>
  <c r="BY151" i="38"/>
  <c r="CD151" i="38"/>
  <c r="AT151" i="38"/>
  <c r="AZ151" i="38"/>
  <c r="L153" i="28"/>
  <c r="BE151" i="38"/>
  <c r="AC153" i="28"/>
  <c r="BJ151" i="38"/>
  <c r="BP151" i="38"/>
  <c r="BU151" i="38"/>
  <c r="BZ151" i="38"/>
  <c r="AV151" i="38"/>
  <c r="M153" i="10"/>
  <c r="BA151" i="38"/>
  <c r="AB153" i="28"/>
  <c r="BF151" i="38"/>
  <c r="BL151" i="38"/>
  <c r="BQ151" i="38"/>
  <c r="BV151" i="38"/>
  <c r="CB151" i="38"/>
  <c r="AR151" i="38"/>
  <c r="AW151" i="38"/>
  <c r="AC153" i="10"/>
  <c r="BB151" i="38"/>
  <c r="BH151" i="38"/>
  <c r="N153" i="28"/>
  <c r="BM151" i="38"/>
  <c r="BR151" i="38"/>
  <c r="BX151" i="38"/>
  <c r="CC151" i="38"/>
  <c r="AB151" i="38"/>
  <c r="AG151" i="38"/>
  <c r="AL151" i="38"/>
  <c r="X151" i="38"/>
  <c r="AC151" i="38"/>
  <c r="AH151" i="38"/>
  <c r="AN151" i="38"/>
  <c r="Y151" i="38"/>
  <c r="AD151" i="38"/>
  <c r="AJ151" i="38"/>
  <c r="AO151" i="38"/>
  <c r="Z151" i="38"/>
  <c r="AF151" i="38"/>
  <c r="AK151" i="38"/>
  <c r="AP151" i="38"/>
  <c r="E151" i="38"/>
  <c r="I151" i="38"/>
  <c r="N151" i="38"/>
  <c r="T151" i="38"/>
  <c r="F151" i="38"/>
  <c r="J151" i="38"/>
  <c r="P151" i="38"/>
  <c r="U151" i="38"/>
  <c r="G151" i="38"/>
  <c r="L151" i="38"/>
  <c r="Q151" i="38"/>
  <c r="V151" i="38"/>
  <c r="D151" i="38"/>
  <c r="H151" i="38"/>
  <c r="M151" i="38"/>
  <c r="R151" i="38"/>
  <c r="AY151" i="38"/>
  <c r="AM151" i="38"/>
  <c r="AU151" i="38"/>
  <c r="K151" i="38"/>
  <c r="AA151" i="38"/>
  <c r="AI151" i="38"/>
  <c r="BC151" i="38"/>
  <c r="W151" i="38"/>
  <c r="BK151" i="38"/>
  <c r="CA151" i="38"/>
  <c r="O151" i="38"/>
  <c r="S151" i="38"/>
  <c r="AE151" i="38"/>
  <c r="BO151" i="38"/>
  <c r="BS151" i="38"/>
  <c r="CE151" i="38"/>
  <c r="BG151" i="38"/>
  <c r="BW151" i="38"/>
  <c r="AQ151" i="38"/>
  <c r="AS155" i="38"/>
  <c r="AB157" i="10"/>
  <c r="AX155" i="38"/>
  <c r="BD155" i="38"/>
  <c r="M157" i="28"/>
  <c r="BI155" i="38"/>
  <c r="AD157" i="28"/>
  <c r="BN155" i="38"/>
  <c r="BT155" i="38"/>
  <c r="BY155" i="38"/>
  <c r="CD155" i="38"/>
  <c r="AT155" i="38"/>
  <c r="AZ155" i="38"/>
  <c r="L157" i="28"/>
  <c r="BE155" i="38"/>
  <c r="AC157" i="28"/>
  <c r="BJ155" i="38"/>
  <c r="BP155" i="38"/>
  <c r="BU155" i="38"/>
  <c r="BZ155" i="38"/>
  <c r="AV155" i="38"/>
  <c r="M157" i="10"/>
  <c r="BA155" i="38"/>
  <c r="AB157" i="28"/>
  <c r="BF155" i="38"/>
  <c r="BL155" i="38"/>
  <c r="BQ155" i="38"/>
  <c r="BV155" i="38"/>
  <c r="CB155" i="38"/>
  <c r="AR155" i="38"/>
  <c r="AW155" i="38"/>
  <c r="AC157" i="10"/>
  <c r="BB155" i="38"/>
  <c r="BH155" i="38"/>
  <c r="N157" i="28"/>
  <c r="BM155" i="38"/>
  <c r="BR155" i="38"/>
  <c r="BX155" i="38"/>
  <c r="CC155" i="38"/>
  <c r="Y155" i="38"/>
  <c r="AC155" i="38"/>
  <c r="AH155" i="38"/>
  <c r="AN155" i="38"/>
  <c r="Z155" i="38"/>
  <c r="AD155" i="38"/>
  <c r="AJ155" i="38"/>
  <c r="AO155" i="38"/>
  <c r="AA155" i="38"/>
  <c r="AF155" i="38"/>
  <c r="AK155" i="38"/>
  <c r="AP155" i="38"/>
  <c r="X155" i="38"/>
  <c r="AB155" i="38"/>
  <c r="AG155" i="38"/>
  <c r="AL155" i="38"/>
  <c r="D155" i="38"/>
  <c r="H155" i="38"/>
  <c r="M155" i="38"/>
  <c r="R155" i="38"/>
  <c r="W155" i="38"/>
  <c r="E155" i="38"/>
  <c r="I155" i="38"/>
  <c r="N155" i="38"/>
  <c r="T155" i="38"/>
  <c r="F155" i="38"/>
  <c r="J155" i="38"/>
  <c r="P155" i="38"/>
  <c r="U155" i="38"/>
  <c r="G155" i="38"/>
  <c r="L155" i="38"/>
  <c r="Q155" i="38"/>
  <c r="V155" i="38"/>
  <c r="O155" i="38"/>
  <c r="K155" i="38"/>
  <c r="S155" i="38"/>
  <c r="AE155" i="38"/>
  <c r="AY155" i="38"/>
  <c r="AM155" i="38"/>
  <c r="BG155" i="38"/>
  <c r="AU155" i="38"/>
  <c r="AI155" i="38"/>
  <c r="BC155" i="38"/>
  <c r="BK155" i="38"/>
  <c r="CA155" i="38"/>
  <c r="CE155" i="38"/>
  <c r="AQ155" i="38"/>
  <c r="BO155" i="38"/>
  <c r="BS155" i="38"/>
  <c r="BW155" i="38"/>
  <c r="AS159" i="38"/>
  <c r="AB161" i="10"/>
  <c r="AX159" i="38"/>
  <c r="BD159" i="38"/>
  <c r="M161" i="28"/>
  <c r="BI159" i="38"/>
  <c r="AD161" i="28"/>
  <c r="BN159" i="38"/>
  <c r="BT159" i="38"/>
  <c r="BY159" i="38"/>
  <c r="CD159" i="38"/>
  <c r="AT159" i="38"/>
  <c r="AZ159" i="38"/>
  <c r="L161" i="28"/>
  <c r="BE159" i="38"/>
  <c r="AC161" i="28"/>
  <c r="BJ159" i="38"/>
  <c r="BP159" i="38"/>
  <c r="BU159" i="38"/>
  <c r="BZ159" i="38"/>
  <c r="AV159" i="38"/>
  <c r="M161" i="10"/>
  <c r="BA159" i="38"/>
  <c r="AB161" i="28"/>
  <c r="BF159" i="38"/>
  <c r="BL159" i="38"/>
  <c r="BQ159" i="38"/>
  <c r="BV159" i="38"/>
  <c r="CB159" i="38"/>
  <c r="AR159" i="38"/>
  <c r="AW159" i="38"/>
  <c r="AC161" i="10"/>
  <c r="BB159" i="38"/>
  <c r="BH159" i="38"/>
  <c r="N161" i="28"/>
  <c r="BM159" i="38"/>
  <c r="BR159" i="38"/>
  <c r="BX159" i="38"/>
  <c r="CC159" i="38"/>
  <c r="Y159" i="38"/>
  <c r="AC159" i="38"/>
  <c r="AH159" i="38"/>
  <c r="AN159" i="38"/>
  <c r="Z159" i="38"/>
  <c r="AD159" i="38"/>
  <c r="AJ159" i="38"/>
  <c r="AO159" i="38"/>
  <c r="AA159" i="38"/>
  <c r="AF159" i="38"/>
  <c r="AK159" i="38"/>
  <c r="AP159" i="38"/>
  <c r="X159" i="38"/>
  <c r="AB159" i="38"/>
  <c r="AG159" i="38"/>
  <c r="AL159" i="38"/>
  <c r="D159" i="38"/>
  <c r="H159" i="38"/>
  <c r="M159" i="38"/>
  <c r="R159" i="38"/>
  <c r="E159" i="38"/>
  <c r="I159" i="38"/>
  <c r="N159" i="38"/>
  <c r="T159" i="38"/>
  <c r="F159" i="38"/>
  <c r="J159" i="38"/>
  <c r="P159" i="38"/>
  <c r="U159" i="38"/>
  <c r="G159" i="38"/>
  <c r="L159" i="38"/>
  <c r="Q159" i="38"/>
  <c r="V159" i="38"/>
  <c r="AI159" i="38"/>
  <c r="BC159" i="38"/>
  <c r="BK159" i="38"/>
  <c r="CA159" i="38"/>
  <c r="O159" i="38"/>
  <c r="S159" i="38"/>
  <c r="AE159" i="38"/>
  <c r="BO159" i="38"/>
  <c r="BS159" i="38"/>
  <c r="AY159" i="38"/>
  <c r="AM159" i="38"/>
  <c r="AU159" i="38"/>
  <c r="K159" i="38"/>
  <c r="W159" i="38"/>
  <c r="BW159" i="38"/>
  <c r="CE159" i="38"/>
  <c r="AQ159" i="38"/>
  <c r="BG159" i="38"/>
  <c r="AT163" i="38"/>
  <c r="AZ163" i="38"/>
  <c r="L165" i="28"/>
  <c r="BE163" i="38"/>
  <c r="AC165" i="28"/>
  <c r="BJ163" i="38"/>
  <c r="AS163" i="38"/>
  <c r="AB165" i="10"/>
  <c r="AX163" i="38"/>
  <c r="BD163" i="38"/>
  <c r="M165" i="28"/>
  <c r="BI163" i="38"/>
  <c r="AD165" i="28"/>
  <c r="BN163" i="38"/>
  <c r="AV163" i="38"/>
  <c r="M165" i="10"/>
  <c r="BF163" i="38"/>
  <c r="BP163" i="38"/>
  <c r="BU163" i="38"/>
  <c r="BZ163" i="38"/>
  <c r="AW163" i="38"/>
  <c r="AC165" i="10"/>
  <c r="BH163" i="38"/>
  <c r="N165" i="28"/>
  <c r="BQ163" i="38"/>
  <c r="BV163" i="38"/>
  <c r="CB163" i="38"/>
  <c r="BA163" i="38"/>
  <c r="AB165" i="28"/>
  <c r="AI165" i="28" s="1"/>
  <c r="BL163" i="38"/>
  <c r="BR163" i="38"/>
  <c r="BX163" i="38"/>
  <c r="CC163" i="38"/>
  <c r="AR163" i="38"/>
  <c r="BB163" i="38"/>
  <c r="BM163" i="38"/>
  <c r="BT163" i="38"/>
  <c r="BY163" i="38"/>
  <c r="CD163" i="38"/>
  <c r="AA163" i="38"/>
  <c r="AF163" i="38"/>
  <c r="AK163" i="38"/>
  <c r="AP163" i="38"/>
  <c r="X163" i="38"/>
  <c r="AB163" i="38"/>
  <c r="AG163" i="38"/>
  <c r="AL163" i="38"/>
  <c r="Y163" i="38"/>
  <c r="AC163" i="38"/>
  <c r="AH163" i="38"/>
  <c r="AN163" i="38"/>
  <c r="Z163" i="38"/>
  <c r="AD163" i="38"/>
  <c r="AJ163" i="38"/>
  <c r="AO163" i="38"/>
  <c r="F163" i="38"/>
  <c r="J163" i="38"/>
  <c r="P163" i="38"/>
  <c r="T163" i="38"/>
  <c r="G163" i="38"/>
  <c r="L163" i="38"/>
  <c r="Q163" i="38"/>
  <c r="U163" i="38"/>
  <c r="D163" i="38"/>
  <c r="H163" i="38"/>
  <c r="M163" i="38"/>
  <c r="R163" i="38"/>
  <c r="V163" i="38"/>
  <c r="E163" i="38"/>
  <c r="I163" i="38"/>
  <c r="N163" i="38"/>
  <c r="S163" i="38"/>
  <c r="AU163" i="38"/>
  <c r="W163" i="38"/>
  <c r="AI163" i="38"/>
  <c r="BC163" i="38"/>
  <c r="BK163" i="38"/>
  <c r="CA163" i="38"/>
  <c r="CE163" i="38"/>
  <c r="O163" i="38"/>
  <c r="K163" i="38"/>
  <c r="AE163" i="38"/>
  <c r="AY163" i="38"/>
  <c r="AM163" i="38"/>
  <c r="BG163" i="38"/>
  <c r="BW163" i="38"/>
  <c r="BO163" i="38"/>
  <c r="BS163" i="38"/>
  <c r="AQ163" i="38"/>
  <c r="AV167" i="38"/>
  <c r="BA167" i="38"/>
  <c r="AB169" i="28"/>
  <c r="BF167" i="38"/>
  <c r="BL167" i="38"/>
  <c r="BQ167" i="38"/>
  <c r="BV167" i="38"/>
  <c r="CB167" i="38"/>
  <c r="AR167" i="38"/>
  <c r="L169" i="10"/>
  <c r="AW167" i="38"/>
  <c r="AC169" i="10"/>
  <c r="BB167" i="38"/>
  <c r="BH167" i="38"/>
  <c r="N169" i="28"/>
  <c r="BM167" i="38"/>
  <c r="BR167" i="38"/>
  <c r="BX167" i="38"/>
  <c r="CC167" i="38"/>
  <c r="AS167" i="38"/>
  <c r="AB169" i="10"/>
  <c r="AX167" i="38"/>
  <c r="BD167" i="38"/>
  <c r="M169" i="28"/>
  <c r="BI167" i="38"/>
  <c r="AD169" i="28"/>
  <c r="BN167" i="38"/>
  <c r="BT167" i="38"/>
  <c r="BY167" i="38"/>
  <c r="CD167" i="38"/>
  <c r="AT167" i="38"/>
  <c r="AZ167" i="38"/>
  <c r="L169" i="28"/>
  <c r="BE167" i="38"/>
  <c r="AC169" i="28"/>
  <c r="BJ167" i="38"/>
  <c r="BP167" i="38"/>
  <c r="BU167" i="38"/>
  <c r="BZ167" i="38"/>
  <c r="CE167" i="38"/>
  <c r="Z167" i="38"/>
  <c r="AD167" i="38"/>
  <c r="AJ167" i="38"/>
  <c r="AO167" i="38"/>
  <c r="AA167" i="38"/>
  <c r="AF167" i="38"/>
  <c r="AK167" i="38"/>
  <c r="AP167" i="38"/>
  <c r="X167" i="38"/>
  <c r="AB167" i="38"/>
  <c r="AG167" i="38"/>
  <c r="AL167" i="38"/>
  <c r="Y167" i="38"/>
  <c r="AC167" i="38"/>
  <c r="AH167" i="38"/>
  <c r="AN167" i="38"/>
  <c r="G167" i="38"/>
  <c r="L167" i="38"/>
  <c r="Q167" i="38"/>
  <c r="V167" i="38"/>
  <c r="D167" i="38"/>
  <c r="H167" i="38"/>
  <c r="M167" i="38"/>
  <c r="R167" i="38"/>
  <c r="E167" i="38"/>
  <c r="I167" i="38"/>
  <c r="N167" i="38"/>
  <c r="T167" i="38"/>
  <c r="F167" i="38"/>
  <c r="J167" i="38"/>
  <c r="P167" i="38"/>
  <c r="U167" i="38"/>
  <c r="AY167" i="38"/>
  <c r="AM167" i="38"/>
  <c r="AU167" i="38"/>
  <c r="K167" i="38"/>
  <c r="W167" i="38"/>
  <c r="AI167" i="38"/>
  <c r="BC167" i="38"/>
  <c r="S167" i="38"/>
  <c r="BK167" i="38"/>
  <c r="CA167" i="38"/>
  <c r="O167" i="38"/>
  <c r="AE167" i="38"/>
  <c r="BO167" i="38"/>
  <c r="BS167" i="38"/>
  <c r="BW167" i="38"/>
  <c r="BG167" i="38"/>
  <c r="AQ167" i="38"/>
  <c r="AR171" i="38"/>
  <c r="AW171" i="38"/>
  <c r="AC173" i="10"/>
  <c r="BB171" i="38"/>
  <c r="BH171" i="38"/>
  <c r="N173" i="28"/>
  <c r="BL171" i="38"/>
  <c r="BP171" i="38"/>
  <c r="BU171" i="38"/>
  <c r="BZ171" i="38"/>
  <c r="AS171" i="38"/>
  <c r="AB173" i="10"/>
  <c r="AX171" i="38"/>
  <c r="BD171" i="38"/>
  <c r="M173" i="28"/>
  <c r="BI171" i="38"/>
  <c r="AD173" i="28"/>
  <c r="BM171" i="38"/>
  <c r="BQ171" i="38"/>
  <c r="BV171" i="38"/>
  <c r="CB171" i="38"/>
  <c r="AT171" i="38"/>
  <c r="AZ171" i="38"/>
  <c r="L173" i="28"/>
  <c r="BE171" i="38"/>
  <c r="AC173" i="28"/>
  <c r="BJ171" i="38"/>
  <c r="BN171" i="38"/>
  <c r="BR171" i="38"/>
  <c r="BX171" i="38"/>
  <c r="CC171" i="38"/>
  <c r="AV171" i="38"/>
  <c r="BA171" i="38"/>
  <c r="AB173" i="28"/>
  <c r="BF171" i="38"/>
  <c r="BK171" i="38"/>
  <c r="BO171" i="38"/>
  <c r="BT171" i="38"/>
  <c r="BY171" i="38"/>
  <c r="CD171" i="38"/>
  <c r="Z171" i="38"/>
  <c r="AD171" i="38"/>
  <c r="AJ171" i="38"/>
  <c r="AN171" i="38"/>
  <c r="AA171" i="38"/>
  <c r="AF171" i="38"/>
  <c r="AK171" i="38"/>
  <c r="AO171" i="38"/>
  <c r="X171" i="38"/>
  <c r="AB171" i="38"/>
  <c r="AG171" i="38"/>
  <c r="AL171" i="38"/>
  <c r="AP171" i="38"/>
  <c r="Y171" i="38"/>
  <c r="AC171" i="38"/>
  <c r="AH171" i="38"/>
  <c r="AM171" i="38"/>
  <c r="F171" i="38"/>
  <c r="J171" i="38"/>
  <c r="P171" i="38"/>
  <c r="U171" i="38"/>
  <c r="G171" i="38"/>
  <c r="L171" i="38"/>
  <c r="Q171" i="38"/>
  <c r="V171" i="38"/>
  <c r="D171" i="38"/>
  <c r="H171" i="38"/>
  <c r="M171" i="38"/>
  <c r="R171" i="38"/>
  <c r="W171" i="38"/>
  <c r="E171" i="38"/>
  <c r="I171" i="38"/>
  <c r="N171" i="38"/>
  <c r="T171" i="38"/>
  <c r="O171" i="38"/>
  <c r="K171" i="38"/>
  <c r="AE171" i="38"/>
  <c r="AY171" i="38"/>
  <c r="BG171" i="38"/>
  <c r="AU171" i="38"/>
  <c r="AI171" i="38"/>
  <c r="S171" i="38"/>
  <c r="BC171" i="38"/>
  <c r="CA171" i="38"/>
  <c r="AQ171" i="38"/>
  <c r="CE171" i="38"/>
  <c r="BS171" i="38"/>
  <c r="BW171" i="38"/>
  <c r="AT175" i="38"/>
  <c r="AZ175" i="38"/>
  <c r="L177" i="28"/>
  <c r="BE175" i="38"/>
  <c r="AC177" i="28"/>
  <c r="BJ175" i="38"/>
  <c r="BP175" i="38"/>
  <c r="BT175" i="38"/>
  <c r="BY175" i="38"/>
  <c r="CD175" i="38"/>
  <c r="AV175" i="38"/>
  <c r="BA175" i="38"/>
  <c r="AB177" i="28"/>
  <c r="BF175" i="38"/>
  <c r="BL175" i="38"/>
  <c r="BQ175" i="38"/>
  <c r="BU175" i="38"/>
  <c r="BZ175" i="38"/>
  <c r="AR175" i="38"/>
  <c r="L177" i="10"/>
  <c r="AW175" i="38"/>
  <c r="AC177" i="10"/>
  <c r="BB175" i="38"/>
  <c r="BH175" i="38"/>
  <c r="N177" i="28"/>
  <c r="BM175" i="38"/>
  <c r="BR175" i="38"/>
  <c r="BV175" i="38"/>
  <c r="CB175" i="38"/>
  <c r="AS175" i="38"/>
  <c r="AB177" i="10"/>
  <c r="AX175" i="38"/>
  <c r="BD175" i="38"/>
  <c r="M177" i="28"/>
  <c r="BI175" i="38"/>
  <c r="AD177" i="28"/>
  <c r="BN175" i="38"/>
  <c r="BS175" i="38"/>
  <c r="BX175" i="38"/>
  <c r="CC175" i="38"/>
  <c r="AA175" i="38"/>
  <c r="AF175" i="38"/>
  <c r="AK175" i="38"/>
  <c r="AO175" i="38"/>
  <c r="X175" i="38"/>
  <c r="AB175" i="38"/>
  <c r="AG175" i="38"/>
  <c r="AL175" i="38"/>
  <c r="AP175" i="38"/>
  <c r="Y175" i="38"/>
  <c r="AC175" i="38"/>
  <c r="AH175" i="38"/>
  <c r="AM175" i="38"/>
  <c r="Z175" i="38"/>
  <c r="AD175" i="38"/>
  <c r="AJ175" i="38"/>
  <c r="AN175" i="38"/>
  <c r="F175" i="38"/>
  <c r="J175" i="38"/>
  <c r="P175" i="38"/>
  <c r="U175" i="38"/>
  <c r="G175" i="38"/>
  <c r="L175" i="38"/>
  <c r="Q175" i="38"/>
  <c r="V175" i="38"/>
  <c r="D175" i="38"/>
  <c r="H175" i="38"/>
  <c r="M175" i="38"/>
  <c r="R175" i="38"/>
  <c r="E175" i="38"/>
  <c r="I175" i="38"/>
  <c r="N175" i="38"/>
  <c r="T175" i="38"/>
  <c r="AI175" i="38"/>
  <c r="S175" i="38"/>
  <c r="BC175" i="38"/>
  <c r="CA175" i="38"/>
  <c r="O175" i="38"/>
  <c r="AE175" i="38"/>
  <c r="W175" i="38"/>
  <c r="AY175" i="38"/>
  <c r="AU175" i="38"/>
  <c r="K175" i="38"/>
  <c r="BK175" i="38"/>
  <c r="CE175" i="38"/>
  <c r="BG175" i="38"/>
  <c r="BW175" i="38"/>
  <c r="AQ175" i="38"/>
  <c r="BO175" i="38"/>
  <c r="AS179" i="38"/>
  <c r="AB181" i="10"/>
  <c r="AX179" i="38"/>
  <c r="BD179" i="38"/>
  <c r="M181" i="28"/>
  <c r="BI179" i="38"/>
  <c r="AD181" i="28"/>
  <c r="BN179" i="38"/>
  <c r="BR179" i="38"/>
  <c r="BX179" i="38"/>
  <c r="CC179" i="38"/>
  <c r="AT179" i="38"/>
  <c r="AZ179" i="38"/>
  <c r="L181" i="28"/>
  <c r="BE179" i="38"/>
  <c r="AC181" i="28"/>
  <c r="BJ179" i="38"/>
  <c r="BO179" i="38"/>
  <c r="BT179" i="38"/>
  <c r="BY179" i="38"/>
  <c r="CD179" i="38"/>
  <c r="AV179" i="38"/>
  <c r="M181" i="10"/>
  <c r="BA179" i="38"/>
  <c r="AB181" i="28"/>
  <c r="BF179" i="38"/>
  <c r="BL179" i="38"/>
  <c r="BP179" i="38"/>
  <c r="BU179" i="38"/>
  <c r="BZ179" i="38"/>
  <c r="AR179" i="38"/>
  <c r="L181" i="10"/>
  <c r="AW179" i="38"/>
  <c r="AC181" i="10"/>
  <c r="BB179" i="38"/>
  <c r="BH179" i="38"/>
  <c r="N181" i="28"/>
  <c r="BM179" i="38"/>
  <c r="BQ179" i="38"/>
  <c r="BV179" i="38"/>
  <c r="CB179" i="38"/>
  <c r="Y179" i="38"/>
  <c r="AC179" i="38"/>
  <c r="AH179" i="38"/>
  <c r="AM179" i="38"/>
  <c r="Z179" i="38"/>
  <c r="AD179" i="38"/>
  <c r="AJ179" i="38"/>
  <c r="AN179" i="38"/>
  <c r="AA179" i="38"/>
  <c r="AF179" i="38"/>
  <c r="AK179" i="38"/>
  <c r="AO179" i="38"/>
  <c r="X179" i="38"/>
  <c r="AB179" i="38"/>
  <c r="AG179" i="38"/>
  <c r="AL179" i="38"/>
  <c r="AP179" i="38"/>
  <c r="D179" i="38"/>
  <c r="H179" i="38"/>
  <c r="M179" i="38"/>
  <c r="R179" i="38"/>
  <c r="V179" i="38"/>
  <c r="E179" i="38"/>
  <c r="I179" i="38"/>
  <c r="N179" i="38"/>
  <c r="S179" i="38"/>
  <c r="W179" i="38"/>
  <c r="F179" i="38"/>
  <c r="J179" i="38"/>
  <c r="P179" i="38"/>
  <c r="T179" i="38"/>
  <c r="G179" i="38"/>
  <c r="L179" i="38"/>
  <c r="Q179" i="38"/>
  <c r="U179" i="38"/>
  <c r="AU179" i="38"/>
  <c r="BK179" i="38"/>
  <c r="AI179" i="38"/>
  <c r="BC179" i="38"/>
  <c r="CA179" i="38"/>
  <c r="BS179" i="38"/>
  <c r="O179" i="38"/>
  <c r="K179" i="38"/>
  <c r="AE179" i="38"/>
  <c r="AY179" i="38"/>
  <c r="BG179" i="38"/>
  <c r="BW179" i="38"/>
  <c r="AQ179" i="38"/>
  <c r="CE179" i="38"/>
  <c r="AS183" i="38"/>
  <c r="AB185" i="10"/>
  <c r="AX183" i="38"/>
  <c r="BC183" i="38"/>
  <c r="BG183" i="38"/>
  <c r="BL183" i="38"/>
  <c r="BQ183" i="38"/>
  <c r="BU183" i="38"/>
  <c r="BZ183" i="38"/>
  <c r="AT183" i="38"/>
  <c r="AZ183" i="38"/>
  <c r="L185" i="28"/>
  <c r="BD183" i="38"/>
  <c r="M185" i="28"/>
  <c r="BH183" i="38"/>
  <c r="N185" i="28"/>
  <c r="BM183" i="38"/>
  <c r="BR183" i="38"/>
  <c r="BV183" i="38"/>
  <c r="CB183" i="38"/>
  <c r="AV183" i="38"/>
  <c r="M185" i="10"/>
  <c r="BA183" i="38"/>
  <c r="AB185" i="28"/>
  <c r="BE183" i="38"/>
  <c r="AC185" i="28"/>
  <c r="BI183" i="38"/>
  <c r="AD185" i="28"/>
  <c r="BN183" i="38"/>
  <c r="BS183" i="38"/>
  <c r="BX183" i="38"/>
  <c r="CC183" i="38"/>
  <c r="AR183" i="38"/>
  <c r="L185" i="10"/>
  <c r="AW183" i="38"/>
  <c r="AC185" i="10"/>
  <c r="BB183" i="38"/>
  <c r="BF183" i="38"/>
  <c r="BJ183" i="38"/>
  <c r="BP183" i="38"/>
  <c r="BT183" i="38"/>
  <c r="BY183" i="38"/>
  <c r="CD183" i="38"/>
  <c r="Z183" i="38"/>
  <c r="AD183" i="38"/>
  <c r="AJ183" i="38"/>
  <c r="AN183" i="38"/>
  <c r="AA183" i="38"/>
  <c r="AF183" i="38"/>
  <c r="AK183" i="38"/>
  <c r="AO183" i="38"/>
  <c r="X183" i="38"/>
  <c r="AB183" i="38"/>
  <c r="AG183" i="38"/>
  <c r="AL183" i="38"/>
  <c r="AP183" i="38"/>
  <c r="Y183" i="38"/>
  <c r="AC183" i="38"/>
  <c r="AH183" i="38"/>
  <c r="AM183" i="38"/>
  <c r="D183" i="38"/>
  <c r="H183" i="38"/>
  <c r="M183" i="38"/>
  <c r="R183" i="38"/>
  <c r="E183" i="38"/>
  <c r="I183" i="38"/>
  <c r="N183" i="38"/>
  <c r="T183" i="38"/>
  <c r="F183" i="38"/>
  <c r="J183" i="38"/>
  <c r="P183" i="38"/>
  <c r="U183" i="38"/>
  <c r="G183" i="38"/>
  <c r="L183" i="38"/>
  <c r="Q183" i="38"/>
  <c r="V183" i="38"/>
  <c r="AY183" i="38"/>
  <c r="AU183" i="38"/>
  <c r="K183" i="38"/>
  <c r="S183" i="38"/>
  <c r="BK183" i="38"/>
  <c r="BO183" i="38"/>
  <c r="CE183" i="38"/>
  <c r="AI183" i="38"/>
  <c r="CA183" i="38"/>
  <c r="O183" i="38"/>
  <c r="AE183" i="38"/>
  <c r="W183" i="38"/>
  <c r="BW183" i="38"/>
  <c r="AQ183" i="38"/>
  <c r="AY56" i="29"/>
  <c r="AY10" i="29"/>
  <c r="AY52" i="29"/>
  <c r="AY25" i="29"/>
  <c r="AY41" i="29"/>
  <c r="AY57" i="29"/>
  <c r="AY22" i="29"/>
  <c r="AY54" i="29"/>
  <c r="AY31" i="29"/>
  <c r="AY63" i="29"/>
  <c r="AY100" i="29"/>
  <c r="AY73" i="29"/>
  <c r="AY127" i="29"/>
  <c r="AY70" i="29"/>
  <c r="AY102" i="29"/>
  <c r="AY118" i="29"/>
  <c r="AY179" i="29"/>
  <c r="AY83" i="29"/>
  <c r="AY99" i="29"/>
  <c r="AY167" i="29"/>
  <c r="AY128" i="29"/>
  <c r="AY160" i="29"/>
  <c r="AY125" i="29"/>
  <c r="AY141" i="29"/>
  <c r="AY157" i="29"/>
  <c r="AY173" i="29"/>
  <c r="AY122" i="29"/>
  <c r="AY138" i="29"/>
  <c r="AY154" i="29"/>
  <c r="AY170" i="29"/>
  <c r="AY186" i="29"/>
  <c r="AI175" i="29"/>
  <c r="AI12" i="29"/>
  <c r="AI16" i="29"/>
  <c r="AI20" i="29"/>
  <c r="AI28" i="29"/>
  <c r="AI36" i="29"/>
  <c r="AI44" i="29"/>
  <c r="AI52" i="29"/>
  <c r="AI56" i="29"/>
  <c r="AI60" i="29"/>
  <c r="AI68" i="29"/>
  <c r="AI72" i="29"/>
  <c r="AI76" i="29"/>
  <c r="AI80" i="29"/>
  <c r="AI84" i="29"/>
  <c r="AI177" i="29"/>
  <c r="AI168" i="29"/>
  <c r="AI176" i="29"/>
  <c r="AI184" i="29"/>
  <c r="AI101" i="29"/>
  <c r="AI105" i="29"/>
  <c r="AI109" i="29"/>
  <c r="AI113" i="29"/>
  <c r="AI117" i="29"/>
  <c r="AI121" i="29"/>
  <c r="AI125" i="29"/>
  <c r="AI129" i="29"/>
  <c r="AI133" i="29"/>
  <c r="AI137" i="29"/>
  <c r="AI141" i="29"/>
  <c r="AI145" i="29"/>
  <c r="AI149" i="29"/>
  <c r="AI153" i="29"/>
  <c r="AI157" i="29"/>
  <c r="AI161" i="29"/>
  <c r="AI165" i="29"/>
  <c r="S9" i="29"/>
  <c r="S33" i="29"/>
  <c r="S23" i="29"/>
  <c r="S15" i="29"/>
  <c r="S59" i="29"/>
  <c r="S84" i="29"/>
  <c r="S100" i="29"/>
  <c r="S180" i="29"/>
  <c r="S107" i="29"/>
  <c r="S139" i="29"/>
  <c r="S70" i="29"/>
  <c r="S105" i="29"/>
  <c r="S137" i="29"/>
  <c r="AY15" i="10"/>
  <c r="AY31" i="10"/>
  <c r="AY63" i="10"/>
  <c r="AY79" i="10"/>
  <c r="AY111" i="10"/>
  <c r="AY127" i="10"/>
  <c r="AY143" i="10"/>
  <c r="AY159" i="10"/>
  <c r="AY175" i="10"/>
  <c r="AY12" i="10"/>
  <c r="AY28" i="10"/>
  <c r="AY44" i="10"/>
  <c r="AY60" i="10"/>
  <c r="AY76" i="10"/>
  <c r="AY108" i="10"/>
  <c r="AY124" i="10"/>
  <c r="AY140" i="10"/>
  <c r="AY172" i="10"/>
  <c r="AY9" i="10"/>
  <c r="AY25" i="10"/>
  <c r="AY41" i="10"/>
  <c r="AY57" i="10"/>
  <c r="AY73" i="10"/>
  <c r="AY105" i="10"/>
  <c r="AY137" i="10"/>
  <c r="AY153" i="10"/>
  <c r="AY169" i="10"/>
  <c r="AY185" i="10"/>
  <c r="AY18" i="10"/>
  <c r="AY34" i="10"/>
  <c r="AY66" i="10"/>
  <c r="AY82" i="10"/>
  <c r="AY98" i="10"/>
  <c r="AY114" i="10"/>
  <c r="AY130" i="10"/>
  <c r="AY146" i="10"/>
  <c r="AY162" i="10"/>
  <c r="AY178" i="10"/>
  <c r="AY44" i="28"/>
  <c r="AY164" i="28"/>
  <c r="AY180" i="28"/>
  <c r="AY11" i="29"/>
  <c r="AY38" i="28"/>
  <c r="AY70" i="28"/>
  <c r="AY58" i="28"/>
  <c r="AY30" i="28"/>
  <c r="AY66" i="28"/>
  <c r="AY11" i="28"/>
  <c r="AY27" i="28"/>
  <c r="AY43" i="28"/>
  <c r="AY59" i="28"/>
  <c r="AY75" i="28"/>
  <c r="AY128" i="28"/>
  <c r="AY8" i="28"/>
  <c r="AY24" i="28"/>
  <c r="AY72" i="28"/>
  <c r="AY116" i="28"/>
  <c r="AY21" i="28"/>
  <c r="AY37" i="28"/>
  <c r="AY53" i="28"/>
  <c r="AY69" i="28"/>
  <c r="AY104" i="28"/>
  <c r="AY105" i="28"/>
  <c r="AY121" i="28"/>
  <c r="AY137" i="28"/>
  <c r="AY153" i="28"/>
  <c r="AY169" i="28"/>
  <c r="AY185" i="28"/>
  <c r="AY106" i="28"/>
  <c r="AY122" i="28"/>
  <c r="AY154" i="28"/>
  <c r="AY170" i="28"/>
  <c r="AY186" i="28"/>
  <c r="AY107" i="28"/>
  <c r="AY123" i="28"/>
  <c r="AY139" i="28"/>
  <c r="AY155" i="28"/>
  <c r="AY72" i="29"/>
  <c r="AY28" i="29"/>
  <c r="AY9" i="29"/>
  <c r="AY64" i="29"/>
  <c r="AY14" i="29"/>
  <c r="AY123" i="29"/>
  <c r="AY29" i="29"/>
  <c r="AY45" i="29"/>
  <c r="AY61" i="29"/>
  <c r="AY108" i="29"/>
  <c r="AY26" i="29"/>
  <c r="AY42" i="29"/>
  <c r="AY58" i="29"/>
  <c r="AY19" i="29"/>
  <c r="AY35" i="29"/>
  <c r="AY67" i="29"/>
  <c r="AY116" i="29"/>
  <c r="AY109" i="29"/>
  <c r="AY143" i="29"/>
  <c r="AY74" i="29"/>
  <c r="AY106" i="29"/>
  <c r="AY131" i="29"/>
  <c r="AY71" i="29"/>
  <c r="AY87" i="29"/>
  <c r="AY103" i="29"/>
  <c r="AY119" i="29"/>
  <c r="AY183" i="29"/>
  <c r="AY132" i="29"/>
  <c r="AY148" i="29"/>
  <c r="AY164" i="29"/>
  <c r="AY180" i="29"/>
  <c r="AY129" i="29"/>
  <c r="AY161" i="29"/>
  <c r="AY126" i="29"/>
  <c r="AY142" i="29"/>
  <c r="AY158" i="29"/>
  <c r="AY174" i="29"/>
  <c r="AI183" i="29"/>
  <c r="AI13" i="29"/>
  <c r="AI17" i="29"/>
  <c r="AI21" i="29"/>
  <c r="AI25" i="29"/>
  <c r="AI29" i="29"/>
  <c r="AI33" i="29"/>
  <c r="AI37" i="29"/>
  <c r="AI45" i="29"/>
  <c r="AI53" i="29"/>
  <c r="AI57" i="29"/>
  <c r="AI61" i="29"/>
  <c r="AI65" i="29"/>
  <c r="AI69" i="29"/>
  <c r="AI73" i="29"/>
  <c r="AI77" i="29"/>
  <c r="AI81" i="29"/>
  <c r="AI85" i="29"/>
  <c r="AI97" i="29"/>
  <c r="AI185" i="29"/>
  <c r="AI170" i="29"/>
  <c r="AI178" i="29"/>
  <c r="AI186" i="29"/>
  <c r="AI106" i="29"/>
  <c r="AI114" i="29"/>
  <c r="AI122" i="29"/>
  <c r="AI130" i="29"/>
  <c r="AI138" i="29"/>
  <c r="AI146" i="29"/>
  <c r="AI154" i="29"/>
  <c r="AI162" i="29"/>
  <c r="S63" i="29"/>
  <c r="S143" i="29"/>
  <c r="S141" i="29"/>
  <c r="AY19" i="10"/>
  <c r="AY35" i="10"/>
  <c r="AY67" i="10"/>
  <c r="AY83" i="10"/>
  <c r="AY99" i="10"/>
  <c r="AY115" i="10"/>
  <c r="AY131" i="10"/>
  <c r="AY147" i="10"/>
  <c r="AY163" i="10"/>
  <c r="AY179" i="10"/>
  <c r="AY16" i="10"/>
  <c r="AY32" i="10"/>
  <c r="AY64" i="10"/>
  <c r="AY80" i="10"/>
  <c r="AY112" i="10"/>
  <c r="AY128" i="10"/>
  <c r="AY144" i="10"/>
  <c r="AY160" i="10"/>
  <c r="AY176" i="10"/>
  <c r="AY13" i="10"/>
  <c r="AY29" i="10"/>
  <c r="AY45" i="10"/>
  <c r="AY61" i="10"/>
  <c r="AY77" i="10"/>
  <c r="AY109" i="10"/>
  <c r="AY125" i="10"/>
  <c r="AY141" i="10"/>
  <c r="AY173" i="10"/>
  <c r="AY22" i="10"/>
  <c r="AY38" i="10"/>
  <c r="AY54" i="10"/>
  <c r="AY70" i="10"/>
  <c r="AY86" i="10"/>
  <c r="AY102" i="10"/>
  <c r="AY118" i="10"/>
  <c r="AY134" i="10"/>
  <c r="AY150" i="10"/>
  <c r="AY166" i="10"/>
  <c r="AY182" i="10"/>
  <c r="AY152" i="28"/>
  <c r="AY168" i="28"/>
  <c r="AY184" i="28"/>
  <c r="AY124" i="28"/>
  <c r="AY10" i="28"/>
  <c r="AY74" i="28"/>
  <c r="AY46" i="28"/>
  <c r="AY18" i="28"/>
  <c r="AY108" i="28"/>
  <c r="AY15" i="28"/>
  <c r="AY31" i="28"/>
  <c r="AY63" i="28"/>
  <c r="AY80" i="28"/>
  <c r="AY12" i="28"/>
  <c r="AY28" i="28"/>
  <c r="AY60" i="28"/>
  <c r="AY76" i="28"/>
  <c r="AY132" i="28"/>
  <c r="AY9" i="28"/>
  <c r="AY41" i="28"/>
  <c r="AY57" i="28"/>
  <c r="AY73" i="28"/>
  <c r="AY120" i="28"/>
  <c r="AY109" i="28"/>
  <c r="AY125" i="28"/>
  <c r="AY141" i="28"/>
  <c r="AY157" i="28"/>
  <c r="AY173" i="28"/>
  <c r="AY78" i="28"/>
  <c r="AY110" i="28"/>
  <c r="AY126" i="28"/>
  <c r="AY142" i="28"/>
  <c r="AY158" i="28"/>
  <c r="AY174" i="28"/>
  <c r="AY79" i="28"/>
  <c r="AY111" i="28"/>
  <c r="AY127" i="28"/>
  <c r="AY143" i="28"/>
  <c r="AY159" i="28"/>
  <c r="AY175" i="28"/>
  <c r="AY24" i="29"/>
  <c r="AY8" i="29"/>
  <c r="AY44" i="29"/>
  <c r="AY13" i="29"/>
  <c r="AY104" i="29"/>
  <c r="AY20" i="29"/>
  <c r="AY33" i="29"/>
  <c r="AY65" i="29"/>
  <c r="AY139" i="29"/>
  <c r="AY30" i="29"/>
  <c r="AY46" i="29"/>
  <c r="AY62" i="29"/>
  <c r="AY112" i="29"/>
  <c r="AY39" i="29"/>
  <c r="AY55" i="29"/>
  <c r="AY68" i="29"/>
  <c r="AY171" i="29"/>
  <c r="AY81" i="29"/>
  <c r="AY97" i="29"/>
  <c r="AY113" i="29"/>
  <c r="AY78" i="29"/>
  <c r="AY110" i="29"/>
  <c r="AY147" i="29"/>
  <c r="AY75" i="29"/>
  <c r="AY107" i="29"/>
  <c r="AY135" i="29"/>
  <c r="AY120" i="29"/>
  <c r="AY152" i="29"/>
  <c r="AY168" i="29"/>
  <c r="AY184" i="29"/>
  <c r="AY133" i="29"/>
  <c r="AY149" i="29"/>
  <c r="AY165" i="29"/>
  <c r="AY181" i="29"/>
  <c r="AY130" i="29"/>
  <c r="AY146" i="29"/>
  <c r="AY162" i="29"/>
  <c r="AY178" i="29"/>
  <c r="AI173" i="29"/>
  <c r="AI10" i="29"/>
  <c r="AI14" i="29"/>
  <c r="AI18" i="29"/>
  <c r="AI26" i="29"/>
  <c r="AI30" i="29"/>
  <c r="AI34" i="29"/>
  <c r="AI38" i="29"/>
  <c r="AI42" i="29"/>
  <c r="AI46" i="29"/>
  <c r="AI54" i="29"/>
  <c r="AI58" i="29"/>
  <c r="AI62" i="29"/>
  <c r="AI66" i="29"/>
  <c r="AI70" i="29"/>
  <c r="AI74" i="29"/>
  <c r="AI78" i="29"/>
  <c r="AI82" i="29"/>
  <c r="AI98" i="29"/>
  <c r="AI171" i="29"/>
  <c r="AI172" i="29"/>
  <c r="AI180" i="29"/>
  <c r="AI99" i="29"/>
  <c r="AI103" i="29"/>
  <c r="AI107" i="29"/>
  <c r="AI111" i="29"/>
  <c r="AI115" i="29"/>
  <c r="AI119" i="29"/>
  <c r="AI123" i="29"/>
  <c r="AI127" i="29"/>
  <c r="AI131" i="29"/>
  <c r="AI135" i="29"/>
  <c r="AI139" i="29"/>
  <c r="AI143" i="29"/>
  <c r="AI147" i="29"/>
  <c r="AI151" i="29"/>
  <c r="AI155" i="29"/>
  <c r="AI159" i="29"/>
  <c r="AI163" i="29"/>
  <c r="AI167" i="29"/>
  <c r="S16" i="29"/>
  <c r="S7" i="29"/>
  <c r="S14" i="29"/>
  <c r="S140" i="29"/>
  <c r="S172" i="29"/>
  <c r="S78" i="29"/>
  <c r="S126" i="29"/>
  <c r="S158" i="29"/>
  <c r="S65" i="29"/>
  <c r="S129" i="29"/>
  <c r="AY7" i="10"/>
  <c r="AY23" i="10"/>
  <c r="AY39" i="10"/>
  <c r="AY55" i="10"/>
  <c r="AY71" i="10"/>
  <c r="AY87" i="10"/>
  <c r="AY103" i="10"/>
  <c r="AY119" i="10"/>
  <c r="AY135" i="10"/>
  <c r="AY151" i="10"/>
  <c r="AY167" i="10"/>
  <c r="AY183" i="10"/>
  <c r="AY20" i="10"/>
  <c r="AY36" i="10"/>
  <c r="AY52" i="10"/>
  <c r="AY68" i="10"/>
  <c r="AY84" i="10"/>
  <c r="AY100" i="10"/>
  <c r="AY116" i="10"/>
  <c r="AY132" i="10"/>
  <c r="AY148" i="10"/>
  <c r="AY164" i="10"/>
  <c r="AY180" i="10"/>
  <c r="AY17" i="10"/>
  <c r="AY33" i="10"/>
  <c r="AY65" i="10"/>
  <c r="AY81" i="10"/>
  <c r="AY97" i="10"/>
  <c r="AY113" i="10"/>
  <c r="AY129" i="10"/>
  <c r="AY145" i="10"/>
  <c r="AY161" i="10"/>
  <c r="AY177" i="10"/>
  <c r="AY10" i="10"/>
  <c r="AY26" i="10"/>
  <c r="AY42" i="10"/>
  <c r="AY58" i="10"/>
  <c r="AY74" i="10"/>
  <c r="AY106" i="10"/>
  <c r="AY122" i="10"/>
  <c r="AY138" i="10"/>
  <c r="AY154" i="10"/>
  <c r="AY170" i="10"/>
  <c r="AY186" i="10"/>
  <c r="AY52" i="28"/>
  <c r="AY156" i="28"/>
  <c r="AY172" i="28"/>
  <c r="AY54" i="28"/>
  <c r="AY26" i="28"/>
  <c r="AY140" i="28"/>
  <c r="AY34" i="28"/>
  <c r="AY67" i="28"/>
  <c r="AY16" i="28"/>
  <c r="AY32" i="28"/>
  <c r="AY64" i="28"/>
  <c r="AY13" i="28"/>
  <c r="AY29" i="28"/>
  <c r="AY45" i="28"/>
  <c r="AY61" i="28"/>
  <c r="AY77" i="28"/>
  <c r="AY136" i="28"/>
  <c r="AY97" i="28"/>
  <c r="AY113" i="28"/>
  <c r="AY129" i="28"/>
  <c r="AY145" i="28"/>
  <c r="AY161" i="28"/>
  <c r="AY177" i="28"/>
  <c r="AY82" i="28"/>
  <c r="AY98" i="28"/>
  <c r="AY114" i="28"/>
  <c r="AY130" i="28"/>
  <c r="AY146" i="28"/>
  <c r="AY162" i="28"/>
  <c r="AY178" i="28"/>
  <c r="AY83" i="28"/>
  <c r="AY99" i="28"/>
  <c r="AY115" i="28"/>
  <c r="AY131" i="28"/>
  <c r="AY147" i="28"/>
  <c r="AY163" i="28"/>
  <c r="AY179" i="28"/>
  <c r="AY40" i="29"/>
  <c r="AY12" i="29"/>
  <c r="AY60" i="29"/>
  <c r="AY32" i="29"/>
  <c r="AY36" i="29"/>
  <c r="AY21" i="29"/>
  <c r="AY37" i="29"/>
  <c r="AY53" i="29"/>
  <c r="AY76" i="29"/>
  <c r="AY18" i="29"/>
  <c r="AY34" i="29"/>
  <c r="AY66" i="29"/>
  <c r="AY155" i="29"/>
  <c r="AY27" i="29"/>
  <c r="AY43" i="29"/>
  <c r="AY84" i="29"/>
  <c r="AY69" i="29"/>
  <c r="AY85" i="29"/>
  <c r="AY101" i="29"/>
  <c r="AY117" i="29"/>
  <c r="AY175" i="29"/>
  <c r="AY82" i="29"/>
  <c r="AY163" i="29"/>
  <c r="AY79" i="29"/>
  <c r="AY111" i="29"/>
  <c r="AY151" i="29"/>
  <c r="AY124" i="29"/>
  <c r="AY140" i="29"/>
  <c r="AY156" i="29"/>
  <c r="AY172" i="29"/>
  <c r="AY121" i="29"/>
  <c r="AY137" i="29"/>
  <c r="AY153" i="29"/>
  <c r="AY169" i="29"/>
  <c r="AY185" i="29"/>
  <c r="AY134" i="29"/>
  <c r="AY166" i="29"/>
  <c r="AY182" i="29"/>
  <c r="AI181" i="29"/>
  <c r="AI7" i="29"/>
  <c r="AI11" i="29"/>
  <c r="AI15" i="29"/>
  <c r="AI19" i="29"/>
  <c r="AI23" i="29"/>
  <c r="AI27" i="29"/>
  <c r="AI31" i="29"/>
  <c r="AI35" i="29"/>
  <c r="AI39" i="29"/>
  <c r="AI43" i="29"/>
  <c r="AI55" i="29"/>
  <c r="AI59" i="29"/>
  <c r="AI63" i="29"/>
  <c r="AI67" i="29"/>
  <c r="AI71" i="29"/>
  <c r="AI75" i="29"/>
  <c r="AI79" i="29"/>
  <c r="AI83" i="29"/>
  <c r="AI87" i="29"/>
  <c r="AI169" i="29"/>
  <c r="AI100" i="29"/>
  <c r="AI104" i="29"/>
  <c r="AI108" i="29"/>
  <c r="AI112" i="29"/>
  <c r="AI116" i="29"/>
  <c r="AI120" i="29"/>
  <c r="AI124" i="29"/>
  <c r="AI128" i="29"/>
  <c r="AI132" i="29"/>
  <c r="AI136" i="29"/>
  <c r="AI140" i="29"/>
  <c r="AI144" i="29"/>
  <c r="AI148" i="29"/>
  <c r="AI152" i="29"/>
  <c r="AI156" i="29"/>
  <c r="AI160" i="29"/>
  <c r="AI164" i="29"/>
  <c r="S25" i="29"/>
  <c r="S57" i="29"/>
  <c r="S29" i="29"/>
  <c r="S61" i="29"/>
  <c r="S103" i="29"/>
  <c r="S114" i="29"/>
  <c r="S162" i="29"/>
  <c r="S178" i="29"/>
  <c r="AY11" i="10"/>
  <c r="AY27" i="10"/>
  <c r="AY43" i="10"/>
  <c r="AY59" i="10"/>
  <c r="AY75" i="10"/>
  <c r="AY123" i="10"/>
  <c r="AY139" i="10"/>
  <c r="AY155" i="10"/>
  <c r="AY171" i="10"/>
  <c r="AY8" i="10"/>
  <c r="AY24" i="10"/>
  <c r="AY40" i="10"/>
  <c r="AY72" i="10"/>
  <c r="AY104" i="10"/>
  <c r="AY120" i="10"/>
  <c r="AY136" i="10"/>
  <c r="AY152" i="10"/>
  <c r="AY168" i="10"/>
  <c r="AY184" i="10"/>
  <c r="AY21" i="10"/>
  <c r="AY37" i="10"/>
  <c r="AY53" i="10"/>
  <c r="AY69" i="10"/>
  <c r="AY85" i="10"/>
  <c r="AY101" i="10"/>
  <c r="AY117" i="10"/>
  <c r="AY133" i="10"/>
  <c r="AY149" i="10"/>
  <c r="AY165" i="10"/>
  <c r="AY181" i="10"/>
  <c r="AY14" i="10"/>
  <c r="AY30" i="10"/>
  <c r="AY46" i="10"/>
  <c r="AY62" i="10"/>
  <c r="AY78" i="10"/>
  <c r="AY110" i="10"/>
  <c r="AY126" i="10"/>
  <c r="AY142" i="10"/>
  <c r="AY158" i="10"/>
  <c r="AY174" i="10"/>
  <c r="AY40" i="28"/>
  <c r="AY144" i="28"/>
  <c r="AY160" i="28"/>
  <c r="AY7" i="29"/>
  <c r="AY15" i="29"/>
  <c r="AY22" i="28"/>
  <c r="AY42" i="28"/>
  <c r="AY14" i="28"/>
  <c r="AY7" i="28"/>
  <c r="AY23" i="28"/>
  <c r="AY55" i="28"/>
  <c r="AY71" i="28"/>
  <c r="AY112" i="28"/>
  <c r="AY20" i="28"/>
  <c r="AY100" i="28"/>
  <c r="AY17" i="28"/>
  <c r="AY33" i="28"/>
  <c r="AY85" i="28"/>
  <c r="AY101" i="28"/>
  <c r="AY117" i="28"/>
  <c r="AY133" i="28"/>
  <c r="AY149" i="28"/>
  <c r="AY165" i="28"/>
  <c r="AY181" i="28"/>
  <c r="AY102" i="28"/>
  <c r="AY118" i="28"/>
  <c r="AY134" i="28"/>
  <c r="AY150" i="28"/>
  <c r="AY166" i="28"/>
  <c r="AY182" i="28"/>
  <c r="AY87" i="28"/>
  <c r="AY103" i="28"/>
  <c r="AY119" i="28"/>
  <c r="AY151" i="28"/>
  <c r="AY167" i="28"/>
  <c r="AY183" i="28"/>
  <c r="C7" i="28"/>
  <c r="C7" i="29"/>
  <c r="C10" i="38"/>
  <c r="C14" i="38"/>
  <c r="C18" i="38"/>
  <c r="C22" i="38"/>
  <c r="C26" i="38"/>
  <c r="C30" i="38"/>
  <c r="C34" i="38"/>
  <c r="C38" i="38"/>
  <c r="C42" i="38"/>
  <c r="C46" i="38"/>
  <c r="C50" i="38"/>
  <c r="C54" i="38"/>
  <c r="C58" i="38"/>
  <c r="C62" i="38"/>
  <c r="C66" i="38"/>
  <c r="C70" i="38"/>
  <c r="C74" i="38"/>
  <c r="C78" i="38"/>
  <c r="C82" i="38"/>
  <c r="C86" i="38"/>
  <c r="C90" i="38"/>
  <c r="C94" i="38"/>
  <c r="C98" i="38"/>
  <c r="C102" i="38"/>
  <c r="C106" i="38"/>
  <c r="C110" i="38"/>
  <c r="C114" i="38"/>
  <c r="C118" i="38"/>
  <c r="C122" i="38"/>
  <c r="C126" i="38"/>
  <c r="C130" i="38"/>
  <c r="C134" i="38"/>
  <c r="C138" i="38"/>
  <c r="C142" i="38"/>
  <c r="C146" i="38"/>
  <c r="C150" i="38"/>
  <c r="C154" i="38"/>
  <c r="C158" i="38"/>
  <c r="C162" i="38"/>
  <c r="C166" i="38"/>
  <c r="C170" i="38"/>
  <c r="C174" i="38"/>
  <c r="C178" i="38"/>
  <c r="C182" i="38"/>
  <c r="C6" i="38"/>
  <c r="C47" i="38"/>
  <c r="C63" i="38"/>
  <c r="C103" i="38"/>
  <c r="C115" i="38"/>
  <c r="C123" i="38"/>
  <c r="C131" i="38"/>
  <c r="C139" i="38"/>
  <c r="C147" i="38"/>
  <c r="C155" i="38"/>
  <c r="C167" i="38"/>
  <c r="C175" i="38"/>
  <c r="C179" i="38"/>
  <c r="C12" i="38"/>
  <c r="C16" i="38"/>
  <c r="C20" i="38"/>
  <c r="C24" i="38"/>
  <c r="C28" i="38"/>
  <c r="C32" i="38"/>
  <c r="C36" i="38"/>
  <c r="C40" i="38"/>
  <c r="C44" i="38"/>
  <c r="C48" i="38"/>
  <c r="C52" i="38"/>
  <c r="C56" i="38"/>
  <c r="C60" i="38"/>
  <c r="C64" i="38"/>
  <c r="C68" i="38"/>
  <c r="C72" i="38"/>
  <c r="C76" i="38"/>
  <c r="C80" i="38"/>
  <c r="C84" i="38"/>
  <c r="C88" i="38"/>
  <c r="C92" i="38"/>
  <c r="C96" i="38"/>
  <c r="C100" i="38"/>
  <c r="C104" i="38"/>
  <c r="C108" i="38"/>
  <c r="C112" i="38"/>
  <c r="C116" i="38"/>
  <c r="C120" i="38"/>
  <c r="C124" i="38"/>
  <c r="C128" i="38"/>
  <c r="C132" i="38"/>
  <c r="C136" i="38"/>
  <c r="C140" i="38"/>
  <c r="C144" i="38"/>
  <c r="C148" i="38"/>
  <c r="C152" i="38"/>
  <c r="C156" i="38"/>
  <c r="C160" i="38"/>
  <c r="C164" i="38"/>
  <c r="C168" i="38"/>
  <c r="C172" i="38"/>
  <c r="C176" i="38"/>
  <c r="C180" i="38"/>
  <c r="C184" i="38"/>
  <c r="C8" i="38"/>
  <c r="C11" i="38"/>
  <c r="C15" i="38"/>
  <c r="C19" i="38"/>
  <c r="C23" i="38"/>
  <c r="C27" i="38"/>
  <c r="C31" i="38"/>
  <c r="C35" i="38"/>
  <c r="C39" i="38"/>
  <c r="C43" i="38"/>
  <c r="C51" i="38"/>
  <c r="C55" i="38"/>
  <c r="C59" i="38"/>
  <c r="C67" i="38"/>
  <c r="C71" i="38"/>
  <c r="C75" i="38"/>
  <c r="C79" i="38"/>
  <c r="C83" i="38"/>
  <c r="C87" i="38"/>
  <c r="C91" i="38"/>
  <c r="C95" i="38"/>
  <c r="C99" i="38"/>
  <c r="C107" i="38"/>
  <c r="C111" i="38"/>
  <c r="C119" i="38"/>
  <c r="C127" i="38"/>
  <c r="C135" i="38"/>
  <c r="C143" i="38"/>
  <c r="C151" i="38"/>
  <c r="C159" i="38"/>
  <c r="C163" i="38"/>
  <c r="C171" i="38"/>
  <c r="C183" i="38"/>
  <c r="C13" i="38"/>
  <c r="C17" i="38"/>
  <c r="C21" i="38"/>
  <c r="C25" i="38"/>
  <c r="C29" i="38"/>
  <c r="C33" i="38"/>
  <c r="C37" i="38"/>
  <c r="C41" i="38"/>
  <c r="C45" i="38"/>
  <c r="C49" i="38"/>
  <c r="C53" i="38"/>
  <c r="C57" i="38"/>
  <c r="C61" i="38"/>
  <c r="C65" i="38"/>
  <c r="C69" i="38"/>
  <c r="C73" i="38"/>
  <c r="C77" i="38"/>
  <c r="C81" i="38"/>
  <c r="C85" i="38"/>
  <c r="C89" i="38"/>
  <c r="C93" i="38"/>
  <c r="C97" i="38"/>
  <c r="C101" i="38"/>
  <c r="C105" i="38"/>
  <c r="C109" i="38"/>
  <c r="C113" i="38"/>
  <c r="C117" i="38"/>
  <c r="C121" i="38"/>
  <c r="C125" i="38"/>
  <c r="C129" i="38"/>
  <c r="C133" i="38"/>
  <c r="C137" i="38"/>
  <c r="C141" i="38"/>
  <c r="C145" i="38"/>
  <c r="C149" i="38"/>
  <c r="C153" i="38"/>
  <c r="C157" i="38"/>
  <c r="C161" i="38"/>
  <c r="C165" i="38"/>
  <c r="C169" i="38"/>
  <c r="C173" i="38"/>
  <c r="C177" i="38"/>
  <c r="C181" i="38"/>
  <c r="C5" i="38"/>
  <c r="C9" i="38"/>
  <c r="AK8" i="42"/>
  <c r="AK42" i="42" s="1"/>
  <c r="AH8" i="41"/>
  <c r="AS185" i="40"/>
  <c r="Q192" i="46" s="1"/>
  <c r="AS184" i="40"/>
  <c r="Q191" i="46" s="1"/>
  <c r="AS183" i="40"/>
  <c r="Q190" i="46" s="1"/>
  <c r="AS182" i="40"/>
  <c r="Q189" i="46" s="1"/>
  <c r="AS181" i="40"/>
  <c r="Q188" i="46" s="1"/>
  <c r="AQ140" i="40"/>
  <c r="H147" i="46" s="1"/>
  <c r="AS139" i="40"/>
  <c r="Q146" i="46" s="1"/>
  <c r="AP138" i="40"/>
  <c r="E145" i="46" s="1"/>
  <c r="AP137" i="40"/>
  <c r="E144" i="46" s="1"/>
  <c r="AS136" i="40"/>
  <c r="Q143" i="46" s="1"/>
  <c r="G2" i="34"/>
  <c r="O5" i="34"/>
  <c r="W5" i="40"/>
  <c r="AS93" i="40"/>
  <c r="Q100" i="46" s="1"/>
  <c r="AS92" i="40"/>
  <c r="Q99" i="46" s="1"/>
  <c r="W48" i="34"/>
  <c r="AA48" i="34"/>
  <c r="W48" i="40"/>
  <c r="AS48" i="40"/>
  <c r="Q55" i="46" s="1"/>
  <c r="AA47" i="39"/>
  <c r="AS47" i="40"/>
  <c r="Q54" i="46" s="1"/>
  <c r="AA2" i="40"/>
  <c r="AA47" i="40" s="1"/>
  <c r="Z2" i="40"/>
  <c r="Z6" i="40" s="1"/>
  <c r="Y2" i="40"/>
  <c r="Y46" i="40" s="1"/>
  <c r="X2" i="40"/>
  <c r="W2" i="40"/>
  <c r="W92" i="40" s="1"/>
  <c r="V2" i="40"/>
  <c r="U2" i="40"/>
  <c r="T2" i="40"/>
  <c r="S2" i="40"/>
  <c r="S48" i="40" s="1"/>
  <c r="R2" i="40"/>
  <c r="R94" i="40" s="1"/>
  <c r="Q2" i="40"/>
  <c r="Q90" i="40" s="1"/>
  <c r="P2" i="40"/>
  <c r="P91" i="40" s="1"/>
  <c r="AJ185" i="39"/>
  <c r="AJ184" i="39"/>
  <c r="AH183" i="39"/>
  <c r="AR182" i="39"/>
  <c r="K189" i="45" s="1"/>
  <c r="AJ181" i="39"/>
  <c r="AJ140" i="39"/>
  <c r="AH139" i="39"/>
  <c r="AI138" i="39"/>
  <c r="AJ137" i="39"/>
  <c r="AG136" i="39"/>
  <c r="AI95" i="39"/>
  <c r="K102" i="41" s="1"/>
  <c r="AJ94" i="39"/>
  <c r="AG93" i="39"/>
  <c r="E100" i="41" s="1"/>
  <c r="AH92" i="39"/>
  <c r="H99" i="41" s="1"/>
  <c r="AI91" i="39"/>
  <c r="K98" i="41" s="1"/>
  <c r="AG50" i="39"/>
  <c r="E57" i="41" s="1"/>
  <c r="AH49" i="39"/>
  <c r="H56" i="41" s="1"/>
  <c r="AI48" i="39"/>
  <c r="K55" i="41" s="1"/>
  <c r="AJ47" i="39"/>
  <c r="AG46" i="39"/>
  <c r="E53" i="41" s="1"/>
  <c r="AA2" i="39"/>
  <c r="AA48" i="39" s="1"/>
  <c r="Z2" i="39"/>
  <c r="Y2" i="39"/>
  <c r="X2" i="39"/>
  <c r="X42" i="39"/>
  <c r="W2" i="39"/>
  <c r="V2" i="39"/>
  <c r="V49" i="39" s="1"/>
  <c r="V40" i="39"/>
  <c r="U2" i="39"/>
  <c r="U93" i="39" s="1"/>
  <c r="U40" i="39"/>
  <c r="T2" i="39"/>
  <c r="T49" i="39" s="1"/>
  <c r="S2" i="39"/>
  <c r="S92" i="39" s="1"/>
  <c r="R2" i="39"/>
  <c r="Q2" i="39"/>
  <c r="P2" i="39"/>
  <c r="AA2" i="34"/>
  <c r="Z2" i="34"/>
  <c r="Z47" i="34" s="1"/>
  <c r="Y2" i="34"/>
  <c r="X2" i="34"/>
  <c r="W2" i="34"/>
  <c r="W5" i="34" s="1"/>
  <c r="V2" i="34"/>
  <c r="V46" i="34" s="1"/>
  <c r="U2" i="34"/>
  <c r="T2" i="34"/>
  <c r="T46" i="34" s="1"/>
  <c r="S2" i="34"/>
  <c r="S93" i="34" s="1"/>
  <c r="R2" i="34"/>
  <c r="R47" i="34" s="1"/>
  <c r="Q2" i="34"/>
  <c r="P2" i="34"/>
  <c r="O2" i="34"/>
  <c r="O48" i="34" s="1"/>
  <c r="N2" i="34"/>
  <c r="N91" i="34" s="1"/>
  <c r="M2" i="34"/>
  <c r="L2" i="34"/>
  <c r="L94" i="34" s="1"/>
  <c r="M186" i="10"/>
  <c r="L186" i="10"/>
  <c r="M184" i="10"/>
  <c r="L184" i="10"/>
  <c r="M183" i="10"/>
  <c r="L183" i="10"/>
  <c r="M182" i="10"/>
  <c r="L182" i="10"/>
  <c r="M180" i="10"/>
  <c r="L180" i="10"/>
  <c r="M179" i="10"/>
  <c r="L179" i="10"/>
  <c r="M178" i="10"/>
  <c r="L178" i="10"/>
  <c r="M177" i="10"/>
  <c r="M176" i="10"/>
  <c r="L176" i="10"/>
  <c r="M175" i="10"/>
  <c r="L175" i="10"/>
  <c r="M174" i="10"/>
  <c r="L174" i="10"/>
  <c r="M173" i="10"/>
  <c r="L173" i="10"/>
  <c r="M172" i="10"/>
  <c r="L172" i="10"/>
  <c r="M171" i="10"/>
  <c r="L171" i="10"/>
  <c r="M170" i="10"/>
  <c r="L170" i="10"/>
  <c r="M169" i="10"/>
  <c r="M168" i="10"/>
  <c r="L168" i="10"/>
  <c r="M167" i="10"/>
  <c r="L167" i="10"/>
  <c r="M166" i="10"/>
  <c r="L166" i="10"/>
  <c r="L165" i="10"/>
  <c r="M164" i="10"/>
  <c r="L164" i="10"/>
  <c r="M163" i="10"/>
  <c r="L163" i="10"/>
  <c r="M162" i="10"/>
  <c r="L162" i="10"/>
  <c r="L161" i="10"/>
  <c r="M160" i="10"/>
  <c r="L160" i="10"/>
  <c r="M159" i="10"/>
  <c r="L159" i="10"/>
  <c r="M158" i="10"/>
  <c r="L158" i="10"/>
  <c r="L157" i="10"/>
  <c r="M156" i="10"/>
  <c r="L156" i="10"/>
  <c r="M155" i="10"/>
  <c r="L155" i="10"/>
  <c r="M154" i="10"/>
  <c r="L154" i="10"/>
  <c r="L153" i="10"/>
  <c r="M152" i="10"/>
  <c r="L152" i="10"/>
  <c r="M151" i="10"/>
  <c r="L151" i="10"/>
  <c r="M150" i="10"/>
  <c r="L150" i="10"/>
  <c r="M149" i="10"/>
  <c r="M148" i="10"/>
  <c r="L148" i="10"/>
  <c r="M147" i="10"/>
  <c r="L147" i="10"/>
  <c r="M146" i="10"/>
  <c r="L146" i="10"/>
  <c r="M145" i="10"/>
  <c r="L145" i="10"/>
  <c r="M144" i="10"/>
  <c r="L144" i="10"/>
  <c r="M143" i="10"/>
  <c r="L143" i="10"/>
  <c r="M142" i="10"/>
  <c r="L142" i="10"/>
  <c r="M141" i="10"/>
  <c r="L141" i="10"/>
  <c r="M140" i="10"/>
  <c r="L140" i="10"/>
  <c r="M139" i="10"/>
  <c r="L139" i="10"/>
  <c r="M138" i="10"/>
  <c r="L138" i="10"/>
  <c r="M137" i="10"/>
  <c r="M136" i="10"/>
  <c r="L136" i="10"/>
  <c r="M135" i="10"/>
  <c r="L135" i="10"/>
  <c r="M134" i="10"/>
  <c r="L134" i="10"/>
  <c r="L133" i="10"/>
  <c r="M132" i="10"/>
  <c r="L132" i="10"/>
  <c r="M131" i="10"/>
  <c r="L131" i="10"/>
  <c r="M130" i="10"/>
  <c r="L130" i="10"/>
  <c r="L129" i="10"/>
  <c r="M128" i="10"/>
  <c r="L128" i="10"/>
  <c r="M127" i="10"/>
  <c r="L127" i="10"/>
  <c r="M126" i="10"/>
  <c r="L126" i="10"/>
  <c r="L125" i="10"/>
  <c r="M124" i="10"/>
  <c r="L124" i="10"/>
  <c r="M123" i="10"/>
  <c r="L123" i="10"/>
  <c r="M122" i="10"/>
  <c r="L122" i="10"/>
  <c r="M121" i="10"/>
  <c r="M120" i="10"/>
  <c r="L120" i="10"/>
  <c r="M119" i="10"/>
  <c r="L119" i="10"/>
  <c r="M118" i="10"/>
  <c r="L118" i="10"/>
  <c r="M117" i="10"/>
  <c r="M116" i="10"/>
  <c r="L116" i="10"/>
  <c r="M115" i="10"/>
  <c r="L115" i="10"/>
  <c r="M114" i="10"/>
  <c r="L114" i="10"/>
  <c r="M113" i="10"/>
  <c r="M112" i="10"/>
  <c r="L112" i="10"/>
  <c r="M111" i="10"/>
  <c r="L111" i="10"/>
  <c r="M110" i="10"/>
  <c r="L110" i="10"/>
  <c r="M109" i="10"/>
  <c r="M108" i="10"/>
  <c r="L108" i="10"/>
  <c r="M107" i="10"/>
  <c r="L107" i="10"/>
  <c r="M106" i="10"/>
  <c r="L106" i="10"/>
  <c r="M105" i="10"/>
  <c r="M104" i="10"/>
  <c r="L104" i="10"/>
  <c r="M103" i="10"/>
  <c r="L103" i="10"/>
  <c r="M102" i="10"/>
  <c r="L102" i="10"/>
  <c r="M101" i="10"/>
  <c r="M100" i="10"/>
  <c r="L100" i="10"/>
  <c r="M99" i="10"/>
  <c r="L99" i="10"/>
  <c r="M98" i="10"/>
  <c r="L98" i="10"/>
  <c r="M97" i="10"/>
  <c r="M87" i="10"/>
  <c r="L87" i="10"/>
  <c r="M86" i="10"/>
  <c r="L86" i="10"/>
  <c r="M85" i="10"/>
  <c r="M84" i="10"/>
  <c r="L84" i="10"/>
  <c r="M83" i="10"/>
  <c r="L83" i="10"/>
  <c r="M82" i="10"/>
  <c r="L82" i="10"/>
  <c r="M81" i="10"/>
  <c r="L81" i="10"/>
  <c r="M80" i="10"/>
  <c r="L80" i="10"/>
  <c r="M79" i="10"/>
  <c r="L79" i="10"/>
  <c r="M78" i="10"/>
  <c r="L78" i="10"/>
  <c r="M77" i="10"/>
  <c r="L77" i="10"/>
  <c r="M76" i="10"/>
  <c r="L76" i="10"/>
  <c r="M75" i="10"/>
  <c r="L75" i="10"/>
  <c r="M74" i="10"/>
  <c r="L74" i="10"/>
  <c r="M73" i="10"/>
  <c r="L73" i="10"/>
  <c r="M72" i="10"/>
  <c r="L72" i="10"/>
  <c r="M71" i="10"/>
  <c r="L71" i="10"/>
  <c r="M70" i="10"/>
  <c r="L70" i="10"/>
  <c r="M69" i="10"/>
  <c r="L69" i="10"/>
  <c r="M68" i="10"/>
  <c r="L68" i="10"/>
  <c r="M67" i="10"/>
  <c r="L67" i="10"/>
  <c r="M66" i="10"/>
  <c r="L66" i="10"/>
  <c r="M65" i="10"/>
  <c r="L65" i="10"/>
  <c r="M64" i="10"/>
  <c r="L64" i="10"/>
  <c r="M63" i="10"/>
  <c r="L63" i="10"/>
  <c r="M62" i="10"/>
  <c r="L62" i="10"/>
  <c r="M61" i="10"/>
  <c r="L61" i="10"/>
  <c r="M60" i="10"/>
  <c r="L60" i="10"/>
  <c r="M59" i="10"/>
  <c r="L59" i="10"/>
  <c r="M58" i="10"/>
  <c r="L58" i="10"/>
  <c r="M57" i="10"/>
  <c r="L57" i="10"/>
  <c r="M56" i="10"/>
  <c r="L56" i="10"/>
  <c r="M55" i="10"/>
  <c r="L55" i="10"/>
  <c r="M54" i="10"/>
  <c r="L54" i="10"/>
  <c r="M53" i="10"/>
  <c r="L53" i="10"/>
  <c r="M52" i="10"/>
  <c r="L52" i="10"/>
  <c r="M46" i="10"/>
  <c r="L46" i="10"/>
  <c r="M45" i="10"/>
  <c r="L45" i="10"/>
  <c r="M44" i="10"/>
  <c r="L44" i="10"/>
  <c r="M43" i="10"/>
  <c r="L43" i="10"/>
  <c r="M42" i="10"/>
  <c r="L42" i="10"/>
  <c r="M41" i="10"/>
  <c r="L41" i="10"/>
  <c r="M40" i="10"/>
  <c r="L40" i="10"/>
  <c r="M39" i="10"/>
  <c r="L39" i="10"/>
  <c r="M38" i="10"/>
  <c r="L38" i="10"/>
  <c r="M37" i="10"/>
  <c r="L37" i="10"/>
  <c r="M36" i="10"/>
  <c r="L36" i="10"/>
  <c r="M35" i="10"/>
  <c r="L35" i="10"/>
  <c r="M34" i="10"/>
  <c r="L34" i="10"/>
  <c r="M33" i="10"/>
  <c r="L33" i="10"/>
  <c r="M32" i="10"/>
  <c r="L32" i="10"/>
  <c r="M31" i="10"/>
  <c r="L31" i="10"/>
  <c r="M30" i="10"/>
  <c r="L30" i="10"/>
  <c r="M29" i="10"/>
  <c r="L29" i="10"/>
  <c r="M28" i="10"/>
  <c r="L28" i="10"/>
  <c r="M27" i="10"/>
  <c r="L27" i="10"/>
  <c r="M26" i="10"/>
  <c r="L26" i="10"/>
  <c r="M25" i="10"/>
  <c r="L25" i="10"/>
  <c r="M24" i="10"/>
  <c r="L24" i="10"/>
  <c r="M23" i="10"/>
  <c r="L23" i="10"/>
  <c r="M22" i="10"/>
  <c r="L22" i="10"/>
  <c r="M21" i="10"/>
  <c r="L21" i="10"/>
  <c r="M20" i="10"/>
  <c r="L20" i="10"/>
  <c r="M19" i="10"/>
  <c r="L19" i="10"/>
  <c r="M18" i="10"/>
  <c r="L18" i="10"/>
  <c r="M17" i="10"/>
  <c r="L17" i="10"/>
  <c r="M16" i="10"/>
  <c r="L16" i="10"/>
  <c r="M15" i="10"/>
  <c r="L15" i="10"/>
  <c r="M14" i="10"/>
  <c r="L14" i="10"/>
  <c r="M13" i="10"/>
  <c r="L13" i="10"/>
  <c r="M12" i="10"/>
  <c r="L12" i="10"/>
  <c r="M11" i="10"/>
  <c r="L11" i="10"/>
  <c r="M10" i="10"/>
  <c r="L10" i="10"/>
  <c r="M9" i="10"/>
  <c r="L9" i="10"/>
  <c r="CK7" i="38"/>
  <c r="CJ7" i="38"/>
  <c r="J2" i="34" s="1"/>
  <c r="CI7" i="38"/>
  <c r="I2" i="34" s="1"/>
  <c r="CH7" i="38"/>
  <c r="H2" i="34" s="1"/>
  <c r="M8" i="10"/>
  <c r="L8" i="10"/>
  <c r="AK135" i="42"/>
  <c r="AK71" i="42"/>
  <c r="AK186" i="42"/>
  <c r="AK122" i="42"/>
  <c r="AK58" i="42"/>
  <c r="AK183" i="42"/>
  <c r="AK119" i="42"/>
  <c r="AK55" i="42"/>
  <c r="AK170" i="42"/>
  <c r="AK106" i="42"/>
  <c r="AK16" i="42"/>
  <c r="AK28" i="42"/>
  <c r="AK13" i="42"/>
  <c r="AK29" i="42"/>
  <c r="AK45" i="42"/>
  <c r="AK61" i="42"/>
  <c r="AK77" i="42"/>
  <c r="AK93" i="42"/>
  <c r="AK109" i="42"/>
  <c r="AK125" i="42"/>
  <c r="AK141" i="42"/>
  <c r="AK157" i="42"/>
  <c r="AK173" i="42"/>
  <c r="AK189" i="42"/>
  <c r="AK14" i="42"/>
  <c r="AK30" i="42"/>
  <c r="AK23" i="42"/>
  <c r="AK32" i="42"/>
  <c r="AK56" i="42"/>
  <c r="AK72" i="42"/>
  <c r="AK88" i="42"/>
  <c r="AK108" i="42"/>
  <c r="AK128" i="42"/>
  <c r="AK144" i="42"/>
  <c r="AK160" i="42"/>
  <c r="AK176" i="42"/>
  <c r="AK192" i="42"/>
  <c r="AK40" i="42"/>
  <c r="AK17" i="42"/>
  <c r="AK33" i="42"/>
  <c r="AK49" i="42"/>
  <c r="AK65" i="42"/>
  <c r="AK81" i="42"/>
  <c r="AK97" i="42"/>
  <c r="AK113" i="42"/>
  <c r="AK129" i="42"/>
  <c r="AK145" i="42"/>
  <c r="AK161" i="42"/>
  <c r="AK177" i="42"/>
  <c r="AK18" i="42"/>
  <c r="AK104" i="42"/>
  <c r="AK27" i="42"/>
  <c r="AK36" i="42"/>
  <c r="AK60" i="42"/>
  <c r="AK76" i="42"/>
  <c r="AK92" i="42"/>
  <c r="AK116" i="42"/>
  <c r="AK132" i="42"/>
  <c r="AK148" i="42"/>
  <c r="AK164" i="42"/>
  <c r="AK180" i="42"/>
  <c r="AK46" i="42"/>
  <c r="AK62" i="42"/>
  <c r="AK78" i="42"/>
  <c r="AK94" i="42"/>
  <c r="AK110" i="42"/>
  <c r="AK126" i="42"/>
  <c r="AK142" i="42"/>
  <c r="AK158" i="42"/>
  <c r="AK174" i="42"/>
  <c r="AK190" i="42"/>
  <c r="AK43" i="42"/>
  <c r="AK59" i="42"/>
  <c r="AK75" i="42"/>
  <c r="AK91" i="42"/>
  <c r="AK107" i="42"/>
  <c r="AK123" i="42"/>
  <c r="AK139" i="42"/>
  <c r="AK155" i="42"/>
  <c r="AK171" i="42"/>
  <c r="AK187" i="42"/>
  <c r="AK48" i="42"/>
  <c r="AK21" i="42"/>
  <c r="AK37" i="42"/>
  <c r="AK53" i="42"/>
  <c r="AK69" i="42"/>
  <c r="AK85" i="42"/>
  <c r="AK101" i="42"/>
  <c r="AK117" i="42"/>
  <c r="AK133" i="42"/>
  <c r="AK149" i="42"/>
  <c r="AK165" i="42"/>
  <c r="AK181" i="42"/>
  <c r="AK22" i="42"/>
  <c r="AK15" i="42"/>
  <c r="AK31" i="42"/>
  <c r="AK44" i="42"/>
  <c r="AK64" i="42"/>
  <c r="AK80" i="42"/>
  <c r="AK96" i="42"/>
  <c r="AK120" i="42"/>
  <c r="AK136" i="42"/>
  <c r="AK152" i="42"/>
  <c r="AK168" i="42"/>
  <c r="AK184" i="42"/>
  <c r="AK34" i="42"/>
  <c r="AK50" i="42"/>
  <c r="AK66" i="42"/>
  <c r="AK82" i="42"/>
  <c r="AK98" i="42"/>
  <c r="AK114" i="42"/>
  <c r="AK130" i="42"/>
  <c r="AK146" i="42"/>
  <c r="AK162" i="42"/>
  <c r="AK178" i="42"/>
  <c r="AK47" i="42"/>
  <c r="AK63" i="42"/>
  <c r="AK79" i="42"/>
  <c r="AK95" i="42"/>
  <c r="AK111" i="42"/>
  <c r="AK127" i="42"/>
  <c r="AK143" i="42"/>
  <c r="AK159" i="42"/>
  <c r="AK175" i="42"/>
  <c r="AK191" i="42"/>
  <c r="AK24" i="42"/>
  <c r="AK112" i="42"/>
  <c r="AK25" i="42"/>
  <c r="AK41" i="42"/>
  <c r="AK57" i="42"/>
  <c r="AK73" i="42"/>
  <c r="AK89" i="42"/>
  <c r="AK105" i="42"/>
  <c r="AK121" i="42"/>
  <c r="AK137" i="42"/>
  <c r="AK153" i="42"/>
  <c r="AK169" i="42"/>
  <c r="AK185" i="42"/>
  <c r="AK26" i="42"/>
  <c r="AK19" i="42"/>
  <c r="AK20" i="42"/>
  <c r="AK52" i="42"/>
  <c r="AK68" i="42"/>
  <c r="AK84" i="42"/>
  <c r="AK100" i="42"/>
  <c r="AK124" i="42"/>
  <c r="AK140" i="42"/>
  <c r="AK156" i="42"/>
  <c r="AK172" i="42"/>
  <c r="AK188" i="42"/>
  <c r="AK38" i="42"/>
  <c r="AK54" i="42"/>
  <c r="AK70" i="42"/>
  <c r="AK86" i="42"/>
  <c r="AK102" i="42"/>
  <c r="AK118" i="42"/>
  <c r="AK134" i="42"/>
  <c r="AK150" i="42"/>
  <c r="AK166" i="42"/>
  <c r="AK182" i="42"/>
  <c r="AK35" i="42"/>
  <c r="AK51" i="42"/>
  <c r="AK67" i="42"/>
  <c r="AK83" i="42"/>
  <c r="AK99" i="42"/>
  <c r="AK115" i="42"/>
  <c r="AK131" i="42"/>
  <c r="AK147" i="42"/>
  <c r="AK163" i="42"/>
  <c r="AK179" i="42"/>
  <c r="AK167" i="42"/>
  <c r="AK103" i="42"/>
  <c r="AK39" i="42"/>
  <c r="AK154" i="42"/>
  <c r="AK90" i="42"/>
  <c r="AK151" i="42"/>
  <c r="AK87" i="42"/>
  <c r="AK138" i="42"/>
  <c r="AK74" i="42"/>
  <c r="AI82" i="10"/>
  <c r="AI74" i="10"/>
  <c r="AI62" i="10"/>
  <c r="AI26" i="10"/>
  <c r="S30" i="28"/>
  <c r="AI150" i="10"/>
  <c r="AI34" i="10"/>
  <c r="AI62" i="28"/>
  <c r="AI34" i="28"/>
  <c r="AI174" i="28"/>
  <c r="S46" i="28"/>
  <c r="AI86" i="28"/>
  <c r="AI18" i="28"/>
  <c r="AI10" i="28"/>
  <c r="AG140" i="39"/>
  <c r="AH140" i="39"/>
  <c r="AH183" i="40"/>
  <c r="BA50" i="10"/>
  <c r="D56" i="9" s="1"/>
  <c r="AG49" i="34"/>
  <c r="E56" i="9" s="1"/>
  <c r="BA50" i="28"/>
  <c r="D56" i="41" s="1"/>
  <c r="AG49" i="39"/>
  <c r="E56" i="41" s="1"/>
  <c r="BB50" i="10"/>
  <c r="G56" i="9" s="1"/>
  <c r="AH49" i="34"/>
  <c r="H56" i="9" s="1"/>
  <c r="BB50" i="28"/>
  <c r="G56" i="41" s="1"/>
  <c r="BC50" i="10"/>
  <c r="J56" i="9" s="1"/>
  <c r="AI49" i="34"/>
  <c r="K56" i="9" s="1"/>
  <c r="BC50" i="28"/>
  <c r="J56" i="41" s="1"/>
  <c r="AI49" i="39"/>
  <c r="K56" i="41" s="1"/>
  <c r="AA48" i="16"/>
  <c r="Z48" i="16"/>
  <c r="Y48" i="16"/>
  <c r="X48" i="16"/>
  <c r="BA94" i="10"/>
  <c r="D100" i="9" s="1"/>
  <c r="AG93" i="34"/>
  <c r="E100" i="9" s="1"/>
  <c r="BA94" i="28"/>
  <c r="D100" i="41" s="1"/>
  <c r="BB94" i="10"/>
  <c r="G100" i="9" s="1"/>
  <c r="AH93" i="34"/>
  <c r="H100" i="9" s="1"/>
  <c r="BB94" i="28"/>
  <c r="G100" i="41" s="1"/>
  <c r="AH93" i="39"/>
  <c r="H100" i="41" s="1"/>
  <c r="BC94" i="10"/>
  <c r="J100" i="9" s="1"/>
  <c r="AI93" i="34"/>
  <c r="K100" i="9" s="1"/>
  <c r="BC94" i="28"/>
  <c r="J100" i="41" s="1"/>
  <c r="AI93" i="39"/>
  <c r="K100" i="41" s="1"/>
  <c r="AA92" i="16"/>
  <c r="Z92" i="16"/>
  <c r="Y92" i="16"/>
  <c r="X92" i="16"/>
  <c r="AA136" i="16"/>
  <c r="Z136" i="16"/>
  <c r="Y136" i="16"/>
  <c r="X136" i="16"/>
  <c r="AA180" i="16"/>
  <c r="Z180" i="16"/>
  <c r="Y180" i="16"/>
  <c r="X180" i="16"/>
  <c r="AA184" i="16"/>
  <c r="Z184" i="16"/>
  <c r="Y184" i="16"/>
  <c r="X184" i="16"/>
  <c r="BA47" i="10"/>
  <c r="D53" i="9" s="1"/>
  <c r="AG46" i="34"/>
  <c r="E53" i="9" s="1"/>
  <c r="BA47" i="28"/>
  <c r="D53" i="41" s="1"/>
  <c r="BB47" i="10"/>
  <c r="G53" i="9" s="1"/>
  <c r="AH46" i="34"/>
  <c r="H53" i="9" s="1"/>
  <c r="BB47" i="28"/>
  <c r="G53" i="41" s="1"/>
  <c r="AH46" i="39"/>
  <c r="H53" i="41" s="1"/>
  <c r="BC47" i="10"/>
  <c r="J53" i="9" s="1"/>
  <c r="AI46" i="34"/>
  <c r="K53" i="9" s="1"/>
  <c r="BC47" i="28"/>
  <c r="J53" i="41" s="1"/>
  <c r="AI46" i="39"/>
  <c r="K53" i="41" s="1"/>
  <c r="AA45" i="16"/>
  <c r="Z45" i="16"/>
  <c r="Y45" i="16"/>
  <c r="X45" i="16"/>
  <c r="BA51" i="10"/>
  <c r="D57" i="9" s="1"/>
  <c r="AG50" i="34"/>
  <c r="E57" i="9" s="1"/>
  <c r="BA51" i="28"/>
  <c r="D57" i="41" s="1"/>
  <c r="BB51" i="10"/>
  <c r="G57" i="9" s="1"/>
  <c r="AH50" i="34"/>
  <c r="H57" i="9" s="1"/>
  <c r="BB51" i="28"/>
  <c r="G57" i="41" s="1"/>
  <c r="AH50" i="39"/>
  <c r="H57" i="41" s="1"/>
  <c r="BC51" i="10"/>
  <c r="J57" i="9" s="1"/>
  <c r="AI50" i="34"/>
  <c r="K57" i="9" s="1"/>
  <c r="BC51" i="28"/>
  <c r="J57" i="41" s="1"/>
  <c r="AI50" i="39"/>
  <c r="K57" i="41" s="1"/>
  <c r="AA49" i="16"/>
  <c r="Z49" i="16"/>
  <c r="Y49" i="16"/>
  <c r="X49" i="16"/>
  <c r="BA95" i="10"/>
  <c r="D101" i="9" s="1"/>
  <c r="AG94" i="34"/>
  <c r="E101" i="9" s="1"/>
  <c r="BA95" i="28"/>
  <c r="D101" i="41" s="1"/>
  <c r="AG94" i="39"/>
  <c r="E101" i="41" s="1"/>
  <c r="BB95" i="10"/>
  <c r="G101" i="9" s="1"/>
  <c r="AH94" i="34"/>
  <c r="H101" i="9" s="1"/>
  <c r="BB95" i="28"/>
  <c r="G101" i="41" s="1"/>
  <c r="AH94" i="39"/>
  <c r="H101" i="41" s="1"/>
  <c r="BC95" i="10"/>
  <c r="J101" i="9" s="1"/>
  <c r="AI94" i="34"/>
  <c r="K101" i="9" s="1"/>
  <c r="BC95" i="28"/>
  <c r="J101" i="41" s="1"/>
  <c r="AI94" i="39"/>
  <c r="K101" i="41" s="1"/>
  <c r="AA93" i="16"/>
  <c r="Z93" i="16"/>
  <c r="Y93" i="16"/>
  <c r="X93" i="16"/>
  <c r="AA137" i="16"/>
  <c r="Z137" i="16"/>
  <c r="Y137" i="16"/>
  <c r="X137" i="16"/>
  <c r="AA181" i="16"/>
  <c r="Z181" i="16"/>
  <c r="Y181" i="16"/>
  <c r="X181" i="16"/>
  <c r="BA48" i="10"/>
  <c r="D54" i="9" s="1"/>
  <c r="AG47" i="34"/>
  <c r="E54" i="9" s="1"/>
  <c r="BA48" i="28"/>
  <c r="D54" i="41" s="1"/>
  <c r="AG47" i="39"/>
  <c r="E54" i="41" s="1"/>
  <c r="BB48" i="10"/>
  <c r="G54" i="9" s="1"/>
  <c r="AH47" i="34"/>
  <c r="H54" i="9" s="1"/>
  <c r="BB48" i="28"/>
  <c r="G54" i="41" s="1"/>
  <c r="AH47" i="39"/>
  <c r="H54" i="41" s="1"/>
  <c r="BC48" i="10"/>
  <c r="J54" i="9" s="1"/>
  <c r="AI47" i="34"/>
  <c r="K54" i="9" s="1"/>
  <c r="BC48" i="28"/>
  <c r="J54" i="41" s="1"/>
  <c r="AI47" i="39"/>
  <c r="K54" i="41" s="1"/>
  <c r="AA46" i="16"/>
  <c r="Z46" i="16"/>
  <c r="Y46" i="16"/>
  <c r="X46" i="16"/>
  <c r="BA92" i="10"/>
  <c r="D98" i="9" s="1"/>
  <c r="AG91" i="34"/>
  <c r="E98" i="9" s="1"/>
  <c r="BA92" i="28"/>
  <c r="D98" i="41" s="1"/>
  <c r="AG91" i="39"/>
  <c r="E98" i="41" s="1"/>
  <c r="BB92" i="10"/>
  <c r="G98" i="9" s="1"/>
  <c r="AH91" i="34"/>
  <c r="H98" i="9" s="1"/>
  <c r="BB92" i="28"/>
  <c r="G98" i="41" s="1"/>
  <c r="AH91" i="39"/>
  <c r="H98" i="41" s="1"/>
  <c r="BC92" i="10"/>
  <c r="J98" i="9" s="1"/>
  <c r="AI91" i="34"/>
  <c r="K98" i="9" s="1"/>
  <c r="BC92" i="28"/>
  <c r="J98" i="41" s="1"/>
  <c r="AA90" i="16"/>
  <c r="Z90" i="16"/>
  <c r="Y90" i="16"/>
  <c r="X90" i="16"/>
  <c r="BA96" i="10"/>
  <c r="D102" i="9" s="1"/>
  <c r="AG95" i="34"/>
  <c r="E102" i="9" s="1"/>
  <c r="BA96" i="28"/>
  <c r="D102" i="41" s="1"/>
  <c r="AG95" i="39"/>
  <c r="E102" i="41" s="1"/>
  <c r="BB96" i="10"/>
  <c r="G102" i="9" s="1"/>
  <c r="AH95" i="34"/>
  <c r="H102" i="9" s="1"/>
  <c r="BB96" i="28"/>
  <c r="G102" i="41" s="1"/>
  <c r="AH95" i="39"/>
  <c r="H102" i="41" s="1"/>
  <c r="BC96" i="10"/>
  <c r="J102" i="9" s="1"/>
  <c r="AI95" i="34"/>
  <c r="K102" i="9" s="1"/>
  <c r="BC96" i="28"/>
  <c r="J102" i="41" s="1"/>
  <c r="AA94" i="16"/>
  <c r="Z94" i="16"/>
  <c r="Y94" i="16"/>
  <c r="X94" i="16"/>
  <c r="AA138" i="16"/>
  <c r="Z138" i="16"/>
  <c r="Y138" i="16"/>
  <c r="X138" i="16"/>
  <c r="AA182" i="16"/>
  <c r="Z182" i="16"/>
  <c r="Y182" i="16"/>
  <c r="X182" i="16"/>
  <c r="BA49" i="10"/>
  <c r="D55" i="9" s="1"/>
  <c r="AG48" i="34"/>
  <c r="E55" i="9" s="1"/>
  <c r="BA49" i="28"/>
  <c r="D55" i="41" s="1"/>
  <c r="AG48" i="39"/>
  <c r="E55" i="41" s="1"/>
  <c r="BB49" i="10"/>
  <c r="G55" i="9" s="1"/>
  <c r="AH48" i="34"/>
  <c r="H55" i="9" s="1"/>
  <c r="BB49" i="28"/>
  <c r="G55" i="41" s="1"/>
  <c r="AH48" i="39"/>
  <c r="H55" i="41" s="1"/>
  <c r="BC49" i="10"/>
  <c r="J55" i="9" s="1"/>
  <c r="AI48" i="34"/>
  <c r="K55" i="9" s="1"/>
  <c r="BC49" i="28"/>
  <c r="J55" i="41" s="1"/>
  <c r="AA47" i="16"/>
  <c r="Z47" i="16"/>
  <c r="Y47" i="16"/>
  <c r="X47" i="16"/>
  <c r="BA93" i="10"/>
  <c r="D99" i="9" s="1"/>
  <c r="AG92" i="34"/>
  <c r="E99" i="9" s="1"/>
  <c r="BA93" i="28"/>
  <c r="D99" i="41" s="1"/>
  <c r="AG92" i="39"/>
  <c r="E99" i="41" s="1"/>
  <c r="BB93" i="10"/>
  <c r="G99" i="9" s="1"/>
  <c r="AH92" i="34"/>
  <c r="H99" i="9" s="1"/>
  <c r="BB93" i="28"/>
  <c r="G99" i="41" s="1"/>
  <c r="BC93" i="10"/>
  <c r="J99" i="9" s="1"/>
  <c r="AI92" i="34"/>
  <c r="K99" i="9" s="1"/>
  <c r="BC93" i="28"/>
  <c r="J99" i="41" s="1"/>
  <c r="AI92" i="39"/>
  <c r="K99" i="41" s="1"/>
  <c r="AA91" i="16"/>
  <c r="Z91" i="16"/>
  <c r="Y91" i="16"/>
  <c r="X91" i="16"/>
  <c r="AA135" i="16"/>
  <c r="Z135" i="16"/>
  <c r="Y135" i="16"/>
  <c r="X135" i="16"/>
  <c r="AA139" i="16"/>
  <c r="Z139" i="16"/>
  <c r="Y139" i="16"/>
  <c r="X139" i="16"/>
  <c r="AA183" i="16"/>
  <c r="Z183" i="16"/>
  <c r="Y183" i="16"/>
  <c r="X183" i="16"/>
  <c r="BA50" i="29"/>
  <c r="D56" i="43" s="1"/>
  <c r="AG49" i="40"/>
  <c r="E56" i="43" s="1"/>
  <c r="BB50" i="29"/>
  <c r="G56" i="43" s="1"/>
  <c r="AH49" i="40"/>
  <c r="H56" i="43" s="1"/>
  <c r="BC50" i="29"/>
  <c r="J56" i="43" s="1"/>
  <c r="AI49" i="40"/>
  <c r="K56" i="43" s="1"/>
  <c r="W48" i="16"/>
  <c r="V48" i="16"/>
  <c r="U48" i="16"/>
  <c r="T48" i="16"/>
  <c r="BA94" i="29"/>
  <c r="D100" i="43" s="1"/>
  <c r="AG93" i="40"/>
  <c r="E100" i="43" s="1"/>
  <c r="BB94" i="29"/>
  <c r="G100" i="43" s="1"/>
  <c r="AH93" i="40"/>
  <c r="H100" i="43" s="1"/>
  <c r="BC94" i="29"/>
  <c r="J100" i="43" s="1"/>
  <c r="AI93" i="40"/>
  <c r="K100" i="43" s="1"/>
  <c r="W92" i="16"/>
  <c r="V92" i="16"/>
  <c r="U92" i="16"/>
  <c r="T92" i="16"/>
  <c r="W136" i="16"/>
  <c r="U136" i="16"/>
  <c r="T136" i="16"/>
  <c r="V136" i="16"/>
  <c r="J180" i="16"/>
  <c r="W180" i="16"/>
  <c r="U180" i="16"/>
  <c r="T180" i="16"/>
  <c r="V180" i="16"/>
  <c r="J184" i="16"/>
  <c r="W184" i="16"/>
  <c r="U184" i="16"/>
  <c r="T184" i="16"/>
  <c r="V184" i="16"/>
  <c r="BA47" i="29"/>
  <c r="D53" i="43" s="1"/>
  <c r="AG46" i="40"/>
  <c r="E53" i="43" s="1"/>
  <c r="BB47" i="29"/>
  <c r="G53" i="43" s="1"/>
  <c r="AH46" i="40"/>
  <c r="H53" i="43" s="1"/>
  <c r="BC47" i="29"/>
  <c r="J53" i="43" s="1"/>
  <c r="AI46" i="40"/>
  <c r="K53" i="43" s="1"/>
  <c r="W45" i="16"/>
  <c r="V45" i="16"/>
  <c r="U45" i="16"/>
  <c r="T45" i="16"/>
  <c r="BA51" i="29"/>
  <c r="D57" i="43" s="1"/>
  <c r="AG50" i="40"/>
  <c r="E57" i="43" s="1"/>
  <c r="BB51" i="29"/>
  <c r="G57" i="43" s="1"/>
  <c r="AH50" i="40"/>
  <c r="H57" i="43" s="1"/>
  <c r="BC51" i="29"/>
  <c r="J57" i="43" s="1"/>
  <c r="AI50" i="40"/>
  <c r="K57" i="43" s="1"/>
  <c r="W49" i="16"/>
  <c r="V49" i="16"/>
  <c r="U49" i="16"/>
  <c r="T49" i="16"/>
  <c r="BA95" i="29"/>
  <c r="D101" i="43" s="1"/>
  <c r="AG94" i="40"/>
  <c r="E101" i="43" s="1"/>
  <c r="BB95" i="29"/>
  <c r="G101" i="43" s="1"/>
  <c r="AH94" i="40"/>
  <c r="H101" i="43" s="1"/>
  <c r="BC95" i="29"/>
  <c r="J101" i="43" s="1"/>
  <c r="AI94" i="40"/>
  <c r="K101" i="43" s="1"/>
  <c r="W93" i="16"/>
  <c r="V93" i="16"/>
  <c r="U93" i="16"/>
  <c r="T93" i="16"/>
  <c r="W137" i="16"/>
  <c r="V137" i="16"/>
  <c r="U137" i="16"/>
  <c r="T137" i="16"/>
  <c r="W181" i="16"/>
  <c r="V181" i="16"/>
  <c r="U181" i="16"/>
  <c r="T181" i="16"/>
  <c r="BA48" i="29"/>
  <c r="D54" i="43" s="1"/>
  <c r="AG47" i="40"/>
  <c r="E54" i="43" s="1"/>
  <c r="BB48" i="29"/>
  <c r="G54" i="43" s="1"/>
  <c r="AH47" i="40"/>
  <c r="H54" i="43" s="1"/>
  <c r="BC48" i="29"/>
  <c r="J54" i="43" s="1"/>
  <c r="AI47" i="40"/>
  <c r="K54" i="43" s="1"/>
  <c r="W46" i="16"/>
  <c r="V46" i="16"/>
  <c r="U46" i="16"/>
  <c r="T46" i="16"/>
  <c r="BA92" i="29"/>
  <c r="D98" i="43" s="1"/>
  <c r="AG91" i="40"/>
  <c r="E98" i="43" s="1"/>
  <c r="BB92" i="29"/>
  <c r="G98" i="43" s="1"/>
  <c r="AH91" i="40"/>
  <c r="H98" i="43" s="1"/>
  <c r="BC92" i="29"/>
  <c r="J98" i="43" s="1"/>
  <c r="AI91" i="40"/>
  <c r="K98" i="43" s="1"/>
  <c r="W90" i="16"/>
  <c r="V90" i="16"/>
  <c r="U90" i="16"/>
  <c r="T90" i="16"/>
  <c r="BA96" i="29"/>
  <c r="D102" i="43" s="1"/>
  <c r="AG95" i="40"/>
  <c r="E102" i="43" s="1"/>
  <c r="BB96" i="29"/>
  <c r="G102" i="43" s="1"/>
  <c r="AH95" i="40"/>
  <c r="H102" i="43" s="1"/>
  <c r="BC96" i="29"/>
  <c r="J102" i="43" s="1"/>
  <c r="AI95" i="40"/>
  <c r="K102" i="43" s="1"/>
  <c r="W94" i="16"/>
  <c r="V94" i="16"/>
  <c r="U94" i="16"/>
  <c r="T94" i="16"/>
  <c r="W138" i="16"/>
  <c r="V138" i="16"/>
  <c r="U138" i="16"/>
  <c r="T138" i="16"/>
  <c r="W182" i="16"/>
  <c r="V182" i="16"/>
  <c r="U182" i="16"/>
  <c r="T182" i="16"/>
  <c r="AG183" i="40"/>
  <c r="E190" i="43" s="1"/>
  <c r="BA49" i="29"/>
  <c r="D55" i="43" s="1"/>
  <c r="AG48" i="40"/>
  <c r="E55" i="43" s="1"/>
  <c r="AH48" i="40"/>
  <c r="H55" i="43" s="1"/>
  <c r="BC49" i="29"/>
  <c r="J55" i="43" s="1"/>
  <c r="AI48" i="40"/>
  <c r="K55" i="43" s="1"/>
  <c r="W47" i="16"/>
  <c r="V47" i="16"/>
  <c r="U47" i="16"/>
  <c r="T47" i="16"/>
  <c r="AG92" i="40"/>
  <c r="E99" i="43" s="1"/>
  <c r="BB93" i="29"/>
  <c r="AH92" i="40"/>
  <c r="H99" i="43" s="1"/>
  <c r="BC93" i="29"/>
  <c r="J99" i="43" s="1"/>
  <c r="AI92" i="40"/>
  <c r="K99" i="43" s="1"/>
  <c r="W91" i="16"/>
  <c r="V91" i="16"/>
  <c r="U91" i="16"/>
  <c r="T91" i="16"/>
  <c r="W135" i="16"/>
  <c r="T135" i="16"/>
  <c r="V135" i="16"/>
  <c r="U135" i="16"/>
  <c r="W139" i="16"/>
  <c r="T139" i="16"/>
  <c r="V139" i="16"/>
  <c r="U139" i="16"/>
  <c r="W183" i="16"/>
  <c r="T183" i="16"/>
  <c r="V183" i="16"/>
  <c r="U183" i="16"/>
  <c r="AI183" i="40"/>
  <c r="K190" i="43" s="1"/>
  <c r="AP185" i="40"/>
  <c r="E192" i="46" s="1"/>
  <c r="I46" i="16"/>
  <c r="L46" i="16"/>
  <c r="O46" i="16"/>
  <c r="N46" i="16"/>
  <c r="M46" i="16"/>
  <c r="I90" i="16"/>
  <c r="L90" i="16"/>
  <c r="O90" i="16"/>
  <c r="N90" i="16"/>
  <c r="M90" i="16"/>
  <c r="G94" i="16"/>
  <c r="AH102" i="41" s="1"/>
  <c r="L94" i="16"/>
  <c r="O94" i="16"/>
  <c r="N94" i="16"/>
  <c r="M94" i="16"/>
  <c r="I138" i="16"/>
  <c r="L138" i="16"/>
  <c r="O138" i="16"/>
  <c r="N138" i="16"/>
  <c r="M138" i="16"/>
  <c r="E182" i="16"/>
  <c r="L182" i="16"/>
  <c r="O182" i="16"/>
  <c r="N182" i="16"/>
  <c r="M182" i="16"/>
  <c r="I180" i="16"/>
  <c r="AR183" i="40"/>
  <c r="K190" i="46" s="1"/>
  <c r="I47" i="16"/>
  <c r="L47" i="16"/>
  <c r="O47" i="16"/>
  <c r="N47" i="16"/>
  <c r="M47" i="16"/>
  <c r="I91" i="16"/>
  <c r="L91" i="16"/>
  <c r="O91" i="16"/>
  <c r="N91" i="16"/>
  <c r="M91" i="16"/>
  <c r="G135" i="16"/>
  <c r="AH143" i="41" s="1"/>
  <c r="L135" i="16"/>
  <c r="O135" i="16"/>
  <c r="N135" i="16"/>
  <c r="M135" i="16"/>
  <c r="G139" i="16"/>
  <c r="AH147" i="41" s="1"/>
  <c r="L139" i="16"/>
  <c r="O139" i="16"/>
  <c r="N139" i="16"/>
  <c r="M139" i="16"/>
  <c r="E183" i="16"/>
  <c r="L183" i="16"/>
  <c r="O183" i="16"/>
  <c r="N183" i="16"/>
  <c r="M183" i="16"/>
  <c r="I48" i="16"/>
  <c r="L48" i="16"/>
  <c r="O48" i="16"/>
  <c r="N48" i="16"/>
  <c r="M48" i="16"/>
  <c r="I92" i="16"/>
  <c r="L92" i="16"/>
  <c r="O92" i="16"/>
  <c r="N92" i="16"/>
  <c r="M92" i="16"/>
  <c r="I136" i="16"/>
  <c r="L136" i="16"/>
  <c r="O136" i="16"/>
  <c r="N136" i="16"/>
  <c r="M136" i="16"/>
  <c r="E180" i="16"/>
  <c r="L180" i="16"/>
  <c r="O180" i="16"/>
  <c r="N180" i="16"/>
  <c r="M180" i="16"/>
  <c r="E184" i="16"/>
  <c r="L184" i="16"/>
  <c r="O184" i="16"/>
  <c r="N184" i="16"/>
  <c r="M184" i="16"/>
  <c r="H184" i="16"/>
  <c r="I45" i="16"/>
  <c r="L45" i="16"/>
  <c r="O45" i="16"/>
  <c r="N45" i="16"/>
  <c r="M45" i="16"/>
  <c r="D49" i="16"/>
  <c r="L49" i="16"/>
  <c r="O49" i="16"/>
  <c r="N49" i="16"/>
  <c r="M49" i="16"/>
  <c r="I93" i="16"/>
  <c r="L93" i="16"/>
  <c r="O93" i="16"/>
  <c r="N93" i="16"/>
  <c r="M93" i="16"/>
  <c r="I137" i="16"/>
  <c r="L137" i="16"/>
  <c r="O137" i="16"/>
  <c r="N137" i="16"/>
  <c r="M137" i="16"/>
  <c r="E181" i="16"/>
  <c r="L181" i="16"/>
  <c r="O181" i="16"/>
  <c r="N181" i="16"/>
  <c r="M181" i="16"/>
  <c r="H180" i="16"/>
  <c r="I184" i="16"/>
  <c r="AG136" i="40"/>
  <c r="AR136" i="40"/>
  <c r="K143" i="46" s="1"/>
  <c r="AG139" i="40"/>
  <c r="J45" i="16"/>
  <c r="J46" i="16"/>
  <c r="J47" i="16"/>
  <c r="J48" i="16"/>
  <c r="J49" i="16"/>
  <c r="J90" i="16"/>
  <c r="J91" i="16"/>
  <c r="J92" i="16"/>
  <c r="J93" i="16"/>
  <c r="J94" i="16"/>
  <c r="J135" i="16"/>
  <c r="J136" i="16"/>
  <c r="J137" i="16"/>
  <c r="J138" i="16"/>
  <c r="J139" i="16"/>
  <c r="J181" i="16"/>
  <c r="J182" i="16"/>
  <c r="J183" i="16"/>
  <c r="AH136" i="40"/>
  <c r="AI139" i="40"/>
  <c r="K45" i="16"/>
  <c r="K46" i="16"/>
  <c r="K47" i="16"/>
  <c r="K48" i="16"/>
  <c r="K49" i="16"/>
  <c r="AH57" i="46" s="1"/>
  <c r="K90" i="16"/>
  <c r="K91" i="16"/>
  <c r="K92" i="16"/>
  <c r="AH100" i="46" s="1"/>
  <c r="K93" i="16"/>
  <c r="K94" i="16"/>
  <c r="AH102" i="46" s="1"/>
  <c r="K135" i="16"/>
  <c r="K136" i="16"/>
  <c r="K137" i="16"/>
  <c r="K138" i="16"/>
  <c r="K139" i="16"/>
  <c r="K180" i="16"/>
  <c r="AH188" i="46" s="1"/>
  <c r="K181" i="16"/>
  <c r="K182" i="16"/>
  <c r="K183" i="16"/>
  <c r="K184" i="16"/>
  <c r="AI136" i="40"/>
  <c r="K143" i="43" s="1"/>
  <c r="AQ183" i="40"/>
  <c r="H190" i="46" s="1"/>
  <c r="AG185" i="40"/>
  <c r="H45" i="16"/>
  <c r="H46" i="16"/>
  <c r="H47" i="16"/>
  <c r="H48" i="16"/>
  <c r="H49" i="16"/>
  <c r="H90" i="16"/>
  <c r="H91" i="16"/>
  <c r="H92" i="16"/>
  <c r="H93" i="16"/>
  <c r="H94" i="16"/>
  <c r="H135" i="16"/>
  <c r="H136" i="16"/>
  <c r="H137" i="16"/>
  <c r="H138" i="16"/>
  <c r="H139" i="16"/>
  <c r="H181" i="16"/>
  <c r="H182" i="16"/>
  <c r="H183" i="16"/>
  <c r="AQ136" i="40"/>
  <c r="H143" i="46" s="1"/>
  <c r="I49" i="16"/>
  <c r="I94" i="16"/>
  <c r="I135" i="16"/>
  <c r="I139" i="16"/>
  <c r="I181" i="16"/>
  <c r="I182" i="16"/>
  <c r="I183" i="16"/>
  <c r="AH143" i="9"/>
  <c r="AH147" i="9"/>
  <c r="D182" i="16"/>
  <c r="D181" i="16"/>
  <c r="D183" i="16"/>
  <c r="D136" i="16"/>
  <c r="E136" i="16"/>
  <c r="F136" i="16"/>
  <c r="D184" i="16"/>
  <c r="D180" i="16"/>
  <c r="G136" i="16"/>
  <c r="AH144" i="41" s="1"/>
  <c r="F48" i="16"/>
  <c r="D48" i="16"/>
  <c r="E48" i="16"/>
  <c r="G48" i="16"/>
  <c r="AH56" i="41" s="1"/>
  <c r="F45" i="16"/>
  <c r="E45" i="16"/>
  <c r="G45" i="16"/>
  <c r="AH53" i="41" s="1"/>
  <c r="D45" i="16"/>
  <c r="F49" i="16"/>
  <c r="E49" i="16"/>
  <c r="G49" i="16"/>
  <c r="AH57" i="41" s="1"/>
  <c r="D93" i="16"/>
  <c r="E93" i="16"/>
  <c r="F93" i="16"/>
  <c r="G93" i="16"/>
  <c r="AH101" i="41" s="1"/>
  <c r="D137" i="16"/>
  <c r="E137" i="16"/>
  <c r="F137" i="16"/>
  <c r="G184" i="16"/>
  <c r="G183" i="16"/>
  <c r="AH191" i="41" s="1"/>
  <c r="G182" i="16"/>
  <c r="AH190" i="41" s="1"/>
  <c r="G181" i="16"/>
  <c r="AH189" i="41" s="1"/>
  <c r="G180" i="16"/>
  <c r="AH188" i="41" s="1"/>
  <c r="D92" i="16"/>
  <c r="E92" i="16"/>
  <c r="F92" i="16"/>
  <c r="F46" i="16"/>
  <c r="G46" i="16"/>
  <c r="D46" i="16"/>
  <c r="E46" i="16"/>
  <c r="F90" i="16"/>
  <c r="D90" i="16"/>
  <c r="E90" i="16"/>
  <c r="D94" i="16"/>
  <c r="E94" i="16"/>
  <c r="F94" i="16"/>
  <c r="D138" i="16"/>
  <c r="E138" i="16"/>
  <c r="F138" i="16"/>
  <c r="F184" i="16"/>
  <c r="F183" i="16"/>
  <c r="F182" i="16"/>
  <c r="F181" i="16"/>
  <c r="F180" i="16"/>
  <c r="G138" i="16"/>
  <c r="AH146" i="41" s="1"/>
  <c r="G92" i="16"/>
  <c r="AH100" i="41" s="1"/>
  <c r="F47" i="16"/>
  <c r="D47" i="16"/>
  <c r="E47" i="16"/>
  <c r="G47" i="16"/>
  <c r="AH55" i="41" s="1"/>
  <c r="D91" i="16"/>
  <c r="E91" i="16"/>
  <c r="F91" i="16"/>
  <c r="G91" i="16"/>
  <c r="AH99" i="41" s="1"/>
  <c r="D135" i="16"/>
  <c r="E135" i="16"/>
  <c r="F135" i="16"/>
  <c r="D139" i="16"/>
  <c r="E139" i="16"/>
  <c r="F139" i="16"/>
  <c r="G137" i="16"/>
  <c r="AH145" i="41" s="1"/>
  <c r="G90" i="16"/>
  <c r="AH98" i="41" s="1"/>
  <c r="AG137" i="39"/>
  <c r="AP184" i="40"/>
  <c r="E191" i="46" s="1"/>
  <c r="AG138" i="40"/>
  <c r="E145" i="43" s="1"/>
  <c r="AQ184" i="40"/>
  <c r="H191" i="46" s="1"/>
  <c r="AP136" i="40"/>
  <c r="E143" i="46" s="1"/>
  <c r="AH137" i="40"/>
  <c r="AS138" i="40"/>
  <c r="Q145" i="46" s="1"/>
  <c r="AP139" i="40"/>
  <c r="E146" i="46" s="1"/>
  <c r="AG181" i="40"/>
  <c r="E188" i="43" s="1"/>
  <c r="AP183" i="40"/>
  <c r="E190" i="46" s="1"/>
  <c r="AG184" i="40"/>
  <c r="AH181" i="39"/>
  <c r="AQ137" i="40"/>
  <c r="H144" i="46" s="1"/>
  <c r="AR139" i="40"/>
  <c r="K146" i="46" s="1"/>
  <c r="AP181" i="40"/>
  <c r="E188" i="46" s="1"/>
  <c r="AH184" i="40"/>
  <c r="O91" i="34"/>
  <c r="S91" i="34"/>
  <c r="W91" i="34"/>
  <c r="AA91" i="34"/>
  <c r="S91" i="39"/>
  <c r="W91" i="39"/>
  <c r="AA91" i="39"/>
  <c r="AS91" i="39"/>
  <c r="Q98" i="45" s="1"/>
  <c r="AS92" i="39"/>
  <c r="Q99" i="45" s="1"/>
  <c r="AS93" i="39"/>
  <c r="Q100" i="45" s="1"/>
  <c r="O94" i="34"/>
  <c r="S94" i="34"/>
  <c r="W94" i="34"/>
  <c r="AA94" i="34"/>
  <c r="AS94" i="39"/>
  <c r="Q101" i="45" s="1"/>
  <c r="O95" i="34"/>
  <c r="S95" i="34"/>
  <c r="W95" i="34"/>
  <c r="AA95" i="34"/>
  <c r="S95" i="39"/>
  <c r="W95" i="39"/>
  <c r="AA95" i="39"/>
  <c r="AS95" i="39"/>
  <c r="Q102" i="45" s="1"/>
  <c r="AR136" i="39"/>
  <c r="K143" i="45" s="1"/>
  <c r="AR137" i="39"/>
  <c r="K144" i="45" s="1"/>
  <c r="AR138" i="39"/>
  <c r="K145" i="45" s="1"/>
  <c r="AR139" i="39"/>
  <c r="K146" i="45" s="1"/>
  <c r="AR140" i="39"/>
  <c r="K147" i="45" s="1"/>
  <c r="AS181" i="39"/>
  <c r="Q188" i="45" s="1"/>
  <c r="AS182" i="39"/>
  <c r="Q189" i="45" s="1"/>
  <c r="AS183" i="39"/>
  <c r="Q190" i="45" s="1"/>
  <c r="AS184" i="39"/>
  <c r="Q191" i="45" s="1"/>
  <c r="AS185" i="39"/>
  <c r="Q192" i="45" s="1"/>
  <c r="S185" i="40"/>
  <c r="S181" i="40"/>
  <c r="S184" i="40"/>
  <c r="S180" i="40"/>
  <c r="S183" i="40"/>
  <c r="S179" i="40"/>
  <c r="S176" i="40"/>
  <c r="S172" i="40"/>
  <c r="S182" i="40"/>
  <c r="S175" i="40"/>
  <c r="S174" i="40"/>
  <c r="S168" i="40"/>
  <c r="S164" i="40"/>
  <c r="S167" i="40"/>
  <c r="S178" i="40"/>
  <c r="S177" i="40"/>
  <c r="S173" i="40"/>
  <c r="S170" i="40"/>
  <c r="S166" i="40"/>
  <c r="S161" i="40"/>
  <c r="S157" i="40"/>
  <c r="S153" i="40"/>
  <c r="S169" i="40"/>
  <c r="S160" i="40"/>
  <c r="S156" i="40"/>
  <c r="S171" i="40"/>
  <c r="S165" i="40"/>
  <c r="S163" i="40"/>
  <c r="S159" i="40"/>
  <c r="S155" i="40"/>
  <c r="S151" i="40"/>
  <c r="S147" i="40"/>
  <c r="S143" i="40"/>
  <c r="S139" i="40"/>
  <c r="S152" i="40"/>
  <c r="S146" i="40"/>
  <c r="S142" i="40"/>
  <c r="S149" i="40"/>
  <c r="S145" i="40"/>
  <c r="S141" i="40"/>
  <c r="S138" i="40"/>
  <c r="S134" i="40"/>
  <c r="S130" i="40"/>
  <c r="S126" i="40"/>
  <c r="S158" i="40"/>
  <c r="S148" i="40"/>
  <c r="S144" i="40"/>
  <c r="S140" i="40"/>
  <c r="S137" i="40"/>
  <c r="S133" i="40"/>
  <c r="S129" i="40"/>
  <c r="S136" i="40"/>
  <c r="S132" i="40"/>
  <c r="S128" i="40"/>
  <c r="S124" i="40"/>
  <c r="S120" i="40"/>
  <c r="S116" i="40"/>
  <c r="S162" i="40"/>
  <c r="S154" i="40"/>
  <c r="S150" i="40"/>
  <c r="S123" i="40"/>
  <c r="S119" i="40"/>
  <c r="S115" i="40"/>
  <c r="S135" i="40"/>
  <c r="S131" i="40"/>
  <c r="S127" i="40"/>
  <c r="S125" i="40"/>
  <c r="S122" i="40"/>
  <c r="S118" i="40"/>
  <c r="S114" i="40"/>
  <c r="S111" i="40"/>
  <c r="S107" i="40"/>
  <c r="S103" i="40"/>
  <c r="S99" i="40"/>
  <c r="S110" i="40"/>
  <c r="S106" i="40"/>
  <c r="S102" i="40"/>
  <c r="S98" i="40"/>
  <c r="S121" i="40"/>
  <c r="S117" i="40"/>
  <c r="S109" i="40"/>
  <c r="S105" i="40"/>
  <c r="S101" i="40"/>
  <c r="S113" i="40"/>
  <c r="S112" i="40"/>
  <c r="S108" i="40"/>
  <c r="S104" i="40"/>
  <c r="S100" i="40"/>
  <c r="S96" i="40"/>
  <c r="S88" i="40"/>
  <c r="S84" i="40"/>
  <c r="S80" i="40"/>
  <c r="S76" i="40"/>
  <c r="S72" i="40"/>
  <c r="S68" i="40"/>
  <c r="S95" i="40"/>
  <c r="S91" i="40"/>
  <c r="S87" i="40"/>
  <c r="S83" i="40"/>
  <c r="S79" i="40"/>
  <c r="S75" i="40"/>
  <c r="S71" i="40"/>
  <c r="S67" i="40"/>
  <c r="S94" i="40"/>
  <c r="S90" i="40"/>
  <c r="S86" i="40"/>
  <c r="S82" i="40"/>
  <c r="S78" i="40"/>
  <c r="S74" i="40"/>
  <c r="S70" i="40"/>
  <c r="S66" i="40"/>
  <c r="S97" i="40"/>
  <c r="S89" i="40"/>
  <c r="S85" i="40"/>
  <c r="S81" i="40"/>
  <c r="S77" i="40"/>
  <c r="S73" i="40"/>
  <c r="S69" i="40"/>
  <c r="S65" i="40"/>
  <c r="S64" i="40"/>
  <c r="S60" i="40"/>
  <c r="S56" i="40"/>
  <c r="S52" i="40"/>
  <c r="S44" i="40"/>
  <c r="S63" i="40"/>
  <c r="S59" i="40"/>
  <c r="S55" i="40"/>
  <c r="S51" i="40"/>
  <c r="S43" i="40"/>
  <c r="S62" i="40"/>
  <c r="S58" i="40"/>
  <c r="S54" i="40"/>
  <c r="S50" i="40"/>
  <c r="S46" i="40"/>
  <c r="S42" i="40"/>
  <c r="S61" i="40"/>
  <c r="S57" i="40"/>
  <c r="S53" i="40"/>
  <c r="S49" i="40"/>
  <c r="S45" i="40"/>
  <c r="S41" i="40"/>
  <c r="S40" i="40"/>
  <c r="S36" i="40"/>
  <c r="S32" i="40"/>
  <c r="S28" i="40"/>
  <c r="S24" i="40"/>
  <c r="S20" i="40"/>
  <c r="S16" i="40"/>
  <c r="S12" i="40"/>
  <c r="S8" i="40"/>
  <c r="S39" i="40"/>
  <c r="S35" i="40"/>
  <c r="S31" i="40"/>
  <c r="S27" i="40"/>
  <c r="S23" i="40"/>
  <c r="S19" i="40"/>
  <c r="S15" i="40"/>
  <c r="S11" i="40"/>
  <c r="S7" i="40"/>
  <c r="S38" i="40"/>
  <c r="S34" i="40"/>
  <c r="S30" i="40"/>
  <c r="S26" i="40"/>
  <c r="S22" i="40"/>
  <c r="S18" i="40"/>
  <c r="S14" i="40"/>
  <c r="S10" i="40"/>
  <c r="S37" i="40"/>
  <c r="S33" i="40"/>
  <c r="S29" i="40"/>
  <c r="S25" i="40"/>
  <c r="S21" i="40"/>
  <c r="S17" i="40"/>
  <c r="S13" i="40"/>
  <c r="S9" i="40"/>
  <c r="W185" i="40"/>
  <c r="W181" i="40"/>
  <c r="W184" i="40"/>
  <c r="W180" i="40"/>
  <c r="W183" i="40"/>
  <c r="W179" i="40"/>
  <c r="W182" i="40"/>
  <c r="W178" i="40"/>
  <c r="W176" i="40"/>
  <c r="W172" i="40"/>
  <c r="W175" i="40"/>
  <c r="W174" i="40"/>
  <c r="W170" i="40"/>
  <c r="W173" i="40"/>
  <c r="W171" i="40"/>
  <c r="W168" i="40"/>
  <c r="W164" i="40"/>
  <c r="W177" i="40"/>
  <c r="W167" i="40"/>
  <c r="W166" i="40"/>
  <c r="W169" i="40"/>
  <c r="W161" i="40"/>
  <c r="W157" i="40"/>
  <c r="W153" i="40"/>
  <c r="W160" i="40"/>
  <c r="W156" i="40"/>
  <c r="W152" i="40"/>
  <c r="W163" i="40"/>
  <c r="W159" i="40"/>
  <c r="W155" i="40"/>
  <c r="W151" i="40"/>
  <c r="W150" i="40"/>
  <c r="W147" i="40"/>
  <c r="W143" i="40"/>
  <c r="W139" i="40"/>
  <c r="W165" i="40"/>
  <c r="W146" i="40"/>
  <c r="W142" i="40"/>
  <c r="W162" i="40"/>
  <c r="W158" i="40"/>
  <c r="W154" i="40"/>
  <c r="W149" i="40"/>
  <c r="W145" i="40"/>
  <c r="W141" i="40"/>
  <c r="W148" i="40"/>
  <c r="W144" i="40"/>
  <c r="W138" i="40"/>
  <c r="W134" i="40"/>
  <c r="W130" i="40"/>
  <c r="W126" i="40"/>
  <c r="W137" i="40"/>
  <c r="W133" i="40"/>
  <c r="W129" i="40"/>
  <c r="W136" i="40"/>
  <c r="W132" i="40"/>
  <c r="W128" i="40"/>
  <c r="W125" i="40"/>
  <c r="W124" i="40"/>
  <c r="W120" i="40"/>
  <c r="W116" i="40"/>
  <c r="W135" i="40"/>
  <c r="W131" i="40"/>
  <c r="W127" i="40"/>
  <c r="W123" i="40"/>
  <c r="W119" i="40"/>
  <c r="W115" i="40"/>
  <c r="W122" i="40"/>
  <c r="W118" i="40"/>
  <c r="W114" i="40"/>
  <c r="W140" i="40"/>
  <c r="W113" i="40"/>
  <c r="W111" i="40"/>
  <c r="W107" i="40"/>
  <c r="W103" i="40"/>
  <c r="W99" i="40"/>
  <c r="W121" i="40"/>
  <c r="W117" i="40"/>
  <c r="W110" i="40"/>
  <c r="W106" i="40"/>
  <c r="W102" i="40"/>
  <c r="W98" i="40"/>
  <c r="W109" i="40"/>
  <c r="W105" i="40"/>
  <c r="W101" i="40"/>
  <c r="W112" i="40"/>
  <c r="W108" i="40"/>
  <c r="W104" i="40"/>
  <c r="W100" i="40"/>
  <c r="W96" i="40"/>
  <c r="W88" i="40"/>
  <c r="W84" i="40"/>
  <c r="W80" i="40"/>
  <c r="W76" i="40"/>
  <c r="W72" i="40"/>
  <c r="W68" i="40"/>
  <c r="W95" i="40"/>
  <c r="W91" i="40"/>
  <c r="W87" i="40"/>
  <c r="W83" i="40"/>
  <c r="W79" i="40"/>
  <c r="W75" i="40"/>
  <c r="W71" i="40"/>
  <c r="W67" i="40"/>
  <c r="W94" i="40"/>
  <c r="W90" i="40"/>
  <c r="W86" i="40"/>
  <c r="W82" i="40"/>
  <c r="W78" i="40"/>
  <c r="W74" i="40"/>
  <c r="W70" i="40"/>
  <c r="W66" i="40"/>
  <c r="W64" i="40"/>
  <c r="W60" i="40"/>
  <c r="W56" i="40"/>
  <c r="W52" i="40"/>
  <c r="W44" i="40"/>
  <c r="W63" i="40"/>
  <c r="W59" i="40"/>
  <c r="W55" i="40"/>
  <c r="W51" i="40"/>
  <c r="W43" i="40"/>
  <c r="W65" i="40"/>
  <c r="W62" i="40"/>
  <c r="W58" i="40"/>
  <c r="W54" i="40"/>
  <c r="W50" i="40"/>
  <c r="W46" i="40"/>
  <c r="W42" i="40"/>
  <c r="W97" i="40"/>
  <c r="W89" i="40"/>
  <c r="W85" i="40"/>
  <c r="W81" i="40"/>
  <c r="W77" i="40"/>
  <c r="W73" i="40"/>
  <c r="W69" i="40"/>
  <c r="W61" i="40"/>
  <c r="W57" i="40"/>
  <c r="W53" i="40"/>
  <c r="W49" i="40"/>
  <c r="W45" i="40"/>
  <c r="W41" i="40"/>
  <c r="W36" i="40"/>
  <c r="W32" i="40"/>
  <c r="W28" i="40"/>
  <c r="W24" i="40"/>
  <c r="W20" i="40"/>
  <c r="W16" i="40"/>
  <c r="W12" i="40"/>
  <c r="W8" i="40"/>
  <c r="W39" i="40"/>
  <c r="W35" i="40"/>
  <c r="W31" i="40"/>
  <c r="W27" i="40"/>
  <c r="W23" i="40"/>
  <c r="W19" i="40"/>
  <c r="W15" i="40"/>
  <c r="W11" i="40"/>
  <c r="W7" i="40"/>
  <c r="W40" i="40"/>
  <c r="W38" i="40"/>
  <c r="W34" i="40"/>
  <c r="W30" i="40"/>
  <c r="W26" i="40"/>
  <c r="W22" i="40"/>
  <c r="W18" i="40"/>
  <c r="W14" i="40"/>
  <c r="W10" i="40"/>
  <c r="W37" i="40"/>
  <c r="W33" i="40"/>
  <c r="W29" i="40"/>
  <c r="W25" i="40"/>
  <c r="W21" i="40"/>
  <c r="W17" i="40"/>
  <c r="W13" i="40"/>
  <c r="W9" i="40"/>
  <c r="AA185" i="40"/>
  <c r="AA181" i="40"/>
  <c r="AA184" i="40"/>
  <c r="AA180" i="40"/>
  <c r="AA183" i="40"/>
  <c r="AA179" i="40"/>
  <c r="AA177" i="40"/>
  <c r="AA176" i="40"/>
  <c r="AA172" i="40"/>
  <c r="AA178" i="40"/>
  <c r="AA175" i="40"/>
  <c r="AA174" i="40"/>
  <c r="AA170" i="40"/>
  <c r="AA168" i="40"/>
  <c r="AA164" i="40"/>
  <c r="AA171" i="40"/>
  <c r="AA167" i="40"/>
  <c r="AA182" i="40"/>
  <c r="AA173" i="40"/>
  <c r="AA166" i="40"/>
  <c r="AA161" i="40"/>
  <c r="AA157" i="40"/>
  <c r="AA153" i="40"/>
  <c r="AA165" i="40"/>
  <c r="AA160" i="40"/>
  <c r="AA156" i="40"/>
  <c r="AA152" i="40"/>
  <c r="AA163" i="40"/>
  <c r="AA159" i="40"/>
  <c r="AA155" i="40"/>
  <c r="AA151" i="40"/>
  <c r="AA147" i="40"/>
  <c r="AA143" i="40"/>
  <c r="AA139" i="40"/>
  <c r="AA162" i="40"/>
  <c r="AA158" i="40"/>
  <c r="AA154" i="40"/>
  <c r="AA150" i="40"/>
  <c r="AA146" i="40"/>
  <c r="AA142" i="40"/>
  <c r="AA169" i="40"/>
  <c r="AA149" i="40"/>
  <c r="AA145" i="40"/>
  <c r="AA141" i="40"/>
  <c r="AA138" i="40"/>
  <c r="AA134" i="40"/>
  <c r="AA130" i="40"/>
  <c r="AA126" i="40"/>
  <c r="AA140" i="40"/>
  <c r="AA137" i="40"/>
  <c r="AA133" i="40"/>
  <c r="AA129" i="40"/>
  <c r="AA136" i="40"/>
  <c r="AA132" i="40"/>
  <c r="AA128" i="40"/>
  <c r="AA124" i="40"/>
  <c r="AA135" i="40"/>
  <c r="AA131" i="40"/>
  <c r="AA127" i="40"/>
  <c r="AA120" i="40"/>
  <c r="AA116" i="40"/>
  <c r="AA144" i="40"/>
  <c r="AA123" i="40"/>
  <c r="AA119" i="40"/>
  <c r="AA115" i="40"/>
  <c r="AA125" i="40"/>
  <c r="AA122" i="40"/>
  <c r="AA118" i="40"/>
  <c r="AA114" i="40"/>
  <c r="AA148" i="40"/>
  <c r="AA121" i="40"/>
  <c r="AA117" i="40"/>
  <c r="AA111" i="40"/>
  <c r="AA107" i="40"/>
  <c r="AA103" i="40"/>
  <c r="AA99" i="40"/>
  <c r="AA113" i="40"/>
  <c r="AA110" i="40"/>
  <c r="AA106" i="40"/>
  <c r="AA102" i="40"/>
  <c r="AA98" i="40"/>
  <c r="AA109" i="40"/>
  <c r="AA105" i="40"/>
  <c r="AA101" i="40"/>
  <c r="AA112" i="40"/>
  <c r="AA108" i="40"/>
  <c r="AA104" i="40"/>
  <c r="AA100" i="40"/>
  <c r="AA96" i="40"/>
  <c r="AA88" i="40"/>
  <c r="AA84" i="40"/>
  <c r="AA80" i="40"/>
  <c r="AA76" i="40"/>
  <c r="AA72" i="40"/>
  <c r="AA68" i="40"/>
  <c r="AA95" i="40"/>
  <c r="AA91" i="40"/>
  <c r="AA87" i="40"/>
  <c r="AA83" i="40"/>
  <c r="AA79" i="40"/>
  <c r="AA75" i="40"/>
  <c r="AA71" i="40"/>
  <c r="AA67" i="40"/>
  <c r="AA94" i="40"/>
  <c r="AA90" i="40"/>
  <c r="AA86" i="40"/>
  <c r="AA82" i="40"/>
  <c r="AA78" i="40"/>
  <c r="AA74" i="40"/>
  <c r="AA70" i="40"/>
  <c r="AA66" i="40"/>
  <c r="AA65" i="40"/>
  <c r="AA64" i="40"/>
  <c r="AA60" i="40"/>
  <c r="AA56" i="40"/>
  <c r="AA52" i="40"/>
  <c r="AA44" i="40"/>
  <c r="AA63" i="40"/>
  <c r="AA59" i="40"/>
  <c r="AA55" i="40"/>
  <c r="AA51" i="40"/>
  <c r="AA43" i="40"/>
  <c r="AA97" i="40"/>
  <c r="AA89" i="40"/>
  <c r="AA85" i="40"/>
  <c r="AA81" i="40"/>
  <c r="AA77" i="40"/>
  <c r="AA73" i="40"/>
  <c r="AA69" i="40"/>
  <c r="AA62" i="40"/>
  <c r="AA58" i="40"/>
  <c r="AA54" i="40"/>
  <c r="AA50" i="40"/>
  <c r="AA46" i="40"/>
  <c r="AA42" i="40"/>
  <c r="AA61" i="40"/>
  <c r="AA57" i="40"/>
  <c r="AA53" i="40"/>
  <c r="AA49" i="40"/>
  <c r="AA45" i="40"/>
  <c r="AA41" i="40"/>
  <c r="AA40" i="40"/>
  <c r="AA36" i="40"/>
  <c r="AA32" i="40"/>
  <c r="AA28" i="40"/>
  <c r="AA24" i="40"/>
  <c r="AA20" i="40"/>
  <c r="AA16" i="40"/>
  <c r="AA12" i="40"/>
  <c r="AA8" i="40"/>
  <c r="AA39" i="40"/>
  <c r="AA35" i="40"/>
  <c r="AA31" i="40"/>
  <c r="AA27" i="40"/>
  <c r="AA23" i="40"/>
  <c r="AA19" i="40"/>
  <c r="AA15" i="40"/>
  <c r="AA11" i="40"/>
  <c r="AA7" i="40"/>
  <c r="AA38" i="40"/>
  <c r="AA34" i="40"/>
  <c r="AA30" i="40"/>
  <c r="AA26" i="40"/>
  <c r="AA22" i="40"/>
  <c r="AA18" i="40"/>
  <c r="AA14" i="40"/>
  <c r="AA10" i="40"/>
  <c r="AA37" i="40"/>
  <c r="AA33" i="40"/>
  <c r="AA29" i="40"/>
  <c r="AA25" i="40"/>
  <c r="AA21" i="40"/>
  <c r="AA17" i="40"/>
  <c r="AA13" i="40"/>
  <c r="AA9" i="40"/>
  <c r="AG184" i="39"/>
  <c r="AG185" i="39"/>
  <c r="AS136" i="39"/>
  <c r="Q143" i="45" s="1"/>
  <c r="AS137" i="39"/>
  <c r="Q144" i="45" s="1"/>
  <c r="AS138" i="39"/>
  <c r="Q145" i="45" s="1"/>
  <c r="AS139" i="39"/>
  <c r="Q146" i="45" s="1"/>
  <c r="AS140" i="39"/>
  <c r="Q147" i="45" s="1"/>
  <c r="AP181" i="39"/>
  <c r="E188" i="45" s="1"/>
  <c r="AP182" i="39"/>
  <c r="E189" i="45" s="1"/>
  <c r="AP183" i="39"/>
  <c r="E190" i="45" s="1"/>
  <c r="AP184" i="39"/>
  <c r="E191" i="45" s="1"/>
  <c r="AP185" i="39"/>
  <c r="E192" i="45" s="1"/>
  <c r="P184" i="40"/>
  <c r="P180" i="40"/>
  <c r="P183" i="40"/>
  <c r="P179" i="40"/>
  <c r="P182" i="40"/>
  <c r="P178" i="40"/>
  <c r="P181" i="40"/>
  <c r="P175" i="40"/>
  <c r="P185" i="40"/>
  <c r="P177" i="40"/>
  <c r="P173" i="40"/>
  <c r="P172" i="40"/>
  <c r="P167" i="40"/>
  <c r="P176" i="40"/>
  <c r="P171" i="40"/>
  <c r="P170" i="40"/>
  <c r="P166" i="40"/>
  <c r="P174" i="40"/>
  <c r="P169" i="40"/>
  <c r="P168" i="40"/>
  <c r="P165" i="40"/>
  <c r="P160" i="40"/>
  <c r="P156" i="40"/>
  <c r="P152" i="40"/>
  <c r="P163" i="40"/>
  <c r="P159" i="40"/>
  <c r="P155" i="40"/>
  <c r="P162" i="40"/>
  <c r="P158" i="40"/>
  <c r="P154" i="40"/>
  <c r="P146" i="40"/>
  <c r="P142" i="40"/>
  <c r="P150" i="40"/>
  <c r="P149" i="40"/>
  <c r="P145" i="40"/>
  <c r="P161" i="40"/>
  <c r="P157" i="40"/>
  <c r="P153" i="40"/>
  <c r="P148" i="40"/>
  <c r="P144" i="40"/>
  <c r="P140" i="40"/>
  <c r="P164" i="40"/>
  <c r="P151" i="40"/>
  <c r="P147" i="40"/>
  <c r="P143" i="40"/>
  <c r="P137" i="40"/>
  <c r="P133" i="40"/>
  <c r="P129" i="40"/>
  <c r="P125" i="40"/>
  <c r="P141" i="40"/>
  <c r="P136" i="40"/>
  <c r="P132" i="40"/>
  <c r="P128" i="40"/>
  <c r="P135" i="40"/>
  <c r="P131" i="40"/>
  <c r="P127" i="40"/>
  <c r="P139" i="40"/>
  <c r="P123" i="40"/>
  <c r="P119" i="40"/>
  <c r="P115" i="40"/>
  <c r="P138" i="40"/>
  <c r="P134" i="40"/>
  <c r="P130" i="40"/>
  <c r="P122" i="40"/>
  <c r="P118" i="40"/>
  <c r="P114" i="40"/>
  <c r="P126" i="40"/>
  <c r="P121" i="40"/>
  <c r="P117" i="40"/>
  <c r="P124" i="40"/>
  <c r="P110" i="40"/>
  <c r="P106" i="40"/>
  <c r="P102" i="40"/>
  <c r="P120" i="40"/>
  <c r="P116" i="40"/>
  <c r="P113" i="40"/>
  <c r="P109" i="40"/>
  <c r="P105" i="40"/>
  <c r="P101" i="40"/>
  <c r="P112" i="40"/>
  <c r="P108" i="40"/>
  <c r="P104" i="40"/>
  <c r="P100" i="40"/>
  <c r="P111" i="40"/>
  <c r="P107" i="40"/>
  <c r="P103" i="40"/>
  <c r="P99" i="40"/>
  <c r="P83" i="40"/>
  <c r="P79" i="40"/>
  <c r="P75" i="40"/>
  <c r="P71" i="40"/>
  <c r="P67" i="40"/>
  <c r="P86" i="40"/>
  <c r="P82" i="40"/>
  <c r="P78" i="40"/>
  <c r="P74" i="40"/>
  <c r="P70" i="40"/>
  <c r="P66" i="40"/>
  <c r="P98" i="40"/>
  <c r="P97" i="40"/>
  <c r="P85" i="40"/>
  <c r="P81" i="40"/>
  <c r="P77" i="40"/>
  <c r="P73" i="40"/>
  <c r="P69" i="40"/>
  <c r="P63" i="40"/>
  <c r="P59" i="40"/>
  <c r="P55" i="40"/>
  <c r="P51" i="40"/>
  <c r="P43" i="40"/>
  <c r="P65" i="40"/>
  <c r="P62" i="40"/>
  <c r="P58" i="40"/>
  <c r="P54" i="40"/>
  <c r="P42" i="40"/>
  <c r="P61" i="40"/>
  <c r="P57" i="40"/>
  <c r="P53" i="40"/>
  <c r="P45" i="40"/>
  <c r="P41" i="40"/>
  <c r="P96" i="40"/>
  <c r="P84" i="40"/>
  <c r="P80" i="40"/>
  <c r="P76" i="40"/>
  <c r="P72" i="40"/>
  <c r="P68" i="40"/>
  <c r="P64" i="40"/>
  <c r="P60" i="40"/>
  <c r="P56" i="40"/>
  <c r="P52" i="40"/>
  <c r="P44" i="40"/>
  <c r="P39" i="40"/>
  <c r="P35" i="40"/>
  <c r="P31" i="40"/>
  <c r="P27" i="40"/>
  <c r="P23" i="40"/>
  <c r="P19" i="40"/>
  <c r="P15" i="40"/>
  <c r="P11" i="40"/>
  <c r="P40" i="40"/>
  <c r="P38" i="40"/>
  <c r="P34" i="40"/>
  <c r="P30" i="40"/>
  <c r="P26" i="40"/>
  <c r="P22" i="40"/>
  <c r="P18" i="40"/>
  <c r="P14" i="40"/>
  <c r="P10" i="40"/>
  <c r="P37" i="40"/>
  <c r="P33" i="40"/>
  <c r="P29" i="40"/>
  <c r="P25" i="40"/>
  <c r="P21" i="40"/>
  <c r="P17" i="40"/>
  <c r="P13" i="40"/>
  <c r="P9" i="40"/>
  <c r="P36" i="40"/>
  <c r="P32" i="40"/>
  <c r="P28" i="40"/>
  <c r="P24" i="40"/>
  <c r="P20" i="40"/>
  <c r="P16" i="40"/>
  <c r="P12" i="40"/>
  <c r="P8" i="40"/>
  <c r="T184" i="40"/>
  <c r="T180" i="40"/>
  <c r="T183" i="40"/>
  <c r="T179" i="40"/>
  <c r="T182" i="40"/>
  <c r="T178" i="40"/>
  <c r="T175" i="40"/>
  <c r="T185" i="40"/>
  <c r="T177" i="40"/>
  <c r="T173" i="40"/>
  <c r="T181" i="40"/>
  <c r="T176" i="40"/>
  <c r="T174" i="40"/>
  <c r="T167" i="40"/>
  <c r="T170" i="40"/>
  <c r="T166" i="40"/>
  <c r="T172" i="40"/>
  <c r="T171" i="40"/>
  <c r="T169" i="40"/>
  <c r="T164" i="40"/>
  <c r="T160" i="40"/>
  <c r="T156" i="40"/>
  <c r="T152" i="40"/>
  <c r="T165" i="40"/>
  <c r="T163" i="40"/>
  <c r="T159" i="40"/>
  <c r="T155" i="40"/>
  <c r="T162" i="40"/>
  <c r="T158" i="40"/>
  <c r="T154" i="40"/>
  <c r="T146" i="40"/>
  <c r="T142" i="40"/>
  <c r="T161" i="40"/>
  <c r="T157" i="40"/>
  <c r="T153" i="40"/>
  <c r="T151" i="40"/>
  <c r="T149" i="40"/>
  <c r="T145" i="40"/>
  <c r="T168" i="40"/>
  <c r="T150" i="40"/>
  <c r="T148" i="40"/>
  <c r="T144" i="40"/>
  <c r="T140" i="40"/>
  <c r="T137" i="40"/>
  <c r="T133" i="40"/>
  <c r="T129" i="40"/>
  <c r="T125" i="40"/>
  <c r="T139" i="40"/>
  <c r="T136" i="40"/>
  <c r="T132" i="40"/>
  <c r="T128" i="40"/>
  <c r="T135" i="40"/>
  <c r="T131" i="40"/>
  <c r="T127" i="40"/>
  <c r="T138" i="40"/>
  <c r="T134" i="40"/>
  <c r="T130" i="40"/>
  <c r="T126" i="40"/>
  <c r="T123" i="40"/>
  <c r="T119" i="40"/>
  <c r="T115" i="40"/>
  <c r="T143" i="40"/>
  <c r="T141" i="40"/>
  <c r="T122" i="40"/>
  <c r="T118" i="40"/>
  <c r="T114" i="40"/>
  <c r="T121" i="40"/>
  <c r="T117" i="40"/>
  <c r="T147" i="40"/>
  <c r="T124" i="40"/>
  <c r="T120" i="40"/>
  <c r="T116" i="40"/>
  <c r="T110" i="40"/>
  <c r="T106" i="40"/>
  <c r="T102" i="40"/>
  <c r="T109" i="40"/>
  <c r="T105" i="40"/>
  <c r="T101" i="40"/>
  <c r="T113" i="40"/>
  <c r="T112" i="40"/>
  <c r="T108" i="40"/>
  <c r="T104" i="40"/>
  <c r="T100" i="40"/>
  <c r="T111" i="40"/>
  <c r="T107" i="40"/>
  <c r="T103" i="40"/>
  <c r="T99" i="40"/>
  <c r="T83" i="40"/>
  <c r="T79" i="40"/>
  <c r="T75" i="40"/>
  <c r="T71" i="40"/>
  <c r="T67" i="40"/>
  <c r="T86" i="40"/>
  <c r="T82" i="40"/>
  <c r="T78" i="40"/>
  <c r="T74" i="40"/>
  <c r="T70" i="40"/>
  <c r="T66" i="40"/>
  <c r="T97" i="40"/>
  <c r="T85" i="40"/>
  <c r="T81" i="40"/>
  <c r="T77" i="40"/>
  <c r="T73" i="40"/>
  <c r="T69" i="40"/>
  <c r="T63" i="40"/>
  <c r="T59" i="40"/>
  <c r="T55" i="40"/>
  <c r="T51" i="40"/>
  <c r="T43" i="40"/>
  <c r="T98" i="40"/>
  <c r="T62" i="40"/>
  <c r="T58" i="40"/>
  <c r="T54" i="40"/>
  <c r="T42" i="40"/>
  <c r="T96" i="40"/>
  <c r="T84" i="40"/>
  <c r="T80" i="40"/>
  <c r="T76" i="40"/>
  <c r="T72" i="40"/>
  <c r="T68" i="40"/>
  <c r="T61" i="40"/>
  <c r="T57" i="40"/>
  <c r="T53" i="40"/>
  <c r="T45" i="40"/>
  <c r="T41" i="40"/>
  <c r="T65" i="40"/>
  <c r="T64" i="40"/>
  <c r="T60" i="40"/>
  <c r="T56" i="40"/>
  <c r="T52" i="40"/>
  <c r="T44" i="40"/>
  <c r="T39" i="40"/>
  <c r="T35" i="40"/>
  <c r="T31" i="40"/>
  <c r="T27" i="40"/>
  <c r="T23" i="40"/>
  <c r="T19" i="40"/>
  <c r="T15" i="40"/>
  <c r="T11" i="40"/>
  <c r="T7" i="40"/>
  <c r="T38" i="40"/>
  <c r="T34" i="40"/>
  <c r="T30" i="40"/>
  <c r="T26" i="40"/>
  <c r="T22" i="40"/>
  <c r="T18" i="40"/>
  <c r="T14" i="40"/>
  <c r="T10" i="40"/>
  <c r="T37" i="40"/>
  <c r="T33" i="40"/>
  <c r="T29" i="40"/>
  <c r="T25" i="40"/>
  <c r="T21" i="40"/>
  <c r="T17" i="40"/>
  <c r="T13" i="40"/>
  <c r="T9" i="40"/>
  <c r="T40" i="40"/>
  <c r="T36" i="40"/>
  <c r="T32" i="40"/>
  <c r="T28" i="40"/>
  <c r="T24" i="40"/>
  <c r="T20" i="40"/>
  <c r="T16" i="40"/>
  <c r="T12" i="40"/>
  <c r="T8" i="40"/>
  <c r="X184" i="40"/>
  <c r="X180" i="40"/>
  <c r="X183" i="40"/>
  <c r="X179" i="40"/>
  <c r="X182" i="40"/>
  <c r="X178" i="40"/>
  <c r="X185" i="40"/>
  <c r="X175" i="40"/>
  <c r="X181" i="40"/>
  <c r="X177" i="40"/>
  <c r="X173" i="40"/>
  <c r="X172" i="40"/>
  <c r="X167" i="40"/>
  <c r="X166" i="40"/>
  <c r="X174" i="40"/>
  <c r="X170" i="40"/>
  <c r="X169" i="40"/>
  <c r="X165" i="40"/>
  <c r="X160" i="40"/>
  <c r="X156" i="40"/>
  <c r="X152" i="40"/>
  <c r="X171" i="40"/>
  <c r="X164" i="40"/>
  <c r="X163" i="40"/>
  <c r="X159" i="40"/>
  <c r="X155" i="40"/>
  <c r="X176" i="40"/>
  <c r="X168" i="40"/>
  <c r="X162" i="40"/>
  <c r="X158" i="40"/>
  <c r="X154" i="40"/>
  <c r="X161" i="40"/>
  <c r="X157" i="40"/>
  <c r="X153" i="40"/>
  <c r="X146" i="40"/>
  <c r="X142" i="40"/>
  <c r="X149" i="40"/>
  <c r="X145" i="40"/>
  <c r="X148" i="40"/>
  <c r="X144" i="40"/>
  <c r="X140" i="40"/>
  <c r="X137" i="40"/>
  <c r="X133" i="40"/>
  <c r="X129" i="40"/>
  <c r="X125" i="40"/>
  <c r="X141" i="40"/>
  <c r="X136" i="40"/>
  <c r="X132" i="40"/>
  <c r="X128" i="40"/>
  <c r="X150" i="40"/>
  <c r="X147" i="40"/>
  <c r="X143" i="40"/>
  <c r="X135" i="40"/>
  <c r="X131" i="40"/>
  <c r="X127" i="40"/>
  <c r="X123" i="40"/>
  <c r="X119" i="40"/>
  <c r="X115" i="40"/>
  <c r="X122" i="40"/>
  <c r="X118" i="40"/>
  <c r="X114" i="40"/>
  <c r="X151" i="40"/>
  <c r="X121" i="40"/>
  <c r="X117" i="40"/>
  <c r="X139" i="40"/>
  <c r="X138" i="40"/>
  <c r="X134" i="40"/>
  <c r="X130" i="40"/>
  <c r="X126" i="40"/>
  <c r="X124" i="40"/>
  <c r="X110" i="40"/>
  <c r="X106" i="40"/>
  <c r="X102" i="40"/>
  <c r="X109" i="40"/>
  <c r="X105" i="40"/>
  <c r="X101" i="40"/>
  <c r="X112" i="40"/>
  <c r="X108" i="40"/>
  <c r="X104" i="40"/>
  <c r="X100" i="40"/>
  <c r="X120" i="40"/>
  <c r="X116" i="40"/>
  <c r="X113" i="40"/>
  <c r="X111" i="40"/>
  <c r="X107" i="40"/>
  <c r="X103" i="40"/>
  <c r="X99" i="40"/>
  <c r="X98" i="40"/>
  <c r="X83" i="40"/>
  <c r="X79" i="40"/>
  <c r="X75" i="40"/>
  <c r="X71" i="40"/>
  <c r="X67" i="40"/>
  <c r="X86" i="40"/>
  <c r="X82" i="40"/>
  <c r="X78" i="40"/>
  <c r="X74" i="40"/>
  <c r="X70" i="40"/>
  <c r="X66" i="40"/>
  <c r="X97" i="40"/>
  <c r="X85" i="40"/>
  <c r="X81" i="40"/>
  <c r="X77" i="40"/>
  <c r="X73" i="40"/>
  <c r="X69" i="40"/>
  <c r="X63" i="40"/>
  <c r="X59" i="40"/>
  <c r="X55" i="40"/>
  <c r="X51" i="40"/>
  <c r="X43" i="40"/>
  <c r="X96" i="40"/>
  <c r="X84" i="40"/>
  <c r="X80" i="40"/>
  <c r="X76" i="40"/>
  <c r="X72" i="40"/>
  <c r="X68" i="40"/>
  <c r="X65" i="40"/>
  <c r="X62" i="40"/>
  <c r="X58" i="40"/>
  <c r="X54" i="40"/>
  <c r="X42" i="40"/>
  <c r="X61" i="40"/>
  <c r="X57" i="40"/>
  <c r="X53" i="40"/>
  <c r="X45" i="40"/>
  <c r="X41" i="40"/>
  <c r="X64" i="40"/>
  <c r="X60" i="40"/>
  <c r="X56" i="40"/>
  <c r="X52" i="40"/>
  <c r="X44" i="40"/>
  <c r="X39" i="40"/>
  <c r="X35" i="40"/>
  <c r="X31" i="40"/>
  <c r="X27" i="40"/>
  <c r="X23" i="40"/>
  <c r="X19" i="40"/>
  <c r="X15" i="40"/>
  <c r="X11" i="40"/>
  <c r="X7" i="40"/>
  <c r="X40" i="40"/>
  <c r="X38" i="40"/>
  <c r="X34" i="40"/>
  <c r="X30" i="40"/>
  <c r="X26" i="40"/>
  <c r="X22" i="40"/>
  <c r="X18" i="40"/>
  <c r="X14" i="40"/>
  <c r="X10" i="40"/>
  <c r="X37" i="40"/>
  <c r="X33" i="40"/>
  <c r="X29" i="40"/>
  <c r="X25" i="40"/>
  <c r="X21" i="40"/>
  <c r="X17" i="40"/>
  <c r="X13" i="40"/>
  <c r="X9" i="40"/>
  <c r="X36" i="40"/>
  <c r="X32" i="40"/>
  <c r="X28" i="40"/>
  <c r="X24" i="40"/>
  <c r="X20" i="40"/>
  <c r="X16" i="40"/>
  <c r="X12" i="40"/>
  <c r="X8" i="40"/>
  <c r="S6" i="40"/>
  <c r="W6" i="40"/>
  <c r="AA6" i="40"/>
  <c r="AH136" i="39"/>
  <c r="H143" i="41" s="1"/>
  <c r="AH184" i="39"/>
  <c r="H191" i="41" s="1"/>
  <c r="AP136" i="39"/>
  <c r="E143" i="45" s="1"/>
  <c r="AP137" i="39"/>
  <c r="E144" i="45" s="1"/>
  <c r="AP138" i="39"/>
  <c r="E145" i="45" s="1"/>
  <c r="AP139" i="39"/>
  <c r="E146" i="45" s="1"/>
  <c r="AP140" i="39"/>
  <c r="E147" i="45" s="1"/>
  <c r="AQ181" i="39"/>
  <c r="H188" i="45" s="1"/>
  <c r="AQ182" i="39"/>
  <c r="H189" i="45" s="1"/>
  <c r="AQ183" i="39"/>
  <c r="H190" i="45" s="1"/>
  <c r="AQ184" i="39"/>
  <c r="H191" i="45" s="1"/>
  <c r="AQ185" i="39"/>
  <c r="H192" i="45" s="1"/>
  <c r="Q183" i="40"/>
  <c r="Q179" i="40"/>
  <c r="Q182" i="40"/>
  <c r="Q185" i="40"/>
  <c r="Q181" i="40"/>
  <c r="Q174" i="40"/>
  <c r="Q178" i="40"/>
  <c r="Q177" i="40"/>
  <c r="Q176" i="40"/>
  <c r="Q172" i="40"/>
  <c r="Q180" i="40"/>
  <c r="Q175" i="40"/>
  <c r="Q171" i="40"/>
  <c r="Q170" i="40"/>
  <c r="Q166" i="40"/>
  <c r="Q184" i="40"/>
  <c r="Q169" i="40"/>
  <c r="Q168" i="40"/>
  <c r="Q163" i="40"/>
  <c r="Q159" i="40"/>
  <c r="Q155" i="40"/>
  <c r="Q151" i="40"/>
  <c r="Q162" i="40"/>
  <c r="Q158" i="40"/>
  <c r="Q154" i="40"/>
  <c r="Q173" i="40"/>
  <c r="Q164" i="40"/>
  <c r="Q161" i="40"/>
  <c r="Q157" i="40"/>
  <c r="Q153" i="40"/>
  <c r="Q150" i="40"/>
  <c r="Q149" i="40"/>
  <c r="Q145" i="40"/>
  <c r="Q141" i="40"/>
  <c r="Q160" i="40"/>
  <c r="Q156" i="40"/>
  <c r="Q148" i="40"/>
  <c r="Q144" i="40"/>
  <c r="Q167" i="40"/>
  <c r="Q165" i="40"/>
  <c r="Q152" i="40"/>
  <c r="Q147" i="40"/>
  <c r="Q143" i="40"/>
  <c r="Q139" i="40"/>
  <c r="Q136" i="40"/>
  <c r="Q132" i="40"/>
  <c r="Q128" i="40"/>
  <c r="Q135" i="40"/>
  <c r="Q131" i="40"/>
  <c r="Q127" i="40"/>
  <c r="Q140" i="40"/>
  <c r="Q138" i="40"/>
  <c r="Q134" i="40"/>
  <c r="Q130" i="40"/>
  <c r="Q126" i="40"/>
  <c r="Q137" i="40"/>
  <c r="Q133" i="40"/>
  <c r="Q129" i="40"/>
  <c r="Q122" i="40"/>
  <c r="Q118" i="40"/>
  <c r="Q114" i="40"/>
  <c r="Q142" i="40"/>
  <c r="Q121" i="40"/>
  <c r="Q117" i="40"/>
  <c r="Q124" i="40"/>
  <c r="Q120" i="40"/>
  <c r="Q116" i="40"/>
  <c r="Q146" i="40"/>
  <c r="Q125" i="40"/>
  <c r="Q123" i="40"/>
  <c r="Q119" i="40"/>
  <c r="Q115" i="40"/>
  <c r="Q113" i="40"/>
  <c r="Q109" i="40"/>
  <c r="Q105" i="40"/>
  <c r="Q101" i="40"/>
  <c r="Q112" i="40"/>
  <c r="Q108" i="40"/>
  <c r="Q104" i="40"/>
  <c r="Q100" i="40"/>
  <c r="Q111" i="40"/>
  <c r="Q107" i="40"/>
  <c r="Q103" i="40"/>
  <c r="Q99" i="40"/>
  <c r="Q110" i="40"/>
  <c r="Q106" i="40"/>
  <c r="Q102" i="40"/>
  <c r="Q86" i="40"/>
  <c r="Q82" i="40"/>
  <c r="Q78" i="40"/>
  <c r="Q74" i="40"/>
  <c r="Q70" i="40"/>
  <c r="Q66" i="40"/>
  <c r="Q98" i="40"/>
  <c r="Q97" i="40"/>
  <c r="Q85" i="40"/>
  <c r="Q81" i="40"/>
  <c r="Q77" i="40"/>
  <c r="Q73" i="40"/>
  <c r="Q69" i="40"/>
  <c r="Q65" i="40"/>
  <c r="Q96" i="40"/>
  <c r="Q84" i="40"/>
  <c r="Q80" i="40"/>
  <c r="Q76" i="40"/>
  <c r="Q72" i="40"/>
  <c r="Q68" i="40"/>
  <c r="Q62" i="40"/>
  <c r="Q58" i="40"/>
  <c r="Q54" i="40"/>
  <c r="Q61" i="40"/>
  <c r="Q57" i="40"/>
  <c r="Q53" i="40"/>
  <c r="Q45" i="40"/>
  <c r="Q41" i="40"/>
  <c r="Q83" i="40"/>
  <c r="Q79" i="40"/>
  <c r="Q75" i="40"/>
  <c r="Q71" i="40"/>
  <c r="Q67" i="40"/>
  <c r="Q64" i="40"/>
  <c r="Q60" i="40"/>
  <c r="Q56" i="40"/>
  <c r="Q52" i="40"/>
  <c r="Q44" i="40"/>
  <c r="Q40" i="40"/>
  <c r="Q63" i="40"/>
  <c r="Q59" i="40"/>
  <c r="Q55" i="40"/>
  <c r="Q51" i="40"/>
  <c r="Q43" i="40"/>
  <c r="Q38" i="40"/>
  <c r="Q34" i="40"/>
  <c r="Q30" i="40"/>
  <c r="Q26" i="40"/>
  <c r="Q22" i="40"/>
  <c r="Q18" i="40"/>
  <c r="Q14" i="40"/>
  <c r="Q10" i="40"/>
  <c r="Q42" i="40"/>
  <c r="Q37" i="40"/>
  <c r="Q33" i="40"/>
  <c r="Q29" i="40"/>
  <c r="Q25" i="40"/>
  <c r="Q21" i="40"/>
  <c r="Q17" i="40"/>
  <c r="Q13" i="40"/>
  <c r="Q9" i="40"/>
  <c r="Q36" i="40"/>
  <c r="Q32" i="40"/>
  <c r="Q28" i="40"/>
  <c r="Q24" i="40"/>
  <c r="Q20" i="40"/>
  <c r="Q16" i="40"/>
  <c r="Q12" i="40"/>
  <c r="Q8" i="40"/>
  <c r="Q39" i="40"/>
  <c r="Q35" i="40"/>
  <c r="Q31" i="40"/>
  <c r="Q27" i="40"/>
  <c r="Q23" i="40"/>
  <c r="Q19" i="40"/>
  <c r="Q15" i="40"/>
  <c r="Q11" i="40"/>
  <c r="U183" i="40"/>
  <c r="U179" i="40"/>
  <c r="U182" i="40"/>
  <c r="U185" i="40"/>
  <c r="U181" i="40"/>
  <c r="U174" i="40"/>
  <c r="U177" i="40"/>
  <c r="U184" i="40"/>
  <c r="U180" i="40"/>
  <c r="U178" i="40"/>
  <c r="U176" i="40"/>
  <c r="U172" i="40"/>
  <c r="U170" i="40"/>
  <c r="U166" i="40"/>
  <c r="U173" i="40"/>
  <c r="U171" i="40"/>
  <c r="U169" i="40"/>
  <c r="U168" i="40"/>
  <c r="U165" i="40"/>
  <c r="U163" i="40"/>
  <c r="U159" i="40"/>
  <c r="U155" i="40"/>
  <c r="U151" i="40"/>
  <c r="U162" i="40"/>
  <c r="U158" i="40"/>
  <c r="U154" i="40"/>
  <c r="U175" i="40"/>
  <c r="U167" i="40"/>
  <c r="U161" i="40"/>
  <c r="U157" i="40"/>
  <c r="U153" i="40"/>
  <c r="U160" i="40"/>
  <c r="U156" i="40"/>
  <c r="U152" i="40"/>
  <c r="U149" i="40"/>
  <c r="U145" i="40"/>
  <c r="U141" i="40"/>
  <c r="U150" i="40"/>
  <c r="U148" i="40"/>
  <c r="U144" i="40"/>
  <c r="U164" i="40"/>
  <c r="U147" i="40"/>
  <c r="U143" i="40"/>
  <c r="U139" i="40"/>
  <c r="U140" i="40"/>
  <c r="U136" i="40"/>
  <c r="U132" i="40"/>
  <c r="U128" i="40"/>
  <c r="U135" i="40"/>
  <c r="U131" i="40"/>
  <c r="U127" i="40"/>
  <c r="U146" i="40"/>
  <c r="U142" i="40"/>
  <c r="U138" i="40"/>
  <c r="U134" i="40"/>
  <c r="U130" i="40"/>
  <c r="U126" i="40"/>
  <c r="U122" i="40"/>
  <c r="U118" i="40"/>
  <c r="U114" i="40"/>
  <c r="U125" i="40"/>
  <c r="U121" i="40"/>
  <c r="U117" i="40"/>
  <c r="U124" i="40"/>
  <c r="U120" i="40"/>
  <c r="U116" i="40"/>
  <c r="U137" i="40"/>
  <c r="U133" i="40"/>
  <c r="U129" i="40"/>
  <c r="U123" i="40"/>
  <c r="U109" i="40"/>
  <c r="U105" i="40"/>
  <c r="U101" i="40"/>
  <c r="U113" i="40"/>
  <c r="U112" i="40"/>
  <c r="U108" i="40"/>
  <c r="U104" i="40"/>
  <c r="U100" i="40"/>
  <c r="U111" i="40"/>
  <c r="U107" i="40"/>
  <c r="U103" i="40"/>
  <c r="U99" i="40"/>
  <c r="U119" i="40"/>
  <c r="U115" i="40"/>
  <c r="U110" i="40"/>
  <c r="U106" i="40"/>
  <c r="U102" i="40"/>
  <c r="U86" i="40"/>
  <c r="U82" i="40"/>
  <c r="U78" i="40"/>
  <c r="U74" i="40"/>
  <c r="U70" i="40"/>
  <c r="U66" i="40"/>
  <c r="U97" i="40"/>
  <c r="U85" i="40"/>
  <c r="U81" i="40"/>
  <c r="U77" i="40"/>
  <c r="U73" i="40"/>
  <c r="U69" i="40"/>
  <c r="U65" i="40"/>
  <c r="U98" i="40"/>
  <c r="U96" i="40"/>
  <c r="U84" i="40"/>
  <c r="U80" i="40"/>
  <c r="U76" i="40"/>
  <c r="U72" i="40"/>
  <c r="U68" i="40"/>
  <c r="U62" i="40"/>
  <c r="U58" i="40"/>
  <c r="U54" i="40"/>
  <c r="U83" i="40"/>
  <c r="U79" i="40"/>
  <c r="U75" i="40"/>
  <c r="U71" i="40"/>
  <c r="U67" i="40"/>
  <c r="U61" i="40"/>
  <c r="U57" i="40"/>
  <c r="U53" i="40"/>
  <c r="U45" i="40"/>
  <c r="U41" i="40"/>
  <c r="U64" i="40"/>
  <c r="U60" i="40"/>
  <c r="U56" i="40"/>
  <c r="U52" i="40"/>
  <c r="U44" i="40"/>
  <c r="U40" i="40"/>
  <c r="U63" i="40"/>
  <c r="U59" i="40"/>
  <c r="U55" i="40"/>
  <c r="U51" i="40"/>
  <c r="U43" i="40"/>
  <c r="U42" i="40"/>
  <c r="U38" i="40"/>
  <c r="U34" i="40"/>
  <c r="U30" i="40"/>
  <c r="U26" i="40"/>
  <c r="U22" i="40"/>
  <c r="U18" i="40"/>
  <c r="U14" i="40"/>
  <c r="U10" i="40"/>
  <c r="U37" i="40"/>
  <c r="U33" i="40"/>
  <c r="U29" i="40"/>
  <c r="U25" i="40"/>
  <c r="U21" i="40"/>
  <c r="U17" i="40"/>
  <c r="U13" i="40"/>
  <c r="U9" i="40"/>
  <c r="U36" i="40"/>
  <c r="U32" i="40"/>
  <c r="U28" i="40"/>
  <c r="U24" i="40"/>
  <c r="U20" i="40"/>
  <c r="U16" i="40"/>
  <c r="U12" i="40"/>
  <c r="U8" i="40"/>
  <c r="U39" i="40"/>
  <c r="U35" i="40"/>
  <c r="U31" i="40"/>
  <c r="U27" i="40"/>
  <c r="U23" i="40"/>
  <c r="U19" i="40"/>
  <c r="U15" i="40"/>
  <c r="U11" i="40"/>
  <c r="U7" i="40"/>
  <c r="Y183" i="40"/>
  <c r="Y179" i="40"/>
  <c r="Y182" i="40"/>
  <c r="Y185" i="40"/>
  <c r="Y181" i="40"/>
  <c r="Y177" i="40"/>
  <c r="Y174" i="40"/>
  <c r="Y184" i="40"/>
  <c r="Y180" i="40"/>
  <c r="Y176" i="40"/>
  <c r="Y172" i="40"/>
  <c r="Y166" i="40"/>
  <c r="Y178" i="40"/>
  <c r="Y170" i="40"/>
  <c r="Y169" i="40"/>
  <c r="Y175" i="40"/>
  <c r="Y171" i="40"/>
  <c r="Y168" i="40"/>
  <c r="Y164" i="40"/>
  <c r="Y163" i="40"/>
  <c r="Y159" i="40"/>
  <c r="Y155" i="40"/>
  <c r="Y151" i="40"/>
  <c r="Y173" i="40"/>
  <c r="Y167" i="40"/>
  <c r="Y162" i="40"/>
  <c r="Y158" i="40"/>
  <c r="Y154" i="40"/>
  <c r="Y165" i="40"/>
  <c r="Y161" i="40"/>
  <c r="Y157" i="40"/>
  <c r="Y153" i="40"/>
  <c r="Y149" i="40"/>
  <c r="Y145" i="40"/>
  <c r="Y141" i="40"/>
  <c r="Y148" i="40"/>
  <c r="Y144" i="40"/>
  <c r="Y150" i="40"/>
  <c r="Y147" i="40"/>
  <c r="Y143" i="40"/>
  <c r="Y139" i="40"/>
  <c r="Y136" i="40"/>
  <c r="Y132" i="40"/>
  <c r="Y128" i="40"/>
  <c r="Y160" i="40"/>
  <c r="Y152" i="40"/>
  <c r="Y146" i="40"/>
  <c r="Y142" i="40"/>
  <c r="Y135" i="40"/>
  <c r="Y131" i="40"/>
  <c r="Y127" i="40"/>
  <c r="Y140" i="40"/>
  <c r="Y138" i="40"/>
  <c r="Y134" i="40"/>
  <c r="Y130" i="40"/>
  <c r="Y126" i="40"/>
  <c r="Y122" i="40"/>
  <c r="Y118" i="40"/>
  <c r="Y114" i="40"/>
  <c r="Y156" i="40"/>
  <c r="Y121" i="40"/>
  <c r="Y117" i="40"/>
  <c r="Y137" i="40"/>
  <c r="Y133" i="40"/>
  <c r="Y129" i="40"/>
  <c r="Y124" i="40"/>
  <c r="Y120" i="40"/>
  <c r="Y116" i="40"/>
  <c r="Y125" i="40"/>
  <c r="Y123" i="40"/>
  <c r="Y109" i="40"/>
  <c r="Y105" i="40"/>
  <c r="Y101" i="40"/>
  <c r="Y112" i="40"/>
  <c r="Y108" i="40"/>
  <c r="Y104" i="40"/>
  <c r="Y100" i="40"/>
  <c r="Y119" i="40"/>
  <c r="Y115" i="40"/>
  <c r="Y113" i="40"/>
  <c r="Y111" i="40"/>
  <c r="Y107" i="40"/>
  <c r="Y103" i="40"/>
  <c r="Y99" i="40"/>
  <c r="Y110" i="40"/>
  <c r="Y106" i="40"/>
  <c r="Y102" i="40"/>
  <c r="Y86" i="40"/>
  <c r="Y82" i="40"/>
  <c r="Y78" i="40"/>
  <c r="Y74" i="40"/>
  <c r="Y70" i="40"/>
  <c r="Y66" i="40"/>
  <c r="Y97" i="40"/>
  <c r="Y85" i="40"/>
  <c r="Y81" i="40"/>
  <c r="Y77" i="40"/>
  <c r="Y73" i="40"/>
  <c r="Y69" i="40"/>
  <c r="Y65" i="40"/>
  <c r="Y96" i="40"/>
  <c r="Y84" i="40"/>
  <c r="Y80" i="40"/>
  <c r="Y76" i="40"/>
  <c r="Y72" i="40"/>
  <c r="Y68" i="40"/>
  <c r="Y98" i="40"/>
  <c r="Y83" i="40"/>
  <c r="Y79" i="40"/>
  <c r="Y75" i="40"/>
  <c r="Y71" i="40"/>
  <c r="Y67" i="40"/>
  <c r="Y62" i="40"/>
  <c r="Y58" i="40"/>
  <c r="Y54" i="40"/>
  <c r="Y61" i="40"/>
  <c r="Y57" i="40"/>
  <c r="Y53" i="40"/>
  <c r="Y45" i="40"/>
  <c r="Y41" i="40"/>
  <c r="Y64" i="40"/>
  <c r="Y60" i="40"/>
  <c r="Y56" i="40"/>
  <c r="Y52" i="40"/>
  <c r="Y44" i="40"/>
  <c r="Y40" i="40"/>
  <c r="Y63" i="40"/>
  <c r="Y59" i="40"/>
  <c r="Y55" i="40"/>
  <c r="Y51" i="40"/>
  <c r="Y43" i="40"/>
  <c r="Y38" i="40"/>
  <c r="Y34" i="40"/>
  <c r="Y30" i="40"/>
  <c r="Y26" i="40"/>
  <c r="Y22" i="40"/>
  <c r="Y18" i="40"/>
  <c r="Y14" i="40"/>
  <c r="Y10" i="40"/>
  <c r="Y37" i="40"/>
  <c r="Y33" i="40"/>
  <c r="Y29" i="40"/>
  <c r="Y25" i="40"/>
  <c r="Y21" i="40"/>
  <c r="Y17" i="40"/>
  <c r="Y13" i="40"/>
  <c r="Y9" i="40"/>
  <c r="Y36" i="40"/>
  <c r="Y32" i="40"/>
  <c r="Y28" i="40"/>
  <c r="Y24" i="40"/>
  <c r="Y20" i="40"/>
  <c r="Y16" i="40"/>
  <c r="Y12" i="40"/>
  <c r="Y8" i="40"/>
  <c r="Y42" i="40"/>
  <c r="Y39" i="40"/>
  <c r="Y35" i="40"/>
  <c r="Y31" i="40"/>
  <c r="Y27" i="40"/>
  <c r="Y23" i="40"/>
  <c r="Y19" i="40"/>
  <c r="Y15" i="40"/>
  <c r="Y11" i="40"/>
  <c r="Y7" i="40"/>
  <c r="P6" i="40"/>
  <c r="T6" i="40"/>
  <c r="X6" i="40"/>
  <c r="AG181" i="39"/>
  <c r="E188" i="41" s="1"/>
  <c r="AI183" i="39"/>
  <c r="K190" i="41" s="1"/>
  <c r="AI184" i="39"/>
  <c r="K191" i="41" s="1"/>
  <c r="G46" i="34"/>
  <c r="O46" i="34"/>
  <c r="S46" i="34"/>
  <c r="W46" i="34"/>
  <c r="AA46" i="34"/>
  <c r="S46" i="39"/>
  <c r="W46" i="39"/>
  <c r="AA46" i="39"/>
  <c r="AS46" i="39"/>
  <c r="Q53" i="45" s="1"/>
  <c r="AS47" i="39"/>
  <c r="Q54" i="45" s="1"/>
  <c r="AS48" i="39"/>
  <c r="Q55" i="45" s="1"/>
  <c r="G49" i="34"/>
  <c r="O49" i="34"/>
  <c r="S49" i="34"/>
  <c r="W49" i="34"/>
  <c r="AA49" i="34"/>
  <c r="S49" i="39"/>
  <c r="W49" i="39"/>
  <c r="AA49" i="39"/>
  <c r="AS49" i="39"/>
  <c r="Q56" i="45" s="1"/>
  <c r="G50" i="34"/>
  <c r="O50" i="34"/>
  <c r="S50" i="34"/>
  <c r="W50" i="34"/>
  <c r="AA50" i="34"/>
  <c r="S50" i="39"/>
  <c r="W50" i="39"/>
  <c r="AA50" i="39"/>
  <c r="AS50" i="39"/>
  <c r="Q57" i="45" s="1"/>
  <c r="AQ136" i="39"/>
  <c r="H143" i="45" s="1"/>
  <c r="AQ137" i="39"/>
  <c r="H144" i="45" s="1"/>
  <c r="AQ138" i="39"/>
  <c r="H145" i="45" s="1"/>
  <c r="AQ139" i="39"/>
  <c r="H146" i="45" s="1"/>
  <c r="AQ140" i="39"/>
  <c r="H147" i="45" s="1"/>
  <c r="AR181" i="39"/>
  <c r="K188" i="45" s="1"/>
  <c r="AR183" i="39"/>
  <c r="K190" i="45" s="1"/>
  <c r="AR184" i="39"/>
  <c r="K191" i="45" s="1"/>
  <c r="AR185" i="39"/>
  <c r="K192" i="45" s="1"/>
  <c r="R182" i="40"/>
  <c r="R185" i="40"/>
  <c r="R181" i="40"/>
  <c r="R184" i="40"/>
  <c r="R180" i="40"/>
  <c r="R178" i="40"/>
  <c r="R177" i="40"/>
  <c r="R173" i="40"/>
  <c r="R176" i="40"/>
  <c r="R183" i="40"/>
  <c r="R179" i="40"/>
  <c r="R175" i="40"/>
  <c r="R171" i="40"/>
  <c r="R169" i="40"/>
  <c r="R165" i="40"/>
  <c r="R174" i="40"/>
  <c r="R168" i="40"/>
  <c r="R167" i="40"/>
  <c r="R172" i="40"/>
  <c r="R162" i="40"/>
  <c r="R158" i="40"/>
  <c r="R154" i="40"/>
  <c r="R150" i="40"/>
  <c r="R164" i="40"/>
  <c r="R161" i="40"/>
  <c r="R157" i="40"/>
  <c r="R153" i="40"/>
  <c r="R170" i="40"/>
  <c r="R166" i="40"/>
  <c r="R160" i="40"/>
  <c r="R156" i="40"/>
  <c r="R152" i="40"/>
  <c r="R163" i="40"/>
  <c r="R159" i="40"/>
  <c r="R155" i="40"/>
  <c r="R148" i="40"/>
  <c r="R144" i="40"/>
  <c r="R140" i="40"/>
  <c r="R147" i="40"/>
  <c r="R143" i="40"/>
  <c r="R151" i="40"/>
  <c r="R146" i="40"/>
  <c r="R142" i="40"/>
  <c r="R141" i="40"/>
  <c r="R135" i="40"/>
  <c r="R131" i="40"/>
  <c r="R127" i="40"/>
  <c r="R138" i="40"/>
  <c r="R134" i="40"/>
  <c r="R130" i="40"/>
  <c r="R149" i="40"/>
  <c r="R145" i="40"/>
  <c r="R139" i="40"/>
  <c r="R137" i="40"/>
  <c r="R133" i="40"/>
  <c r="R129" i="40"/>
  <c r="R125" i="40"/>
  <c r="R121" i="40"/>
  <c r="R117" i="40"/>
  <c r="R113" i="40"/>
  <c r="R126" i="40"/>
  <c r="R124" i="40"/>
  <c r="R120" i="40"/>
  <c r="R116" i="40"/>
  <c r="R123" i="40"/>
  <c r="R119" i="40"/>
  <c r="R115" i="40"/>
  <c r="R136" i="40"/>
  <c r="R132" i="40"/>
  <c r="R128" i="40"/>
  <c r="R122" i="40"/>
  <c r="R112" i="40"/>
  <c r="R108" i="40"/>
  <c r="R104" i="40"/>
  <c r="R100" i="40"/>
  <c r="R111" i="40"/>
  <c r="R107" i="40"/>
  <c r="R103" i="40"/>
  <c r="R99" i="40"/>
  <c r="R110" i="40"/>
  <c r="R106" i="40"/>
  <c r="R102" i="40"/>
  <c r="R118" i="40"/>
  <c r="R114" i="40"/>
  <c r="R109" i="40"/>
  <c r="R105" i="40"/>
  <c r="R101" i="40"/>
  <c r="R98" i="40"/>
  <c r="R97" i="40"/>
  <c r="R85" i="40"/>
  <c r="R81" i="40"/>
  <c r="R77" i="40"/>
  <c r="R73" i="40"/>
  <c r="R69" i="40"/>
  <c r="R65" i="40"/>
  <c r="R96" i="40"/>
  <c r="R84" i="40"/>
  <c r="R80" i="40"/>
  <c r="R76" i="40"/>
  <c r="R72" i="40"/>
  <c r="R68" i="40"/>
  <c r="R83" i="40"/>
  <c r="R79" i="40"/>
  <c r="R75" i="40"/>
  <c r="R71" i="40"/>
  <c r="R67" i="40"/>
  <c r="R61" i="40"/>
  <c r="R57" i="40"/>
  <c r="R53" i="40"/>
  <c r="R45" i="40"/>
  <c r="R86" i="40"/>
  <c r="R82" i="40"/>
  <c r="R78" i="40"/>
  <c r="R74" i="40"/>
  <c r="R70" i="40"/>
  <c r="R66" i="40"/>
  <c r="R64" i="40"/>
  <c r="R60" i="40"/>
  <c r="R56" i="40"/>
  <c r="R52" i="40"/>
  <c r="R44" i="40"/>
  <c r="R40" i="40"/>
  <c r="R63" i="40"/>
  <c r="R59" i="40"/>
  <c r="R55" i="40"/>
  <c r="R51" i="40"/>
  <c r="R43" i="40"/>
  <c r="R62" i="40"/>
  <c r="R58" i="40"/>
  <c r="R54" i="40"/>
  <c r="R42" i="40"/>
  <c r="R41" i="40"/>
  <c r="R37" i="40"/>
  <c r="R33" i="40"/>
  <c r="R29" i="40"/>
  <c r="R25" i="40"/>
  <c r="R21" i="40"/>
  <c r="R17" i="40"/>
  <c r="R13" i="40"/>
  <c r="R9" i="40"/>
  <c r="R36" i="40"/>
  <c r="R32" i="40"/>
  <c r="R28" i="40"/>
  <c r="R24" i="40"/>
  <c r="R20" i="40"/>
  <c r="R16" i="40"/>
  <c r="R12" i="40"/>
  <c r="R8" i="40"/>
  <c r="R39" i="40"/>
  <c r="R35" i="40"/>
  <c r="R31" i="40"/>
  <c r="R27" i="40"/>
  <c r="R23" i="40"/>
  <c r="R19" i="40"/>
  <c r="R15" i="40"/>
  <c r="R11" i="40"/>
  <c r="R7" i="40"/>
  <c r="R38" i="40"/>
  <c r="R34" i="40"/>
  <c r="R30" i="40"/>
  <c r="R26" i="40"/>
  <c r="R22" i="40"/>
  <c r="R18" i="40"/>
  <c r="R14" i="40"/>
  <c r="R10" i="40"/>
  <c r="V182" i="40"/>
  <c r="V185" i="40"/>
  <c r="V181" i="40"/>
  <c r="V184" i="40"/>
  <c r="V180" i="40"/>
  <c r="V177" i="40"/>
  <c r="V173" i="40"/>
  <c r="V183" i="40"/>
  <c r="V179" i="40"/>
  <c r="V178" i="40"/>
  <c r="V176" i="40"/>
  <c r="V175" i="40"/>
  <c r="V171" i="40"/>
  <c r="V169" i="40"/>
  <c r="V165" i="40"/>
  <c r="V172" i="40"/>
  <c r="V168" i="40"/>
  <c r="V167" i="40"/>
  <c r="V162" i="40"/>
  <c r="V158" i="40"/>
  <c r="V154" i="40"/>
  <c r="V150" i="40"/>
  <c r="V170" i="40"/>
  <c r="V166" i="40"/>
  <c r="V161" i="40"/>
  <c r="V157" i="40"/>
  <c r="V153" i="40"/>
  <c r="V164" i="40"/>
  <c r="V160" i="40"/>
  <c r="V156" i="40"/>
  <c r="V152" i="40"/>
  <c r="V174" i="40"/>
  <c r="V151" i="40"/>
  <c r="V148" i="40"/>
  <c r="V144" i="40"/>
  <c r="V140" i="40"/>
  <c r="V147" i="40"/>
  <c r="V143" i="40"/>
  <c r="V146" i="40"/>
  <c r="V142" i="40"/>
  <c r="V139" i="40"/>
  <c r="V135" i="40"/>
  <c r="V131" i="40"/>
  <c r="V127" i="40"/>
  <c r="V159" i="40"/>
  <c r="V149" i="40"/>
  <c r="V145" i="40"/>
  <c r="V138" i="40"/>
  <c r="V134" i="40"/>
  <c r="V130" i="40"/>
  <c r="V126" i="40"/>
  <c r="V141" i="40"/>
  <c r="V137" i="40"/>
  <c r="V133" i="40"/>
  <c r="V129" i="40"/>
  <c r="V125" i="40"/>
  <c r="V121" i="40"/>
  <c r="V117" i="40"/>
  <c r="V113" i="40"/>
  <c r="V124" i="40"/>
  <c r="V120" i="40"/>
  <c r="V116" i="40"/>
  <c r="V136" i="40"/>
  <c r="V132" i="40"/>
  <c r="V128" i="40"/>
  <c r="V123" i="40"/>
  <c r="V119" i="40"/>
  <c r="V115" i="40"/>
  <c r="V163" i="40"/>
  <c r="V155" i="40"/>
  <c r="V122" i="40"/>
  <c r="V112" i="40"/>
  <c r="V108" i="40"/>
  <c r="V104" i="40"/>
  <c r="V100" i="40"/>
  <c r="V111" i="40"/>
  <c r="V107" i="40"/>
  <c r="V103" i="40"/>
  <c r="V99" i="40"/>
  <c r="V118" i="40"/>
  <c r="V114" i="40"/>
  <c r="V110" i="40"/>
  <c r="V106" i="40"/>
  <c r="V102" i="40"/>
  <c r="V109" i="40"/>
  <c r="V105" i="40"/>
  <c r="V101" i="40"/>
  <c r="V97" i="40"/>
  <c r="V85" i="40"/>
  <c r="V81" i="40"/>
  <c r="V77" i="40"/>
  <c r="V73" i="40"/>
  <c r="V69" i="40"/>
  <c r="V65" i="40"/>
  <c r="V98" i="40"/>
  <c r="V96" i="40"/>
  <c r="V84" i="40"/>
  <c r="V80" i="40"/>
  <c r="V76" i="40"/>
  <c r="V72" i="40"/>
  <c r="V68" i="40"/>
  <c r="V83" i="40"/>
  <c r="V79" i="40"/>
  <c r="V75" i="40"/>
  <c r="V71" i="40"/>
  <c r="V67" i="40"/>
  <c r="V86" i="40"/>
  <c r="V82" i="40"/>
  <c r="V78" i="40"/>
  <c r="V74" i="40"/>
  <c r="V70" i="40"/>
  <c r="V66" i="40"/>
  <c r="V61" i="40"/>
  <c r="V57" i="40"/>
  <c r="V53" i="40"/>
  <c r="V45" i="40"/>
  <c r="V64" i="40"/>
  <c r="V60" i="40"/>
  <c r="V56" i="40"/>
  <c r="V52" i="40"/>
  <c r="V44" i="40"/>
  <c r="V40" i="40"/>
  <c r="V63" i="40"/>
  <c r="V59" i="40"/>
  <c r="V55" i="40"/>
  <c r="V51" i="40"/>
  <c r="V43" i="40"/>
  <c r="V62" i="40"/>
  <c r="V58" i="40"/>
  <c r="V54" i="40"/>
  <c r="V42" i="40"/>
  <c r="V37" i="40"/>
  <c r="V33" i="40"/>
  <c r="V29" i="40"/>
  <c r="V25" i="40"/>
  <c r="V21" i="40"/>
  <c r="V17" i="40"/>
  <c r="V13" i="40"/>
  <c r="V9" i="40"/>
  <c r="V36" i="40"/>
  <c r="V32" i="40"/>
  <c r="V28" i="40"/>
  <c r="V24" i="40"/>
  <c r="V20" i="40"/>
  <c r="V16" i="40"/>
  <c r="V12" i="40"/>
  <c r="V8" i="40"/>
  <c r="V39" i="40"/>
  <c r="V35" i="40"/>
  <c r="V31" i="40"/>
  <c r="V27" i="40"/>
  <c r="V23" i="40"/>
  <c r="V19" i="40"/>
  <c r="V15" i="40"/>
  <c r="V11" i="40"/>
  <c r="V7" i="40"/>
  <c r="V41" i="40"/>
  <c r="V38" i="40"/>
  <c r="V34" i="40"/>
  <c r="V30" i="40"/>
  <c r="V26" i="40"/>
  <c r="V22" i="40"/>
  <c r="V18" i="40"/>
  <c r="V14" i="40"/>
  <c r="V10" i="40"/>
  <c r="Z182" i="40"/>
  <c r="Z185" i="40"/>
  <c r="Z181" i="40"/>
  <c r="Z184" i="40"/>
  <c r="Z180" i="40"/>
  <c r="Z183" i="40"/>
  <c r="Z179" i="40"/>
  <c r="Z173" i="40"/>
  <c r="Z177" i="40"/>
  <c r="Z176" i="40"/>
  <c r="Z178" i="40"/>
  <c r="Z175" i="40"/>
  <c r="Z171" i="40"/>
  <c r="Z170" i="40"/>
  <c r="Z169" i="40"/>
  <c r="Z165" i="40"/>
  <c r="Z174" i="40"/>
  <c r="Z168" i="40"/>
  <c r="Z167" i="40"/>
  <c r="Z166" i="40"/>
  <c r="Z162" i="40"/>
  <c r="Z158" i="40"/>
  <c r="Z154" i="40"/>
  <c r="Z150" i="40"/>
  <c r="Z161" i="40"/>
  <c r="Z157" i="40"/>
  <c r="Z153" i="40"/>
  <c r="Z160" i="40"/>
  <c r="Z156" i="40"/>
  <c r="Z152" i="40"/>
  <c r="Z148" i="40"/>
  <c r="Z144" i="40"/>
  <c r="Z140" i="40"/>
  <c r="Z172" i="40"/>
  <c r="Z164" i="40"/>
  <c r="Z147" i="40"/>
  <c r="Z143" i="40"/>
  <c r="Z163" i="40"/>
  <c r="Z159" i="40"/>
  <c r="Z155" i="40"/>
  <c r="Z151" i="40"/>
  <c r="Z146" i="40"/>
  <c r="Z142" i="40"/>
  <c r="Z149" i="40"/>
  <c r="Z145" i="40"/>
  <c r="Z141" i="40"/>
  <c r="Z135" i="40"/>
  <c r="Z131" i="40"/>
  <c r="Z127" i="40"/>
  <c r="Z138" i="40"/>
  <c r="Z134" i="40"/>
  <c r="Z130" i="40"/>
  <c r="Z126" i="40"/>
  <c r="Z139" i="40"/>
  <c r="Z137" i="40"/>
  <c r="Z133" i="40"/>
  <c r="Z129" i="40"/>
  <c r="Z125" i="40"/>
  <c r="Z121" i="40"/>
  <c r="Z117" i="40"/>
  <c r="Z113" i="40"/>
  <c r="Z136" i="40"/>
  <c r="Z132" i="40"/>
  <c r="Z128" i="40"/>
  <c r="Z124" i="40"/>
  <c r="Z120" i="40"/>
  <c r="Z116" i="40"/>
  <c r="Z123" i="40"/>
  <c r="Z119" i="40"/>
  <c r="Z115" i="40"/>
  <c r="Z122" i="40"/>
  <c r="Z112" i="40"/>
  <c r="Z108" i="40"/>
  <c r="Z104" i="40"/>
  <c r="Z100" i="40"/>
  <c r="Z118" i="40"/>
  <c r="Z114" i="40"/>
  <c r="Z111" i="40"/>
  <c r="Z107" i="40"/>
  <c r="Z103" i="40"/>
  <c r="Z99" i="40"/>
  <c r="Z110" i="40"/>
  <c r="Z106" i="40"/>
  <c r="Z102" i="40"/>
  <c r="Z109" i="40"/>
  <c r="Z105" i="40"/>
  <c r="Z101" i="40"/>
  <c r="Z97" i="40"/>
  <c r="Z85" i="40"/>
  <c r="Z81" i="40"/>
  <c r="Z77" i="40"/>
  <c r="Z73" i="40"/>
  <c r="Z69" i="40"/>
  <c r="Z65" i="40"/>
  <c r="Z96" i="40"/>
  <c r="Z84" i="40"/>
  <c r="Z80" i="40"/>
  <c r="Z76" i="40"/>
  <c r="Z72" i="40"/>
  <c r="Z68" i="40"/>
  <c r="Z98" i="40"/>
  <c r="Z83" i="40"/>
  <c r="Z79" i="40"/>
  <c r="Z75" i="40"/>
  <c r="Z71" i="40"/>
  <c r="Z67" i="40"/>
  <c r="Z61" i="40"/>
  <c r="Z57" i="40"/>
  <c r="Z53" i="40"/>
  <c r="Z45" i="40"/>
  <c r="Z64" i="40"/>
  <c r="Z60" i="40"/>
  <c r="Z56" i="40"/>
  <c r="Z52" i="40"/>
  <c r="Z44" i="40"/>
  <c r="Z40" i="40"/>
  <c r="Z63" i="40"/>
  <c r="Z59" i="40"/>
  <c r="Z55" i="40"/>
  <c r="Z51" i="40"/>
  <c r="Z43" i="40"/>
  <c r="Z86" i="40"/>
  <c r="Z82" i="40"/>
  <c r="Z78" i="40"/>
  <c r="Z74" i="40"/>
  <c r="Z70" i="40"/>
  <c r="Z66" i="40"/>
  <c r="Z62" i="40"/>
  <c r="Z58" i="40"/>
  <c r="Z54" i="40"/>
  <c r="Z42" i="40"/>
  <c r="Z37" i="40"/>
  <c r="Z33" i="40"/>
  <c r="Z29" i="40"/>
  <c r="Z25" i="40"/>
  <c r="Z21" i="40"/>
  <c r="Z17" i="40"/>
  <c r="Z13" i="40"/>
  <c r="Z9" i="40"/>
  <c r="Z36" i="40"/>
  <c r="Z32" i="40"/>
  <c r="Z28" i="40"/>
  <c r="Z24" i="40"/>
  <c r="Z20" i="40"/>
  <c r="Z16" i="40"/>
  <c r="Z12" i="40"/>
  <c r="Z8" i="40"/>
  <c r="Z41" i="40"/>
  <c r="Z39" i="40"/>
  <c r="Z35" i="40"/>
  <c r="Z31" i="40"/>
  <c r="Z27" i="40"/>
  <c r="Z23" i="40"/>
  <c r="Z19" i="40"/>
  <c r="Z15" i="40"/>
  <c r="Z11" i="40"/>
  <c r="Z7" i="40"/>
  <c r="Z38" i="40"/>
  <c r="Z34" i="40"/>
  <c r="Z30" i="40"/>
  <c r="Z26" i="40"/>
  <c r="Z22" i="40"/>
  <c r="Z18" i="40"/>
  <c r="Z14" i="40"/>
  <c r="Z10" i="40"/>
  <c r="Q6" i="40"/>
  <c r="U6" i="40"/>
  <c r="Y6" i="40"/>
  <c r="P7" i="40"/>
  <c r="AJ49" i="40"/>
  <c r="Q56" i="43" s="1"/>
  <c r="AS49" i="40"/>
  <c r="Q56" i="46" s="1"/>
  <c r="AJ46" i="40"/>
  <c r="Q53" i="43" s="1"/>
  <c r="AS46" i="40"/>
  <c r="Q53" i="46" s="1"/>
  <c r="AJ50" i="40"/>
  <c r="Q57" i="43" s="1"/>
  <c r="AS50" i="40"/>
  <c r="Q57" i="46" s="1"/>
  <c r="AJ47" i="40"/>
  <c r="Q54" i="43" s="1"/>
  <c r="AJ48" i="40"/>
  <c r="Q55" i="43" s="1"/>
  <c r="AJ93" i="40"/>
  <c r="AJ94" i="40"/>
  <c r="Q101" i="43" s="1"/>
  <c r="AS94" i="40"/>
  <c r="Q101" i="46" s="1"/>
  <c r="AJ91" i="40"/>
  <c r="Q98" i="43" s="1"/>
  <c r="AS91" i="40"/>
  <c r="Q98" i="46" s="1"/>
  <c r="AJ95" i="40"/>
  <c r="Q102" i="43" s="1"/>
  <c r="AS95" i="40"/>
  <c r="Q102" i="46" s="1"/>
  <c r="AJ92" i="40"/>
  <c r="Q99" i="43" s="1"/>
  <c r="AJ136" i="40"/>
  <c r="Q143" i="43" s="1"/>
  <c r="AI137" i="40"/>
  <c r="K144" i="43" s="1"/>
  <c r="AR137" i="40"/>
  <c r="K144" i="46" s="1"/>
  <c r="AH138" i="40"/>
  <c r="H145" i="43" s="1"/>
  <c r="AH140" i="40"/>
  <c r="H147" i="43" s="1"/>
  <c r="AJ137" i="40"/>
  <c r="Q144" i="43" s="1"/>
  <c r="AS137" i="40"/>
  <c r="Q144" i="46" s="1"/>
  <c r="AJ138" i="40"/>
  <c r="Q145" i="43" s="1"/>
  <c r="AR140" i="40"/>
  <c r="K147" i="46" s="1"/>
  <c r="AI140" i="40"/>
  <c r="K147" i="43" s="1"/>
  <c r="AP140" i="40"/>
  <c r="E147" i="46" s="1"/>
  <c r="AG140" i="40"/>
  <c r="E147" i="43" s="1"/>
  <c r="AJ140" i="40"/>
  <c r="Q147" i="43" s="1"/>
  <c r="AS140" i="40"/>
  <c r="Q147" i="46" s="1"/>
  <c r="AG137" i="40"/>
  <c r="E144" i="43" s="1"/>
  <c r="AR138" i="40"/>
  <c r="K145" i="46" s="1"/>
  <c r="AI138" i="40"/>
  <c r="K145" i="43" s="1"/>
  <c r="AQ138" i="40"/>
  <c r="H145" i="46" s="1"/>
  <c r="AH139" i="40"/>
  <c r="H146" i="43" s="1"/>
  <c r="AQ139" i="40"/>
  <c r="H146" i="46" s="1"/>
  <c r="AJ139" i="40"/>
  <c r="Q146" i="43" s="1"/>
  <c r="AR182" i="40"/>
  <c r="K189" i="46" s="1"/>
  <c r="AI182" i="40"/>
  <c r="K189" i="43" s="1"/>
  <c r="AQ182" i="40"/>
  <c r="H189" i="46" s="1"/>
  <c r="AH182" i="40"/>
  <c r="H189" i="43" s="1"/>
  <c r="AP182" i="40"/>
  <c r="E189" i="46" s="1"/>
  <c r="AG182" i="40"/>
  <c r="E189" i="43" s="1"/>
  <c r="AJ182" i="40"/>
  <c r="Q189" i="43" s="1"/>
  <c r="AH181" i="40"/>
  <c r="H188" i="43" s="1"/>
  <c r="AQ181" i="40"/>
  <c r="H188" i="46" s="1"/>
  <c r="AJ183" i="40"/>
  <c r="Q190" i="43" s="1"/>
  <c r="AI184" i="40"/>
  <c r="K191" i="43" s="1"/>
  <c r="AR184" i="40"/>
  <c r="K191" i="46" s="1"/>
  <c r="AH185" i="40"/>
  <c r="H192" i="43" s="1"/>
  <c r="AQ185" i="40"/>
  <c r="H192" i="46" s="1"/>
  <c r="AI181" i="40"/>
  <c r="K188" i="43" s="1"/>
  <c r="AR181" i="40"/>
  <c r="K188" i="46" s="1"/>
  <c r="AJ184" i="40"/>
  <c r="Q191" i="43" s="1"/>
  <c r="AI185" i="40"/>
  <c r="K192" i="43" s="1"/>
  <c r="AR185" i="40"/>
  <c r="K192" i="46" s="1"/>
  <c r="AJ181" i="40"/>
  <c r="Q188" i="43" s="1"/>
  <c r="AJ185" i="40"/>
  <c r="Q192" i="43" s="1"/>
  <c r="S185" i="39"/>
  <c r="S181" i="39"/>
  <c r="S177" i="39"/>
  <c r="S184" i="39"/>
  <c r="S180" i="39"/>
  <c r="S176" i="39"/>
  <c r="S183" i="39"/>
  <c r="S179" i="39"/>
  <c r="S171" i="39"/>
  <c r="S182" i="39"/>
  <c r="S174" i="39"/>
  <c r="S170" i="39"/>
  <c r="S173" i="39"/>
  <c r="S169" i="39"/>
  <c r="S165" i="39"/>
  <c r="S161" i="39"/>
  <c r="S157" i="39"/>
  <c r="S153" i="39"/>
  <c r="S172" i="39"/>
  <c r="S168" i="39"/>
  <c r="S164" i="39"/>
  <c r="S160" i="39"/>
  <c r="S156" i="39"/>
  <c r="S152" i="39"/>
  <c r="S178" i="39"/>
  <c r="S175" i="39"/>
  <c r="S166" i="39"/>
  <c r="S162" i="39"/>
  <c r="S158" i="39"/>
  <c r="S167" i="39"/>
  <c r="S146" i="39"/>
  <c r="S155" i="39"/>
  <c r="S151" i="39"/>
  <c r="S154" i="39"/>
  <c r="S150" i="39"/>
  <c r="S148" i="39"/>
  <c r="S163" i="39"/>
  <c r="S159" i="39"/>
  <c r="S147" i="39"/>
  <c r="S144" i="39"/>
  <c r="S141" i="39"/>
  <c r="S137" i="39"/>
  <c r="S133" i="39"/>
  <c r="S129" i="39"/>
  <c r="S125" i="39"/>
  <c r="S140" i="39"/>
  <c r="S136" i="39"/>
  <c r="S132" i="39"/>
  <c r="S128" i="39"/>
  <c r="S143" i="39"/>
  <c r="S139" i="39"/>
  <c r="S135" i="39"/>
  <c r="S131" i="39"/>
  <c r="S127" i="39"/>
  <c r="S149" i="39"/>
  <c r="S145" i="39"/>
  <c r="S142" i="39"/>
  <c r="S138" i="39"/>
  <c r="S134" i="39"/>
  <c r="S130" i="39"/>
  <c r="S126" i="39"/>
  <c r="S121" i="39"/>
  <c r="S117" i="39"/>
  <c r="S113" i="39"/>
  <c r="S109" i="39"/>
  <c r="S105" i="39"/>
  <c r="S124" i="39"/>
  <c r="S120" i="39"/>
  <c r="S116" i="39"/>
  <c r="S112" i="39"/>
  <c r="S108" i="39"/>
  <c r="S104" i="39"/>
  <c r="S123" i="39"/>
  <c r="S119" i="39"/>
  <c r="S115" i="39"/>
  <c r="S111" i="39"/>
  <c r="S107" i="39"/>
  <c r="S122" i="39"/>
  <c r="S118" i="39"/>
  <c r="S114" i="39"/>
  <c r="S110" i="39"/>
  <c r="S106" i="39"/>
  <c r="S102" i="39"/>
  <c r="S98" i="39"/>
  <c r="S90" i="39"/>
  <c r="S86" i="39"/>
  <c r="S101" i="39"/>
  <c r="S97" i="39"/>
  <c r="S89" i="39"/>
  <c r="S85" i="39"/>
  <c r="S100" i="39"/>
  <c r="S96" i="39"/>
  <c r="S88" i="39"/>
  <c r="S84" i="39"/>
  <c r="S103" i="39"/>
  <c r="S99" i="39"/>
  <c r="S87" i="39"/>
  <c r="S83" i="39"/>
  <c r="S79" i="39"/>
  <c r="S75" i="39"/>
  <c r="S71" i="39"/>
  <c r="S67" i="39"/>
  <c r="S63" i="39"/>
  <c r="S59" i="39"/>
  <c r="S55" i="39"/>
  <c r="S51" i="39"/>
  <c r="S43" i="39"/>
  <c r="S82" i="39"/>
  <c r="S78" i="39"/>
  <c r="S74" i="39"/>
  <c r="S70" i="39"/>
  <c r="S66" i="39"/>
  <c r="S62" i="39"/>
  <c r="S58" i="39"/>
  <c r="S54" i="39"/>
  <c r="S42" i="39"/>
  <c r="S81" i="39"/>
  <c r="S77" i="39"/>
  <c r="S73" i="39"/>
  <c r="S69" i="39"/>
  <c r="S65" i="39"/>
  <c r="S61" i="39"/>
  <c r="S57" i="39"/>
  <c r="S53" i="39"/>
  <c r="S45" i="39"/>
  <c r="S80" i="39"/>
  <c r="S76" i="39"/>
  <c r="S72" i="39"/>
  <c r="S68" i="39"/>
  <c r="S64" i="39"/>
  <c r="S60" i="39"/>
  <c r="S56" i="39"/>
  <c r="S52" i="39"/>
  <c r="S44" i="39"/>
  <c r="W185" i="39"/>
  <c r="W181" i="39"/>
  <c r="W177" i="39"/>
  <c r="W184" i="39"/>
  <c r="W180" i="39"/>
  <c r="W176" i="39"/>
  <c r="W183" i="39"/>
  <c r="W179" i="39"/>
  <c r="W182" i="39"/>
  <c r="W171" i="39"/>
  <c r="W178" i="39"/>
  <c r="W174" i="39"/>
  <c r="W170" i="39"/>
  <c r="W165" i="39"/>
  <c r="W161" i="39"/>
  <c r="W157" i="39"/>
  <c r="W153" i="39"/>
  <c r="W175" i="39"/>
  <c r="W164" i="39"/>
  <c r="W160" i="39"/>
  <c r="W156" i="39"/>
  <c r="W152" i="39"/>
  <c r="W173" i="39"/>
  <c r="W172" i="39"/>
  <c r="W168" i="39"/>
  <c r="W167" i="39"/>
  <c r="W163" i="39"/>
  <c r="W159" i="39"/>
  <c r="W155" i="39"/>
  <c r="W166" i="39"/>
  <c r="W162" i="39"/>
  <c r="W158" i="39"/>
  <c r="W154" i="39"/>
  <c r="W169" i="39"/>
  <c r="W146" i="39"/>
  <c r="W149" i="39"/>
  <c r="W151" i="39"/>
  <c r="W148" i="39"/>
  <c r="W150" i="39"/>
  <c r="W147" i="39"/>
  <c r="W141" i="39"/>
  <c r="W137" i="39"/>
  <c r="W133" i="39"/>
  <c r="W129" i="39"/>
  <c r="W125" i="39"/>
  <c r="W145" i="39"/>
  <c r="W140" i="39"/>
  <c r="W136" i="39"/>
  <c r="W132" i="39"/>
  <c r="W128" i="39"/>
  <c r="W144" i="39"/>
  <c r="W139" i="39"/>
  <c r="W135" i="39"/>
  <c r="W131" i="39"/>
  <c r="W127" i="39"/>
  <c r="W143" i="39"/>
  <c r="W142" i="39"/>
  <c r="W138" i="39"/>
  <c r="W134" i="39"/>
  <c r="W130" i="39"/>
  <c r="W126" i="39"/>
  <c r="W121" i="39"/>
  <c r="W117" i="39"/>
  <c r="W113" i="39"/>
  <c r="W109" i="39"/>
  <c r="W105" i="39"/>
  <c r="W124" i="39"/>
  <c r="W120" i="39"/>
  <c r="W116" i="39"/>
  <c r="W112" i="39"/>
  <c r="W108" i="39"/>
  <c r="W104" i="39"/>
  <c r="W123" i="39"/>
  <c r="W119" i="39"/>
  <c r="W115" i="39"/>
  <c r="W111" i="39"/>
  <c r="W107" i="39"/>
  <c r="W122" i="39"/>
  <c r="W118" i="39"/>
  <c r="W114" i="39"/>
  <c r="W110" i="39"/>
  <c r="W106" i="39"/>
  <c r="W102" i="39"/>
  <c r="W98" i="39"/>
  <c r="W90" i="39"/>
  <c r="W86" i="39"/>
  <c r="W101" i="39"/>
  <c r="W97" i="39"/>
  <c r="W89" i="39"/>
  <c r="W85" i="39"/>
  <c r="W100" i="39"/>
  <c r="W96" i="39"/>
  <c r="W88" i="39"/>
  <c r="W84" i="39"/>
  <c r="W103" i="39"/>
  <c r="W99" i="39"/>
  <c r="W87" i="39"/>
  <c r="W83" i="39"/>
  <c r="W79" i="39"/>
  <c r="W75" i="39"/>
  <c r="W71" i="39"/>
  <c r="W67" i="39"/>
  <c r="W63" i="39"/>
  <c r="W59" i="39"/>
  <c r="W55" i="39"/>
  <c r="W51" i="39"/>
  <c r="W43" i="39"/>
  <c r="W82" i="39"/>
  <c r="W78" i="39"/>
  <c r="W74" i="39"/>
  <c r="W70" i="39"/>
  <c r="W66" i="39"/>
  <c r="W62" i="39"/>
  <c r="W58" i="39"/>
  <c r="W54" i="39"/>
  <c r="W42" i="39"/>
  <c r="W81" i="39"/>
  <c r="W77" i="39"/>
  <c r="W73" i="39"/>
  <c r="W69" i="39"/>
  <c r="W65" i="39"/>
  <c r="W61" i="39"/>
  <c r="W57" i="39"/>
  <c r="W53" i="39"/>
  <c r="W45" i="39"/>
  <c r="W80" i="39"/>
  <c r="W76" i="39"/>
  <c r="W72" i="39"/>
  <c r="W68" i="39"/>
  <c r="W64" i="39"/>
  <c r="W60" i="39"/>
  <c r="W56" i="39"/>
  <c r="W52" i="39"/>
  <c r="W44" i="39"/>
  <c r="AA185" i="39"/>
  <c r="AA181" i="39"/>
  <c r="AA177" i="39"/>
  <c r="AA184" i="39"/>
  <c r="AA180" i="39"/>
  <c r="AA176" i="39"/>
  <c r="AA183" i="39"/>
  <c r="AA179" i="39"/>
  <c r="AA178" i="39"/>
  <c r="AA175" i="39"/>
  <c r="AA171" i="39"/>
  <c r="AA174" i="39"/>
  <c r="AA170" i="39"/>
  <c r="AA182" i="39"/>
  <c r="AA173" i="39"/>
  <c r="AA169" i="39"/>
  <c r="AA165" i="39"/>
  <c r="AA161" i="39"/>
  <c r="AA157" i="39"/>
  <c r="AA153" i="39"/>
  <c r="AA172" i="39"/>
  <c r="AA168" i="39"/>
  <c r="AA164" i="39"/>
  <c r="AA160" i="39"/>
  <c r="AA156" i="39"/>
  <c r="AA152" i="39"/>
  <c r="AA166" i="39"/>
  <c r="AA162" i="39"/>
  <c r="AA158" i="39"/>
  <c r="AA167" i="39"/>
  <c r="AA154" i="39"/>
  <c r="AA150" i="39"/>
  <c r="AA146" i="39"/>
  <c r="AA149" i="39"/>
  <c r="AA163" i="39"/>
  <c r="AA159" i="39"/>
  <c r="AA148" i="39"/>
  <c r="AA155" i="39"/>
  <c r="AA151" i="39"/>
  <c r="AA147" i="39"/>
  <c r="AA143" i="39"/>
  <c r="AA144" i="39"/>
  <c r="AA141" i="39"/>
  <c r="AA137" i="39"/>
  <c r="AA133" i="39"/>
  <c r="AA129" i="39"/>
  <c r="AA125" i="39"/>
  <c r="AA140" i="39"/>
  <c r="AA136" i="39"/>
  <c r="AA132" i="39"/>
  <c r="AA128" i="39"/>
  <c r="AA139" i="39"/>
  <c r="AA135" i="39"/>
  <c r="AA131" i="39"/>
  <c r="AA127" i="39"/>
  <c r="AA145" i="39"/>
  <c r="AA142" i="39"/>
  <c r="AA138" i="39"/>
  <c r="AA134" i="39"/>
  <c r="AA130" i="39"/>
  <c r="AA126" i="39"/>
  <c r="AA121" i="39"/>
  <c r="AA117" i="39"/>
  <c r="AA113" i="39"/>
  <c r="AA109" i="39"/>
  <c r="AA105" i="39"/>
  <c r="AA124" i="39"/>
  <c r="AA120" i="39"/>
  <c r="AA116" i="39"/>
  <c r="AA112" i="39"/>
  <c r="AA108" i="39"/>
  <c r="AA104" i="39"/>
  <c r="AA123" i="39"/>
  <c r="AA119" i="39"/>
  <c r="AA115" i="39"/>
  <c r="AA111" i="39"/>
  <c r="AA107" i="39"/>
  <c r="AA122" i="39"/>
  <c r="AA118" i="39"/>
  <c r="AA114" i="39"/>
  <c r="AA110" i="39"/>
  <c r="AA106" i="39"/>
  <c r="AA102" i="39"/>
  <c r="AA98" i="39"/>
  <c r="AA90" i="39"/>
  <c r="AA86" i="39"/>
  <c r="AA101" i="39"/>
  <c r="AA97" i="39"/>
  <c r="AA89" i="39"/>
  <c r="AA85" i="39"/>
  <c r="AA100" i="39"/>
  <c r="AA96" i="39"/>
  <c r="AA88" i="39"/>
  <c r="AA84" i="39"/>
  <c r="AA103" i="39"/>
  <c r="AA99" i="39"/>
  <c r="AA87" i="39"/>
  <c r="AA83" i="39"/>
  <c r="AA79" i="39"/>
  <c r="AA75" i="39"/>
  <c r="AA71" i="39"/>
  <c r="AA67" i="39"/>
  <c r="AA63" i="39"/>
  <c r="AA59" i="39"/>
  <c r="AA55" i="39"/>
  <c r="AA51" i="39"/>
  <c r="AA43" i="39"/>
  <c r="AA82" i="39"/>
  <c r="AA78" i="39"/>
  <c r="AA74" i="39"/>
  <c r="AA70" i="39"/>
  <c r="AA66" i="39"/>
  <c r="AA62" i="39"/>
  <c r="AA58" i="39"/>
  <c r="AA54" i="39"/>
  <c r="AA42" i="39"/>
  <c r="AA81" i="39"/>
  <c r="AA77" i="39"/>
  <c r="AA73" i="39"/>
  <c r="AA69" i="39"/>
  <c r="AA65" i="39"/>
  <c r="AA61" i="39"/>
  <c r="AA57" i="39"/>
  <c r="AA53" i="39"/>
  <c r="AA45" i="39"/>
  <c r="AA80" i="39"/>
  <c r="AA76" i="39"/>
  <c r="AA72" i="39"/>
  <c r="AA68" i="39"/>
  <c r="AA64" i="39"/>
  <c r="AA60" i="39"/>
  <c r="AA56" i="39"/>
  <c r="AA52" i="39"/>
  <c r="AA44" i="39"/>
  <c r="R6" i="39"/>
  <c r="V6" i="39"/>
  <c r="Z6" i="39"/>
  <c r="Q7" i="39"/>
  <c r="U7" i="39"/>
  <c r="Y7" i="39"/>
  <c r="P8" i="39"/>
  <c r="T8" i="39"/>
  <c r="X8" i="39"/>
  <c r="S9" i="39"/>
  <c r="W9" i="39"/>
  <c r="AA9" i="39"/>
  <c r="R10" i="39"/>
  <c r="V10" i="39"/>
  <c r="Z10" i="39"/>
  <c r="Q11" i="39"/>
  <c r="U11" i="39"/>
  <c r="Y11" i="39"/>
  <c r="P12" i="39"/>
  <c r="T12" i="39"/>
  <c r="X12" i="39"/>
  <c r="S13" i="39"/>
  <c r="W13" i="39"/>
  <c r="AA13" i="39"/>
  <c r="R14" i="39"/>
  <c r="V14" i="39"/>
  <c r="Z14" i="39"/>
  <c r="Q15" i="39"/>
  <c r="U15" i="39"/>
  <c r="Y15" i="39"/>
  <c r="P16" i="39"/>
  <c r="T16" i="39"/>
  <c r="X16" i="39"/>
  <c r="S17" i="39"/>
  <c r="W17" i="39"/>
  <c r="AA17" i="39"/>
  <c r="R18" i="39"/>
  <c r="V18" i="39"/>
  <c r="Z18" i="39"/>
  <c r="Q19" i="39"/>
  <c r="U19" i="39"/>
  <c r="Y19" i="39"/>
  <c r="P20" i="39"/>
  <c r="T20" i="39"/>
  <c r="X20" i="39"/>
  <c r="S21" i="39"/>
  <c r="W21" i="39"/>
  <c r="AA21" i="39"/>
  <c r="R22" i="39"/>
  <c r="V22" i="39"/>
  <c r="Z22" i="39"/>
  <c r="Q23" i="39"/>
  <c r="U23" i="39"/>
  <c r="Y23" i="39"/>
  <c r="P24" i="39"/>
  <c r="T24" i="39"/>
  <c r="X24" i="39"/>
  <c r="S25" i="39"/>
  <c r="W25" i="39"/>
  <c r="AA25" i="39"/>
  <c r="R26" i="39"/>
  <c r="V26" i="39"/>
  <c r="Z26" i="39"/>
  <c r="Q27" i="39"/>
  <c r="U27" i="39"/>
  <c r="Y27" i="39"/>
  <c r="P28" i="39"/>
  <c r="T28" i="39"/>
  <c r="X28" i="39"/>
  <c r="S29" i="39"/>
  <c r="W29" i="39"/>
  <c r="AA29" i="39"/>
  <c r="R30" i="39"/>
  <c r="V30" i="39"/>
  <c r="Z30" i="39"/>
  <c r="Q31" i="39"/>
  <c r="U31" i="39"/>
  <c r="Y31" i="39"/>
  <c r="P32" i="39"/>
  <c r="T32" i="39"/>
  <c r="X32" i="39"/>
  <c r="S33" i="39"/>
  <c r="W33" i="39"/>
  <c r="AA33" i="39"/>
  <c r="R34" i="39"/>
  <c r="V34" i="39"/>
  <c r="Z34" i="39"/>
  <c r="Q35" i="39"/>
  <c r="U35" i="39"/>
  <c r="Y35" i="39"/>
  <c r="P36" i="39"/>
  <c r="T36" i="39"/>
  <c r="X36" i="39"/>
  <c r="S37" i="39"/>
  <c r="W37" i="39"/>
  <c r="AA37" i="39"/>
  <c r="R38" i="39"/>
  <c r="V38" i="39"/>
  <c r="Z38" i="39"/>
  <c r="Q39" i="39"/>
  <c r="U39" i="39"/>
  <c r="Y39" i="39"/>
  <c r="P40" i="39"/>
  <c r="X40" i="39"/>
  <c r="S41" i="39"/>
  <c r="W41" i="39"/>
  <c r="AA41" i="39"/>
  <c r="P184" i="39"/>
  <c r="P180" i="39"/>
  <c r="P176" i="39"/>
  <c r="P183" i="39"/>
  <c r="P179" i="39"/>
  <c r="P182" i="39"/>
  <c r="P178" i="39"/>
  <c r="P185" i="39"/>
  <c r="P175" i="39"/>
  <c r="P174" i="39"/>
  <c r="P170" i="39"/>
  <c r="P173" i="39"/>
  <c r="P169" i="39"/>
  <c r="P164" i="39"/>
  <c r="P160" i="39"/>
  <c r="P156" i="39"/>
  <c r="P167" i="39"/>
  <c r="P163" i="39"/>
  <c r="P159" i="39"/>
  <c r="P155" i="39"/>
  <c r="P171" i="39"/>
  <c r="P166" i="39"/>
  <c r="P162" i="39"/>
  <c r="P158" i="39"/>
  <c r="P154" i="39"/>
  <c r="P172" i="39"/>
  <c r="P168" i="39"/>
  <c r="P165" i="39"/>
  <c r="P161" i="39"/>
  <c r="P157" i="39"/>
  <c r="P153" i="39"/>
  <c r="P181" i="39"/>
  <c r="P177" i="39"/>
  <c r="P150" i="39"/>
  <c r="P149" i="39"/>
  <c r="P145" i="39"/>
  <c r="P152" i="39"/>
  <c r="P151" i="39"/>
  <c r="P146" i="39"/>
  <c r="P148" i="39"/>
  <c r="P140" i="39"/>
  <c r="P136" i="39"/>
  <c r="P132" i="39"/>
  <c r="P128" i="39"/>
  <c r="P144" i="39"/>
  <c r="P143" i="39"/>
  <c r="P139" i="39"/>
  <c r="P135" i="39"/>
  <c r="P131" i="39"/>
  <c r="P127" i="39"/>
  <c r="P147" i="39"/>
  <c r="P142" i="39"/>
  <c r="P138" i="39"/>
  <c r="P134" i="39"/>
  <c r="P130" i="39"/>
  <c r="P126" i="39"/>
  <c r="P141" i="39"/>
  <c r="P137" i="39"/>
  <c r="P133" i="39"/>
  <c r="P129" i="39"/>
  <c r="P124" i="39"/>
  <c r="P120" i="39"/>
  <c r="P116" i="39"/>
  <c r="P112" i="39"/>
  <c r="P108" i="39"/>
  <c r="P123" i="39"/>
  <c r="P119" i="39"/>
  <c r="P115" i="39"/>
  <c r="P111" i="39"/>
  <c r="P107" i="39"/>
  <c r="P122" i="39"/>
  <c r="P118" i="39"/>
  <c r="P114" i="39"/>
  <c r="P110" i="39"/>
  <c r="P106" i="39"/>
  <c r="P125" i="39"/>
  <c r="P121" i="39"/>
  <c r="P117" i="39"/>
  <c r="P113" i="39"/>
  <c r="P109" i="39"/>
  <c r="P105" i="39"/>
  <c r="P104" i="39"/>
  <c r="P101" i="39"/>
  <c r="P97" i="39"/>
  <c r="P85" i="39"/>
  <c r="P100" i="39"/>
  <c r="P96" i="39"/>
  <c r="P84" i="39"/>
  <c r="P103" i="39"/>
  <c r="P99" i="39"/>
  <c r="P102" i="39"/>
  <c r="P98" i="39"/>
  <c r="P86" i="39"/>
  <c r="P82" i="39"/>
  <c r="P78" i="39"/>
  <c r="P74" i="39"/>
  <c r="P70" i="39"/>
  <c r="P66" i="39"/>
  <c r="P62" i="39"/>
  <c r="P58" i="39"/>
  <c r="P54" i="39"/>
  <c r="P81" i="39"/>
  <c r="P77" i="39"/>
  <c r="P73" i="39"/>
  <c r="P69" i="39"/>
  <c r="P65" i="39"/>
  <c r="P61" i="39"/>
  <c r="P57" i="39"/>
  <c r="P53" i="39"/>
  <c r="P45" i="39"/>
  <c r="P80" i="39"/>
  <c r="P76" i="39"/>
  <c r="P72" i="39"/>
  <c r="P68" i="39"/>
  <c r="P64" i="39"/>
  <c r="P60" i="39"/>
  <c r="P56" i="39"/>
  <c r="P52" i="39"/>
  <c r="P44" i="39"/>
  <c r="P83" i="39"/>
  <c r="P79" i="39"/>
  <c r="P75" i="39"/>
  <c r="P71" i="39"/>
  <c r="P67" i="39"/>
  <c r="P63" i="39"/>
  <c r="P59" i="39"/>
  <c r="P55" i="39"/>
  <c r="P51" i="39"/>
  <c r="P43" i="39"/>
  <c r="T184" i="39"/>
  <c r="T180" i="39"/>
  <c r="T176" i="39"/>
  <c r="T183" i="39"/>
  <c r="T179" i="39"/>
  <c r="T182" i="39"/>
  <c r="T178" i="39"/>
  <c r="T174" i="39"/>
  <c r="T170" i="39"/>
  <c r="T175" i="39"/>
  <c r="T173" i="39"/>
  <c r="T169" i="39"/>
  <c r="T172" i="39"/>
  <c r="T168" i="39"/>
  <c r="T164" i="39"/>
  <c r="T160" i="39"/>
  <c r="T156" i="39"/>
  <c r="T171" i="39"/>
  <c r="T167" i="39"/>
  <c r="T163" i="39"/>
  <c r="T159" i="39"/>
  <c r="T155" i="39"/>
  <c r="T185" i="39"/>
  <c r="T181" i="39"/>
  <c r="T177" i="39"/>
  <c r="T165" i="39"/>
  <c r="T161" i="39"/>
  <c r="T152" i="39"/>
  <c r="T151" i="39"/>
  <c r="T149" i="39"/>
  <c r="T145" i="39"/>
  <c r="T154" i="39"/>
  <c r="T150" i="39"/>
  <c r="T157" i="39"/>
  <c r="T153" i="39"/>
  <c r="T166" i="39"/>
  <c r="T162" i="39"/>
  <c r="T158" i="39"/>
  <c r="T146" i="39"/>
  <c r="T147" i="39"/>
  <c r="T140" i="39"/>
  <c r="T136" i="39"/>
  <c r="T132" i="39"/>
  <c r="T128" i="39"/>
  <c r="T143" i="39"/>
  <c r="T139" i="39"/>
  <c r="T135" i="39"/>
  <c r="T131" i="39"/>
  <c r="T127" i="39"/>
  <c r="T142" i="39"/>
  <c r="T138" i="39"/>
  <c r="T134" i="39"/>
  <c r="T130" i="39"/>
  <c r="T126" i="39"/>
  <c r="T148" i="39"/>
  <c r="T144" i="39"/>
  <c r="T141" i="39"/>
  <c r="T137" i="39"/>
  <c r="T133" i="39"/>
  <c r="T129" i="39"/>
  <c r="T124" i="39"/>
  <c r="T120" i="39"/>
  <c r="T116" i="39"/>
  <c r="T112" i="39"/>
  <c r="T108" i="39"/>
  <c r="T123" i="39"/>
  <c r="T119" i="39"/>
  <c r="T115" i="39"/>
  <c r="T111" i="39"/>
  <c r="T107" i="39"/>
  <c r="T125" i="39"/>
  <c r="T122" i="39"/>
  <c r="T118" i="39"/>
  <c r="T114" i="39"/>
  <c r="T110" i="39"/>
  <c r="T106" i="39"/>
  <c r="T121" i="39"/>
  <c r="T117" i="39"/>
  <c r="T113" i="39"/>
  <c r="T109" i="39"/>
  <c r="T105" i="39"/>
  <c r="T101" i="39"/>
  <c r="T97" i="39"/>
  <c r="T85" i="39"/>
  <c r="T104" i="39"/>
  <c r="T100" i="39"/>
  <c r="T96" i="39"/>
  <c r="T84" i="39"/>
  <c r="T103" i="39"/>
  <c r="T99" i="39"/>
  <c r="T102" i="39"/>
  <c r="T98" i="39"/>
  <c r="T86" i="39"/>
  <c r="T82" i="39"/>
  <c r="T78" i="39"/>
  <c r="T74" i="39"/>
  <c r="T70" i="39"/>
  <c r="T66" i="39"/>
  <c r="T62" i="39"/>
  <c r="T58" i="39"/>
  <c r="T54" i="39"/>
  <c r="T81" i="39"/>
  <c r="T77" i="39"/>
  <c r="T73" i="39"/>
  <c r="T69" i="39"/>
  <c r="T65" i="39"/>
  <c r="T61" i="39"/>
  <c r="T57" i="39"/>
  <c r="T53" i="39"/>
  <c r="T45" i="39"/>
  <c r="T80" i="39"/>
  <c r="T76" i="39"/>
  <c r="T72" i="39"/>
  <c r="T68" i="39"/>
  <c r="T64" i="39"/>
  <c r="T60" i="39"/>
  <c r="T56" i="39"/>
  <c r="T52" i="39"/>
  <c r="T44" i="39"/>
  <c r="T83" i="39"/>
  <c r="T79" i="39"/>
  <c r="T75" i="39"/>
  <c r="T71" i="39"/>
  <c r="T67" i="39"/>
  <c r="T63" i="39"/>
  <c r="T59" i="39"/>
  <c r="T55" i="39"/>
  <c r="T51" i="39"/>
  <c r="T43" i="39"/>
  <c r="X184" i="39"/>
  <c r="X180" i="39"/>
  <c r="X176" i="39"/>
  <c r="X183" i="39"/>
  <c r="X179" i="39"/>
  <c r="X182" i="39"/>
  <c r="X178" i="39"/>
  <c r="X174" i="39"/>
  <c r="X170" i="39"/>
  <c r="X181" i="39"/>
  <c r="X177" i="39"/>
  <c r="X173" i="39"/>
  <c r="X169" i="39"/>
  <c r="X175" i="39"/>
  <c r="X164" i="39"/>
  <c r="X160" i="39"/>
  <c r="X156" i="39"/>
  <c r="X185" i="39"/>
  <c r="X167" i="39"/>
  <c r="X163" i="39"/>
  <c r="X159" i="39"/>
  <c r="X155" i="39"/>
  <c r="X172" i="39"/>
  <c r="X168" i="39"/>
  <c r="X166" i="39"/>
  <c r="X162" i="39"/>
  <c r="X158" i="39"/>
  <c r="X154" i="39"/>
  <c r="X171" i="39"/>
  <c r="X165" i="39"/>
  <c r="X161" i="39"/>
  <c r="X157" i="39"/>
  <c r="X153" i="39"/>
  <c r="X152" i="39"/>
  <c r="X149" i="39"/>
  <c r="X145" i="39"/>
  <c r="X151" i="39"/>
  <c r="X150" i="39"/>
  <c r="X146" i="39"/>
  <c r="X140" i="39"/>
  <c r="X136" i="39"/>
  <c r="X132" i="39"/>
  <c r="X128" i="39"/>
  <c r="X144" i="39"/>
  <c r="X139" i="39"/>
  <c r="X135" i="39"/>
  <c r="X131" i="39"/>
  <c r="X127" i="39"/>
  <c r="X148" i="39"/>
  <c r="X147" i="39"/>
  <c r="X143" i="39"/>
  <c r="X142" i="39"/>
  <c r="X138" i="39"/>
  <c r="X134" i="39"/>
  <c r="X130" i="39"/>
  <c r="X126" i="39"/>
  <c r="X141" i="39"/>
  <c r="X137" i="39"/>
  <c r="X133" i="39"/>
  <c r="X129" i="39"/>
  <c r="X124" i="39"/>
  <c r="X120" i="39"/>
  <c r="X116" i="39"/>
  <c r="X112" i="39"/>
  <c r="X108" i="39"/>
  <c r="X125" i="39"/>
  <c r="X123" i="39"/>
  <c r="X119" i="39"/>
  <c r="X115" i="39"/>
  <c r="X111" i="39"/>
  <c r="X107" i="39"/>
  <c r="X122" i="39"/>
  <c r="X118" i="39"/>
  <c r="X114" i="39"/>
  <c r="X110" i="39"/>
  <c r="X106" i="39"/>
  <c r="X121" i="39"/>
  <c r="X117" i="39"/>
  <c r="X113" i="39"/>
  <c r="X109" i="39"/>
  <c r="X105" i="39"/>
  <c r="X101" i="39"/>
  <c r="X97" i="39"/>
  <c r="X85" i="39"/>
  <c r="X100" i="39"/>
  <c r="X96" i="39"/>
  <c r="X84" i="39"/>
  <c r="X103" i="39"/>
  <c r="X99" i="39"/>
  <c r="X104" i="39"/>
  <c r="X102" i="39"/>
  <c r="X98" i="39"/>
  <c r="X86" i="39"/>
  <c r="X82" i="39"/>
  <c r="X78" i="39"/>
  <c r="X74" i="39"/>
  <c r="X70" i="39"/>
  <c r="X66" i="39"/>
  <c r="X62" i="39"/>
  <c r="X58" i="39"/>
  <c r="X54" i="39"/>
  <c r="X81" i="39"/>
  <c r="X77" i="39"/>
  <c r="X73" i="39"/>
  <c r="X69" i="39"/>
  <c r="X65" i="39"/>
  <c r="X61" i="39"/>
  <c r="X57" i="39"/>
  <c r="X53" i="39"/>
  <c r="X45" i="39"/>
  <c r="X80" i="39"/>
  <c r="X76" i="39"/>
  <c r="X72" i="39"/>
  <c r="X68" i="39"/>
  <c r="X64" i="39"/>
  <c r="X60" i="39"/>
  <c r="X56" i="39"/>
  <c r="X52" i="39"/>
  <c r="X44" i="39"/>
  <c r="X83" i="39"/>
  <c r="X79" i="39"/>
  <c r="X75" i="39"/>
  <c r="X71" i="39"/>
  <c r="X67" i="39"/>
  <c r="X63" i="39"/>
  <c r="X59" i="39"/>
  <c r="X55" i="39"/>
  <c r="X51" i="39"/>
  <c r="X43" i="39"/>
  <c r="S6" i="39"/>
  <c r="W6" i="39"/>
  <c r="AA6" i="39"/>
  <c r="R7" i="39"/>
  <c r="V7" i="39"/>
  <c r="Z7" i="39"/>
  <c r="Q8" i="39"/>
  <c r="U8" i="39"/>
  <c r="Y8" i="39"/>
  <c r="P9" i="39"/>
  <c r="T9" i="39"/>
  <c r="X9" i="39"/>
  <c r="S10" i="39"/>
  <c r="W10" i="39"/>
  <c r="AA10" i="39"/>
  <c r="R11" i="39"/>
  <c r="V11" i="39"/>
  <c r="Z11" i="39"/>
  <c r="Q12" i="39"/>
  <c r="U12" i="39"/>
  <c r="Y12" i="39"/>
  <c r="P13" i="39"/>
  <c r="T13" i="39"/>
  <c r="X13" i="39"/>
  <c r="S14" i="39"/>
  <c r="W14" i="39"/>
  <c r="AA14" i="39"/>
  <c r="R15" i="39"/>
  <c r="V15" i="39"/>
  <c r="Z15" i="39"/>
  <c r="Q16" i="39"/>
  <c r="U16" i="39"/>
  <c r="Y16" i="39"/>
  <c r="P17" i="39"/>
  <c r="T17" i="39"/>
  <c r="X17" i="39"/>
  <c r="S18" i="39"/>
  <c r="W18" i="39"/>
  <c r="AA18" i="39"/>
  <c r="R19" i="39"/>
  <c r="V19" i="39"/>
  <c r="Z19" i="39"/>
  <c r="Q20" i="39"/>
  <c r="U20" i="39"/>
  <c r="Y20" i="39"/>
  <c r="P21" i="39"/>
  <c r="T21" i="39"/>
  <c r="X21" i="39"/>
  <c r="S22" i="39"/>
  <c r="W22" i="39"/>
  <c r="AA22" i="39"/>
  <c r="R23" i="39"/>
  <c r="V23" i="39"/>
  <c r="Z23" i="39"/>
  <c r="Q24" i="39"/>
  <c r="U24" i="39"/>
  <c r="Y24" i="39"/>
  <c r="P25" i="39"/>
  <c r="T25" i="39"/>
  <c r="X25" i="39"/>
  <c r="S26" i="39"/>
  <c r="W26" i="39"/>
  <c r="AA26" i="39"/>
  <c r="R27" i="39"/>
  <c r="V27" i="39"/>
  <c r="Z27" i="39"/>
  <c r="Q28" i="39"/>
  <c r="U28" i="39"/>
  <c r="Y28" i="39"/>
  <c r="P29" i="39"/>
  <c r="T29" i="39"/>
  <c r="X29" i="39"/>
  <c r="S30" i="39"/>
  <c r="W30" i="39"/>
  <c r="AA30" i="39"/>
  <c r="R31" i="39"/>
  <c r="V31" i="39"/>
  <c r="Z31" i="39"/>
  <c r="Q32" i="39"/>
  <c r="U32" i="39"/>
  <c r="Y32" i="39"/>
  <c r="P33" i="39"/>
  <c r="T33" i="39"/>
  <c r="X33" i="39"/>
  <c r="S34" i="39"/>
  <c r="W34" i="39"/>
  <c r="AA34" i="39"/>
  <c r="R35" i="39"/>
  <c r="V35" i="39"/>
  <c r="Z35" i="39"/>
  <c r="Q36" i="39"/>
  <c r="U36" i="39"/>
  <c r="Y36" i="39"/>
  <c r="P37" i="39"/>
  <c r="T37" i="39"/>
  <c r="X37" i="39"/>
  <c r="S38" i="39"/>
  <c r="W38" i="39"/>
  <c r="AA38" i="39"/>
  <c r="R39" i="39"/>
  <c r="V39" i="39"/>
  <c r="Z39" i="39"/>
  <c r="Q40" i="39"/>
  <c r="Y40" i="39"/>
  <c r="P41" i="39"/>
  <c r="T41" i="39"/>
  <c r="X41" i="39"/>
  <c r="Q183" i="39"/>
  <c r="Q179" i="39"/>
  <c r="Q175" i="39"/>
  <c r="Q182" i="39"/>
  <c r="Q178" i="39"/>
  <c r="Q185" i="39"/>
  <c r="Q181" i="39"/>
  <c r="Q177" i="39"/>
  <c r="Q180" i="39"/>
  <c r="Q176" i="39"/>
  <c r="Q173" i="39"/>
  <c r="Q169" i="39"/>
  <c r="Q172" i="39"/>
  <c r="Q168" i="39"/>
  <c r="Q174" i="39"/>
  <c r="Q170" i="39"/>
  <c r="Q167" i="39"/>
  <c r="Q163" i="39"/>
  <c r="Q159" i="39"/>
  <c r="Q155" i="39"/>
  <c r="Q166" i="39"/>
  <c r="Q162" i="39"/>
  <c r="Q158" i="39"/>
  <c r="Q154" i="39"/>
  <c r="Q184" i="39"/>
  <c r="Q165" i="39"/>
  <c r="Q161" i="39"/>
  <c r="Q157" i="39"/>
  <c r="Q153" i="39"/>
  <c r="Q151" i="39"/>
  <c r="Q171" i="39"/>
  <c r="Q156" i="39"/>
  <c r="Q148" i="39"/>
  <c r="Q144" i="39"/>
  <c r="Q164" i="39"/>
  <c r="Q160" i="39"/>
  <c r="Q152" i="39"/>
  <c r="Q150" i="39"/>
  <c r="Q149" i="39"/>
  <c r="Q145" i="39"/>
  <c r="Q143" i="39"/>
  <c r="Q139" i="39"/>
  <c r="Q135" i="39"/>
  <c r="Q131" i="39"/>
  <c r="Q127" i="39"/>
  <c r="Q147" i="39"/>
  <c r="Q142" i="39"/>
  <c r="Q138" i="39"/>
  <c r="Q134" i="39"/>
  <c r="Q130" i="39"/>
  <c r="Q126" i="39"/>
  <c r="Q141" i="39"/>
  <c r="Q137" i="39"/>
  <c r="Q133" i="39"/>
  <c r="Q129" i="39"/>
  <c r="Q125" i="39"/>
  <c r="Q146" i="39"/>
  <c r="Q140" i="39"/>
  <c r="Q136" i="39"/>
  <c r="Q132" i="39"/>
  <c r="Q128" i="39"/>
  <c r="Q123" i="39"/>
  <c r="Q119" i="39"/>
  <c r="Q115" i="39"/>
  <c r="Q111" i="39"/>
  <c r="Q107" i="39"/>
  <c r="Q122" i="39"/>
  <c r="Q118" i="39"/>
  <c r="Q114" i="39"/>
  <c r="Q110" i="39"/>
  <c r="Q106" i="39"/>
  <c r="Q121" i="39"/>
  <c r="Q117" i="39"/>
  <c r="Q113" i="39"/>
  <c r="Q109" i="39"/>
  <c r="Q105" i="39"/>
  <c r="Q124" i="39"/>
  <c r="Q120" i="39"/>
  <c r="Q116" i="39"/>
  <c r="Q112" i="39"/>
  <c r="Q108" i="39"/>
  <c r="Q100" i="39"/>
  <c r="Q96" i="39"/>
  <c r="Q84" i="39"/>
  <c r="Q103" i="39"/>
  <c r="Q99" i="39"/>
  <c r="Q102" i="39"/>
  <c r="Q98" i="39"/>
  <c r="Q86" i="39"/>
  <c r="Q104" i="39"/>
  <c r="Q101" i="39"/>
  <c r="Q97" i="39"/>
  <c r="Q85" i="39"/>
  <c r="Q81" i="39"/>
  <c r="Q77" i="39"/>
  <c r="Q73" i="39"/>
  <c r="Q69" i="39"/>
  <c r="Q65" i="39"/>
  <c r="Q61" i="39"/>
  <c r="Q57" i="39"/>
  <c r="Q53" i="39"/>
  <c r="Q45" i="39"/>
  <c r="Q80" i="39"/>
  <c r="Q76" i="39"/>
  <c r="Q72" i="39"/>
  <c r="Q68" i="39"/>
  <c r="Q64" i="39"/>
  <c r="Q60" i="39"/>
  <c r="Q56" i="39"/>
  <c r="Q52" i="39"/>
  <c r="Q44" i="39"/>
  <c r="Q83" i="39"/>
  <c r="Q79" i="39"/>
  <c r="Q75" i="39"/>
  <c r="Q71" i="39"/>
  <c r="Q67" i="39"/>
  <c r="Q63" i="39"/>
  <c r="Q59" i="39"/>
  <c r="Q55" i="39"/>
  <c r="Q51" i="39"/>
  <c r="Q43" i="39"/>
  <c r="Q82" i="39"/>
  <c r="Q78" i="39"/>
  <c r="Q74" i="39"/>
  <c r="Q70" i="39"/>
  <c r="Q66" i="39"/>
  <c r="Q62" i="39"/>
  <c r="Q58" i="39"/>
  <c r="Q54" i="39"/>
  <c r="U183" i="39"/>
  <c r="U179" i="39"/>
  <c r="U175" i="39"/>
  <c r="U182" i="39"/>
  <c r="U178" i="39"/>
  <c r="U185" i="39"/>
  <c r="U181" i="39"/>
  <c r="U177" i="39"/>
  <c r="U173" i="39"/>
  <c r="U169" i="39"/>
  <c r="U172" i="39"/>
  <c r="U168" i="39"/>
  <c r="U176" i="39"/>
  <c r="U171" i="39"/>
  <c r="U167" i="39"/>
  <c r="U163" i="39"/>
  <c r="U159" i="39"/>
  <c r="U155" i="39"/>
  <c r="U184" i="39"/>
  <c r="U166" i="39"/>
  <c r="U162" i="39"/>
  <c r="U158" i="39"/>
  <c r="U154" i="39"/>
  <c r="U174" i="39"/>
  <c r="U180" i="39"/>
  <c r="U164" i="39"/>
  <c r="U160" i="39"/>
  <c r="U156" i="39"/>
  <c r="U151" i="39"/>
  <c r="U170" i="39"/>
  <c r="U165" i="39"/>
  <c r="U161" i="39"/>
  <c r="U150" i="39"/>
  <c r="U148" i="39"/>
  <c r="U144" i="39"/>
  <c r="U157" i="39"/>
  <c r="U153" i="39"/>
  <c r="U152" i="39"/>
  <c r="U149" i="39"/>
  <c r="U145" i="39"/>
  <c r="U143" i="39"/>
  <c r="U139" i="39"/>
  <c r="U135" i="39"/>
  <c r="U131" i="39"/>
  <c r="U127" i="39"/>
  <c r="U146" i="39"/>
  <c r="U142" i="39"/>
  <c r="U138" i="39"/>
  <c r="U134" i="39"/>
  <c r="U130" i="39"/>
  <c r="U126" i="39"/>
  <c r="U141" i="39"/>
  <c r="U137" i="39"/>
  <c r="U133" i="39"/>
  <c r="U129" i="39"/>
  <c r="U125" i="39"/>
  <c r="U147" i="39"/>
  <c r="U140" i="39"/>
  <c r="U136" i="39"/>
  <c r="U132" i="39"/>
  <c r="U128" i="39"/>
  <c r="U123" i="39"/>
  <c r="U119" i="39"/>
  <c r="U115" i="39"/>
  <c r="U111" i="39"/>
  <c r="U107" i="39"/>
  <c r="U122" i="39"/>
  <c r="U118" i="39"/>
  <c r="U114" i="39"/>
  <c r="U110" i="39"/>
  <c r="U106" i="39"/>
  <c r="U121" i="39"/>
  <c r="U117" i="39"/>
  <c r="U113" i="39"/>
  <c r="U109" i="39"/>
  <c r="U105" i="39"/>
  <c r="U124" i="39"/>
  <c r="U120" i="39"/>
  <c r="U116" i="39"/>
  <c r="U112" i="39"/>
  <c r="U108" i="39"/>
  <c r="U104" i="39"/>
  <c r="U100" i="39"/>
  <c r="U96" i="39"/>
  <c r="U84" i="39"/>
  <c r="U103" i="39"/>
  <c r="U99" i="39"/>
  <c r="U102" i="39"/>
  <c r="U98" i="39"/>
  <c r="U86" i="39"/>
  <c r="U101" i="39"/>
  <c r="U97" i="39"/>
  <c r="U85" i="39"/>
  <c r="U81" i="39"/>
  <c r="U77" i="39"/>
  <c r="U73" i="39"/>
  <c r="U69" i="39"/>
  <c r="U65" i="39"/>
  <c r="U61" i="39"/>
  <c r="U57" i="39"/>
  <c r="U53" i="39"/>
  <c r="U45" i="39"/>
  <c r="U80" i="39"/>
  <c r="U76" i="39"/>
  <c r="U72" i="39"/>
  <c r="U68" i="39"/>
  <c r="U64" i="39"/>
  <c r="U60" i="39"/>
  <c r="U56" i="39"/>
  <c r="U52" i="39"/>
  <c r="U44" i="39"/>
  <c r="U83" i="39"/>
  <c r="U79" i="39"/>
  <c r="U75" i="39"/>
  <c r="U71" i="39"/>
  <c r="U67" i="39"/>
  <c r="U63" i="39"/>
  <c r="U59" i="39"/>
  <c r="U55" i="39"/>
  <c r="U51" i="39"/>
  <c r="U43" i="39"/>
  <c r="U82" i="39"/>
  <c r="U78" i="39"/>
  <c r="U74" i="39"/>
  <c r="U70" i="39"/>
  <c r="U66" i="39"/>
  <c r="U62" i="39"/>
  <c r="U58" i="39"/>
  <c r="U54" i="39"/>
  <c r="Y183" i="39"/>
  <c r="Y179" i="39"/>
  <c r="Y175" i="39"/>
  <c r="Y182" i="39"/>
  <c r="Y178" i="39"/>
  <c r="Y185" i="39"/>
  <c r="Y181" i="39"/>
  <c r="Y177" i="39"/>
  <c r="Y176" i="39"/>
  <c r="Y173" i="39"/>
  <c r="Y169" i="39"/>
  <c r="Y184" i="39"/>
  <c r="Y172" i="39"/>
  <c r="Y168" i="39"/>
  <c r="Y174" i="39"/>
  <c r="Y170" i="39"/>
  <c r="Y167" i="39"/>
  <c r="Y163" i="39"/>
  <c r="Y159" i="39"/>
  <c r="Y155" i="39"/>
  <c r="Y166" i="39"/>
  <c r="Y162" i="39"/>
  <c r="Y158" i="39"/>
  <c r="Y154" i="39"/>
  <c r="Y180" i="39"/>
  <c r="Y171" i="39"/>
  <c r="Y165" i="39"/>
  <c r="Y161" i="39"/>
  <c r="Y157" i="39"/>
  <c r="Y153" i="39"/>
  <c r="Y152" i="39"/>
  <c r="Y151" i="39"/>
  <c r="Y148" i="39"/>
  <c r="Y144" i="39"/>
  <c r="Y164" i="39"/>
  <c r="Y160" i="39"/>
  <c r="Y150" i="39"/>
  <c r="Y156" i="39"/>
  <c r="Y149" i="39"/>
  <c r="Y145" i="39"/>
  <c r="Y139" i="39"/>
  <c r="Y135" i="39"/>
  <c r="Y131" i="39"/>
  <c r="Y127" i="39"/>
  <c r="Y147" i="39"/>
  <c r="Y143" i="39"/>
  <c r="Y142" i="39"/>
  <c r="Y138" i="39"/>
  <c r="Y134" i="39"/>
  <c r="Y130" i="39"/>
  <c r="Y126" i="39"/>
  <c r="Y141" i="39"/>
  <c r="Y137" i="39"/>
  <c r="Y133" i="39"/>
  <c r="Y129" i="39"/>
  <c r="Y125" i="39"/>
  <c r="Y146" i="39"/>
  <c r="Y140" i="39"/>
  <c r="Y136" i="39"/>
  <c r="Y132" i="39"/>
  <c r="Y128" i="39"/>
  <c r="Y123" i="39"/>
  <c r="Y119" i="39"/>
  <c r="Y115" i="39"/>
  <c r="Y111" i="39"/>
  <c r="Y107" i="39"/>
  <c r="Y122" i="39"/>
  <c r="Y118" i="39"/>
  <c r="Y114" i="39"/>
  <c r="Y110" i="39"/>
  <c r="Y106" i="39"/>
  <c r="Y121" i="39"/>
  <c r="Y117" i="39"/>
  <c r="Y113" i="39"/>
  <c r="Y109" i="39"/>
  <c r="Y105" i="39"/>
  <c r="Y124" i="39"/>
  <c r="Y120" i="39"/>
  <c r="Y116" i="39"/>
  <c r="Y112" i="39"/>
  <c r="Y108" i="39"/>
  <c r="Y104" i="39"/>
  <c r="Y100" i="39"/>
  <c r="Y96" i="39"/>
  <c r="Y84" i="39"/>
  <c r="Y103" i="39"/>
  <c r="Y99" i="39"/>
  <c r="Y102" i="39"/>
  <c r="Y98" i="39"/>
  <c r="Y86" i="39"/>
  <c r="Y101" i="39"/>
  <c r="Y97" i="39"/>
  <c r="Y85" i="39"/>
  <c r="Y81" i="39"/>
  <c r="Y77" i="39"/>
  <c r="Y73" i="39"/>
  <c r="Y69" i="39"/>
  <c r="Y65" i="39"/>
  <c r="Y61" i="39"/>
  <c r="Y57" i="39"/>
  <c r="Y53" i="39"/>
  <c r="Y45" i="39"/>
  <c r="Y80" i="39"/>
  <c r="Y76" i="39"/>
  <c r="Y72" i="39"/>
  <c r="Y68" i="39"/>
  <c r="Y64" i="39"/>
  <c r="Y60" i="39"/>
  <c r="Y56" i="39"/>
  <c r="Y52" i="39"/>
  <c r="Y44" i="39"/>
  <c r="Y83" i="39"/>
  <c r="Y79" i="39"/>
  <c r="Y75" i="39"/>
  <c r="Y71" i="39"/>
  <c r="Y67" i="39"/>
  <c r="Y63" i="39"/>
  <c r="Y59" i="39"/>
  <c r="Y55" i="39"/>
  <c r="Y51" i="39"/>
  <c r="Y43" i="39"/>
  <c r="Y82" i="39"/>
  <c r="Y78" i="39"/>
  <c r="Y74" i="39"/>
  <c r="Y70" i="39"/>
  <c r="Y66" i="39"/>
  <c r="Y62" i="39"/>
  <c r="Y58" i="39"/>
  <c r="Y54" i="39"/>
  <c r="P6" i="39"/>
  <c r="T6" i="39"/>
  <c r="X6" i="39"/>
  <c r="S7" i="39"/>
  <c r="W7" i="39"/>
  <c r="AA7" i="39"/>
  <c r="R8" i="39"/>
  <c r="V8" i="39"/>
  <c r="Z8" i="39"/>
  <c r="Q9" i="39"/>
  <c r="U9" i="39"/>
  <c r="Y9" i="39"/>
  <c r="P10" i="39"/>
  <c r="T10" i="39"/>
  <c r="X10" i="39"/>
  <c r="S11" i="39"/>
  <c r="W11" i="39"/>
  <c r="AA11" i="39"/>
  <c r="R12" i="39"/>
  <c r="V12" i="39"/>
  <c r="Z12" i="39"/>
  <c r="Q13" i="39"/>
  <c r="U13" i="39"/>
  <c r="Y13" i="39"/>
  <c r="P14" i="39"/>
  <c r="T14" i="39"/>
  <c r="X14" i="39"/>
  <c r="S15" i="39"/>
  <c r="W15" i="39"/>
  <c r="AA15" i="39"/>
  <c r="R16" i="39"/>
  <c r="V16" i="39"/>
  <c r="Z16" i="39"/>
  <c r="Q17" i="39"/>
  <c r="U17" i="39"/>
  <c r="Y17" i="39"/>
  <c r="P18" i="39"/>
  <c r="T18" i="39"/>
  <c r="X18" i="39"/>
  <c r="S19" i="39"/>
  <c r="W19" i="39"/>
  <c r="AA19" i="39"/>
  <c r="R20" i="39"/>
  <c r="V20" i="39"/>
  <c r="Z20" i="39"/>
  <c r="Q21" i="39"/>
  <c r="U21" i="39"/>
  <c r="Y21" i="39"/>
  <c r="P22" i="39"/>
  <c r="T22" i="39"/>
  <c r="X22" i="39"/>
  <c r="S23" i="39"/>
  <c r="W23" i="39"/>
  <c r="AA23" i="39"/>
  <c r="R24" i="39"/>
  <c r="V24" i="39"/>
  <c r="Z24" i="39"/>
  <c r="Q25" i="39"/>
  <c r="U25" i="39"/>
  <c r="Y25" i="39"/>
  <c r="P26" i="39"/>
  <c r="T26" i="39"/>
  <c r="X26" i="39"/>
  <c r="S27" i="39"/>
  <c r="W27" i="39"/>
  <c r="AA27" i="39"/>
  <c r="R28" i="39"/>
  <c r="V28" i="39"/>
  <c r="Z28" i="39"/>
  <c r="Q29" i="39"/>
  <c r="U29" i="39"/>
  <c r="Y29" i="39"/>
  <c r="P30" i="39"/>
  <c r="T30" i="39"/>
  <c r="X30" i="39"/>
  <c r="S31" i="39"/>
  <c r="W31" i="39"/>
  <c r="AA31" i="39"/>
  <c r="R32" i="39"/>
  <c r="V32" i="39"/>
  <c r="Z32" i="39"/>
  <c r="Q33" i="39"/>
  <c r="U33" i="39"/>
  <c r="Y33" i="39"/>
  <c r="P34" i="39"/>
  <c r="T34" i="39"/>
  <c r="X34" i="39"/>
  <c r="S35" i="39"/>
  <c r="W35" i="39"/>
  <c r="AA35" i="39"/>
  <c r="R36" i="39"/>
  <c r="V36" i="39"/>
  <c r="Z36" i="39"/>
  <c r="Q37" i="39"/>
  <c r="U37" i="39"/>
  <c r="Y37" i="39"/>
  <c r="P38" i="39"/>
  <c r="T38" i="39"/>
  <c r="X38" i="39"/>
  <c r="S39" i="39"/>
  <c r="W39" i="39"/>
  <c r="AA39" i="39"/>
  <c r="Q41" i="39"/>
  <c r="U41" i="39"/>
  <c r="Y41" i="39"/>
  <c r="T42" i="39"/>
  <c r="R182" i="39"/>
  <c r="R178" i="39"/>
  <c r="R185" i="39"/>
  <c r="R181" i="39"/>
  <c r="R177" i="39"/>
  <c r="R184" i="39"/>
  <c r="R180" i="39"/>
  <c r="R183" i="39"/>
  <c r="R172" i="39"/>
  <c r="R168" i="39"/>
  <c r="R179" i="39"/>
  <c r="R171" i="39"/>
  <c r="R166" i="39"/>
  <c r="R162" i="39"/>
  <c r="R158" i="39"/>
  <c r="R154" i="39"/>
  <c r="R176" i="39"/>
  <c r="R173" i="39"/>
  <c r="R169" i="39"/>
  <c r="R165" i="39"/>
  <c r="R161" i="39"/>
  <c r="R157" i="39"/>
  <c r="R153" i="39"/>
  <c r="R170" i="39"/>
  <c r="R167" i="39"/>
  <c r="R163" i="39"/>
  <c r="R159" i="39"/>
  <c r="R175" i="39"/>
  <c r="R150" i="39"/>
  <c r="R174" i="39"/>
  <c r="R164" i="39"/>
  <c r="R160" i="39"/>
  <c r="R156" i="39"/>
  <c r="R152" i="39"/>
  <c r="R147" i="39"/>
  <c r="R155" i="39"/>
  <c r="R151" i="39"/>
  <c r="R149" i="39"/>
  <c r="R148" i="39"/>
  <c r="R144" i="39"/>
  <c r="R145" i="39"/>
  <c r="R142" i="39"/>
  <c r="R138" i="39"/>
  <c r="R134" i="39"/>
  <c r="R130" i="39"/>
  <c r="R126" i="39"/>
  <c r="R141" i="39"/>
  <c r="R137" i="39"/>
  <c r="R133" i="39"/>
  <c r="R129" i="39"/>
  <c r="R125" i="39"/>
  <c r="R146" i="39"/>
  <c r="R140" i="39"/>
  <c r="R136" i="39"/>
  <c r="R132" i="39"/>
  <c r="R128" i="39"/>
  <c r="R143" i="39"/>
  <c r="R139" i="39"/>
  <c r="R135" i="39"/>
  <c r="R131" i="39"/>
  <c r="R127" i="39"/>
  <c r="R122" i="39"/>
  <c r="R118" i="39"/>
  <c r="R114" i="39"/>
  <c r="R110" i="39"/>
  <c r="R106" i="39"/>
  <c r="R121" i="39"/>
  <c r="R117" i="39"/>
  <c r="R113" i="39"/>
  <c r="R109" i="39"/>
  <c r="R105" i="39"/>
  <c r="R124" i="39"/>
  <c r="R120" i="39"/>
  <c r="R116" i="39"/>
  <c r="R112" i="39"/>
  <c r="R108" i="39"/>
  <c r="R123" i="39"/>
  <c r="R119" i="39"/>
  <c r="R115" i="39"/>
  <c r="R111" i="39"/>
  <c r="R107" i="39"/>
  <c r="R103" i="39"/>
  <c r="R99" i="39"/>
  <c r="R102" i="39"/>
  <c r="R98" i="39"/>
  <c r="R86" i="39"/>
  <c r="R104" i="39"/>
  <c r="R101" i="39"/>
  <c r="R97" i="39"/>
  <c r="R85" i="39"/>
  <c r="R100" i="39"/>
  <c r="R96" i="39"/>
  <c r="R84" i="39"/>
  <c r="R80" i="39"/>
  <c r="R76" i="39"/>
  <c r="R72" i="39"/>
  <c r="R68" i="39"/>
  <c r="R64" i="39"/>
  <c r="R60" i="39"/>
  <c r="R56" i="39"/>
  <c r="R52" i="39"/>
  <c r="R44" i="39"/>
  <c r="R83" i="39"/>
  <c r="R79" i="39"/>
  <c r="R75" i="39"/>
  <c r="R71" i="39"/>
  <c r="R67" i="39"/>
  <c r="R63" i="39"/>
  <c r="R59" i="39"/>
  <c r="R55" i="39"/>
  <c r="R51" i="39"/>
  <c r="R43" i="39"/>
  <c r="R82" i="39"/>
  <c r="R78" i="39"/>
  <c r="R74" i="39"/>
  <c r="R70" i="39"/>
  <c r="R66" i="39"/>
  <c r="R62" i="39"/>
  <c r="R58" i="39"/>
  <c r="R54" i="39"/>
  <c r="R42" i="39"/>
  <c r="R81" i="39"/>
  <c r="R77" i="39"/>
  <c r="R73" i="39"/>
  <c r="R69" i="39"/>
  <c r="R65" i="39"/>
  <c r="R61" i="39"/>
  <c r="R57" i="39"/>
  <c r="R53" i="39"/>
  <c r="R45" i="39"/>
  <c r="V182" i="39"/>
  <c r="V178" i="39"/>
  <c r="V185" i="39"/>
  <c r="V181" i="39"/>
  <c r="V177" i="39"/>
  <c r="V184" i="39"/>
  <c r="V180" i="39"/>
  <c r="V179" i="39"/>
  <c r="V175" i="39"/>
  <c r="V172" i="39"/>
  <c r="V168" i="39"/>
  <c r="V176" i="39"/>
  <c r="V171" i="39"/>
  <c r="V166" i="39"/>
  <c r="V162" i="39"/>
  <c r="V158" i="39"/>
  <c r="V154" i="39"/>
  <c r="V174" i="39"/>
  <c r="V170" i="39"/>
  <c r="V165" i="39"/>
  <c r="V161" i="39"/>
  <c r="V157" i="39"/>
  <c r="V153" i="39"/>
  <c r="V169" i="39"/>
  <c r="V164" i="39"/>
  <c r="V160" i="39"/>
  <c r="V183" i="39"/>
  <c r="V150" i="39"/>
  <c r="V173" i="39"/>
  <c r="V167" i="39"/>
  <c r="V163" i="39"/>
  <c r="V159" i="39"/>
  <c r="V155" i="39"/>
  <c r="V152" i="39"/>
  <c r="V147" i="39"/>
  <c r="V143" i="39"/>
  <c r="V149" i="39"/>
  <c r="V156" i="39"/>
  <c r="V151" i="39"/>
  <c r="V148" i="39"/>
  <c r="V144" i="39"/>
  <c r="V146" i="39"/>
  <c r="V142" i="39"/>
  <c r="V138" i="39"/>
  <c r="V134" i="39"/>
  <c r="V130" i="39"/>
  <c r="V126" i="39"/>
  <c r="V141" i="39"/>
  <c r="V137" i="39"/>
  <c r="V133" i="39"/>
  <c r="V129" i="39"/>
  <c r="V125" i="39"/>
  <c r="V145" i="39"/>
  <c r="V140" i="39"/>
  <c r="V136" i="39"/>
  <c r="V132" i="39"/>
  <c r="V128" i="39"/>
  <c r="V139" i="39"/>
  <c r="V135" i="39"/>
  <c r="V131" i="39"/>
  <c r="V127" i="39"/>
  <c r="V122" i="39"/>
  <c r="V118" i="39"/>
  <c r="V114" i="39"/>
  <c r="V110" i="39"/>
  <c r="V106" i="39"/>
  <c r="V121" i="39"/>
  <c r="V117" i="39"/>
  <c r="V113" i="39"/>
  <c r="V109" i="39"/>
  <c r="V105" i="39"/>
  <c r="V124" i="39"/>
  <c r="V120" i="39"/>
  <c r="V116" i="39"/>
  <c r="V112" i="39"/>
  <c r="V108" i="39"/>
  <c r="V123" i="39"/>
  <c r="V119" i="39"/>
  <c r="V115" i="39"/>
  <c r="V111" i="39"/>
  <c r="V107" i="39"/>
  <c r="V104" i="39"/>
  <c r="V103" i="39"/>
  <c r="V99" i="39"/>
  <c r="V102" i="39"/>
  <c r="V98" i="39"/>
  <c r="V86" i="39"/>
  <c r="V101" i="39"/>
  <c r="V97" i="39"/>
  <c r="V85" i="39"/>
  <c r="V100" i="39"/>
  <c r="V96" i="39"/>
  <c r="V84" i="39"/>
  <c r="V80" i="39"/>
  <c r="V76" i="39"/>
  <c r="V72" i="39"/>
  <c r="V68" i="39"/>
  <c r="V64" i="39"/>
  <c r="V60" i="39"/>
  <c r="V56" i="39"/>
  <c r="V52" i="39"/>
  <c r="V44" i="39"/>
  <c r="V83" i="39"/>
  <c r="V79" i="39"/>
  <c r="V75" i="39"/>
  <c r="V71" i="39"/>
  <c r="V67" i="39"/>
  <c r="V63" i="39"/>
  <c r="V59" i="39"/>
  <c r="V55" i="39"/>
  <c r="V51" i="39"/>
  <c r="V43" i="39"/>
  <c r="V82" i="39"/>
  <c r="V78" i="39"/>
  <c r="V74" i="39"/>
  <c r="V70" i="39"/>
  <c r="V66" i="39"/>
  <c r="V62" i="39"/>
  <c r="V58" i="39"/>
  <c r="V54" i="39"/>
  <c r="V42" i="39"/>
  <c r="V81" i="39"/>
  <c r="V77" i="39"/>
  <c r="V73" i="39"/>
  <c r="V69" i="39"/>
  <c r="V65" i="39"/>
  <c r="V61" i="39"/>
  <c r="V57" i="39"/>
  <c r="V53" i="39"/>
  <c r="V45" i="39"/>
  <c r="Z182" i="39"/>
  <c r="Z178" i="39"/>
  <c r="Z185" i="39"/>
  <c r="Z181" i="39"/>
  <c r="Z177" i="39"/>
  <c r="Z184" i="39"/>
  <c r="Z180" i="39"/>
  <c r="Z172" i="39"/>
  <c r="Z168" i="39"/>
  <c r="Z175" i="39"/>
  <c r="Z171" i="39"/>
  <c r="Z179" i="39"/>
  <c r="Z166" i="39"/>
  <c r="Z162" i="39"/>
  <c r="Z158" i="39"/>
  <c r="Z154" i="39"/>
  <c r="Z173" i="39"/>
  <c r="Z169" i="39"/>
  <c r="Z165" i="39"/>
  <c r="Z161" i="39"/>
  <c r="Z157" i="39"/>
  <c r="Z153" i="39"/>
  <c r="Z183" i="39"/>
  <c r="Z167" i="39"/>
  <c r="Z163" i="39"/>
  <c r="Z159" i="39"/>
  <c r="Z176" i="39"/>
  <c r="Z174" i="39"/>
  <c r="Z150" i="39"/>
  <c r="Z170" i="39"/>
  <c r="Z164" i="39"/>
  <c r="Z160" i="39"/>
  <c r="Z156" i="39"/>
  <c r="Z155" i="39"/>
  <c r="Z151" i="39"/>
  <c r="Z147" i="39"/>
  <c r="Z143" i="39"/>
  <c r="Z149" i="39"/>
  <c r="Z152" i="39"/>
  <c r="Z148" i="39"/>
  <c r="Z144" i="39"/>
  <c r="Z145" i="39"/>
  <c r="Z142" i="39"/>
  <c r="Z138" i="39"/>
  <c r="Z134" i="39"/>
  <c r="Z130" i="39"/>
  <c r="Z126" i="39"/>
  <c r="Z141" i="39"/>
  <c r="Z137" i="39"/>
  <c r="Z133" i="39"/>
  <c r="Z129" i="39"/>
  <c r="Z125" i="39"/>
  <c r="Z146" i="39"/>
  <c r="Z140" i="39"/>
  <c r="Z136" i="39"/>
  <c r="Z132" i="39"/>
  <c r="Z128" i="39"/>
  <c r="Z139" i="39"/>
  <c r="Z135" i="39"/>
  <c r="Z131" i="39"/>
  <c r="Z127" i="39"/>
  <c r="Z122" i="39"/>
  <c r="Z118" i="39"/>
  <c r="Z114" i="39"/>
  <c r="Z110" i="39"/>
  <c r="Z106" i="39"/>
  <c r="Z121" i="39"/>
  <c r="Z117" i="39"/>
  <c r="Z113" i="39"/>
  <c r="Z109" i="39"/>
  <c r="Z105" i="39"/>
  <c r="Z124" i="39"/>
  <c r="Z120" i="39"/>
  <c r="Z116" i="39"/>
  <c r="Z112" i="39"/>
  <c r="Z108" i="39"/>
  <c r="Z123" i="39"/>
  <c r="Z119" i="39"/>
  <c r="Z115" i="39"/>
  <c r="Z111" i="39"/>
  <c r="Z107" i="39"/>
  <c r="Z103" i="39"/>
  <c r="Z99" i="39"/>
  <c r="Z102" i="39"/>
  <c r="Z98" i="39"/>
  <c r="Z86" i="39"/>
  <c r="Z104" i="39"/>
  <c r="Z101" i="39"/>
  <c r="Z97" i="39"/>
  <c r="Z85" i="39"/>
  <c r="Z100" i="39"/>
  <c r="Z96" i="39"/>
  <c r="Z84" i="39"/>
  <c r="Z80" i="39"/>
  <c r="Z76" i="39"/>
  <c r="Z72" i="39"/>
  <c r="Z68" i="39"/>
  <c r="Z64" i="39"/>
  <c r="Z60" i="39"/>
  <c r="Z56" i="39"/>
  <c r="Z52" i="39"/>
  <c r="Z44" i="39"/>
  <c r="Z83" i="39"/>
  <c r="Z79" i="39"/>
  <c r="Z75" i="39"/>
  <c r="Z71" i="39"/>
  <c r="Z67" i="39"/>
  <c r="Z63" i="39"/>
  <c r="Z59" i="39"/>
  <c r="Z55" i="39"/>
  <c r="Z51" i="39"/>
  <c r="Z43" i="39"/>
  <c r="Z82" i="39"/>
  <c r="Z78" i="39"/>
  <c r="Z74" i="39"/>
  <c r="Z70" i="39"/>
  <c r="Z66" i="39"/>
  <c r="Z62" i="39"/>
  <c r="Z58" i="39"/>
  <c r="Z54" i="39"/>
  <c r="Z42" i="39"/>
  <c r="Z81" i="39"/>
  <c r="Z77" i="39"/>
  <c r="Z73" i="39"/>
  <c r="Z69" i="39"/>
  <c r="Z65" i="39"/>
  <c r="Z61" i="39"/>
  <c r="Z57" i="39"/>
  <c r="Z53" i="39"/>
  <c r="Z45" i="39"/>
  <c r="Q6" i="39"/>
  <c r="U6" i="39"/>
  <c r="Y6" i="39"/>
  <c r="P7" i="39"/>
  <c r="T7" i="39"/>
  <c r="X7" i="39"/>
  <c r="S8" i="39"/>
  <c r="W8" i="39"/>
  <c r="AA8" i="39"/>
  <c r="R9" i="39"/>
  <c r="V9" i="39"/>
  <c r="Z9" i="39"/>
  <c r="Q10" i="39"/>
  <c r="U10" i="39"/>
  <c r="Y10" i="39"/>
  <c r="P11" i="39"/>
  <c r="T11" i="39"/>
  <c r="X11" i="39"/>
  <c r="S12" i="39"/>
  <c r="W12" i="39"/>
  <c r="AA12" i="39"/>
  <c r="R13" i="39"/>
  <c r="V13" i="39"/>
  <c r="Z13" i="39"/>
  <c r="Q14" i="39"/>
  <c r="U14" i="39"/>
  <c r="Y14" i="39"/>
  <c r="P15" i="39"/>
  <c r="T15" i="39"/>
  <c r="X15" i="39"/>
  <c r="S16" i="39"/>
  <c r="W16" i="39"/>
  <c r="AA16" i="39"/>
  <c r="R17" i="39"/>
  <c r="V17" i="39"/>
  <c r="Z17" i="39"/>
  <c r="Q18" i="39"/>
  <c r="U18" i="39"/>
  <c r="Y18" i="39"/>
  <c r="P19" i="39"/>
  <c r="T19" i="39"/>
  <c r="X19" i="39"/>
  <c r="S20" i="39"/>
  <c r="W20" i="39"/>
  <c r="AA20" i="39"/>
  <c r="R21" i="39"/>
  <c r="V21" i="39"/>
  <c r="Z21" i="39"/>
  <c r="Q22" i="39"/>
  <c r="U22" i="39"/>
  <c r="Y22" i="39"/>
  <c r="P23" i="39"/>
  <c r="T23" i="39"/>
  <c r="X23" i="39"/>
  <c r="S24" i="39"/>
  <c r="W24" i="39"/>
  <c r="AA24" i="39"/>
  <c r="R25" i="39"/>
  <c r="V25" i="39"/>
  <c r="Z25" i="39"/>
  <c r="Q26" i="39"/>
  <c r="U26" i="39"/>
  <c r="Y26" i="39"/>
  <c r="P27" i="39"/>
  <c r="T27" i="39"/>
  <c r="X27" i="39"/>
  <c r="S28" i="39"/>
  <c r="W28" i="39"/>
  <c r="AA28" i="39"/>
  <c r="R29" i="39"/>
  <c r="V29" i="39"/>
  <c r="Z29" i="39"/>
  <c r="Q30" i="39"/>
  <c r="U30" i="39"/>
  <c r="Y30" i="39"/>
  <c r="P31" i="39"/>
  <c r="T31" i="39"/>
  <c r="X31" i="39"/>
  <c r="S32" i="39"/>
  <c r="W32" i="39"/>
  <c r="AA32" i="39"/>
  <c r="R33" i="39"/>
  <c r="V33" i="39"/>
  <c r="Z33" i="39"/>
  <c r="Q34" i="39"/>
  <c r="U34" i="39"/>
  <c r="Y34" i="39"/>
  <c r="P35" i="39"/>
  <c r="T35" i="39"/>
  <c r="X35" i="39"/>
  <c r="S36" i="39"/>
  <c r="W36" i="39"/>
  <c r="AA36" i="39"/>
  <c r="R37" i="39"/>
  <c r="V37" i="39"/>
  <c r="Z37" i="39"/>
  <c r="Q38" i="39"/>
  <c r="U38" i="39"/>
  <c r="Y38" i="39"/>
  <c r="P39" i="39"/>
  <c r="T39" i="39"/>
  <c r="X39" i="39"/>
  <c r="S40" i="39"/>
  <c r="W40" i="39"/>
  <c r="AA40" i="39"/>
  <c r="R41" i="39"/>
  <c r="V41" i="39"/>
  <c r="Z41" i="39"/>
  <c r="U42" i="39"/>
  <c r="AJ48" i="39"/>
  <c r="Q55" i="41" s="1"/>
  <c r="AJ49" i="39"/>
  <c r="Q56" i="41" s="1"/>
  <c r="AJ46" i="39"/>
  <c r="Q53" i="41" s="1"/>
  <c r="AJ50" i="39"/>
  <c r="Q57" i="41" s="1"/>
  <c r="AJ91" i="39"/>
  <c r="Q98" i="41" s="1"/>
  <c r="AJ95" i="39"/>
  <c r="Q102" i="41" s="1"/>
  <c r="AJ92" i="39"/>
  <c r="Q99" i="41" s="1"/>
  <c r="AJ93" i="39"/>
  <c r="Q100" i="41" s="1"/>
  <c r="AJ138" i="39"/>
  <c r="Q145" i="41" s="1"/>
  <c r="AI139" i="39"/>
  <c r="K146" i="41" s="1"/>
  <c r="AI136" i="39"/>
  <c r="K143" i="41" s="1"/>
  <c r="AH137" i="39"/>
  <c r="H144" i="41" s="1"/>
  <c r="AG138" i="39"/>
  <c r="E145" i="41" s="1"/>
  <c r="AJ139" i="39"/>
  <c r="Q146" i="41" s="1"/>
  <c r="AI140" i="39"/>
  <c r="K147" i="41" s="1"/>
  <c r="AJ136" i="39"/>
  <c r="Q143" i="41" s="1"/>
  <c r="AI137" i="39"/>
  <c r="K144" i="41" s="1"/>
  <c r="AH138" i="39"/>
  <c r="H145" i="41" s="1"/>
  <c r="AG139" i="39"/>
  <c r="E146" i="41" s="1"/>
  <c r="AI182" i="39"/>
  <c r="K189" i="41" s="1"/>
  <c r="AH182" i="39"/>
  <c r="H189" i="41" s="1"/>
  <c r="AG182" i="39"/>
  <c r="E189" i="41" s="1"/>
  <c r="AJ182" i="39"/>
  <c r="Q189" i="41" s="1"/>
  <c r="AJ183" i="39"/>
  <c r="Q190" i="41" s="1"/>
  <c r="AH185" i="39"/>
  <c r="H192" i="41" s="1"/>
  <c r="AI181" i="39"/>
  <c r="K188" i="41" s="1"/>
  <c r="AG183" i="39"/>
  <c r="E190" i="41" s="1"/>
  <c r="AI185" i="39"/>
  <c r="K192" i="41" s="1"/>
  <c r="CH8" i="38"/>
  <c r="D2" i="39" s="1"/>
  <c r="D23" i="39" s="1"/>
  <c r="AH188" i="9"/>
  <c r="AH192" i="9"/>
  <c r="AH101" i="9"/>
  <c r="AH57" i="9"/>
  <c r="AH53" i="9"/>
  <c r="AH98" i="9"/>
  <c r="AH99" i="9"/>
  <c r="AH55" i="9"/>
  <c r="AH100" i="9"/>
  <c r="AH189" i="9"/>
  <c r="AH145" i="9"/>
  <c r="AH146" i="9"/>
  <c r="AH190" i="9"/>
  <c r="AH54" i="9"/>
  <c r="AH191" i="9"/>
  <c r="AH56" i="9"/>
  <c r="AH144" i="9"/>
  <c r="AH102" i="9"/>
  <c r="AG157" i="40"/>
  <c r="E164" i="43" s="1"/>
  <c r="AG169" i="40"/>
  <c r="E176" i="43" s="1"/>
  <c r="AI150" i="40"/>
  <c r="K157" i="43" s="1"/>
  <c r="AI174" i="40"/>
  <c r="K181" i="43" s="1"/>
  <c r="AI177" i="40"/>
  <c r="K184" i="43" s="1"/>
  <c r="AG90" i="40"/>
  <c r="E97" i="43" s="1"/>
  <c r="AG132" i="40"/>
  <c r="E139" i="43" s="1"/>
  <c r="AG161" i="40"/>
  <c r="E168" i="43" s="1"/>
  <c r="AG171" i="40"/>
  <c r="E178" i="43" s="1"/>
  <c r="AG180" i="40"/>
  <c r="E187" i="43" s="1"/>
  <c r="AJ44" i="40"/>
  <c r="Q51" i="43" s="1"/>
  <c r="AJ132" i="40"/>
  <c r="Q139" i="43" s="1"/>
  <c r="AJ162" i="40"/>
  <c r="Q169" i="43" s="1"/>
  <c r="AJ161" i="40"/>
  <c r="Q168" i="43" s="1"/>
  <c r="AJ179" i="40"/>
  <c r="Q186" i="43" s="1"/>
  <c r="AI160" i="40"/>
  <c r="K167" i="43" s="1"/>
  <c r="AI179" i="40"/>
  <c r="K186" i="43" s="1"/>
  <c r="AG151" i="40"/>
  <c r="E158" i="43" s="1"/>
  <c r="AG160" i="40"/>
  <c r="E167" i="43" s="1"/>
  <c r="AJ89" i="40"/>
  <c r="Q96" i="43" s="1"/>
  <c r="AJ142" i="40"/>
  <c r="Q149" i="43" s="1"/>
  <c r="AJ169" i="40"/>
  <c r="Q176" i="43" s="1"/>
  <c r="AI132" i="40"/>
  <c r="K139" i="43" s="1"/>
  <c r="AI145" i="40"/>
  <c r="K152" i="43" s="1"/>
  <c r="AI151" i="40"/>
  <c r="K158" i="43" s="1"/>
  <c r="AI172" i="40"/>
  <c r="K179" i="43" s="1"/>
  <c r="AG141" i="40"/>
  <c r="E148" i="43" s="1"/>
  <c r="AG135" i="40"/>
  <c r="E142" i="43" s="1"/>
  <c r="AG153" i="40"/>
  <c r="E160" i="43" s="1"/>
  <c r="AG164" i="40"/>
  <c r="E171" i="43" s="1"/>
  <c r="AG179" i="40"/>
  <c r="E186" i="43" s="1"/>
  <c r="AJ45" i="40"/>
  <c r="Q52" i="43" s="1"/>
  <c r="AJ147" i="40"/>
  <c r="Q154" i="43" s="1"/>
  <c r="AJ164" i="40"/>
  <c r="Q171" i="43" s="1"/>
  <c r="AH153" i="39"/>
  <c r="H160" i="41" s="1"/>
  <c r="AH180" i="39"/>
  <c r="H187" i="41" s="1"/>
  <c r="AH146" i="39"/>
  <c r="H153" i="41" s="1"/>
  <c r="AH170" i="39"/>
  <c r="H177" i="41" s="1"/>
  <c r="AH171" i="39"/>
  <c r="H178" i="41" s="1"/>
  <c r="AH134" i="39"/>
  <c r="H141" i="41" s="1"/>
  <c r="AH144" i="39"/>
  <c r="H151" i="41" s="1"/>
  <c r="AH159" i="39"/>
  <c r="H166" i="41" s="1"/>
  <c r="AH141" i="39"/>
  <c r="H148" i="41" s="1"/>
  <c r="AH165" i="39"/>
  <c r="H172" i="41" s="1"/>
  <c r="AH166" i="39"/>
  <c r="H173" i="41" s="1"/>
  <c r="AH178" i="39"/>
  <c r="H185" i="41" s="1"/>
  <c r="AG165" i="39"/>
  <c r="E172" i="41" s="1"/>
  <c r="AG173" i="39"/>
  <c r="E180" i="41" s="1"/>
  <c r="AI133" i="39"/>
  <c r="K140" i="41" s="1"/>
  <c r="AG176" i="39"/>
  <c r="E183" i="41" s="1"/>
  <c r="AI155" i="39"/>
  <c r="K162" i="41" s="1"/>
  <c r="AI154" i="39"/>
  <c r="K161" i="41" s="1"/>
  <c r="AI153" i="40"/>
  <c r="K160" i="43" s="1"/>
  <c r="AI43" i="40"/>
  <c r="K50" i="43" s="1"/>
  <c r="AI175" i="40"/>
  <c r="K182" i="43" s="1"/>
  <c r="AG156" i="39"/>
  <c r="E163" i="41" s="1"/>
  <c r="AG154" i="39"/>
  <c r="E161" i="41" s="1"/>
  <c r="AH165" i="40"/>
  <c r="H172" i="43" s="1"/>
  <c r="AH150" i="40"/>
  <c r="H157" i="43" s="1"/>
  <c r="AH145" i="40"/>
  <c r="H152" i="43" s="1"/>
  <c r="AH89" i="40"/>
  <c r="H96" i="43" s="1"/>
  <c r="AH45" i="40"/>
  <c r="H52" i="43" s="1"/>
  <c r="AG165" i="40"/>
  <c r="E172" i="43" s="1"/>
  <c r="AG148" i="40"/>
  <c r="E155" i="43" s="1"/>
  <c r="AI158" i="40"/>
  <c r="K165" i="43" s="1"/>
  <c r="AI147" i="40"/>
  <c r="K154" i="43" s="1"/>
  <c r="AI159" i="40"/>
  <c r="K166" i="43" s="1"/>
  <c r="AI44" i="40"/>
  <c r="K51" i="43" s="1"/>
  <c r="AI168" i="40"/>
  <c r="K175" i="43" s="1"/>
  <c r="AI148" i="40"/>
  <c r="K155" i="43" s="1"/>
  <c r="AG174" i="40"/>
  <c r="E181" i="43" s="1"/>
  <c r="AG162" i="40"/>
  <c r="E169" i="43" s="1"/>
  <c r="AG42" i="40"/>
  <c r="E49" i="43" s="1"/>
  <c r="AI166" i="40"/>
  <c r="K173" i="43" s="1"/>
  <c r="AI142" i="40"/>
  <c r="K149" i="43" s="1"/>
  <c r="AI180" i="40"/>
  <c r="K187" i="43" s="1"/>
  <c r="AI154" i="40"/>
  <c r="K161" i="43" s="1"/>
  <c r="AI143" i="40"/>
  <c r="K150" i="43" s="1"/>
  <c r="AI141" i="40"/>
  <c r="K148" i="43" s="1"/>
  <c r="AG167" i="39"/>
  <c r="E174" i="41" s="1"/>
  <c r="AG153" i="39"/>
  <c r="E160" i="41" s="1"/>
  <c r="AG166" i="40"/>
  <c r="E173" i="43" s="1"/>
  <c r="AG146" i="40"/>
  <c r="E153" i="43" s="1"/>
  <c r="AI171" i="40"/>
  <c r="K178" i="43" s="1"/>
  <c r="AI164" i="40"/>
  <c r="K171" i="43" s="1"/>
  <c r="AI135" i="40"/>
  <c r="K142" i="43" s="1"/>
  <c r="AG172" i="40"/>
  <c r="E179" i="43" s="1"/>
  <c r="AG142" i="40"/>
  <c r="E149" i="43" s="1"/>
  <c r="AG143" i="40"/>
  <c r="E150" i="43" s="1"/>
  <c r="AG44" i="40"/>
  <c r="E51" i="43" s="1"/>
  <c r="AI178" i="40"/>
  <c r="K185" i="43" s="1"/>
  <c r="AI161" i="40"/>
  <c r="K168" i="43" s="1"/>
  <c r="AI163" i="40"/>
  <c r="K170" i="43" s="1"/>
  <c r="AI42" i="40"/>
  <c r="K49" i="43" s="1"/>
  <c r="AI176" i="40"/>
  <c r="K183" i="43" s="1"/>
  <c r="AI157" i="40"/>
  <c r="K164" i="43" s="1"/>
  <c r="AI155" i="40"/>
  <c r="K162" i="43" s="1"/>
  <c r="AI89" i="40"/>
  <c r="K96" i="43" s="1"/>
  <c r="AI87" i="40"/>
  <c r="K94" i="43" s="1"/>
  <c r="AI169" i="40"/>
  <c r="K176" i="43" s="1"/>
  <c r="AI156" i="40"/>
  <c r="K163" i="43" s="1"/>
  <c r="AI45" i="40"/>
  <c r="K52" i="43" s="1"/>
  <c r="AI167" i="40"/>
  <c r="K174" i="43" s="1"/>
  <c r="AI144" i="40"/>
  <c r="K151" i="43" s="1"/>
  <c r="AI134" i="40"/>
  <c r="K141" i="43" s="1"/>
  <c r="AI88" i="40"/>
  <c r="K95" i="43" s="1"/>
  <c r="AI90" i="40"/>
  <c r="K97" i="43" s="1"/>
  <c r="H190" i="41"/>
  <c r="H146" i="41"/>
  <c r="H147" i="41"/>
  <c r="H188" i="41"/>
  <c r="K146" i="43"/>
  <c r="AJ170" i="39"/>
  <c r="Q177" i="41" s="1"/>
  <c r="AG177" i="40"/>
  <c r="E184" i="43" s="1"/>
  <c r="AG163" i="40"/>
  <c r="E170" i="43" s="1"/>
  <c r="AG144" i="40"/>
  <c r="E151" i="43" s="1"/>
  <c r="AG134" i="40"/>
  <c r="E141" i="43" s="1"/>
  <c r="AG178" i="40"/>
  <c r="E185" i="43" s="1"/>
  <c r="AG156" i="40"/>
  <c r="E163" i="43" s="1"/>
  <c r="AG149" i="40"/>
  <c r="E156" i="43" s="1"/>
  <c r="AG43" i="40"/>
  <c r="E50" i="43" s="1"/>
  <c r="AJ166" i="39"/>
  <c r="Q173" i="41" s="1"/>
  <c r="AJ176" i="39"/>
  <c r="Q183" i="41" s="1"/>
  <c r="AJ152" i="39"/>
  <c r="Q159" i="41" s="1"/>
  <c r="AJ150" i="39"/>
  <c r="Q157" i="41" s="1"/>
  <c r="AJ135" i="39"/>
  <c r="Q142" i="41" s="1"/>
  <c r="AJ90" i="39"/>
  <c r="Q97" i="41" s="1"/>
  <c r="AJ87" i="39"/>
  <c r="Q94" i="41" s="1"/>
  <c r="AJ45" i="39"/>
  <c r="Q52" i="41" s="1"/>
  <c r="AG167" i="40"/>
  <c r="E174" i="43" s="1"/>
  <c r="AG158" i="40"/>
  <c r="E165" i="43" s="1"/>
  <c r="AG133" i="40"/>
  <c r="E140" i="43" s="1"/>
  <c r="AG173" i="40"/>
  <c r="E180" i="43" s="1"/>
  <c r="AG159" i="40"/>
  <c r="E166" i="43" s="1"/>
  <c r="AG87" i="40"/>
  <c r="E94" i="43" s="1"/>
  <c r="AG45" i="40"/>
  <c r="E52" i="43" s="1"/>
  <c r="AG154" i="40"/>
  <c r="E161" i="43" s="1"/>
  <c r="AJ165" i="39"/>
  <c r="Q172" i="41" s="1"/>
  <c r="AJ162" i="39"/>
  <c r="Q169" i="41" s="1"/>
  <c r="AJ173" i="39"/>
  <c r="Q180" i="41" s="1"/>
  <c r="AJ179" i="39"/>
  <c r="Q186" i="41" s="1"/>
  <c r="AJ147" i="39"/>
  <c r="Q154" i="41" s="1"/>
  <c r="AJ172" i="39"/>
  <c r="Q179" i="41" s="1"/>
  <c r="AJ141" i="39"/>
  <c r="Q148" i="41" s="1"/>
  <c r="AJ153" i="39"/>
  <c r="Q160" i="41" s="1"/>
  <c r="AJ169" i="39"/>
  <c r="Q176" i="41" s="1"/>
  <c r="AJ149" i="39"/>
  <c r="Q156" i="41" s="1"/>
  <c r="AJ171" i="39"/>
  <c r="Q178" i="41" s="1"/>
  <c r="AJ163" i="39"/>
  <c r="Q170" i="41" s="1"/>
  <c r="AJ134" i="39"/>
  <c r="Q141" i="41" s="1"/>
  <c r="AJ89" i="39"/>
  <c r="Q96" i="41" s="1"/>
  <c r="AI177" i="39"/>
  <c r="K184" i="41" s="1"/>
  <c r="AG180" i="39"/>
  <c r="E187" i="41" s="1"/>
  <c r="AG160" i="39"/>
  <c r="E167" i="41" s="1"/>
  <c r="AG158" i="39"/>
  <c r="E165" i="41" s="1"/>
  <c r="AG142" i="39"/>
  <c r="E149" i="41" s="1"/>
  <c r="AJ161" i="39"/>
  <c r="Q168" i="41" s="1"/>
  <c r="AJ158" i="39"/>
  <c r="Q165" i="41" s="1"/>
  <c r="AJ132" i="39"/>
  <c r="Q139" i="41" s="1"/>
  <c r="AJ88" i="39"/>
  <c r="Q95" i="41" s="1"/>
  <c r="AJ44" i="39"/>
  <c r="Q51" i="41" s="1"/>
  <c r="AH176" i="40"/>
  <c r="H183" i="43" s="1"/>
  <c r="AH167" i="40"/>
  <c r="H174" i="43" s="1"/>
  <c r="AG176" i="40"/>
  <c r="E183" i="43" s="1"/>
  <c r="AG155" i="40"/>
  <c r="E162" i="43" s="1"/>
  <c r="AG168" i="40"/>
  <c r="E175" i="43" s="1"/>
  <c r="AI162" i="40"/>
  <c r="K169" i="43" s="1"/>
  <c r="AI156" i="39"/>
  <c r="K163" i="41" s="1"/>
  <c r="AI88" i="39"/>
  <c r="K95" i="41" s="1"/>
  <c r="AI165" i="39"/>
  <c r="K172" i="41" s="1"/>
  <c r="AJ178" i="39"/>
  <c r="Q185" i="41" s="1"/>
  <c r="AJ159" i="39"/>
  <c r="Q166" i="41" s="1"/>
  <c r="AJ42" i="39"/>
  <c r="Q49" i="41" s="1"/>
  <c r="AH173" i="39"/>
  <c r="H180" i="41" s="1"/>
  <c r="AH174" i="39"/>
  <c r="H181" i="41" s="1"/>
  <c r="AH145" i="39"/>
  <c r="H152" i="41" s="1"/>
  <c r="AH147" i="39"/>
  <c r="H154" i="41" s="1"/>
  <c r="AH162" i="39"/>
  <c r="H169" i="41" s="1"/>
  <c r="AH161" i="39"/>
  <c r="H168" i="41" s="1"/>
  <c r="AH89" i="39"/>
  <c r="H96" i="41" s="1"/>
  <c r="AH43" i="39"/>
  <c r="H50" i="41" s="1"/>
  <c r="AH179" i="39"/>
  <c r="H186" i="41" s="1"/>
  <c r="AH155" i="39"/>
  <c r="H162" i="41" s="1"/>
  <c r="AH157" i="39"/>
  <c r="H164" i="41" s="1"/>
  <c r="AH177" i="39"/>
  <c r="H184" i="41" s="1"/>
  <c r="AH154" i="39"/>
  <c r="H161" i="41" s="1"/>
  <c r="AH149" i="39"/>
  <c r="H156" i="41" s="1"/>
  <c r="AH151" i="39"/>
  <c r="H158" i="41" s="1"/>
  <c r="AH87" i="39"/>
  <c r="H94" i="41" s="1"/>
  <c r="AH169" i="39"/>
  <c r="H176" i="41" s="1"/>
  <c r="AH164" i="39"/>
  <c r="H171" i="41" s="1"/>
  <c r="AH143" i="39"/>
  <c r="H150" i="41" s="1"/>
  <c r="AH158" i="39"/>
  <c r="H165" i="41" s="1"/>
  <c r="AH152" i="39"/>
  <c r="H159" i="41" s="1"/>
  <c r="AH133" i="39"/>
  <c r="H140" i="41" s="1"/>
  <c r="AH88" i="39"/>
  <c r="H95" i="41" s="1"/>
  <c r="AH168" i="39"/>
  <c r="H175" i="41" s="1"/>
  <c r="AH156" i="39"/>
  <c r="H163" i="41" s="1"/>
  <c r="AH135" i="39"/>
  <c r="H142" i="41" s="1"/>
  <c r="AH132" i="39"/>
  <c r="H139" i="41" s="1"/>
  <c r="AH176" i="39"/>
  <c r="H183" i="41" s="1"/>
  <c r="AH163" i="39"/>
  <c r="H170" i="41" s="1"/>
  <c r="AH148" i="39"/>
  <c r="H155" i="41" s="1"/>
  <c r="AH90" i="39"/>
  <c r="H97" i="41" s="1"/>
  <c r="AH45" i="39"/>
  <c r="H52" i="41" s="1"/>
  <c r="AH175" i="39"/>
  <c r="H182" i="41" s="1"/>
  <c r="AH172" i="39"/>
  <c r="H179" i="41" s="1"/>
  <c r="AH160" i="39"/>
  <c r="H167" i="41" s="1"/>
  <c r="AH44" i="39"/>
  <c r="H51" i="41" s="1"/>
  <c r="AH42" i="39"/>
  <c r="H49" i="41" s="1"/>
  <c r="AH167" i="39"/>
  <c r="H174" i="41" s="1"/>
  <c r="AH150" i="39"/>
  <c r="H157" i="41" s="1"/>
  <c r="AH142" i="39"/>
  <c r="H149" i="41" s="1"/>
  <c r="AJ180" i="39"/>
  <c r="Q187" i="41" s="1"/>
  <c r="AJ156" i="39"/>
  <c r="Q163" i="41" s="1"/>
  <c r="AJ148" i="39"/>
  <c r="Q155" i="41" s="1"/>
  <c r="AG172" i="39"/>
  <c r="E179" i="41" s="1"/>
  <c r="AG145" i="39"/>
  <c r="E152" i="41" s="1"/>
  <c r="AG135" i="39"/>
  <c r="E142" i="41" s="1"/>
  <c r="AG177" i="39"/>
  <c r="E184" i="41" s="1"/>
  <c r="AG149" i="39"/>
  <c r="E156" i="41" s="1"/>
  <c r="AI171" i="39"/>
  <c r="K178" i="41" s="1"/>
  <c r="AI150" i="39"/>
  <c r="K157" i="41" s="1"/>
  <c r="AG169" i="39"/>
  <c r="E176" i="41" s="1"/>
  <c r="AG161" i="39"/>
  <c r="E168" i="41" s="1"/>
  <c r="AG132" i="39"/>
  <c r="E139" i="41" s="1"/>
  <c r="AG133" i="39"/>
  <c r="E140" i="41" s="1"/>
  <c r="AJ174" i="39"/>
  <c r="Q181" i="41" s="1"/>
  <c r="AJ155" i="39"/>
  <c r="Q162" i="41" s="1"/>
  <c r="AJ145" i="39"/>
  <c r="Q152" i="41" s="1"/>
  <c r="AH88" i="40"/>
  <c r="H95" i="43" s="1"/>
  <c r="AG89" i="40"/>
  <c r="E96" i="43" s="1"/>
  <c r="AI172" i="39"/>
  <c r="K179" i="41" s="1"/>
  <c r="AI173" i="39"/>
  <c r="K180" i="41" s="1"/>
  <c r="AI146" i="39"/>
  <c r="K153" i="41" s="1"/>
  <c r="AI143" i="39"/>
  <c r="K150" i="41" s="1"/>
  <c r="AG178" i="39"/>
  <c r="E185" i="41" s="1"/>
  <c r="AG163" i="39"/>
  <c r="E170" i="41" s="1"/>
  <c r="AG146" i="39"/>
  <c r="E153" i="41" s="1"/>
  <c r="AG148" i="39"/>
  <c r="E155" i="41" s="1"/>
  <c r="AJ168" i="39"/>
  <c r="Q175" i="41" s="1"/>
  <c r="AJ142" i="39"/>
  <c r="Q149" i="41" s="1"/>
  <c r="AJ178" i="40"/>
  <c r="Q185" i="43" s="1"/>
  <c r="AJ153" i="40"/>
  <c r="Q160" i="43" s="1"/>
  <c r="AJ154" i="40"/>
  <c r="Q161" i="43" s="1"/>
  <c r="AJ152" i="40"/>
  <c r="Q159" i="43" s="1"/>
  <c r="AJ173" i="40"/>
  <c r="Q180" i="43" s="1"/>
  <c r="AJ155" i="40"/>
  <c r="Q162" i="43" s="1"/>
  <c r="AJ144" i="40"/>
  <c r="Q151" i="43" s="1"/>
  <c r="AJ171" i="40"/>
  <c r="Q178" i="43" s="1"/>
  <c r="AJ151" i="40"/>
  <c r="Q158" i="43" s="1"/>
  <c r="AJ135" i="40"/>
  <c r="Q142" i="43" s="1"/>
  <c r="AJ174" i="40"/>
  <c r="Q181" i="43" s="1"/>
  <c r="AJ159" i="40"/>
  <c r="Q166" i="43" s="1"/>
  <c r="AJ148" i="40"/>
  <c r="Q155" i="43" s="1"/>
  <c r="AJ43" i="40"/>
  <c r="Q50" i="43" s="1"/>
  <c r="AJ177" i="40"/>
  <c r="Q184" i="43" s="1"/>
  <c r="AJ143" i="40"/>
  <c r="Q150" i="43" s="1"/>
  <c r="AJ167" i="40"/>
  <c r="Q174" i="43" s="1"/>
  <c r="AJ87" i="40"/>
  <c r="Q94" i="43" s="1"/>
  <c r="AJ42" i="40"/>
  <c r="Q49" i="43" s="1"/>
  <c r="AJ180" i="40"/>
  <c r="Q187" i="43" s="1"/>
  <c r="AJ166" i="40"/>
  <c r="Q173" i="43" s="1"/>
  <c r="AJ146" i="40"/>
  <c r="Q153" i="43" s="1"/>
  <c r="AJ176" i="40"/>
  <c r="Q183" i="43" s="1"/>
  <c r="AJ160" i="40"/>
  <c r="Q167" i="43" s="1"/>
  <c r="AJ149" i="40"/>
  <c r="Q156" i="43" s="1"/>
  <c r="AJ172" i="40"/>
  <c r="Q179" i="43" s="1"/>
  <c r="AJ156" i="40"/>
  <c r="Q163" i="43" s="1"/>
  <c r="AJ145" i="40"/>
  <c r="Q152" i="43" s="1"/>
  <c r="AJ88" i="40"/>
  <c r="Q95" i="43" s="1"/>
  <c r="AJ90" i="40"/>
  <c r="Q97" i="43" s="1"/>
  <c r="AH177" i="40"/>
  <c r="H184" i="43" s="1"/>
  <c r="AH151" i="40"/>
  <c r="H158" i="43" s="1"/>
  <c r="AH144" i="40"/>
  <c r="H151" i="43" s="1"/>
  <c r="AH134" i="40"/>
  <c r="H141" i="43" s="1"/>
  <c r="AG175" i="40"/>
  <c r="E182" i="43" s="1"/>
  <c r="AG152" i="40"/>
  <c r="E159" i="43" s="1"/>
  <c r="AG145" i="40"/>
  <c r="E152" i="43" s="1"/>
  <c r="AG147" i="40"/>
  <c r="E154" i="43" s="1"/>
  <c r="AI165" i="40"/>
  <c r="K172" i="43" s="1"/>
  <c r="AI152" i="40"/>
  <c r="K159" i="43" s="1"/>
  <c r="AI149" i="40"/>
  <c r="K156" i="43" s="1"/>
  <c r="AH173" i="40"/>
  <c r="H180" i="43" s="1"/>
  <c r="AH160" i="40"/>
  <c r="H167" i="43" s="1"/>
  <c r="AG170" i="40"/>
  <c r="E177" i="43" s="1"/>
  <c r="AG150" i="40"/>
  <c r="E157" i="43" s="1"/>
  <c r="AG88" i="40"/>
  <c r="E95" i="43" s="1"/>
  <c r="AI173" i="40"/>
  <c r="K180" i="43" s="1"/>
  <c r="AI170" i="40"/>
  <c r="K177" i="43" s="1"/>
  <c r="AI146" i="40"/>
  <c r="K153" i="43" s="1"/>
  <c r="AI133" i="40"/>
  <c r="K140" i="43" s="1"/>
  <c r="AH171" i="40"/>
  <c r="H178" i="43" s="1"/>
  <c r="AH156" i="40"/>
  <c r="H163" i="43" s="1"/>
  <c r="AH135" i="40"/>
  <c r="H142" i="43" s="1"/>
  <c r="AH43" i="40"/>
  <c r="H50" i="43" s="1"/>
  <c r="AH170" i="40"/>
  <c r="H177" i="43" s="1"/>
  <c r="AH157" i="40"/>
  <c r="H164" i="43" s="1"/>
  <c r="AJ170" i="40"/>
  <c r="Q177" i="43" s="1"/>
  <c r="AJ150" i="40"/>
  <c r="Q157" i="43" s="1"/>
  <c r="AJ133" i="40"/>
  <c r="Q140" i="43" s="1"/>
  <c r="AH166" i="40"/>
  <c r="H173" i="43" s="1"/>
  <c r="AH153" i="40"/>
  <c r="H160" i="43" s="1"/>
  <c r="AH132" i="40"/>
  <c r="H139" i="43" s="1"/>
  <c r="AH163" i="40"/>
  <c r="H170" i="43" s="1"/>
  <c r="AH141" i="40"/>
  <c r="H148" i="43" s="1"/>
  <c r="AH146" i="40"/>
  <c r="H153" i="43" s="1"/>
  <c r="AH133" i="40"/>
  <c r="H140" i="43" s="1"/>
  <c r="AH169" i="40"/>
  <c r="H176" i="43" s="1"/>
  <c r="AH152" i="40"/>
  <c r="H159" i="43" s="1"/>
  <c r="AH42" i="40"/>
  <c r="H49" i="43" s="1"/>
  <c r="AJ157" i="40"/>
  <c r="Q164" i="43" s="1"/>
  <c r="AJ158" i="40"/>
  <c r="Q165" i="43" s="1"/>
  <c r="AH168" i="40"/>
  <c r="H175" i="43" s="1"/>
  <c r="AH149" i="40"/>
  <c r="H156" i="43" s="1"/>
  <c r="AH162" i="40"/>
  <c r="H169" i="43" s="1"/>
  <c r="AH175" i="40"/>
  <c r="H182" i="43" s="1"/>
  <c r="AH87" i="40"/>
  <c r="H94" i="43" s="1"/>
  <c r="AH179" i="40"/>
  <c r="H186" i="43" s="1"/>
  <c r="AH159" i="40"/>
  <c r="H166" i="43" s="1"/>
  <c r="AH164" i="40"/>
  <c r="H171" i="43" s="1"/>
  <c r="AH142" i="40"/>
  <c r="H149" i="43" s="1"/>
  <c r="AJ175" i="40"/>
  <c r="Q182" i="43" s="1"/>
  <c r="AJ163" i="40"/>
  <c r="Q170" i="43" s="1"/>
  <c r="AJ141" i="40"/>
  <c r="Q148" i="43" s="1"/>
  <c r="AH174" i="40"/>
  <c r="H181" i="43" s="1"/>
  <c r="AH155" i="40"/>
  <c r="H162" i="43" s="1"/>
  <c r="AH148" i="40"/>
  <c r="H155" i="43" s="1"/>
  <c r="AH172" i="40"/>
  <c r="H179" i="43" s="1"/>
  <c r="AH161" i="40"/>
  <c r="H168" i="43" s="1"/>
  <c r="AH180" i="40"/>
  <c r="H187" i="43" s="1"/>
  <c r="AH158" i="40"/>
  <c r="H165" i="43" s="1"/>
  <c r="AH147" i="40"/>
  <c r="H154" i="43" s="1"/>
  <c r="AJ168" i="40"/>
  <c r="Q175" i="43" s="1"/>
  <c r="AJ165" i="40"/>
  <c r="Q172" i="43" s="1"/>
  <c r="AJ134" i="40"/>
  <c r="Q141" i="43" s="1"/>
  <c r="AH178" i="40"/>
  <c r="H185" i="43" s="1"/>
  <c r="AH154" i="40"/>
  <c r="H161" i="43" s="1"/>
  <c r="AH143" i="40"/>
  <c r="H150" i="43" s="1"/>
  <c r="AH90" i="40"/>
  <c r="H97" i="43" s="1"/>
  <c r="AH44" i="40"/>
  <c r="H51" i="43" s="1"/>
  <c r="AI161" i="39"/>
  <c r="K168" i="41" s="1"/>
  <c r="AI151" i="39"/>
  <c r="K158" i="41" s="1"/>
  <c r="AI87" i="39"/>
  <c r="K94" i="41" s="1"/>
  <c r="AI42" i="39"/>
  <c r="K49" i="41" s="1"/>
  <c r="AG174" i="39"/>
  <c r="E181" i="41" s="1"/>
  <c r="AG159" i="39"/>
  <c r="E166" i="41" s="1"/>
  <c r="AG147" i="39"/>
  <c r="E154" i="41" s="1"/>
  <c r="AG144" i="39"/>
  <c r="E151" i="41" s="1"/>
  <c r="AI180" i="39"/>
  <c r="K187" i="41" s="1"/>
  <c r="AI157" i="39"/>
  <c r="K164" i="41" s="1"/>
  <c r="AI148" i="39"/>
  <c r="K155" i="41" s="1"/>
  <c r="AI132" i="39"/>
  <c r="K139" i="41" s="1"/>
  <c r="AG151" i="39"/>
  <c r="E158" i="41" s="1"/>
  <c r="AG143" i="39"/>
  <c r="E150" i="41" s="1"/>
  <c r="AI170" i="39"/>
  <c r="K177" i="41" s="1"/>
  <c r="AI149" i="39"/>
  <c r="K156" i="41" s="1"/>
  <c r="AI145" i="39"/>
  <c r="K152" i="41" s="1"/>
  <c r="AI168" i="39"/>
  <c r="K175" i="41" s="1"/>
  <c r="AI169" i="39"/>
  <c r="K176" i="41" s="1"/>
  <c r="AI142" i="39"/>
  <c r="K149" i="41" s="1"/>
  <c r="AI90" i="39"/>
  <c r="K97" i="41" s="1"/>
  <c r="AG152" i="39"/>
  <c r="E159" i="41" s="1"/>
  <c r="AI176" i="39"/>
  <c r="K183" i="41" s="1"/>
  <c r="AI164" i="39"/>
  <c r="K171" i="41" s="1"/>
  <c r="AI135" i="39"/>
  <c r="K142" i="41" s="1"/>
  <c r="AI43" i="39"/>
  <c r="K50" i="41" s="1"/>
  <c r="AG164" i="39"/>
  <c r="E171" i="41" s="1"/>
  <c r="AG162" i="39"/>
  <c r="E169" i="41" s="1"/>
  <c r="AI179" i="39"/>
  <c r="K186" i="41" s="1"/>
  <c r="AI153" i="39"/>
  <c r="K160" i="41" s="1"/>
  <c r="AI144" i="39"/>
  <c r="K151" i="41" s="1"/>
  <c r="AG88" i="39"/>
  <c r="E95" i="41" s="1"/>
  <c r="AI166" i="39"/>
  <c r="K173" i="41" s="1"/>
  <c r="AI167" i="39"/>
  <c r="K174" i="41" s="1"/>
  <c r="AG168" i="39"/>
  <c r="E175" i="41" s="1"/>
  <c r="AG166" i="39"/>
  <c r="E173" i="41" s="1"/>
  <c r="AG87" i="39"/>
  <c r="E94" i="41" s="1"/>
  <c r="AI162" i="39"/>
  <c r="K169" i="41" s="1"/>
  <c r="AI163" i="39"/>
  <c r="K170" i="41" s="1"/>
  <c r="AI141" i="39"/>
  <c r="K148" i="41" s="1"/>
  <c r="AI89" i="39"/>
  <c r="K96" i="41" s="1"/>
  <c r="AG179" i="39"/>
  <c r="E186" i="41" s="1"/>
  <c r="AG171" i="39"/>
  <c r="E178" i="41" s="1"/>
  <c r="AG157" i="39"/>
  <c r="E164" i="41" s="1"/>
  <c r="AG89" i="39"/>
  <c r="E96" i="41" s="1"/>
  <c r="AI175" i="39"/>
  <c r="K182" i="41" s="1"/>
  <c r="AI160" i="39"/>
  <c r="K167" i="41" s="1"/>
  <c r="AI134" i="39"/>
  <c r="K141" i="41" s="1"/>
  <c r="AG43" i="39"/>
  <c r="E50" i="41" s="1"/>
  <c r="AI178" i="39"/>
  <c r="K185" i="41" s="1"/>
  <c r="AI147" i="39"/>
  <c r="K154" i="41" s="1"/>
  <c r="AG175" i="39"/>
  <c r="E182" i="41" s="1"/>
  <c r="AG150" i="39"/>
  <c r="E157" i="41" s="1"/>
  <c r="AG134" i="39"/>
  <c r="E141" i="41" s="1"/>
  <c r="AG90" i="39"/>
  <c r="E97" i="41" s="1"/>
  <c r="AG44" i="39"/>
  <c r="E51" i="41" s="1"/>
  <c r="AI174" i="39"/>
  <c r="K181" i="41" s="1"/>
  <c r="AI152" i="39"/>
  <c r="K159" i="41" s="1"/>
  <c r="AG170" i="39"/>
  <c r="E177" i="41" s="1"/>
  <c r="AG155" i="39"/>
  <c r="E162" i="41" s="1"/>
  <c r="AG141" i="39"/>
  <c r="E148" i="41" s="1"/>
  <c r="AG45" i="39"/>
  <c r="E52" i="41" s="1"/>
  <c r="AG42" i="39"/>
  <c r="E49" i="41" s="1"/>
  <c r="AI158" i="39"/>
  <c r="K165" i="41" s="1"/>
  <c r="AI159" i="39"/>
  <c r="K166" i="41" s="1"/>
  <c r="AI44" i="39"/>
  <c r="K51" i="41" s="1"/>
  <c r="AI45" i="39"/>
  <c r="K52" i="41" s="1"/>
  <c r="K145" i="41"/>
  <c r="Q101" i="41"/>
  <c r="Q147" i="41"/>
  <c r="Q191" i="41"/>
  <c r="Q144" i="41"/>
  <c r="Q188" i="41"/>
  <c r="Q192" i="41"/>
  <c r="Q54" i="41"/>
  <c r="H191" i="43"/>
  <c r="H190" i="43"/>
  <c r="H143" i="43"/>
  <c r="H144" i="43"/>
  <c r="E143" i="41"/>
  <c r="E147" i="41"/>
  <c r="E191" i="41"/>
  <c r="E144" i="41"/>
  <c r="E192" i="41"/>
  <c r="Q100" i="43"/>
  <c r="E146" i="43"/>
  <c r="E192" i="43"/>
  <c r="E191" i="43"/>
  <c r="E143" i="43"/>
  <c r="AJ133" i="39"/>
  <c r="Q140" i="41" s="1"/>
  <c r="AJ157" i="39"/>
  <c r="Q164" i="41" s="1"/>
  <c r="AJ177" i="39"/>
  <c r="Q184" i="41" s="1"/>
  <c r="AJ146" i="39"/>
  <c r="Q153" i="41" s="1"/>
  <c r="AJ154" i="39"/>
  <c r="Q161" i="41" s="1"/>
  <c r="AJ43" i="39"/>
  <c r="Q50" i="41" s="1"/>
  <c r="AJ143" i="39"/>
  <c r="Q150" i="41" s="1"/>
  <c r="AJ151" i="39"/>
  <c r="Q158" i="41" s="1"/>
  <c r="AJ167" i="39"/>
  <c r="Q174" i="41" s="1"/>
  <c r="AJ175" i="39"/>
  <c r="Q182" i="41" s="1"/>
  <c r="AJ144" i="39"/>
  <c r="Q151" i="41" s="1"/>
  <c r="AJ160" i="39"/>
  <c r="Q167" i="41" s="1"/>
  <c r="AJ164" i="39"/>
  <c r="Q171" i="41" s="1"/>
  <c r="AJ46" i="34"/>
  <c r="AJ50" i="34"/>
  <c r="AJ94" i="34"/>
  <c r="AG138" i="34"/>
  <c r="AH138" i="34"/>
  <c r="AJ138" i="34"/>
  <c r="AI138" i="34"/>
  <c r="AG182" i="34"/>
  <c r="AJ182" i="34"/>
  <c r="AH182" i="34"/>
  <c r="AI182" i="34"/>
  <c r="AJ47" i="34"/>
  <c r="AJ91" i="34"/>
  <c r="AJ95" i="34"/>
  <c r="AG139" i="34"/>
  <c r="AJ139" i="34"/>
  <c r="Q146" i="9" s="1"/>
  <c r="AH139" i="34"/>
  <c r="AI139" i="34"/>
  <c r="AG183" i="34"/>
  <c r="AH183" i="34"/>
  <c r="AJ183" i="34"/>
  <c r="AI183" i="34"/>
  <c r="AJ48" i="34"/>
  <c r="Q55" i="9" s="1"/>
  <c r="AJ92" i="34"/>
  <c r="AG136" i="34"/>
  <c r="AJ136" i="34"/>
  <c r="AH136" i="34"/>
  <c r="AI136" i="34"/>
  <c r="AG140" i="34"/>
  <c r="AH140" i="34"/>
  <c r="AJ140" i="34"/>
  <c r="AI140" i="34"/>
  <c r="AG184" i="34"/>
  <c r="AH184" i="34"/>
  <c r="AJ184" i="34"/>
  <c r="AI184" i="34"/>
  <c r="AJ49" i="34"/>
  <c r="AJ93" i="34"/>
  <c r="AG137" i="34"/>
  <c r="AH137" i="34"/>
  <c r="H144" i="9" s="1"/>
  <c r="AI137" i="34"/>
  <c r="AJ137" i="34"/>
  <c r="AG181" i="34"/>
  <c r="E188" i="9" s="1"/>
  <c r="AH181" i="34"/>
  <c r="AI181" i="34"/>
  <c r="AJ181" i="34"/>
  <c r="AG185" i="34"/>
  <c r="AJ185" i="34"/>
  <c r="AH185" i="34"/>
  <c r="AI185" i="34"/>
  <c r="D185" i="34"/>
  <c r="D183" i="34"/>
  <c r="D181" i="34"/>
  <c r="D179" i="34"/>
  <c r="D177" i="34"/>
  <c r="D175" i="34"/>
  <c r="D173" i="34"/>
  <c r="D171" i="34"/>
  <c r="D169" i="34"/>
  <c r="D167" i="34"/>
  <c r="D165" i="34"/>
  <c r="D163" i="34"/>
  <c r="D161" i="34"/>
  <c r="D159" i="34"/>
  <c r="D157" i="34"/>
  <c r="D155" i="34"/>
  <c r="D153" i="34"/>
  <c r="D151" i="34"/>
  <c r="D149" i="34"/>
  <c r="D147" i="34"/>
  <c r="D145" i="34"/>
  <c r="D143" i="34"/>
  <c r="D141" i="34"/>
  <c r="D139" i="34"/>
  <c r="D137" i="34"/>
  <c r="D135" i="34"/>
  <c r="D132" i="34"/>
  <c r="D130" i="34"/>
  <c r="D128" i="34"/>
  <c r="D126" i="34"/>
  <c r="D124" i="34"/>
  <c r="D122" i="34"/>
  <c r="D120" i="34"/>
  <c r="D118" i="34"/>
  <c r="D116" i="34"/>
  <c r="D114" i="34"/>
  <c r="D112" i="34"/>
  <c r="D110" i="34"/>
  <c r="D108" i="34"/>
  <c r="D106" i="34"/>
  <c r="D104" i="34"/>
  <c r="D102" i="34"/>
  <c r="D100" i="34"/>
  <c r="D98" i="34"/>
  <c r="D96" i="34"/>
  <c r="D83" i="34"/>
  <c r="D75" i="34"/>
  <c r="D61" i="34"/>
  <c r="D53" i="34"/>
  <c r="D44" i="34"/>
  <c r="D36" i="34"/>
  <c r="D28" i="34"/>
  <c r="D20" i="34"/>
  <c r="D12" i="34"/>
  <c r="D86" i="34"/>
  <c r="D84" i="34"/>
  <c r="D82" i="34"/>
  <c r="D80" i="34"/>
  <c r="D78" i="34"/>
  <c r="D76" i="34"/>
  <c r="D74" i="34"/>
  <c r="D72" i="34"/>
  <c r="D70" i="34"/>
  <c r="D68" i="34"/>
  <c r="D66" i="34"/>
  <c r="D64" i="34"/>
  <c r="D62" i="34"/>
  <c r="D60" i="34"/>
  <c r="D58" i="34"/>
  <c r="D56" i="34"/>
  <c r="D54" i="34"/>
  <c r="D52" i="34"/>
  <c r="D45" i="34"/>
  <c r="D43" i="34"/>
  <c r="D39" i="34"/>
  <c r="D37" i="34"/>
  <c r="D35" i="34"/>
  <c r="D31" i="34"/>
  <c r="D27" i="34"/>
  <c r="D25" i="34"/>
  <c r="D23" i="34"/>
  <c r="D19" i="34"/>
  <c r="D15" i="34"/>
  <c r="D13" i="34"/>
  <c r="D11" i="34"/>
  <c r="D7" i="34"/>
  <c r="D79" i="34"/>
  <c r="D71" i="34"/>
  <c r="D63" i="34"/>
  <c r="D55" i="34"/>
  <c r="D38" i="34"/>
  <c r="D30" i="34"/>
  <c r="D22" i="34"/>
  <c r="D14" i="34"/>
  <c r="D8" i="34"/>
  <c r="D184" i="34"/>
  <c r="D182" i="34"/>
  <c r="D180" i="34"/>
  <c r="D178" i="34"/>
  <c r="D176" i="34"/>
  <c r="D174" i="34"/>
  <c r="D172" i="34"/>
  <c r="D170" i="34"/>
  <c r="D168" i="34"/>
  <c r="D166" i="34"/>
  <c r="D164" i="34"/>
  <c r="D162" i="34"/>
  <c r="D160" i="34"/>
  <c r="D158" i="34"/>
  <c r="D156" i="34"/>
  <c r="D154" i="34"/>
  <c r="D152" i="34"/>
  <c r="D150" i="34"/>
  <c r="D148" i="34"/>
  <c r="D146" i="34"/>
  <c r="D144" i="34"/>
  <c r="D142" i="34"/>
  <c r="D140" i="34"/>
  <c r="D138" i="34"/>
  <c r="D136" i="34"/>
  <c r="D134" i="34"/>
  <c r="D133" i="34"/>
  <c r="D131" i="34"/>
  <c r="D129" i="34"/>
  <c r="D127" i="34"/>
  <c r="D125" i="34"/>
  <c r="D123" i="34"/>
  <c r="D121" i="34"/>
  <c r="D119" i="34"/>
  <c r="D117" i="34"/>
  <c r="D115" i="34"/>
  <c r="D113" i="34"/>
  <c r="D111" i="34"/>
  <c r="D109" i="34"/>
  <c r="D107" i="34"/>
  <c r="D105" i="34"/>
  <c r="D103" i="34"/>
  <c r="D101" i="34"/>
  <c r="D99" i="34"/>
  <c r="D97" i="34"/>
  <c r="D81" i="34"/>
  <c r="D73" i="34"/>
  <c r="D65" i="34"/>
  <c r="D57" i="34"/>
  <c r="D40" i="34"/>
  <c r="D32" i="34"/>
  <c r="D24" i="34"/>
  <c r="D16" i="34"/>
  <c r="D6" i="34"/>
  <c r="D77" i="34"/>
  <c r="D67" i="34"/>
  <c r="D59" i="34"/>
  <c r="D51" i="34"/>
  <c r="D42" i="34"/>
  <c r="D34" i="34"/>
  <c r="D26" i="34"/>
  <c r="D18" i="34"/>
  <c r="D10" i="34"/>
  <c r="L41" i="34"/>
  <c r="L61" i="34"/>
  <c r="L153" i="34"/>
  <c r="L81" i="34"/>
  <c r="L121" i="34"/>
  <c r="L137" i="34"/>
  <c r="L173" i="34"/>
  <c r="L110" i="34"/>
  <c r="L118" i="34"/>
  <c r="L126" i="34"/>
  <c r="L13" i="34"/>
  <c r="L33" i="34"/>
  <c r="L129" i="34"/>
  <c r="L25" i="34"/>
  <c r="L109" i="34"/>
  <c r="L125" i="34"/>
  <c r="L181" i="34"/>
  <c r="L53" i="34"/>
  <c r="L77" i="34"/>
  <c r="L105" i="34"/>
  <c r="L169" i="34"/>
  <c r="L65" i="34"/>
  <c r="L149" i="34"/>
  <c r="L177" i="34"/>
  <c r="L18" i="34"/>
  <c r="L26" i="34"/>
  <c r="L58" i="34"/>
  <c r="L66" i="34"/>
  <c r="L74" i="34"/>
  <c r="L69" i="34"/>
  <c r="L113" i="34"/>
  <c r="L17" i="34"/>
  <c r="L45" i="34"/>
  <c r="L85" i="34"/>
  <c r="L97" i="34"/>
  <c r="L141" i="34"/>
  <c r="L185" i="34"/>
  <c r="L157" i="34"/>
  <c r="L9" i="34"/>
  <c r="L29" i="34"/>
  <c r="L57" i="34"/>
  <c r="L165" i="34"/>
  <c r="L82" i="34"/>
  <c r="L114" i="34"/>
  <c r="L122" i="34"/>
  <c r="L130" i="34"/>
  <c r="L146" i="34"/>
  <c r="L37" i="34"/>
  <c r="L101" i="34"/>
  <c r="L117" i="34"/>
  <c r="L133" i="34"/>
  <c r="L161" i="34"/>
  <c r="L21" i="34"/>
  <c r="L73" i="34"/>
  <c r="L145" i="34"/>
  <c r="L6" i="34"/>
  <c r="L62" i="34"/>
  <c r="L138" i="34"/>
  <c r="L154" i="34"/>
  <c r="L162" i="34"/>
  <c r="L170" i="34"/>
  <c r="L8" i="34"/>
  <c r="L12" i="34"/>
  <c r="L16" i="34"/>
  <c r="L20" i="34"/>
  <c r="L24" i="34"/>
  <c r="L28" i="34"/>
  <c r="L32" i="34"/>
  <c r="L36" i="34"/>
  <c r="L40" i="34"/>
  <c r="L44" i="34"/>
  <c r="L52" i="34"/>
  <c r="L56" i="34"/>
  <c r="L60" i="34"/>
  <c r="L64" i="34"/>
  <c r="L68" i="34"/>
  <c r="L72" i="34"/>
  <c r="L76" i="34"/>
  <c r="L80" i="34"/>
  <c r="L84" i="34"/>
  <c r="L96" i="34"/>
  <c r="L100" i="34"/>
  <c r="L104" i="34"/>
  <c r="L108" i="34"/>
  <c r="L112" i="34"/>
  <c r="L116" i="34"/>
  <c r="L120" i="34"/>
  <c r="L166" i="34"/>
  <c r="L34" i="34"/>
  <c r="L42" i="34"/>
  <c r="L98" i="34"/>
  <c r="L106" i="34"/>
  <c r="L178" i="34"/>
  <c r="L7" i="34"/>
  <c r="L11" i="34"/>
  <c r="L15" i="34"/>
  <c r="L19" i="34"/>
  <c r="L23" i="34"/>
  <c r="L27" i="34"/>
  <c r="L31" i="34"/>
  <c r="L35" i="34"/>
  <c r="L39" i="34"/>
  <c r="L43" i="34"/>
  <c r="L51" i="34"/>
  <c r="L55" i="34"/>
  <c r="L59" i="34"/>
  <c r="L63" i="34"/>
  <c r="L67" i="34"/>
  <c r="L71" i="34"/>
  <c r="L75" i="34"/>
  <c r="L79" i="34"/>
  <c r="L83" i="34"/>
  <c r="L99" i="34"/>
  <c r="L103" i="34"/>
  <c r="L107" i="34"/>
  <c r="L111" i="34"/>
  <c r="L115" i="34"/>
  <c r="L119" i="34"/>
  <c r="L10" i="34"/>
  <c r="L86" i="34"/>
  <c r="L134" i="34"/>
  <c r="L142" i="34"/>
  <c r="L150" i="34"/>
  <c r="L158" i="34"/>
  <c r="L174" i="34"/>
  <c r="L14" i="34"/>
  <c r="L22" i="34"/>
  <c r="L30" i="34"/>
  <c r="L38" i="34"/>
  <c r="L54" i="34"/>
  <c r="L70" i="34"/>
  <c r="L78" i="34"/>
  <c r="L102" i="34"/>
  <c r="L182" i="34"/>
  <c r="L123" i="34"/>
  <c r="L127" i="34"/>
  <c r="L131" i="34"/>
  <c r="L135" i="34"/>
  <c r="L139" i="34"/>
  <c r="L143" i="34"/>
  <c r="L147" i="34"/>
  <c r="L151" i="34"/>
  <c r="L155" i="34"/>
  <c r="L159" i="34"/>
  <c r="L163" i="34"/>
  <c r="L167" i="34"/>
  <c r="L171" i="34"/>
  <c r="L175" i="34"/>
  <c r="L179" i="34"/>
  <c r="L183" i="34"/>
  <c r="L124" i="34"/>
  <c r="L128" i="34"/>
  <c r="L132" i="34"/>
  <c r="L136" i="34"/>
  <c r="L140" i="34"/>
  <c r="L144" i="34"/>
  <c r="L148" i="34"/>
  <c r="L152" i="34"/>
  <c r="L156" i="34"/>
  <c r="L160" i="34"/>
  <c r="L164" i="34"/>
  <c r="L168" i="34"/>
  <c r="L172" i="34"/>
  <c r="L176" i="34"/>
  <c r="L180" i="34"/>
  <c r="L184" i="34"/>
  <c r="E185" i="34"/>
  <c r="E183" i="34"/>
  <c r="E181" i="34"/>
  <c r="E179" i="34"/>
  <c r="E177" i="34"/>
  <c r="E175" i="34"/>
  <c r="E172" i="34"/>
  <c r="E170" i="34"/>
  <c r="E168" i="34"/>
  <c r="E166" i="34"/>
  <c r="E164" i="34"/>
  <c r="E162" i="34"/>
  <c r="E160" i="34"/>
  <c r="E158" i="34"/>
  <c r="E156" i="34"/>
  <c r="E154" i="34"/>
  <c r="E152" i="34"/>
  <c r="E150" i="34"/>
  <c r="E148" i="34"/>
  <c r="E146" i="34"/>
  <c r="E144" i="34"/>
  <c r="E142" i="34"/>
  <c r="E140" i="34"/>
  <c r="E138" i="34"/>
  <c r="E136" i="34"/>
  <c r="E134" i="34"/>
  <c r="E86" i="34"/>
  <c r="E84" i="34"/>
  <c r="E82" i="34"/>
  <c r="E80" i="34"/>
  <c r="E78" i="34"/>
  <c r="E76" i="34"/>
  <c r="E74" i="34"/>
  <c r="E72" i="34"/>
  <c r="E70" i="34"/>
  <c r="E68" i="34"/>
  <c r="E66" i="34"/>
  <c r="E64" i="34"/>
  <c r="E62" i="34"/>
  <c r="E60" i="34"/>
  <c r="E58" i="34"/>
  <c r="E56" i="34"/>
  <c r="E54" i="34"/>
  <c r="E52" i="34"/>
  <c r="E45" i="34"/>
  <c r="E43" i="34"/>
  <c r="E41" i="34"/>
  <c r="E39" i="34"/>
  <c r="E35" i="34"/>
  <c r="E33" i="34"/>
  <c r="E31" i="34"/>
  <c r="E29" i="34"/>
  <c r="E27" i="34"/>
  <c r="E23" i="34"/>
  <c r="E19" i="34"/>
  <c r="E15" i="34"/>
  <c r="E11" i="34"/>
  <c r="E7" i="34"/>
  <c r="E98" i="34"/>
  <c r="E182" i="34"/>
  <c r="E178" i="34"/>
  <c r="E174" i="34"/>
  <c r="E133" i="34"/>
  <c r="E131" i="34"/>
  <c r="E129" i="34"/>
  <c r="E127" i="34"/>
  <c r="E125" i="34"/>
  <c r="E123" i="34"/>
  <c r="E121" i="34"/>
  <c r="E119" i="34"/>
  <c r="E117" i="34"/>
  <c r="E115" i="34"/>
  <c r="E113" i="34"/>
  <c r="E111" i="34"/>
  <c r="E107" i="34"/>
  <c r="E105" i="34"/>
  <c r="E103" i="34"/>
  <c r="E101" i="34"/>
  <c r="E99" i="34"/>
  <c r="E97" i="34"/>
  <c r="E128" i="34"/>
  <c r="E124" i="34"/>
  <c r="E120" i="34"/>
  <c r="E114" i="34"/>
  <c r="E108" i="34"/>
  <c r="E102" i="34"/>
  <c r="E173" i="34"/>
  <c r="E171" i="34"/>
  <c r="E169" i="34"/>
  <c r="E167" i="34"/>
  <c r="E165" i="34"/>
  <c r="E163" i="34"/>
  <c r="E161" i="34"/>
  <c r="E159" i="34"/>
  <c r="E157" i="34"/>
  <c r="E155" i="34"/>
  <c r="E153" i="34"/>
  <c r="E151" i="34"/>
  <c r="E149" i="34"/>
  <c r="E147" i="34"/>
  <c r="E145" i="34"/>
  <c r="E143" i="34"/>
  <c r="E141" i="34"/>
  <c r="E139" i="34"/>
  <c r="E137" i="34"/>
  <c r="E135" i="34"/>
  <c r="E85" i="34"/>
  <c r="E83" i="34"/>
  <c r="E81" i="34"/>
  <c r="E79" i="34"/>
  <c r="E77" i="34"/>
  <c r="E75" i="34"/>
  <c r="E71" i="34"/>
  <c r="E69" i="34"/>
  <c r="E67" i="34"/>
  <c r="E65" i="34"/>
  <c r="E63" i="34"/>
  <c r="E61" i="34"/>
  <c r="E59" i="34"/>
  <c r="E57" i="34"/>
  <c r="E55" i="34"/>
  <c r="E53" i="34"/>
  <c r="E51" i="34"/>
  <c r="E44" i="34"/>
  <c r="E42" i="34"/>
  <c r="E40" i="34"/>
  <c r="E38" i="34"/>
  <c r="E36" i="34"/>
  <c r="E34" i="34"/>
  <c r="E32" i="34"/>
  <c r="E30" i="34"/>
  <c r="E28" i="34"/>
  <c r="E26" i="34"/>
  <c r="E24" i="34"/>
  <c r="E22" i="34"/>
  <c r="E20" i="34"/>
  <c r="E18" i="34"/>
  <c r="E16" i="34"/>
  <c r="E14" i="34"/>
  <c r="E12" i="34"/>
  <c r="E10" i="34"/>
  <c r="E8" i="34"/>
  <c r="E6" i="34"/>
  <c r="E130" i="34"/>
  <c r="E122" i="34"/>
  <c r="E118" i="34"/>
  <c r="E112" i="34"/>
  <c r="E106" i="34"/>
  <c r="E100" i="34"/>
  <c r="E184" i="34"/>
  <c r="E180" i="34"/>
  <c r="E176" i="34"/>
  <c r="E132" i="34"/>
  <c r="E126" i="34"/>
  <c r="E116" i="34"/>
  <c r="E110" i="34"/>
  <c r="E104" i="34"/>
  <c r="E96" i="34"/>
  <c r="M100" i="34"/>
  <c r="M40" i="34"/>
  <c r="M68" i="34"/>
  <c r="M104" i="34"/>
  <c r="M72" i="34"/>
  <c r="M84" i="34"/>
  <c r="M116" i="34"/>
  <c r="M148" i="34"/>
  <c r="M164" i="34"/>
  <c r="M176" i="34"/>
  <c r="M24" i="34"/>
  <c r="M36" i="34"/>
  <c r="M96" i="34"/>
  <c r="M108" i="34"/>
  <c r="M160" i="34"/>
  <c r="M85" i="34"/>
  <c r="M133" i="34"/>
  <c r="M141" i="34"/>
  <c r="M64" i="34"/>
  <c r="M12" i="34"/>
  <c r="M56" i="34"/>
  <c r="M8" i="34"/>
  <c r="M28" i="34"/>
  <c r="M180" i="34"/>
  <c r="M16" i="34"/>
  <c r="M80" i="34"/>
  <c r="M124" i="34"/>
  <c r="M140" i="34"/>
  <c r="M33" i="34"/>
  <c r="M41" i="34"/>
  <c r="M113" i="34"/>
  <c r="M52" i="34"/>
  <c r="M32" i="34"/>
  <c r="M76" i="34"/>
  <c r="M156" i="34"/>
  <c r="M172" i="34"/>
  <c r="M136" i="34"/>
  <c r="M152" i="34"/>
  <c r="M137" i="34"/>
  <c r="M153" i="34"/>
  <c r="M161" i="34"/>
  <c r="M169" i="34"/>
  <c r="M168" i="34"/>
  <c r="M20" i="34"/>
  <c r="M44" i="34"/>
  <c r="M112" i="34"/>
  <c r="M128" i="34"/>
  <c r="M144" i="34"/>
  <c r="M60" i="34"/>
  <c r="M120" i="34"/>
  <c r="M132" i="34"/>
  <c r="M184" i="34"/>
  <c r="M13" i="34"/>
  <c r="M21" i="34"/>
  <c r="M29" i="34"/>
  <c r="M37" i="34"/>
  <c r="M69" i="34"/>
  <c r="M77" i="34"/>
  <c r="M101" i="34"/>
  <c r="M181" i="34"/>
  <c r="M149" i="34"/>
  <c r="M165" i="34"/>
  <c r="M81" i="34"/>
  <c r="M97" i="34"/>
  <c r="M105" i="34"/>
  <c r="M121" i="34"/>
  <c r="M129" i="34"/>
  <c r="M145" i="34"/>
  <c r="M177" i="34"/>
  <c r="M185" i="34"/>
  <c r="M6" i="34"/>
  <c r="M10" i="34"/>
  <c r="M14" i="34"/>
  <c r="M18" i="34"/>
  <c r="M22" i="34"/>
  <c r="M26" i="34"/>
  <c r="M30" i="34"/>
  <c r="M34" i="34"/>
  <c r="M38" i="34"/>
  <c r="M42" i="34"/>
  <c r="M54" i="34"/>
  <c r="M58" i="34"/>
  <c r="M62" i="34"/>
  <c r="M66" i="34"/>
  <c r="M70" i="34"/>
  <c r="M74" i="34"/>
  <c r="M78" i="34"/>
  <c r="M82" i="34"/>
  <c r="M86" i="34"/>
  <c r="M98" i="34"/>
  <c r="M102" i="34"/>
  <c r="M106" i="34"/>
  <c r="M110" i="34"/>
  <c r="M114" i="34"/>
  <c r="M118" i="34"/>
  <c r="M9" i="34"/>
  <c r="M17" i="34"/>
  <c r="M25" i="34"/>
  <c r="M57" i="34"/>
  <c r="M65" i="34"/>
  <c r="M73" i="34"/>
  <c r="M157" i="34"/>
  <c r="M173" i="34"/>
  <c r="M53" i="34"/>
  <c r="M109" i="34"/>
  <c r="M117" i="34"/>
  <c r="M125" i="34"/>
  <c r="M122" i="34"/>
  <c r="M126" i="34"/>
  <c r="M130" i="34"/>
  <c r="M134" i="34"/>
  <c r="M138" i="34"/>
  <c r="M142" i="34"/>
  <c r="M146" i="34"/>
  <c r="M150" i="34"/>
  <c r="M154" i="34"/>
  <c r="M158" i="34"/>
  <c r="M162" i="34"/>
  <c r="M166" i="34"/>
  <c r="M170" i="34"/>
  <c r="M174" i="34"/>
  <c r="M178" i="34"/>
  <c r="M182" i="34"/>
  <c r="M45" i="34"/>
  <c r="M61" i="34"/>
  <c r="M7" i="34"/>
  <c r="M11" i="34"/>
  <c r="M15" i="34"/>
  <c r="M19" i="34"/>
  <c r="M23" i="34"/>
  <c r="M27" i="34"/>
  <c r="M31" i="34"/>
  <c r="M35" i="34"/>
  <c r="M39" i="34"/>
  <c r="M43" i="34"/>
  <c r="M51" i="34"/>
  <c r="M55" i="34"/>
  <c r="M59" i="34"/>
  <c r="M63" i="34"/>
  <c r="M67" i="34"/>
  <c r="M71" i="34"/>
  <c r="M75" i="34"/>
  <c r="M79" i="34"/>
  <c r="M83" i="34"/>
  <c r="M99" i="34"/>
  <c r="M103" i="34"/>
  <c r="M107" i="34"/>
  <c r="M111" i="34"/>
  <c r="M115" i="34"/>
  <c r="M119" i="34"/>
  <c r="M123" i="34"/>
  <c r="M127" i="34"/>
  <c r="M131" i="34"/>
  <c r="M135" i="34"/>
  <c r="M139" i="34"/>
  <c r="M143" i="34"/>
  <c r="M147" i="34"/>
  <c r="M151" i="34"/>
  <c r="M155" i="34"/>
  <c r="M159" i="34"/>
  <c r="M163" i="34"/>
  <c r="M167" i="34"/>
  <c r="M171" i="34"/>
  <c r="M175" i="34"/>
  <c r="M179" i="34"/>
  <c r="M183" i="34"/>
  <c r="F150" i="34"/>
  <c r="F141" i="34"/>
  <c r="F127" i="34"/>
  <c r="F117" i="34"/>
  <c r="F148" i="34"/>
  <c r="F140" i="34"/>
  <c r="F131" i="34"/>
  <c r="F116" i="34"/>
  <c r="F143" i="34"/>
  <c r="F139" i="34"/>
  <c r="F124" i="34"/>
  <c r="F115" i="34"/>
  <c r="F185" i="34"/>
  <c r="F173" i="34"/>
  <c r="F165" i="34"/>
  <c r="F161" i="34"/>
  <c r="F149" i="34"/>
  <c r="F145" i="34"/>
  <c r="F137" i="34"/>
  <c r="F133" i="34"/>
  <c r="F119" i="34"/>
  <c r="F146" i="34"/>
  <c r="F142" i="34"/>
  <c r="F123" i="34"/>
  <c r="F114" i="34"/>
  <c r="F184" i="34"/>
  <c r="F160" i="34"/>
  <c r="F156" i="34"/>
  <c r="F144" i="34"/>
  <c r="F136" i="34"/>
  <c r="F132" i="34"/>
  <c r="F171" i="34"/>
  <c r="F163" i="34"/>
  <c r="F147" i="34"/>
  <c r="F182" i="34"/>
  <c r="F178" i="34"/>
  <c r="F174" i="34"/>
  <c r="F166" i="34"/>
  <c r="F162" i="34"/>
  <c r="F154" i="34"/>
  <c r="F126" i="34"/>
  <c r="F121" i="34"/>
  <c r="F110" i="34"/>
  <c r="F108" i="34"/>
  <c r="F102" i="34"/>
  <c r="F97" i="34"/>
  <c r="F86" i="34"/>
  <c r="F77" i="34"/>
  <c r="F65" i="34"/>
  <c r="F54" i="34"/>
  <c r="F105" i="34"/>
  <c r="F100" i="34"/>
  <c r="F84" i="34"/>
  <c r="F79" i="34"/>
  <c r="F74" i="34"/>
  <c r="F66" i="34"/>
  <c r="F62" i="34"/>
  <c r="F170" i="34"/>
  <c r="F138" i="34"/>
  <c r="F129" i="34"/>
  <c r="F181" i="34"/>
  <c r="F177" i="34"/>
  <c r="F169" i="34"/>
  <c r="F157" i="34"/>
  <c r="F153" i="34"/>
  <c r="F125" i="34"/>
  <c r="F120" i="34"/>
  <c r="F85" i="34"/>
  <c r="F53" i="34"/>
  <c r="F51" i="34"/>
  <c r="F112" i="34"/>
  <c r="F107" i="34"/>
  <c r="F101" i="34"/>
  <c r="F76" i="34"/>
  <c r="F72" i="34"/>
  <c r="F60" i="34"/>
  <c r="F56" i="34"/>
  <c r="F109" i="34"/>
  <c r="F99" i="34"/>
  <c r="F82" i="34"/>
  <c r="F78" i="34"/>
  <c r="F73" i="34"/>
  <c r="F57" i="34"/>
  <c r="F167" i="34"/>
  <c r="F151" i="34"/>
  <c r="F135" i="34"/>
  <c r="F180" i="34"/>
  <c r="F176" i="34"/>
  <c r="F172" i="34"/>
  <c r="F168" i="34"/>
  <c r="F164" i="34"/>
  <c r="F152" i="34"/>
  <c r="F130" i="34"/>
  <c r="F118" i="34"/>
  <c r="F113" i="34"/>
  <c r="F106" i="34"/>
  <c r="F98" i="34"/>
  <c r="F83" i="34"/>
  <c r="F111" i="34"/>
  <c r="F67" i="34"/>
  <c r="F59" i="34"/>
  <c r="F103" i="34"/>
  <c r="F81" i="34"/>
  <c r="F68" i="34"/>
  <c r="F64" i="34"/>
  <c r="F158" i="34"/>
  <c r="F134" i="34"/>
  <c r="F122" i="34"/>
  <c r="F183" i="34"/>
  <c r="F179" i="34"/>
  <c r="F175" i="34"/>
  <c r="F159" i="34"/>
  <c r="F155" i="34"/>
  <c r="F128" i="34"/>
  <c r="F104" i="34"/>
  <c r="F96" i="34"/>
  <c r="F52" i="34"/>
  <c r="F70" i="34"/>
  <c r="F58" i="34"/>
  <c r="F80" i="34"/>
  <c r="F75" i="34"/>
  <c r="F71" i="34"/>
  <c r="F63" i="34"/>
  <c r="F55" i="34"/>
  <c r="F45" i="34"/>
  <c r="F37" i="34"/>
  <c r="F29" i="34"/>
  <c r="F21" i="34"/>
  <c r="F44" i="34"/>
  <c r="F42" i="34"/>
  <c r="F40" i="34"/>
  <c r="F38" i="34"/>
  <c r="F36" i="34"/>
  <c r="F34" i="34"/>
  <c r="F32" i="34"/>
  <c r="F30" i="34"/>
  <c r="F28" i="34"/>
  <c r="F26" i="34"/>
  <c r="F24" i="34"/>
  <c r="F22" i="34"/>
  <c r="F20" i="34"/>
  <c r="F18" i="34"/>
  <c r="F16" i="34"/>
  <c r="F14" i="34"/>
  <c r="F12" i="34"/>
  <c r="F10" i="34"/>
  <c r="F8" i="34"/>
  <c r="F6" i="34"/>
  <c r="F39" i="34"/>
  <c r="F17" i="34"/>
  <c r="F9" i="34"/>
  <c r="F31" i="34"/>
  <c r="F23" i="34"/>
  <c r="F15" i="34"/>
  <c r="F7" i="34"/>
  <c r="F43" i="34"/>
  <c r="F35" i="34"/>
  <c r="F27" i="34"/>
  <c r="F19" i="34"/>
  <c r="F11" i="34"/>
  <c r="J145" i="34"/>
  <c r="J136" i="34"/>
  <c r="J132" i="34"/>
  <c r="J121" i="34"/>
  <c r="J113" i="34"/>
  <c r="J144" i="34"/>
  <c r="J135" i="34"/>
  <c r="J125" i="34"/>
  <c r="J120" i="34"/>
  <c r="J147" i="34"/>
  <c r="J134" i="34"/>
  <c r="J129" i="34"/>
  <c r="J119" i="34"/>
  <c r="J181" i="34"/>
  <c r="J177" i="34"/>
  <c r="J169" i="34"/>
  <c r="J157" i="34"/>
  <c r="J153" i="34"/>
  <c r="J141" i="34"/>
  <c r="J127" i="34"/>
  <c r="J151" i="34"/>
  <c r="J137" i="34"/>
  <c r="J133" i="34"/>
  <c r="J128" i="34"/>
  <c r="J118" i="34"/>
  <c r="J180" i="34"/>
  <c r="J176" i="34"/>
  <c r="J172" i="34"/>
  <c r="J168" i="34"/>
  <c r="J164" i="34"/>
  <c r="J152" i="34"/>
  <c r="J148" i="34"/>
  <c r="J140" i="34"/>
  <c r="J126" i="34"/>
  <c r="J115" i="34"/>
  <c r="J179" i="34"/>
  <c r="J155" i="34"/>
  <c r="J139" i="34"/>
  <c r="J130" i="34"/>
  <c r="J170" i="34"/>
  <c r="J158" i="34"/>
  <c r="J138" i="34"/>
  <c r="J116" i="34"/>
  <c r="J102" i="34"/>
  <c r="J53" i="34"/>
  <c r="J51" i="34"/>
  <c r="J81" i="34"/>
  <c r="J57" i="34"/>
  <c r="J110" i="34"/>
  <c r="J70" i="34"/>
  <c r="J58" i="34"/>
  <c r="J178" i="34"/>
  <c r="J162" i="34"/>
  <c r="J154" i="34"/>
  <c r="J146" i="34"/>
  <c r="J185" i="34"/>
  <c r="J173" i="34"/>
  <c r="J165" i="34"/>
  <c r="J161" i="34"/>
  <c r="J131" i="34"/>
  <c r="J114" i="34"/>
  <c r="J108" i="34"/>
  <c r="J100" i="34"/>
  <c r="J84" i="34"/>
  <c r="J80" i="34"/>
  <c r="J68" i="34"/>
  <c r="J64" i="34"/>
  <c r="J103" i="34"/>
  <c r="J69" i="34"/>
  <c r="J65" i="34"/>
  <c r="J61" i="34"/>
  <c r="J183" i="34"/>
  <c r="J175" i="34"/>
  <c r="J159" i="34"/>
  <c r="J143" i="34"/>
  <c r="J124" i="34"/>
  <c r="J184" i="34"/>
  <c r="J160" i="34"/>
  <c r="J156" i="34"/>
  <c r="J123" i="34"/>
  <c r="J52" i="34"/>
  <c r="J105" i="34"/>
  <c r="J99" i="34"/>
  <c r="J83" i="34"/>
  <c r="J79" i="34"/>
  <c r="J75" i="34"/>
  <c r="J71" i="34"/>
  <c r="J63" i="34"/>
  <c r="J55" i="34"/>
  <c r="J107" i="34"/>
  <c r="J97" i="34"/>
  <c r="J86" i="34"/>
  <c r="J76" i="34"/>
  <c r="J72" i="34"/>
  <c r="J60" i="34"/>
  <c r="J56" i="34"/>
  <c r="J182" i="34"/>
  <c r="J174" i="34"/>
  <c r="J166" i="34"/>
  <c r="J150" i="34"/>
  <c r="J142" i="34"/>
  <c r="J171" i="34"/>
  <c r="J167" i="34"/>
  <c r="J163" i="34"/>
  <c r="J149" i="34"/>
  <c r="J122" i="34"/>
  <c r="J117" i="34"/>
  <c r="J111" i="34"/>
  <c r="J77" i="34"/>
  <c r="J109" i="34"/>
  <c r="J104" i="34"/>
  <c r="J98" i="34"/>
  <c r="J82" i="34"/>
  <c r="J78" i="34"/>
  <c r="J74" i="34"/>
  <c r="J66" i="34"/>
  <c r="J62" i="34"/>
  <c r="J54" i="34"/>
  <c r="J112" i="34"/>
  <c r="J106" i="34"/>
  <c r="J96" i="34"/>
  <c r="J85" i="34"/>
  <c r="J67" i="34"/>
  <c r="J59" i="34"/>
  <c r="J44" i="34"/>
  <c r="J42" i="34"/>
  <c r="J40" i="34"/>
  <c r="J38" i="34"/>
  <c r="J36" i="34"/>
  <c r="J34" i="34"/>
  <c r="J32" i="34"/>
  <c r="J30" i="34"/>
  <c r="J28" i="34"/>
  <c r="J26" i="34"/>
  <c r="J24" i="34"/>
  <c r="J22" i="34"/>
  <c r="J20" i="34"/>
  <c r="J18" i="34"/>
  <c r="J16" i="34"/>
  <c r="J14" i="34"/>
  <c r="J12" i="34"/>
  <c r="J10" i="34"/>
  <c r="J8" i="34"/>
  <c r="J6" i="34"/>
  <c r="J45" i="34"/>
  <c r="J43" i="34"/>
  <c r="J41" i="34"/>
  <c r="J39" i="34"/>
  <c r="J35" i="34"/>
  <c r="J33" i="34"/>
  <c r="J31" i="34"/>
  <c r="J27" i="34"/>
  <c r="J25" i="34"/>
  <c r="J23" i="34"/>
  <c r="J19" i="34"/>
  <c r="J15" i="34"/>
  <c r="J11" i="34"/>
  <c r="J7" i="34"/>
  <c r="N51" i="34"/>
  <c r="N135" i="34"/>
  <c r="N163" i="34"/>
  <c r="N23" i="34"/>
  <c r="N103" i="34"/>
  <c r="N131" i="34"/>
  <c r="N63" i="34"/>
  <c r="N75" i="34"/>
  <c r="N147" i="34"/>
  <c r="N16" i="34"/>
  <c r="N64" i="34"/>
  <c r="N72" i="34"/>
  <c r="N107" i="34"/>
  <c r="N155" i="34"/>
  <c r="N83" i="34"/>
  <c r="N139" i="34"/>
  <c r="N151" i="34"/>
  <c r="N119" i="34"/>
  <c r="N7" i="34"/>
  <c r="N27" i="34"/>
  <c r="N39" i="34"/>
  <c r="N55" i="34"/>
  <c r="N99" i="34"/>
  <c r="N111" i="34"/>
  <c r="N80" i="34"/>
  <c r="N104" i="34"/>
  <c r="N120" i="34"/>
  <c r="N128" i="34"/>
  <c r="N15" i="34"/>
  <c r="N35" i="34"/>
  <c r="N59" i="34"/>
  <c r="N79" i="34"/>
  <c r="N123" i="34"/>
  <c r="N171" i="34"/>
  <c r="N183" i="34"/>
  <c r="N43" i="34"/>
  <c r="N67" i="34"/>
  <c r="N115" i="34"/>
  <c r="N127" i="34"/>
  <c r="N179" i="34"/>
  <c r="N12" i="34"/>
  <c r="N44" i="34"/>
  <c r="N60" i="34"/>
  <c r="N76" i="34"/>
  <c r="N71" i="34"/>
  <c r="N143" i="34"/>
  <c r="N175" i="34"/>
  <c r="N19" i="34"/>
  <c r="N159" i="34"/>
  <c r="N11" i="34"/>
  <c r="N31" i="34"/>
  <c r="N167" i="34"/>
  <c r="N52" i="34"/>
  <c r="N108" i="34"/>
  <c r="N116" i="34"/>
  <c r="N124" i="34"/>
  <c r="N156" i="34"/>
  <c r="N8" i="34"/>
  <c r="N24" i="34"/>
  <c r="N32" i="34"/>
  <c r="N40" i="34"/>
  <c r="N56" i="34"/>
  <c r="N112" i="34"/>
  <c r="N184" i="34"/>
  <c r="N84" i="34"/>
  <c r="N132" i="34"/>
  <c r="N140" i="34"/>
  <c r="N148" i="34"/>
  <c r="N164" i="34"/>
  <c r="N172" i="34"/>
  <c r="N121" i="34"/>
  <c r="N125" i="34"/>
  <c r="N129" i="34"/>
  <c r="N133" i="34"/>
  <c r="N137" i="34"/>
  <c r="N141" i="34"/>
  <c r="N20" i="34"/>
  <c r="N28" i="34"/>
  <c r="N36" i="34"/>
  <c r="N68" i="34"/>
  <c r="N100" i="34"/>
  <c r="N180" i="34"/>
  <c r="N6" i="34"/>
  <c r="N10" i="34"/>
  <c r="N14" i="34"/>
  <c r="N18" i="34"/>
  <c r="N22" i="34"/>
  <c r="N26" i="34"/>
  <c r="N30" i="34"/>
  <c r="N34" i="34"/>
  <c r="N38" i="34"/>
  <c r="N42" i="34"/>
  <c r="N54" i="34"/>
  <c r="N58" i="34"/>
  <c r="N62" i="34"/>
  <c r="N66" i="34"/>
  <c r="N70" i="34"/>
  <c r="N74" i="34"/>
  <c r="N78" i="34"/>
  <c r="N82" i="34"/>
  <c r="N86" i="34"/>
  <c r="N98" i="34"/>
  <c r="N102" i="34"/>
  <c r="N106" i="34"/>
  <c r="N110" i="34"/>
  <c r="N114" i="34"/>
  <c r="N118" i="34"/>
  <c r="N176" i="34"/>
  <c r="N96" i="34"/>
  <c r="N136" i="34"/>
  <c r="N144" i="34"/>
  <c r="N152" i="34"/>
  <c r="N160" i="34"/>
  <c r="N168" i="34"/>
  <c r="N9" i="34"/>
  <c r="N13" i="34"/>
  <c r="N17" i="34"/>
  <c r="N21" i="34"/>
  <c r="N25" i="34"/>
  <c r="N29" i="34"/>
  <c r="N33" i="34"/>
  <c r="N37" i="34"/>
  <c r="N41" i="34"/>
  <c r="N45" i="34"/>
  <c r="N53" i="34"/>
  <c r="N57" i="34"/>
  <c r="N61" i="34"/>
  <c r="N65" i="34"/>
  <c r="N69" i="34"/>
  <c r="N73" i="34"/>
  <c r="N77" i="34"/>
  <c r="N81" i="34"/>
  <c r="N85" i="34"/>
  <c r="N97" i="34"/>
  <c r="N101" i="34"/>
  <c r="N105" i="34"/>
  <c r="N109" i="34"/>
  <c r="N113" i="34"/>
  <c r="N117" i="34"/>
  <c r="N145" i="34"/>
  <c r="N153" i="34"/>
  <c r="N161" i="34"/>
  <c r="N169" i="34"/>
  <c r="N177" i="34"/>
  <c r="N185" i="34"/>
  <c r="N166" i="34"/>
  <c r="N162" i="34"/>
  <c r="N149" i="34"/>
  <c r="N157" i="34"/>
  <c r="N165" i="34"/>
  <c r="N173" i="34"/>
  <c r="N181" i="34"/>
  <c r="N122" i="34"/>
  <c r="N126" i="34"/>
  <c r="N130" i="34"/>
  <c r="N134" i="34"/>
  <c r="N138" i="34"/>
  <c r="N142" i="34"/>
  <c r="N146" i="34"/>
  <c r="N150" i="34"/>
  <c r="N154" i="34"/>
  <c r="N158" i="34"/>
  <c r="N170" i="34"/>
  <c r="N174" i="34"/>
  <c r="N178" i="34"/>
  <c r="N182" i="34"/>
  <c r="G178" i="34"/>
  <c r="G170" i="34"/>
  <c r="G161" i="34"/>
  <c r="G144" i="34"/>
  <c r="G136" i="34"/>
  <c r="G107" i="34"/>
  <c r="G175" i="34"/>
  <c r="G160" i="34"/>
  <c r="G153" i="34"/>
  <c r="G130" i="34"/>
  <c r="G115" i="34"/>
  <c r="G108" i="34"/>
  <c r="G167" i="34"/>
  <c r="G159" i="34"/>
  <c r="G151" i="34"/>
  <c r="G143" i="34"/>
  <c r="G120" i="34"/>
  <c r="G112" i="34"/>
  <c r="G185" i="34"/>
  <c r="G176" i="34"/>
  <c r="G152" i="34"/>
  <c r="G121" i="34"/>
  <c r="G106" i="34"/>
  <c r="G63" i="34"/>
  <c r="G56" i="34"/>
  <c r="G34" i="34"/>
  <c r="G27" i="34"/>
  <c r="G25" i="34"/>
  <c r="G23" i="34"/>
  <c r="G19" i="34"/>
  <c r="G17" i="34"/>
  <c r="G15" i="34"/>
  <c r="G13" i="34"/>
  <c r="G11" i="34"/>
  <c r="G9" i="34"/>
  <c r="G7" i="34"/>
  <c r="G82" i="34"/>
  <c r="G76" i="34"/>
  <c r="G55" i="34"/>
  <c r="G43" i="34"/>
  <c r="G168" i="34"/>
  <c r="G134" i="34"/>
  <c r="G123" i="34"/>
  <c r="G105" i="34"/>
  <c r="G135" i="34"/>
  <c r="G128" i="34"/>
  <c r="G181" i="34"/>
  <c r="G173" i="34"/>
  <c r="G165" i="34"/>
  <c r="G157" i="34"/>
  <c r="G133" i="34"/>
  <c r="G126" i="34"/>
  <c r="G118" i="34"/>
  <c r="G103" i="34"/>
  <c r="G182" i="34"/>
  <c r="G174" i="34"/>
  <c r="G158" i="34"/>
  <c r="G150" i="34"/>
  <c r="G142" i="34"/>
  <c r="G127" i="34"/>
  <c r="G104" i="34"/>
  <c r="G98" i="34"/>
  <c r="G84" i="34"/>
  <c r="G77" i="34"/>
  <c r="G61" i="34"/>
  <c r="G54" i="34"/>
  <c r="G32" i="34"/>
  <c r="G97" i="34"/>
  <c r="G86" i="34"/>
  <c r="G80" i="34"/>
  <c r="G69" i="34"/>
  <c r="G64" i="34"/>
  <c r="G59" i="34"/>
  <c r="G183" i="34"/>
  <c r="G166" i="34"/>
  <c r="G148" i="34"/>
  <c r="G140" i="34"/>
  <c r="G131" i="34"/>
  <c r="G179" i="34"/>
  <c r="G164" i="34"/>
  <c r="G149" i="34"/>
  <c r="G141" i="34"/>
  <c r="G119" i="34"/>
  <c r="G111" i="34"/>
  <c r="G171" i="34"/>
  <c r="G163" i="34"/>
  <c r="G155" i="34"/>
  <c r="G139" i="34"/>
  <c r="G116" i="34"/>
  <c r="G180" i="34"/>
  <c r="G156" i="34"/>
  <c r="G125" i="34"/>
  <c r="G117" i="34"/>
  <c r="G109" i="34"/>
  <c r="G102" i="34"/>
  <c r="G31" i="34"/>
  <c r="G28" i="34"/>
  <c r="G26" i="34"/>
  <c r="G24" i="34"/>
  <c r="G22" i="34"/>
  <c r="G20" i="34"/>
  <c r="G18" i="34"/>
  <c r="G16" i="34"/>
  <c r="G14" i="34"/>
  <c r="G12" i="34"/>
  <c r="G10" i="34"/>
  <c r="G8" i="34"/>
  <c r="G6" i="34"/>
  <c r="G85" i="34"/>
  <c r="G79" i="34"/>
  <c r="G68" i="34"/>
  <c r="G52" i="34"/>
  <c r="G40" i="34"/>
  <c r="G35" i="34"/>
  <c r="G172" i="34"/>
  <c r="G146" i="34"/>
  <c r="G138" i="34"/>
  <c r="G110" i="34"/>
  <c r="G99" i="34"/>
  <c r="G184" i="34"/>
  <c r="G169" i="34"/>
  <c r="G147" i="34"/>
  <c r="G132" i="34"/>
  <c r="G124" i="34"/>
  <c r="G177" i="34"/>
  <c r="G145" i="34"/>
  <c r="G137" i="34"/>
  <c r="G129" i="34"/>
  <c r="G122" i="34"/>
  <c r="G114" i="34"/>
  <c r="G100" i="34"/>
  <c r="G162" i="34"/>
  <c r="G154" i="34"/>
  <c r="G101" i="34"/>
  <c r="G88" i="34"/>
  <c r="G81" i="34"/>
  <c r="G58" i="34"/>
  <c r="G51" i="34"/>
  <c r="G44" i="34"/>
  <c r="G36" i="34"/>
  <c r="G89" i="34"/>
  <c r="G72" i="34"/>
  <c r="G39" i="34"/>
  <c r="G75" i="34"/>
  <c r="G70" i="34"/>
  <c r="G53" i="34"/>
  <c r="G42" i="34"/>
  <c r="G96" i="34"/>
  <c r="G90" i="34"/>
  <c r="G74" i="34"/>
  <c r="G57" i="34"/>
  <c r="G41" i="34"/>
  <c r="G30" i="34"/>
  <c r="G83" i="34"/>
  <c r="G78" i="34"/>
  <c r="G67" i="34"/>
  <c r="G62" i="34"/>
  <c r="G87" i="34"/>
  <c r="G71" i="34"/>
  <c r="G66" i="34"/>
  <c r="G60" i="34"/>
  <c r="G38" i="34"/>
  <c r="G33" i="34"/>
  <c r="O6" i="34"/>
  <c r="O30" i="34"/>
  <c r="O74" i="34"/>
  <c r="O126" i="34"/>
  <c r="O182" i="34"/>
  <c r="O22" i="34"/>
  <c r="O146" i="34"/>
  <c r="O178" i="34"/>
  <c r="O14" i="34"/>
  <c r="O122" i="34"/>
  <c r="O7" i="34"/>
  <c r="O23" i="34"/>
  <c r="O31" i="34"/>
  <c r="O39" i="34"/>
  <c r="O55" i="34"/>
  <c r="O79" i="34"/>
  <c r="O103" i="34"/>
  <c r="O90" i="34"/>
  <c r="O42" i="34"/>
  <c r="O70" i="34"/>
  <c r="O170" i="34"/>
  <c r="O134" i="34"/>
  <c r="O154" i="34"/>
  <c r="O162" i="34"/>
  <c r="O11" i="34"/>
  <c r="O135" i="34"/>
  <c r="O143" i="34"/>
  <c r="O138" i="34"/>
  <c r="O166" i="34"/>
  <c r="O114" i="34"/>
  <c r="O130" i="34"/>
  <c r="O10" i="34"/>
  <c r="O38" i="34"/>
  <c r="O58" i="34"/>
  <c r="O110" i="34"/>
  <c r="O18" i="34"/>
  <c r="O86" i="34"/>
  <c r="O102" i="34"/>
  <c r="O142" i="34"/>
  <c r="O19" i="34"/>
  <c r="O27" i="34"/>
  <c r="O35" i="34"/>
  <c r="O67" i="34"/>
  <c r="O99" i="34"/>
  <c r="O107" i="34"/>
  <c r="O179" i="34"/>
  <c r="O26" i="34"/>
  <c r="O54" i="34"/>
  <c r="O98" i="34"/>
  <c r="O118" i="34"/>
  <c r="O150" i="34"/>
  <c r="O34" i="34"/>
  <c r="O62" i="34"/>
  <c r="O78" i="34"/>
  <c r="O66" i="34"/>
  <c r="O82" i="34"/>
  <c r="O174" i="34"/>
  <c r="O106" i="34"/>
  <c r="O158" i="34"/>
  <c r="O83" i="34"/>
  <c r="O131" i="34"/>
  <c r="O139" i="34"/>
  <c r="O147" i="34"/>
  <c r="O163" i="34"/>
  <c r="O171" i="34"/>
  <c r="O183" i="34"/>
  <c r="O15" i="34"/>
  <c r="O63" i="34"/>
  <c r="O71" i="34"/>
  <c r="O124" i="34"/>
  <c r="O128" i="34"/>
  <c r="O132" i="34"/>
  <c r="O136" i="34"/>
  <c r="O140" i="34"/>
  <c r="O151" i="34"/>
  <c r="O51" i="34"/>
  <c r="O115" i="34"/>
  <c r="O123" i="34"/>
  <c r="O155" i="34"/>
  <c r="O9" i="34"/>
  <c r="O13" i="34"/>
  <c r="O17" i="34"/>
  <c r="O21" i="34"/>
  <c r="O25" i="34"/>
  <c r="O29" i="34"/>
  <c r="O33" i="34"/>
  <c r="O37" i="34"/>
  <c r="O41" i="34"/>
  <c r="O45" i="34"/>
  <c r="O53" i="34"/>
  <c r="O57" i="34"/>
  <c r="O61" i="34"/>
  <c r="O65" i="34"/>
  <c r="O69" i="34"/>
  <c r="O73" i="34"/>
  <c r="O77" i="34"/>
  <c r="O81" i="34"/>
  <c r="O85" i="34"/>
  <c r="O89" i="34"/>
  <c r="O97" i="34"/>
  <c r="O101" i="34"/>
  <c r="O105" i="34"/>
  <c r="O109" i="34"/>
  <c r="O113" i="34"/>
  <c r="O117" i="34"/>
  <c r="O43" i="34"/>
  <c r="O59" i="34"/>
  <c r="O75" i="34"/>
  <c r="O167" i="34"/>
  <c r="O8" i="34"/>
  <c r="O12" i="34"/>
  <c r="O16" i="34"/>
  <c r="O20" i="34"/>
  <c r="O24" i="34"/>
  <c r="O28" i="34"/>
  <c r="O32" i="34"/>
  <c r="O36" i="34"/>
  <c r="O40" i="34"/>
  <c r="O44" i="34"/>
  <c r="O52" i="34"/>
  <c r="O56" i="34"/>
  <c r="O60" i="34"/>
  <c r="O64" i="34"/>
  <c r="O68" i="34"/>
  <c r="O72" i="34"/>
  <c r="O76" i="34"/>
  <c r="O80" i="34"/>
  <c r="O84" i="34"/>
  <c r="O88" i="34"/>
  <c r="O96" i="34"/>
  <c r="O100" i="34"/>
  <c r="O104" i="34"/>
  <c r="O108" i="34"/>
  <c r="O112" i="34"/>
  <c r="O116" i="34"/>
  <c r="O120" i="34"/>
  <c r="O159" i="34"/>
  <c r="O87" i="34"/>
  <c r="O111" i="34"/>
  <c r="O119" i="34"/>
  <c r="O127" i="34"/>
  <c r="O175" i="34"/>
  <c r="O144" i="34"/>
  <c r="O152" i="34"/>
  <c r="O160" i="34"/>
  <c r="O168" i="34"/>
  <c r="O176" i="34"/>
  <c r="O184" i="34"/>
  <c r="O148" i="34"/>
  <c r="O156" i="34"/>
  <c r="O164" i="34"/>
  <c r="O172" i="34"/>
  <c r="O180" i="34"/>
  <c r="O121" i="34"/>
  <c r="O125" i="34"/>
  <c r="O129" i="34"/>
  <c r="O133" i="34"/>
  <c r="O137" i="34"/>
  <c r="O141" i="34"/>
  <c r="O145" i="34"/>
  <c r="O149" i="34"/>
  <c r="O153" i="34"/>
  <c r="O157" i="34"/>
  <c r="O161" i="34"/>
  <c r="O165" i="34"/>
  <c r="O169" i="34"/>
  <c r="O173" i="34"/>
  <c r="O177" i="34"/>
  <c r="O181" i="34"/>
  <c r="O185" i="34"/>
  <c r="T185" i="34"/>
  <c r="T181" i="34"/>
  <c r="T177" i="34"/>
  <c r="T173" i="34"/>
  <c r="T169" i="34"/>
  <c r="T165" i="34"/>
  <c r="T161" i="34"/>
  <c r="T157" i="34"/>
  <c r="T153" i="34"/>
  <c r="T149" i="34"/>
  <c r="T145" i="34"/>
  <c r="T141" i="34"/>
  <c r="T137" i="34"/>
  <c r="T133" i="34"/>
  <c r="T129" i="34"/>
  <c r="T125" i="34"/>
  <c r="T121" i="34"/>
  <c r="T117" i="34"/>
  <c r="T113" i="34"/>
  <c r="T109" i="34"/>
  <c r="T105" i="34"/>
  <c r="T101" i="34"/>
  <c r="T100" i="34"/>
  <c r="T99" i="34"/>
  <c r="T98" i="34"/>
  <c r="T97" i="34"/>
  <c r="T96" i="34"/>
  <c r="T86" i="34"/>
  <c r="T85" i="34"/>
  <c r="T84" i="34"/>
  <c r="T83" i="34"/>
  <c r="T82" i="34"/>
  <c r="T81" i="34"/>
  <c r="T80" i="34"/>
  <c r="T79" i="34"/>
  <c r="T78" i="34"/>
  <c r="T77" i="34"/>
  <c r="T76" i="34"/>
  <c r="T75" i="34"/>
  <c r="T74" i="34"/>
  <c r="T73" i="34"/>
  <c r="T72" i="34"/>
  <c r="T71" i="34"/>
  <c r="T70" i="34"/>
  <c r="T69" i="34"/>
  <c r="T68" i="34"/>
  <c r="T67" i="34"/>
  <c r="T66" i="34"/>
  <c r="T65" i="34"/>
  <c r="T64" i="34"/>
  <c r="T63" i="34"/>
  <c r="T62" i="34"/>
  <c r="T61" i="34"/>
  <c r="T60" i="34"/>
  <c r="T59" i="34"/>
  <c r="T58" i="34"/>
  <c r="T57" i="34"/>
  <c r="T56" i="34"/>
  <c r="T55" i="34"/>
  <c r="T54" i="34"/>
  <c r="T53" i="34"/>
  <c r="T52" i="34"/>
  <c r="T51" i="34"/>
  <c r="T45" i="34"/>
  <c r="T44" i="34"/>
  <c r="T43" i="34"/>
  <c r="T42" i="34"/>
  <c r="T41" i="34"/>
  <c r="T40" i="34"/>
  <c r="T39" i="34"/>
  <c r="T38" i="34"/>
  <c r="T184" i="34"/>
  <c r="T180" i="34"/>
  <c r="T176" i="34"/>
  <c r="T172" i="34"/>
  <c r="T168" i="34"/>
  <c r="T164" i="34"/>
  <c r="T160" i="34"/>
  <c r="T156" i="34"/>
  <c r="T152" i="34"/>
  <c r="T148" i="34"/>
  <c r="T144" i="34"/>
  <c r="T140" i="34"/>
  <c r="T136" i="34"/>
  <c r="T132" i="34"/>
  <c r="T128" i="34"/>
  <c r="T124" i="34"/>
  <c r="T120" i="34"/>
  <c r="T116" i="34"/>
  <c r="T112" i="34"/>
  <c r="T108" i="34"/>
  <c r="T104" i="34"/>
  <c r="T183" i="34"/>
  <c r="T179" i="34"/>
  <c r="T175" i="34"/>
  <c r="T171" i="34"/>
  <c r="T167" i="34"/>
  <c r="T163" i="34"/>
  <c r="T159" i="34"/>
  <c r="T155" i="34"/>
  <c r="T151" i="34"/>
  <c r="T147" i="34"/>
  <c r="T143" i="34"/>
  <c r="T139" i="34"/>
  <c r="T135" i="34"/>
  <c r="T131" i="34"/>
  <c r="T127" i="34"/>
  <c r="T123" i="34"/>
  <c r="T119" i="34"/>
  <c r="T115" i="34"/>
  <c r="T111" i="34"/>
  <c r="T107" i="34"/>
  <c r="T103" i="34"/>
  <c r="T182" i="34"/>
  <c r="T166" i="34"/>
  <c r="T150" i="34"/>
  <c r="T134" i="34"/>
  <c r="T118" i="34"/>
  <c r="T102" i="34"/>
  <c r="T178" i="34"/>
  <c r="T162" i="34"/>
  <c r="T146" i="34"/>
  <c r="T130" i="34"/>
  <c r="T114" i="34"/>
  <c r="T174" i="34"/>
  <c r="T158" i="34"/>
  <c r="T142" i="34"/>
  <c r="T126" i="34"/>
  <c r="T110" i="34"/>
  <c r="T170" i="34"/>
  <c r="T154" i="34"/>
  <c r="T138" i="34"/>
  <c r="T122" i="34"/>
  <c r="T106" i="34"/>
  <c r="T37" i="34"/>
  <c r="T36" i="34"/>
  <c r="T35" i="34"/>
  <c r="T34" i="34"/>
  <c r="T33" i="34"/>
  <c r="T32" i="34"/>
  <c r="T31" i="34"/>
  <c r="T30" i="34"/>
  <c r="T29" i="34"/>
  <c r="T28" i="34"/>
  <c r="T27" i="34"/>
  <c r="T26" i="34"/>
  <c r="T25" i="34"/>
  <c r="T24" i="34"/>
  <c r="T23" i="34"/>
  <c r="T22" i="34"/>
  <c r="T21" i="34"/>
  <c r="T20" i="34"/>
  <c r="T19" i="34"/>
  <c r="T18" i="34"/>
  <c r="T17" i="34"/>
  <c r="T16" i="34"/>
  <c r="T15" i="34"/>
  <c r="T14" i="34"/>
  <c r="T13" i="34"/>
  <c r="T12" i="34"/>
  <c r="T11" i="34"/>
  <c r="T10" i="34"/>
  <c r="T9" i="34"/>
  <c r="T8" i="34"/>
  <c r="T7" i="34"/>
  <c r="T6" i="34"/>
  <c r="U185" i="34"/>
  <c r="U184" i="34"/>
  <c r="U183" i="34"/>
  <c r="U182" i="34"/>
  <c r="U181" i="34"/>
  <c r="U180" i="34"/>
  <c r="U179" i="34"/>
  <c r="U178" i="34"/>
  <c r="U177" i="34"/>
  <c r="U176" i="34"/>
  <c r="U175" i="34"/>
  <c r="U174" i="34"/>
  <c r="U173" i="34"/>
  <c r="U172" i="34"/>
  <c r="U171" i="34"/>
  <c r="U170" i="34"/>
  <c r="U169" i="34"/>
  <c r="U168" i="34"/>
  <c r="U167" i="34"/>
  <c r="U166" i="34"/>
  <c r="U165" i="34"/>
  <c r="U164" i="34"/>
  <c r="U163" i="34"/>
  <c r="U162" i="34"/>
  <c r="U161" i="34"/>
  <c r="U160" i="34"/>
  <c r="U159" i="34"/>
  <c r="U158" i="34"/>
  <c r="U157" i="34"/>
  <c r="U156" i="34"/>
  <c r="U155" i="34"/>
  <c r="U154" i="34"/>
  <c r="U153" i="34"/>
  <c r="U152" i="34"/>
  <c r="U151" i="34"/>
  <c r="U150" i="34"/>
  <c r="U149" i="34"/>
  <c r="U148" i="34"/>
  <c r="U147" i="34"/>
  <c r="U146" i="34"/>
  <c r="U145" i="34"/>
  <c r="U144" i="34"/>
  <c r="U143" i="34"/>
  <c r="U142" i="34"/>
  <c r="U141" i="34"/>
  <c r="U140" i="34"/>
  <c r="U139" i="34"/>
  <c r="U138" i="34"/>
  <c r="U137" i="34"/>
  <c r="U136" i="34"/>
  <c r="U135" i="34"/>
  <c r="U134" i="34"/>
  <c r="U133" i="34"/>
  <c r="U132" i="34"/>
  <c r="U131" i="34"/>
  <c r="U130" i="34"/>
  <c r="U129" i="34"/>
  <c r="U128" i="34"/>
  <c r="U127" i="34"/>
  <c r="U126" i="34"/>
  <c r="U125" i="34"/>
  <c r="U124" i="34"/>
  <c r="U123" i="34"/>
  <c r="U122" i="34"/>
  <c r="U121" i="34"/>
  <c r="U120" i="34"/>
  <c r="U119" i="34"/>
  <c r="U118" i="34"/>
  <c r="U117" i="34"/>
  <c r="U116" i="34"/>
  <c r="U115" i="34"/>
  <c r="U114" i="34"/>
  <c r="U113" i="34"/>
  <c r="U112" i="34"/>
  <c r="U111" i="34"/>
  <c r="U110" i="34"/>
  <c r="U109" i="34"/>
  <c r="U108" i="34"/>
  <c r="U107" i="34"/>
  <c r="U106" i="34"/>
  <c r="U105" i="34"/>
  <c r="U104" i="34"/>
  <c r="U103" i="34"/>
  <c r="U102" i="34"/>
  <c r="U101" i="34"/>
  <c r="U97" i="34"/>
  <c r="U85" i="34"/>
  <c r="U81" i="34"/>
  <c r="U77" i="34"/>
  <c r="U73" i="34"/>
  <c r="U69" i="34"/>
  <c r="U65" i="34"/>
  <c r="U61" i="34"/>
  <c r="U57" i="34"/>
  <c r="U53" i="34"/>
  <c r="U45" i="34"/>
  <c r="U41" i="34"/>
  <c r="U100" i="34"/>
  <c r="U96" i="34"/>
  <c r="U84" i="34"/>
  <c r="U80" i="34"/>
  <c r="U76" i="34"/>
  <c r="U72" i="34"/>
  <c r="U68" i="34"/>
  <c r="U64" i="34"/>
  <c r="U60" i="34"/>
  <c r="U56" i="34"/>
  <c r="U52" i="34"/>
  <c r="U44" i="34"/>
  <c r="U40" i="34"/>
  <c r="U99" i="34"/>
  <c r="U83" i="34"/>
  <c r="U79" i="34"/>
  <c r="U75" i="34"/>
  <c r="U71" i="34"/>
  <c r="U67" i="34"/>
  <c r="U63" i="34"/>
  <c r="U59" i="34"/>
  <c r="U55" i="34"/>
  <c r="U51" i="34"/>
  <c r="U43" i="34"/>
  <c r="U39" i="34"/>
  <c r="U37" i="34"/>
  <c r="U36" i="34"/>
  <c r="U35" i="34"/>
  <c r="U34" i="34"/>
  <c r="U33" i="34"/>
  <c r="U32" i="34"/>
  <c r="U31" i="34"/>
  <c r="U30" i="34"/>
  <c r="U29" i="34"/>
  <c r="U28" i="34"/>
  <c r="U27" i="34"/>
  <c r="U26" i="34"/>
  <c r="U25" i="34"/>
  <c r="U24" i="34"/>
  <c r="U23" i="34"/>
  <c r="U22" i="34"/>
  <c r="U21" i="34"/>
  <c r="U20" i="34"/>
  <c r="U19" i="34"/>
  <c r="U18" i="34"/>
  <c r="U17" i="34"/>
  <c r="U16" i="34"/>
  <c r="U15" i="34"/>
  <c r="U14" i="34"/>
  <c r="U13" i="34"/>
  <c r="U12" i="34"/>
  <c r="U11" i="34"/>
  <c r="U10" i="34"/>
  <c r="U9" i="34"/>
  <c r="U8" i="34"/>
  <c r="U7" i="34"/>
  <c r="U6" i="34"/>
  <c r="U98" i="34"/>
  <c r="U86" i="34"/>
  <c r="U82" i="34"/>
  <c r="U78" i="34"/>
  <c r="U74" i="34"/>
  <c r="U70" i="34"/>
  <c r="U66" i="34"/>
  <c r="U62" i="34"/>
  <c r="U58" i="34"/>
  <c r="U54" i="34"/>
  <c r="U42" i="34"/>
  <c r="U38" i="34"/>
  <c r="V185" i="34"/>
  <c r="V184" i="34"/>
  <c r="V183" i="34"/>
  <c r="V182" i="34"/>
  <c r="V181" i="34"/>
  <c r="V180" i="34"/>
  <c r="V179" i="34"/>
  <c r="V178" i="34"/>
  <c r="V177" i="34"/>
  <c r="V176" i="34"/>
  <c r="V175" i="34"/>
  <c r="V174" i="34"/>
  <c r="V173" i="34"/>
  <c r="V172" i="34"/>
  <c r="V171" i="34"/>
  <c r="V170" i="34"/>
  <c r="V169" i="34"/>
  <c r="V168" i="34"/>
  <c r="V167" i="34"/>
  <c r="V166" i="34"/>
  <c r="V165" i="34"/>
  <c r="V164" i="34"/>
  <c r="V163" i="34"/>
  <c r="V162" i="34"/>
  <c r="V161" i="34"/>
  <c r="V160" i="34"/>
  <c r="V159" i="34"/>
  <c r="V158" i="34"/>
  <c r="V157" i="34"/>
  <c r="V156" i="34"/>
  <c r="V155" i="34"/>
  <c r="V154" i="34"/>
  <c r="V153" i="34"/>
  <c r="V152" i="34"/>
  <c r="V151" i="34"/>
  <c r="V150" i="34"/>
  <c r="V149" i="34"/>
  <c r="V148" i="34"/>
  <c r="V147" i="34"/>
  <c r="V146" i="34"/>
  <c r="V145" i="34"/>
  <c r="V144" i="34"/>
  <c r="V143" i="34"/>
  <c r="V142" i="34"/>
  <c r="V141" i="34"/>
  <c r="V140" i="34"/>
  <c r="V139" i="34"/>
  <c r="V138" i="34"/>
  <c r="V137" i="34"/>
  <c r="V136" i="34"/>
  <c r="V135" i="34"/>
  <c r="V134" i="34"/>
  <c r="V133" i="34"/>
  <c r="V132" i="34"/>
  <c r="V131" i="34"/>
  <c r="V130" i="34"/>
  <c r="V129" i="34"/>
  <c r="V128" i="34"/>
  <c r="V127" i="34"/>
  <c r="V126" i="34"/>
  <c r="V125" i="34"/>
  <c r="V124" i="34"/>
  <c r="V123" i="34"/>
  <c r="V122" i="34"/>
  <c r="V121" i="34"/>
  <c r="V120" i="34"/>
  <c r="V119" i="34"/>
  <c r="V118" i="34"/>
  <c r="V117" i="34"/>
  <c r="V116" i="34"/>
  <c r="V115" i="34"/>
  <c r="V114" i="34"/>
  <c r="V113" i="34"/>
  <c r="V112" i="34"/>
  <c r="V111" i="34"/>
  <c r="V110" i="34"/>
  <c r="V109" i="34"/>
  <c r="V108" i="34"/>
  <c r="V107" i="34"/>
  <c r="V106" i="34"/>
  <c r="V105" i="34"/>
  <c r="V104" i="34"/>
  <c r="V103" i="34"/>
  <c r="V102" i="34"/>
  <c r="V101" i="34"/>
  <c r="V100" i="34"/>
  <c r="V99" i="34"/>
  <c r="V98" i="34"/>
  <c r="V97" i="34"/>
  <c r="V96" i="34"/>
  <c r="V86" i="34"/>
  <c r="V85" i="34"/>
  <c r="V84" i="34"/>
  <c r="V83" i="34"/>
  <c r="V82" i="34"/>
  <c r="V81" i="34"/>
  <c r="V80" i="34"/>
  <c r="V79" i="34"/>
  <c r="V78" i="34"/>
  <c r="V77" i="34"/>
  <c r="V76" i="34"/>
  <c r="V75" i="34"/>
  <c r="V74" i="34"/>
  <c r="V73" i="34"/>
  <c r="V72" i="34"/>
  <c r="V71" i="34"/>
  <c r="V70" i="34"/>
  <c r="V69" i="34"/>
  <c r="V68" i="34"/>
  <c r="V67" i="34"/>
  <c r="V66" i="34"/>
  <c r="V65" i="34"/>
  <c r="V64" i="34"/>
  <c r="V63" i="34"/>
  <c r="V62" i="34"/>
  <c r="V61" i="34"/>
  <c r="V60" i="34"/>
  <c r="V59" i="34"/>
  <c r="V58" i="34"/>
  <c r="V57" i="34"/>
  <c r="V56" i="34"/>
  <c r="V55" i="34"/>
  <c r="V54" i="34"/>
  <c r="V53" i="34"/>
  <c r="V52" i="34"/>
  <c r="V51" i="34"/>
  <c r="V45" i="34"/>
  <c r="V44" i="34"/>
  <c r="V43" i="34"/>
  <c r="V42" i="34"/>
  <c r="V41" i="34"/>
  <c r="V40" i="34"/>
  <c r="V39" i="34"/>
  <c r="V38" i="34"/>
  <c r="V37" i="34"/>
  <c r="V36" i="34"/>
  <c r="V35" i="34"/>
  <c r="V34" i="34"/>
  <c r="V33" i="34"/>
  <c r="V32" i="34"/>
  <c r="V31" i="34"/>
  <c r="V30" i="34"/>
  <c r="V29" i="34"/>
  <c r="V28" i="34"/>
  <c r="V27" i="34"/>
  <c r="V26" i="34"/>
  <c r="V25" i="34"/>
  <c r="V24" i="34"/>
  <c r="V23" i="34"/>
  <c r="V22" i="34"/>
  <c r="V21" i="34"/>
  <c r="V20" i="34"/>
  <c r="V19" i="34"/>
  <c r="V18" i="34"/>
  <c r="V17" i="34"/>
  <c r="V16" i="34"/>
  <c r="V15" i="34"/>
  <c r="V14" i="34"/>
  <c r="V13" i="34"/>
  <c r="V12" i="34"/>
  <c r="V11" i="34"/>
  <c r="V10" i="34"/>
  <c r="V9" i="34"/>
  <c r="V8" i="34"/>
  <c r="V7" i="34"/>
  <c r="V6" i="34"/>
  <c r="W185" i="34"/>
  <c r="W184" i="34"/>
  <c r="W183" i="34"/>
  <c r="W182" i="34"/>
  <c r="W181" i="34"/>
  <c r="W180" i="34"/>
  <c r="W179" i="34"/>
  <c r="W178" i="34"/>
  <c r="W177" i="34"/>
  <c r="W176" i="34"/>
  <c r="W175" i="34"/>
  <c r="W174" i="34"/>
  <c r="W173" i="34"/>
  <c r="W172" i="34"/>
  <c r="W171" i="34"/>
  <c r="W170" i="34"/>
  <c r="W169" i="34"/>
  <c r="W168" i="34"/>
  <c r="W167" i="34"/>
  <c r="W166" i="34"/>
  <c r="W165" i="34"/>
  <c r="W164" i="34"/>
  <c r="W163" i="34"/>
  <c r="W162" i="34"/>
  <c r="W161" i="34"/>
  <c r="W160" i="34"/>
  <c r="W159" i="34"/>
  <c r="W158" i="34"/>
  <c r="W157" i="34"/>
  <c r="W156" i="34"/>
  <c r="W155" i="34"/>
  <c r="W154" i="34"/>
  <c r="W153" i="34"/>
  <c r="W152" i="34"/>
  <c r="W151" i="34"/>
  <c r="W150" i="34"/>
  <c r="W149" i="34"/>
  <c r="W148" i="34"/>
  <c r="W147" i="34"/>
  <c r="W146" i="34"/>
  <c r="W145" i="34"/>
  <c r="W144" i="34"/>
  <c r="W143" i="34"/>
  <c r="W142" i="34"/>
  <c r="W141" i="34"/>
  <c r="W140" i="34"/>
  <c r="W139" i="34"/>
  <c r="W138" i="34"/>
  <c r="W137" i="34"/>
  <c r="W136" i="34"/>
  <c r="W135" i="34"/>
  <c r="W134" i="34"/>
  <c r="W133" i="34"/>
  <c r="W132" i="34"/>
  <c r="W131" i="34"/>
  <c r="W130" i="34"/>
  <c r="W129" i="34"/>
  <c r="W128" i="34"/>
  <c r="W127" i="34"/>
  <c r="W126" i="34"/>
  <c r="W125" i="34"/>
  <c r="W124" i="34"/>
  <c r="W123" i="34"/>
  <c r="W122" i="34"/>
  <c r="W121" i="34"/>
  <c r="W120" i="34"/>
  <c r="W119" i="34"/>
  <c r="W118" i="34"/>
  <c r="W117" i="34"/>
  <c r="W116" i="34"/>
  <c r="W115" i="34"/>
  <c r="W114" i="34"/>
  <c r="W113" i="34"/>
  <c r="W112" i="34"/>
  <c r="W111" i="34"/>
  <c r="W110" i="34"/>
  <c r="W109" i="34"/>
  <c r="W108" i="34"/>
  <c r="W107" i="34"/>
  <c r="W106" i="34"/>
  <c r="W105" i="34"/>
  <c r="W104" i="34"/>
  <c r="W103" i="34"/>
  <c r="W102" i="34"/>
  <c r="W101" i="34"/>
  <c r="W100" i="34"/>
  <c r="W99" i="34"/>
  <c r="W98" i="34"/>
  <c r="W97" i="34"/>
  <c r="W96" i="34"/>
  <c r="W90" i="34"/>
  <c r="W89" i="34"/>
  <c r="W88" i="34"/>
  <c r="W87" i="34"/>
  <c r="W86" i="34"/>
  <c r="W85" i="34"/>
  <c r="W84" i="34"/>
  <c r="W83" i="34"/>
  <c r="W82" i="34"/>
  <c r="W81" i="34"/>
  <c r="W80" i="34"/>
  <c r="W79" i="34"/>
  <c r="W78" i="34"/>
  <c r="W77" i="34"/>
  <c r="W76" i="34"/>
  <c r="W75" i="34"/>
  <c r="W74" i="34"/>
  <c r="W73" i="34"/>
  <c r="W72" i="34"/>
  <c r="W71" i="34"/>
  <c r="W70" i="34"/>
  <c r="W69" i="34"/>
  <c r="W68" i="34"/>
  <c r="W67" i="34"/>
  <c r="W66" i="34"/>
  <c r="W65" i="34"/>
  <c r="W64" i="34"/>
  <c r="W63" i="34"/>
  <c r="W62" i="34"/>
  <c r="W61" i="34"/>
  <c r="W60" i="34"/>
  <c r="W59" i="34"/>
  <c r="W58" i="34"/>
  <c r="W57" i="34"/>
  <c r="W56" i="34"/>
  <c r="W55" i="34"/>
  <c r="W54" i="34"/>
  <c r="W53" i="34"/>
  <c r="W52" i="34"/>
  <c r="W51" i="34"/>
  <c r="W45" i="34"/>
  <c r="W44" i="34"/>
  <c r="W43" i="34"/>
  <c r="W42" i="34"/>
  <c r="W41" i="34"/>
  <c r="W40" i="34"/>
  <c r="W39" i="34"/>
  <c r="W38" i="34"/>
  <c r="W37" i="34"/>
  <c r="W36" i="34"/>
  <c r="W35" i="34"/>
  <c r="W34" i="34"/>
  <c r="W33" i="34"/>
  <c r="W32" i="34"/>
  <c r="W31" i="34"/>
  <c r="W30" i="34"/>
  <c r="W29" i="34"/>
  <c r="W28" i="34"/>
  <c r="W27" i="34"/>
  <c r="W26" i="34"/>
  <c r="W25" i="34"/>
  <c r="W24" i="34"/>
  <c r="W23" i="34"/>
  <c r="W22" i="34"/>
  <c r="W21" i="34"/>
  <c r="W20" i="34"/>
  <c r="W19" i="34"/>
  <c r="W18" i="34"/>
  <c r="W17" i="34"/>
  <c r="W16" i="34"/>
  <c r="W15" i="34"/>
  <c r="W14" i="34"/>
  <c r="W13" i="34"/>
  <c r="W12" i="34"/>
  <c r="W11" i="34"/>
  <c r="W10" i="34"/>
  <c r="W9" i="34"/>
  <c r="W8" i="34"/>
  <c r="W7" i="34"/>
  <c r="W6" i="34"/>
  <c r="X182" i="34"/>
  <c r="X178" i="34"/>
  <c r="X174" i="34"/>
  <c r="X170" i="34"/>
  <c r="X166" i="34"/>
  <c r="X162" i="34"/>
  <c r="X158" i="34"/>
  <c r="X154" i="34"/>
  <c r="X150" i="34"/>
  <c r="X146" i="34"/>
  <c r="X142" i="34"/>
  <c r="X138" i="34"/>
  <c r="X134" i="34"/>
  <c r="X133" i="34"/>
  <c r="X132" i="34"/>
  <c r="X131" i="34"/>
  <c r="X130" i="34"/>
  <c r="X129" i="34"/>
  <c r="X128" i="34"/>
  <c r="X127" i="34"/>
  <c r="X126" i="34"/>
  <c r="X125" i="34"/>
  <c r="X124" i="34"/>
  <c r="X123" i="34"/>
  <c r="X122" i="34"/>
  <c r="X121" i="34"/>
  <c r="X120" i="34"/>
  <c r="X119" i="34"/>
  <c r="X118" i="34"/>
  <c r="X117" i="34"/>
  <c r="X116" i="34"/>
  <c r="X115" i="34"/>
  <c r="X114" i="34"/>
  <c r="X113" i="34"/>
  <c r="X112" i="34"/>
  <c r="X111" i="34"/>
  <c r="X110" i="34"/>
  <c r="X109" i="34"/>
  <c r="X108" i="34"/>
  <c r="X107" i="34"/>
  <c r="X106" i="34"/>
  <c r="X105" i="34"/>
  <c r="X104" i="34"/>
  <c r="X103" i="34"/>
  <c r="X102" i="34"/>
  <c r="X101" i="34"/>
  <c r="X100" i="34"/>
  <c r="X99" i="34"/>
  <c r="X98" i="34"/>
  <c r="X97" i="34"/>
  <c r="X96" i="34"/>
  <c r="X86" i="34"/>
  <c r="X85" i="34"/>
  <c r="X84" i="34"/>
  <c r="X83" i="34"/>
  <c r="X82" i="34"/>
  <c r="X81" i="34"/>
  <c r="X80" i="34"/>
  <c r="X79" i="34"/>
  <c r="X78" i="34"/>
  <c r="X77" i="34"/>
  <c r="X76" i="34"/>
  <c r="X75" i="34"/>
  <c r="X74" i="34"/>
  <c r="X73" i="34"/>
  <c r="X72" i="34"/>
  <c r="X71" i="34"/>
  <c r="X70" i="34"/>
  <c r="X69" i="34"/>
  <c r="X68" i="34"/>
  <c r="X67" i="34"/>
  <c r="X66" i="34"/>
  <c r="X65" i="34"/>
  <c r="X64" i="34"/>
  <c r="X63" i="34"/>
  <c r="X62" i="34"/>
  <c r="X61" i="34"/>
  <c r="X60" i="34"/>
  <c r="X59" i="34"/>
  <c r="X58" i="34"/>
  <c r="X57" i="34"/>
  <c r="X56" i="34"/>
  <c r="X55" i="34"/>
  <c r="X54" i="34"/>
  <c r="X53" i="34"/>
  <c r="X52" i="34"/>
  <c r="X51" i="34"/>
  <c r="X45" i="34"/>
  <c r="X44" i="34"/>
  <c r="X43" i="34"/>
  <c r="X42" i="34"/>
  <c r="X185" i="34"/>
  <c r="X181" i="34"/>
  <c r="X177" i="34"/>
  <c r="X173" i="34"/>
  <c r="X169" i="34"/>
  <c r="X165" i="34"/>
  <c r="X161" i="34"/>
  <c r="X157" i="34"/>
  <c r="X153" i="34"/>
  <c r="X149" i="34"/>
  <c r="X145" i="34"/>
  <c r="X141" i="34"/>
  <c r="X137" i="34"/>
  <c r="X184" i="34"/>
  <c r="X180" i="34"/>
  <c r="X176" i="34"/>
  <c r="X172" i="34"/>
  <c r="X168" i="34"/>
  <c r="X164" i="34"/>
  <c r="X160" i="34"/>
  <c r="X156" i="34"/>
  <c r="X152" i="34"/>
  <c r="X148" i="34"/>
  <c r="X144" i="34"/>
  <c r="X140" i="34"/>
  <c r="X136" i="34"/>
  <c r="X183" i="34"/>
  <c r="X179" i="34"/>
  <c r="X175" i="34"/>
  <c r="X171" i="34"/>
  <c r="X167" i="34"/>
  <c r="X163" i="34"/>
  <c r="X159" i="34"/>
  <c r="X155" i="34"/>
  <c r="X151" i="34"/>
  <c r="X147" i="34"/>
  <c r="X143" i="34"/>
  <c r="X139" i="34"/>
  <c r="X135" i="34"/>
  <c r="X41" i="34"/>
  <c r="X40" i="34"/>
  <c r="X39" i="34"/>
  <c r="X38" i="34"/>
  <c r="X37" i="34"/>
  <c r="X36" i="34"/>
  <c r="X35" i="34"/>
  <c r="X34" i="34"/>
  <c r="X33" i="34"/>
  <c r="X32" i="34"/>
  <c r="X31" i="34"/>
  <c r="X30" i="34"/>
  <c r="X29" i="34"/>
  <c r="X28" i="34"/>
  <c r="X27" i="34"/>
  <c r="X26" i="34"/>
  <c r="X25" i="34"/>
  <c r="X24" i="34"/>
  <c r="X23" i="34"/>
  <c r="X22" i="34"/>
  <c r="X21" i="34"/>
  <c r="X20" i="34"/>
  <c r="X19" i="34"/>
  <c r="X18" i="34"/>
  <c r="X17" i="34"/>
  <c r="X16" i="34"/>
  <c r="X15" i="34"/>
  <c r="X14" i="34"/>
  <c r="X13" i="34"/>
  <c r="X12" i="34"/>
  <c r="X11" i="34"/>
  <c r="X10" i="34"/>
  <c r="X9" i="34"/>
  <c r="X8" i="34"/>
  <c r="X7" i="34"/>
  <c r="X6" i="34"/>
  <c r="Y185" i="34"/>
  <c r="Y184" i="34"/>
  <c r="Y183" i="34"/>
  <c r="Y182" i="34"/>
  <c r="Y181" i="34"/>
  <c r="Y180" i="34"/>
  <c r="Y179" i="34"/>
  <c r="Y178" i="34"/>
  <c r="Y177" i="34"/>
  <c r="Y176" i="34"/>
  <c r="Y175" i="34"/>
  <c r="Y174" i="34"/>
  <c r="Y173" i="34"/>
  <c r="Y172" i="34"/>
  <c r="Y171" i="34"/>
  <c r="Y170" i="34"/>
  <c r="Y169" i="34"/>
  <c r="Y168" i="34"/>
  <c r="Y167" i="34"/>
  <c r="Y166" i="34"/>
  <c r="Y165" i="34"/>
  <c r="Y164" i="34"/>
  <c r="Y163" i="34"/>
  <c r="Y162" i="34"/>
  <c r="Y161" i="34"/>
  <c r="Y160" i="34"/>
  <c r="Y159" i="34"/>
  <c r="Y158" i="34"/>
  <c r="Y157" i="34"/>
  <c r="Y156" i="34"/>
  <c r="Y155" i="34"/>
  <c r="Y154" i="34"/>
  <c r="Y153" i="34"/>
  <c r="Y152" i="34"/>
  <c r="Y151" i="34"/>
  <c r="Y150" i="34"/>
  <c r="Y149" i="34"/>
  <c r="Y148" i="34"/>
  <c r="Y147" i="34"/>
  <c r="Y146" i="34"/>
  <c r="Y145" i="34"/>
  <c r="Y144" i="34"/>
  <c r="Y143" i="34"/>
  <c r="Y142" i="34"/>
  <c r="Y141" i="34"/>
  <c r="Y140" i="34"/>
  <c r="Y139" i="34"/>
  <c r="Y138" i="34"/>
  <c r="Y137" i="34"/>
  <c r="Y136" i="34"/>
  <c r="Y135" i="34"/>
  <c r="Y134" i="34"/>
  <c r="Y133" i="34"/>
  <c r="Y132" i="34"/>
  <c r="Y131" i="34"/>
  <c r="Y130" i="34"/>
  <c r="Y129" i="34"/>
  <c r="Y128" i="34"/>
  <c r="Y127" i="34"/>
  <c r="Y126" i="34"/>
  <c r="Y125" i="34"/>
  <c r="Y124" i="34"/>
  <c r="Y123" i="34"/>
  <c r="Y122" i="34"/>
  <c r="Y121" i="34"/>
  <c r="Y120" i="34"/>
  <c r="Y119" i="34"/>
  <c r="Y118" i="34"/>
  <c r="Y117" i="34"/>
  <c r="Y116" i="34"/>
  <c r="Y115" i="34"/>
  <c r="Y114" i="34"/>
  <c r="Y113" i="34"/>
  <c r="Y112" i="34"/>
  <c r="Y111" i="34"/>
  <c r="Y110" i="34"/>
  <c r="Y109" i="34"/>
  <c r="Y108" i="34"/>
  <c r="Y107" i="34"/>
  <c r="Y106" i="34"/>
  <c r="Y105" i="34"/>
  <c r="Y104" i="34"/>
  <c r="Y103" i="34"/>
  <c r="Y102" i="34"/>
  <c r="Y101" i="34"/>
  <c r="Y100" i="34"/>
  <c r="Y99" i="34"/>
  <c r="Y98" i="34"/>
  <c r="Y97" i="34"/>
  <c r="Y96" i="34"/>
  <c r="Y86" i="34"/>
  <c r="Y85" i="34"/>
  <c r="Y84" i="34"/>
  <c r="Y83" i="34"/>
  <c r="Y82" i="34"/>
  <c r="Y81" i="34"/>
  <c r="Y80" i="34"/>
  <c r="Y79" i="34"/>
  <c r="Y78" i="34"/>
  <c r="Y77" i="34"/>
  <c r="Y76" i="34"/>
  <c r="Y75" i="34"/>
  <c r="Y74" i="34"/>
  <c r="Y73" i="34"/>
  <c r="Y72" i="34"/>
  <c r="Y71" i="34"/>
  <c r="Y70" i="34"/>
  <c r="Y69" i="34"/>
  <c r="Y65" i="34"/>
  <c r="Y61" i="34"/>
  <c r="Y57" i="34"/>
  <c r="Y53" i="34"/>
  <c r="Y45" i="34"/>
  <c r="Y68" i="34"/>
  <c r="Y64" i="34"/>
  <c r="Y60" i="34"/>
  <c r="Y56" i="34"/>
  <c r="Y52" i="34"/>
  <c r="Y44" i="34"/>
  <c r="Y67" i="34"/>
  <c r="Y63" i="34"/>
  <c r="Y59" i="34"/>
  <c r="Y55" i="34"/>
  <c r="Y51" i="34"/>
  <c r="Y43" i="34"/>
  <c r="Y41" i="34"/>
  <c r="Y40" i="34"/>
  <c r="Y39" i="34"/>
  <c r="Y38" i="34"/>
  <c r="Y37" i="34"/>
  <c r="Y36" i="34"/>
  <c r="Y35" i="34"/>
  <c r="Y34" i="34"/>
  <c r="Y33" i="34"/>
  <c r="Y32" i="34"/>
  <c r="Y31" i="34"/>
  <c r="Y30" i="34"/>
  <c r="Y29" i="34"/>
  <c r="Y28" i="34"/>
  <c r="Y27" i="34"/>
  <c r="Y26" i="34"/>
  <c r="Y25" i="34"/>
  <c r="Y24" i="34"/>
  <c r="Y23" i="34"/>
  <c r="Y22" i="34"/>
  <c r="Y21" i="34"/>
  <c r="Y20" i="34"/>
  <c r="Y19" i="34"/>
  <c r="Y18" i="34"/>
  <c r="Y17" i="34"/>
  <c r="Y16" i="34"/>
  <c r="Y15" i="34"/>
  <c r="Y14" i="34"/>
  <c r="Y13" i="34"/>
  <c r="Y12" i="34"/>
  <c r="Y11" i="34"/>
  <c r="Y10" i="34"/>
  <c r="Y9" i="34"/>
  <c r="Y8" i="34"/>
  <c r="Y7" i="34"/>
  <c r="Y6" i="34"/>
  <c r="Y66" i="34"/>
  <c r="Y62" i="34"/>
  <c r="Y58" i="34"/>
  <c r="Y54" i="34"/>
  <c r="Y42" i="34"/>
  <c r="Z185" i="34"/>
  <c r="Z184" i="34"/>
  <c r="Z183" i="34"/>
  <c r="Z182" i="34"/>
  <c r="Z181" i="34"/>
  <c r="Z180" i="34"/>
  <c r="Z179" i="34"/>
  <c r="Z178" i="34"/>
  <c r="Z177" i="34"/>
  <c r="Z176" i="34"/>
  <c r="Z175" i="34"/>
  <c r="Z174" i="34"/>
  <c r="Z173" i="34"/>
  <c r="Z172" i="34"/>
  <c r="Z171" i="34"/>
  <c r="Z170" i="34"/>
  <c r="Z169" i="34"/>
  <c r="Z168" i="34"/>
  <c r="Z167" i="34"/>
  <c r="Z166" i="34"/>
  <c r="Z165" i="34"/>
  <c r="Z164" i="34"/>
  <c r="Z163" i="34"/>
  <c r="Z162" i="34"/>
  <c r="Z161" i="34"/>
  <c r="Z160" i="34"/>
  <c r="Z159" i="34"/>
  <c r="Z158" i="34"/>
  <c r="Z157" i="34"/>
  <c r="Z156" i="34"/>
  <c r="Z155" i="34"/>
  <c r="Z154" i="34"/>
  <c r="Z153" i="34"/>
  <c r="Z152" i="34"/>
  <c r="Z151" i="34"/>
  <c r="Z150" i="34"/>
  <c r="Z149" i="34"/>
  <c r="Z148" i="34"/>
  <c r="Z147" i="34"/>
  <c r="Z146" i="34"/>
  <c r="Z145" i="34"/>
  <c r="Z144" i="34"/>
  <c r="Z143" i="34"/>
  <c r="Z142" i="34"/>
  <c r="Z141" i="34"/>
  <c r="Z140" i="34"/>
  <c r="Z139" i="34"/>
  <c r="Z138" i="34"/>
  <c r="Z137" i="34"/>
  <c r="Z136" i="34"/>
  <c r="Z135" i="34"/>
  <c r="Z134" i="34"/>
  <c r="Z133" i="34"/>
  <c r="Z132" i="34"/>
  <c r="Z131" i="34"/>
  <c r="Z130" i="34"/>
  <c r="Z129" i="34"/>
  <c r="Z128" i="34"/>
  <c r="Z127" i="34"/>
  <c r="Z126" i="34"/>
  <c r="Z125" i="34"/>
  <c r="Z124" i="34"/>
  <c r="Z123" i="34"/>
  <c r="Z122" i="34"/>
  <c r="Z121" i="34"/>
  <c r="Z120" i="34"/>
  <c r="Z119" i="34"/>
  <c r="Z118" i="34"/>
  <c r="Z117" i="34"/>
  <c r="Z116" i="34"/>
  <c r="Z115" i="34"/>
  <c r="Z114" i="34"/>
  <c r="Z113" i="34"/>
  <c r="Z112" i="34"/>
  <c r="Z111" i="34"/>
  <c r="Z110" i="34"/>
  <c r="Z109" i="34"/>
  <c r="Z108" i="34"/>
  <c r="Z107" i="34"/>
  <c r="Z106" i="34"/>
  <c r="Z105" i="34"/>
  <c r="Z104" i="34"/>
  <c r="Z103" i="34"/>
  <c r="Z102" i="34"/>
  <c r="Z101" i="34"/>
  <c r="Z100" i="34"/>
  <c r="Z99" i="34"/>
  <c r="Z98" i="34"/>
  <c r="Z97" i="34"/>
  <c r="Z96" i="34"/>
  <c r="Z86" i="34"/>
  <c r="Z85" i="34"/>
  <c r="Z84" i="34"/>
  <c r="Z83" i="34"/>
  <c r="Z82" i="34"/>
  <c r="Z81" i="34"/>
  <c r="Z80" i="34"/>
  <c r="Z79" i="34"/>
  <c r="Z78" i="34"/>
  <c r="Z77" i="34"/>
  <c r="Z76" i="34"/>
  <c r="Z75" i="34"/>
  <c r="Z74" i="34"/>
  <c r="Z73" i="34"/>
  <c r="Z72" i="34"/>
  <c r="Z71" i="34"/>
  <c r="Z70" i="34"/>
  <c r="Z69" i="34"/>
  <c r="Z68" i="34"/>
  <c r="Z67" i="34"/>
  <c r="Z66" i="34"/>
  <c r="Z65" i="34"/>
  <c r="Z64" i="34"/>
  <c r="Z63" i="34"/>
  <c r="Z62" i="34"/>
  <c r="Z61" i="34"/>
  <c r="Z60" i="34"/>
  <c r="Z59" i="34"/>
  <c r="Z58" i="34"/>
  <c r="Z57" i="34"/>
  <c r="Z56" i="34"/>
  <c r="Z55" i="34"/>
  <c r="Z54" i="34"/>
  <c r="Z53" i="34"/>
  <c r="Z52" i="34"/>
  <c r="Z51" i="34"/>
  <c r="Z45" i="34"/>
  <c r="Z44" i="34"/>
  <c r="Z43" i="34"/>
  <c r="Z42" i="34"/>
  <c r="Z41" i="34"/>
  <c r="Z40" i="34"/>
  <c r="Z39" i="34"/>
  <c r="Z38" i="34"/>
  <c r="Z37" i="34"/>
  <c r="Z36" i="34"/>
  <c r="Z35" i="34"/>
  <c r="Z34" i="34"/>
  <c r="Z33" i="34"/>
  <c r="Z32" i="34"/>
  <c r="Z31" i="34"/>
  <c r="Z30" i="34"/>
  <c r="Z29" i="34"/>
  <c r="Z28" i="34"/>
  <c r="Z27" i="34"/>
  <c r="Z26" i="34"/>
  <c r="Z25" i="34"/>
  <c r="Z24" i="34"/>
  <c r="Z23" i="34"/>
  <c r="Z22" i="34"/>
  <c r="Z21" i="34"/>
  <c r="Z20" i="34"/>
  <c r="Z19" i="34"/>
  <c r="Z18" i="34"/>
  <c r="Z17" i="34"/>
  <c r="Z16" i="34"/>
  <c r="Z15" i="34"/>
  <c r="Z14" i="34"/>
  <c r="Z13" i="34"/>
  <c r="Z12" i="34"/>
  <c r="Z11" i="34"/>
  <c r="Z10" i="34"/>
  <c r="Z9" i="34"/>
  <c r="Z8" i="34"/>
  <c r="Z7" i="34"/>
  <c r="Z6" i="34"/>
  <c r="AA185" i="34"/>
  <c r="AA184" i="34"/>
  <c r="AA183" i="34"/>
  <c r="AA182" i="34"/>
  <c r="AA181" i="34"/>
  <c r="AA180" i="34"/>
  <c r="AA179" i="34"/>
  <c r="AA178" i="34"/>
  <c r="AA177" i="34"/>
  <c r="AA176" i="34"/>
  <c r="AA175" i="34"/>
  <c r="AA174" i="34"/>
  <c r="AA173" i="34"/>
  <c r="AA172" i="34"/>
  <c r="AA171" i="34"/>
  <c r="AA170" i="34"/>
  <c r="AA169" i="34"/>
  <c r="AA168" i="34"/>
  <c r="AA167" i="34"/>
  <c r="AA166" i="34"/>
  <c r="AA165" i="34"/>
  <c r="AA164" i="34"/>
  <c r="AA163" i="34"/>
  <c r="AA162" i="34"/>
  <c r="AA161" i="34"/>
  <c r="AA160" i="34"/>
  <c r="AA159" i="34"/>
  <c r="AA158" i="34"/>
  <c r="AA157" i="34"/>
  <c r="AA156" i="34"/>
  <c r="AA155" i="34"/>
  <c r="AA154" i="34"/>
  <c r="AA153" i="34"/>
  <c r="AA152" i="34"/>
  <c r="AA151" i="34"/>
  <c r="AA150" i="34"/>
  <c r="AA149" i="34"/>
  <c r="AA148" i="34"/>
  <c r="AA147" i="34"/>
  <c r="AA146" i="34"/>
  <c r="AA145" i="34"/>
  <c r="AA144" i="34"/>
  <c r="AA143" i="34"/>
  <c r="AA142" i="34"/>
  <c r="AA141" i="34"/>
  <c r="AA140" i="34"/>
  <c r="AA139" i="34"/>
  <c r="AA138" i="34"/>
  <c r="AA137" i="34"/>
  <c r="AA136" i="34"/>
  <c r="AA135" i="34"/>
  <c r="AA134" i="34"/>
  <c r="AA133" i="34"/>
  <c r="AA132" i="34"/>
  <c r="AA131" i="34"/>
  <c r="AA130" i="34"/>
  <c r="AA129" i="34"/>
  <c r="AA128" i="34"/>
  <c r="AA127" i="34"/>
  <c r="AA126" i="34"/>
  <c r="AA125" i="34"/>
  <c r="AA124" i="34"/>
  <c r="AA123" i="34"/>
  <c r="AA122" i="34"/>
  <c r="AA121" i="34"/>
  <c r="AA120" i="34"/>
  <c r="AA119" i="34"/>
  <c r="AA118" i="34"/>
  <c r="AA117" i="34"/>
  <c r="AA116" i="34"/>
  <c r="AA115" i="34"/>
  <c r="AA114" i="34"/>
  <c r="AA113" i="34"/>
  <c r="AA112" i="34"/>
  <c r="AA111" i="34"/>
  <c r="AA110" i="34"/>
  <c r="AA109" i="34"/>
  <c r="AA108" i="34"/>
  <c r="AA107" i="34"/>
  <c r="AA106" i="34"/>
  <c r="AA105" i="34"/>
  <c r="AA104" i="34"/>
  <c r="AA103" i="34"/>
  <c r="AA102" i="34"/>
  <c r="AA101" i="34"/>
  <c r="AA100" i="34"/>
  <c r="AA99" i="34"/>
  <c r="AA98" i="34"/>
  <c r="AA97" i="34"/>
  <c r="AA96" i="34"/>
  <c r="AA90" i="34"/>
  <c r="AA89" i="34"/>
  <c r="AA88" i="34"/>
  <c r="AA87" i="34"/>
  <c r="AA86" i="34"/>
  <c r="AA85" i="34"/>
  <c r="AA84" i="34"/>
  <c r="AA83" i="34"/>
  <c r="AA82" i="34"/>
  <c r="AA81" i="34"/>
  <c r="AA80" i="34"/>
  <c r="AA79" i="34"/>
  <c r="AA78" i="34"/>
  <c r="AA77" i="34"/>
  <c r="AA76" i="34"/>
  <c r="AA75" i="34"/>
  <c r="AA74" i="34"/>
  <c r="AA73" i="34"/>
  <c r="AA72" i="34"/>
  <c r="AA71" i="34"/>
  <c r="AA70" i="34"/>
  <c r="AA69" i="34"/>
  <c r="AA68" i="34"/>
  <c r="AA67" i="34"/>
  <c r="AA66" i="34"/>
  <c r="AA65" i="34"/>
  <c r="AA64" i="34"/>
  <c r="AA63" i="34"/>
  <c r="AA62" i="34"/>
  <c r="AA61" i="34"/>
  <c r="AA60" i="34"/>
  <c r="AA59" i="34"/>
  <c r="AA58" i="34"/>
  <c r="AA57" i="34"/>
  <c r="AA56" i="34"/>
  <c r="AA55" i="34"/>
  <c r="AA54" i="34"/>
  <c r="AA53" i="34"/>
  <c r="AA52" i="34"/>
  <c r="AA51" i="34"/>
  <c r="AA45" i="34"/>
  <c r="AA44" i="34"/>
  <c r="AA43" i="34"/>
  <c r="AA42" i="34"/>
  <c r="AA41" i="34"/>
  <c r="AA40" i="34"/>
  <c r="AA39" i="34"/>
  <c r="AA38" i="34"/>
  <c r="AA37" i="34"/>
  <c r="AA36" i="34"/>
  <c r="AA35" i="34"/>
  <c r="AA34" i="34"/>
  <c r="AA33" i="34"/>
  <c r="AA32" i="34"/>
  <c r="AA31" i="34"/>
  <c r="AA30" i="34"/>
  <c r="AA29" i="34"/>
  <c r="AA28" i="34"/>
  <c r="AA27" i="34"/>
  <c r="AA26" i="34"/>
  <c r="AA25" i="34"/>
  <c r="AA24" i="34"/>
  <c r="AA23" i="34"/>
  <c r="AA22" i="34"/>
  <c r="AA21" i="34"/>
  <c r="AA20" i="34"/>
  <c r="AA19" i="34"/>
  <c r="AA18" i="34"/>
  <c r="AA17" i="34"/>
  <c r="AA16" i="34"/>
  <c r="AA15" i="34"/>
  <c r="AA14" i="34"/>
  <c r="AA13" i="34"/>
  <c r="AA12" i="34"/>
  <c r="AA11" i="34"/>
  <c r="AA10" i="34"/>
  <c r="AA9" i="34"/>
  <c r="AA8" i="34"/>
  <c r="AA7" i="34"/>
  <c r="AA6" i="34"/>
  <c r="P185" i="34"/>
  <c r="P181" i="34"/>
  <c r="P177" i="34"/>
  <c r="P173" i="34"/>
  <c r="P169" i="34"/>
  <c r="P165" i="34"/>
  <c r="P161" i="34"/>
  <c r="P157" i="34"/>
  <c r="P153" i="34"/>
  <c r="P149" i="34"/>
  <c r="P145" i="34"/>
  <c r="P141" i="34"/>
  <c r="P137" i="34"/>
  <c r="P133" i="34"/>
  <c r="P129" i="34"/>
  <c r="P125" i="34"/>
  <c r="P121" i="34"/>
  <c r="P117" i="34"/>
  <c r="P113" i="34"/>
  <c r="P109" i="34"/>
  <c r="P105" i="34"/>
  <c r="P101" i="34"/>
  <c r="P100" i="34"/>
  <c r="P99" i="34"/>
  <c r="P98" i="34"/>
  <c r="P97" i="34"/>
  <c r="P96" i="34"/>
  <c r="P86" i="34"/>
  <c r="P85" i="34"/>
  <c r="P84" i="34"/>
  <c r="P83" i="34"/>
  <c r="P82" i="34"/>
  <c r="P81" i="34"/>
  <c r="P80" i="34"/>
  <c r="P79" i="34"/>
  <c r="P78" i="34"/>
  <c r="P77" i="34"/>
  <c r="P76" i="34"/>
  <c r="P75" i="34"/>
  <c r="P74" i="34"/>
  <c r="P73" i="34"/>
  <c r="P72" i="34"/>
  <c r="P71" i="34"/>
  <c r="P70" i="34"/>
  <c r="P69" i="34"/>
  <c r="P68" i="34"/>
  <c r="P67" i="34"/>
  <c r="P66" i="34"/>
  <c r="P65" i="34"/>
  <c r="P64" i="34"/>
  <c r="P63" i="34"/>
  <c r="P62" i="34"/>
  <c r="P61" i="34"/>
  <c r="P60" i="34"/>
  <c r="P59" i="34"/>
  <c r="P58" i="34"/>
  <c r="P57" i="34"/>
  <c r="P56" i="34"/>
  <c r="P55" i="34"/>
  <c r="P54" i="34"/>
  <c r="P53" i="34"/>
  <c r="P52" i="34"/>
  <c r="P51" i="34"/>
  <c r="P45" i="34"/>
  <c r="P44" i="34"/>
  <c r="P43" i="34"/>
  <c r="P42" i="34"/>
  <c r="P41" i="34"/>
  <c r="P40" i="34"/>
  <c r="P39" i="34"/>
  <c r="P38" i="34"/>
  <c r="P184" i="34"/>
  <c r="P180" i="34"/>
  <c r="P176" i="34"/>
  <c r="P172" i="34"/>
  <c r="P168" i="34"/>
  <c r="P164" i="34"/>
  <c r="P160" i="34"/>
  <c r="P156" i="34"/>
  <c r="P152" i="34"/>
  <c r="P148" i="34"/>
  <c r="P144" i="34"/>
  <c r="P140" i="34"/>
  <c r="P136" i="34"/>
  <c r="P132" i="34"/>
  <c r="P128" i="34"/>
  <c r="P124" i="34"/>
  <c r="P120" i="34"/>
  <c r="P116" i="34"/>
  <c r="P112" i="34"/>
  <c r="P108" i="34"/>
  <c r="P104" i="34"/>
  <c r="P183" i="34"/>
  <c r="P179" i="34"/>
  <c r="P175" i="34"/>
  <c r="P171" i="34"/>
  <c r="P167" i="34"/>
  <c r="P163" i="34"/>
  <c r="P159" i="34"/>
  <c r="P155" i="34"/>
  <c r="P151" i="34"/>
  <c r="P147" i="34"/>
  <c r="P143" i="34"/>
  <c r="P139" i="34"/>
  <c r="P135" i="34"/>
  <c r="P131" i="34"/>
  <c r="P127" i="34"/>
  <c r="P123" i="34"/>
  <c r="P119" i="34"/>
  <c r="P115" i="34"/>
  <c r="P111" i="34"/>
  <c r="P107" i="34"/>
  <c r="P103" i="34"/>
  <c r="P182" i="34"/>
  <c r="P166" i="34"/>
  <c r="P150" i="34"/>
  <c r="P134" i="34"/>
  <c r="P118" i="34"/>
  <c r="P102" i="34"/>
  <c r="P37" i="34"/>
  <c r="P31" i="34"/>
  <c r="P24" i="34"/>
  <c r="P21" i="34"/>
  <c r="P20" i="34"/>
  <c r="P16" i="34"/>
  <c r="P11" i="34"/>
  <c r="P9" i="34"/>
  <c r="P7" i="34"/>
  <c r="P178" i="34"/>
  <c r="P162" i="34"/>
  <c r="P146" i="34"/>
  <c r="P130" i="34"/>
  <c r="P114" i="34"/>
  <c r="P35" i="34"/>
  <c r="P32" i="34"/>
  <c r="P30" i="34"/>
  <c r="P28" i="34"/>
  <c r="P26" i="34"/>
  <c r="P17" i="34"/>
  <c r="P15" i="34"/>
  <c r="P12" i="34"/>
  <c r="P6" i="34"/>
  <c r="P174" i="34"/>
  <c r="P158" i="34"/>
  <c r="P142" i="34"/>
  <c r="P126" i="34"/>
  <c r="P110" i="34"/>
  <c r="P36" i="34"/>
  <c r="P34" i="34"/>
  <c r="P29" i="34"/>
  <c r="P25" i="34"/>
  <c r="P22" i="34"/>
  <c r="P19" i="34"/>
  <c r="P13" i="34"/>
  <c r="P10" i="34"/>
  <c r="P8" i="34"/>
  <c r="P170" i="34"/>
  <c r="P154" i="34"/>
  <c r="P138" i="34"/>
  <c r="P122" i="34"/>
  <c r="P106" i="34"/>
  <c r="P33" i="34"/>
  <c r="P27" i="34"/>
  <c r="P23" i="34"/>
  <c r="P18" i="34"/>
  <c r="P14" i="34"/>
  <c r="Q185" i="34"/>
  <c r="Q184" i="34"/>
  <c r="Q183" i="34"/>
  <c r="Q182" i="34"/>
  <c r="Q181" i="34"/>
  <c r="Q180" i="34"/>
  <c r="Q179" i="34"/>
  <c r="Q178" i="34"/>
  <c r="Q177" i="34"/>
  <c r="Q176" i="34"/>
  <c r="Q175" i="34"/>
  <c r="Q174" i="34"/>
  <c r="Q173" i="34"/>
  <c r="Q172" i="34"/>
  <c r="Q171" i="34"/>
  <c r="Q170" i="34"/>
  <c r="Q169" i="34"/>
  <c r="Q168" i="34"/>
  <c r="Q167" i="34"/>
  <c r="Q166" i="34"/>
  <c r="Q165" i="34"/>
  <c r="Q164" i="34"/>
  <c r="Q163" i="34"/>
  <c r="Q162" i="34"/>
  <c r="Q161" i="34"/>
  <c r="Q160" i="34"/>
  <c r="Q159" i="34"/>
  <c r="Q158" i="34"/>
  <c r="Q157" i="34"/>
  <c r="Q156" i="34"/>
  <c r="Q155" i="34"/>
  <c r="Q154" i="34"/>
  <c r="Q153" i="34"/>
  <c r="Q152" i="34"/>
  <c r="Q151" i="34"/>
  <c r="Q150" i="34"/>
  <c r="Q149" i="34"/>
  <c r="Q148" i="34"/>
  <c r="Q147" i="34"/>
  <c r="Q146" i="34"/>
  <c r="Q145" i="34"/>
  <c r="Q144" i="34"/>
  <c r="Q143" i="34"/>
  <c r="Q142" i="34"/>
  <c r="Q141" i="34"/>
  <c r="Q140" i="34"/>
  <c r="Q139" i="34"/>
  <c r="Q138" i="34"/>
  <c r="Q137" i="34"/>
  <c r="Q136" i="34"/>
  <c r="Q135" i="34"/>
  <c r="Q134" i="34"/>
  <c r="Q133" i="34"/>
  <c r="Q132" i="34"/>
  <c r="Q131" i="34"/>
  <c r="Q130" i="34"/>
  <c r="Q129" i="34"/>
  <c r="Q128" i="34"/>
  <c r="Q127" i="34"/>
  <c r="Q126" i="34"/>
  <c r="Q125" i="34"/>
  <c r="Q124" i="34"/>
  <c r="Q123" i="34"/>
  <c r="Q122" i="34"/>
  <c r="Q121" i="34"/>
  <c r="Q120" i="34"/>
  <c r="Q119" i="34"/>
  <c r="Q118" i="34"/>
  <c r="Q117" i="34"/>
  <c r="Q116" i="34"/>
  <c r="Q115" i="34"/>
  <c r="Q114" i="34"/>
  <c r="Q113" i="34"/>
  <c r="Q112" i="34"/>
  <c r="Q111" i="34"/>
  <c r="Q110" i="34"/>
  <c r="Q109" i="34"/>
  <c r="Q108" i="34"/>
  <c r="Q107" i="34"/>
  <c r="Q106" i="34"/>
  <c r="Q105" i="34"/>
  <c r="Q104" i="34"/>
  <c r="Q103" i="34"/>
  <c r="Q102" i="34"/>
  <c r="Q101" i="34"/>
  <c r="Q97" i="34"/>
  <c r="Q85" i="34"/>
  <c r="Q81" i="34"/>
  <c r="Q77" i="34"/>
  <c r="Q73" i="34"/>
  <c r="Q69" i="34"/>
  <c r="Q65" i="34"/>
  <c r="Q61" i="34"/>
  <c r="Q57" i="34"/>
  <c r="Q53" i="34"/>
  <c r="Q45" i="34"/>
  <c r="Q41" i="34"/>
  <c r="Q86" i="34"/>
  <c r="Q78" i="34"/>
  <c r="Q74" i="34"/>
  <c r="Q54" i="34"/>
  <c r="Q100" i="34"/>
  <c r="Q96" i="34"/>
  <c r="Q84" i="34"/>
  <c r="Q80" i="34"/>
  <c r="Q76" i="34"/>
  <c r="Q72" i="34"/>
  <c r="Q68" i="34"/>
  <c r="Q64" i="34"/>
  <c r="Q60" i="34"/>
  <c r="Q56" i="34"/>
  <c r="Q52" i="34"/>
  <c r="Q44" i="34"/>
  <c r="Q40" i="34"/>
  <c r="Q66" i="34"/>
  <c r="Q99" i="34"/>
  <c r="Q83" i="34"/>
  <c r="Q79" i="34"/>
  <c r="Q75" i="34"/>
  <c r="Q71" i="34"/>
  <c r="Q67" i="34"/>
  <c r="Q63" i="34"/>
  <c r="Q59" i="34"/>
  <c r="Q55" i="34"/>
  <c r="Q51" i="34"/>
  <c r="Q43" i="34"/>
  <c r="Q39"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82" i="34"/>
  <c r="Q70" i="34"/>
  <c r="Q58" i="34"/>
  <c r="Q42" i="34"/>
  <c r="Q98" i="34"/>
  <c r="Q62" i="34"/>
  <c r="Q38"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S185" i="34"/>
  <c r="S184" i="34"/>
  <c r="S183" i="34"/>
  <c r="S182" i="34"/>
  <c r="S181" i="34"/>
  <c r="S180" i="34"/>
  <c r="S179" i="34"/>
  <c r="S178" i="34"/>
  <c r="S177" i="34"/>
  <c r="S176" i="34"/>
  <c r="S175" i="34"/>
  <c r="S174" i="34"/>
  <c r="S173" i="34"/>
  <c r="S172" i="34"/>
  <c r="S171" i="34"/>
  <c r="S170" i="34"/>
  <c r="S169" i="34"/>
  <c r="S168" i="34"/>
  <c r="S167" i="34"/>
  <c r="S166" i="34"/>
  <c r="S165" i="34"/>
  <c r="S164" i="34"/>
  <c r="S163" i="34"/>
  <c r="S162" i="34"/>
  <c r="S161" i="34"/>
  <c r="S160" i="34"/>
  <c r="S159" i="34"/>
  <c r="S158" i="34"/>
  <c r="S157" i="34"/>
  <c r="S156" i="34"/>
  <c r="S155" i="34"/>
  <c r="S154" i="34"/>
  <c r="S153" i="34"/>
  <c r="S152" i="34"/>
  <c r="S151" i="34"/>
  <c r="S150" i="34"/>
  <c r="S149" i="34"/>
  <c r="S148" i="34"/>
  <c r="S147" i="34"/>
  <c r="S146" i="34"/>
  <c r="S145" i="34"/>
  <c r="S144" i="34"/>
  <c r="S143" i="34"/>
  <c r="S142" i="34"/>
  <c r="S141" i="34"/>
  <c r="S140" i="34"/>
  <c r="S139" i="34"/>
  <c r="S138" i="34"/>
  <c r="S137" i="34"/>
  <c r="S136" i="34"/>
  <c r="S135" i="34"/>
  <c r="S134" i="34"/>
  <c r="S133" i="34"/>
  <c r="S132" i="34"/>
  <c r="S131" i="34"/>
  <c r="S130" i="34"/>
  <c r="S129" i="34"/>
  <c r="S128" i="34"/>
  <c r="S127" i="34"/>
  <c r="S126" i="34"/>
  <c r="S125" i="34"/>
  <c r="S124" i="34"/>
  <c r="S123" i="34"/>
  <c r="S122" i="34"/>
  <c r="S121" i="34"/>
  <c r="S120" i="34"/>
  <c r="S119" i="34"/>
  <c r="S118" i="34"/>
  <c r="S117" i="34"/>
  <c r="S116" i="34"/>
  <c r="S115" i="34"/>
  <c r="S114" i="34"/>
  <c r="S113" i="34"/>
  <c r="S112" i="34"/>
  <c r="S111" i="34"/>
  <c r="S110" i="34"/>
  <c r="S109" i="34"/>
  <c r="S108" i="34"/>
  <c r="S107" i="34"/>
  <c r="S106" i="34"/>
  <c r="S105" i="34"/>
  <c r="S104" i="34"/>
  <c r="S103" i="34"/>
  <c r="S102" i="34"/>
  <c r="S101" i="34"/>
  <c r="S100" i="34"/>
  <c r="S99" i="34"/>
  <c r="S98" i="34"/>
  <c r="S97" i="34"/>
  <c r="S96" i="34"/>
  <c r="S90" i="34"/>
  <c r="S89" i="34"/>
  <c r="S88" i="34"/>
  <c r="S87" i="34"/>
  <c r="S86" i="34"/>
  <c r="S85" i="34"/>
  <c r="S84" i="34"/>
  <c r="S83" i="34"/>
  <c r="S82" i="34"/>
  <c r="S81" i="34"/>
  <c r="S80" i="34"/>
  <c r="S79" i="34"/>
  <c r="S78" i="34"/>
  <c r="S77" i="34"/>
  <c r="S76" i="34"/>
  <c r="S75" i="34"/>
  <c r="S74" i="34"/>
  <c r="S73" i="34"/>
  <c r="S72" i="34"/>
  <c r="S71" i="34"/>
  <c r="S70" i="34"/>
  <c r="S69" i="34"/>
  <c r="S68" i="34"/>
  <c r="S67" i="34"/>
  <c r="S66" i="34"/>
  <c r="S65" i="34"/>
  <c r="S64" i="34"/>
  <c r="S63" i="34"/>
  <c r="S62" i="34"/>
  <c r="S61" i="34"/>
  <c r="S60" i="34"/>
  <c r="S59" i="34"/>
  <c r="S58" i="34"/>
  <c r="S57" i="34"/>
  <c r="S56" i="34"/>
  <c r="S55" i="34"/>
  <c r="S54" i="34"/>
  <c r="S53" i="34"/>
  <c r="S52" i="34"/>
  <c r="S51" i="34"/>
  <c r="S45" i="34"/>
  <c r="S44" i="34"/>
  <c r="S43" i="34"/>
  <c r="S42" i="34"/>
  <c r="S41" i="34"/>
  <c r="S40" i="34"/>
  <c r="S39" i="34"/>
  <c r="S38" i="34"/>
  <c r="S37" i="34"/>
  <c r="S36" i="34"/>
  <c r="S35" i="34"/>
  <c r="S34" i="34"/>
  <c r="S33" i="34"/>
  <c r="S32" i="34"/>
  <c r="S31" i="34"/>
  <c r="S30" i="34"/>
  <c r="S29" i="34"/>
  <c r="S28" i="34"/>
  <c r="S27" i="34"/>
  <c r="S26" i="34"/>
  <c r="S25" i="34"/>
  <c r="S24" i="34"/>
  <c r="S23" i="34"/>
  <c r="S22" i="34"/>
  <c r="S21" i="34"/>
  <c r="S20" i="34"/>
  <c r="S19" i="34"/>
  <c r="S18" i="34"/>
  <c r="S17" i="34"/>
  <c r="S16" i="34"/>
  <c r="S15" i="34"/>
  <c r="S14" i="34"/>
  <c r="S13" i="34"/>
  <c r="S12" i="34"/>
  <c r="S11" i="34"/>
  <c r="S10" i="34"/>
  <c r="S9" i="34"/>
  <c r="S8" i="34"/>
  <c r="S7" i="34"/>
  <c r="S6" i="34"/>
  <c r="BA44" i="10"/>
  <c r="D50" i="9" s="1"/>
  <c r="BB44" i="10"/>
  <c r="G50" i="9" s="1"/>
  <c r="BC44" i="10"/>
  <c r="J50" i="9" s="1"/>
  <c r="BA136" i="10"/>
  <c r="D142" i="9" s="1"/>
  <c r="BB136" i="10"/>
  <c r="G142" i="9" s="1"/>
  <c r="BC136" i="10"/>
  <c r="J142" i="9" s="1"/>
  <c r="BA148" i="10"/>
  <c r="D154" i="9" s="1"/>
  <c r="BB148" i="10"/>
  <c r="G154" i="9" s="1"/>
  <c r="BC148" i="10"/>
  <c r="J154" i="9" s="1"/>
  <c r="BA168" i="10"/>
  <c r="D174" i="9" s="1"/>
  <c r="BB168" i="10"/>
  <c r="G174" i="9" s="1"/>
  <c r="BC168" i="10"/>
  <c r="J174" i="9" s="1"/>
  <c r="BA172" i="10"/>
  <c r="D178" i="9" s="1"/>
  <c r="BB172" i="10"/>
  <c r="G178" i="9" s="1"/>
  <c r="BC172" i="10"/>
  <c r="J178" i="9" s="1"/>
  <c r="BJ45" i="29"/>
  <c r="G51" i="46" s="1"/>
  <c r="BK45" i="29"/>
  <c r="J51" i="46" s="1"/>
  <c r="BI45" i="29"/>
  <c r="D51" i="46" s="1"/>
  <c r="BC45" i="29"/>
  <c r="J51" i="43" s="1"/>
  <c r="BB45" i="29"/>
  <c r="G51" i="43" s="1"/>
  <c r="BA45" i="29"/>
  <c r="D51" i="43" s="1"/>
  <c r="BA137" i="10"/>
  <c r="D143" i="9" s="1"/>
  <c r="BB137" i="10"/>
  <c r="G143" i="9" s="1"/>
  <c r="BC137" i="10"/>
  <c r="J143" i="9" s="1"/>
  <c r="BA149" i="10"/>
  <c r="D155" i="9" s="1"/>
  <c r="BB149" i="10"/>
  <c r="G155" i="9" s="1"/>
  <c r="BC149" i="10"/>
  <c r="J155" i="9" s="1"/>
  <c r="BA161" i="10"/>
  <c r="D167" i="9" s="1"/>
  <c r="BB161" i="10"/>
  <c r="G167" i="9" s="1"/>
  <c r="BC161" i="10"/>
  <c r="J167" i="9" s="1"/>
  <c r="BA173" i="10"/>
  <c r="D179" i="9" s="1"/>
  <c r="BB173" i="10"/>
  <c r="G179" i="9" s="1"/>
  <c r="BC173" i="10"/>
  <c r="J179" i="9" s="1"/>
  <c r="BA185" i="10"/>
  <c r="D191" i="9" s="1"/>
  <c r="BB185" i="10"/>
  <c r="G191" i="9" s="1"/>
  <c r="BC185" i="10"/>
  <c r="J191" i="9" s="1"/>
  <c r="BJ44" i="28"/>
  <c r="G50" i="45" s="1"/>
  <c r="BK44" i="28"/>
  <c r="J50" i="45" s="1"/>
  <c r="BB44" i="28"/>
  <c r="G50" i="41" s="1"/>
  <c r="BC44" i="28"/>
  <c r="J50" i="41" s="1"/>
  <c r="BC88" i="28"/>
  <c r="J94" i="41" s="1"/>
  <c r="BB88" i="28"/>
  <c r="G94" i="41" s="1"/>
  <c r="I94" i="41" s="1"/>
  <c r="BC91" i="28"/>
  <c r="J97" i="41" s="1"/>
  <c r="BB91" i="28"/>
  <c r="G97" i="41" s="1"/>
  <c r="BJ133" i="28"/>
  <c r="G139" i="45" s="1"/>
  <c r="BK133" i="28"/>
  <c r="J139" i="45" s="1"/>
  <c r="BB133" i="28"/>
  <c r="G139" i="41" s="1"/>
  <c r="BC133" i="28"/>
  <c r="J139" i="41" s="1"/>
  <c r="BI137" i="28"/>
  <c r="D143" i="45" s="1"/>
  <c r="F143" i="45" s="1"/>
  <c r="R143" i="45" s="1"/>
  <c r="AD143" i="45" s="1"/>
  <c r="BJ137" i="28"/>
  <c r="G143" i="45" s="1"/>
  <c r="I143" i="45" s="1"/>
  <c r="T143" i="45" s="1"/>
  <c r="AE143" i="45" s="1"/>
  <c r="BK137" i="28"/>
  <c r="J143" i="45" s="1"/>
  <c r="L143" i="45" s="1"/>
  <c r="V143" i="45" s="1"/>
  <c r="AF143" i="45" s="1"/>
  <c r="BA137" i="28"/>
  <c r="D143" i="41" s="1"/>
  <c r="BC137" i="28"/>
  <c r="J143" i="41" s="1"/>
  <c r="L143" i="41" s="1"/>
  <c r="V143" i="41" s="1"/>
  <c r="AF143" i="41" s="1"/>
  <c r="BB137" i="28"/>
  <c r="G143" i="41" s="1"/>
  <c r="BB46" i="10"/>
  <c r="G52" i="9" s="1"/>
  <c r="BC46" i="10"/>
  <c r="J52" i="9" s="1"/>
  <c r="BA46" i="10"/>
  <c r="D52" i="9" s="1"/>
  <c r="BB90" i="10"/>
  <c r="G96" i="9" s="1"/>
  <c r="BC90" i="10"/>
  <c r="J96" i="9" s="1"/>
  <c r="BA90" i="10"/>
  <c r="D96" i="9" s="1"/>
  <c r="BB134" i="10"/>
  <c r="G140" i="9" s="1"/>
  <c r="BC134" i="10"/>
  <c r="J140" i="9" s="1"/>
  <c r="BA134" i="10"/>
  <c r="D140" i="9" s="1"/>
  <c r="BB138" i="10"/>
  <c r="G144" i="9" s="1"/>
  <c r="BC138" i="10"/>
  <c r="J144" i="9" s="1"/>
  <c r="BA138" i="10"/>
  <c r="D144" i="9" s="1"/>
  <c r="BB142" i="10"/>
  <c r="G148" i="9" s="1"/>
  <c r="BC142" i="10"/>
  <c r="J148" i="9" s="1"/>
  <c r="BA142" i="10"/>
  <c r="D148" i="9" s="1"/>
  <c r="BB146" i="10"/>
  <c r="G152" i="9" s="1"/>
  <c r="BC146" i="10"/>
  <c r="J152" i="9" s="1"/>
  <c r="BA146" i="10"/>
  <c r="D152" i="9" s="1"/>
  <c r="BB150" i="10"/>
  <c r="G156" i="9" s="1"/>
  <c r="BC150" i="10"/>
  <c r="J156" i="9" s="1"/>
  <c r="BA150" i="10"/>
  <c r="D156" i="9" s="1"/>
  <c r="BB154" i="10"/>
  <c r="G160" i="9" s="1"/>
  <c r="BC154" i="10"/>
  <c r="J160" i="9" s="1"/>
  <c r="BA154" i="10"/>
  <c r="D160" i="9" s="1"/>
  <c r="BB158" i="10"/>
  <c r="G164" i="9" s="1"/>
  <c r="BC158" i="10"/>
  <c r="J164" i="9" s="1"/>
  <c r="BA158" i="10"/>
  <c r="D164" i="9" s="1"/>
  <c r="BB162" i="10"/>
  <c r="G168" i="9" s="1"/>
  <c r="BC162" i="10"/>
  <c r="J168" i="9" s="1"/>
  <c r="BA162" i="10"/>
  <c r="D168" i="9" s="1"/>
  <c r="BB166" i="10"/>
  <c r="G172" i="9" s="1"/>
  <c r="BC166" i="10"/>
  <c r="J172" i="9" s="1"/>
  <c r="BA166" i="10"/>
  <c r="D172" i="9" s="1"/>
  <c r="BB170" i="10"/>
  <c r="G176" i="9" s="1"/>
  <c r="BC170" i="10"/>
  <c r="J176" i="9" s="1"/>
  <c r="BA170" i="10"/>
  <c r="D176" i="9" s="1"/>
  <c r="BB174" i="10"/>
  <c r="G180" i="9" s="1"/>
  <c r="BC174" i="10"/>
  <c r="J180" i="9" s="1"/>
  <c r="BA174" i="10"/>
  <c r="D180" i="9" s="1"/>
  <c r="BB178" i="10"/>
  <c r="G184" i="9" s="1"/>
  <c r="BC178" i="10"/>
  <c r="J184" i="9" s="1"/>
  <c r="BA178" i="10"/>
  <c r="D184" i="9" s="1"/>
  <c r="BB182" i="10"/>
  <c r="G188" i="9" s="1"/>
  <c r="BC182" i="10"/>
  <c r="J188" i="9" s="1"/>
  <c r="BA182" i="10"/>
  <c r="D188" i="9" s="1"/>
  <c r="BB186" i="10"/>
  <c r="G192" i="9" s="1"/>
  <c r="BC186" i="10"/>
  <c r="J192" i="9" s="1"/>
  <c r="BA186" i="10"/>
  <c r="D192" i="9" s="1"/>
  <c r="BA144" i="10"/>
  <c r="D150" i="9" s="1"/>
  <c r="BB144" i="10"/>
  <c r="G150" i="9" s="1"/>
  <c r="BC144" i="10"/>
  <c r="J150" i="9" s="1"/>
  <c r="BA156" i="10"/>
  <c r="D162" i="9" s="1"/>
  <c r="BB156" i="10"/>
  <c r="G162" i="9" s="1"/>
  <c r="BC156" i="10"/>
  <c r="J162" i="9" s="1"/>
  <c r="BA180" i="10"/>
  <c r="D186" i="9" s="1"/>
  <c r="BB180" i="10"/>
  <c r="G186" i="9" s="1"/>
  <c r="BC180" i="10"/>
  <c r="J186" i="9" s="1"/>
  <c r="BI43" i="29"/>
  <c r="D49" i="46" s="1"/>
  <c r="BJ43" i="29"/>
  <c r="G49" i="46" s="1"/>
  <c r="BK43" i="29"/>
  <c r="J49" i="46" s="1"/>
  <c r="BA43" i="29"/>
  <c r="D49" i="43" s="1"/>
  <c r="BC43" i="29"/>
  <c r="J49" i="43" s="1"/>
  <c r="BB43" i="29"/>
  <c r="G49" i="43" s="1"/>
  <c r="BA89" i="10"/>
  <c r="D95" i="9" s="1"/>
  <c r="BB89" i="10"/>
  <c r="G95" i="9" s="1"/>
  <c r="BC89" i="10"/>
  <c r="J95" i="9" s="1"/>
  <c r="BA145" i="10"/>
  <c r="D151" i="9" s="1"/>
  <c r="BB145" i="10"/>
  <c r="G151" i="9" s="1"/>
  <c r="BC145" i="10"/>
  <c r="J151" i="9" s="1"/>
  <c r="BA157" i="10"/>
  <c r="D163" i="9" s="1"/>
  <c r="BB157" i="10"/>
  <c r="G163" i="9" s="1"/>
  <c r="BC157" i="10"/>
  <c r="J163" i="9" s="1"/>
  <c r="BA169" i="10"/>
  <c r="D175" i="9" s="1"/>
  <c r="BB169" i="10"/>
  <c r="G175" i="9" s="1"/>
  <c r="BC169" i="10"/>
  <c r="J175" i="9" s="1"/>
  <c r="BA181" i="10"/>
  <c r="D187" i="9" s="1"/>
  <c r="BB181" i="10"/>
  <c r="G187" i="9" s="1"/>
  <c r="BC181" i="10"/>
  <c r="J187" i="9" s="1"/>
  <c r="BK46" i="28"/>
  <c r="J52" i="45" s="1"/>
  <c r="BI46" i="28"/>
  <c r="D52" i="45" s="1"/>
  <c r="BB46" i="28"/>
  <c r="G52" i="41" s="1"/>
  <c r="BJ46" i="28"/>
  <c r="G52" i="45" s="1"/>
  <c r="BC46" i="28"/>
  <c r="J52" i="41" s="1"/>
  <c r="BC89" i="28"/>
  <c r="J95" i="41" s="1"/>
  <c r="L95" i="41" s="1"/>
  <c r="I95" i="44" s="1"/>
  <c r="BB89" i="28"/>
  <c r="G95" i="41" s="1"/>
  <c r="BJ138" i="28"/>
  <c r="G144" i="45" s="1"/>
  <c r="I144" i="45" s="1"/>
  <c r="T144" i="45" s="1"/>
  <c r="AE144" i="45" s="1"/>
  <c r="BK138" i="28"/>
  <c r="J144" i="45" s="1"/>
  <c r="L144" i="45" s="1"/>
  <c r="V144" i="45" s="1"/>
  <c r="AF144" i="45" s="1"/>
  <c r="BI138" i="28"/>
  <c r="D144" i="45" s="1"/>
  <c r="F144" i="45" s="1"/>
  <c r="R144" i="45" s="1"/>
  <c r="AD144" i="45" s="1"/>
  <c r="BB138" i="28"/>
  <c r="G144" i="41" s="1"/>
  <c r="I144" i="41" s="1"/>
  <c r="H144" i="44" s="1"/>
  <c r="BA138" i="28"/>
  <c r="D144" i="41" s="1"/>
  <c r="BC138" i="28"/>
  <c r="J144" i="41" s="1"/>
  <c r="L144" i="41" s="1"/>
  <c r="V144" i="41" s="1"/>
  <c r="AF144" i="41" s="1"/>
  <c r="BC43" i="10"/>
  <c r="J49" i="9" s="1"/>
  <c r="BA43" i="10"/>
  <c r="D49" i="9" s="1"/>
  <c r="BB43" i="10"/>
  <c r="G49" i="9" s="1"/>
  <c r="BC91" i="10"/>
  <c r="J97" i="9" s="1"/>
  <c r="BA91" i="10"/>
  <c r="D97" i="9" s="1"/>
  <c r="BB91" i="10"/>
  <c r="G97" i="9" s="1"/>
  <c r="BC135" i="10"/>
  <c r="J141" i="9" s="1"/>
  <c r="BA135" i="10"/>
  <c r="D141" i="9" s="1"/>
  <c r="BB135" i="10"/>
  <c r="G141" i="9" s="1"/>
  <c r="BC139" i="10"/>
  <c r="J145" i="9" s="1"/>
  <c r="BA139" i="10"/>
  <c r="D145" i="9" s="1"/>
  <c r="BB139" i="10"/>
  <c r="G145" i="9" s="1"/>
  <c r="BC143" i="10"/>
  <c r="J149" i="9" s="1"/>
  <c r="BA143" i="10"/>
  <c r="D149" i="9" s="1"/>
  <c r="BB143" i="10"/>
  <c r="G149" i="9" s="1"/>
  <c r="BC147" i="10"/>
  <c r="J153" i="9" s="1"/>
  <c r="BA147" i="10"/>
  <c r="D153" i="9" s="1"/>
  <c r="BB147" i="10"/>
  <c r="G153" i="9" s="1"/>
  <c r="BC151" i="10"/>
  <c r="J157" i="9" s="1"/>
  <c r="BA151" i="10"/>
  <c r="D157" i="9" s="1"/>
  <c r="BB151" i="10"/>
  <c r="G157" i="9" s="1"/>
  <c r="BC155" i="10"/>
  <c r="J161" i="9" s="1"/>
  <c r="BA155" i="10"/>
  <c r="D161" i="9" s="1"/>
  <c r="BB155" i="10"/>
  <c r="G161" i="9" s="1"/>
  <c r="BC159" i="10"/>
  <c r="J165" i="9" s="1"/>
  <c r="BA159" i="10"/>
  <c r="D165" i="9" s="1"/>
  <c r="BB159" i="10"/>
  <c r="G165" i="9" s="1"/>
  <c r="BC163" i="10"/>
  <c r="J169" i="9" s="1"/>
  <c r="BA163" i="10"/>
  <c r="D169" i="9" s="1"/>
  <c r="BB163" i="10"/>
  <c r="G169" i="9" s="1"/>
  <c r="BC167" i="10"/>
  <c r="J173" i="9" s="1"/>
  <c r="BA167" i="10"/>
  <c r="D173" i="9" s="1"/>
  <c r="BB167" i="10"/>
  <c r="G173" i="9" s="1"/>
  <c r="BC171" i="10"/>
  <c r="J177" i="9" s="1"/>
  <c r="BA171" i="10"/>
  <c r="D177" i="9" s="1"/>
  <c r="BB171" i="10"/>
  <c r="G177" i="9" s="1"/>
  <c r="BC175" i="10"/>
  <c r="J181" i="9" s="1"/>
  <c r="BA175" i="10"/>
  <c r="D181" i="9" s="1"/>
  <c r="BB175" i="10"/>
  <c r="G181" i="9" s="1"/>
  <c r="BC179" i="10"/>
  <c r="J185" i="9" s="1"/>
  <c r="BA179" i="10"/>
  <c r="D185" i="9" s="1"/>
  <c r="BB179" i="10"/>
  <c r="G185" i="9" s="1"/>
  <c r="BC183" i="10"/>
  <c r="J189" i="9" s="1"/>
  <c r="BA183" i="10"/>
  <c r="D189" i="9" s="1"/>
  <c r="BB183" i="10"/>
  <c r="G189" i="9" s="1"/>
  <c r="BA88" i="10"/>
  <c r="D94" i="9" s="1"/>
  <c r="BB88" i="10"/>
  <c r="G94" i="9" s="1"/>
  <c r="BC88" i="10"/>
  <c r="J94" i="9" s="1"/>
  <c r="BA152" i="10"/>
  <c r="D158" i="9" s="1"/>
  <c r="BB152" i="10"/>
  <c r="G158" i="9" s="1"/>
  <c r="BC152" i="10"/>
  <c r="J158" i="9" s="1"/>
  <c r="BA164" i="10"/>
  <c r="D170" i="9" s="1"/>
  <c r="BB164" i="10"/>
  <c r="G170" i="9" s="1"/>
  <c r="BC164" i="10"/>
  <c r="J170" i="9" s="1"/>
  <c r="BA184" i="10"/>
  <c r="D190" i="9" s="1"/>
  <c r="BB184" i="10"/>
  <c r="G190" i="9" s="1"/>
  <c r="BC184" i="10"/>
  <c r="J190" i="9" s="1"/>
  <c r="BI44" i="29"/>
  <c r="D50" i="46" s="1"/>
  <c r="BJ44" i="29"/>
  <c r="G50" i="46" s="1"/>
  <c r="BK44" i="29"/>
  <c r="J50" i="46" s="1"/>
  <c r="BB44" i="29"/>
  <c r="G50" i="43" s="1"/>
  <c r="BC44" i="29"/>
  <c r="J50" i="43" s="1"/>
  <c r="BB88" i="29"/>
  <c r="G94" i="43" s="1"/>
  <c r="BA88" i="29"/>
  <c r="D94" i="43" s="1"/>
  <c r="BC88" i="29"/>
  <c r="J94" i="43" s="1"/>
  <c r="BC89" i="29"/>
  <c r="J95" i="43" s="1"/>
  <c r="BB89" i="29"/>
  <c r="G95" i="43" s="1"/>
  <c r="BA89" i="29"/>
  <c r="D95" i="43" s="1"/>
  <c r="BB90" i="29"/>
  <c r="G96" i="43" s="1"/>
  <c r="BA90" i="29"/>
  <c r="D96" i="43" s="1"/>
  <c r="BA91" i="29"/>
  <c r="D97" i="43" s="1"/>
  <c r="BC91" i="29"/>
  <c r="J97" i="43" s="1"/>
  <c r="BB91" i="29"/>
  <c r="G97" i="43" s="1"/>
  <c r="BB132" i="29"/>
  <c r="G138" i="43" s="1"/>
  <c r="BI133" i="29"/>
  <c r="D139" i="46" s="1"/>
  <c r="BJ133" i="29"/>
  <c r="BC133" i="29"/>
  <c r="J139" i="43" s="1"/>
  <c r="BB133" i="29"/>
  <c r="G139" i="43" s="1"/>
  <c r="BA133" i="29"/>
  <c r="D139" i="43" s="1"/>
  <c r="BC134" i="29"/>
  <c r="J140" i="43" s="1"/>
  <c r="BI134" i="29"/>
  <c r="D140" i="46" s="1"/>
  <c r="BB134" i="29"/>
  <c r="G140" i="43" s="1"/>
  <c r="BJ134" i="29"/>
  <c r="G140" i="46" s="1"/>
  <c r="BA135" i="29"/>
  <c r="D141" i="43" s="1"/>
  <c r="BI135" i="29"/>
  <c r="D141" i="46" s="1"/>
  <c r="BJ135" i="29"/>
  <c r="G141" i="46" s="1"/>
  <c r="BC135" i="29"/>
  <c r="J141" i="43" s="1"/>
  <c r="BK135" i="29"/>
  <c r="J141" i="46" s="1"/>
  <c r="BB135" i="29"/>
  <c r="G141" i="43" s="1"/>
  <c r="BI136" i="29"/>
  <c r="D142" i="46" s="1"/>
  <c r="BJ136" i="29"/>
  <c r="G142" i="46" s="1"/>
  <c r="BA136" i="29"/>
  <c r="D142" i="43" s="1"/>
  <c r="BC136" i="29"/>
  <c r="J142" i="43" s="1"/>
  <c r="BK137" i="29"/>
  <c r="J143" i="46" s="1"/>
  <c r="BJ137" i="29"/>
  <c r="G143" i="46" s="1"/>
  <c r="I143" i="46" s="1"/>
  <c r="T143" i="46" s="1"/>
  <c r="AE143" i="46" s="1"/>
  <c r="BI137" i="29"/>
  <c r="D143" i="46" s="1"/>
  <c r="F143" i="46" s="1"/>
  <c r="R143" i="46" s="1"/>
  <c r="AD143" i="46" s="1"/>
  <c r="BC137" i="29"/>
  <c r="J143" i="43" s="1"/>
  <c r="BA137" i="29"/>
  <c r="D143" i="43" s="1"/>
  <c r="BK138" i="29"/>
  <c r="J144" i="46" s="1"/>
  <c r="BJ138" i="29"/>
  <c r="G144" i="46" s="1"/>
  <c r="I144" i="46" s="1"/>
  <c r="T144" i="46" s="1"/>
  <c r="AE144" i="46" s="1"/>
  <c r="BI138" i="29"/>
  <c r="D144" i="46" s="1"/>
  <c r="F144" i="46" s="1"/>
  <c r="R144" i="46" s="1"/>
  <c r="AD144" i="46" s="1"/>
  <c r="BC138" i="29"/>
  <c r="J144" i="43" s="1"/>
  <c r="BB138" i="29"/>
  <c r="G144" i="43" s="1"/>
  <c r="BA138" i="29"/>
  <c r="D144" i="43" s="1"/>
  <c r="BJ140" i="29"/>
  <c r="G146" i="46" s="1"/>
  <c r="BI140" i="29"/>
  <c r="D146" i="46" s="1"/>
  <c r="F146" i="46" s="1"/>
  <c r="R146" i="46" s="1"/>
  <c r="AD146" i="46" s="1"/>
  <c r="BB140" i="29"/>
  <c r="G146" i="43" s="1"/>
  <c r="BA140" i="29"/>
  <c r="D146" i="43" s="1"/>
  <c r="BC140" i="29"/>
  <c r="J146" i="43" s="1"/>
  <c r="BK141" i="29"/>
  <c r="J147" i="46" s="1"/>
  <c r="BJ141" i="29"/>
  <c r="G147" i="46" s="1"/>
  <c r="BI141" i="29"/>
  <c r="D147" i="46" s="1"/>
  <c r="BC141" i="29"/>
  <c r="J147" i="43" s="1"/>
  <c r="BB141" i="29"/>
  <c r="BA141" i="29"/>
  <c r="D147" i="43" s="1"/>
  <c r="BC142" i="29"/>
  <c r="J148" i="43" s="1"/>
  <c r="BI142" i="29"/>
  <c r="D148" i="46" s="1"/>
  <c r="BB142" i="29"/>
  <c r="G148" i="43" s="1"/>
  <c r="I148" i="43" s="1"/>
  <c r="T148" i="43" s="1"/>
  <c r="AE148" i="43" s="1"/>
  <c r="BJ142" i="29"/>
  <c r="G148" i="46" s="1"/>
  <c r="BA142" i="29"/>
  <c r="D148" i="43" s="1"/>
  <c r="BA143" i="29"/>
  <c r="D149" i="43" s="1"/>
  <c r="BJ143" i="29"/>
  <c r="G149" i="46" s="1"/>
  <c r="BC143" i="29"/>
  <c r="J149" i="43" s="1"/>
  <c r="BB143" i="29"/>
  <c r="G149" i="43" s="1"/>
  <c r="BI144" i="29"/>
  <c r="D150" i="46" s="1"/>
  <c r="BB144" i="29"/>
  <c r="G150" i="43" s="1"/>
  <c r="BJ144" i="29"/>
  <c r="G150" i="46" s="1"/>
  <c r="BA144" i="29"/>
  <c r="D150" i="43" s="1"/>
  <c r="BJ145" i="29"/>
  <c r="G151" i="46" s="1"/>
  <c r="BC145" i="29"/>
  <c r="J151" i="43" s="1"/>
  <c r="BB145" i="29"/>
  <c r="G151" i="43" s="1"/>
  <c r="BA145" i="29"/>
  <c r="D151" i="43" s="1"/>
  <c r="F151" i="43" s="1"/>
  <c r="BI145" i="29"/>
  <c r="D151" i="46" s="1"/>
  <c r="BC146" i="29"/>
  <c r="J152" i="43" s="1"/>
  <c r="BI146" i="29"/>
  <c r="D152" i="46" s="1"/>
  <c r="BB146" i="29"/>
  <c r="BJ146" i="29"/>
  <c r="G152" i="46" s="1"/>
  <c r="BA146" i="29"/>
  <c r="D152" i="43" s="1"/>
  <c r="BA147" i="29"/>
  <c r="D153" i="43" s="1"/>
  <c r="F153" i="43" s="1"/>
  <c r="R153" i="43" s="1"/>
  <c r="AD153" i="43" s="1"/>
  <c r="BI147" i="29"/>
  <c r="D153" i="46" s="1"/>
  <c r="BJ147" i="29"/>
  <c r="G153" i="46" s="1"/>
  <c r="BC147" i="29"/>
  <c r="J153" i="43" s="1"/>
  <c r="BB147" i="29"/>
  <c r="G153" i="43" s="1"/>
  <c r="BJ149" i="29"/>
  <c r="G155" i="46" s="1"/>
  <c r="BC149" i="29"/>
  <c r="J155" i="43" s="1"/>
  <c r="BB149" i="29"/>
  <c r="G155" i="43" s="1"/>
  <c r="BI149" i="29"/>
  <c r="D155" i="46" s="1"/>
  <c r="BC150" i="29"/>
  <c r="J156" i="43" s="1"/>
  <c r="BI150" i="29"/>
  <c r="D156" i="46" s="1"/>
  <c r="BB150" i="29"/>
  <c r="G156" i="43" s="1"/>
  <c r="BJ150" i="29"/>
  <c r="G156" i="46" s="1"/>
  <c r="BA150" i="29"/>
  <c r="D156" i="43" s="1"/>
  <c r="BA151" i="29"/>
  <c r="D157" i="43" s="1"/>
  <c r="BJ151" i="29"/>
  <c r="G157" i="46" s="1"/>
  <c r="BC151" i="29"/>
  <c r="J157" i="43" s="1"/>
  <c r="BB151" i="29"/>
  <c r="G157" i="43" s="1"/>
  <c r="I157" i="43" s="1"/>
  <c r="K157" i="44" s="1"/>
  <c r="BI152" i="29"/>
  <c r="D158" i="46" s="1"/>
  <c r="BB152" i="29"/>
  <c r="G158" i="43" s="1"/>
  <c r="BJ152" i="29"/>
  <c r="G158" i="46" s="1"/>
  <c r="BA152" i="29"/>
  <c r="D158" i="43" s="1"/>
  <c r="BJ153" i="29"/>
  <c r="G159" i="46" s="1"/>
  <c r="BC153" i="29"/>
  <c r="J159" i="43" s="1"/>
  <c r="BB153" i="29"/>
  <c r="G159" i="43" s="1"/>
  <c r="I159" i="43" s="1"/>
  <c r="BA153" i="29"/>
  <c r="D159" i="43" s="1"/>
  <c r="BI153" i="29"/>
  <c r="D159" i="46" s="1"/>
  <c r="BC154" i="29"/>
  <c r="J160" i="43" s="1"/>
  <c r="BI154" i="29"/>
  <c r="D160" i="46" s="1"/>
  <c r="BJ154" i="29"/>
  <c r="G160" i="46" s="1"/>
  <c r="BA154" i="29"/>
  <c r="D160" i="43" s="1"/>
  <c r="BA155" i="29"/>
  <c r="D161" i="43" s="1"/>
  <c r="BI155" i="29"/>
  <c r="D161" i="46" s="1"/>
  <c r="BJ155" i="29"/>
  <c r="G161" i="46" s="1"/>
  <c r="BC155" i="29"/>
  <c r="J161" i="43" s="1"/>
  <c r="BB155" i="29"/>
  <c r="G161" i="43" s="1"/>
  <c r="I161" i="43" s="1"/>
  <c r="T161" i="43" s="1"/>
  <c r="AE161" i="43" s="1"/>
  <c r="BI156" i="29"/>
  <c r="BB156" i="29"/>
  <c r="G162" i="43" s="1"/>
  <c r="BJ156" i="29"/>
  <c r="G162" i="46" s="1"/>
  <c r="BA156" i="29"/>
  <c r="D162" i="43" s="1"/>
  <c r="BC156" i="29"/>
  <c r="J162" i="43" s="1"/>
  <c r="BJ157" i="29"/>
  <c r="G163" i="46" s="1"/>
  <c r="BC157" i="29"/>
  <c r="J163" i="43" s="1"/>
  <c r="BB157" i="29"/>
  <c r="G163" i="43" s="1"/>
  <c r="BI157" i="29"/>
  <c r="D163" i="46" s="1"/>
  <c r="BC158" i="29"/>
  <c r="J164" i="43" s="1"/>
  <c r="BI158" i="29"/>
  <c r="D164" i="46" s="1"/>
  <c r="BB158" i="29"/>
  <c r="G164" i="43" s="1"/>
  <c r="BJ158" i="29"/>
  <c r="G164" i="46" s="1"/>
  <c r="BA158" i="29"/>
  <c r="D164" i="43" s="1"/>
  <c r="BA159" i="29"/>
  <c r="D165" i="43" s="1"/>
  <c r="F165" i="43" s="1"/>
  <c r="R165" i="43" s="1"/>
  <c r="AD165" i="43" s="1"/>
  <c r="BI159" i="29"/>
  <c r="BJ159" i="29"/>
  <c r="G165" i="46" s="1"/>
  <c r="BC159" i="29"/>
  <c r="J165" i="43" s="1"/>
  <c r="BB159" i="29"/>
  <c r="G165" i="43" s="1"/>
  <c r="I165" i="43" s="1"/>
  <c r="T165" i="43" s="1"/>
  <c r="AE165" i="43" s="1"/>
  <c r="BI160" i="29"/>
  <c r="D166" i="46" s="1"/>
  <c r="BB160" i="29"/>
  <c r="G166" i="43" s="1"/>
  <c r="BJ160" i="29"/>
  <c r="G166" i="46" s="1"/>
  <c r="BA160" i="29"/>
  <c r="D166" i="43" s="1"/>
  <c r="F166" i="43" s="1"/>
  <c r="R166" i="43" s="1"/>
  <c r="AD166" i="43" s="1"/>
  <c r="BJ161" i="29"/>
  <c r="G167" i="46" s="1"/>
  <c r="BC161" i="29"/>
  <c r="J167" i="43" s="1"/>
  <c r="BB161" i="29"/>
  <c r="G167" i="43" s="1"/>
  <c r="I167" i="43" s="1"/>
  <c r="BA161" i="29"/>
  <c r="D167" i="43" s="1"/>
  <c r="F167" i="43" s="1"/>
  <c r="R167" i="43" s="1"/>
  <c r="AD167" i="43" s="1"/>
  <c r="BI161" i="29"/>
  <c r="D167" i="46" s="1"/>
  <c r="BC162" i="29"/>
  <c r="J168" i="43" s="1"/>
  <c r="L168" i="43" s="1"/>
  <c r="V168" i="43" s="1"/>
  <c r="AF168" i="43" s="1"/>
  <c r="BI162" i="29"/>
  <c r="D168" i="46" s="1"/>
  <c r="BJ162" i="29"/>
  <c r="G168" i="46" s="1"/>
  <c r="BA162" i="29"/>
  <c r="D168" i="43" s="1"/>
  <c r="BA163" i="29"/>
  <c r="D169" i="43" s="1"/>
  <c r="BI163" i="29"/>
  <c r="D169" i="46" s="1"/>
  <c r="BJ163" i="29"/>
  <c r="G169" i="46" s="1"/>
  <c r="BC163" i="29"/>
  <c r="J169" i="43" s="1"/>
  <c r="L169" i="43" s="1"/>
  <c r="L169" i="44" s="1"/>
  <c r="BB163" i="29"/>
  <c r="G169" i="43" s="1"/>
  <c r="I169" i="43" s="1"/>
  <c r="K169" i="44" s="1"/>
  <c r="BI164" i="29"/>
  <c r="D170" i="46" s="1"/>
  <c r="BB164" i="29"/>
  <c r="G170" i="43" s="1"/>
  <c r="BJ164" i="29"/>
  <c r="G170" i="46" s="1"/>
  <c r="BA164" i="29"/>
  <c r="D170" i="43" s="1"/>
  <c r="F170" i="43" s="1"/>
  <c r="R170" i="43" s="1"/>
  <c r="AD170" i="43" s="1"/>
  <c r="BC164" i="29"/>
  <c r="J170" i="43" s="1"/>
  <c r="BJ165" i="29"/>
  <c r="G171" i="46" s="1"/>
  <c r="BC165" i="29"/>
  <c r="J171" i="43" s="1"/>
  <c r="BB165" i="29"/>
  <c r="G171" i="43" s="1"/>
  <c r="I171" i="43" s="1"/>
  <c r="BA165" i="29"/>
  <c r="D171" i="43" s="1"/>
  <c r="BI165" i="29"/>
  <c r="D171" i="46" s="1"/>
  <c r="BC166" i="29"/>
  <c r="J172" i="43" s="1"/>
  <c r="BI166" i="29"/>
  <c r="D172" i="46" s="1"/>
  <c r="BB166" i="29"/>
  <c r="G172" i="43" s="1"/>
  <c r="I172" i="43" s="1"/>
  <c r="K172" i="44" s="1"/>
  <c r="BJ166" i="29"/>
  <c r="G172" i="46" s="1"/>
  <c r="BA166" i="29"/>
  <c r="D172" i="43" s="1"/>
  <c r="F172" i="43" s="1"/>
  <c r="R172" i="43" s="1"/>
  <c r="AD172" i="43" s="1"/>
  <c r="BA167" i="29"/>
  <c r="D173" i="43" s="1"/>
  <c r="F173" i="43" s="1"/>
  <c r="J173" i="44" s="1"/>
  <c r="BI167" i="29"/>
  <c r="D173" i="46" s="1"/>
  <c r="BJ167" i="29"/>
  <c r="G173" i="46" s="1"/>
  <c r="BC167" i="29"/>
  <c r="J173" i="43" s="1"/>
  <c r="BB167" i="29"/>
  <c r="G173" i="43" s="1"/>
  <c r="I173" i="43" s="1"/>
  <c r="T173" i="43" s="1"/>
  <c r="AE173" i="43" s="1"/>
  <c r="BI168" i="29"/>
  <c r="D174" i="46" s="1"/>
  <c r="BB168" i="29"/>
  <c r="G174" i="43" s="1"/>
  <c r="BJ168" i="29"/>
  <c r="G174" i="46" s="1"/>
  <c r="BA168" i="29"/>
  <c r="D174" i="43" s="1"/>
  <c r="BC168" i="29"/>
  <c r="J174" i="43" s="1"/>
  <c r="BJ169" i="29"/>
  <c r="G175" i="46" s="1"/>
  <c r="BC169" i="29"/>
  <c r="J175" i="43" s="1"/>
  <c r="BB169" i="29"/>
  <c r="G175" i="43" s="1"/>
  <c r="I175" i="43" s="1"/>
  <c r="T175" i="43" s="1"/>
  <c r="AE175" i="43" s="1"/>
  <c r="BA169" i="29"/>
  <c r="D175" i="43" s="1"/>
  <c r="BI169" i="29"/>
  <c r="D175" i="46" s="1"/>
  <c r="BC170" i="29"/>
  <c r="J176" i="43" s="1"/>
  <c r="BI170" i="29"/>
  <c r="D176" i="46" s="1"/>
  <c r="BB170" i="29"/>
  <c r="G176" i="43" s="1"/>
  <c r="BJ170" i="29"/>
  <c r="G176" i="46" s="1"/>
  <c r="BA170" i="29"/>
  <c r="D176" i="43" s="1"/>
  <c r="BA171" i="29"/>
  <c r="D177" i="43" s="1"/>
  <c r="F177" i="43" s="1"/>
  <c r="J177" i="44" s="1"/>
  <c r="BI171" i="29"/>
  <c r="D177" i="46" s="1"/>
  <c r="BJ171" i="29"/>
  <c r="G177" i="46" s="1"/>
  <c r="BC171" i="29"/>
  <c r="J177" i="43" s="1"/>
  <c r="L177" i="43" s="1"/>
  <c r="BB171" i="29"/>
  <c r="G177" i="43" s="1"/>
  <c r="BI172" i="29"/>
  <c r="D178" i="46" s="1"/>
  <c r="BB172" i="29"/>
  <c r="G178" i="43" s="1"/>
  <c r="BJ172" i="29"/>
  <c r="G178" i="46" s="1"/>
  <c r="BA172" i="29"/>
  <c r="D178" i="43" s="1"/>
  <c r="F178" i="43" s="1"/>
  <c r="BC172" i="29"/>
  <c r="J178" i="43" s="1"/>
  <c r="L178" i="43" s="1"/>
  <c r="V178" i="43" s="1"/>
  <c r="AF178" i="43" s="1"/>
  <c r="BJ173" i="29"/>
  <c r="G179" i="46" s="1"/>
  <c r="BC173" i="29"/>
  <c r="J179" i="43" s="1"/>
  <c r="BB173" i="29"/>
  <c r="G179" i="43" s="1"/>
  <c r="I179" i="43" s="1"/>
  <c r="K179" i="44" s="1"/>
  <c r="BA173" i="29"/>
  <c r="D179" i="43" s="1"/>
  <c r="F179" i="43" s="1"/>
  <c r="BI173" i="29"/>
  <c r="D179" i="46" s="1"/>
  <c r="BC174" i="29"/>
  <c r="J180" i="43" s="1"/>
  <c r="BI174" i="29"/>
  <c r="D180" i="46" s="1"/>
  <c r="BB174" i="29"/>
  <c r="G180" i="43" s="1"/>
  <c r="BJ174" i="29"/>
  <c r="G180" i="46" s="1"/>
  <c r="BA174" i="29"/>
  <c r="D180" i="43" s="1"/>
  <c r="BA175" i="29"/>
  <c r="D181" i="43" s="1"/>
  <c r="F181" i="43" s="1"/>
  <c r="R181" i="43" s="1"/>
  <c r="AD181" i="43" s="1"/>
  <c r="BI175" i="29"/>
  <c r="D181" i="46" s="1"/>
  <c r="BJ175" i="29"/>
  <c r="G181" i="46" s="1"/>
  <c r="BC175" i="29"/>
  <c r="J181" i="43" s="1"/>
  <c r="BB175" i="29"/>
  <c r="G181" i="43" s="1"/>
  <c r="I181" i="43" s="1"/>
  <c r="BI176" i="29"/>
  <c r="D182" i="46" s="1"/>
  <c r="BB176" i="29"/>
  <c r="G182" i="43" s="1"/>
  <c r="BJ176" i="29"/>
  <c r="G182" i="46" s="1"/>
  <c r="BA176" i="29"/>
  <c r="D182" i="43" s="1"/>
  <c r="F182" i="43" s="1"/>
  <c r="R182" i="43" s="1"/>
  <c r="AD182" i="43" s="1"/>
  <c r="BC176" i="29"/>
  <c r="J182" i="43" s="1"/>
  <c r="L182" i="43" s="1"/>
  <c r="BJ177" i="29"/>
  <c r="G183" i="46" s="1"/>
  <c r="BC177" i="29"/>
  <c r="J183" i="43" s="1"/>
  <c r="BB177" i="29"/>
  <c r="G183" i="43" s="1"/>
  <c r="I183" i="43" s="1"/>
  <c r="BA177" i="29"/>
  <c r="D183" i="43" s="1"/>
  <c r="F183" i="43" s="1"/>
  <c r="R183" i="43" s="1"/>
  <c r="AD183" i="43" s="1"/>
  <c r="BI177" i="29"/>
  <c r="D183" i="46" s="1"/>
  <c r="BC178" i="29"/>
  <c r="J184" i="43" s="1"/>
  <c r="BI178" i="29"/>
  <c r="D184" i="46" s="1"/>
  <c r="BB178" i="29"/>
  <c r="G184" i="43" s="1"/>
  <c r="I184" i="43" s="1"/>
  <c r="K184" i="44" s="1"/>
  <c r="BJ178" i="29"/>
  <c r="G184" i="46" s="1"/>
  <c r="BA178" i="29"/>
  <c r="D184" i="43" s="1"/>
  <c r="BA179" i="29"/>
  <c r="D185" i="43" s="1"/>
  <c r="F185" i="43" s="1"/>
  <c r="R185" i="43" s="1"/>
  <c r="AD185" i="43" s="1"/>
  <c r="BI179" i="29"/>
  <c r="D185" i="46" s="1"/>
  <c r="BJ179" i="29"/>
  <c r="G185" i="46" s="1"/>
  <c r="BC179" i="29"/>
  <c r="J185" i="43" s="1"/>
  <c r="L185" i="43" s="1"/>
  <c r="L185" i="44" s="1"/>
  <c r="BB179" i="29"/>
  <c r="G185" i="43" s="1"/>
  <c r="I185" i="43" s="1"/>
  <c r="K185" i="44" s="1"/>
  <c r="BJ181" i="29"/>
  <c r="G187" i="46" s="1"/>
  <c r="BC181" i="29"/>
  <c r="J187" i="43" s="1"/>
  <c r="L187" i="43" s="1"/>
  <c r="L187" i="44" s="1"/>
  <c r="BB181" i="29"/>
  <c r="G187" i="43" s="1"/>
  <c r="BA181" i="29"/>
  <c r="D187" i="43" s="1"/>
  <c r="F187" i="43" s="1"/>
  <c r="BI181" i="29"/>
  <c r="D187" i="46" s="1"/>
  <c r="BK182" i="29"/>
  <c r="J188" i="46" s="1"/>
  <c r="BJ182" i="29"/>
  <c r="G188" i="46" s="1"/>
  <c r="I188" i="46" s="1"/>
  <c r="T188" i="46" s="1"/>
  <c r="AE188" i="46" s="1"/>
  <c r="BI182" i="29"/>
  <c r="D188" i="46" s="1"/>
  <c r="F188" i="46" s="1"/>
  <c r="R188" i="46" s="1"/>
  <c r="AD188" i="46" s="1"/>
  <c r="BC182" i="29"/>
  <c r="J188" i="43" s="1"/>
  <c r="BB182" i="29"/>
  <c r="G188" i="43" s="1"/>
  <c r="BA182" i="29"/>
  <c r="D188" i="43" s="1"/>
  <c r="BK183" i="29"/>
  <c r="J189" i="46" s="1"/>
  <c r="L189" i="46" s="1"/>
  <c r="V189" i="46" s="1"/>
  <c r="AF189" i="46" s="1"/>
  <c r="BJ183" i="29"/>
  <c r="G189" i="46" s="1"/>
  <c r="I189" i="46" s="1"/>
  <c r="T189" i="46" s="1"/>
  <c r="AE189" i="46" s="1"/>
  <c r="BI183" i="29"/>
  <c r="D189" i="46" s="1"/>
  <c r="BA183" i="29"/>
  <c r="D189" i="43" s="1"/>
  <c r="BC183" i="29"/>
  <c r="J189" i="43" s="1"/>
  <c r="BB183" i="29"/>
  <c r="G189" i="43" s="1"/>
  <c r="BI184" i="29"/>
  <c r="D190" i="46" s="1"/>
  <c r="F190" i="46" s="1"/>
  <c r="R190" i="46" s="1"/>
  <c r="AD190" i="46" s="1"/>
  <c r="BK184" i="29"/>
  <c r="J190" i="46" s="1"/>
  <c r="BJ184" i="29"/>
  <c r="G190" i="46" s="1"/>
  <c r="I190" i="46" s="1"/>
  <c r="T190" i="46" s="1"/>
  <c r="AE190" i="46" s="1"/>
  <c r="BB184" i="29"/>
  <c r="G190" i="43" s="1"/>
  <c r="BA184" i="29"/>
  <c r="D190" i="43" s="1"/>
  <c r="BC184" i="29"/>
  <c r="J190" i="43" s="1"/>
  <c r="BJ185" i="29"/>
  <c r="G191" i="46" s="1"/>
  <c r="I191" i="46" s="1"/>
  <c r="T191" i="46" s="1"/>
  <c r="AE191" i="46" s="1"/>
  <c r="BI185" i="29"/>
  <c r="D191" i="46" s="1"/>
  <c r="F191" i="46" s="1"/>
  <c r="R191" i="46" s="1"/>
  <c r="AD191" i="46" s="1"/>
  <c r="BK185" i="29"/>
  <c r="J191" i="46" s="1"/>
  <c r="BC185" i="29"/>
  <c r="J191" i="43" s="1"/>
  <c r="BB185" i="29"/>
  <c r="G191" i="43" s="1"/>
  <c r="I191" i="43" s="1"/>
  <c r="T191" i="43" s="1"/>
  <c r="AE191" i="43" s="1"/>
  <c r="BA185" i="29"/>
  <c r="D191" i="43" s="1"/>
  <c r="BK186" i="29"/>
  <c r="J192" i="46" s="1"/>
  <c r="L192" i="46" s="1"/>
  <c r="V192" i="46" s="1"/>
  <c r="AF192" i="46" s="1"/>
  <c r="BJ186" i="29"/>
  <c r="G192" i="46" s="1"/>
  <c r="I192" i="46" s="1"/>
  <c r="T192" i="46" s="1"/>
  <c r="AE192" i="46" s="1"/>
  <c r="BI186" i="29"/>
  <c r="D192" i="46" s="1"/>
  <c r="F192" i="46" s="1"/>
  <c r="R192" i="46" s="1"/>
  <c r="AD192" i="46" s="1"/>
  <c r="BC186" i="29"/>
  <c r="J192" i="43" s="1"/>
  <c r="BB186" i="29"/>
  <c r="G192" i="43" s="1"/>
  <c r="BA186" i="29"/>
  <c r="D192" i="43" s="1"/>
  <c r="BA140" i="10"/>
  <c r="D146" i="9" s="1"/>
  <c r="BB140" i="10"/>
  <c r="G146" i="9" s="1"/>
  <c r="BC140" i="10"/>
  <c r="J146" i="9" s="1"/>
  <c r="BA160" i="10"/>
  <c r="D166" i="9" s="1"/>
  <c r="BB160" i="10"/>
  <c r="G166" i="9" s="1"/>
  <c r="BC160" i="10"/>
  <c r="J166" i="9" s="1"/>
  <c r="BA176" i="10"/>
  <c r="D182" i="9" s="1"/>
  <c r="BB176" i="10"/>
  <c r="G182" i="9" s="1"/>
  <c r="BC176" i="10"/>
  <c r="J182" i="9" s="1"/>
  <c r="BI46" i="29"/>
  <c r="D52" i="46" s="1"/>
  <c r="BJ46" i="29"/>
  <c r="G52" i="46" s="1"/>
  <c r="BC46" i="29"/>
  <c r="J52" i="43" s="1"/>
  <c r="BB46" i="29"/>
  <c r="G52" i="43" s="1"/>
  <c r="BA46" i="29"/>
  <c r="D52" i="43" s="1"/>
  <c r="F52" i="43" s="1"/>
  <c r="BA45" i="10"/>
  <c r="D51" i="9" s="1"/>
  <c r="BB45" i="10"/>
  <c r="G51" i="9" s="1"/>
  <c r="BC45" i="10"/>
  <c r="J51" i="9" s="1"/>
  <c r="BA133" i="10"/>
  <c r="D139" i="9" s="1"/>
  <c r="BB133" i="10"/>
  <c r="G139" i="9" s="1"/>
  <c r="BC133" i="10"/>
  <c r="J139" i="9" s="1"/>
  <c r="BA141" i="10"/>
  <c r="D147" i="9" s="1"/>
  <c r="BB141" i="10"/>
  <c r="G147" i="9" s="1"/>
  <c r="BC141" i="10"/>
  <c r="J147" i="9" s="1"/>
  <c r="BA153" i="10"/>
  <c r="D159" i="9" s="1"/>
  <c r="BB153" i="10"/>
  <c r="G159" i="9" s="1"/>
  <c r="BC153" i="10"/>
  <c r="J159" i="9" s="1"/>
  <c r="BA165" i="10"/>
  <c r="D171" i="9" s="1"/>
  <c r="BB165" i="10"/>
  <c r="G171" i="9" s="1"/>
  <c r="BC165" i="10"/>
  <c r="J171" i="9" s="1"/>
  <c r="BA177" i="10"/>
  <c r="D183" i="9" s="1"/>
  <c r="BB177" i="10"/>
  <c r="G183" i="9" s="1"/>
  <c r="BC177" i="10"/>
  <c r="J183" i="9" s="1"/>
  <c r="BI43" i="28"/>
  <c r="D49" i="45" s="1"/>
  <c r="BJ43" i="28"/>
  <c r="G49" i="45" s="1"/>
  <c r="BK43" i="28"/>
  <c r="J49" i="45" s="1"/>
  <c r="BC43" i="28"/>
  <c r="J49" i="41" s="1"/>
  <c r="BB43" i="28"/>
  <c r="G49" i="41" s="1"/>
  <c r="BJ45" i="28"/>
  <c r="G51" i="45" s="1"/>
  <c r="BK45" i="28"/>
  <c r="J51" i="45" s="1"/>
  <c r="BI45" i="28"/>
  <c r="D51" i="45" s="1"/>
  <c r="BC45" i="28"/>
  <c r="J51" i="41" s="1"/>
  <c r="L51" i="41" s="1"/>
  <c r="I51" i="44" s="1"/>
  <c r="BB45" i="28"/>
  <c r="G51" i="41" s="1"/>
  <c r="I51" i="41" s="1"/>
  <c r="T51" i="41" s="1"/>
  <c r="AE51" i="41" s="1"/>
  <c r="BC90" i="28"/>
  <c r="J96" i="41" s="1"/>
  <c r="BB90" i="28"/>
  <c r="G96" i="41" s="1"/>
  <c r="I96" i="41" s="1"/>
  <c r="H96" i="42" s="1"/>
  <c r="BK134" i="28"/>
  <c r="J140" i="45" s="1"/>
  <c r="BI134" i="28"/>
  <c r="D140" i="45" s="1"/>
  <c r="BJ134" i="28"/>
  <c r="G140" i="45" s="1"/>
  <c r="BC134" i="28"/>
  <c r="J140" i="41" s="1"/>
  <c r="L140" i="41" s="1"/>
  <c r="BB134" i="28"/>
  <c r="G140" i="41" s="1"/>
  <c r="I140" i="41" s="1"/>
  <c r="T140" i="41" s="1"/>
  <c r="AE140" i="41" s="1"/>
  <c r="BI135" i="28"/>
  <c r="D141" i="45" s="1"/>
  <c r="BJ135" i="28"/>
  <c r="G141" i="45" s="1"/>
  <c r="BB135" i="28"/>
  <c r="G141" i="41" s="1"/>
  <c r="I141" i="41" s="1"/>
  <c r="BK135" i="28"/>
  <c r="J141" i="45" s="1"/>
  <c r="BC135" i="28"/>
  <c r="J141" i="41" s="1"/>
  <c r="L141" i="41" s="1"/>
  <c r="I141" i="44" s="1"/>
  <c r="BI136" i="28"/>
  <c r="D142" i="45" s="1"/>
  <c r="BJ136" i="28"/>
  <c r="G142" i="45" s="1"/>
  <c r="BK136" i="28"/>
  <c r="J142" i="45" s="1"/>
  <c r="BC136" i="28"/>
  <c r="J142" i="41" s="1"/>
  <c r="L142" i="41" s="1"/>
  <c r="V142" i="41" s="1"/>
  <c r="AF142" i="41" s="1"/>
  <c r="BB136" i="28"/>
  <c r="G142" i="41" s="1"/>
  <c r="I142" i="41" s="1"/>
  <c r="T142" i="41" s="1"/>
  <c r="AE142" i="41" s="1"/>
  <c r="BK139" i="28"/>
  <c r="J145" i="45" s="1"/>
  <c r="L145" i="45" s="1"/>
  <c r="BI139" i="28"/>
  <c r="D145" i="45" s="1"/>
  <c r="F145" i="45" s="1"/>
  <c r="R145" i="45" s="1"/>
  <c r="AD145" i="45" s="1"/>
  <c r="BJ139" i="28"/>
  <c r="G145" i="45" s="1"/>
  <c r="I145" i="45" s="1"/>
  <c r="T145" i="45" s="1"/>
  <c r="AE145" i="45" s="1"/>
  <c r="BA139" i="28"/>
  <c r="D145" i="41" s="1"/>
  <c r="BC139" i="28"/>
  <c r="J145" i="41" s="1"/>
  <c r="L145" i="41" s="1"/>
  <c r="V145" i="41" s="1"/>
  <c r="AF145" i="41" s="1"/>
  <c r="BB139" i="28"/>
  <c r="G145" i="41" s="1"/>
  <c r="I145" i="41" s="1"/>
  <c r="BI140" i="28"/>
  <c r="D146" i="45" s="1"/>
  <c r="F146" i="45" s="1"/>
  <c r="R146" i="45" s="1"/>
  <c r="AD146" i="45" s="1"/>
  <c r="BJ140" i="28"/>
  <c r="G146" i="45" s="1"/>
  <c r="I146" i="45" s="1"/>
  <c r="T146" i="45" s="1"/>
  <c r="AE146" i="45" s="1"/>
  <c r="BK140" i="28"/>
  <c r="J146" i="45" s="1"/>
  <c r="L146" i="45" s="1"/>
  <c r="BB140" i="28"/>
  <c r="G146" i="41" s="1"/>
  <c r="BA140" i="28"/>
  <c r="D146" i="41" s="1"/>
  <c r="BC140" i="28"/>
  <c r="J146" i="41" s="1"/>
  <c r="L146" i="41" s="1"/>
  <c r="V146" i="41" s="1"/>
  <c r="AF146" i="41" s="1"/>
  <c r="BI141" i="28"/>
  <c r="D147" i="45" s="1"/>
  <c r="F147" i="45" s="1"/>
  <c r="R147" i="45" s="1"/>
  <c r="AD147" i="45" s="1"/>
  <c r="BJ141" i="28"/>
  <c r="G147" i="45" s="1"/>
  <c r="I147" i="45" s="1"/>
  <c r="T147" i="45" s="1"/>
  <c r="AE147" i="45" s="1"/>
  <c r="BK141" i="28"/>
  <c r="J147" i="45" s="1"/>
  <c r="L147" i="45" s="1"/>
  <c r="V147" i="45" s="1"/>
  <c r="AF147" i="45" s="1"/>
  <c r="BC141" i="28"/>
  <c r="J147" i="41" s="1"/>
  <c r="L147" i="41" s="1"/>
  <c r="BB141" i="28"/>
  <c r="G147" i="41" s="1"/>
  <c r="I147" i="41" s="1"/>
  <c r="BA141" i="28"/>
  <c r="D147" i="41" s="1"/>
  <c r="BK142" i="28"/>
  <c r="J148" i="45" s="1"/>
  <c r="BI142" i="28"/>
  <c r="D148" i="45" s="1"/>
  <c r="BC142" i="28"/>
  <c r="J148" i="41" s="1"/>
  <c r="BJ142" i="28"/>
  <c r="G148" i="45" s="1"/>
  <c r="BB142" i="28"/>
  <c r="G148" i="41" s="1"/>
  <c r="I148" i="41" s="1"/>
  <c r="H148" i="44" s="1"/>
  <c r="BC143" i="28"/>
  <c r="J149" i="41" s="1"/>
  <c r="L149" i="41" s="1"/>
  <c r="BI143" i="28"/>
  <c r="D149" i="45" s="1"/>
  <c r="BB143" i="28"/>
  <c r="G149" i="41" s="1"/>
  <c r="BJ143" i="28"/>
  <c r="G149" i="45" s="1"/>
  <c r="BK143" i="28"/>
  <c r="J149" i="45" s="1"/>
  <c r="BI144" i="28"/>
  <c r="D150" i="45" s="1"/>
  <c r="BJ144" i="28"/>
  <c r="G150" i="45" s="1"/>
  <c r="BK144" i="28"/>
  <c r="J150" i="45" s="1"/>
  <c r="BC144" i="28"/>
  <c r="J150" i="41" s="1"/>
  <c r="L150" i="41" s="1"/>
  <c r="BB144" i="28"/>
  <c r="G150" i="41" s="1"/>
  <c r="I150" i="41" s="1"/>
  <c r="H150" i="44" s="1"/>
  <c r="BJ145" i="28"/>
  <c r="G151" i="45" s="1"/>
  <c r="BC145" i="28"/>
  <c r="J151" i="41" s="1"/>
  <c r="BK145" i="28"/>
  <c r="J151" i="45" s="1"/>
  <c r="BB145" i="28"/>
  <c r="G151" i="41" s="1"/>
  <c r="I151" i="41" s="1"/>
  <c r="H151" i="42" s="1"/>
  <c r="BI145" i="28"/>
  <c r="D151" i="45" s="1"/>
  <c r="BK146" i="28"/>
  <c r="J152" i="45" s="1"/>
  <c r="BI146" i="28"/>
  <c r="D152" i="45" s="1"/>
  <c r="BC146" i="28"/>
  <c r="J152" i="41" s="1"/>
  <c r="L152" i="41" s="1"/>
  <c r="I152" i="44" s="1"/>
  <c r="BJ146" i="28"/>
  <c r="G152" i="45" s="1"/>
  <c r="BB146" i="28"/>
  <c r="G152" i="41" s="1"/>
  <c r="I152" i="41" s="1"/>
  <c r="T152" i="41" s="1"/>
  <c r="AE152" i="41" s="1"/>
  <c r="BC147" i="28"/>
  <c r="J153" i="41" s="1"/>
  <c r="L153" i="41" s="1"/>
  <c r="I153" i="44" s="1"/>
  <c r="BI147" i="28"/>
  <c r="D153" i="45" s="1"/>
  <c r="BB147" i="28"/>
  <c r="G153" i="41" s="1"/>
  <c r="I153" i="41" s="1"/>
  <c r="T153" i="41" s="1"/>
  <c r="AE153" i="41" s="1"/>
  <c r="BJ147" i="28"/>
  <c r="G153" i="45" s="1"/>
  <c r="BK147" i="28"/>
  <c r="J153" i="45" s="1"/>
  <c r="BI148" i="28"/>
  <c r="D154" i="45" s="1"/>
  <c r="BJ148" i="28"/>
  <c r="G154" i="45" s="1"/>
  <c r="BK148" i="28"/>
  <c r="J154" i="45" s="1"/>
  <c r="BC148" i="28"/>
  <c r="J154" i="41" s="1"/>
  <c r="L154" i="41" s="1"/>
  <c r="I154" i="42" s="1"/>
  <c r="BB148" i="28"/>
  <c r="G154" i="41" s="1"/>
  <c r="I154" i="41" s="1"/>
  <c r="H154" i="44" s="1"/>
  <c r="BJ149" i="28"/>
  <c r="G155" i="45" s="1"/>
  <c r="BC149" i="28"/>
  <c r="J155" i="41" s="1"/>
  <c r="L155" i="41" s="1"/>
  <c r="BK149" i="28"/>
  <c r="J155" i="45" s="1"/>
  <c r="BB149" i="28"/>
  <c r="G155" i="41" s="1"/>
  <c r="I155" i="41" s="1"/>
  <c r="BI149" i="28"/>
  <c r="D155" i="45" s="1"/>
  <c r="BK150" i="28"/>
  <c r="J156" i="45" s="1"/>
  <c r="BI150" i="28"/>
  <c r="D156" i="45" s="1"/>
  <c r="BC150" i="28"/>
  <c r="J156" i="41" s="1"/>
  <c r="BJ150" i="28"/>
  <c r="G156" i="45" s="1"/>
  <c r="BB150" i="28"/>
  <c r="G156" i="41" s="1"/>
  <c r="BC151" i="28"/>
  <c r="J157" i="41" s="1"/>
  <c r="L157" i="41" s="1"/>
  <c r="I157" i="44" s="1"/>
  <c r="BI151" i="28"/>
  <c r="D157" i="45" s="1"/>
  <c r="BB151" i="28"/>
  <c r="G157" i="41" s="1"/>
  <c r="I157" i="41" s="1"/>
  <c r="H157" i="44" s="1"/>
  <c r="BJ151" i="28"/>
  <c r="G157" i="45" s="1"/>
  <c r="BK151" i="28"/>
  <c r="J157" i="45" s="1"/>
  <c r="BI152" i="28"/>
  <c r="D158" i="45" s="1"/>
  <c r="BJ152" i="28"/>
  <c r="G158" i="45" s="1"/>
  <c r="BK152" i="28"/>
  <c r="J158" i="45" s="1"/>
  <c r="BC152" i="28"/>
  <c r="J158" i="41" s="1"/>
  <c r="L158" i="41" s="1"/>
  <c r="BB152" i="28"/>
  <c r="G158" i="41" s="1"/>
  <c r="I158" i="41" s="1"/>
  <c r="H158" i="42" s="1"/>
  <c r="BJ153" i="28"/>
  <c r="G159" i="45" s="1"/>
  <c r="BC153" i="28"/>
  <c r="J159" i="41" s="1"/>
  <c r="L159" i="41" s="1"/>
  <c r="V159" i="41" s="1"/>
  <c r="AF159" i="41" s="1"/>
  <c r="BK153" i="28"/>
  <c r="J159" i="45" s="1"/>
  <c r="BB153" i="28"/>
  <c r="G159" i="41" s="1"/>
  <c r="I159" i="41" s="1"/>
  <c r="T159" i="41" s="1"/>
  <c r="AE159" i="41" s="1"/>
  <c r="BI153" i="28"/>
  <c r="D159" i="45" s="1"/>
  <c r="BK154" i="28"/>
  <c r="J160" i="45" s="1"/>
  <c r="BI154" i="28"/>
  <c r="D160" i="45" s="1"/>
  <c r="BC154" i="28"/>
  <c r="J160" i="41" s="1"/>
  <c r="L160" i="41" s="1"/>
  <c r="BJ154" i="28"/>
  <c r="G160" i="45" s="1"/>
  <c r="BB154" i="28"/>
  <c r="G160" i="41" s="1"/>
  <c r="I160" i="41" s="1"/>
  <c r="H160" i="44" s="1"/>
  <c r="BC155" i="28"/>
  <c r="J161" i="41" s="1"/>
  <c r="L161" i="41" s="1"/>
  <c r="I161" i="44" s="1"/>
  <c r="BI155" i="28"/>
  <c r="D161" i="45" s="1"/>
  <c r="BB155" i="28"/>
  <c r="G161" i="41" s="1"/>
  <c r="I161" i="41" s="1"/>
  <c r="BJ155" i="28"/>
  <c r="G161" i="45" s="1"/>
  <c r="BK155" i="28"/>
  <c r="J161" i="45" s="1"/>
  <c r="BI156" i="28"/>
  <c r="D162" i="45" s="1"/>
  <c r="BJ156" i="28"/>
  <c r="G162" i="45" s="1"/>
  <c r="BK156" i="28"/>
  <c r="J162" i="45" s="1"/>
  <c r="BC156" i="28"/>
  <c r="J162" i="41" s="1"/>
  <c r="L162" i="41" s="1"/>
  <c r="I162" i="44" s="1"/>
  <c r="BB156" i="28"/>
  <c r="G162" i="41" s="1"/>
  <c r="I162" i="41" s="1"/>
  <c r="H162" i="42" s="1"/>
  <c r="BJ157" i="28"/>
  <c r="G163" i="45" s="1"/>
  <c r="BC157" i="28"/>
  <c r="J163" i="41" s="1"/>
  <c r="L163" i="41" s="1"/>
  <c r="V163" i="41" s="1"/>
  <c r="AF163" i="41" s="1"/>
  <c r="BK157" i="28"/>
  <c r="J163" i="45" s="1"/>
  <c r="BB157" i="28"/>
  <c r="G163" i="41" s="1"/>
  <c r="I163" i="41" s="1"/>
  <c r="BI157" i="28"/>
  <c r="D163" i="45" s="1"/>
  <c r="BK158" i="28"/>
  <c r="J164" i="45" s="1"/>
  <c r="BI158" i="28"/>
  <c r="D164" i="45" s="1"/>
  <c r="BC158" i="28"/>
  <c r="J164" i="41" s="1"/>
  <c r="L164" i="41" s="1"/>
  <c r="I164" i="44" s="1"/>
  <c r="BJ158" i="28"/>
  <c r="G164" i="45" s="1"/>
  <c r="BB158" i="28"/>
  <c r="G164" i="41" s="1"/>
  <c r="I164" i="41" s="1"/>
  <c r="H164" i="44" s="1"/>
  <c r="BC159" i="28"/>
  <c r="J165" i="41" s="1"/>
  <c r="L165" i="41" s="1"/>
  <c r="I165" i="44" s="1"/>
  <c r="BI159" i="28"/>
  <c r="D165" i="45" s="1"/>
  <c r="BB159" i="28"/>
  <c r="G165" i="41" s="1"/>
  <c r="I165" i="41" s="1"/>
  <c r="BJ159" i="28"/>
  <c r="G165" i="45" s="1"/>
  <c r="BK159" i="28"/>
  <c r="J165" i="45" s="1"/>
  <c r="BI160" i="28"/>
  <c r="D166" i="45" s="1"/>
  <c r="BJ160" i="28"/>
  <c r="G166" i="45" s="1"/>
  <c r="BK160" i="28"/>
  <c r="J166" i="45" s="1"/>
  <c r="BC160" i="28"/>
  <c r="J166" i="41" s="1"/>
  <c r="BB160" i="28"/>
  <c r="G166" i="41" s="1"/>
  <c r="I166" i="41" s="1"/>
  <c r="H166" i="44" s="1"/>
  <c r="BJ161" i="28"/>
  <c r="G167" i="45" s="1"/>
  <c r="BC161" i="28"/>
  <c r="J167" i="41" s="1"/>
  <c r="BK161" i="28"/>
  <c r="J167" i="45" s="1"/>
  <c r="BB161" i="28"/>
  <c r="G167" i="41" s="1"/>
  <c r="I167" i="41" s="1"/>
  <c r="BI161" i="28"/>
  <c r="D167" i="45" s="1"/>
  <c r="BK162" i="28"/>
  <c r="J168" i="45" s="1"/>
  <c r="BI162" i="28"/>
  <c r="D168" i="45" s="1"/>
  <c r="BC162" i="28"/>
  <c r="J168" i="41" s="1"/>
  <c r="L168" i="41" s="1"/>
  <c r="V168" i="41" s="1"/>
  <c r="AF168" i="41" s="1"/>
  <c r="BJ162" i="28"/>
  <c r="G168" i="45" s="1"/>
  <c r="BB162" i="28"/>
  <c r="G168" i="41" s="1"/>
  <c r="I168" i="41" s="1"/>
  <c r="H168" i="42" s="1"/>
  <c r="BC163" i="28"/>
  <c r="J169" i="41" s="1"/>
  <c r="L169" i="41" s="1"/>
  <c r="BI163" i="28"/>
  <c r="D169" i="45" s="1"/>
  <c r="BB163" i="28"/>
  <c r="G169" i="41" s="1"/>
  <c r="I169" i="41" s="1"/>
  <c r="H169" i="42" s="1"/>
  <c r="BJ163" i="28"/>
  <c r="G169" i="45" s="1"/>
  <c r="BK163" i="28"/>
  <c r="J169" i="45" s="1"/>
  <c r="BI164" i="28"/>
  <c r="D170" i="45" s="1"/>
  <c r="BJ164" i="28"/>
  <c r="G170" i="45" s="1"/>
  <c r="BK164" i="28"/>
  <c r="J170" i="45" s="1"/>
  <c r="BC164" i="28"/>
  <c r="J170" i="41" s="1"/>
  <c r="L170" i="41" s="1"/>
  <c r="V170" i="41" s="1"/>
  <c r="AF170" i="41" s="1"/>
  <c r="BB164" i="28"/>
  <c r="G170" i="41" s="1"/>
  <c r="I170" i="41" s="1"/>
  <c r="T170" i="41" s="1"/>
  <c r="AE170" i="41" s="1"/>
  <c r="BJ165" i="28"/>
  <c r="G171" i="45" s="1"/>
  <c r="BC165" i="28"/>
  <c r="J171" i="41" s="1"/>
  <c r="L171" i="41" s="1"/>
  <c r="I171" i="42" s="1"/>
  <c r="BK165" i="28"/>
  <c r="J171" i="45" s="1"/>
  <c r="BB165" i="28"/>
  <c r="G171" i="41" s="1"/>
  <c r="BI165" i="28"/>
  <c r="D171" i="45" s="1"/>
  <c r="BK166" i="28"/>
  <c r="J172" i="45" s="1"/>
  <c r="BI166" i="28"/>
  <c r="D172" i="45" s="1"/>
  <c r="BC166" i="28"/>
  <c r="J172" i="41" s="1"/>
  <c r="L172" i="41" s="1"/>
  <c r="BJ166" i="28"/>
  <c r="G172" i="45" s="1"/>
  <c r="BB166" i="28"/>
  <c r="G172" i="41" s="1"/>
  <c r="I172" i="41" s="1"/>
  <c r="H172" i="42" s="1"/>
  <c r="BC167" i="28"/>
  <c r="J173" i="41" s="1"/>
  <c r="BI167" i="28"/>
  <c r="D173" i="45" s="1"/>
  <c r="BB167" i="28"/>
  <c r="G173" i="41" s="1"/>
  <c r="I173" i="41" s="1"/>
  <c r="H173" i="44" s="1"/>
  <c r="BJ167" i="28"/>
  <c r="G173" i="45" s="1"/>
  <c r="BK167" i="28"/>
  <c r="J173" i="45" s="1"/>
  <c r="BI168" i="28"/>
  <c r="D174" i="45" s="1"/>
  <c r="BJ168" i="28"/>
  <c r="G174" i="45" s="1"/>
  <c r="BK168" i="28"/>
  <c r="J174" i="45" s="1"/>
  <c r="BC168" i="28"/>
  <c r="J174" i="41" s="1"/>
  <c r="L174" i="41" s="1"/>
  <c r="BB168" i="28"/>
  <c r="G174" i="41" s="1"/>
  <c r="I174" i="41" s="1"/>
  <c r="BJ169" i="28"/>
  <c r="G175" i="45" s="1"/>
  <c r="BC169" i="28"/>
  <c r="J175" i="41" s="1"/>
  <c r="L175" i="41" s="1"/>
  <c r="I175" i="44" s="1"/>
  <c r="BK169" i="28"/>
  <c r="J175" i="45" s="1"/>
  <c r="BB169" i="28"/>
  <c r="G175" i="41" s="1"/>
  <c r="BI169" i="28"/>
  <c r="D175" i="45" s="1"/>
  <c r="BK170" i="28"/>
  <c r="J176" i="45" s="1"/>
  <c r="BI170" i="28"/>
  <c r="D176" i="45" s="1"/>
  <c r="BC170" i="28"/>
  <c r="J176" i="41" s="1"/>
  <c r="L176" i="41" s="1"/>
  <c r="BJ170" i="28"/>
  <c r="G176" i="45" s="1"/>
  <c r="BB170" i="28"/>
  <c r="G176" i="41" s="1"/>
  <c r="BC171" i="28"/>
  <c r="J177" i="41" s="1"/>
  <c r="L177" i="41" s="1"/>
  <c r="I177" i="44" s="1"/>
  <c r="BI171" i="28"/>
  <c r="D177" i="45" s="1"/>
  <c r="BB171" i="28"/>
  <c r="G177" i="41" s="1"/>
  <c r="I177" i="41" s="1"/>
  <c r="H177" i="44" s="1"/>
  <c r="BJ171" i="28"/>
  <c r="G177" i="45" s="1"/>
  <c r="BK171" i="28"/>
  <c r="J177" i="45" s="1"/>
  <c r="BI172" i="28"/>
  <c r="D178" i="45" s="1"/>
  <c r="BJ172" i="28"/>
  <c r="G178" i="45" s="1"/>
  <c r="BK172" i="28"/>
  <c r="J178" i="45" s="1"/>
  <c r="BC172" i="28"/>
  <c r="J178" i="41" s="1"/>
  <c r="BB172" i="28"/>
  <c r="G178" i="41" s="1"/>
  <c r="I178" i="41" s="1"/>
  <c r="T178" i="41" s="1"/>
  <c r="AE178" i="41" s="1"/>
  <c r="BJ173" i="28"/>
  <c r="G179" i="45" s="1"/>
  <c r="BC173" i="28"/>
  <c r="J179" i="41" s="1"/>
  <c r="L179" i="41" s="1"/>
  <c r="I179" i="44" s="1"/>
  <c r="BK173" i="28"/>
  <c r="J179" i="45" s="1"/>
  <c r="BB173" i="28"/>
  <c r="G179" i="41" s="1"/>
  <c r="I179" i="41" s="1"/>
  <c r="BI173" i="28"/>
  <c r="D179" i="45" s="1"/>
  <c r="BK174" i="28"/>
  <c r="J180" i="45" s="1"/>
  <c r="BI174" i="28"/>
  <c r="D180" i="45" s="1"/>
  <c r="BC174" i="28"/>
  <c r="J180" i="41" s="1"/>
  <c r="BJ174" i="28"/>
  <c r="G180" i="45" s="1"/>
  <c r="BB174" i="28"/>
  <c r="G180" i="41" s="1"/>
  <c r="I180" i="41" s="1"/>
  <c r="H180" i="42" s="1"/>
  <c r="BC175" i="28"/>
  <c r="J181" i="41" s="1"/>
  <c r="BI175" i="28"/>
  <c r="D181" i="45" s="1"/>
  <c r="BB175" i="28"/>
  <c r="G181" i="41" s="1"/>
  <c r="I181" i="41" s="1"/>
  <c r="H181" i="42" s="1"/>
  <c r="BJ175" i="28"/>
  <c r="G181" i="45" s="1"/>
  <c r="BK175" i="28"/>
  <c r="J181" i="45" s="1"/>
  <c r="BI176" i="28"/>
  <c r="D182" i="45" s="1"/>
  <c r="BJ176" i="28"/>
  <c r="G182" i="45" s="1"/>
  <c r="BK176" i="28"/>
  <c r="J182" i="45" s="1"/>
  <c r="BC176" i="28"/>
  <c r="J182" i="41" s="1"/>
  <c r="L182" i="41" s="1"/>
  <c r="I182" i="44" s="1"/>
  <c r="BB176" i="28"/>
  <c r="G182" i="41" s="1"/>
  <c r="I182" i="41" s="1"/>
  <c r="BJ177" i="28"/>
  <c r="G183" i="45" s="1"/>
  <c r="BC177" i="28"/>
  <c r="J183" i="41" s="1"/>
  <c r="L183" i="41" s="1"/>
  <c r="I183" i="42" s="1"/>
  <c r="BK177" i="28"/>
  <c r="J183" i="45" s="1"/>
  <c r="BB177" i="28"/>
  <c r="G183" i="41" s="1"/>
  <c r="I183" i="41" s="1"/>
  <c r="BI177" i="28"/>
  <c r="D183" i="45" s="1"/>
  <c r="BK178" i="28"/>
  <c r="J184" i="45" s="1"/>
  <c r="BI178" i="28"/>
  <c r="D184" i="45" s="1"/>
  <c r="BC178" i="28"/>
  <c r="J184" i="41" s="1"/>
  <c r="L184" i="41" s="1"/>
  <c r="I184" i="44" s="1"/>
  <c r="BJ178" i="28"/>
  <c r="G184" i="45" s="1"/>
  <c r="BB178" i="28"/>
  <c r="G184" i="41" s="1"/>
  <c r="I184" i="41" s="1"/>
  <c r="T184" i="41" s="1"/>
  <c r="AE184" i="41" s="1"/>
  <c r="BC179" i="28"/>
  <c r="J185" i="41" s="1"/>
  <c r="L185" i="41" s="1"/>
  <c r="I185" i="44" s="1"/>
  <c r="BI179" i="28"/>
  <c r="D185" i="45" s="1"/>
  <c r="BB179" i="28"/>
  <c r="G185" i="41" s="1"/>
  <c r="I185" i="41" s="1"/>
  <c r="BJ179" i="28"/>
  <c r="G185" i="45" s="1"/>
  <c r="BK179" i="28"/>
  <c r="J185" i="45" s="1"/>
  <c r="BI180" i="28"/>
  <c r="D186" i="45" s="1"/>
  <c r="BJ180" i="28"/>
  <c r="G186" i="45" s="1"/>
  <c r="BK180" i="28"/>
  <c r="J186" i="45" s="1"/>
  <c r="BC180" i="28"/>
  <c r="J186" i="41" s="1"/>
  <c r="L186" i="41" s="1"/>
  <c r="I186" i="44" s="1"/>
  <c r="BB180" i="28"/>
  <c r="G186" i="41" s="1"/>
  <c r="I186" i="41" s="1"/>
  <c r="H186" i="44" s="1"/>
  <c r="BJ181" i="28"/>
  <c r="G187" i="45" s="1"/>
  <c r="BC181" i="28"/>
  <c r="J187" i="41" s="1"/>
  <c r="L187" i="41" s="1"/>
  <c r="BK181" i="28"/>
  <c r="J187" i="45" s="1"/>
  <c r="BB181" i="28"/>
  <c r="G187" i="41" s="1"/>
  <c r="I187" i="41" s="1"/>
  <c r="BI181" i="28"/>
  <c r="D187" i="45" s="1"/>
  <c r="BJ182" i="28"/>
  <c r="G188" i="45" s="1"/>
  <c r="I188" i="45" s="1"/>
  <c r="T188" i="45" s="1"/>
  <c r="AE188" i="45" s="1"/>
  <c r="BK182" i="28"/>
  <c r="J188" i="45" s="1"/>
  <c r="L188" i="45" s="1"/>
  <c r="V188" i="45" s="1"/>
  <c r="AF188" i="45" s="1"/>
  <c r="BI182" i="28"/>
  <c r="D188" i="45" s="1"/>
  <c r="F188" i="45" s="1"/>
  <c r="R188" i="45" s="1"/>
  <c r="AD188" i="45" s="1"/>
  <c r="BC182" i="28"/>
  <c r="J188" i="41" s="1"/>
  <c r="L188" i="41" s="1"/>
  <c r="BB182" i="28"/>
  <c r="G188" i="41" s="1"/>
  <c r="I188" i="41" s="1"/>
  <c r="T188" i="41" s="1"/>
  <c r="AE188" i="41" s="1"/>
  <c r="BA182" i="28"/>
  <c r="D188" i="41" s="1"/>
  <c r="BK183" i="28"/>
  <c r="J189" i="45" s="1"/>
  <c r="L189" i="45" s="1"/>
  <c r="V189" i="45" s="1"/>
  <c r="AF189" i="45" s="1"/>
  <c r="BI183" i="28"/>
  <c r="D189" i="45" s="1"/>
  <c r="F189" i="45" s="1"/>
  <c r="R189" i="45" s="1"/>
  <c r="AD189" i="45" s="1"/>
  <c r="BJ183" i="28"/>
  <c r="G189" i="45" s="1"/>
  <c r="I189" i="45" s="1"/>
  <c r="T189" i="45" s="1"/>
  <c r="AE189" i="45" s="1"/>
  <c r="BA183" i="28"/>
  <c r="D189" i="41" s="1"/>
  <c r="F189" i="41" s="1"/>
  <c r="G189" i="42" s="1"/>
  <c r="BC183" i="28"/>
  <c r="J189" i="41" s="1"/>
  <c r="L189" i="41" s="1"/>
  <c r="BB183" i="28"/>
  <c r="G189" i="41" s="1"/>
  <c r="I189" i="41" s="1"/>
  <c r="H189" i="44" s="1"/>
  <c r="BI184" i="28"/>
  <c r="D190" i="45" s="1"/>
  <c r="F190" i="45" s="1"/>
  <c r="R190" i="45" s="1"/>
  <c r="AD190" i="45" s="1"/>
  <c r="BJ184" i="28"/>
  <c r="G190" i="45" s="1"/>
  <c r="I190" i="45" s="1"/>
  <c r="T190" i="45" s="1"/>
  <c r="AE190" i="45" s="1"/>
  <c r="BK184" i="28"/>
  <c r="J190" i="45" s="1"/>
  <c r="L190" i="45" s="1"/>
  <c r="V190" i="45" s="1"/>
  <c r="AF190" i="45" s="1"/>
  <c r="BB184" i="28"/>
  <c r="G190" i="41" s="1"/>
  <c r="I190" i="41" s="1"/>
  <c r="T190" i="41" s="1"/>
  <c r="AE190" i="41" s="1"/>
  <c r="BA184" i="28"/>
  <c r="D190" i="41" s="1"/>
  <c r="BC184" i="28"/>
  <c r="J190" i="41" s="1"/>
  <c r="BI185" i="28"/>
  <c r="D191" i="45" s="1"/>
  <c r="F191" i="45" s="1"/>
  <c r="R191" i="45" s="1"/>
  <c r="AD191" i="45" s="1"/>
  <c r="BJ185" i="28"/>
  <c r="G191" i="45" s="1"/>
  <c r="I191" i="45" s="1"/>
  <c r="T191" i="45" s="1"/>
  <c r="AE191" i="45" s="1"/>
  <c r="BK185" i="28"/>
  <c r="J191" i="45" s="1"/>
  <c r="L191" i="45" s="1"/>
  <c r="V191" i="45" s="1"/>
  <c r="AF191" i="45" s="1"/>
  <c r="BC185" i="28"/>
  <c r="J191" i="41" s="1"/>
  <c r="BB185" i="28"/>
  <c r="G191" i="41" s="1"/>
  <c r="BA185" i="28"/>
  <c r="D191" i="41" s="1"/>
  <c r="F191" i="41" s="1"/>
  <c r="G191" i="44" s="1"/>
  <c r="BJ186" i="28"/>
  <c r="G192" i="45" s="1"/>
  <c r="I192" i="45" s="1"/>
  <c r="T192" i="45" s="1"/>
  <c r="AE192" i="45" s="1"/>
  <c r="BK186" i="28"/>
  <c r="J192" i="45" s="1"/>
  <c r="L192" i="45" s="1"/>
  <c r="V192" i="45" s="1"/>
  <c r="AF192" i="45" s="1"/>
  <c r="BI186" i="28"/>
  <c r="D192" i="45" s="1"/>
  <c r="F192" i="45" s="1"/>
  <c r="R192" i="45" s="1"/>
  <c r="AD192" i="45" s="1"/>
  <c r="BC186" i="28"/>
  <c r="J192" i="41" s="1"/>
  <c r="L192" i="41" s="1"/>
  <c r="BB186" i="28"/>
  <c r="G192" i="41" s="1"/>
  <c r="I192" i="41" s="1"/>
  <c r="H192" i="44" s="1"/>
  <c r="BA186" i="28"/>
  <c r="D192" i="41" s="1"/>
  <c r="F192" i="41" s="1"/>
  <c r="R192" i="41" s="1"/>
  <c r="AD192" i="41" s="1"/>
  <c r="BA180" i="28"/>
  <c r="D186" i="41" s="1"/>
  <c r="F186" i="41" s="1"/>
  <c r="BA176" i="28"/>
  <c r="D182" i="41" s="1"/>
  <c r="F182" i="41" s="1"/>
  <c r="G182" i="42" s="1"/>
  <c r="BA172" i="28"/>
  <c r="D178" i="41" s="1"/>
  <c r="F178" i="41" s="1"/>
  <c r="G178" i="44" s="1"/>
  <c r="BA168" i="28"/>
  <c r="D174" i="41" s="1"/>
  <c r="F174" i="41" s="1"/>
  <c r="R174" i="41" s="1"/>
  <c r="AD174" i="41" s="1"/>
  <c r="BA164" i="28"/>
  <c r="D170" i="41" s="1"/>
  <c r="F170" i="41" s="1"/>
  <c r="G170" i="42" s="1"/>
  <c r="BA160" i="28"/>
  <c r="D166" i="41" s="1"/>
  <c r="F166" i="41" s="1"/>
  <c r="G166" i="44" s="1"/>
  <c r="BA156" i="28"/>
  <c r="D162" i="41" s="1"/>
  <c r="F162" i="41" s="1"/>
  <c r="BA152" i="28"/>
  <c r="D158" i="41" s="1"/>
  <c r="F158" i="41" s="1"/>
  <c r="R158" i="41" s="1"/>
  <c r="AD158" i="41" s="1"/>
  <c r="BA148" i="28"/>
  <c r="D154" i="41" s="1"/>
  <c r="F154" i="41" s="1"/>
  <c r="G154" i="42" s="1"/>
  <c r="BA144" i="28"/>
  <c r="D150" i="41" s="1"/>
  <c r="F150" i="41" s="1"/>
  <c r="BA136" i="28"/>
  <c r="D142" i="41" s="1"/>
  <c r="F142" i="41" s="1"/>
  <c r="BA88" i="28"/>
  <c r="D94" i="41" s="1"/>
  <c r="F94" i="41" s="1"/>
  <c r="G94" i="44" s="1"/>
  <c r="BA44" i="28"/>
  <c r="D50" i="41" s="1"/>
  <c r="F50" i="41" s="1"/>
  <c r="BA181" i="28"/>
  <c r="D187" i="41" s="1"/>
  <c r="F187" i="41" s="1"/>
  <c r="G187" i="42" s="1"/>
  <c r="BA177" i="28"/>
  <c r="D183" i="41" s="1"/>
  <c r="F183" i="41" s="1"/>
  <c r="G183" i="42" s="1"/>
  <c r="BA173" i="28"/>
  <c r="D179" i="41" s="1"/>
  <c r="F179" i="41" s="1"/>
  <c r="G179" i="42" s="1"/>
  <c r="BA169" i="28"/>
  <c r="D175" i="41" s="1"/>
  <c r="F175" i="41" s="1"/>
  <c r="G175" i="42" s="1"/>
  <c r="BA165" i="28"/>
  <c r="D171" i="41" s="1"/>
  <c r="F171" i="41" s="1"/>
  <c r="BA161" i="28"/>
  <c r="D167" i="41" s="1"/>
  <c r="F167" i="41" s="1"/>
  <c r="G167" i="44" s="1"/>
  <c r="BA157" i="28"/>
  <c r="D163" i="41" s="1"/>
  <c r="F163" i="41" s="1"/>
  <c r="BA153" i="28"/>
  <c r="D159" i="41" s="1"/>
  <c r="F159" i="41" s="1"/>
  <c r="G159" i="42" s="1"/>
  <c r="BA149" i="28"/>
  <c r="D155" i="41" s="1"/>
  <c r="F155" i="41" s="1"/>
  <c r="G155" i="42" s="1"/>
  <c r="BA145" i="28"/>
  <c r="D151" i="41" s="1"/>
  <c r="F151" i="41" s="1"/>
  <c r="BA133" i="28"/>
  <c r="D139" i="41" s="1"/>
  <c r="F139" i="41" s="1"/>
  <c r="G139" i="42" s="1"/>
  <c r="BA89" i="28"/>
  <c r="D95" i="41" s="1"/>
  <c r="BA45" i="28"/>
  <c r="D51" i="41" s="1"/>
  <c r="F51" i="41" s="1"/>
  <c r="R51" i="41" s="1"/>
  <c r="AD51" i="41" s="1"/>
  <c r="BA178" i="28"/>
  <c r="D184" i="41" s="1"/>
  <c r="F184" i="41" s="1"/>
  <c r="BA174" i="28"/>
  <c r="D180" i="41" s="1"/>
  <c r="F180" i="41" s="1"/>
  <c r="G180" i="44" s="1"/>
  <c r="BA170" i="28"/>
  <c r="D176" i="41" s="1"/>
  <c r="F176" i="41" s="1"/>
  <c r="G176" i="42" s="1"/>
  <c r="BA166" i="28"/>
  <c r="D172" i="41" s="1"/>
  <c r="F172" i="41" s="1"/>
  <c r="R172" i="41" s="1"/>
  <c r="AD172" i="41" s="1"/>
  <c r="BA162" i="28"/>
  <c r="D168" i="41" s="1"/>
  <c r="F168" i="41" s="1"/>
  <c r="G168" i="44" s="1"/>
  <c r="BA158" i="28"/>
  <c r="D164" i="41" s="1"/>
  <c r="F164" i="41" s="1"/>
  <c r="R164" i="41" s="1"/>
  <c r="AD164" i="41" s="1"/>
  <c r="BA154" i="28"/>
  <c r="D160" i="41" s="1"/>
  <c r="F160" i="41" s="1"/>
  <c r="G160" i="42" s="1"/>
  <c r="BA150" i="28"/>
  <c r="D156" i="41" s="1"/>
  <c r="F156" i="41" s="1"/>
  <c r="BA146" i="28"/>
  <c r="D152" i="41" s="1"/>
  <c r="BA142" i="28"/>
  <c r="D148" i="41" s="1"/>
  <c r="F148" i="41" s="1"/>
  <c r="G148" i="42" s="1"/>
  <c r="BA134" i="28"/>
  <c r="D140" i="41" s="1"/>
  <c r="F140" i="41" s="1"/>
  <c r="R140" i="41" s="1"/>
  <c r="AD140" i="41" s="1"/>
  <c r="BA126" i="28"/>
  <c r="D132" i="41" s="1"/>
  <c r="BA106" i="28"/>
  <c r="D112" i="41" s="1"/>
  <c r="BA90" i="28"/>
  <c r="D96" i="41" s="1"/>
  <c r="F96" i="41" s="1"/>
  <c r="G96" i="42" s="1"/>
  <c r="BA78" i="28"/>
  <c r="D84" i="41" s="1"/>
  <c r="BA46" i="28"/>
  <c r="D52" i="41" s="1"/>
  <c r="F52" i="41" s="1"/>
  <c r="R52" i="41" s="1"/>
  <c r="AD52" i="41" s="1"/>
  <c r="BA30" i="28"/>
  <c r="D36" i="41" s="1"/>
  <c r="BA14" i="28"/>
  <c r="D20" i="41" s="1"/>
  <c r="BA179" i="28"/>
  <c r="D185" i="41" s="1"/>
  <c r="BA175" i="28"/>
  <c r="D181" i="41" s="1"/>
  <c r="F181" i="41" s="1"/>
  <c r="R181" i="41" s="1"/>
  <c r="AD181" i="41" s="1"/>
  <c r="BA171" i="28"/>
  <c r="D177" i="41" s="1"/>
  <c r="F177" i="41" s="1"/>
  <c r="G177" i="42" s="1"/>
  <c r="BA167" i="28"/>
  <c r="D173" i="41" s="1"/>
  <c r="F173" i="41" s="1"/>
  <c r="BA163" i="28"/>
  <c r="D169" i="41" s="1"/>
  <c r="F169" i="41" s="1"/>
  <c r="BA159" i="28"/>
  <c r="D165" i="41" s="1"/>
  <c r="F165" i="41" s="1"/>
  <c r="G165" i="42" s="1"/>
  <c r="BA155" i="28"/>
  <c r="D161" i="41" s="1"/>
  <c r="F161" i="41" s="1"/>
  <c r="BA151" i="28"/>
  <c r="D157" i="41" s="1"/>
  <c r="F157" i="41" s="1"/>
  <c r="G157" i="42" s="1"/>
  <c r="BA147" i="28"/>
  <c r="D153" i="41" s="1"/>
  <c r="F153" i="41" s="1"/>
  <c r="R153" i="41" s="1"/>
  <c r="AD153" i="41" s="1"/>
  <c r="BA143" i="28"/>
  <c r="D149" i="41" s="1"/>
  <c r="F149" i="41" s="1"/>
  <c r="G149" i="44" s="1"/>
  <c r="BA135" i="28"/>
  <c r="D141" i="41" s="1"/>
  <c r="F141" i="41" s="1"/>
  <c r="R141" i="41" s="1"/>
  <c r="AD141" i="41" s="1"/>
  <c r="BA91" i="28"/>
  <c r="D97" i="41" s="1"/>
  <c r="F97" i="41" s="1"/>
  <c r="R97" i="41" s="1"/>
  <c r="AD97" i="41" s="1"/>
  <c r="BA43" i="28"/>
  <c r="D49" i="41" s="1"/>
  <c r="F49" i="41" s="1"/>
  <c r="R49" i="41" s="1"/>
  <c r="AD49" i="41" s="1"/>
  <c r="BK179" i="29"/>
  <c r="J185" i="46" s="1"/>
  <c r="BK175" i="29"/>
  <c r="J181" i="46" s="1"/>
  <c r="BK171" i="29"/>
  <c r="J177" i="46" s="1"/>
  <c r="BK167" i="29"/>
  <c r="J173" i="46" s="1"/>
  <c r="BK163" i="29"/>
  <c r="J169" i="46" s="1"/>
  <c r="BK159" i="29"/>
  <c r="J165" i="46" s="1"/>
  <c r="BK155" i="29"/>
  <c r="J161" i="46" s="1"/>
  <c r="BK151" i="29"/>
  <c r="J157" i="46" s="1"/>
  <c r="BK147" i="29"/>
  <c r="J153" i="46" s="1"/>
  <c r="BK143" i="29"/>
  <c r="J149" i="46" s="1"/>
  <c r="BK133" i="29"/>
  <c r="J139" i="46" s="1"/>
  <c r="BK46" i="29"/>
  <c r="J52" i="46" s="1"/>
  <c r="BK136" i="29"/>
  <c r="J142" i="46" s="1"/>
  <c r="BK134" i="29"/>
  <c r="J140" i="46" s="1"/>
  <c r="BK181" i="29"/>
  <c r="J187" i="46" s="1"/>
  <c r="BK178" i="29"/>
  <c r="J184" i="46" s="1"/>
  <c r="BK177" i="29"/>
  <c r="J183" i="46" s="1"/>
  <c r="BK176" i="29"/>
  <c r="J182" i="46" s="1"/>
  <c r="BK174" i="29"/>
  <c r="J180" i="46" s="1"/>
  <c r="BK173" i="29"/>
  <c r="J179" i="46" s="1"/>
  <c r="BK172" i="29"/>
  <c r="J178" i="46" s="1"/>
  <c r="BK170" i="29"/>
  <c r="J176" i="46" s="1"/>
  <c r="BK169" i="29"/>
  <c r="J175" i="46" s="1"/>
  <c r="BK168" i="29"/>
  <c r="J174" i="46" s="1"/>
  <c r="BK166" i="29"/>
  <c r="J172" i="46" s="1"/>
  <c r="BK165" i="29"/>
  <c r="J171" i="46" s="1"/>
  <c r="BK164" i="29"/>
  <c r="J170" i="46" s="1"/>
  <c r="BK162" i="29"/>
  <c r="J168" i="46" s="1"/>
  <c r="BK161" i="29"/>
  <c r="J167" i="46" s="1"/>
  <c r="BK160" i="29"/>
  <c r="J166" i="46" s="1"/>
  <c r="BK158" i="29"/>
  <c r="J164" i="46" s="1"/>
  <c r="BK157" i="29"/>
  <c r="J163" i="46" s="1"/>
  <c r="BK156" i="29"/>
  <c r="J162" i="46" s="1"/>
  <c r="BK154" i="29"/>
  <c r="J160" i="46" s="1"/>
  <c r="BK153" i="29"/>
  <c r="J159" i="46" s="1"/>
  <c r="BK152" i="29"/>
  <c r="J158" i="46" s="1"/>
  <c r="BK150" i="29"/>
  <c r="J156" i="46" s="1"/>
  <c r="BK149" i="29"/>
  <c r="J155" i="46" s="1"/>
  <c r="BK146" i="29"/>
  <c r="J152" i="46" s="1"/>
  <c r="BK145" i="29"/>
  <c r="J151" i="46" s="1"/>
  <c r="BK144" i="29"/>
  <c r="J150" i="46" s="1"/>
  <c r="BK142" i="29"/>
  <c r="J148" i="46" s="1"/>
  <c r="BI133" i="28"/>
  <c r="D139" i="45" s="1"/>
  <c r="BI44" i="28"/>
  <c r="D50" i="45" s="1"/>
  <c r="U179" i="16"/>
  <c r="U175" i="16"/>
  <c r="U174" i="16"/>
  <c r="U167" i="16"/>
  <c r="U166" i="16"/>
  <c r="U163" i="16"/>
  <c r="U158" i="16"/>
  <c r="U154" i="16"/>
  <c r="U150" i="16"/>
  <c r="U147" i="16"/>
  <c r="U146" i="16"/>
  <c r="U143" i="16"/>
  <c r="U142" i="16"/>
  <c r="U133" i="16"/>
  <c r="U132" i="16"/>
  <c r="U176" i="16"/>
  <c r="U173" i="16"/>
  <c r="U169" i="16"/>
  <c r="U165" i="16"/>
  <c r="U161" i="16"/>
  <c r="U156" i="16"/>
  <c r="U152" i="16"/>
  <c r="U148" i="16"/>
  <c r="U144" i="16"/>
  <c r="U140" i="16"/>
  <c r="U134" i="16"/>
  <c r="U88" i="16"/>
  <c r="U41" i="16"/>
  <c r="U43" i="16"/>
  <c r="AS43" i="40"/>
  <c r="AG170" i="34"/>
  <c r="E177" i="9" s="1"/>
  <c r="AP171" i="40"/>
  <c r="E178" i="46" s="1"/>
  <c r="AP167" i="40"/>
  <c r="E174" i="46" s="1"/>
  <c r="AP150" i="40"/>
  <c r="E157" i="46" s="1"/>
  <c r="AG133" i="34"/>
  <c r="E140" i="9" s="1"/>
  <c r="AP133" i="40"/>
  <c r="E140" i="46" s="1"/>
  <c r="AG45" i="34"/>
  <c r="E52" i="9" s="1"/>
  <c r="AP45" i="40"/>
  <c r="E52" i="46" s="1"/>
  <c r="AP44" i="40"/>
  <c r="E51" i="46" s="1"/>
  <c r="AP157" i="40"/>
  <c r="E164" i="46" s="1"/>
  <c r="AP148" i="40"/>
  <c r="E155" i="46" s="1"/>
  <c r="AH176" i="34"/>
  <c r="H183" i="9" s="1"/>
  <c r="AH160" i="34"/>
  <c r="H167" i="9" s="1"/>
  <c r="AH144" i="34"/>
  <c r="H151" i="9" s="1"/>
  <c r="AP166" i="40"/>
  <c r="E173" i="46" s="1"/>
  <c r="AI172" i="34"/>
  <c r="K179" i="9" s="1"/>
  <c r="AI156" i="34"/>
  <c r="K163" i="9" s="1"/>
  <c r="AP176" i="40"/>
  <c r="E183" i="46" s="1"/>
  <c r="AP179" i="40"/>
  <c r="E186" i="46" s="1"/>
  <c r="AP168" i="40"/>
  <c r="E175" i="46" s="1"/>
  <c r="AP159" i="40"/>
  <c r="E166" i="46" s="1"/>
  <c r="AP178" i="40"/>
  <c r="E185" i="46" s="1"/>
  <c r="AP149" i="40"/>
  <c r="E156" i="46" s="1"/>
  <c r="AG164" i="34"/>
  <c r="E171" i="9" s="1"/>
  <c r="AP164" i="40"/>
  <c r="E171" i="46" s="1"/>
  <c r="AP134" i="40"/>
  <c r="E141" i="46" s="1"/>
  <c r="AP42" i="40"/>
  <c r="E49" i="46" s="1"/>
  <c r="AP147" i="40"/>
  <c r="E154" i="46" s="1"/>
  <c r="AP151" i="40"/>
  <c r="E158" i="46" s="1"/>
  <c r="AG89" i="34"/>
  <c r="E96" i="9" s="1"/>
  <c r="AG177" i="34"/>
  <c r="E184" i="9" s="1"/>
  <c r="AP177" i="40"/>
  <c r="E184" i="46" s="1"/>
  <c r="AG88" i="34"/>
  <c r="E95" i="9" s="1"/>
  <c r="AG141" i="34"/>
  <c r="E148" i="9" s="1"/>
  <c r="AP141" i="40"/>
  <c r="E148" i="46" s="1"/>
  <c r="AP132" i="40"/>
  <c r="E139" i="46" s="1"/>
  <c r="AP163" i="40"/>
  <c r="E170" i="46" s="1"/>
  <c r="AH172" i="34"/>
  <c r="H179" i="9" s="1"/>
  <c r="AH156" i="34"/>
  <c r="H163" i="9" s="1"/>
  <c r="AI168" i="34"/>
  <c r="K175" i="9" s="1"/>
  <c r="AI152" i="34"/>
  <c r="K159" i="9" s="1"/>
  <c r="AP160" i="40"/>
  <c r="E167" i="46" s="1"/>
  <c r="AP169" i="40"/>
  <c r="E176" i="46" s="1"/>
  <c r="AP143" i="40"/>
  <c r="E150" i="46" s="1"/>
  <c r="AP172" i="40"/>
  <c r="E179" i="46" s="1"/>
  <c r="AP152" i="40"/>
  <c r="E159" i="46" s="1"/>
  <c r="AP174" i="40"/>
  <c r="E181" i="46" s="1"/>
  <c r="AP155" i="40"/>
  <c r="E162" i="46" s="1"/>
  <c r="AG165" i="34"/>
  <c r="E172" i="9" s="1"/>
  <c r="AP165" i="40"/>
  <c r="E172" i="46" s="1"/>
  <c r="AP161" i="40"/>
  <c r="E168" i="46" s="1"/>
  <c r="AP180" i="40"/>
  <c r="E187" i="46" s="1"/>
  <c r="AP43" i="40"/>
  <c r="E50" i="46" s="1"/>
  <c r="AP144" i="40"/>
  <c r="E151" i="46" s="1"/>
  <c r="AQ159" i="40"/>
  <c r="H166" i="46" s="1"/>
  <c r="AP142" i="40"/>
  <c r="E149" i="46" s="1"/>
  <c r="AR175" i="39"/>
  <c r="K182" i="45" s="1"/>
  <c r="AR159" i="40"/>
  <c r="K166" i="46" s="1"/>
  <c r="AP146" i="40"/>
  <c r="E153" i="46" s="1"/>
  <c r="AP153" i="40"/>
  <c r="E160" i="46" s="1"/>
  <c r="AR45" i="40"/>
  <c r="K52" i="46" s="1"/>
  <c r="AP135" i="40"/>
  <c r="E142" i="46" s="1"/>
  <c r="AP175" i="40"/>
  <c r="E182" i="46" s="1"/>
  <c r="AP156" i="40"/>
  <c r="E163" i="46" s="1"/>
  <c r="AQ178" i="40"/>
  <c r="H185" i="46" s="1"/>
  <c r="AQ162" i="40"/>
  <c r="H169" i="46" s="1"/>
  <c r="AQ146" i="40"/>
  <c r="H153" i="46" s="1"/>
  <c r="AR178" i="40"/>
  <c r="K185" i="46" s="1"/>
  <c r="AR162" i="40"/>
  <c r="K169" i="46" s="1"/>
  <c r="AR142" i="40"/>
  <c r="K149" i="46" s="1"/>
  <c r="AQ169" i="40"/>
  <c r="H176" i="46" s="1"/>
  <c r="AQ149" i="40"/>
  <c r="H156" i="46" s="1"/>
  <c r="AP158" i="40"/>
  <c r="E165" i="46" s="1"/>
  <c r="AR169" i="40"/>
  <c r="K176" i="46" s="1"/>
  <c r="AR149" i="40"/>
  <c r="K156" i="46" s="1"/>
  <c r="AR133" i="40"/>
  <c r="K140" i="46" s="1"/>
  <c r="AR134" i="40"/>
  <c r="K141" i="46" s="1"/>
  <c r="AP154" i="40"/>
  <c r="E161" i="46" s="1"/>
  <c r="AH180" i="34"/>
  <c r="H187" i="9" s="1"/>
  <c r="AH164" i="34"/>
  <c r="H171" i="9" s="1"/>
  <c r="AH148" i="34"/>
  <c r="H155" i="9" s="1"/>
  <c r="AH132" i="34"/>
  <c r="H139" i="9" s="1"/>
  <c r="AH45" i="34"/>
  <c r="H52" i="9" s="1"/>
  <c r="AI176" i="34"/>
  <c r="K183" i="9" s="1"/>
  <c r="AI160" i="34"/>
  <c r="K167" i="9" s="1"/>
  <c r="AI144" i="34"/>
  <c r="K151" i="9" s="1"/>
  <c r="AG132" i="34"/>
  <c r="E139" i="9" s="1"/>
  <c r="AH179" i="34"/>
  <c r="H186" i="9" s="1"/>
  <c r="AH163" i="34"/>
  <c r="H170" i="9" s="1"/>
  <c r="AH147" i="34"/>
  <c r="H154" i="9" s="1"/>
  <c r="AI179" i="34"/>
  <c r="K186" i="9" s="1"/>
  <c r="AI163" i="34"/>
  <c r="K170" i="9" s="1"/>
  <c r="AI147" i="34"/>
  <c r="K154" i="9" s="1"/>
  <c r="AH171" i="34"/>
  <c r="H178" i="9" s="1"/>
  <c r="AH155" i="34"/>
  <c r="H162" i="9" s="1"/>
  <c r="AH87" i="34"/>
  <c r="H94" i="9" s="1"/>
  <c r="AI171" i="34"/>
  <c r="K178" i="9" s="1"/>
  <c r="AI155" i="34"/>
  <c r="K162" i="9" s="1"/>
  <c r="AG178" i="34"/>
  <c r="E185" i="9" s="1"/>
  <c r="AG44" i="34"/>
  <c r="E51" i="9" s="1"/>
  <c r="AG157" i="34"/>
  <c r="E164" i="9" s="1"/>
  <c r="AG148" i="34"/>
  <c r="E155" i="9" s="1"/>
  <c r="AG166" i="34"/>
  <c r="E173" i="9" s="1"/>
  <c r="AG176" i="34"/>
  <c r="E183" i="9" s="1"/>
  <c r="AH167" i="34"/>
  <c r="H174" i="9" s="1"/>
  <c r="AH151" i="34"/>
  <c r="H158" i="9" s="1"/>
  <c r="AH135" i="34"/>
  <c r="H142" i="9" s="1"/>
  <c r="AI167" i="34"/>
  <c r="K174" i="9" s="1"/>
  <c r="AI151" i="34"/>
  <c r="K158" i="9" s="1"/>
  <c r="AI135" i="34"/>
  <c r="K142" i="9" s="1"/>
  <c r="AG179" i="34"/>
  <c r="E186" i="9" s="1"/>
  <c r="AH170" i="34"/>
  <c r="H177" i="9" s="1"/>
  <c r="AH154" i="34"/>
  <c r="H161" i="9" s="1"/>
  <c r="AH89" i="34"/>
  <c r="H96" i="9" s="1"/>
  <c r="AI170" i="34"/>
  <c r="K177" i="9" s="1"/>
  <c r="AI154" i="34"/>
  <c r="K161" i="9" s="1"/>
  <c r="AG168" i="34"/>
  <c r="E175" i="9" s="1"/>
  <c r="AH177" i="34"/>
  <c r="H184" i="9" s="1"/>
  <c r="AH161" i="34"/>
  <c r="H168" i="9" s="1"/>
  <c r="AI157" i="34"/>
  <c r="K164" i="9" s="1"/>
  <c r="AI141" i="34"/>
  <c r="K148" i="9" s="1"/>
  <c r="AG159" i="34"/>
  <c r="E166" i="9" s="1"/>
  <c r="AI89" i="34"/>
  <c r="K96" i="9" s="1"/>
  <c r="AH157" i="34"/>
  <c r="H164" i="9" s="1"/>
  <c r="AI161" i="34"/>
  <c r="K168" i="9" s="1"/>
  <c r="AH42" i="34"/>
  <c r="H49" i="9" s="1"/>
  <c r="AH90" i="34"/>
  <c r="H97" i="9" s="1"/>
  <c r="AI44" i="34"/>
  <c r="K51" i="9" s="1"/>
  <c r="AH88" i="34"/>
  <c r="H95" i="9" s="1"/>
  <c r="AG163" i="34"/>
  <c r="E170" i="9" s="1"/>
  <c r="AG160" i="34"/>
  <c r="E167" i="9" s="1"/>
  <c r="AG169" i="34"/>
  <c r="E176" i="9" s="1"/>
  <c r="AG143" i="34"/>
  <c r="E150" i="9" s="1"/>
  <c r="AG172" i="34"/>
  <c r="E179" i="9" s="1"/>
  <c r="AH166" i="34"/>
  <c r="H173" i="9" s="1"/>
  <c r="AH150" i="34"/>
  <c r="H157" i="9" s="1"/>
  <c r="AH134" i="34"/>
  <c r="H141" i="9" s="1"/>
  <c r="AI166" i="34"/>
  <c r="K173" i="9" s="1"/>
  <c r="AI150" i="34"/>
  <c r="K157" i="9" s="1"/>
  <c r="AG152" i="34"/>
  <c r="E159" i="9" s="1"/>
  <c r="AH173" i="34"/>
  <c r="H180" i="9" s="1"/>
  <c r="AH153" i="34"/>
  <c r="H160" i="9" s="1"/>
  <c r="AH133" i="34"/>
  <c r="H140" i="9" s="1"/>
  <c r="AH43" i="34"/>
  <c r="H50" i="9" s="1"/>
  <c r="AI173" i="34"/>
  <c r="K180" i="9" s="1"/>
  <c r="AI153" i="34"/>
  <c r="K160" i="9" s="1"/>
  <c r="AI146" i="34"/>
  <c r="K153" i="9" s="1"/>
  <c r="AH141" i="34"/>
  <c r="H148" i="9" s="1"/>
  <c r="AI42" i="34"/>
  <c r="K49" i="9" s="1"/>
  <c r="AI90" i="34"/>
  <c r="K97" i="9" s="1"/>
  <c r="AH44" i="34"/>
  <c r="H51" i="9" s="1"/>
  <c r="AG161" i="34"/>
  <c r="E168" i="9" s="1"/>
  <c r="AG180" i="34"/>
  <c r="E187" i="9" s="1"/>
  <c r="AH168" i="34"/>
  <c r="H175" i="9" s="1"/>
  <c r="AH152" i="34"/>
  <c r="H159" i="9" s="1"/>
  <c r="AI180" i="34"/>
  <c r="K187" i="9" s="1"/>
  <c r="AI164" i="34"/>
  <c r="K171" i="9" s="1"/>
  <c r="AI148" i="34"/>
  <c r="K155" i="9" s="1"/>
  <c r="AI132" i="34"/>
  <c r="K139" i="9" s="1"/>
  <c r="AG43" i="34"/>
  <c r="E50" i="9" s="1"/>
  <c r="AG144" i="34"/>
  <c r="E151" i="9" s="1"/>
  <c r="AH175" i="34"/>
  <c r="H182" i="9" s="1"/>
  <c r="AH159" i="34"/>
  <c r="H166" i="9" s="1"/>
  <c r="AH143" i="34"/>
  <c r="H150" i="9" s="1"/>
  <c r="AG142" i="34"/>
  <c r="E149" i="9" s="1"/>
  <c r="AI175" i="34"/>
  <c r="K182" i="9" s="1"/>
  <c r="AI159" i="34"/>
  <c r="K166" i="9" s="1"/>
  <c r="AI143" i="34"/>
  <c r="K150" i="9" s="1"/>
  <c r="AG146" i="34"/>
  <c r="E153" i="9" s="1"/>
  <c r="AG153" i="34"/>
  <c r="E160" i="9" s="1"/>
  <c r="AI45" i="34"/>
  <c r="K52" i="9" s="1"/>
  <c r="AG135" i="34"/>
  <c r="E142" i="9" s="1"/>
  <c r="AI87" i="34"/>
  <c r="K94" i="9" s="1"/>
  <c r="AG175" i="34"/>
  <c r="E182" i="9" s="1"/>
  <c r="AG156" i="34"/>
  <c r="E163" i="9" s="1"/>
  <c r="AH178" i="34"/>
  <c r="H185" i="9" s="1"/>
  <c r="AH162" i="34"/>
  <c r="H169" i="9" s="1"/>
  <c r="AH146" i="34"/>
  <c r="H153" i="9" s="1"/>
  <c r="AI178" i="34"/>
  <c r="K185" i="9" s="1"/>
  <c r="AI162" i="34"/>
  <c r="K169" i="9" s="1"/>
  <c r="AI142" i="34"/>
  <c r="K149" i="9" s="1"/>
  <c r="AH169" i="34"/>
  <c r="H176" i="9" s="1"/>
  <c r="AH149" i="34"/>
  <c r="H156" i="9" s="1"/>
  <c r="AG158" i="34"/>
  <c r="E165" i="9" s="1"/>
  <c r="AI169" i="34"/>
  <c r="K176" i="9" s="1"/>
  <c r="AI149" i="34"/>
  <c r="K156" i="9" s="1"/>
  <c r="AI133" i="34"/>
  <c r="K140" i="9" s="1"/>
  <c r="AI134" i="34"/>
  <c r="K141" i="9" s="1"/>
  <c r="AG154" i="34"/>
  <c r="E161" i="9" s="1"/>
  <c r="AG149" i="34"/>
  <c r="E156" i="9" s="1"/>
  <c r="AG145" i="34"/>
  <c r="E152" i="9" s="1"/>
  <c r="AG162" i="34"/>
  <c r="E169" i="9" s="1"/>
  <c r="AG173" i="34"/>
  <c r="E180" i="9" s="1"/>
  <c r="AG87" i="34"/>
  <c r="E94" i="9" s="1"/>
  <c r="AG134" i="34"/>
  <c r="E141" i="9" s="1"/>
  <c r="AG171" i="34"/>
  <c r="E178" i="9" s="1"/>
  <c r="AG174" i="34"/>
  <c r="E181" i="9" s="1"/>
  <c r="AG167" i="34"/>
  <c r="E174" i="9" s="1"/>
  <c r="AG90" i="34"/>
  <c r="E97" i="9" s="1"/>
  <c r="AG42" i="34"/>
  <c r="E49" i="9" s="1"/>
  <c r="AG147" i="34"/>
  <c r="E154" i="9" s="1"/>
  <c r="AH174" i="34"/>
  <c r="H181" i="9" s="1"/>
  <c r="AH158" i="34"/>
  <c r="H165" i="9" s="1"/>
  <c r="AH142" i="34"/>
  <c r="H149" i="9" s="1"/>
  <c r="AG150" i="34"/>
  <c r="E157" i="9" s="1"/>
  <c r="AI174" i="34"/>
  <c r="K181" i="9" s="1"/>
  <c r="AI158" i="34"/>
  <c r="K165" i="9" s="1"/>
  <c r="AH165" i="34"/>
  <c r="H172" i="9" s="1"/>
  <c r="AH145" i="34"/>
  <c r="H152" i="9" s="1"/>
  <c r="AI165" i="34"/>
  <c r="K172" i="9" s="1"/>
  <c r="AI145" i="34"/>
  <c r="K152" i="9" s="1"/>
  <c r="AI43" i="34"/>
  <c r="K50" i="9" s="1"/>
  <c r="AG151" i="34"/>
  <c r="E158" i="9" s="1"/>
  <c r="AG155" i="34"/>
  <c r="E162" i="9" s="1"/>
  <c r="AI177" i="34"/>
  <c r="K184" i="9" s="1"/>
  <c r="AI88" i="34"/>
  <c r="K95" i="9" s="1"/>
  <c r="E191" i="9"/>
  <c r="E145" i="9"/>
  <c r="E190" i="9"/>
  <c r="E147" i="9"/>
  <c r="E144" i="9"/>
  <c r="K144" i="9"/>
  <c r="E146" i="9"/>
  <c r="H192" i="9"/>
  <c r="K190" i="9"/>
  <c r="H188" i="9"/>
  <c r="K191" i="9"/>
  <c r="K192" i="9"/>
  <c r="K146" i="9"/>
  <c r="K147" i="9"/>
  <c r="E192" i="9"/>
  <c r="H145" i="9"/>
  <c r="E189" i="9"/>
  <c r="K188" i="9"/>
  <c r="H147" i="9"/>
  <c r="K143" i="9"/>
  <c r="H189" i="9"/>
  <c r="K189" i="9"/>
  <c r="K145" i="9"/>
  <c r="H190" i="9"/>
  <c r="W131" i="16"/>
  <c r="H167" i="16"/>
  <c r="H42" i="16"/>
  <c r="AJ133" i="34"/>
  <c r="Q140" i="9" s="1"/>
  <c r="AJ160" i="34"/>
  <c r="Q167" i="9" s="1"/>
  <c r="H169" i="16"/>
  <c r="AJ145" i="34"/>
  <c r="Q152" i="9" s="1"/>
  <c r="AJ179" i="34"/>
  <c r="Q186" i="9" s="1"/>
  <c r="AJ88" i="34"/>
  <c r="Q95" i="9" s="1"/>
  <c r="AJ175" i="34"/>
  <c r="Q182" i="9" s="1"/>
  <c r="H155" i="16"/>
  <c r="I143" i="16"/>
  <c r="H159" i="16"/>
  <c r="G140" i="16"/>
  <c r="AH148" i="41" s="1"/>
  <c r="F143" i="16"/>
  <c r="I86" i="16"/>
  <c r="AJ168" i="34"/>
  <c r="Q175" i="9" s="1"/>
  <c r="AJ178" i="34"/>
  <c r="Q185" i="9" s="1"/>
  <c r="AJ150" i="34"/>
  <c r="Q157" i="9" s="1"/>
  <c r="AS150" i="40"/>
  <c r="Q157" i="46" s="1"/>
  <c r="AP143" i="39"/>
  <c r="E150" i="45" s="1"/>
  <c r="AS176" i="40"/>
  <c r="T183" i="44" s="1"/>
  <c r="AP163" i="39"/>
  <c r="E170" i="45" s="1"/>
  <c r="AP174" i="39"/>
  <c r="E181" i="45" s="1"/>
  <c r="AS144" i="40"/>
  <c r="T151" i="44" s="1"/>
  <c r="AS169" i="40"/>
  <c r="T176" i="44" s="1"/>
  <c r="AJ152" i="34"/>
  <c r="Q159" i="9" s="1"/>
  <c r="AJ158" i="34"/>
  <c r="Q165" i="9" s="1"/>
  <c r="AJ172" i="34"/>
  <c r="Q179" i="9" s="1"/>
  <c r="AJ162" i="34"/>
  <c r="Q169" i="9" s="1"/>
  <c r="AJ144" i="34"/>
  <c r="Q151" i="9" s="1"/>
  <c r="AJ89" i="34"/>
  <c r="Q96" i="9" s="1"/>
  <c r="AJ169" i="34"/>
  <c r="Q176" i="9" s="1"/>
  <c r="AJ171" i="34"/>
  <c r="Q178" i="9" s="1"/>
  <c r="AJ159" i="34"/>
  <c r="Q166" i="9" s="1"/>
  <c r="AJ134" i="34"/>
  <c r="Q141" i="9" s="1"/>
  <c r="AJ163" i="34"/>
  <c r="Q170" i="9" s="1"/>
  <c r="AP154" i="39"/>
  <c r="E161" i="45" s="1"/>
  <c r="AS172" i="40"/>
  <c r="AS149" i="40"/>
  <c r="Q156" i="46" s="1"/>
  <c r="AS146" i="40"/>
  <c r="Q153" i="46" s="1"/>
  <c r="AS178" i="40"/>
  <c r="T185" i="44" s="1"/>
  <c r="AS159" i="40"/>
  <c r="Q166" i="46" s="1"/>
  <c r="AS89" i="40"/>
  <c r="AS163" i="40"/>
  <c r="AS142" i="40"/>
  <c r="Q149" i="46" s="1"/>
  <c r="AS155" i="40"/>
  <c r="Q162" i="46" s="1"/>
  <c r="AJ132" i="34"/>
  <c r="Q139" i="9" s="1"/>
  <c r="AJ161" i="34"/>
  <c r="Q168" i="9" s="1"/>
  <c r="AJ42" i="34"/>
  <c r="Q49" i="9" s="1"/>
  <c r="AJ44" i="34"/>
  <c r="Q51" i="9" s="1"/>
  <c r="AJ149" i="34"/>
  <c r="Q156" i="9" s="1"/>
  <c r="AJ176" i="34"/>
  <c r="Q183" i="9" s="1"/>
  <c r="AJ43" i="34"/>
  <c r="Q50" i="9" s="1"/>
  <c r="AJ166" i="34"/>
  <c r="Q173" i="9" s="1"/>
  <c r="AS44" i="40"/>
  <c r="Q51" i="46" s="1"/>
  <c r="AS156" i="40"/>
  <c r="T163" i="44" s="1"/>
  <c r="AS133" i="40"/>
  <c r="T140" i="44" s="1"/>
  <c r="AS165" i="40"/>
  <c r="AP161" i="39"/>
  <c r="E168" i="45" s="1"/>
  <c r="AS162" i="40"/>
  <c r="Q169" i="46" s="1"/>
  <c r="AS143" i="40"/>
  <c r="T150" i="44" s="1"/>
  <c r="AS175" i="40"/>
  <c r="Q182" i="46" s="1"/>
  <c r="AS147" i="40"/>
  <c r="T154" i="44" s="1"/>
  <c r="AS179" i="40"/>
  <c r="Q186" i="46" s="1"/>
  <c r="AS168" i="40"/>
  <c r="Q175" i="46" s="1"/>
  <c r="AS42" i="40"/>
  <c r="Q49" i="46" s="1"/>
  <c r="AS174" i="40"/>
  <c r="T181" i="44" s="1"/>
  <c r="AJ148" i="34"/>
  <c r="Q155" i="9" s="1"/>
  <c r="AJ177" i="34"/>
  <c r="Q184" i="9" s="1"/>
  <c r="AJ142" i="34"/>
  <c r="Q149" i="9" s="1"/>
  <c r="AJ156" i="34"/>
  <c r="Q163" i="9" s="1"/>
  <c r="AJ165" i="34"/>
  <c r="Q172" i="9" s="1"/>
  <c r="AJ146" i="34"/>
  <c r="Q153" i="9" s="1"/>
  <c r="AJ153" i="34"/>
  <c r="Q160" i="9" s="1"/>
  <c r="AJ174" i="34"/>
  <c r="Q181" i="9" s="1"/>
  <c r="AJ155" i="34"/>
  <c r="Q162" i="9" s="1"/>
  <c r="AJ143" i="34"/>
  <c r="Q150" i="9" s="1"/>
  <c r="AJ147" i="34"/>
  <c r="Q154" i="9" s="1"/>
  <c r="AS177" i="40"/>
  <c r="Q184" i="46" s="1"/>
  <c r="AS160" i="40"/>
  <c r="Q167" i="46" s="1"/>
  <c r="AS153" i="40"/>
  <c r="AS134" i="40"/>
  <c r="Q141" i="46" s="1"/>
  <c r="AS166" i="40"/>
  <c r="AS161" i="40"/>
  <c r="Q168" i="46" s="1"/>
  <c r="AS132" i="40"/>
  <c r="T139" i="44" s="1"/>
  <c r="T169" i="16"/>
  <c r="W149" i="16"/>
  <c r="E143" i="9"/>
  <c r="H146" i="9"/>
  <c r="T131" i="16"/>
  <c r="T142" i="16"/>
  <c r="T158" i="16"/>
  <c r="T174" i="16"/>
  <c r="T140" i="16"/>
  <c r="U151" i="16"/>
  <c r="T156" i="16"/>
  <c r="U159" i="16"/>
  <c r="W159" i="16"/>
  <c r="U162" i="16"/>
  <c r="U170" i="16"/>
  <c r="T172" i="16"/>
  <c r="U178" i="16"/>
  <c r="T87" i="16"/>
  <c r="T88" i="16"/>
  <c r="W133" i="16"/>
  <c r="T133" i="16"/>
  <c r="W155" i="16"/>
  <c r="U155" i="16"/>
  <c r="U171" i="16"/>
  <c r="W171" i="16"/>
  <c r="T176" i="16"/>
  <c r="W154" i="16"/>
  <c r="W179" i="16"/>
  <c r="H191" i="9"/>
  <c r="T191" i="44"/>
  <c r="T100" i="44"/>
  <c r="T189" i="44"/>
  <c r="T188" i="44"/>
  <c r="T146" i="44"/>
  <c r="T99" i="44"/>
  <c r="T192" i="44"/>
  <c r="T190" i="44"/>
  <c r="T143" i="44"/>
  <c r="T102" i="44"/>
  <c r="T144" i="44"/>
  <c r="T54" i="44"/>
  <c r="T147" i="44"/>
  <c r="T53" i="44"/>
  <c r="T55" i="44"/>
  <c r="T145" i="44"/>
  <c r="T98" i="44"/>
  <c r="T56" i="44"/>
  <c r="Q144" i="9"/>
  <c r="Q191" i="9"/>
  <c r="Q54" i="9"/>
  <c r="Q147" i="9"/>
  <c r="Q145" i="9"/>
  <c r="Q189" i="9"/>
  <c r="Q100" i="9"/>
  <c r="Q190" i="9"/>
  <c r="Q192" i="9"/>
  <c r="Q101" i="9"/>
  <c r="Q56" i="9"/>
  <c r="Q102" i="9"/>
  <c r="Q99" i="9"/>
  <c r="Q57" i="9"/>
  <c r="W41" i="16"/>
  <c r="W166" i="16"/>
  <c r="W176" i="16"/>
  <c r="AR134" i="39"/>
  <c r="K141" i="45" s="1"/>
  <c r="AR149" i="39"/>
  <c r="K156" i="45" s="1"/>
  <c r="AQ169" i="39"/>
  <c r="H176" i="45" s="1"/>
  <c r="AR142" i="39"/>
  <c r="K149" i="45" s="1"/>
  <c r="AR178" i="39"/>
  <c r="K185" i="45" s="1"/>
  <c r="W172" i="16"/>
  <c r="AR133" i="39"/>
  <c r="K140" i="45" s="1"/>
  <c r="AR169" i="39"/>
  <c r="K176" i="45" s="1"/>
  <c r="AQ149" i="39"/>
  <c r="H156" i="45" s="1"/>
  <c r="AR162" i="39"/>
  <c r="K169" i="45" s="1"/>
  <c r="AQ162" i="39"/>
  <c r="H169" i="45" s="1"/>
  <c r="AP168" i="39"/>
  <c r="E175" i="45" s="1"/>
  <c r="AS180" i="40"/>
  <c r="AJ173" i="34"/>
  <c r="Q180" i="9" s="1"/>
  <c r="G43" i="16"/>
  <c r="AH51" i="41" s="1"/>
  <c r="W42" i="16"/>
  <c r="T44" i="16"/>
  <c r="AP148" i="39"/>
  <c r="E155" i="45" s="1"/>
  <c r="AP157" i="39"/>
  <c r="E164" i="45" s="1"/>
  <c r="AS157" i="40"/>
  <c r="Q164" i="46" s="1"/>
  <c r="AS90" i="40"/>
  <c r="Q97" i="46" s="1"/>
  <c r="AR159" i="39"/>
  <c r="K166" i="45" s="1"/>
  <c r="H143" i="9"/>
  <c r="AS87" i="40"/>
  <c r="Q94" i="46" s="1"/>
  <c r="AS151" i="40"/>
  <c r="Q158" i="46" s="1"/>
  <c r="AJ170" i="34"/>
  <c r="Q177" i="9" s="1"/>
  <c r="AS164" i="40"/>
  <c r="T171" i="44" s="1"/>
  <c r="AJ180" i="34"/>
  <c r="Q187" i="9" s="1"/>
  <c r="Q188" i="9"/>
  <c r="AJ45" i="34"/>
  <c r="Q52" i="9" s="1"/>
  <c r="Q53" i="9"/>
  <c r="AJ141" i="34"/>
  <c r="Q148" i="9" s="1"/>
  <c r="AS154" i="40"/>
  <c r="AP133" i="39"/>
  <c r="E140" i="45" s="1"/>
  <c r="AS135" i="40"/>
  <c r="Q142" i="46" s="1"/>
  <c r="AJ167" i="34"/>
  <c r="Q174" i="9" s="1"/>
  <c r="AS148" i="40"/>
  <c r="Q155" i="46" s="1"/>
  <c r="AJ164" i="34"/>
  <c r="Q171" i="9" s="1"/>
  <c r="AS173" i="40"/>
  <c r="T180" i="44" s="1"/>
  <c r="AS45" i="40"/>
  <c r="T52" i="44" s="1"/>
  <c r="AS141" i="40"/>
  <c r="Q148" i="46" s="1"/>
  <c r="AJ157" i="34"/>
  <c r="Q164" i="9" s="1"/>
  <c r="AJ90" i="34"/>
  <c r="Q97" i="9" s="1"/>
  <c r="Q98" i="9"/>
  <c r="V141" i="16"/>
  <c r="V149" i="16"/>
  <c r="V157" i="16"/>
  <c r="V171" i="16"/>
  <c r="V86" i="16"/>
  <c r="V131" i="16"/>
  <c r="V152" i="16"/>
  <c r="V162" i="16"/>
  <c r="V170" i="16"/>
  <c r="V134" i="16"/>
  <c r="V164" i="16"/>
  <c r="V177" i="16"/>
  <c r="U131" i="16"/>
  <c r="V151" i="16"/>
  <c r="U145" i="16"/>
  <c r="U160" i="16"/>
  <c r="U177" i="16"/>
  <c r="AR45" i="39"/>
  <c r="K52" i="45" s="1"/>
  <c r="AQ159" i="39"/>
  <c r="H166" i="45" s="1"/>
  <c r="U44" i="16"/>
  <c r="V142" i="16"/>
  <c r="V150" i="16"/>
  <c r="V159" i="16"/>
  <c r="U42" i="16"/>
  <c r="V89" i="16"/>
  <c r="V43" i="16"/>
  <c r="V88" i="16"/>
  <c r="V140" i="16"/>
  <c r="V156" i="16"/>
  <c r="V165" i="16"/>
  <c r="V173" i="16"/>
  <c r="V44" i="16"/>
  <c r="V168" i="16"/>
  <c r="V178" i="16"/>
  <c r="U89" i="16"/>
  <c r="V155" i="16"/>
  <c r="U149" i="16"/>
  <c r="U164" i="16"/>
  <c r="V41" i="16"/>
  <c r="V145" i="16"/>
  <c r="V153" i="16"/>
  <c r="V163" i="16"/>
  <c r="V144" i="16"/>
  <c r="V158" i="16"/>
  <c r="V166" i="16"/>
  <c r="V175" i="16"/>
  <c r="V172" i="16"/>
  <c r="V143" i="16"/>
  <c r="V176" i="16"/>
  <c r="U153" i="16"/>
  <c r="U168" i="16"/>
  <c r="AQ146" i="39"/>
  <c r="H153" i="45" s="1"/>
  <c r="AQ178" i="39"/>
  <c r="H185" i="45" s="1"/>
  <c r="AR143" i="39"/>
  <c r="K150" i="45" s="1"/>
  <c r="AS170" i="40"/>
  <c r="T177" i="44" s="1"/>
  <c r="V87" i="16"/>
  <c r="V132" i="16"/>
  <c r="V146" i="16"/>
  <c r="V154" i="16"/>
  <c r="V167" i="16"/>
  <c r="V148" i="16"/>
  <c r="V161" i="16"/>
  <c r="V169" i="16"/>
  <c r="V179" i="16"/>
  <c r="V42" i="16"/>
  <c r="U86" i="16"/>
  <c r="U87" i="16"/>
  <c r="V133" i="16"/>
  <c r="V160" i="16"/>
  <c r="V174" i="16"/>
  <c r="V147" i="16"/>
  <c r="U141" i="16"/>
  <c r="U157" i="16"/>
  <c r="U172" i="16"/>
  <c r="T175" i="16"/>
  <c r="T143" i="16"/>
  <c r="T171" i="16"/>
  <c r="T151" i="16"/>
  <c r="T86" i="16"/>
  <c r="T160" i="16"/>
  <c r="T161" i="16"/>
  <c r="T89" i="16"/>
  <c r="T141" i="16"/>
  <c r="T154" i="16"/>
  <c r="T155" i="16"/>
  <c r="T43" i="16"/>
  <c r="T152" i="16"/>
  <c r="T153" i="16"/>
  <c r="T41" i="16"/>
  <c r="T166" i="16"/>
  <c r="T164" i="16"/>
  <c r="AP167" i="39"/>
  <c r="E174" i="45" s="1"/>
  <c r="T162" i="16"/>
  <c r="T163" i="16"/>
  <c r="T159" i="16"/>
  <c r="T157" i="16"/>
  <c r="T42" i="16"/>
  <c r="T167" i="16"/>
  <c r="T165" i="16"/>
  <c r="T178" i="16"/>
  <c r="T146" i="16"/>
  <c r="T179" i="16"/>
  <c r="T147" i="16"/>
  <c r="T144" i="16"/>
  <c r="T177" i="16"/>
  <c r="T145" i="16"/>
  <c r="T170" i="16"/>
  <c r="T134" i="16"/>
  <c r="T168" i="16"/>
  <c r="T132" i="16"/>
  <c r="T150" i="16"/>
  <c r="T148" i="16"/>
  <c r="T149" i="16"/>
  <c r="F162" i="16"/>
  <c r="E147" i="16"/>
  <c r="E150" i="16"/>
  <c r="E179" i="16"/>
  <c r="F146" i="16"/>
  <c r="F148" i="16"/>
  <c r="E177" i="16"/>
  <c r="F142" i="16"/>
  <c r="F171" i="16"/>
  <c r="I161" i="16"/>
  <c r="I172" i="16"/>
  <c r="I87" i="16"/>
  <c r="I170" i="16"/>
  <c r="I179" i="16"/>
  <c r="I171" i="16"/>
  <c r="W162" i="16"/>
  <c r="W173" i="16"/>
  <c r="W167" i="16"/>
  <c r="W165" i="16"/>
  <c r="F150" i="16"/>
  <c r="F172" i="16"/>
  <c r="E163" i="16"/>
  <c r="E41" i="16"/>
  <c r="F156" i="16"/>
  <c r="E160" i="16"/>
  <c r="E166" i="16"/>
  <c r="E175" i="16"/>
  <c r="F178" i="16"/>
  <c r="E144" i="16"/>
  <c r="E159" i="16"/>
  <c r="F168" i="16"/>
  <c r="F141" i="16"/>
  <c r="E44" i="16"/>
  <c r="I148" i="16"/>
  <c r="I177" i="16"/>
  <c r="I140" i="16"/>
  <c r="I133" i="16"/>
  <c r="I41" i="16"/>
  <c r="I156" i="16"/>
  <c r="I131" i="16"/>
  <c r="I176" i="16"/>
  <c r="W87" i="16"/>
  <c r="W160" i="16"/>
  <c r="W88" i="16"/>
  <c r="W161" i="16"/>
  <c r="W89" i="16"/>
  <c r="W43" i="16"/>
  <c r="W164" i="16"/>
  <c r="E43" i="16"/>
  <c r="E140" i="16"/>
  <c r="F89" i="16"/>
  <c r="E172" i="16"/>
  <c r="E146" i="16"/>
  <c r="E176" i="16"/>
  <c r="F155" i="16"/>
  <c r="F154" i="16"/>
  <c r="E153" i="16"/>
  <c r="F153" i="16"/>
  <c r="F44" i="16"/>
  <c r="I141" i="16"/>
  <c r="I142" i="16"/>
  <c r="I132" i="16"/>
  <c r="I149" i="16"/>
  <c r="I134" i="16"/>
  <c r="I178" i="16"/>
  <c r="I155" i="16"/>
  <c r="I175" i="16"/>
  <c r="J142" i="16"/>
  <c r="I166" i="16"/>
  <c r="I162" i="16"/>
  <c r="I44" i="16"/>
  <c r="W158" i="16"/>
  <c r="W156" i="16"/>
  <c r="W169" i="16"/>
  <c r="W151" i="16"/>
  <c r="F169" i="16"/>
  <c r="F165" i="16"/>
  <c r="E133" i="16"/>
  <c r="E162" i="16"/>
  <c r="E171" i="16"/>
  <c r="F43" i="16"/>
  <c r="F160" i="16"/>
  <c r="F175" i="16"/>
  <c r="F159" i="16"/>
  <c r="E148" i="16"/>
  <c r="I157" i="16"/>
  <c r="I145" i="16"/>
  <c r="I43" i="16"/>
  <c r="I152" i="16"/>
  <c r="I165" i="16"/>
  <c r="I89" i="16"/>
  <c r="I88" i="16"/>
  <c r="I150" i="16"/>
  <c r="I154" i="16"/>
  <c r="I163" i="16"/>
  <c r="I160" i="16"/>
  <c r="I146" i="16"/>
  <c r="I159" i="16"/>
  <c r="W178" i="16"/>
  <c r="W146" i="16"/>
  <c r="W147" i="16"/>
  <c r="W145" i="16"/>
  <c r="W142" i="16"/>
  <c r="W141" i="16"/>
  <c r="W134" i="16"/>
  <c r="W168" i="16"/>
  <c r="W132" i="16"/>
  <c r="W150" i="16"/>
  <c r="W148" i="16"/>
  <c r="AJ154" i="34"/>
  <c r="Q161" i="9" s="1"/>
  <c r="AJ151" i="34"/>
  <c r="Q158" i="9" s="1"/>
  <c r="AS152" i="40"/>
  <c r="AJ87" i="34"/>
  <c r="Q94" i="9" s="1"/>
  <c r="AS167" i="40"/>
  <c r="Q174" i="46" s="1"/>
  <c r="AS88" i="40"/>
  <c r="Q95" i="46" s="1"/>
  <c r="AS145" i="40"/>
  <c r="Q152" i="46" s="1"/>
  <c r="H157" i="16"/>
  <c r="H168" i="16"/>
  <c r="H162" i="16"/>
  <c r="H164" i="16"/>
  <c r="H87" i="16"/>
  <c r="H89" i="16"/>
  <c r="H143" i="16"/>
  <c r="H171" i="16"/>
  <c r="H178" i="16"/>
  <c r="H132" i="16"/>
  <c r="H173" i="16"/>
  <c r="H154" i="16"/>
  <c r="H166" i="16"/>
  <c r="H170" i="16"/>
  <c r="H153" i="16"/>
  <c r="H174" i="16"/>
  <c r="H152" i="16"/>
  <c r="H179" i="16"/>
  <c r="H151" i="16"/>
  <c r="H158" i="16"/>
  <c r="H175" i="16"/>
  <c r="H147" i="16"/>
  <c r="H131" i="16"/>
  <c r="H176" i="16"/>
  <c r="H88" i="16"/>
  <c r="H133" i="16"/>
  <c r="H134" i="16"/>
  <c r="H163" i="16"/>
  <c r="H44" i="16"/>
  <c r="H140" i="16"/>
  <c r="H156" i="16"/>
  <c r="H165" i="16"/>
  <c r="AP135" i="39"/>
  <c r="E142" i="45" s="1"/>
  <c r="AP146" i="39"/>
  <c r="E153" i="45" s="1"/>
  <c r="AP144" i="39"/>
  <c r="E151" i="45" s="1"/>
  <c r="AP160" i="39"/>
  <c r="E167" i="45" s="1"/>
  <c r="AP141" i="39"/>
  <c r="E148" i="45" s="1"/>
  <c r="AP177" i="39"/>
  <c r="E184" i="45" s="1"/>
  <c r="AP151" i="39"/>
  <c r="E158" i="45" s="1"/>
  <c r="AP147" i="39"/>
  <c r="E154" i="45" s="1"/>
  <c r="AP134" i="39"/>
  <c r="E141" i="45" s="1"/>
  <c r="AP176" i="39"/>
  <c r="E183" i="45" s="1"/>
  <c r="AJ135" i="34"/>
  <c r="Q142" i="9" s="1"/>
  <c r="Q143" i="9"/>
  <c r="AP150" i="39"/>
  <c r="E157" i="45" s="1"/>
  <c r="AP173" i="39"/>
  <c r="E180" i="45" s="1"/>
  <c r="AP180" i="39"/>
  <c r="E187" i="45" s="1"/>
  <c r="AP165" i="39"/>
  <c r="E172" i="45" s="1"/>
  <c r="AP152" i="39"/>
  <c r="E159" i="45" s="1"/>
  <c r="AP169" i="39"/>
  <c r="E176" i="45" s="1"/>
  <c r="AP132" i="39"/>
  <c r="E139" i="45" s="1"/>
  <c r="AP164" i="39"/>
  <c r="E171" i="45" s="1"/>
  <c r="AP178" i="39"/>
  <c r="E185" i="45" s="1"/>
  <c r="AP159" i="39"/>
  <c r="E166" i="45" s="1"/>
  <c r="AP179" i="39"/>
  <c r="E186" i="45" s="1"/>
  <c r="AP45" i="39"/>
  <c r="E52" i="45" s="1"/>
  <c r="G150" i="16"/>
  <c r="AH158" i="41" s="1"/>
  <c r="G146" i="16"/>
  <c r="AH154" i="41" s="1"/>
  <c r="AP158" i="39"/>
  <c r="E165" i="45" s="1"/>
  <c r="AP156" i="39"/>
  <c r="E163" i="45" s="1"/>
  <c r="AP175" i="39"/>
  <c r="E182" i="45" s="1"/>
  <c r="AP153" i="39"/>
  <c r="E160" i="45" s="1"/>
  <c r="AP142" i="39"/>
  <c r="E149" i="45" s="1"/>
  <c r="AP43" i="39"/>
  <c r="E50" i="45" s="1"/>
  <c r="AP155" i="39"/>
  <c r="E162" i="45" s="1"/>
  <c r="AP172" i="39"/>
  <c r="E179" i="45" s="1"/>
  <c r="AP42" i="39"/>
  <c r="E49" i="45" s="1"/>
  <c r="AP149" i="39"/>
  <c r="E156" i="45" s="1"/>
  <c r="AP166" i="39"/>
  <c r="E173" i="45" s="1"/>
  <c r="AP44" i="39"/>
  <c r="E51" i="45" s="1"/>
  <c r="AP171" i="39"/>
  <c r="E178" i="45" s="1"/>
  <c r="AS158" i="40"/>
  <c r="AP145" i="39"/>
  <c r="E152" i="45" s="1"/>
  <c r="AQ175" i="39"/>
  <c r="H182" i="45" s="1"/>
  <c r="AP162" i="39"/>
  <c r="E169" i="45" s="1"/>
  <c r="AQ143" i="39"/>
  <c r="H150" i="45" s="1"/>
  <c r="AR143" i="40"/>
  <c r="K150" i="46" s="1"/>
  <c r="AR175" i="40"/>
  <c r="K182" i="46" s="1"/>
  <c r="AQ143" i="40"/>
  <c r="H150" i="46" s="1"/>
  <c r="AQ175" i="40"/>
  <c r="H182" i="46" s="1"/>
  <c r="AR148" i="40"/>
  <c r="K155" i="46" s="1"/>
  <c r="AR180" i="40"/>
  <c r="K187" i="46" s="1"/>
  <c r="AQ152" i="39"/>
  <c r="H159" i="45" s="1"/>
  <c r="AQ174" i="39"/>
  <c r="H181" i="45" s="1"/>
  <c r="AQ45" i="39"/>
  <c r="H52" i="45" s="1"/>
  <c r="AQ164" i="39"/>
  <c r="H171" i="45" s="1"/>
  <c r="AR42" i="39"/>
  <c r="K49" i="45" s="1"/>
  <c r="AR146" i="39"/>
  <c r="K153" i="45" s="1"/>
  <c r="AR173" i="39"/>
  <c r="K180" i="45" s="1"/>
  <c r="AQ153" i="39"/>
  <c r="H160" i="45" s="1"/>
  <c r="AR150" i="39"/>
  <c r="K157" i="45" s="1"/>
  <c r="AQ150" i="39"/>
  <c r="H157" i="45" s="1"/>
  <c r="AR147" i="39"/>
  <c r="K154" i="45" s="1"/>
  <c r="AR179" i="39"/>
  <c r="K186" i="45" s="1"/>
  <c r="AQ147" i="39"/>
  <c r="H154" i="45" s="1"/>
  <c r="AQ179" i="39"/>
  <c r="H186" i="45" s="1"/>
  <c r="AQ172" i="39"/>
  <c r="H179" i="45" s="1"/>
  <c r="AR145" i="40"/>
  <c r="K152" i="46" s="1"/>
  <c r="AQ142" i="40"/>
  <c r="H149" i="46" s="1"/>
  <c r="AR171" i="40"/>
  <c r="K178" i="46" s="1"/>
  <c r="AQ148" i="40"/>
  <c r="H155" i="46" s="1"/>
  <c r="AQ42" i="39"/>
  <c r="H49" i="45" s="1"/>
  <c r="AQ157" i="39"/>
  <c r="H164" i="45" s="1"/>
  <c r="AR157" i="39"/>
  <c r="K164" i="45" s="1"/>
  <c r="AQ177" i="39"/>
  <c r="H184" i="45" s="1"/>
  <c r="AR170" i="39"/>
  <c r="K177" i="45" s="1"/>
  <c r="AQ170" i="39"/>
  <c r="H177" i="45" s="1"/>
  <c r="AR135" i="40"/>
  <c r="K142" i="46" s="1"/>
  <c r="AR167" i="40"/>
  <c r="K174" i="46" s="1"/>
  <c r="AQ135" i="40"/>
  <c r="H142" i="46" s="1"/>
  <c r="AQ167" i="40"/>
  <c r="H174" i="46" s="1"/>
  <c r="AR156" i="40"/>
  <c r="K163" i="46" s="1"/>
  <c r="AQ144" i="39"/>
  <c r="H151" i="45" s="1"/>
  <c r="AQ160" i="40"/>
  <c r="H167" i="46" s="1"/>
  <c r="AQ165" i="40"/>
  <c r="H172" i="46" s="1"/>
  <c r="AQ158" i="40"/>
  <c r="H165" i="46" s="1"/>
  <c r="AR160" i="40"/>
  <c r="K167" i="46" s="1"/>
  <c r="AP173" i="40"/>
  <c r="E180" i="46" s="1"/>
  <c r="AP162" i="40"/>
  <c r="E169" i="46" s="1"/>
  <c r="AP145" i="40"/>
  <c r="E152" i="46" s="1"/>
  <c r="AP170" i="40"/>
  <c r="E177" i="46" s="1"/>
  <c r="AR132" i="39"/>
  <c r="K139" i="45" s="1"/>
  <c r="AR164" i="39"/>
  <c r="K171" i="45" s="1"/>
  <c r="AQ152" i="40"/>
  <c r="H159" i="46" s="1"/>
  <c r="AQ174" i="40"/>
  <c r="H181" i="46" s="1"/>
  <c r="AQ45" i="40"/>
  <c r="H52" i="46" s="1"/>
  <c r="AQ164" i="40"/>
  <c r="H171" i="46" s="1"/>
  <c r="AR42" i="40"/>
  <c r="K49" i="46" s="1"/>
  <c r="AR146" i="40"/>
  <c r="K153" i="46" s="1"/>
  <c r="AR173" i="40"/>
  <c r="K180" i="46" s="1"/>
  <c r="AQ153" i="40"/>
  <c r="H160" i="46" s="1"/>
  <c r="AR150" i="40"/>
  <c r="K157" i="46" s="1"/>
  <c r="AQ150" i="40"/>
  <c r="H157" i="46" s="1"/>
  <c r="AR147" i="40"/>
  <c r="K154" i="46" s="1"/>
  <c r="AR179" i="40"/>
  <c r="K186" i="46" s="1"/>
  <c r="AQ147" i="40"/>
  <c r="H154" i="46" s="1"/>
  <c r="AQ179" i="40"/>
  <c r="H186" i="46" s="1"/>
  <c r="AR168" i="39"/>
  <c r="K175" i="45" s="1"/>
  <c r="AQ156" i="39"/>
  <c r="H163" i="45" s="1"/>
  <c r="AQ172" i="40"/>
  <c r="H179" i="46" s="1"/>
  <c r="AQ145" i="39"/>
  <c r="H152" i="45" s="1"/>
  <c r="AR158" i="39"/>
  <c r="K165" i="45" s="1"/>
  <c r="AQ155" i="39"/>
  <c r="H162" i="45" s="1"/>
  <c r="AR144" i="39"/>
  <c r="K151" i="45" s="1"/>
  <c r="AQ180" i="39"/>
  <c r="H187" i="45" s="1"/>
  <c r="AQ42" i="40"/>
  <c r="H49" i="46" s="1"/>
  <c r="AQ157" i="40"/>
  <c r="H164" i="46" s="1"/>
  <c r="AR157" i="40"/>
  <c r="K164" i="46" s="1"/>
  <c r="AQ177" i="40"/>
  <c r="H184" i="46" s="1"/>
  <c r="AR170" i="40"/>
  <c r="K177" i="46" s="1"/>
  <c r="AQ170" i="40"/>
  <c r="H177" i="46" s="1"/>
  <c r="AR151" i="39"/>
  <c r="K158" i="45" s="1"/>
  <c r="AQ151" i="39"/>
  <c r="H158" i="45" s="1"/>
  <c r="AQ144" i="40"/>
  <c r="H151" i="46" s="1"/>
  <c r="AR177" i="39"/>
  <c r="K184" i="45" s="1"/>
  <c r="AR43" i="39"/>
  <c r="K50" i="45" s="1"/>
  <c r="AR165" i="39"/>
  <c r="K172" i="45" s="1"/>
  <c r="AR155" i="39"/>
  <c r="K162" i="45" s="1"/>
  <c r="AQ132" i="39"/>
  <c r="H139" i="45" s="1"/>
  <c r="AS171" i="40"/>
  <c r="Q178" i="46" s="1"/>
  <c r="AR132" i="40"/>
  <c r="K139" i="46" s="1"/>
  <c r="AR164" i="40"/>
  <c r="K171" i="46" s="1"/>
  <c r="AQ168" i="39"/>
  <c r="H175" i="45" s="1"/>
  <c r="AR174" i="39"/>
  <c r="K181" i="45" s="1"/>
  <c r="AQ171" i="39"/>
  <c r="H178" i="45" s="1"/>
  <c r="AR176" i="39"/>
  <c r="K183" i="45" s="1"/>
  <c r="AQ44" i="39"/>
  <c r="H51" i="45" s="1"/>
  <c r="AQ141" i="39"/>
  <c r="H148" i="45" s="1"/>
  <c r="AR153" i="39"/>
  <c r="K160" i="45" s="1"/>
  <c r="AQ43" i="39"/>
  <c r="H50" i="45" s="1"/>
  <c r="AQ133" i="39"/>
  <c r="H140" i="45" s="1"/>
  <c r="AQ173" i="39"/>
  <c r="H180" i="45" s="1"/>
  <c r="AR166" i="39"/>
  <c r="K173" i="45" s="1"/>
  <c r="AQ134" i="39"/>
  <c r="H141" i="45" s="1"/>
  <c r="AQ166" i="39"/>
  <c r="H173" i="45" s="1"/>
  <c r="AR163" i="39"/>
  <c r="K170" i="45" s="1"/>
  <c r="AQ163" i="39"/>
  <c r="H170" i="45" s="1"/>
  <c r="AR152" i="39"/>
  <c r="K159" i="45" s="1"/>
  <c r="AR168" i="40"/>
  <c r="K175" i="46" s="1"/>
  <c r="AQ156" i="40"/>
  <c r="H163" i="46" s="1"/>
  <c r="AQ145" i="40"/>
  <c r="H152" i="46" s="1"/>
  <c r="AR158" i="40"/>
  <c r="K165" i="46" s="1"/>
  <c r="AQ155" i="40"/>
  <c r="H162" i="46" s="1"/>
  <c r="AR144" i="40"/>
  <c r="K151" i="46" s="1"/>
  <c r="AQ180" i="40"/>
  <c r="H187" i="46" s="1"/>
  <c r="AR44" i="39"/>
  <c r="K51" i="45" s="1"/>
  <c r="AR161" i="39"/>
  <c r="K168" i="45" s="1"/>
  <c r="AR141" i="39"/>
  <c r="K148" i="45" s="1"/>
  <c r="AQ161" i="39"/>
  <c r="H168" i="45" s="1"/>
  <c r="AR154" i="39"/>
  <c r="K161" i="45" s="1"/>
  <c r="AQ154" i="39"/>
  <c r="H161" i="45" s="1"/>
  <c r="AR151" i="40"/>
  <c r="K158" i="46" s="1"/>
  <c r="AQ151" i="40"/>
  <c r="H158" i="46" s="1"/>
  <c r="AR172" i="39"/>
  <c r="K179" i="45" s="1"/>
  <c r="AQ176" i="39"/>
  <c r="H183" i="45" s="1"/>
  <c r="AR177" i="40"/>
  <c r="K184" i="46" s="1"/>
  <c r="AR43" i="40"/>
  <c r="K50" i="46" s="1"/>
  <c r="AR165" i="40"/>
  <c r="K172" i="46" s="1"/>
  <c r="AR155" i="40"/>
  <c r="K162" i="46" s="1"/>
  <c r="AQ132" i="40"/>
  <c r="H139" i="46" s="1"/>
  <c r="AR148" i="39"/>
  <c r="K155" i="45" s="1"/>
  <c r="AR180" i="39"/>
  <c r="K187" i="45" s="1"/>
  <c r="AQ168" i="40"/>
  <c r="H175" i="46" s="1"/>
  <c r="AR174" i="40"/>
  <c r="K181" i="46" s="1"/>
  <c r="AQ171" i="40"/>
  <c r="H178" i="46" s="1"/>
  <c r="AR176" i="40"/>
  <c r="K183" i="46" s="1"/>
  <c r="AQ44" i="40"/>
  <c r="H51" i="46" s="1"/>
  <c r="AQ141" i="40"/>
  <c r="H148" i="46" s="1"/>
  <c r="AR153" i="40"/>
  <c r="K160" i="46" s="1"/>
  <c r="AQ43" i="40"/>
  <c r="H50" i="46" s="1"/>
  <c r="AQ133" i="40"/>
  <c r="H140" i="46" s="1"/>
  <c r="AQ173" i="40"/>
  <c r="H180" i="46" s="1"/>
  <c r="AR166" i="40"/>
  <c r="K173" i="46" s="1"/>
  <c r="AQ134" i="40"/>
  <c r="H141" i="46" s="1"/>
  <c r="AQ166" i="40"/>
  <c r="H173" i="46" s="1"/>
  <c r="AR163" i="40"/>
  <c r="K170" i="46" s="1"/>
  <c r="AQ163" i="40"/>
  <c r="H170" i="46" s="1"/>
  <c r="AR152" i="40"/>
  <c r="K159" i="46" s="1"/>
  <c r="AR145" i="39"/>
  <c r="K152" i="45" s="1"/>
  <c r="AQ142" i="39"/>
  <c r="H149" i="45" s="1"/>
  <c r="AR171" i="39"/>
  <c r="K178" i="45" s="1"/>
  <c r="AQ148" i="39"/>
  <c r="H155" i="45" s="1"/>
  <c r="AR44" i="40"/>
  <c r="K51" i="46" s="1"/>
  <c r="AR161" i="40"/>
  <c r="K168" i="46" s="1"/>
  <c r="AR141" i="40"/>
  <c r="K148" i="46" s="1"/>
  <c r="AQ161" i="40"/>
  <c r="H168" i="46" s="1"/>
  <c r="AR154" i="40"/>
  <c r="K161" i="46" s="1"/>
  <c r="AQ154" i="40"/>
  <c r="H161" i="46" s="1"/>
  <c r="AR135" i="39"/>
  <c r="K142" i="45" s="1"/>
  <c r="AR167" i="39"/>
  <c r="K174" i="45" s="1"/>
  <c r="AQ135" i="39"/>
  <c r="H142" i="45" s="1"/>
  <c r="AQ167" i="39"/>
  <c r="H174" i="45" s="1"/>
  <c r="AR156" i="39"/>
  <c r="K163" i="45" s="1"/>
  <c r="AR172" i="40"/>
  <c r="K179" i="46" s="1"/>
  <c r="AQ160" i="39"/>
  <c r="H167" i="45" s="1"/>
  <c r="AQ176" i="40"/>
  <c r="H183" i="46" s="1"/>
  <c r="AQ165" i="39"/>
  <c r="H172" i="45" s="1"/>
  <c r="AQ158" i="39"/>
  <c r="H165" i="45" s="1"/>
  <c r="AR160" i="39"/>
  <c r="K167" i="45" s="1"/>
  <c r="AP170" i="39"/>
  <c r="E177" i="45" s="1"/>
  <c r="G159" i="16"/>
  <c r="AH167" i="41" s="1"/>
  <c r="G153" i="16"/>
  <c r="AH161" i="41" s="1"/>
  <c r="G176" i="16"/>
  <c r="AH184" i="41" s="1"/>
  <c r="G171" i="16"/>
  <c r="AH179" i="41" s="1"/>
  <c r="G175" i="16"/>
  <c r="AH183" i="41" s="1"/>
  <c r="G162" i="16"/>
  <c r="AH170" i="41" s="1"/>
  <c r="G160" i="16"/>
  <c r="AH168" i="41" s="1"/>
  <c r="Y151" i="16"/>
  <c r="Y157" i="16"/>
  <c r="Z134" i="16"/>
  <c r="Y167" i="16"/>
  <c r="Z161" i="16"/>
  <c r="Y145" i="16"/>
  <c r="Y164" i="16"/>
  <c r="F173" i="16"/>
  <c r="F145" i="16"/>
  <c r="Y87" i="16"/>
  <c r="Y170" i="16"/>
  <c r="Y152" i="16"/>
  <c r="Y174" i="16"/>
  <c r="Y131" i="16"/>
  <c r="E88" i="16"/>
  <c r="E89" i="16"/>
  <c r="Z133" i="16"/>
  <c r="Y44" i="16"/>
  <c r="Y159" i="16"/>
  <c r="Y176" i="16"/>
  <c r="Y166" i="16"/>
  <c r="W175" i="16"/>
  <c r="W170" i="16"/>
  <c r="I174" i="16"/>
  <c r="H160" i="16"/>
  <c r="H43" i="16"/>
  <c r="H145" i="16"/>
  <c r="W144" i="16"/>
  <c r="W157" i="16"/>
  <c r="I147" i="16"/>
  <c r="I168" i="16"/>
  <c r="F177" i="16"/>
  <c r="W140" i="16"/>
  <c r="G155" i="16"/>
  <c r="AH163" i="41" s="1"/>
  <c r="G166" i="16"/>
  <c r="AH174" i="41" s="1"/>
  <c r="F176" i="16"/>
  <c r="F170" i="16"/>
  <c r="Y89" i="16"/>
  <c r="G154" i="16"/>
  <c r="AH162" i="41" s="1"/>
  <c r="G42" i="16"/>
  <c r="AH50" i="41" s="1"/>
  <c r="G134" i="16"/>
  <c r="AH142" i="41" s="1"/>
  <c r="G145" i="16"/>
  <c r="AH153" i="41" s="1"/>
  <c r="E134" i="16"/>
  <c r="E158" i="16"/>
  <c r="F149" i="16"/>
  <c r="E86" i="16"/>
  <c r="E145" i="16"/>
  <c r="E156" i="16"/>
  <c r="G44" i="16"/>
  <c r="AH52" i="41" s="1"/>
  <c r="G156" i="16"/>
  <c r="AH164" i="41" s="1"/>
  <c r="E161" i="16"/>
  <c r="F133" i="16"/>
  <c r="F166" i="16"/>
  <c r="F86" i="16"/>
  <c r="W177" i="16"/>
  <c r="W174" i="16"/>
  <c r="I42" i="16"/>
  <c r="W86" i="16"/>
  <c r="G168" i="16"/>
  <c r="AH176" i="41" s="1"/>
  <c r="G178" i="16"/>
  <c r="AH186" i="41" s="1"/>
  <c r="W153" i="16"/>
  <c r="G143" i="16"/>
  <c r="AH151" i="41" s="1"/>
  <c r="I169" i="16"/>
  <c r="I164" i="16"/>
  <c r="Y171" i="16"/>
  <c r="G133" i="16"/>
  <c r="AH141" i="41" s="1"/>
  <c r="H141" i="16"/>
  <c r="I158" i="16"/>
  <c r="E164" i="16"/>
  <c r="F151" i="16"/>
  <c r="I173" i="16"/>
  <c r="E169" i="16"/>
  <c r="W44" i="16"/>
  <c r="E157" i="16"/>
  <c r="E143" i="16"/>
  <c r="F87" i="16"/>
  <c r="M153" i="16"/>
  <c r="I153" i="16"/>
  <c r="I144" i="16"/>
  <c r="F140" i="16"/>
  <c r="F167" i="16"/>
  <c r="E168" i="16"/>
  <c r="E178" i="16"/>
  <c r="W152" i="16"/>
  <c r="Z143" i="16"/>
  <c r="W163" i="16"/>
  <c r="W143" i="16"/>
  <c r="Y148" i="16"/>
  <c r="Y41" i="16"/>
  <c r="Y172" i="16"/>
  <c r="Y175" i="16"/>
  <c r="Y146" i="16"/>
  <c r="Y43" i="16"/>
  <c r="Y162" i="16"/>
  <c r="F152" i="16"/>
  <c r="T173" i="16"/>
  <c r="Y156" i="16"/>
  <c r="Y150" i="16"/>
  <c r="Y163" i="16"/>
  <c r="Y149" i="16"/>
  <c r="Y179" i="16"/>
  <c r="Y147" i="16"/>
  <c r="Y140" i="16"/>
  <c r="Y158" i="16"/>
  <c r="Y134" i="16"/>
  <c r="Y161" i="16"/>
  <c r="Y177" i="16"/>
  <c r="Y155" i="16"/>
  <c r="G86" i="16"/>
  <c r="AH94" i="41" s="1"/>
  <c r="Y42" i="16"/>
  <c r="Y133" i="16"/>
  <c r="Y160" i="16"/>
  <c r="G179" i="16"/>
  <c r="AH187" i="41" s="1"/>
  <c r="Z142" i="16"/>
  <c r="G148" i="16"/>
  <c r="AH156" i="41" s="1"/>
  <c r="G172" i="16"/>
  <c r="AH180" i="41" s="1"/>
  <c r="G161" i="16"/>
  <c r="G163" i="16"/>
  <c r="AH171" i="41" s="1"/>
  <c r="D150" i="16"/>
  <c r="G88" i="16"/>
  <c r="AH96" i="41" s="1"/>
  <c r="G144" i="16"/>
  <c r="AH152" i="41" s="1"/>
  <c r="G132" i="16"/>
  <c r="M133" i="16"/>
  <c r="X171" i="16"/>
  <c r="G157" i="16"/>
  <c r="AH165" i="41" s="1"/>
  <c r="G149" i="16"/>
  <c r="AH157" i="41" s="1"/>
  <c r="G147" i="16"/>
  <c r="AH155" i="41" s="1"/>
  <c r="M148" i="16"/>
  <c r="G41" i="16"/>
  <c r="AH49" i="41" s="1"/>
  <c r="G151" i="16"/>
  <c r="AH159" i="41" s="1"/>
  <c r="G158" i="16"/>
  <c r="AH166" i="41" s="1"/>
  <c r="X153" i="16"/>
  <c r="X88" i="16"/>
  <c r="X176" i="16"/>
  <c r="G142" i="16"/>
  <c r="AH150" i="41" s="1"/>
  <c r="G177" i="16"/>
  <c r="AH185" i="41" s="1"/>
  <c r="G141" i="16"/>
  <c r="G131" i="16"/>
  <c r="AH139" i="41" s="1"/>
  <c r="G167" i="16"/>
  <c r="AH175" i="41" s="1"/>
  <c r="M176" i="16"/>
  <c r="M171" i="16"/>
  <c r="M140" i="16"/>
  <c r="X170" i="16"/>
  <c r="X44" i="16"/>
  <c r="X140" i="16"/>
  <c r="X165" i="16"/>
  <c r="Z179" i="16"/>
  <c r="M134" i="16"/>
  <c r="M162" i="16"/>
  <c r="M161" i="16"/>
  <c r="M173" i="16"/>
  <c r="Z89" i="16"/>
  <c r="Z154" i="16"/>
  <c r="Z153" i="16"/>
  <c r="Y141" i="16"/>
  <c r="Y142" i="16"/>
  <c r="Y132" i="16"/>
  <c r="Z157" i="16"/>
  <c r="Z168" i="16"/>
  <c r="Z178" i="16"/>
  <c r="Z43" i="16"/>
  <c r="Z86" i="16"/>
  <c r="Z149" i="16"/>
  <c r="Z175" i="16"/>
  <c r="Z150" i="16"/>
  <c r="Z155" i="16"/>
  <c r="Z131" i="16"/>
  <c r="Z169" i="16"/>
  <c r="Z177" i="16"/>
  <c r="J141" i="16"/>
  <c r="E141" i="16"/>
  <c r="E142" i="16"/>
  <c r="E132" i="16"/>
  <c r="J41" i="16"/>
  <c r="J158" i="16"/>
  <c r="J178" i="16"/>
  <c r="J177" i="16"/>
  <c r="J167" i="16"/>
  <c r="J133" i="16"/>
  <c r="J152" i="16"/>
  <c r="E151" i="16"/>
  <c r="F144" i="16"/>
  <c r="J171" i="16"/>
  <c r="J148" i="16"/>
  <c r="J88" i="16"/>
  <c r="F88" i="16"/>
  <c r="J172" i="16"/>
  <c r="J176" i="16"/>
  <c r="J132" i="16"/>
  <c r="AS166" i="39"/>
  <c r="Q173" i="45" s="1"/>
  <c r="F163" i="16"/>
  <c r="J89" i="16"/>
  <c r="J161" i="16"/>
  <c r="J87" i="16"/>
  <c r="J159" i="16"/>
  <c r="F157" i="16"/>
  <c r="J156" i="16"/>
  <c r="J160" i="16"/>
  <c r="J169" i="16"/>
  <c r="J173" i="16"/>
  <c r="J165" i="16"/>
  <c r="I167" i="16"/>
  <c r="F161" i="16"/>
  <c r="J175" i="16"/>
  <c r="J150" i="16"/>
  <c r="J143" i="16"/>
  <c r="J155" i="16"/>
  <c r="J145" i="16"/>
  <c r="J134" i="16"/>
  <c r="F147" i="16"/>
  <c r="J154" i="16"/>
  <c r="J140" i="16"/>
  <c r="J146" i="16"/>
  <c r="J162" i="16"/>
  <c r="J144" i="16"/>
  <c r="J151" i="16"/>
  <c r="F179" i="16"/>
  <c r="J153" i="16"/>
  <c r="J157" i="16"/>
  <c r="J149" i="16"/>
  <c r="E167" i="16"/>
  <c r="J131" i="16"/>
  <c r="J86" i="16"/>
  <c r="J43" i="16"/>
  <c r="J179" i="16"/>
  <c r="J168" i="16"/>
  <c r="I151" i="16"/>
  <c r="J166" i="16"/>
  <c r="J164" i="16"/>
  <c r="J170" i="16"/>
  <c r="F131" i="16"/>
  <c r="F158" i="16"/>
  <c r="J44" i="16"/>
  <c r="J42" i="16"/>
  <c r="J174" i="16"/>
  <c r="AS153" i="39"/>
  <c r="Q160" i="45" s="1"/>
  <c r="AS156" i="39"/>
  <c r="Q163" i="45" s="1"/>
  <c r="AS171" i="39"/>
  <c r="Q178" i="45" s="1"/>
  <c r="AS167" i="39"/>
  <c r="AS43" i="39"/>
  <c r="Q50" i="45" s="1"/>
  <c r="AS164" i="39"/>
  <c r="Q171" i="45" s="1"/>
  <c r="AS159" i="39"/>
  <c r="Q166" i="45" s="1"/>
  <c r="D152" i="16"/>
  <c r="D88" i="16"/>
  <c r="D173" i="16"/>
  <c r="D162" i="16"/>
  <c r="D143" i="16"/>
  <c r="D157" i="16"/>
  <c r="D178" i="16"/>
  <c r="D141" i="16"/>
  <c r="D171" i="16"/>
  <c r="D149" i="16"/>
  <c r="D170" i="16"/>
  <c r="D43" i="16"/>
  <c r="D165" i="16"/>
  <c r="D176" i="16"/>
  <c r="D169" i="16"/>
  <c r="D166" i="16"/>
  <c r="D147" i="16"/>
  <c r="D131" i="16"/>
  <c r="D134" i="16"/>
  <c r="D142" i="16"/>
  <c r="D158" i="16"/>
  <c r="D44" i="16"/>
  <c r="D156" i="16"/>
  <c r="D140" i="16"/>
  <c r="D163" i="16"/>
  <c r="D160" i="16"/>
  <c r="D132" i="16"/>
  <c r="D154" i="16"/>
  <c r="D175" i="16"/>
  <c r="D41" i="16"/>
  <c r="D146" i="16"/>
  <c r="D179" i="16"/>
  <c r="D133" i="16"/>
  <c r="D89" i="16"/>
  <c r="D164" i="16"/>
  <c r="D42" i="16"/>
  <c r="D151" i="16"/>
  <c r="D155" i="16"/>
  <c r="D174" i="16"/>
  <c r="D153" i="16"/>
  <c r="D167" i="16"/>
  <c r="D159" i="16"/>
  <c r="D87" i="16"/>
  <c r="D168" i="16"/>
  <c r="H142" i="16"/>
  <c r="AS145" i="39"/>
  <c r="Q152" i="45" s="1"/>
  <c r="AS161" i="39"/>
  <c r="Q168" i="45" s="1"/>
  <c r="AS146" i="39"/>
  <c r="Q153" i="45" s="1"/>
  <c r="J163" i="16"/>
  <c r="J147" i="16"/>
  <c r="K142" i="16"/>
  <c r="AS88" i="39"/>
  <c r="Q95" i="45" s="1"/>
  <c r="AS154" i="39"/>
  <c r="Q161" i="45" s="1"/>
  <c r="AS174" i="39"/>
  <c r="Q181" i="45" s="1"/>
  <c r="AS178" i="39"/>
  <c r="Q185" i="45" s="1"/>
  <c r="AS149" i="39"/>
  <c r="Q156" i="45" s="1"/>
  <c r="AS141" i="39"/>
  <c r="Q148" i="45" s="1"/>
  <c r="AS179" i="39"/>
  <c r="AS157" i="39"/>
  <c r="Q164" i="45" s="1"/>
  <c r="AS172" i="39"/>
  <c r="Q179" i="45" s="1"/>
  <c r="AS89" i="39"/>
  <c r="Q96" i="45" s="1"/>
  <c r="AS170" i="39"/>
  <c r="Q177" i="45" s="1"/>
  <c r="AS45" i="39"/>
  <c r="Q52" i="45" s="1"/>
  <c r="AS155" i="39"/>
  <c r="Q162" i="45" s="1"/>
  <c r="AS147" i="39"/>
  <c r="Q154" i="45" s="1"/>
  <c r="AS152" i="39"/>
  <c r="Q159" i="45" s="1"/>
  <c r="AS142" i="39"/>
  <c r="Q149" i="45" s="1"/>
  <c r="AS169" i="39"/>
  <c r="Q176" i="45" s="1"/>
  <c r="AS163" i="39"/>
  <c r="AS158" i="39"/>
  <c r="Q165" i="45" s="1"/>
  <c r="AS42" i="39"/>
  <c r="Q49" i="45" s="1"/>
  <c r="AS134" i="39"/>
  <c r="Q141" i="45" s="1"/>
  <c r="AS160" i="39"/>
  <c r="Q167" i="45" s="1"/>
  <c r="AS177" i="39"/>
  <c r="Q184" i="45" s="1"/>
  <c r="AS180" i="39"/>
  <c r="AS168" i="39"/>
  <c r="Q175" i="45" s="1"/>
  <c r="AS90" i="39"/>
  <c r="Q97" i="45" s="1"/>
  <c r="AS132" i="39"/>
  <c r="Q139" i="45" s="1"/>
  <c r="AS150" i="39"/>
  <c r="Q157" i="45" s="1"/>
  <c r="AS176" i="39"/>
  <c r="Q183" i="45" s="1"/>
  <c r="AS175" i="39"/>
  <c r="Q182" i="45" s="1"/>
  <c r="AS162" i="39"/>
  <c r="Q169" i="45" s="1"/>
  <c r="AS165" i="39"/>
  <c r="Q172" i="45" s="1"/>
  <c r="AS151" i="39"/>
  <c r="Q158" i="45" s="1"/>
  <c r="AS44" i="39"/>
  <c r="Q51" i="45" s="1"/>
  <c r="AS135" i="39"/>
  <c r="Q142" i="45" s="1"/>
  <c r="AS144" i="39"/>
  <c r="Q151" i="45" s="1"/>
  <c r="AS143" i="39"/>
  <c r="Q150" i="45" s="1"/>
  <c r="AS133" i="39"/>
  <c r="Q140" i="45" s="1"/>
  <c r="AS87" i="39"/>
  <c r="Q94" i="45" s="1"/>
  <c r="AS173" i="39"/>
  <c r="AS148" i="39"/>
  <c r="Q155" i="45" s="1"/>
  <c r="G87" i="16"/>
  <c r="AH95" i="41" s="1"/>
  <c r="F42" i="16"/>
  <c r="E149" i="16"/>
  <c r="G89" i="16"/>
  <c r="AH97" i="41" s="1"/>
  <c r="G165" i="16"/>
  <c r="AH173" i="41" s="1"/>
  <c r="Z145" i="16"/>
  <c r="Y165" i="16"/>
  <c r="G152" i="16"/>
  <c r="AH160" i="41" s="1"/>
  <c r="E152" i="16"/>
  <c r="M170" i="16"/>
  <c r="G170" i="16"/>
  <c r="AH178" i="41" s="1"/>
  <c r="G164" i="16"/>
  <c r="AH172" i="41" s="1"/>
  <c r="G169" i="16"/>
  <c r="AH177" i="41" s="1"/>
  <c r="F174" i="16"/>
  <c r="Z41" i="16"/>
  <c r="E131" i="16"/>
  <c r="M131" i="16"/>
  <c r="Y169" i="16"/>
  <c r="Y154" i="16"/>
  <c r="G173" i="16"/>
  <c r="AH181" i="41" s="1"/>
  <c r="M87" i="16"/>
  <c r="G174" i="16"/>
  <c r="M174" i="16"/>
  <c r="F132" i="16"/>
  <c r="L145" i="16"/>
  <c r="L132" i="16"/>
  <c r="L133" i="16"/>
  <c r="L178" i="16"/>
  <c r="L140" i="16"/>
  <c r="L143" i="16"/>
  <c r="L153" i="16"/>
  <c r="L89" i="16"/>
  <c r="L157" i="16"/>
  <c r="L151" i="16"/>
  <c r="L142" i="16"/>
  <c r="L44" i="16"/>
  <c r="L170" i="16"/>
  <c r="L176" i="16"/>
  <c r="L166" i="16"/>
  <c r="L43" i="16"/>
  <c r="L167" i="16"/>
  <c r="L159" i="16"/>
  <c r="L87" i="16"/>
  <c r="L141" i="16"/>
  <c r="L168" i="16"/>
  <c r="L147" i="16"/>
  <c r="L174" i="16"/>
  <c r="L42" i="16"/>
  <c r="L173" i="16"/>
  <c r="L156" i="16"/>
  <c r="L155" i="16"/>
  <c r="L165" i="16"/>
  <c r="L131" i="16"/>
  <c r="L160" i="16"/>
  <c r="L163" i="16"/>
  <c r="L162" i="16"/>
  <c r="L134" i="16"/>
  <c r="L152" i="16"/>
  <c r="L179" i="16"/>
  <c r="L164" i="16"/>
  <c r="L154" i="16"/>
  <c r="L88" i="16"/>
  <c r="L171" i="16"/>
  <c r="L169" i="16"/>
  <c r="L158" i="16"/>
  <c r="L175" i="16"/>
  <c r="Z152" i="16"/>
  <c r="Z167" i="16"/>
  <c r="X158" i="16"/>
  <c r="Z173" i="16"/>
  <c r="Y168" i="16"/>
  <c r="Y88" i="16"/>
  <c r="Z172" i="16"/>
  <c r="Y173" i="16"/>
  <c r="Z147" i="16"/>
  <c r="Z132" i="16"/>
  <c r="Z42" i="16"/>
  <c r="Y178" i="16"/>
  <c r="X141" i="16"/>
  <c r="Z164" i="16"/>
  <c r="Z174" i="16"/>
  <c r="Z159" i="16"/>
  <c r="Z160" i="16"/>
  <c r="Z148" i="16"/>
  <c r="Z162" i="16"/>
  <c r="Y144" i="16"/>
  <c r="Z156" i="16"/>
  <c r="Z144" i="16"/>
  <c r="Z146" i="16"/>
  <c r="Y86" i="16"/>
  <c r="M164" i="16"/>
  <c r="Z140" i="16"/>
  <c r="Z87" i="16"/>
  <c r="D145" i="16"/>
  <c r="AA143" i="16"/>
  <c r="AA155" i="16"/>
  <c r="AA153" i="16"/>
  <c r="X155" i="16"/>
  <c r="AA133" i="16"/>
  <c r="N158" i="16"/>
  <c r="AA151" i="16"/>
  <c r="T146" i="42"/>
  <c r="T57" i="42"/>
  <c r="T99" i="42"/>
  <c r="T102" i="42"/>
  <c r="T143" i="42"/>
  <c r="T192" i="42"/>
  <c r="T53" i="42"/>
  <c r="T56" i="42"/>
  <c r="T98" i="42"/>
  <c r="T189" i="42"/>
  <c r="T188" i="42"/>
  <c r="T145" i="42"/>
  <c r="T144" i="42"/>
  <c r="T55" i="42"/>
  <c r="T101" i="42"/>
  <c r="T54" i="42"/>
  <c r="T100" i="42"/>
  <c r="T191" i="42"/>
  <c r="T190" i="42"/>
  <c r="T147" i="42"/>
  <c r="N147" i="16"/>
  <c r="AA169" i="16"/>
  <c r="X169" i="16"/>
  <c r="K140" i="16"/>
  <c r="X159" i="16"/>
  <c r="X166" i="16"/>
  <c r="X143" i="16"/>
  <c r="X151" i="16"/>
  <c r="X142" i="16"/>
  <c r="N159" i="16"/>
  <c r="N41" i="16"/>
  <c r="N166" i="16"/>
  <c r="M149" i="16"/>
  <c r="M41" i="16"/>
  <c r="N141" i="16"/>
  <c r="N89" i="16"/>
  <c r="N152" i="16"/>
  <c r="M179" i="16"/>
  <c r="Z141" i="16"/>
  <c r="M163" i="16"/>
  <c r="M157" i="16"/>
  <c r="N133" i="16"/>
  <c r="N178" i="16"/>
  <c r="N150" i="16"/>
  <c r="M144" i="16"/>
  <c r="M146" i="16"/>
  <c r="N42" i="16"/>
  <c r="N168" i="16"/>
  <c r="N86" i="16"/>
  <c r="M145" i="16"/>
  <c r="N143" i="16"/>
  <c r="N151" i="16"/>
  <c r="N172" i="16"/>
  <c r="N132" i="16"/>
  <c r="AA159" i="16"/>
  <c r="AA171" i="16"/>
  <c r="AA154" i="16"/>
  <c r="M172" i="16"/>
  <c r="N177" i="16"/>
  <c r="N167" i="16"/>
  <c r="N142" i="16"/>
  <c r="N160" i="16"/>
  <c r="N175" i="16"/>
  <c r="N156" i="16"/>
  <c r="M86" i="16"/>
  <c r="N148" i="16"/>
  <c r="N44" i="16"/>
  <c r="N43" i="16"/>
  <c r="N146" i="16"/>
  <c r="N154" i="16"/>
  <c r="N155" i="16"/>
  <c r="N165" i="16"/>
  <c r="N169" i="16"/>
  <c r="M150" i="16"/>
  <c r="M177" i="16"/>
  <c r="Z163" i="16"/>
  <c r="X163" i="16"/>
  <c r="N145" i="16"/>
  <c r="N149" i="16"/>
  <c r="D177" i="16"/>
  <c r="D161" i="16"/>
  <c r="D148" i="16"/>
  <c r="D172" i="16"/>
  <c r="D86" i="16"/>
  <c r="D144" i="16"/>
  <c r="H86" i="16"/>
  <c r="H41" i="16"/>
  <c r="H144" i="16"/>
  <c r="H172" i="16"/>
  <c r="H146" i="16"/>
  <c r="H177" i="16"/>
  <c r="H148" i="16"/>
  <c r="H149" i="16"/>
  <c r="H161" i="16"/>
  <c r="H150" i="16"/>
  <c r="K143" i="16"/>
  <c r="AH151" i="46" s="1"/>
  <c r="K152" i="16"/>
  <c r="AH160" i="46" s="1"/>
  <c r="K87" i="16"/>
  <c r="K160" i="16"/>
  <c r="K165" i="16"/>
  <c r="K178" i="16"/>
  <c r="K166" i="16"/>
  <c r="K175" i="16"/>
  <c r="K177" i="16"/>
  <c r="K163" i="16"/>
  <c r="K43" i="16"/>
  <c r="K170" i="16"/>
  <c r="K42" i="16"/>
  <c r="K131" i="16"/>
  <c r="K133" i="16"/>
  <c r="K44" i="16"/>
  <c r="AH52" i="46" s="1"/>
  <c r="K158" i="16"/>
  <c r="K156" i="16"/>
  <c r="K89" i="16"/>
  <c r="K153" i="16"/>
  <c r="K159" i="16"/>
  <c r="AH167" i="46" s="1"/>
  <c r="K172" i="16"/>
  <c r="K164" i="16"/>
  <c r="K173" i="16"/>
  <c r="AH181" i="46" s="1"/>
  <c r="K162" i="16"/>
  <c r="K132" i="16"/>
  <c r="AH140" i="46" s="1"/>
  <c r="K179" i="16"/>
  <c r="K176" i="16"/>
  <c r="K134" i="16"/>
  <c r="K86" i="16"/>
  <c r="K145" i="16"/>
  <c r="AH153" i="46" s="1"/>
  <c r="K168" i="16"/>
  <c r="K154" i="16"/>
  <c r="K169" i="16"/>
  <c r="K171" i="16"/>
  <c r="K167" i="16"/>
  <c r="K155" i="16"/>
  <c r="K147" i="16"/>
  <c r="K150" i="16"/>
  <c r="K41" i="16"/>
  <c r="K144" i="16"/>
  <c r="K157" i="16"/>
  <c r="K174" i="16"/>
  <c r="K151" i="16"/>
  <c r="K88" i="16"/>
  <c r="K148" i="16"/>
  <c r="K146" i="16"/>
  <c r="K141" i="16"/>
  <c r="AH149" i="46" s="1"/>
  <c r="K149" i="16"/>
  <c r="AH157" i="46" s="1"/>
  <c r="K161" i="16"/>
  <c r="AA44" i="16"/>
  <c r="AA158" i="16"/>
  <c r="AA142" i="16"/>
  <c r="AA178" i="16"/>
  <c r="AA176" i="16"/>
  <c r="E165" i="16"/>
  <c r="F164" i="16"/>
  <c r="E87" i="16"/>
  <c r="E174" i="16"/>
  <c r="E155" i="16"/>
  <c r="E170" i="16"/>
  <c r="E42" i="16"/>
  <c r="F134" i="16"/>
  <c r="E173" i="16"/>
  <c r="E154" i="16"/>
  <c r="F41" i="16"/>
  <c r="L149" i="16"/>
  <c r="Z170" i="16"/>
  <c r="Z166" i="16"/>
  <c r="Y153" i="16"/>
  <c r="Z151" i="16"/>
  <c r="X154" i="16"/>
  <c r="X178" i="16"/>
  <c r="Z44" i="16"/>
  <c r="Y143" i="16"/>
  <c r="Z88" i="16"/>
  <c r="Z176" i="16"/>
  <c r="Z171" i="16"/>
  <c r="AA140" i="16"/>
  <c r="AA141" i="16"/>
  <c r="L148" i="16"/>
  <c r="AA170" i="16"/>
  <c r="X167" i="16"/>
  <c r="AA165" i="16"/>
  <c r="X133" i="16"/>
  <c r="AA149" i="16"/>
  <c r="L146" i="16"/>
  <c r="AA88" i="16"/>
  <c r="AA167" i="16"/>
  <c r="X146" i="16"/>
  <c r="AA166" i="16"/>
  <c r="N163" i="16"/>
  <c r="X150" i="16"/>
  <c r="X168" i="16"/>
  <c r="X132" i="16"/>
  <c r="X173" i="16"/>
  <c r="X157" i="16"/>
  <c r="X89" i="16"/>
  <c r="X145" i="16"/>
  <c r="X172" i="16"/>
  <c r="X131" i="16"/>
  <c r="X152" i="16"/>
  <c r="X175" i="16"/>
  <c r="X161" i="16"/>
  <c r="X42" i="16"/>
  <c r="X134" i="16"/>
  <c r="X174" i="16"/>
  <c r="X164" i="16"/>
  <c r="X144" i="16"/>
  <c r="X147" i="16"/>
  <c r="X177" i="16"/>
  <c r="Z165" i="16"/>
  <c r="X86" i="16"/>
  <c r="X160" i="16"/>
  <c r="X148" i="16"/>
  <c r="X43" i="16"/>
  <c r="X156" i="16"/>
  <c r="X179" i="16"/>
  <c r="X87" i="16"/>
  <c r="X162" i="16"/>
  <c r="X149" i="16"/>
  <c r="Z158" i="16"/>
  <c r="N161" i="16"/>
  <c r="N171" i="16"/>
  <c r="N144" i="16"/>
  <c r="N88" i="16"/>
  <c r="L41" i="16"/>
  <c r="AA157" i="16"/>
  <c r="AA160" i="16"/>
  <c r="AA148" i="16"/>
  <c r="AA147" i="16"/>
  <c r="AA152" i="16"/>
  <c r="AA175" i="16"/>
  <c r="AA134" i="16"/>
  <c r="AA146" i="16"/>
  <c r="AA174" i="16"/>
  <c r="AA145" i="16"/>
  <c r="AA156" i="16"/>
  <c r="AA179" i="16"/>
  <c r="AA42" i="16"/>
  <c r="AA86" i="16"/>
  <c r="AA89" i="16"/>
  <c r="AA168" i="16"/>
  <c r="AA172" i="16"/>
  <c r="AA162" i="16"/>
  <c r="AA132" i="16"/>
  <c r="AA161" i="16"/>
  <c r="AA41" i="16"/>
  <c r="AA164" i="16"/>
  <c r="AA173" i="16"/>
  <c r="AA144" i="16"/>
  <c r="AA43" i="16"/>
  <c r="AA131" i="16"/>
  <c r="AA150" i="16"/>
  <c r="AA177" i="16"/>
  <c r="N131" i="16"/>
  <c r="N176" i="16"/>
  <c r="M42" i="16"/>
  <c r="M155" i="16"/>
  <c r="M152" i="16"/>
  <c r="M142" i="16"/>
  <c r="M43" i="16"/>
  <c r="M89" i="16"/>
  <c r="M143" i="16"/>
  <c r="N162" i="16"/>
  <c r="M158" i="16"/>
  <c r="M169" i="16"/>
  <c r="M88" i="16"/>
  <c r="M178" i="16"/>
  <c r="M165" i="16"/>
  <c r="M156" i="16"/>
  <c r="M167" i="16"/>
  <c r="L150" i="16"/>
  <c r="L172" i="16"/>
  <c r="M44" i="16"/>
  <c r="M166" i="16"/>
  <c r="M168" i="16"/>
  <c r="M141" i="16"/>
  <c r="M147" i="16"/>
  <c r="N174" i="16"/>
  <c r="N164" i="16"/>
  <c r="L144" i="16"/>
  <c r="L86" i="16"/>
  <c r="N173" i="16"/>
  <c r="N170" i="16"/>
  <c r="M175" i="16"/>
  <c r="M154" i="16"/>
  <c r="L161" i="16"/>
  <c r="N157" i="16"/>
  <c r="M159" i="16"/>
  <c r="M160" i="16"/>
  <c r="M132" i="16"/>
  <c r="N153" i="16"/>
  <c r="N140" i="16"/>
  <c r="N87" i="16"/>
  <c r="N134" i="16"/>
  <c r="AA87" i="16"/>
  <c r="O131" i="16"/>
  <c r="O172" i="16"/>
  <c r="X41" i="16"/>
  <c r="L177" i="16"/>
  <c r="O147" i="16"/>
  <c r="AA163" i="16"/>
  <c r="O144" i="16"/>
  <c r="O158" i="16"/>
  <c r="O41" i="16"/>
  <c r="O152" i="16"/>
  <c r="O42" i="16"/>
  <c r="O140" i="16"/>
  <c r="O132" i="16"/>
  <c r="O159" i="16"/>
  <c r="O145" i="16"/>
  <c r="O141" i="16"/>
  <c r="O166" i="16"/>
  <c r="O156" i="16"/>
  <c r="O171" i="16"/>
  <c r="O162" i="16"/>
  <c r="O134" i="16"/>
  <c r="O168" i="16"/>
  <c r="O165" i="16"/>
  <c r="O148" i="16"/>
  <c r="O133" i="16"/>
  <c r="O169" i="16"/>
  <c r="O88" i="16"/>
  <c r="O43" i="16"/>
  <c r="O142" i="16"/>
  <c r="O153" i="16"/>
  <c r="O160" i="16"/>
  <c r="O150" i="16"/>
  <c r="O154" i="16"/>
  <c r="O149" i="16"/>
  <c r="O174" i="16"/>
  <c r="O44" i="16"/>
  <c r="O163" i="16"/>
  <c r="O167" i="16"/>
  <c r="O146" i="16"/>
  <c r="O143" i="16"/>
  <c r="O89" i="16"/>
  <c r="O155" i="16"/>
  <c r="O177" i="16"/>
  <c r="O87" i="16"/>
  <c r="O175" i="16"/>
  <c r="O170" i="16"/>
  <c r="O173" i="16"/>
  <c r="O86" i="16"/>
  <c r="O164" i="16"/>
  <c r="O178" i="16"/>
  <c r="O161" i="16"/>
  <c r="O176" i="16"/>
  <c r="N179" i="16"/>
  <c r="M151" i="16"/>
  <c r="AH58" i="9"/>
  <c r="AH172" i="9"/>
  <c r="AH178" i="9"/>
  <c r="AH125" i="9"/>
  <c r="AH107" i="9"/>
  <c r="AH95" i="9"/>
  <c r="AH97" i="9"/>
  <c r="AH175" i="9"/>
  <c r="AH182" i="9"/>
  <c r="AH64" i="9"/>
  <c r="AH78" i="9"/>
  <c r="AH116" i="9"/>
  <c r="AH158" i="9"/>
  <c r="AH44" i="9"/>
  <c r="AH106" i="9"/>
  <c r="AH121" i="9"/>
  <c r="AH45" i="9"/>
  <c r="AH87" i="9"/>
  <c r="AH156" i="9"/>
  <c r="AH176" i="9"/>
  <c r="AH130" i="9"/>
  <c r="AH19" i="9"/>
  <c r="AH134" i="9"/>
  <c r="AH73" i="9"/>
  <c r="AH80" i="9"/>
  <c r="AH179" i="9"/>
  <c r="AH38" i="9"/>
  <c r="AH103" i="9"/>
  <c r="AH86" i="9"/>
  <c r="AH62" i="9"/>
  <c r="AH42" i="9"/>
  <c r="AH83" i="9"/>
  <c r="AH148" i="9"/>
  <c r="AH50" i="9"/>
  <c r="AH166" i="9"/>
  <c r="AH139" i="9"/>
  <c r="AH120" i="9"/>
  <c r="AH169" i="9"/>
  <c r="AH94" i="9"/>
  <c r="AH183" i="9"/>
  <c r="AH18" i="9"/>
  <c r="AH66" i="9"/>
  <c r="AH185" i="9"/>
  <c r="AH151" i="9"/>
  <c r="AH27" i="9"/>
  <c r="AH171" i="9"/>
  <c r="AH118" i="9"/>
  <c r="AH89" i="9"/>
  <c r="AH76" i="9"/>
  <c r="AH22" i="9"/>
  <c r="AH119" i="9"/>
  <c r="AH161" i="9"/>
  <c r="AH79" i="9"/>
  <c r="AH150" i="9"/>
  <c r="AH48" i="9"/>
  <c r="AH177" i="9"/>
  <c r="AH16" i="9"/>
  <c r="AH131" i="9"/>
  <c r="AH23" i="9"/>
  <c r="AH115" i="9"/>
  <c r="AH129" i="9"/>
  <c r="AH142" i="9"/>
  <c r="AH30" i="9"/>
  <c r="AH164" i="9"/>
  <c r="AH149" i="9"/>
  <c r="AH68" i="9"/>
  <c r="AH93" i="9"/>
  <c r="AH109" i="9"/>
  <c r="AH167" i="9"/>
  <c r="AH92" i="9"/>
  <c r="AH160" i="9"/>
  <c r="AH152" i="9"/>
  <c r="AH155" i="9"/>
  <c r="AH184" i="9"/>
  <c r="AH186" i="9"/>
  <c r="AH69" i="9"/>
  <c r="AH114" i="9"/>
  <c r="AH17" i="9"/>
  <c r="AH88" i="9"/>
  <c r="AH163" i="9"/>
  <c r="AH61" i="9"/>
  <c r="AH52" i="9"/>
  <c r="AH70" i="9"/>
  <c r="AH82" i="9"/>
  <c r="AH157" i="9"/>
  <c r="AH20" i="9"/>
  <c r="AH168" i="9"/>
  <c r="AH29" i="9"/>
  <c r="AH25" i="9"/>
  <c r="AH51" i="9"/>
  <c r="AH96" i="9"/>
  <c r="AH24" i="9"/>
  <c r="AH32" i="9"/>
  <c r="AH173" i="9"/>
  <c r="AH91" i="9"/>
  <c r="AH113" i="9"/>
  <c r="AH133" i="9"/>
  <c r="AH128" i="9"/>
  <c r="AH170" i="9"/>
  <c r="AH104" i="9"/>
  <c r="AH72" i="9"/>
  <c r="AH136" i="9"/>
  <c r="AH153" i="9"/>
  <c r="AH26" i="9"/>
  <c r="AH33" i="9"/>
  <c r="AH108" i="9"/>
  <c r="AH49" i="9"/>
  <c r="AH180" i="9"/>
  <c r="AH37" i="9"/>
  <c r="AH35" i="9"/>
  <c r="AH181" i="9"/>
  <c r="AH15" i="9"/>
  <c r="AH77" i="9"/>
  <c r="AH59" i="9"/>
  <c r="AH122" i="9"/>
  <c r="AH154" i="9"/>
  <c r="AH28" i="9"/>
  <c r="AH135" i="9"/>
  <c r="AH124" i="9"/>
  <c r="AH162" i="9"/>
  <c r="AH110" i="9"/>
  <c r="AH74" i="9"/>
  <c r="AH40" i="9"/>
  <c r="AH81" i="9"/>
  <c r="AH126" i="9"/>
  <c r="AH39" i="9"/>
  <c r="AH36" i="9"/>
  <c r="AH141" i="9"/>
  <c r="AH75" i="9"/>
  <c r="AH117" i="9"/>
  <c r="AH111" i="9"/>
  <c r="AH84" i="9"/>
  <c r="AH138" i="9"/>
  <c r="AH90" i="9"/>
  <c r="AH43" i="9"/>
  <c r="AH46" i="9"/>
  <c r="AH174" i="9"/>
  <c r="AH71" i="9"/>
  <c r="AH21" i="9"/>
  <c r="AH31" i="9"/>
  <c r="AH112" i="9"/>
  <c r="AH140" i="9"/>
  <c r="AH127" i="9"/>
  <c r="AH105" i="9"/>
  <c r="AH47" i="9"/>
  <c r="O179" i="16"/>
  <c r="O151" i="16"/>
  <c r="O157" i="16"/>
  <c r="AH14" i="9"/>
  <c r="AH13" i="9"/>
  <c r="AH159" i="9"/>
  <c r="AH123" i="9"/>
  <c r="AH63" i="9"/>
  <c r="AH34" i="9"/>
  <c r="AH65" i="9"/>
  <c r="AH132" i="9"/>
  <c r="AH85" i="9"/>
  <c r="AH165" i="9"/>
  <c r="AH67" i="9"/>
  <c r="AH187" i="9"/>
  <c r="AH60" i="9"/>
  <c r="AH137" i="9"/>
  <c r="AH41" i="9"/>
  <c r="CH9" i="38" l="1"/>
  <c r="D36" i="39"/>
  <c r="D183" i="39"/>
  <c r="D185" i="39"/>
  <c r="D175" i="39"/>
  <c r="D152" i="39"/>
  <c r="D150" i="39"/>
  <c r="D128" i="39"/>
  <c r="D134" i="39"/>
  <c r="D129" i="39"/>
  <c r="D115" i="39"/>
  <c r="D125" i="39"/>
  <c r="D85" i="39"/>
  <c r="D86" i="39"/>
  <c r="D54" i="39"/>
  <c r="D60" i="39"/>
  <c r="D63" i="39"/>
  <c r="D179" i="39"/>
  <c r="D181" i="39"/>
  <c r="D171" i="39"/>
  <c r="D151" i="39"/>
  <c r="D157" i="39"/>
  <c r="D143" i="39"/>
  <c r="D130" i="39"/>
  <c r="D124" i="39"/>
  <c r="D111" i="39"/>
  <c r="D121" i="39"/>
  <c r="D104" i="39"/>
  <c r="D82" i="39"/>
  <c r="D56" i="39"/>
  <c r="D59" i="39"/>
  <c r="D8" i="39"/>
  <c r="D178" i="39"/>
  <c r="D172" i="39"/>
  <c r="D163" i="39"/>
  <c r="D145" i="39"/>
  <c r="D146" i="39"/>
  <c r="D135" i="39"/>
  <c r="D148" i="39"/>
  <c r="D116" i="39"/>
  <c r="D122" i="39"/>
  <c r="D113" i="39"/>
  <c r="D96" i="39"/>
  <c r="D74" i="39"/>
  <c r="D80" i="39"/>
  <c r="D44" i="39"/>
  <c r="D51" i="39"/>
  <c r="D40" i="39"/>
  <c r="D16" i="39"/>
  <c r="D28" i="39"/>
  <c r="D184" i="39"/>
  <c r="D170" i="39"/>
  <c r="D164" i="39"/>
  <c r="D155" i="39"/>
  <c r="D162" i="39"/>
  <c r="D140" i="39"/>
  <c r="D127" i="39"/>
  <c r="D141" i="39"/>
  <c r="D108" i="39"/>
  <c r="D114" i="39"/>
  <c r="D105" i="39"/>
  <c r="D99" i="39"/>
  <c r="D66" i="39"/>
  <c r="D72" i="39"/>
  <c r="D79" i="39"/>
  <c r="D21" i="39"/>
  <c r="D180" i="39"/>
  <c r="D173" i="39"/>
  <c r="D160" i="39"/>
  <c r="D165" i="39"/>
  <c r="D158" i="39"/>
  <c r="D136" i="39"/>
  <c r="D142" i="39"/>
  <c r="D137" i="39"/>
  <c r="D123" i="39"/>
  <c r="D110" i="39"/>
  <c r="D101" i="39"/>
  <c r="D102" i="39"/>
  <c r="D62" i="39"/>
  <c r="D68" i="39"/>
  <c r="D75" i="39"/>
  <c r="D168" i="39"/>
  <c r="D153" i="39"/>
  <c r="D133" i="39"/>
  <c r="D109" i="39"/>
  <c r="D67" i="39"/>
  <c r="D156" i="39"/>
  <c r="D147" i="39"/>
  <c r="D120" i="39"/>
  <c r="D97" i="39"/>
  <c r="D55" i="39"/>
  <c r="D167" i="39"/>
  <c r="D132" i="39"/>
  <c r="D112" i="39"/>
  <c r="D100" i="39"/>
  <c r="D43" i="39"/>
  <c r="D10" i="39"/>
  <c r="D18" i="39"/>
  <c r="D20" i="39"/>
  <c r="D176" i="39"/>
  <c r="D159" i="39"/>
  <c r="D139" i="39"/>
  <c r="D119" i="39"/>
  <c r="D103" i="39"/>
  <c r="D84" i="39"/>
  <c r="D26" i="39"/>
  <c r="D38" i="39"/>
  <c r="D42" i="39"/>
  <c r="D182" i="39"/>
  <c r="D161" i="39"/>
  <c r="D131" i="39"/>
  <c r="D107" i="39"/>
  <c r="D98" i="39"/>
  <c r="D76" i="39"/>
  <c r="D32" i="39"/>
  <c r="D174" i="39"/>
  <c r="D149" i="39"/>
  <c r="D138" i="39"/>
  <c r="D118" i="39"/>
  <c r="D78" i="39"/>
  <c r="D64" i="39"/>
  <c r="D169" i="39"/>
  <c r="D166" i="39"/>
  <c r="D126" i="39"/>
  <c r="D106" i="39"/>
  <c r="D70" i="39"/>
  <c r="D52" i="39"/>
  <c r="D29" i="39"/>
  <c r="D6" i="39"/>
  <c r="D14" i="39"/>
  <c r="D22" i="39"/>
  <c r="D177" i="39"/>
  <c r="D154" i="39"/>
  <c r="D144" i="39"/>
  <c r="D117" i="39"/>
  <c r="D58" i="39"/>
  <c r="D83" i="39"/>
  <c r="D7" i="39"/>
  <c r="D27" i="39"/>
  <c r="D19" i="39"/>
  <c r="D11" i="39"/>
  <c r="D35" i="39"/>
  <c r="D30" i="39"/>
  <c r="D34" i="39"/>
  <c r="D39" i="39"/>
  <c r="D31" i="39"/>
  <c r="D15" i="39"/>
  <c r="K2" i="34"/>
  <c r="CK8" i="38"/>
  <c r="D71" i="39"/>
  <c r="G94" i="34"/>
  <c r="BU16" i="38"/>
  <c r="T40" i="39"/>
  <c r="R6" i="40"/>
  <c r="BB64" i="38"/>
  <c r="BS60" i="38"/>
  <c r="BW60" i="38"/>
  <c r="AZ60" i="38"/>
  <c r="BD60" i="38"/>
  <c r="AW60" i="38"/>
  <c r="CA56" i="38"/>
  <c r="BY56" i="38"/>
  <c r="BR56" i="38"/>
  <c r="BL56" i="38"/>
  <c r="BW52" i="38"/>
  <c r="BH52" i="38"/>
  <c r="BA52" i="38"/>
  <c r="AT48" i="38"/>
  <c r="BB48" i="38"/>
  <c r="BO44" i="38"/>
  <c r="AU44" i="38"/>
  <c r="BI44" i="38"/>
  <c r="BK40" i="38"/>
  <c r="BI40" i="38"/>
  <c r="AW40" i="38"/>
  <c r="BP36" i="38"/>
  <c r="BF36" i="38"/>
  <c r="AW28" i="38"/>
  <c r="BF24" i="38"/>
  <c r="AY20" i="38"/>
  <c r="AZ20" i="38"/>
  <c r="CC16" i="38"/>
  <c r="C5" i="32"/>
  <c r="AD12" i="38"/>
  <c r="AA12" i="38"/>
  <c r="AG20" i="38"/>
  <c r="Z20" i="38"/>
  <c r="AI20" i="38"/>
  <c r="AJ28" i="38"/>
  <c r="AE28" i="38"/>
  <c r="AL36" i="38"/>
  <c r="AO36" i="38"/>
  <c r="AE36" i="38"/>
  <c r="AL44" i="38"/>
  <c r="AO44" i="38"/>
  <c r="AH52" i="38"/>
  <c r="AK52" i="38"/>
  <c r="AE52" i="38"/>
  <c r="AH60" i="38"/>
  <c r="AK60" i="38"/>
  <c r="AK68" i="38"/>
  <c r="AN68" i="38"/>
  <c r="AE68" i="38"/>
  <c r="AH76" i="38"/>
  <c r="AK76" i="38"/>
  <c r="AK84" i="38"/>
  <c r="AN84" i="38"/>
  <c r="AE84" i="38"/>
  <c r="AH92" i="38"/>
  <c r="AK92" i="38"/>
  <c r="AK100" i="38"/>
  <c r="AN100" i="38"/>
  <c r="AE100" i="38"/>
  <c r="AH108" i="38"/>
  <c r="AK108" i="38"/>
  <c r="AA108" i="38"/>
  <c r="AK116" i="38"/>
  <c r="AN116" i="38"/>
  <c r="AE116" i="38"/>
  <c r="AH124" i="38"/>
  <c r="AK124" i="38"/>
  <c r="Z12" i="38"/>
  <c r="AI12" i="38"/>
  <c r="X20" i="38"/>
  <c r="AP20" i="38"/>
  <c r="AE20" i="38"/>
  <c r="AG28" i="38"/>
  <c r="Z28" i="38"/>
  <c r="AC36" i="38"/>
  <c r="AF36" i="38"/>
  <c r="AC44" i="38"/>
  <c r="AF44" i="38"/>
  <c r="AQ44" i="38"/>
  <c r="Y52" i="38"/>
  <c r="AB52" i="38"/>
  <c r="Y60" i="38"/>
  <c r="AB60" i="38"/>
  <c r="AQ60" i="38"/>
  <c r="AB68" i="38"/>
  <c r="AD68" i="38"/>
  <c r="Y76" i="38"/>
  <c r="AB76" i="38"/>
  <c r="AF12" i="38"/>
  <c r="AC16" i="38"/>
  <c r="AF20" i="38"/>
  <c r="AO24" i="38"/>
  <c r="AL28" i="38"/>
  <c r="AH32" i="38"/>
  <c r="AA32" i="38"/>
  <c r="AD36" i="38"/>
  <c r="AG40" i="38"/>
  <c r="AK40" i="38"/>
  <c r="AL20" i="38"/>
  <c r="AB24" i="38"/>
  <c r="AP24" i="38"/>
  <c r="AN28" i="38"/>
  <c r="Y32" i="38"/>
  <c r="AB36" i="38"/>
  <c r="Z36" i="38"/>
  <c r="AI36" i="38"/>
  <c r="AH40" i="38"/>
  <c r="AD44" i="38"/>
  <c r="AE44" i="38"/>
  <c r="AN48" i="38"/>
  <c r="AL48" i="38"/>
  <c r="AO52" i="38"/>
  <c r="AM52" i="38"/>
  <c r="X56" i="38"/>
  <c r="AP56" i="38"/>
  <c r="AQ56" i="38"/>
  <c r="AM56" i="38"/>
  <c r="AD60" i="38"/>
  <c r="AD64" i="38"/>
  <c r="AI64" i="38"/>
  <c r="AF68" i="38"/>
  <c r="AJ68" i="38"/>
  <c r="AA68" i="38"/>
  <c r="AK72" i="38"/>
  <c r="AM72" i="38"/>
  <c r="AN76" i="38"/>
  <c r="AL76" i="38"/>
  <c r="AA76" i="38"/>
  <c r="AG80" i="38"/>
  <c r="Z80" i="38"/>
  <c r="AQ80" i="38"/>
  <c r="AG84" i="38"/>
  <c r="AO84" i="38"/>
  <c r="AI84" i="38"/>
  <c r="AP88" i="38"/>
  <c r="X92" i="38"/>
  <c r="AF92" i="38"/>
  <c r="AC96" i="38"/>
  <c r="AK96" i="38"/>
  <c r="AI96" i="38"/>
  <c r="X100" i="38"/>
  <c r="AD104" i="38"/>
  <c r="X104" i="38"/>
  <c r="AD108" i="38"/>
  <c r="AL108" i="38"/>
  <c r="AD112" i="38"/>
  <c r="AA112" i="38"/>
  <c r="AD8" i="38"/>
  <c r="AL12" i="38"/>
  <c r="Z16" i="38"/>
  <c r="AN20" i="38"/>
  <c r="X24" i="38"/>
  <c r="AQ24" i="38"/>
  <c r="AD28" i="38"/>
  <c r="AQ28" i="38"/>
  <c r="AJ32" i="38"/>
  <c r="X36" i="38"/>
  <c r="AP36" i="38"/>
  <c r="AQ36" i="38"/>
  <c r="Y40" i="38"/>
  <c r="AB44" i="38"/>
  <c r="Z44" i="38"/>
  <c r="AJ48" i="38"/>
  <c r="AQ48" i="38"/>
  <c r="AM48" i="38"/>
  <c r="AF52" i="38"/>
  <c r="AN56" i="38"/>
  <c r="AL56" i="38"/>
  <c r="AO60" i="38"/>
  <c r="AB64" i="38"/>
  <c r="Z64" i="38"/>
  <c r="AG68" i="38"/>
  <c r="AB72" i="38"/>
  <c r="AP8" i="38"/>
  <c r="AN12" i="38"/>
  <c r="AD20" i="38"/>
  <c r="AD24" i="38"/>
  <c r="AI24" i="38"/>
  <c r="AF28" i="38"/>
  <c r="AG32" i="38"/>
  <c r="AK32" i="38"/>
  <c r="AN36" i="38"/>
  <c r="AJ40" i="38"/>
  <c r="AA40" i="38"/>
  <c r="X44" i="38"/>
  <c r="S5" i="40"/>
  <c r="AH77" i="43"/>
  <c r="BY28" i="38"/>
  <c r="BU24" i="38"/>
  <c r="AX24" i="38"/>
  <c r="AW24" i="38"/>
  <c r="BL20" i="38"/>
  <c r="BT16" i="38"/>
  <c r="BH16" i="38"/>
  <c r="AV12" i="38"/>
  <c r="AC90" i="16"/>
  <c r="AD90" i="16"/>
  <c r="P150" i="16"/>
  <c r="AE150" i="16"/>
  <c r="S161" i="16"/>
  <c r="Q161" i="16"/>
  <c r="AA93" i="40"/>
  <c r="BG20" i="38"/>
  <c r="AX20" i="38"/>
  <c r="BJ12" i="38"/>
  <c r="AH187" i="45"/>
  <c r="AK176" i="44"/>
  <c r="AA94" i="39"/>
  <c r="W93" i="40"/>
  <c r="C12" i="33"/>
  <c r="BH12" i="38"/>
  <c r="AU12" i="38"/>
  <c r="BG12" i="38"/>
  <c r="CC20" i="38"/>
  <c r="AT20" i="38"/>
  <c r="BV20" i="38"/>
  <c r="BO20" i="38"/>
  <c r="BV24" i="38"/>
  <c r="AU24" i="38"/>
  <c r="AT28" i="38"/>
  <c r="BL28" i="38"/>
  <c r="CA28" i="38"/>
  <c r="CB32" i="38"/>
  <c r="AX32" i="38"/>
  <c r="BE32" i="38"/>
  <c r="CA32" i="38"/>
  <c r="BV36" i="38"/>
  <c r="BR36" i="38"/>
  <c r="BN36" i="38"/>
  <c r="BU36" i="38"/>
  <c r="BO36" i="38"/>
  <c r="BA40" i="38"/>
  <c r="AX40" i="38"/>
  <c r="AT40" i="38"/>
  <c r="BO40" i="38"/>
  <c r="BL44" i="38"/>
  <c r="BM12" i="38"/>
  <c r="AT12" i="38"/>
  <c r="CB12" i="38"/>
  <c r="BW20" i="38"/>
  <c r="BJ24" i="38"/>
  <c r="BW24" i="38"/>
  <c r="BE28" i="38"/>
  <c r="BR28" i="38"/>
  <c r="BG28" i="38"/>
  <c r="BJ32" i="38"/>
  <c r="BS32" i="38"/>
  <c r="AW36" i="38"/>
  <c r="CD36" i="38"/>
  <c r="BW36" i="38"/>
  <c r="BF40" i="38"/>
  <c r="BH40" i="38"/>
  <c r="AY40" i="38"/>
  <c r="BS40" i="38"/>
  <c r="BV44" i="38"/>
  <c r="BR44" i="38"/>
  <c r="BN44" i="38"/>
  <c r="BU44" i="38"/>
  <c r="BA48" i="38"/>
  <c r="BR48" i="38"/>
  <c r="CD48" i="38"/>
  <c r="BO48" i="38"/>
  <c r="BQ52" i="38"/>
  <c r="BM52" i="38"/>
  <c r="BP52" i="38"/>
  <c r="BG52" i="38"/>
  <c r="AW56" i="38"/>
  <c r="CD56" i="38"/>
  <c r="BF60" i="38"/>
  <c r="BH60" i="38"/>
  <c r="BG60" i="38"/>
  <c r="BV64" i="38"/>
  <c r="BR64" i="38"/>
  <c r="BN64" i="38"/>
  <c r="BU64" i="38"/>
  <c r="BA68" i="38"/>
  <c r="AX68" i="38"/>
  <c r="AT68" i="38"/>
  <c r="BC68" i="38"/>
  <c r="BL72" i="38"/>
  <c r="BI72" i="38"/>
  <c r="BY76" i="38"/>
  <c r="AV76" i="38"/>
  <c r="CA76" i="38"/>
  <c r="BD80" i="38"/>
  <c r="AZ80" i="38"/>
  <c r="BA80" i="38"/>
  <c r="BG80" i="38"/>
  <c r="BQ84" i="38"/>
  <c r="BM84" i="38"/>
  <c r="AU84" i="38"/>
  <c r="AX88" i="38"/>
  <c r="BE88" i="38"/>
  <c r="BQ88" i="38"/>
  <c r="BX88" i="38"/>
  <c r="BC88" i="38"/>
  <c r="BG88" i="38"/>
  <c r="BI92" i="38"/>
  <c r="BP92" i="38"/>
  <c r="CB92" i="38"/>
  <c r="BO92" i="38"/>
  <c r="BI96" i="38"/>
  <c r="BE96" i="38"/>
  <c r="BF96" i="38"/>
  <c r="AY96" i="38"/>
  <c r="BS96" i="38"/>
  <c r="BY100" i="38"/>
  <c r="BU100" i="38"/>
  <c r="CB100" i="38"/>
  <c r="BX100" i="38"/>
  <c r="AY100" i="38"/>
  <c r="BD104" i="38"/>
  <c r="AZ104" i="38"/>
  <c r="BA104" i="38"/>
  <c r="AY104" i="38"/>
  <c r="BS104" i="38"/>
  <c r="BQ108" i="38"/>
  <c r="BM108" i="38"/>
  <c r="AY108" i="38"/>
  <c r="CD112" i="38"/>
  <c r="BZ112" i="38"/>
  <c r="AR112" i="38"/>
  <c r="CC112" i="38"/>
  <c r="CA112" i="38"/>
  <c r="BN16" i="38"/>
  <c r="AY16" i="38"/>
  <c r="AR20" i="38"/>
  <c r="BD20" i="38"/>
  <c r="BZ20" i="38"/>
  <c r="BC20" i="38"/>
  <c r="CE20" i="38"/>
  <c r="BR24" i="38"/>
  <c r="BZ24" i="38"/>
  <c r="BG24" i="38"/>
  <c r="BD28" i="38"/>
  <c r="BP28" i="38"/>
  <c r="CC28" i="38"/>
  <c r="CE28" i="38"/>
  <c r="BR32" i="38"/>
  <c r="CD32" i="38"/>
  <c r="BZ32" i="38"/>
  <c r="AY32" i="38"/>
  <c r="BC32" i="38"/>
  <c r="BB36" i="38"/>
  <c r="BD36" i="38"/>
  <c r="AZ36" i="38"/>
  <c r="AY36" i="38"/>
  <c r="BQ40" i="38"/>
  <c r="BM40" i="38"/>
  <c r="BP40" i="38"/>
  <c r="CE40" i="38"/>
  <c r="AW44" i="38"/>
  <c r="CD44" i="38"/>
  <c r="BK44" i="38"/>
  <c r="BQ48" i="38"/>
  <c r="CC48" i="38"/>
  <c r="BE48" i="38"/>
  <c r="CB52" i="38"/>
  <c r="CC52" i="38"/>
  <c r="BY52" i="38"/>
  <c r="BZ52" i="38"/>
  <c r="AU52" i="38"/>
  <c r="BB56" i="38"/>
  <c r="BD56" i="38"/>
  <c r="AZ56" i="38"/>
  <c r="BC56" i="38"/>
  <c r="BK56" i="38"/>
  <c r="BQ60" i="38"/>
  <c r="BM60" i="38"/>
  <c r="BP60" i="38"/>
  <c r="BC60" i="38"/>
  <c r="CE60" i="38"/>
  <c r="AW64" i="38"/>
  <c r="CD64" i="38"/>
  <c r="CE64" i="38"/>
  <c r="BF68" i="38"/>
  <c r="BH68" i="38"/>
  <c r="BK68" i="38"/>
  <c r="BS68" i="38"/>
  <c r="BV72" i="38"/>
  <c r="BR72" i="38"/>
  <c r="BN72" i="38"/>
  <c r="BU72" i="38"/>
  <c r="AU72" i="38"/>
  <c r="AW12" i="38"/>
  <c r="BD12" i="38"/>
  <c r="BU12" i="38"/>
  <c r="CA12" i="38"/>
  <c r="BX16" i="38"/>
  <c r="AT16" i="38"/>
  <c r="BL16" i="38"/>
  <c r="BW16" i="38"/>
  <c r="CA20" i="38"/>
  <c r="AR24" i="38"/>
  <c r="CC24" i="38"/>
  <c r="BT24" i="38"/>
  <c r="AR28" i="38"/>
  <c r="BI28" i="38"/>
  <c r="BA28" i="38"/>
  <c r="BU28" i="38"/>
  <c r="BC28" i="38"/>
  <c r="BQ32" i="38"/>
  <c r="CC32" i="38"/>
  <c r="AZ32" i="38"/>
  <c r="BG32" i="38"/>
  <c r="BL36" i="38"/>
  <c r="BI36" i="38"/>
  <c r="CA36" i="38"/>
  <c r="CE36" i="38"/>
  <c r="CB40" i="38"/>
  <c r="CC40" i="38"/>
  <c r="BY40" i="38"/>
  <c r="BZ40" i="38"/>
  <c r="BB44" i="38"/>
  <c r="BD44" i="38"/>
  <c r="AZ44" i="38"/>
  <c r="AH13" i="43"/>
  <c r="C13" i="43"/>
  <c r="AH45" i="43"/>
  <c r="C45" i="43"/>
  <c r="C69" i="43"/>
  <c r="AH69" i="43"/>
  <c r="C85" i="43"/>
  <c r="AH85" i="43"/>
  <c r="C149" i="43"/>
  <c r="AH149" i="43"/>
  <c r="C165" i="43"/>
  <c r="AH165" i="43"/>
  <c r="AK97" i="44"/>
  <c r="C97" i="44"/>
  <c r="AK113" i="44"/>
  <c r="C113" i="44"/>
  <c r="C161" i="44"/>
  <c r="AK161" i="44"/>
  <c r="AK188" i="44"/>
  <c r="AH96" i="43"/>
  <c r="AH144" i="43"/>
  <c r="AH192" i="43"/>
  <c r="AH34" i="45"/>
  <c r="AH159" i="45"/>
  <c r="AH77" i="45"/>
  <c r="AH87" i="45"/>
  <c r="AH41" i="45"/>
  <c r="AH146" i="45"/>
  <c r="AH180" i="45"/>
  <c r="AH162" i="45"/>
  <c r="AH88" i="45"/>
  <c r="AH170" i="43"/>
  <c r="AH27" i="43"/>
  <c r="AH43" i="43"/>
  <c r="AH59" i="43"/>
  <c r="AH75" i="43"/>
  <c r="AH91" i="43"/>
  <c r="AH107" i="43"/>
  <c r="AH123" i="43"/>
  <c r="AH139" i="43"/>
  <c r="AH155" i="43"/>
  <c r="AH171" i="43"/>
  <c r="AH187" i="43"/>
  <c r="AK58" i="44"/>
  <c r="AH118" i="45"/>
  <c r="AH136" i="45"/>
  <c r="AH154" i="45"/>
  <c r="AH128" i="45"/>
  <c r="AH110" i="45"/>
  <c r="AH61" i="45"/>
  <c r="AH55" i="45"/>
  <c r="AH142" i="43"/>
  <c r="AH131" i="43"/>
  <c r="AK154" i="44"/>
  <c r="AH109" i="45"/>
  <c r="AH47" i="45"/>
  <c r="AH188" i="45"/>
  <c r="AH71" i="45"/>
  <c r="AH69" i="45"/>
  <c r="AH39" i="45"/>
  <c r="AH157" i="45"/>
  <c r="AH123" i="45"/>
  <c r="AH110" i="43"/>
  <c r="AH99" i="43"/>
  <c r="AH149" i="45"/>
  <c r="AH68" i="45"/>
  <c r="AH59" i="45"/>
  <c r="AH125" i="45"/>
  <c r="AH84" i="45"/>
  <c r="AH79" i="45"/>
  <c r="AH166" i="43"/>
  <c r="AH163" i="43"/>
  <c r="AK100" i="44"/>
  <c r="AH16" i="43"/>
  <c r="AH108" i="43"/>
  <c r="AH66" i="45"/>
  <c r="AH172" i="45"/>
  <c r="AH191" i="45"/>
  <c r="AH58" i="45"/>
  <c r="AH97" i="45"/>
  <c r="AH20" i="45"/>
  <c r="AH38" i="43"/>
  <c r="AH74" i="43"/>
  <c r="AH122" i="43"/>
  <c r="AH35" i="43"/>
  <c r="AH147" i="43"/>
  <c r="AK15" i="44"/>
  <c r="AH180" i="43"/>
  <c r="AH14" i="45"/>
  <c r="AH121" i="45"/>
  <c r="AH160" i="45"/>
  <c r="AH152" i="45"/>
  <c r="AH120" i="45"/>
  <c r="AH158" i="43"/>
  <c r="AH111" i="43"/>
  <c r="AK69" i="44"/>
  <c r="AK87" i="44"/>
  <c r="AH36" i="43"/>
  <c r="AH137" i="43"/>
  <c r="AH102" i="45"/>
  <c r="AH54" i="45"/>
  <c r="AH93" i="45"/>
  <c r="AH169" i="45"/>
  <c r="AH168" i="45"/>
  <c r="AH132" i="43"/>
  <c r="AH65" i="43"/>
  <c r="AH182" i="45"/>
  <c r="AH86" i="45"/>
  <c r="AH177" i="45"/>
  <c r="AH13" i="45"/>
  <c r="AH47" i="43"/>
  <c r="AH115" i="43"/>
  <c r="AH151" i="43"/>
  <c r="AK148" i="44"/>
  <c r="AH68" i="43"/>
  <c r="AH135" i="45"/>
  <c r="AH139" i="45"/>
  <c r="AH190" i="45"/>
  <c r="AH90" i="45"/>
  <c r="AH70" i="43"/>
  <c r="AH23" i="43"/>
  <c r="AH51" i="43"/>
  <c r="AH127" i="43"/>
  <c r="C5" i="16"/>
  <c r="AK78" i="44"/>
  <c r="AH49" i="45"/>
  <c r="AH108" i="45"/>
  <c r="AH60" i="45"/>
  <c r="AH119" i="45"/>
  <c r="AH171" i="45"/>
  <c r="AH42" i="43"/>
  <c r="AH86" i="43"/>
  <c r="AK174" i="44"/>
  <c r="AH100" i="43"/>
  <c r="AH185" i="43"/>
  <c r="AH133" i="45"/>
  <c r="AH21" i="45"/>
  <c r="AH72" i="45"/>
  <c r="AH151" i="45"/>
  <c r="AH28" i="45"/>
  <c r="AH46" i="43"/>
  <c r="AH83" i="43"/>
  <c r="Q7" i="40"/>
  <c r="S47" i="40"/>
  <c r="AA92" i="39"/>
  <c r="AA93" i="39"/>
  <c r="D24" i="39"/>
  <c r="D12" i="39"/>
  <c r="CD24" i="38"/>
  <c r="BX24" i="38"/>
  <c r="AU20" i="38"/>
  <c r="AS20" i="38"/>
  <c r="AX16" i="38"/>
  <c r="BO12" i="38"/>
  <c r="C7" i="5"/>
  <c r="J8" i="38"/>
  <c r="J9" i="34" s="1"/>
  <c r="K8" i="38"/>
  <c r="L16" i="38"/>
  <c r="D17" i="39" s="1"/>
  <c r="W16" i="38"/>
  <c r="R20" i="38"/>
  <c r="H24" i="38"/>
  <c r="J28" i="38"/>
  <c r="J29" i="34" s="1"/>
  <c r="I28" i="38"/>
  <c r="F32" i="38"/>
  <c r="F33" i="34" s="1"/>
  <c r="M32" i="38"/>
  <c r="G36" i="38"/>
  <c r="G37" i="34" s="1"/>
  <c r="T36" i="38"/>
  <c r="D40" i="38"/>
  <c r="D41" i="34" s="1"/>
  <c r="W40" i="38"/>
  <c r="U28" i="38"/>
  <c r="K28" i="38"/>
  <c r="P32" i="38"/>
  <c r="N32" i="38"/>
  <c r="W32" i="38"/>
  <c r="V36" i="38"/>
  <c r="F40" i="38"/>
  <c r="F41" i="34" s="1"/>
  <c r="M40" i="38"/>
  <c r="G44" i="38"/>
  <c r="G45" i="34" s="1"/>
  <c r="T44" i="38"/>
  <c r="H48" i="38"/>
  <c r="S48" i="38"/>
  <c r="P52" i="38"/>
  <c r="N52" i="38"/>
  <c r="V56" i="38"/>
  <c r="F60" i="38"/>
  <c r="F61" i="34" s="1"/>
  <c r="M60" i="38"/>
  <c r="W60" i="38"/>
  <c r="G64" i="38"/>
  <c r="G65" i="34" s="1"/>
  <c r="T64" i="38"/>
  <c r="D68" i="38"/>
  <c r="D69" i="34" s="1"/>
  <c r="J72" i="38"/>
  <c r="J73" i="34" s="1"/>
  <c r="E72" i="38"/>
  <c r="E73" i="34" s="1"/>
  <c r="K72" i="38"/>
  <c r="H76" i="38"/>
  <c r="L80" i="38"/>
  <c r="D81" i="39" s="1"/>
  <c r="N80" i="38"/>
  <c r="D84" i="38"/>
  <c r="D85" i="34" s="1"/>
  <c r="J88" i="38"/>
  <c r="M88" i="38"/>
  <c r="G92" i="38"/>
  <c r="I92" i="38"/>
  <c r="W92" i="38"/>
  <c r="V96" i="38"/>
  <c r="J100" i="38"/>
  <c r="J101" i="34" s="1"/>
  <c r="M100" i="38"/>
  <c r="K100" i="38"/>
  <c r="H104" i="38"/>
  <c r="Q104" i="38"/>
  <c r="E108" i="38"/>
  <c r="E109" i="34" s="1"/>
  <c r="S108" i="38"/>
  <c r="P112" i="38"/>
  <c r="G112" i="38"/>
  <c r="G113" i="34" s="1"/>
  <c r="E8" i="38"/>
  <c r="E9" i="34" s="1"/>
  <c r="L12" i="38"/>
  <c r="D13" i="39" s="1"/>
  <c r="O12" i="38"/>
  <c r="G20" i="38"/>
  <c r="G21" i="34" s="1"/>
  <c r="U24" i="38"/>
  <c r="H28" i="38"/>
  <c r="Q32" i="38"/>
  <c r="H36" i="38"/>
  <c r="P40" i="38"/>
  <c r="N40" i="38"/>
  <c r="O40" i="38"/>
  <c r="V44" i="38"/>
  <c r="S44" i="38"/>
  <c r="J48" i="38"/>
  <c r="J49" i="34" s="1"/>
  <c r="E48" i="38"/>
  <c r="E49" i="34" s="1"/>
  <c r="Q52" i="38"/>
  <c r="W52" i="38"/>
  <c r="H56" i="38"/>
  <c r="P60" i="38"/>
  <c r="N60" i="38"/>
  <c r="V64" i="38"/>
  <c r="K64" i="38"/>
  <c r="F68" i="38"/>
  <c r="F69" i="34" s="1"/>
  <c r="M68" i="38"/>
  <c r="G72" i="38"/>
  <c r="G73" i="34" s="1"/>
  <c r="T72" i="38"/>
  <c r="T8" i="38"/>
  <c r="R12" i="38"/>
  <c r="U16" i="38"/>
  <c r="D20" i="38"/>
  <c r="D21" i="34" s="1"/>
  <c r="V24" i="38"/>
  <c r="R28" i="38"/>
  <c r="D32" i="38"/>
  <c r="D33" i="34" s="1"/>
  <c r="O32" i="38"/>
  <c r="J36" i="38"/>
  <c r="J37" i="34" s="1"/>
  <c r="E36" i="38"/>
  <c r="E37" i="34" s="1"/>
  <c r="Q40" i="38"/>
  <c r="S40" i="38"/>
  <c r="J96" i="45"/>
  <c r="K99" i="45"/>
  <c r="AH25" i="43"/>
  <c r="AH33" i="43"/>
  <c r="AH41" i="43"/>
  <c r="C41" i="43"/>
  <c r="AH49" i="43"/>
  <c r="AH57" i="43"/>
  <c r="C57" i="43"/>
  <c r="C73" i="43"/>
  <c r="AH73" i="43"/>
  <c r="AH97" i="43"/>
  <c r="AH105" i="43"/>
  <c r="AH113" i="43"/>
  <c r="C113" i="43"/>
  <c r="AH121" i="43"/>
  <c r="C129" i="43"/>
  <c r="AH129" i="43"/>
  <c r="AH161" i="43"/>
  <c r="C161" i="43"/>
  <c r="AH169" i="43"/>
  <c r="AH177" i="43"/>
  <c r="C29" i="44"/>
  <c r="AK29" i="44"/>
  <c r="C189" i="44"/>
  <c r="AK189" i="44"/>
  <c r="AB93" i="16"/>
  <c r="AD93" i="16"/>
  <c r="P164" i="16"/>
  <c r="S164" i="16"/>
  <c r="S169" i="16"/>
  <c r="AD169" i="16"/>
  <c r="AE169" i="16"/>
  <c r="AB174" i="16"/>
  <c r="Q174" i="16"/>
  <c r="R174" i="16"/>
  <c r="V12" i="38"/>
  <c r="V20" i="38"/>
  <c r="S20" i="38"/>
  <c r="G28" i="38"/>
  <c r="G29" i="34" s="1"/>
  <c r="T28" i="38"/>
  <c r="U36" i="38"/>
  <c r="R36" i="38"/>
  <c r="S36" i="38"/>
  <c r="U44" i="38"/>
  <c r="R44" i="38"/>
  <c r="K44" i="38"/>
  <c r="O44" i="38"/>
  <c r="U52" i="38"/>
  <c r="R52" i="38"/>
  <c r="S52" i="38"/>
  <c r="U60" i="38"/>
  <c r="R60" i="38"/>
  <c r="K60" i="38"/>
  <c r="O60" i="38"/>
  <c r="U68" i="38"/>
  <c r="R68" i="38"/>
  <c r="S68" i="38"/>
  <c r="U76" i="38"/>
  <c r="R76" i="38"/>
  <c r="K76" i="38"/>
  <c r="O76" i="38"/>
  <c r="U84" i="38"/>
  <c r="R84" i="38"/>
  <c r="S84" i="38"/>
  <c r="U92" i="38"/>
  <c r="R92" i="38"/>
  <c r="K92" i="38"/>
  <c r="O92" i="38"/>
  <c r="U100" i="38"/>
  <c r="R100" i="38"/>
  <c r="S100" i="38"/>
  <c r="U108" i="38"/>
  <c r="T108" i="38"/>
  <c r="O108" i="38"/>
  <c r="U116" i="38"/>
  <c r="T116" i="38"/>
  <c r="H12" i="38"/>
  <c r="H20" i="38"/>
  <c r="K20" i="38"/>
  <c r="V28" i="38"/>
  <c r="L36" i="38"/>
  <c r="D37" i="39" s="1"/>
  <c r="I36" i="38"/>
  <c r="O36" i="38"/>
  <c r="K36" i="38"/>
  <c r="L44" i="38"/>
  <c r="D45" i="39" s="1"/>
  <c r="I44" i="38"/>
  <c r="L52" i="38"/>
  <c r="D53" i="39" s="1"/>
  <c r="I52" i="38"/>
  <c r="O52" i="38"/>
  <c r="K52" i="38"/>
  <c r="L60" i="38"/>
  <c r="D61" i="39" s="1"/>
  <c r="I60" i="38"/>
  <c r="L68" i="38"/>
  <c r="D69" i="39" s="1"/>
  <c r="I68" i="38"/>
  <c r="O68" i="38"/>
  <c r="K68" i="38"/>
  <c r="L76" i="38"/>
  <c r="D77" i="39" s="1"/>
  <c r="I76" i="38"/>
  <c r="C9" i="33"/>
  <c r="BX12" i="38"/>
  <c r="CD12" i="38"/>
  <c r="BS12" i="38"/>
  <c r="BH20" i="38"/>
  <c r="BJ20" i="38"/>
  <c r="BM28" i="38"/>
  <c r="BQ28" i="38"/>
  <c r="BZ28" i="38"/>
  <c r="AV36" i="38"/>
  <c r="AR36" i="38"/>
  <c r="BX36" i="38"/>
  <c r="BE36" i="38"/>
  <c r="AV44" i="38"/>
  <c r="AR44" i="38"/>
  <c r="BX44" i="38"/>
  <c r="BE44" i="38"/>
  <c r="AV52" i="38"/>
  <c r="AR52" i="38"/>
  <c r="BX52" i="38"/>
  <c r="BE52" i="38"/>
  <c r="AV60" i="38"/>
  <c r="AR60" i="38"/>
  <c r="BX60" i="38"/>
  <c r="BE60" i="38"/>
  <c r="AV68" i="38"/>
  <c r="AR68" i="38"/>
  <c r="BX68" i="38"/>
  <c r="BE68" i="38"/>
  <c r="AS76" i="38"/>
  <c r="BT76" i="38"/>
  <c r="BJ76" i="38"/>
  <c r="BL76" i="38"/>
  <c r="BH76" i="38"/>
  <c r="AS84" i="38"/>
  <c r="BT84" i="38"/>
  <c r="BJ84" i="38"/>
  <c r="BL84" i="38"/>
  <c r="BH84" i="38"/>
  <c r="AS92" i="38"/>
  <c r="AT92" i="38"/>
  <c r="BA92" i="38"/>
  <c r="BB92" i="38"/>
  <c r="AS100" i="38"/>
  <c r="BT100" i="38"/>
  <c r="BJ100" i="38"/>
  <c r="BL100" i="38"/>
  <c r="BH100" i="38"/>
  <c r="AS108" i="38"/>
  <c r="BT108" i="38"/>
  <c r="BJ108" i="38"/>
  <c r="BL108" i="38"/>
  <c r="BH108" i="38"/>
  <c r="AS116" i="38"/>
  <c r="BT116" i="38"/>
  <c r="BJ116" i="38"/>
  <c r="BL116" i="38"/>
  <c r="BH116" i="38"/>
  <c r="AU116" i="38"/>
  <c r="AT124" i="38"/>
  <c r="BZ124" i="38"/>
  <c r="CB124" i="38"/>
  <c r="BR124" i="38"/>
  <c r="BI124" i="38"/>
  <c r="AR12" i="38"/>
  <c r="AZ12" i="38"/>
  <c r="BV12" i="38"/>
  <c r="BM20" i="38"/>
  <c r="BT20" i="38"/>
  <c r="AV20" i="38"/>
  <c r="AX28" i="38"/>
  <c r="CB28" i="38"/>
  <c r="BW28" i="38"/>
  <c r="BK28" i="38"/>
  <c r="AS36" i="38"/>
  <c r="BT36" i="38"/>
  <c r="BJ36" i="38"/>
  <c r="AS44" i="38"/>
  <c r="BT44" i="38"/>
  <c r="BJ44" i="38"/>
  <c r="CA44" i="38"/>
  <c r="AS52" i="38"/>
  <c r="BT52" i="38"/>
  <c r="BJ52" i="38"/>
  <c r="AS60" i="38"/>
  <c r="BT60" i="38"/>
  <c r="BJ60" i="38"/>
  <c r="CA60" i="38"/>
  <c r="AS68" i="38"/>
  <c r="BT68" i="38"/>
  <c r="BJ68" i="38"/>
  <c r="AX76" i="38"/>
  <c r="CD76" i="38"/>
  <c r="BU76" i="38"/>
  <c r="BV76" i="38"/>
  <c r="BM76" i="38"/>
  <c r="E54" i="46"/>
  <c r="K99" i="46"/>
  <c r="AB147" i="16"/>
  <c r="Q147" i="16"/>
  <c r="Q158" i="16"/>
  <c r="AD158" i="16"/>
  <c r="G98" i="45"/>
  <c r="E101" i="45"/>
  <c r="Q94" i="16"/>
  <c r="AD94" i="16"/>
  <c r="S181" i="16"/>
  <c r="AD181" i="16"/>
  <c r="R89" i="16"/>
  <c r="H95" i="45"/>
  <c r="E101" i="46"/>
  <c r="AD44" i="16"/>
  <c r="AB44" i="16"/>
  <c r="I24" i="38"/>
  <c r="T20" i="38"/>
  <c r="J20" i="38"/>
  <c r="J21" i="34" s="1"/>
  <c r="BO16" i="38"/>
  <c r="R16" i="38"/>
  <c r="Y16" i="38"/>
  <c r="K12" i="38"/>
  <c r="J12" i="38"/>
  <c r="J13" i="34" s="1"/>
  <c r="AU8" i="38"/>
  <c r="V8" i="38"/>
  <c r="X8" i="38"/>
  <c r="K57" i="45"/>
  <c r="E102" i="46"/>
  <c r="R138" i="16"/>
  <c r="AD138" i="16"/>
  <c r="J102" i="45"/>
  <c r="H98" i="45"/>
  <c r="AR8" i="38"/>
  <c r="AS8" i="38"/>
  <c r="CD8" i="38"/>
  <c r="BZ8" i="38"/>
  <c r="AL8" i="38"/>
  <c r="AF8" i="38"/>
  <c r="D8" i="38"/>
  <c r="D9" i="34" s="1"/>
  <c r="AI8" i="38"/>
  <c r="CA8" i="38"/>
  <c r="BH8" i="38"/>
  <c r="CB8" i="38"/>
  <c r="Z8" i="38"/>
  <c r="H8" i="38"/>
  <c r="AE8" i="38"/>
  <c r="AM8" i="38"/>
  <c r="BM8" i="38"/>
  <c r="BN8" i="38"/>
  <c r="BU8" i="38"/>
  <c r="AC8" i="38"/>
  <c r="U8" i="38"/>
  <c r="AA8" i="38"/>
  <c r="BG8" i="38"/>
  <c r="CC8" i="38"/>
  <c r="AT8" i="38"/>
  <c r="Y8" i="38"/>
  <c r="L8" i="38"/>
  <c r="D9" i="39" s="1"/>
  <c r="BC8" i="38"/>
  <c r="AR16" i="38"/>
  <c r="AS16" i="38"/>
  <c r="CD16" i="38"/>
  <c r="BZ16" i="38"/>
  <c r="AL16" i="38"/>
  <c r="AF16" i="38"/>
  <c r="D16" i="38"/>
  <c r="D17" i="34" s="1"/>
  <c r="AU16" i="38"/>
  <c r="BK16" i="38"/>
  <c r="BD16" i="38"/>
  <c r="BE16" i="38"/>
  <c r="BV16" i="38"/>
  <c r="AO16" i="38"/>
  <c r="V16" i="38"/>
  <c r="S16" i="38"/>
  <c r="BG16" i="38"/>
  <c r="CB16" i="38"/>
  <c r="AP16" i="38"/>
  <c r="E16" i="38"/>
  <c r="E17" i="34" s="1"/>
  <c r="AI16" i="38"/>
  <c r="BJ16" i="38"/>
  <c r="X16" i="38"/>
  <c r="J16" i="38"/>
  <c r="J17" i="34" s="1"/>
  <c r="T16" i="38"/>
  <c r="CE16" i="38"/>
  <c r="BD24" i="38"/>
  <c r="AZ24" i="38"/>
  <c r="BA24" i="38"/>
  <c r="AL24" i="38"/>
  <c r="Z24" i="38"/>
  <c r="L24" i="38"/>
  <c r="D25" i="39" s="1"/>
  <c r="T24" i="38"/>
  <c r="O24" i="38"/>
  <c r="BO24" i="38"/>
  <c r="AT24" i="38"/>
  <c r="AC24" i="38"/>
  <c r="F24" i="38"/>
  <c r="F25" i="34" s="1"/>
  <c r="M24" i="38"/>
  <c r="BC24" i="38"/>
  <c r="BK24" i="38"/>
  <c r="BE24" i="38"/>
  <c r="BL24" i="38"/>
  <c r="Y24" i="38"/>
  <c r="P24" i="38"/>
  <c r="E24" i="38"/>
  <c r="E25" i="34" s="1"/>
  <c r="K24" i="38"/>
  <c r="CE24" i="38"/>
  <c r="AV32" i="38"/>
  <c r="AW32" i="38"/>
  <c r="AS32" i="38"/>
  <c r="BT32" i="38"/>
  <c r="BP32" i="38"/>
  <c r="BA32" i="38"/>
  <c r="BH32" i="38"/>
  <c r="BD32" i="38"/>
  <c r="AL32" i="38"/>
  <c r="AO32" i="38"/>
  <c r="U32" i="38"/>
  <c r="R32" i="38"/>
  <c r="AU32" i="38"/>
  <c r="AE32" i="38"/>
  <c r="BL32" i="38"/>
  <c r="BM32" i="38"/>
  <c r="BI32" i="38"/>
  <c r="AC32" i="38"/>
  <c r="AF32" i="38"/>
  <c r="L32" i="38"/>
  <c r="D33" i="39" s="1"/>
  <c r="I32" i="38"/>
  <c r="BW32" i="38"/>
  <c r="AM32" i="38"/>
  <c r="AV40" i="38"/>
  <c r="AR40" i="38"/>
  <c r="BX40" i="38"/>
  <c r="BE40" i="38"/>
  <c r="AL40" i="38"/>
  <c r="AO40" i="38"/>
  <c r="U40" i="38"/>
  <c r="R40" i="38"/>
  <c r="AI40" i="38"/>
  <c r="BW40" i="38"/>
  <c r="AS40" i="38"/>
  <c r="BT40" i="38"/>
  <c r="BJ40" i="38"/>
  <c r="AC40" i="38"/>
  <c r="AF40" i="38"/>
  <c r="L40" i="38"/>
  <c r="D41" i="39" s="1"/>
  <c r="I40" i="38"/>
  <c r="AE40" i="38"/>
  <c r="CA40" i="38"/>
  <c r="AV48" i="38"/>
  <c r="AW48" i="38"/>
  <c r="AX48" i="38"/>
  <c r="AZ48" i="38"/>
  <c r="AH48" i="38"/>
  <c r="AK48" i="38"/>
  <c r="U48" i="38"/>
  <c r="R48" i="38"/>
  <c r="AU48" i="38"/>
  <c r="AE48" i="38"/>
  <c r="BF48" i="38"/>
  <c r="BH48" i="38"/>
  <c r="BI48" i="38"/>
  <c r="BJ48" i="38"/>
  <c r="X48" i="38"/>
  <c r="AB48" i="38"/>
  <c r="L48" i="38"/>
  <c r="I48" i="38"/>
  <c r="BW48" i="38"/>
  <c r="BK48" i="38"/>
  <c r="AV56" i="38"/>
  <c r="AR56" i="38"/>
  <c r="BX56" i="38"/>
  <c r="BE56" i="38"/>
  <c r="AH56" i="38"/>
  <c r="AK56" i="38"/>
  <c r="U56" i="38"/>
  <c r="R56" i="38"/>
  <c r="AI56" i="38"/>
  <c r="BW56" i="38"/>
  <c r="AS56" i="38"/>
  <c r="BT56" i="38"/>
  <c r="BJ56" i="38"/>
  <c r="Y56" i="38"/>
  <c r="AB56" i="38"/>
  <c r="L56" i="38"/>
  <c r="D57" i="39" s="1"/>
  <c r="I56" i="38"/>
  <c r="AE56" i="38"/>
  <c r="BG56" i="38"/>
  <c r="AV64" i="38"/>
  <c r="AR64" i="38"/>
  <c r="BX64" i="38"/>
  <c r="BE64" i="38"/>
  <c r="AL64" i="38"/>
  <c r="AO64" i="38"/>
  <c r="U64" i="38"/>
  <c r="R64" i="38"/>
  <c r="AU64" i="38"/>
  <c r="AE64" i="38"/>
  <c r="AS64" i="38"/>
  <c r="BT64" i="38"/>
  <c r="BJ64" i="38"/>
  <c r="AC64" i="38"/>
  <c r="AF64" i="38"/>
  <c r="L64" i="38"/>
  <c r="D65" i="39" s="1"/>
  <c r="I64" i="38"/>
  <c r="BW64" i="38"/>
  <c r="AM64" i="38"/>
  <c r="AV72" i="38"/>
  <c r="AR72" i="38"/>
  <c r="BX72" i="38"/>
  <c r="BE72" i="38"/>
  <c r="AJ72" i="38"/>
  <c r="AL72" i="38"/>
  <c r="U72" i="38"/>
  <c r="R72" i="38"/>
  <c r="AI72" i="38"/>
  <c r="BW72" i="38"/>
  <c r="AS72" i="38"/>
  <c r="BT72" i="38"/>
  <c r="BJ72" i="38"/>
  <c r="Z72" i="38"/>
  <c r="AC72" i="38"/>
  <c r="L72" i="38"/>
  <c r="D73" i="39" s="1"/>
  <c r="I72" i="38"/>
  <c r="AE72" i="38"/>
  <c r="CA72" i="38"/>
  <c r="AS80" i="38"/>
  <c r="BT80" i="38"/>
  <c r="BJ80" i="38"/>
  <c r="BL80" i="38"/>
  <c r="BH80" i="38"/>
  <c r="AL80" i="38"/>
  <c r="AO80" i="38"/>
  <c r="U80" i="38"/>
  <c r="R80" i="38"/>
  <c r="AU80" i="38"/>
  <c r="AE80" i="38"/>
  <c r="AS88" i="38"/>
  <c r="AT88" i="38"/>
  <c r="BA88" i="38"/>
  <c r="BB88" i="38"/>
  <c r="AJ88" i="38"/>
  <c r="AL88" i="38"/>
  <c r="U88" i="38"/>
  <c r="R88" i="38"/>
  <c r="AI88" i="38"/>
  <c r="BW88" i="38"/>
  <c r="AS96" i="38"/>
  <c r="BT96" i="38"/>
  <c r="BJ96" i="38"/>
  <c r="BL96" i="38"/>
  <c r="BH96" i="38"/>
  <c r="AL96" i="38"/>
  <c r="AO96" i="38"/>
  <c r="U96" i="38"/>
  <c r="R96" i="38"/>
  <c r="AU96" i="38"/>
  <c r="AE96" i="38"/>
  <c r="AS104" i="38"/>
  <c r="BT104" i="38"/>
  <c r="BJ104" i="38"/>
  <c r="BL104" i="38"/>
  <c r="BH104" i="38"/>
  <c r="AJ104" i="38"/>
  <c r="AL104" i="38"/>
  <c r="U104" i="38"/>
  <c r="T104" i="38"/>
  <c r="W104" i="38"/>
  <c r="BW104" i="38"/>
  <c r="AS112" i="38"/>
  <c r="BT112" i="38"/>
  <c r="BJ112" i="38"/>
  <c r="BL112" i="38"/>
  <c r="BH112" i="38"/>
  <c r="AL112" i="38"/>
  <c r="AO112" i="38"/>
  <c r="U112" i="38"/>
  <c r="T112" i="38"/>
  <c r="S112" i="38"/>
  <c r="AE112" i="38"/>
  <c r="AT120" i="38"/>
  <c r="BZ120" i="38"/>
  <c r="CB120" i="38"/>
  <c r="BR120" i="38"/>
  <c r="BI120" i="38"/>
  <c r="AJ120" i="38"/>
  <c r="AL120" i="38"/>
  <c r="U120" i="38"/>
  <c r="N120" i="38"/>
  <c r="AI120" i="38"/>
  <c r="BW120" i="38"/>
  <c r="AH15" i="43"/>
  <c r="AH31" i="43"/>
  <c r="AH39" i="43"/>
  <c r="AH63" i="43"/>
  <c r="AH95" i="43"/>
  <c r="AH103" i="43"/>
  <c r="C119" i="43"/>
  <c r="AH119" i="43"/>
  <c r="AH135" i="43"/>
  <c r="AH143" i="43"/>
  <c r="AH167" i="43"/>
  <c r="AH191" i="43"/>
  <c r="AK59" i="44"/>
  <c r="AK115" i="44"/>
  <c r="S145" i="16"/>
  <c r="R145" i="16"/>
  <c r="AE162" i="16"/>
  <c r="Q162" i="16"/>
  <c r="AD162" i="16"/>
  <c r="AC162" i="16"/>
  <c r="AB184" i="16"/>
  <c r="P184" i="16"/>
  <c r="J57" i="45"/>
  <c r="AK179" i="44"/>
  <c r="AB159" i="16"/>
  <c r="S159" i="16"/>
  <c r="BI50" i="28"/>
  <c r="D56" i="45" s="1"/>
  <c r="BK50" i="28"/>
  <c r="S149" i="16"/>
  <c r="R149" i="16"/>
  <c r="R171" i="16"/>
  <c r="C179" i="44"/>
  <c r="AK163" i="44"/>
  <c r="H54" i="45"/>
  <c r="K57" i="46"/>
  <c r="E95" i="46"/>
  <c r="BE12" i="38"/>
  <c r="BL12" i="38"/>
  <c r="Y12" i="38"/>
  <c r="U12" i="38"/>
  <c r="I12" i="38"/>
  <c r="BC12" i="38"/>
  <c r="CC12" i="38"/>
  <c r="BT12" i="38"/>
  <c r="BZ12" i="38"/>
  <c r="X12" i="38"/>
  <c r="F12" i="38"/>
  <c r="F13" i="34" s="1"/>
  <c r="E12" i="38"/>
  <c r="E13" i="34" s="1"/>
  <c r="AE12" i="38"/>
  <c r="BE20" i="38"/>
  <c r="BF20" i="38"/>
  <c r="BX20" i="38"/>
  <c r="BN20" i="38"/>
  <c r="BU20" i="38"/>
  <c r="AB20" i="38"/>
  <c r="AJ20" i="38"/>
  <c r="U20" i="38"/>
  <c r="E20" i="38"/>
  <c r="E21" i="34" s="1"/>
  <c r="O20" i="38"/>
  <c r="AQ20" i="38"/>
  <c r="AS28" i="38"/>
  <c r="AZ28" i="38"/>
  <c r="BF28" i="38"/>
  <c r="BT28" i="38"/>
  <c r="AC28" i="38"/>
  <c r="AP28" i="38"/>
  <c r="D28" i="38"/>
  <c r="D29" i="34" s="1"/>
  <c r="S28" i="38"/>
  <c r="AY28" i="38"/>
  <c r="Q46" i="16"/>
  <c r="AC46" i="16"/>
  <c r="P156" i="16"/>
  <c r="R156" i="16"/>
  <c r="AE142" i="16"/>
  <c r="AC165" i="16"/>
  <c r="D95" i="45"/>
  <c r="H53" i="46"/>
  <c r="C28" i="43"/>
  <c r="AH28" i="43"/>
  <c r="C52" i="43"/>
  <c r="AH52" i="43"/>
  <c r="C156" i="43"/>
  <c r="AH156" i="43"/>
  <c r="C188" i="43"/>
  <c r="AH188" i="43"/>
  <c r="C56" i="44"/>
  <c r="AK56" i="44"/>
  <c r="S152" i="16"/>
  <c r="AB152" i="16"/>
  <c r="S157" i="16"/>
  <c r="P157" i="16"/>
  <c r="G100" i="45"/>
  <c r="AH14" i="43"/>
  <c r="AH62" i="43"/>
  <c r="AH94" i="43"/>
  <c r="AH118" i="43"/>
  <c r="C134" i="43"/>
  <c r="AH134" i="43"/>
  <c r="AH150" i="43"/>
  <c r="AH190" i="43"/>
  <c r="J55" i="45"/>
  <c r="E94" i="46"/>
  <c r="AB178" i="16"/>
  <c r="P178" i="16"/>
  <c r="H55" i="46"/>
  <c r="AH26" i="43"/>
  <c r="AH50" i="43"/>
  <c r="AH58" i="43"/>
  <c r="AH98" i="43"/>
  <c r="AH106" i="43"/>
  <c r="AH130" i="43"/>
  <c r="AH154" i="43"/>
  <c r="AH178" i="43"/>
  <c r="AH186" i="43"/>
  <c r="AK22" i="44"/>
  <c r="AK110" i="44"/>
  <c r="AK118" i="44"/>
  <c r="G94" i="45"/>
  <c r="J101" i="45"/>
  <c r="K55" i="45"/>
  <c r="H97" i="45"/>
  <c r="H100" i="46"/>
  <c r="P175" i="28"/>
  <c r="P143" i="28"/>
  <c r="P111" i="28"/>
  <c r="P79" i="28"/>
  <c r="P183" i="28"/>
  <c r="P147" i="28"/>
  <c r="P107" i="28"/>
  <c r="P71" i="28"/>
  <c r="P168" i="28"/>
  <c r="P136" i="28"/>
  <c r="P104" i="28"/>
  <c r="P72" i="28"/>
  <c r="P40" i="28"/>
  <c r="P169" i="28"/>
  <c r="P137" i="28"/>
  <c r="P105" i="28"/>
  <c r="P73" i="28"/>
  <c r="P170" i="28"/>
  <c r="P138" i="28"/>
  <c r="P106" i="28"/>
  <c r="P74" i="28"/>
  <c r="P42" i="28"/>
  <c r="P27" i="28"/>
  <c r="P39" i="28"/>
  <c r="P49" i="28"/>
  <c r="P51" i="28"/>
  <c r="P6" i="28"/>
  <c r="S6" i="28" s="1"/>
  <c r="P163" i="28"/>
  <c r="P123" i="28"/>
  <c r="P83" i="28"/>
  <c r="P172" i="28"/>
  <c r="P132" i="28"/>
  <c r="P96" i="28"/>
  <c r="P60" i="28"/>
  <c r="P185" i="28"/>
  <c r="P149" i="28"/>
  <c r="P113" i="28"/>
  <c r="P77" i="28"/>
  <c r="P166" i="28"/>
  <c r="P130" i="28"/>
  <c r="P94" i="28"/>
  <c r="P58" i="28"/>
  <c r="P45" i="28"/>
  <c r="P55" i="28"/>
  <c r="P57" i="28"/>
  <c r="P43" i="28"/>
  <c r="P155" i="28"/>
  <c r="P103" i="28"/>
  <c r="P59" i="28"/>
  <c r="P148" i="28"/>
  <c r="P108" i="28"/>
  <c r="P64" i="28"/>
  <c r="P181" i="28"/>
  <c r="P141" i="28"/>
  <c r="P97" i="28"/>
  <c r="P186" i="28"/>
  <c r="P146" i="28"/>
  <c r="P102" i="28"/>
  <c r="P62" i="28"/>
  <c r="P37" i="28"/>
  <c r="P31" i="28"/>
  <c r="P25" i="28"/>
  <c r="P18" i="28"/>
  <c r="P139" i="28"/>
  <c r="P95" i="28"/>
  <c r="P180" i="28"/>
  <c r="P140" i="28"/>
  <c r="P92" i="28"/>
  <c r="P52" i="28"/>
  <c r="P173" i="28"/>
  <c r="P129" i="28"/>
  <c r="P89" i="28"/>
  <c r="P178" i="28"/>
  <c r="P134" i="28"/>
  <c r="P90" i="28"/>
  <c r="P50" i="28"/>
  <c r="P23" i="28"/>
  <c r="P20" i="28"/>
  <c r="P17" i="28"/>
  <c r="P10" i="28"/>
  <c r="Q186" i="29"/>
  <c r="Q154" i="29"/>
  <c r="Q122" i="29"/>
  <c r="S122" i="29" s="1"/>
  <c r="Q90" i="29"/>
  <c r="Q179" i="29"/>
  <c r="S179" i="29" s="1"/>
  <c r="Q147" i="29"/>
  <c r="Q115" i="29"/>
  <c r="Q83" i="29"/>
  <c r="Q51" i="29"/>
  <c r="Q184" i="29"/>
  <c r="Q152" i="29"/>
  <c r="Q120" i="29"/>
  <c r="Q88" i="29"/>
  <c r="Q181" i="29"/>
  <c r="Q149" i="29"/>
  <c r="Q117" i="29"/>
  <c r="Q85" i="29"/>
  <c r="Q53" i="29"/>
  <c r="Q21" i="29"/>
  <c r="Q11" i="29"/>
  <c r="S11" i="29" s="1"/>
  <c r="Q12" i="29"/>
  <c r="Q17" i="29"/>
  <c r="Q22" i="29"/>
  <c r="S22" i="29" s="1"/>
  <c r="Q174" i="29"/>
  <c r="Q138" i="29"/>
  <c r="Q102" i="29"/>
  <c r="Q66" i="29"/>
  <c r="Q151" i="29"/>
  <c r="S151" i="29" s="1"/>
  <c r="Q111" i="29"/>
  <c r="Q75" i="29"/>
  <c r="Q39" i="29"/>
  <c r="Q168" i="29"/>
  <c r="Q132" i="29"/>
  <c r="S132" i="29" s="1"/>
  <c r="Q96" i="29"/>
  <c r="S96" i="29" s="1"/>
  <c r="Q185" i="29"/>
  <c r="S185" i="29" s="1"/>
  <c r="Q145" i="29"/>
  <c r="S145" i="29" s="1"/>
  <c r="Q109" i="29"/>
  <c r="S109" i="29" s="1"/>
  <c r="Q73" i="29"/>
  <c r="S73" i="29" s="1"/>
  <c r="Q37" i="29"/>
  <c r="Q24" i="29"/>
  <c r="S24" i="29" s="1"/>
  <c r="Q26" i="29"/>
  <c r="Q20" i="29"/>
  <c r="S20" i="29" s="1"/>
  <c r="Q18" i="29"/>
  <c r="S18" i="29" s="1"/>
  <c r="Q182" i="29"/>
  <c r="Q142" i="29"/>
  <c r="Q98" i="29"/>
  <c r="Q175" i="29"/>
  <c r="Q135" i="29"/>
  <c r="Q95" i="29"/>
  <c r="S95" i="29" s="1"/>
  <c r="Q55" i="29"/>
  <c r="S55" i="29" s="1"/>
  <c r="Q176" i="29"/>
  <c r="S176" i="29" s="1"/>
  <c r="Q136" i="29"/>
  <c r="Q92" i="29"/>
  <c r="Q173" i="29"/>
  <c r="S173" i="29" s="1"/>
  <c r="Q133" i="29"/>
  <c r="Q93" i="29"/>
  <c r="Q49" i="29"/>
  <c r="Q40" i="29"/>
  <c r="Q34" i="29"/>
  <c r="Q13" i="29"/>
  <c r="S13" i="29" s="1"/>
  <c r="Q10" i="29"/>
  <c r="S10" i="29" s="1"/>
  <c r="AH182" i="29"/>
  <c r="AI182" i="29" s="1"/>
  <c r="AH174" i="29"/>
  <c r="AI174" i="29" s="1"/>
  <c r="AH166" i="29"/>
  <c r="AI166" i="29" s="1"/>
  <c r="AH158" i="29"/>
  <c r="AI158" i="29" s="1"/>
  <c r="AH150" i="29"/>
  <c r="AI150" i="29" s="1"/>
  <c r="AH142" i="29"/>
  <c r="AI142" i="29" s="1"/>
  <c r="AH134" i="29"/>
  <c r="AI134" i="29" s="1"/>
  <c r="AH126" i="29"/>
  <c r="AI126" i="29" s="1"/>
  <c r="AH118" i="29"/>
  <c r="AI118" i="29" s="1"/>
  <c r="AH110" i="29"/>
  <c r="AI110" i="29" s="1"/>
  <c r="AH102" i="29"/>
  <c r="AI102" i="29" s="1"/>
  <c r="AH94" i="29"/>
  <c r="AI94" i="29" s="1"/>
  <c r="AH86" i="29"/>
  <c r="AI86" i="29" s="1"/>
  <c r="S195" i="32"/>
  <c r="S197" i="32"/>
  <c r="O188" i="32" a="1"/>
  <c r="AI4" i="38"/>
  <c r="O187" i="32"/>
  <c r="AK61" i="44"/>
  <c r="K96" i="45"/>
  <c r="H102" i="45"/>
  <c r="AH24" i="43"/>
  <c r="AH48" i="43"/>
  <c r="AH56" i="43"/>
  <c r="AH88" i="43"/>
  <c r="AH112" i="43"/>
  <c r="AH120" i="43"/>
  <c r="AH128" i="43"/>
  <c r="AH136" i="43"/>
  <c r="AH152" i="43"/>
  <c r="AH176" i="43"/>
  <c r="AH184" i="43"/>
  <c r="AK44" i="44"/>
  <c r="AK84" i="44"/>
  <c r="AY136" i="29"/>
  <c r="O185" i="32"/>
  <c r="S189" i="32"/>
  <c r="AE183" i="10"/>
  <c r="AE175" i="10"/>
  <c r="AE167" i="10"/>
  <c r="AE181" i="10"/>
  <c r="AE172" i="10"/>
  <c r="AE163" i="10"/>
  <c r="AE155" i="10"/>
  <c r="AE147" i="10"/>
  <c r="AE139" i="10"/>
  <c r="AE131" i="10"/>
  <c r="AE123" i="10"/>
  <c r="AE115" i="10"/>
  <c r="AE107" i="10"/>
  <c r="AE99" i="10"/>
  <c r="AE91" i="10"/>
  <c r="AE83" i="10"/>
  <c r="AE75" i="10"/>
  <c r="AE67" i="10"/>
  <c r="AE59" i="10"/>
  <c r="AE178" i="10"/>
  <c r="AE168" i="10"/>
  <c r="AE158" i="10"/>
  <c r="AE149" i="10"/>
  <c r="AE140" i="10"/>
  <c r="AE130" i="10"/>
  <c r="AE121" i="10"/>
  <c r="AE112" i="10"/>
  <c r="AE103" i="10"/>
  <c r="AE94" i="10"/>
  <c r="AE85" i="10"/>
  <c r="AE76" i="10"/>
  <c r="AE66" i="10"/>
  <c r="AE57" i="10"/>
  <c r="AE49" i="10"/>
  <c r="AE41" i="10"/>
  <c r="AE33" i="10"/>
  <c r="AE25" i="10"/>
  <c r="AE17" i="10"/>
  <c r="AE9" i="10"/>
  <c r="O186" i="32"/>
  <c r="K185" i="33"/>
  <c r="W187" i="32"/>
  <c r="W188" i="32" a="1"/>
  <c r="P22" i="28"/>
  <c r="P8" i="28"/>
  <c r="P19" i="28"/>
  <c r="P66" i="28"/>
  <c r="P118" i="28"/>
  <c r="P174" i="28"/>
  <c r="P101" i="28"/>
  <c r="P157" i="28"/>
  <c r="P48" i="28"/>
  <c r="P112" i="28"/>
  <c r="P160" i="28"/>
  <c r="P91" i="28"/>
  <c r="P159" i="28"/>
  <c r="O40" i="28"/>
  <c r="O10" i="28"/>
  <c r="O65" i="28"/>
  <c r="O125" i="28"/>
  <c r="O60" i="28"/>
  <c r="O132" i="28"/>
  <c r="O31" i="28"/>
  <c r="O91" i="28"/>
  <c r="O163" i="28"/>
  <c r="O94" i="28"/>
  <c r="P26" i="28"/>
  <c r="P12" i="28"/>
  <c r="P29" i="28"/>
  <c r="P70" i="28"/>
  <c r="P122" i="28"/>
  <c r="P182" i="28"/>
  <c r="P109" i="28"/>
  <c r="P161" i="28"/>
  <c r="P56" i="28"/>
  <c r="P116" i="28"/>
  <c r="P164" i="28"/>
  <c r="P99" i="28"/>
  <c r="P167" i="28"/>
  <c r="O174" i="28"/>
  <c r="O182" i="28"/>
  <c r="O146" i="28"/>
  <c r="O106" i="28"/>
  <c r="S106" i="28" s="1"/>
  <c r="O74" i="28"/>
  <c r="O171" i="28"/>
  <c r="O139" i="28"/>
  <c r="O107" i="28"/>
  <c r="O75" i="28"/>
  <c r="O43" i="28"/>
  <c r="O168" i="28"/>
  <c r="O136" i="28"/>
  <c r="O104" i="28"/>
  <c r="O72" i="28"/>
  <c r="O169" i="28"/>
  <c r="O137" i="28"/>
  <c r="O105" i="28"/>
  <c r="O73" i="28"/>
  <c r="O41" i="28"/>
  <c r="O26" i="28"/>
  <c r="O38" i="28"/>
  <c r="O56" i="28"/>
  <c r="O8" i="28"/>
  <c r="O9" i="28"/>
  <c r="O178" i="28"/>
  <c r="O138" i="28"/>
  <c r="S138" i="28" s="1"/>
  <c r="O98" i="28"/>
  <c r="O62" i="28"/>
  <c r="O155" i="28"/>
  <c r="O119" i="28"/>
  <c r="O83" i="28"/>
  <c r="O47" i="28"/>
  <c r="O164" i="28"/>
  <c r="S164" i="28" s="1"/>
  <c r="O128" i="28"/>
  <c r="O92" i="28"/>
  <c r="O185" i="28"/>
  <c r="O149" i="28"/>
  <c r="O113" i="28"/>
  <c r="O77" i="28"/>
  <c r="O37" i="28"/>
  <c r="O18" i="28"/>
  <c r="O23" i="28"/>
  <c r="O24" i="28"/>
  <c r="O21" i="28"/>
  <c r="O134" i="28"/>
  <c r="O90" i="28"/>
  <c r="O179" i="28"/>
  <c r="O135" i="28"/>
  <c r="O95" i="28"/>
  <c r="O55" i="28"/>
  <c r="O172" i="28"/>
  <c r="O124" i="28"/>
  <c r="O84" i="28"/>
  <c r="O173" i="28"/>
  <c r="O129" i="28"/>
  <c r="O89" i="28"/>
  <c r="O49" i="28"/>
  <c r="O22" i="28"/>
  <c r="O19" i="28"/>
  <c r="O16" i="28"/>
  <c r="O186" i="28"/>
  <c r="O126" i="28"/>
  <c r="O78" i="28"/>
  <c r="S78" i="28" s="1"/>
  <c r="O159" i="28"/>
  <c r="O111" i="28"/>
  <c r="O63" i="28"/>
  <c r="O176" i="28"/>
  <c r="O120" i="28"/>
  <c r="O76" i="28"/>
  <c r="O157" i="28"/>
  <c r="O109" i="28"/>
  <c r="O61" i="28"/>
  <c r="O36" i="28"/>
  <c r="O27" i="28"/>
  <c r="O12" i="28"/>
  <c r="O166" i="28"/>
  <c r="S166" i="28" s="1"/>
  <c r="O118" i="28"/>
  <c r="O66" i="28"/>
  <c r="O147" i="28"/>
  <c r="O99" i="28"/>
  <c r="O51" i="28"/>
  <c r="O156" i="28"/>
  <c r="O112" i="28"/>
  <c r="O64" i="28"/>
  <c r="O145" i="28"/>
  <c r="O97" i="28"/>
  <c r="O53" i="28"/>
  <c r="O14" i="28"/>
  <c r="S14" i="28" s="1"/>
  <c r="O11" i="28"/>
  <c r="O42" i="28"/>
  <c r="S42" i="28" s="1"/>
  <c r="BA42" i="28" s="1"/>
  <c r="D48" i="41" s="1"/>
  <c r="AK198" i="33"/>
  <c r="AK188" i="33"/>
  <c r="AK190" i="33"/>
  <c r="AK196" i="33"/>
  <c r="AK193" i="33"/>
  <c r="AK197" i="33"/>
  <c r="AK191" i="33"/>
  <c r="AK195" i="33"/>
  <c r="AK192" i="33"/>
  <c r="AK189" i="33"/>
  <c r="AK194" i="33"/>
  <c r="K188" i="33" a="1"/>
  <c r="K187" i="33"/>
  <c r="S185" i="32"/>
  <c r="AA188" i="33" a="1"/>
  <c r="AA186" i="33"/>
  <c r="BO4" i="38"/>
  <c r="AM185" i="33"/>
  <c r="M174" i="29"/>
  <c r="S174" i="29" s="1"/>
  <c r="M110" i="29"/>
  <c r="S110" i="29" s="1"/>
  <c r="M135" i="29"/>
  <c r="S135" i="29" s="1"/>
  <c r="M47" i="29"/>
  <c r="S47" i="29" s="1"/>
  <c r="M128" i="29"/>
  <c r="S128" i="29" s="1"/>
  <c r="M169" i="29"/>
  <c r="S169" i="29" s="1"/>
  <c r="M93" i="29"/>
  <c r="S93" i="29" s="1"/>
  <c r="M21" i="29"/>
  <c r="S21" i="29" s="1"/>
  <c r="M12" i="29"/>
  <c r="S12" i="29" s="1"/>
  <c r="M166" i="29"/>
  <c r="S166" i="29" s="1"/>
  <c r="M66" i="29"/>
  <c r="S66" i="29" s="1"/>
  <c r="M91" i="29"/>
  <c r="S91" i="29" s="1"/>
  <c r="M144" i="29"/>
  <c r="S144" i="29" s="1"/>
  <c r="M177" i="29"/>
  <c r="S177" i="29" s="1"/>
  <c r="M97" i="29"/>
  <c r="S97" i="29" s="1"/>
  <c r="M19" i="29"/>
  <c r="S19" i="29" s="1"/>
  <c r="M17" i="29"/>
  <c r="S17" i="29" s="1"/>
  <c r="K186" i="32"/>
  <c r="O185" i="33"/>
  <c r="AB198" i="33"/>
  <c r="AB195" i="33"/>
  <c r="AB190" i="33"/>
  <c r="AB188" i="33"/>
  <c r="AB191" i="33"/>
  <c r="AB194" i="33"/>
  <c r="AB192" i="33"/>
  <c r="AB189" i="33"/>
  <c r="AB196" i="33"/>
  <c r="AB193" i="33"/>
  <c r="AB197" i="33"/>
  <c r="AI195" i="33"/>
  <c r="AI194" i="33"/>
  <c r="AI192" i="33"/>
  <c r="AI188" i="33"/>
  <c r="S195" i="33"/>
  <c r="S197" i="33"/>
  <c r="S192" i="33"/>
  <c r="AA185" i="33"/>
  <c r="V190" i="32"/>
  <c r="V189" i="32"/>
  <c r="V193" i="32"/>
  <c r="P197" i="32"/>
  <c r="P191" i="32"/>
  <c r="P196" i="32"/>
  <c r="P193" i="32"/>
  <c r="Q195" i="33"/>
  <c r="Q198" i="33"/>
  <c r="Q188" i="33"/>
  <c r="Q190" i="33"/>
  <c r="Q191" i="33"/>
  <c r="Q197" i="33"/>
  <c r="Q193" i="33"/>
  <c r="Q189" i="33"/>
  <c r="Q196" i="33"/>
  <c r="F198" i="32"/>
  <c r="F197" i="32"/>
  <c r="F192" i="32"/>
  <c r="F191" i="32"/>
  <c r="F195" i="32"/>
  <c r="F189" i="32"/>
  <c r="F193" i="32"/>
  <c r="F190" i="32"/>
  <c r="S188" i="33"/>
  <c r="Q192" i="33"/>
  <c r="L192" i="33"/>
  <c r="L191" i="33"/>
  <c r="L195" i="33"/>
  <c r="L198" i="33"/>
  <c r="L194" i="33"/>
  <c r="L188" i="33"/>
  <c r="L190" i="33"/>
  <c r="L196" i="33"/>
  <c r="L197" i="33"/>
  <c r="L193" i="33"/>
  <c r="Q197" i="32"/>
  <c r="H192" i="33"/>
  <c r="Q191" i="32"/>
  <c r="M197" i="33"/>
  <c r="R193" i="33"/>
  <c r="H194" i="33"/>
  <c r="AC190" i="33"/>
  <c r="AL189" i="33"/>
  <c r="AD197" i="33"/>
  <c r="AL192" i="33"/>
  <c r="M188" i="33"/>
  <c r="M196" i="33"/>
  <c r="BS4" i="38"/>
  <c r="T196" i="32"/>
  <c r="J192" i="32"/>
  <c r="J195" i="32"/>
  <c r="M190" i="33"/>
  <c r="V190" i="33"/>
  <c r="R197" i="33"/>
  <c r="J198" i="33"/>
  <c r="H198" i="33"/>
  <c r="P194" i="33"/>
  <c r="AL194" i="33"/>
  <c r="AD193" i="33"/>
  <c r="AL188" i="33"/>
  <c r="AD196" i="33"/>
  <c r="L194" i="32"/>
  <c r="H191" i="33"/>
  <c r="L197" i="32"/>
  <c r="I196" i="33"/>
  <c r="N191" i="33"/>
  <c r="U195" i="33"/>
  <c r="W185" i="33"/>
  <c r="AI185" i="33"/>
  <c r="V195" i="5"/>
  <c r="V194" i="5"/>
  <c r="R190" i="33"/>
  <c r="AL190" i="33"/>
  <c r="AD189" i="33"/>
  <c r="AD195" i="33"/>
  <c r="AD192" i="33"/>
  <c r="J192" i="33"/>
  <c r="W185" i="32"/>
  <c r="F197" i="5"/>
  <c r="V197" i="5"/>
  <c r="L189" i="32"/>
  <c r="M191" i="32"/>
  <c r="M196" i="32"/>
  <c r="T195" i="32"/>
  <c r="I195" i="33"/>
  <c r="V192" i="33"/>
  <c r="R188" i="33"/>
  <c r="H196" i="33"/>
  <c r="AF190" i="33"/>
  <c r="Z190" i="33"/>
  <c r="AN193" i="33"/>
  <c r="AC193" i="33"/>
  <c r="AN195" i="33"/>
  <c r="AN196" i="33"/>
  <c r="AC196" i="33"/>
  <c r="Z188" i="33"/>
  <c r="AF191" i="33"/>
  <c r="M190" i="32"/>
  <c r="V191" i="5"/>
  <c r="F185" i="41"/>
  <c r="G185" i="44" s="1"/>
  <c r="I175" i="41"/>
  <c r="T175" i="41" s="1"/>
  <c r="AE175" i="41" s="1"/>
  <c r="L156" i="41"/>
  <c r="L148" i="41"/>
  <c r="I148" i="44" s="1"/>
  <c r="F95" i="41"/>
  <c r="R95" i="41" s="1"/>
  <c r="AD95" i="41" s="1"/>
  <c r="L184" i="43"/>
  <c r="V184" i="43" s="1"/>
  <c r="AF184" i="43" s="1"/>
  <c r="F162" i="43"/>
  <c r="F161" i="43"/>
  <c r="R161" i="43" s="1"/>
  <c r="AD161" i="43" s="1"/>
  <c r="AI47" i="29"/>
  <c r="AY16" i="29"/>
  <c r="S126" i="28"/>
  <c r="AI98" i="28"/>
  <c r="AY80" i="29"/>
  <c r="AY105" i="29"/>
  <c r="AI8" i="29"/>
  <c r="AI24" i="29"/>
  <c r="AI32" i="29"/>
  <c r="AI40" i="29"/>
  <c r="AI64" i="29"/>
  <c r="AC42" i="16"/>
  <c r="AY86" i="29"/>
  <c r="S179" i="16"/>
  <c r="Q139" i="16"/>
  <c r="R178" i="16"/>
  <c r="Q166" i="16"/>
  <c r="AC154" i="16"/>
  <c r="Q142" i="16"/>
  <c r="P94" i="16"/>
  <c r="AB46" i="16"/>
  <c r="AD42" i="16"/>
  <c r="AQ90" i="40"/>
  <c r="AP89" i="40"/>
  <c r="AY68" i="28"/>
  <c r="AY77" i="29"/>
  <c r="AY96" i="10"/>
  <c r="S94" i="16"/>
  <c r="AQ47" i="40"/>
  <c r="H54" i="46" s="1"/>
  <c r="AB42" i="16"/>
  <c r="BI148" i="29"/>
  <c r="D154" i="46" s="1"/>
  <c r="BB148" i="29"/>
  <c r="G154" i="43" s="1"/>
  <c r="BJ148" i="29"/>
  <c r="G154" i="46" s="1"/>
  <c r="BA148" i="29"/>
  <c r="D154" i="43" s="1"/>
  <c r="BC148" i="29"/>
  <c r="J154" i="43" s="1"/>
  <c r="L154" i="43" s="1"/>
  <c r="V154" i="43" s="1"/>
  <c r="AF154" i="43" s="1"/>
  <c r="BK148" i="29"/>
  <c r="J154" i="46" s="1"/>
  <c r="BI139" i="29"/>
  <c r="D145" i="46" s="1"/>
  <c r="F145" i="46" s="1"/>
  <c r="R145" i="46" s="1"/>
  <c r="AD145" i="46" s="1"/>
  <c r="BJ139" i="29"/>
  <c r="G145" i="46" s="1"/>
  <c r="I145" i="46" s="1"/>
  <c r="BA139" i="29"/>
  <c r="D145" i="43" s="1"/>
  <c r="BC139" i="29"/>
  <c r="J145" i="43" s="1"/>
  <c r="BB139" i="29"/>
  <c r="G145" i="43" s="1"/>
  <c r="BK139" i="29"/>
  <c r="J145" i="46" s="1"/>
  <c r="L145" i="46" s="1"/>
  <c r="V145" i="46" s="1"/>
  <c r="AF145" i="46" s="1"/>
  <c r="BI180" i="29"/>
  <c r="D186" i="46" s="1"/>
  <c r="BB180" i="29"/>
  <c r="G186" i="43" s="1"/>
  <c r="BJ180" i="29"/>
  <c r="G186" i="46" s="1"/>
  <c r="BA180" i="29"/>
  <c r="D186" i="43" s="1"/>
  <c r="F186" i="43" s="1"/>
  <c r="R186" i="43" s="1"/>
  <c r="AD186" i="43" s="1"/>
  <c r="BK180" i="29"/>
  <c r="J186" i="46" s="1"/>
  <c r="BC180" i="29"/>
  <c r="J186" i="43" s="1"/>
  <c r="BK90" i="29"/>
  <c r="BC90" i="29"/>
  <c r="J96" i="43" s="1"/>
  <c r="J101" i="46"/>
  <c r="D155" i="43"/>
  <c r="J166" i="43"/>
  <c r="L166" i="43" s="1"/>
  <c r="G99" i="43"/>
  <c r="D140" i="43"/>
  <c r="D54" i="46"/>
  <c r="J102" i="46"/>
  <c r="J146" i="46"/>
  <c r="L146" i="46" s="1"/>
  <c r="V146" i="46" s="1"/>
  <c r="AF146" i="46" s="1"/>
  <c r="D157" i="46"/>
  <c r="G168" i="43"/>
  <c r="I168" i="43" s="1"/>
  <c r="T168" i="43" s="1"/>
  <c r="AE168" i="43" s="1"/>
  <c r="BI96" i="29"/>
  <c r="D102" i="46" s="1"/>
  <c r="J158" i="43"/>
  <c r="L158" i="43" s="1"/>
  <c r="D163" i="43"/>
  <c r="F163" i="43" s="1"/>
  <c r="BI49" i="29"/>
  <c r="D55" i="46" s="1"/>
  <c r="BB49" i="29"/>
  <c r="G55" i="43" s="1"/>
  <c r="G142" i="43"/>
  <c r="I142" i="43" s="1"/>
  <c r="D50" i="43"/>
  <c r="BK93" i="29"/>
  <c r="BA93" i="29"/>
  <c r="D99" i="43" s="1"/>
  <c r="BJ89" i="29"/>
  <c r="BI89" i="29"/>
  <c r="BK89" i="29"/>
  <c r="J95" i="46" s="1"/>
  <c r="G143" i="43"/>
  <c r="I143" i="43" s="1"/>
  <c r="T143" i="43" s="1"/>
  <c r="AE143" i="43" s="1"/>
  <c r="D149" i="46"/>
  <c r="G160" i="43"/>
  <c r="I160" i="43" s="1"/>
  <c r="J57" i="46"/>
  <c r="J150" i="43"/>
  <c r="L150" i="43" s="1"/>
  <c r="V150" i="43" s="1"/>
  <c r="AF150" i="43" s="1"/>
  <c r="M26" i="29"/>
  <c r="S26" i="29" s="1"/>
  <c r="M32" i="29"/>
  <c r="S32" i="29" s="1"/>
  <c r="M30" i="29"/>
  <c r="S30" i="29" s="1"/>
  <c r="M28" i="29"/>
  <c r="S28" i="29" s="1"/>
  <c r="M41" i="29"/>
  <c r="S41" i="29" s="1"/>
  <c r="M77" i="29"/>
  <c r="S77" i="29" s="1"/>
  <c r="M113" i="29"/>
  <c r="S113" i="29" s="1"/>
  <c r="M149" i="29"/>
  <c r="S149" i="29" s="1"/>
  <c r="M64" i="29"/>
  <c r="S64" i="29" s="1"/>
  <c r="M108" i="29"/>
  <c r="S108" i="29" s="1"/>
  <c r="M148" i="29"/>
  <c r="S148" i="29" s="1"/>
  <c r="M27" i="29"/>
  <c r="S27" i="29" s="1"/>
  <c r="M71" i="29"/>
  <c r="S71" i="29" s="1"/>
  <c r="M111" i="29"/>
  <c r="S111" i="29" s="1"/>
  <c r="M155" i="29"/>
  <c r="S155" i="29" s="1"/>
  <c r="M86" i="29"/>
  <c r="S86" i="29" s="1"/>
  <c r="M130" i="29"/>
  <c r="S130" i="29" s="1"/>
  <c r="M182" i="29"/>
  <c r="S182" i="29" s="1"/>
  <c r="M34" i="29"/>
  <c r="S34" i="29" s="1"/>
  <c r="M40" i="29"/>
  <c r="S40" i="29" s="1"/>
  <c r="M38" i="29"/>
  <c r="S38" i="29" s="1"/>
  <c r="M44" i="29"/>
  <c r="S44" i="29" s="1"/>
  <c r="M45" i="29"/>
  <c r="S45" i="29" s="1"/>
  <c r="M81" i="29"/>
  <c r="S81" i="29" s="1"/>
  <c r="M117" i="29"/>
  <c r="S117" i="29" s="1"/>
  <c r="M153" i="29"/>
  <c r="S153" i="29" s="1"/>
  <c r="M68" i="29"/>
  <c r="S68" i="29" s="1"/>
  <c r="M112" i="29"/>
  <c r="S112" i="29" s="1"/>
  <c r="M156" i="29"/>
  <c r="S156" i="29" s="1"/>
  <c r="M31" i="29"/>
  <c r="S31" i="29" s="1"/>
  <c r="M75" i="29"/>
  <c r="S75" i="29" s="1"/>
  <c r="M119" i="29"/>
  <c r="S119" i="29" s="1"/>
  <c r="M159" i="29"/>
  <c r="S159" i="29" s="1"/>
  <c r="M90" i="29"/>
  <c r="S90" i="29" s="1"/>
  <c r="M142" i="29"/>
  <c r="S142" i="29" s="1"/>
  <c r="M186" i="29"/>
  <c r="S186" i="29" s="1"/>
  <c r="M42" i="29"/>
  <c r="S42" i="29" s="1"/>
  <c r="M48" i="29"/>
  <c r="S48" i="29" s="1"/>
  <c r="M54" i="29"/>
  <c r="S54" i="29" s="1"/>
  <c r="M52" i="29"/>
  <c r="S52" i="29" s="1"/>
  <c r="M49" i="29"/>
  <c r="S49" i="29" s="1"/>
  <c r="M85" i="29"/>
  <c r="S85" i="29" s="1"/>
  <c r="M121" i="29"/>
  <c r="S121" i="29" s="1"/>
  <c r="M157" i="29"/>
  <c r="S157" i="29" s="1"/>
  <c r="M76" i="29"/>
  <c r="S76" i="29" s="1"/>
  <c r="M116" i="29"/>
  <c r="S116" i="29" s="1"/>
  <c r="M160" i="29"/>
  <c r="S160" i="29" s="1"/>
  <c r="M39" i="29"/>
  <c r="S39" i="29" s="1"/>
  <c r="M79" i="29"/>
  <c r="S79" i="29" s="1"/>
  <c r="M123" i="29"/>
  <c r="S123" i="29" s="1"/>
  <c r="M171" i="29"/>
  <c r="S171" i="29" s="1"/>
  <c r="M94" i="29"/>
  <c r="S94" i="29" s="1"/>
  <c r="M146" i="29"/>
  <c r="S146" i="29" s="1"/>
  <c r="D165" i="46"/>
  <c r="D162" i="46"/>
  <c r="G152" i="43"/>
  <c r="G147" i="43"/>
  <c r="I147" i="43" s="1"/>
  <c r="G139" i="46"/>
  <c r="M50" i="29"/>
  <c r="S50" i="29" s="1"/>
  <c r="M8" i="29"/>
  <c r="S8" i="29" s="1"/>
  <c r="M62" i="29"/>
  <c r="S62" i="29" s="1"/>
  <c r="M60" i="29"/>
  <c r="S60" i="29" s="1"/>
  <c r="M53" i="29"/>
  <c r="S53" i="29" s="1"/>
  <c r="M89" i="29"/>
  <c r="S89" i="29" s="1"/>
  <c r="M125" i="29"/>
  <c r="S125" i="29" s="1"/>
  <c r="M161" i="29"/>
  <c r="S161" i="29" s="1"/>
  <c r="M80" i="29"/>
  <c r="S80" i="29" s="1"/>
  <c r="M124" i="29"/>
  <c r="S124" i="29" s="1"/>
  <c r="M164" i="29"/>
  <c r="S164" i="29" s="1"/>
  <c r="M43" i="29"/>
  <c r="S43" i="29" s="1"/>
  <c r="M87" i="29"/>
  <c r="S87" i="29" s="1"/>
  <c r="M127" i="29"/>
  <c r="S127" i="29" s="1"/>
  <c r="M175" i="29"/>
  <c r="S175" i="29" s="1"/>
  <c r="M102" i="29"/>
  <c r="S102" i="29" s="1"/>
  <c r="M150" i="29"/>
  <c r="S150" i="29" s="1"/>
  <c r="AY115" i="29"/>
  <c r="AI179" i="29"/>
  <c r="S66" i="28"/>
  <c r="BA66" i="28" s="1"/>
  <c r="D72" i="41" s="1"/>
  <c r="F169" i="43"/>
  <c r="R169" i="43" s="1"/>
  <c r="AD169" i="43" s="1"/>
  <c r="AY86" i="28"/>
  <c r="AY48" i="10"/>
  <c r="AY38" i="29"/>
  <c r="AY98" i="29"/>
  <c r="AY121" i="10"/>
  <c r="AY107" i="10"/>
  <c r="AY171" i="28"/>
  <c r="AY95" i="10"/>
  <c r="R197" i="5"/>
  <c r="AY36" i="28"/>
  <c r="AQ89" i="40"/>
  <c r="Q177" i="16"/>
  <c r="R153" i="16"/>
  <c r="P93" i="16"/>
  <c r="BK91" i="28"/>
  <c r="J97" i="45" s="1"/>
  <c r="P92" i="16"/>
  <c r="AR46" i="40"/>
  <c r="K53" i="46" s="1"/>
  <c r="AY150" i="29"/>
  <c r="AY39" i="28"/>
  <c r="AI89" i="29"/>
  <c r="AI134" i="10"/>
  <c r="S187" i="5"/>
  <c r="AI35" i="28"/>
  <c r="AI38" i="28"/>
  <c r="AI14" i="28"/>
  <c r="AI146" i="10"/>
  <c r="AI146" i="28"/>
  <c r="S54" i="28"/>
  <c r="BA54" i="28" s="1"/>
  <c r="D60" i="41" s="1"/>
  <c r="AI93" i="29"/>
  <c r="F152" i="41"/>
  <c r="R152" i="41" s="1"/>
  <c r="AD152" i="41" s="1"/>
  <c r="F190" i="41"/>
  <c r="I176" i="41"/>
  <c r="F146" i="41"/>
  <c r="R146" i="41" s="1"/>
  <c r="AD146" i="41" s="1"/>
  <c r="AY56" i="28"/>
  <c r="L181" i="41"/>
  <c r="I181" i="44" s="1"/>
  <c r="L173" i="41"/>
  <c r="I173" i="44" s="1"/>
  <c r="L166" i="41"/>
  <c r="I166" i="44" s="1"/>
  <c r="L96" i="41"/>
  <c r="V96" i="41" s="1"/>
  <c r="AF96" i="41" s="1"/>
  <c r="AY51" i="10"/>
  <c r="F196" i="33"/>
  <c r="F193" i="33"/>
  <c r="F188" i="33"/>
  <c r="F197" i="33"/>
  <c r="F192" i="33"/>
  <c r="F190" i="33"/>
  <c r="F194" i="33"/>
  <c r="F198" i="33"/>
  <c r="F195" i="33"/>
  <c r="AI74" i="28"/>
  <c r="F189" i="33"/>
  <c r="R182" i="16"/>
  <c r="Q170" i="16"/>
  <c r="P162" i="16"/>
  <c r="Q150" i="16"/>
  <c r="Q138" i="16"/>
  <c r="AC94" i="16"/>
  <c r="P90" i="16"/>
  <c r="AR87" i="39"/>
  <c r="K94" i="45" s="1"/>
  <c r="S46" i="16"/>
  <c r="AE42" i="16"/>
  <c r="S49" i="16"/>
  <c r="AE168" i="16"/>
  <c r="P48" i="16"/>
  <c r="AY65" i="28"/>
  <c r="AY138" i="28"/>
  <c r="AY91" i="28"/>
  <c r="AY176" i="28"/>
  <c r="AY156" i="10"/>
  <c r="AY25" i="28"/>
  <c r="AY19" i="28"/>
  <c r="AY56" i="10"/>
  <c r="BJ91" i="29"/>
  <c r="G97" i="46" s="1"/>
  <c r="AC182" i="16"/>
  <c r="AC174" i="16"/>
  <c r="R166" i="16"/>
  <c r="AC158" i="16"/>
  <c r="R150" i="16"/>
  <c r="R142" i="16"/>
  <c r="AC134" i="16"/>
  <c r="AE94" i="16"/>
  <c r="Q90" i="16"/>
  <c r="P86" i="16"/>
  <c r="P46" i="16"/>
  <c r="AD182" i="16"/>
  <c r="P174" i="16"/>
  <c r="AD166" i="16"/>
  <c r="P158" i="16"/>
  <c r="AC150" i="16"/>
  <c r="AD142" i="16"/>
  <c r="AD134" i="16"/>
  <c r="AR95" i="40"/>
  <c r="AB90" i="16"/>
  <c r="Q86" i="16"/>
  <c r="AR47" i="40"/>
  <c r="K54" i="46" s="1"/>
  <c r="AE177" i="16"/>
  <c r="AE157" i="16"/>
  <c r="R137" i="16"/>
  <c r="Q49" i="16"/>
  <c r="AC41" i="16"/>
  <c r="R144" i="16"/>
  <c r="Q163" i="16"/>
  <c r="AB139" i="16"/>
  <c r="P176" i="16"/>
  <c r="S132" i="16"/>
  <c r="AD183" i="16"/>
  <c r="R159" i="16"/>
  <c r="Q135" i="16"/>
  <c r="BJ96" i="29"/>
  <c r="G102" i="46" s="1"/>
  <c r="BK48" i="29"/>
  <c r="AC177" i="16"/>
  <c r="AD165" i="16"/>
  <c r="AC149" i="16"/>
  <c r="AC133" i="16"/>
  <c r="AB49" i="16"/>
  <c r="AB176" i="16"/>
  <c r="AD132" i="16"/>
  <c r="AP93" i="40"/>
  <c r="E100" i="46" s="1"/>
  <c r="AE44" i="16"/>
  <c r="AI130" i="10"/>
  <c r="AI122" i="10"/>
  <c r="S26" i="28"/>
  <c r="BA26" i="28" s="1"/>
  <c r="D32" i="41" s="1"/>
  <c r="AC175" i="16"/>
  <c r="AB151" i="16"/>
  <c r="R43" i="16"/>
  <c r="AC173" i="16"/>
  <c r="AC157" i="16"/>
  <c r="Q141" i="16"/>
  <c r="AC93" i="16"/>
  <c r="AB89" i="16"/>
  <c r="AB41" i="16"/>
  <c r="AE160" i="16"/>
  <c r="AI96" i="29"/>
  <c r="S146" i="28"/>
  <c r="AI22" i="28"/>
  <c r="S92" i="29"/>
  <c r="I149" i="41"/>
  <c r="H149" i="42" s="1"/>
  <c r="F147" i="41"/>
  <c r="I146" i="41"/>
  <c r="H146" i="44" s="1"/>
  <c r="I49" i="41"/>
  <c r="T49" i="41" s="1"/>
  <c r="AE49" i="41" s="1"/>
  <c r="L181" i="43"/>
  <c r="V181" i="43" s="1"/>
  <c r="AF181" i="43" s="1"/>
  <c r="L149" i="43"/>
  <c r="V149" i="43" s="1"/>
  <c r="AF149" i="43" s="1"/>
  <c r="AY88" i="28"/>
  <c r="AY95" i="29"/>
  <c r="AY92" i="29"/>
  <c r="AY50" i="10"/>
  <c r="AI51" i="29"/>
  <c r="AI91" i="29"/>
  <c r="AY6" i="29"/>
  <c r="BC42" i="29" s="1"/>
  <c r="J48" i="43" s="1"/>
  <c r="AI102" i="28"/>
  <c r="AY93" i="28"/>
  <c r="J197" i="5"/>
  <c r="J193" i="5"/>
  <c r="J189" i="5"/>
  <c r="J196" i="5"/>
  <c r="J192" i="5"/>
  <c r="G188" i="5" a="1"/>
  <c r="G196" i="5" s="1"/>
  <c r="AI27" i="10"/>
  <c r="AI78" i="28"/>
  <c r="AI26" i="28"/>
  <c r="E198" i="5"/>
  <c r="BJ51" i="29"/>
  <c r="G57" i="46" s="1"/>
  <c r="Q175" i="16"/>
  <c r="AB155" i="16"/>
  <c r="AD135" i="16"/>
  <c r="AE87" i="16"/>
  <c r="P173" i="16"/>
  <c r="AE161" i="16"/>
  <c r="Q145" i="16"/>
  <c r="R133" i="16"/>
  <c r="AD45" i="16"/>
  <c r="R183" i="16"/>
  <c r="Q167" i="16"/>
  <c r="R147" i="16"/>
  <c r="BI93" i="28"/>
  <c r="D99" i="45" s="1"/>
  <c r="AP92" i="40"/>
  <c r="AC87" i="16"/>
  <c r="Q182" i="16"/>
  <c r="AD178" i="16"/>
  <c r="P170" i="16"/>
  <c r="R162" i="16"/>
  <c r="AE158" i="16"/>
  <c r="AD150" i="16"/>
  <c r="AC142" i="16"/>
  <c r="R134" i="16"/>
  <c r="BI96" i="28"/>
  <c r="D102" i="45" s="1"/>
  <c r="AE90" i="16"/>
  <c r="R46" i="16"/>
  <c r="R181" i="16"/>
  <c r="R169" i="16"/>
  <c r="Q157" i="16"/>
  <c r="AD149" i="16"/>
  <c r="P137" i="16"/>
  <c r="AR94" i="40"/>
  <c r="AD89" i="16"/>
  <c r="BI51" i="28"/>
  <c r="D57" i="45" s="1"/>
  <c r="AD180" i="16"/>
  <c r="AC148" i="16"/>
  <c r="AY62" i="28"/>
  <c r="AQ93" i="39"/>
  <c r="AD171" i="16"/>
  <c r="R155" i="16"/>
  <c r="S143" i="16"/>
  <c r="AD131" i="16"/>
  <c r="BK49" i="29"/>
  <c r="J55" i="46" s="1"/>
  <c r="AB183" i="16"/>
  <c r="R167" i="16"/>
  <c r="Q155" i="16"/>
  <c r="AD143" i="16"/>
  <c r="Q91" i="16"/>
  <c r="BJ49" i="29"/>
  <c r="G55" i="46" s="1"/>
  <c r="AR91" i="40"/>
  <c r="K98" i="46" s="1"/>
  <c r="BI92" i="29"/>
  <c r="D98" i="46" s="1"/>
  <c r="AP90" i="39"/>
  <c r="E97" i="45" s="1"/>
  <c r="BK94" i="28"/>
  <c r="J100" i="45" s="1"/>
  <c r="BK89" i="28"/>
  <c r="J95" i="45" s="1"/>
  <c r="BJ51" i="28"/>
  <c r="G57" i="45" s="1"/>
  <c r="BI94" i="28"/>
  <c r="D100" i="45" s="1"/>
  <c r="AC159" i="16"/>
  <c r="AD147" i="16"/>
  <c r="R131" i="16"/>
  <c r="AE47" i="16"/>
  <c r="AB43" i="16"/>
  <c r="AQ92" i="40"/>
  <c r="AR94" i="39"/>
  <c r="K101" i="45" s="1"/>
  <c r="AP92" i="39"/>
  <c r="E99" i="45" s="1"/>
  <c r="BJ49" i="28"/>
  <c r="G55" i="45" s="1"/>
  <c r="AC178" i="16"/>
  <c r="AE174" i="16"/>
  <c r="AC166" i="16"/>
  <c r="P154" i="16"/>
  <c r="Q146" i="16"/>
  <c r="Q134" i="16"/>
  <c r="R94" i="16"/>
  <c r="R90" i="16"/>
  <c r="AP87" i="39"/>
  <c r="E94" i="45" s="1"/>
  <c r="AC181" i="16"/>
  <c r="AE173" i="16"/>
  <c r="R161" i="16"/>
  <c r="AE153" i="16"/>
  <c r="P141" i="16"/>
  <c r="AD133" i="16"/>
  <c r="AR90" i="40"/>
  <c r="K97" i="46" s="1"/>
  <c r="BI91" i="29"/>
  <c r="D97" i="46" s="1"/>
  <c r="AC49" i="16"/>
  <c r="AC45" i="16"/>
  <c r="S41" i="16"/>
  <c r="R172" i="16"/>
  <c r="AB144" i="16"/>
  <c r="BK93" i="28"/>
  <c r="J99" i="45" s="1"/>
  <c r="BJ88" i="29"/>
  <c r="P182" i="16"/>
  <c r="AE178" i="16"/>
  <c r="BJ96" i="28"/>
  <c r="G102" i="45" s="1"/>
  <c r="S90" i="16"/>
  <c r="AQ94" i="39"/>
  <c r="AP50" i="39"/>
  <c r="E57" i="45" s="1"/>
  <c r="AQ46" i="39"/>
  <c r="H53" i="45" s="1"/>
  <c r="AP46" i="40"/>
  <c r="E53" i="46" s="1"/>
  <c r="AQ92" i="39"/>
  <c r="H99" i="45" s="1"/>
  <c r="BJ92" i="29"/>
  <c r="G98" i="46" s="1"/>
  <c r="AP47" i="39"/>
  <c r="E54" i="45" s="1"/>
  <c r="R168" i="16"/>
  <c r="AD148" i="16"/>
  <c r="R175" i="16"/>
  <c r="AB167" i="16"/>
  <c r="AD155" i="16"/>
  <c r="AC143" i="16"/>
  <c r="S131" i="16"/>
  <c r="AB91" i="16"/>
  <c r="Q87" i="16"/>
  <c r="AQ48" i="39"/>
  <c r="AE43" i="16"/>
  <c r="AP91" i="39"/>
  <c r="E98" i="45" s="1"/>
  <c r="R177" i="16"/>
  <c r="P169" i="16"/>
  <c r="AC161" i="16"/>
  <c r="AD153" i="16"/>
  <c r="AE145" i="16"/>
  <c r="AE137" i="16"/>
  <c r="BJ95" i="28"/>
  <c r="G101" i="45" s="1"/>
  <c r="P89" i="16"/>
  <c r="P45" i="16"/>
  <c r="S180" i="16"/>
  <c r="AE164" i="16"/>
  <c r="S136" i="16"/>
  <c r="S44" i="16"/>
  <c r="E193" i="33"/>
  <c r="D193" i="33"/>
  <c r="AI6" i="29"/>
  <c r="BB42" i="29" s="1"/>
  <c r="G48" i="43" s="1"/>
  <c r="V192" i="5"/>
  <c r="R191" i="5"/>
  <c r="N194" i="5"/>
  <c r="N192" i="5"/>
  <c r="J195" i="5"/>
  <c r="J194" i="5"/>
  <c r="AI19" i="28"/>
  <c r="F193" i="5"/>
  <c r="F196" i="5"/>
  <c r="F192" i="5"/>
  <c r="F195" i="5"/>
  <c r="F188" i="5"/>
  <c r="F191" i="5"/>
  <c r="D189" i="5"/>
  <c r="G5" i="34"/>
  <c r="E197" i="5"/>
  <c r="AY84" i="28"/>
  <c r="AY148" i="28"/>
  <c r="AR88" i="40"/>
  <c r="K95" i="46" s="1"/>
  <c r="AQ95" i="40"/>
  <c r="H102" i="46" s="1"/>
  <c r="BI88" i="28"/>
  <c r="D94" i="45" s="1"/>
  <c r="AQ50" i="40"/>
  <c r="H57" i="46" s="1"/>
  <c r="AP50" i="40"/>
  <c r="E57" i="46" s="1"/>
  <c r="P180" i="16"/>
  <c r="P160" i="16"/>
  <c r="R140" i="16"/>
  <c r="AR93" i="40"/>
  <c r="K100" i="46" s="1"/>
  <c r="AC88" i="16"/>
  <c r="R48" i="16"/>
  <c r="AI63" i="10"/>
  <c r="AI75" i="28"/>
  <c r="S170" i="28"/>
  <c r="AI46" i="28"/>
  <c r="AI18" i="10"/>
  <c r="S34" i="28"/>
  <c r="BA34" i="28" s="1"/>
  <c r="D40" i="41" s="1"/>
  <c r="AI83" i="10"/>
  <c r="AI22" i="10"/>
  <c r="AI126" i="28"/>
  <c r="AI66" i="10"/>
  <c r="AI134" i="28"/>
  <c r="L178" i="41"/>
  <c r="V178" i="41" s="1"/>
  <c r="AF178" i="41" s="1"/>
  <c r="F145" i="41"/>
  <c r="G145" i="42" s="1"/>
  <c r="L174" i="43"/>
  <c r="V174" i="43" s="1"/>
  <c r="AF174" i="43" s="1"/>
  <c r="F155" i="43"/>
  <c r="R155" i="43" s="1"/>
  <c r="AD155" i="43" s="1"/>
  <c r="S7" i="10"/>
  <c r="AY6" i="10"/>
  <c r="BC30" i="10" s="1"/>
  <c r="J36" i="9" s="1"/>
  <c r="AI88" i="29"/>
  <c r="AI122" i="28"/>
  <c r="AI106" i="10"/>
  <c r="AI102" i="10"/>
  <c r="S98" i="28"/>
  <c r="BA98" i="28" s="1"/>
  <c r="D104" i="41" s="1"/>
  <c r="AY96" i="28"/>
  <c r="L167" i="41"/>
  <c r="V167" i="41" s="1"/>
  <c r="AF167" i="41" s="1"/>
  <c r="L151" i="41"/>
  <c r="V151" i="41" s="1"/>
  <c r="AF151" i="41" s="1"/>
  <c r="S31" i="28"/>
  <c r="BA31" i="28" s="1"/>
  <c r="D37" i="41" s="1"/>
  <c r="AI162" i="10"/>
  <c r="AI131" i="10"/>
  <c r="AI30" i="28"/>
  <c r="AY90" i="28"/>
  <c r="AY47" i="29"/>
  <c r="AI50" i="29"/>
  <c r="AI123" i="10"/>
  <c r="S114" i="28"/>
  <c r="BA114" i="28" s="1"/>
  <c r="D120" i="41" s="1"/>
  <c r="S7" i="28"/>
  <c r="BA7" i="28" s="1"/>
  <c r="D13" i="41" s="1"/>
  <c r="AI23" i="28"/>
  <c r="AI154" i="10"/>
  <c r="AI178" i="28"/>
  <c r="AI6" i="28"/>
  <c r="S58" i="28"/>
  <c r="BA58" i="28" s="1"/>
  <c r="D64" i="41" s="1"/>
  <c r="AI7" i="28"/>
  <c r="AI54" i="10"/>
  <c r="S75" i="28"/>
  <c r="BA75" i="28" s="1"/>
  <c r="D81" i="41" s="1"/>
  <c r="I176" i="43"/>
  <c r="T176" i="43" s="1"/>
  <c r="AE176" i="43" s="1"/>
  <c r="F140" i="43"/>
  <c r="I188" i="43"/>
  <c r="K188" i="44" s="1"/>
  <c r="AI115" i="10"/>
  <c r="AI71" i="10"/>
  <c r="AI31" i="10"/>
  <c r="S39" i="28"/>
  <c r="BA39" i="28" s="1"/>
  <c r="D45" i="41" s="1"/>
  <c r="AI158" i="10"/>
  <c r="AI82" i="28"/>
  <c r="AY94" i="28"/>
  <c r="AY48" i="28"/>
  <c r="AY91" i="29"/>
  <c r="AY88" i="29"/>
  <c r="AY89" i="29"/>
  <c r="AI38" i="10"/>
  <c r="S10" i="28"/>
  <c r="BA10" i="28" s="1"/>
  <c r="D16" i="41" s="1"/>
  <c r="AI7" i="10"/>
  <c r="AY51" i="28"/>
  <c r="AY88" i="10"/>
  <c r="AI162" i="28"/>
  <c r="AI58" i="28"/>
  <c r="AI155" i="10"/>
  <c r="AI183" i="28"/>
  <c r="S155" i="28"/>
  <c r="D49" i="39"/>
  <c r="AY89" i="28"/>
  <c r="AI11" i="10"/>
  <c r="AI6" i="10"/>
  <c r="AI166" i="10"/>
  <c r="AI186" i="10"/>
  <c r="S38" i="28"/>
  <c r="BA38" i="28" s="1"/>
  <c r="D44" i="41" s="1"/>
  <c r="S22" i="28"/>
  <c r="BA22" i="28" s="1"/>
  <c r="D28" i="41" s="1"/>
  <c r="AI43" i="10"/>
  <c r="AI58" i="10"/>
  <c r="AI42" i="10"/>
  <c r="BB42" i="10" s="1"/>
  <c r="G48" i="9" s="1"/>
  <c r="AI114" i="28"/>
  <c r="AI110" i="28"/>
  <c r="AI126" i="10"/>
  <c r="AI186" i="28"/>
  <c r="BC126" i="10"/>
  <c r="J132" i="9" s="1"/>
  <c r="BC79" i="10"/>
  <c r="J85" i="9" s="1"/>
  <c r="BC103" i="10"/>
  <c r="J109" i="9" s="1"/>
  <c r="BC132" i="10"/>
  <c r="J138" i="9" s="1"/>
  <c r="BC86" i="10"/>
  <c r="J92" i="9" s="1"/>
  <c r="BC106" i="10"/>
  <c r="J112" i="9" s="1"/>
  <c r="BC17" i="10"/>
  <c r="J23" i="9" s="1"/>
  <c r="BC25" i="10"/>
  <c r="J31" i="9" s="1"/>
  <c r="BC110" i="10"/>
  <c r="J116" i="9" s="1"/>
  <c r="BC7" i="10"/>
  <c r="J13" i="9" s="1"/>
  <c r="BC31" i="10"/>
  <c r="J37" i="9" s="1"/>
  <c r="BC40" i="10"/>
  <c r="J46" i="9" s="1"/>
  <c r="BC97" i="10"/>
  <c r="J103" i="9" s="1"/>
  <c r="BC21" i="10"/>
  <c r="J27" i="9" s="1"/>
  <c r="BC35" i="10"/>
  <c r="J41" i="9" s="1"/>
  <c r="BC33" i="10"/>
  <c r="J39" i="9" s="1"/>
  <c r="BC56" i="10"/>
  <c r="J62" i="9" s="1"/>
  <c r="BC101" i="10"/>
  <c r="J107" i="9" s="1"/>
  <c r="BC18" i="10"/>
  <c r="J24" i="9" s="1"/>
  <c r="BC37" i="10"/>
  <c r="J43" i="9" s="1"/>
  <c r="BC121" i="10"/>
  <c r="J127" i="9" s="1"/>
  <c r="BC39" i="10"/>
  <c r="J45" i="9" s="1"/>
  <c r="BC67" i="10"/>
  <c r="J73" i="9" s="1"/>
  <c r="BC113" i="10"/>
  <c r="J119" i="9" s="1"/>
  <c r="BC129" i="10"/>
  <c r="J135" i="9" s="1"/>
  <c r="BC71" i="10"/>
  <c r="J77" i="9" s="1"/>
  <c r="BC119" i="10"/>
  <c r="J125" i="9" s="1"/>
  <c r="BC74" i="10"/>
  <c r="J80" i="9" s="1"/>
  <c r="BC98" i="10"/>
  <c r="J104" i="9" s="1"/>
  <c r="BC53" i="10"/>
  <c r="J59" i="9" s="1"/>
  <c r="BC8" i="10"/>
  <c r="J14" i="9" s="1"/>
  <c r="BC122" i="10"/>
  <c r="J128" i="9" s="1"/>
  <c r="BC65" i="10"/>
  <c r="J71" i="9" s="1"/>
  <c r="BC123" i="10"/>
  <c r="J129" i="9" s="1"/>
  <c r="BC108" i="10"/>
  <c r="J114" i="9" s="1"/>
  <c r="BC26" i="10"/>
  <c r="J32" i="9" s="1"/>
  <c r="BC102" i="10"/>
  <c r="J108" i="9" s="1"/>
  <c r="BC75" i="10"/>
  <c r="J81" i="9" s="1"/>
  <c r="BC99" i="10"/>
  <c r="J105" i="9" s="1"/>
  <c r="BC32" i="10"/>
  <c r="J38" i="9" s="1"/>
  <c r="BC116" i="10"/>
  <c r="J122" i="9" s="1"/>
  <c r="BC83" i="10"/>
  <c r="J89" i="9" s="1"/>
  <c r="BC107" i="10"/>
  <c r="J113" i="9" s="1"/>
  <c r="AY95" i="28"/>
  <c r="AY51" i="29"/>
  <c r="L191" i="41"/>
  <c r="V191" i="41" s="1"/>
  <c r="AF191" i="41" s="1"/>
  <c r="AI159" i="10"/>
  <c r="S143" i="28"/>
  <c r="S83" i="28"/>
  <c r="BA83" i="28" s="1"/>
  <c r="D89" i="41" s="1"/>
  <c r="AI63" i="28"/>
  <c r="BF63" i="28" s="1"/>
  <c r="S158" i="28"/>
  <c r="I192" i="43"/>
  <c r="T192" i="43" s="1"/>
  <c r="AE192" i="43" s="1"/>
  <c r="AI107" i="28"/>
  <c r="AI59" i="10"/>
  <c r="AI70" i="10"/>
  <c r="S18" i="28"/>
  <c r="BA18" i="28" s="1"/>
  <c r="D24" i="41" s="1"/>
  <c r="L190" i="43"/>
  <c r="I151" i="43"/>
  <c r="I149" i="43"/>
  <c r="T149" i="43" s="1"/>
  <c r="AE149" i="43" s="1"/>
  <c r="L52" i="43"/>
  <c r="F189" i="46"/>
  <c r="R189" i="46" s="1"/>
  <c r="AD189" i="46" s="1"/>
  <c r="L188" i="46"/>
  <c r="F184" i="43"/>
  <c r="J184" i="44" s="1"/>
  <c r="F160" i="43"/>
  <c r="R160" i="43" s="1"/>
  <c r="AD160" i="43" s="1"/>
  <c r="I153" i="43"/>
  <c r="T153" i="43" s="1"/>
  <c r="AE153" i="43" s="1"/>
  <c r="AI55" i="10"/>
  <c r="AI39" i="28"/>
  <c r="AI150" i="28"/>
  <c r="BF150" i="29" s="1"/>
  <c r="K193" i="32"/>
  <c r="AI115" i="28"/>
  <c r="S178" i="28"/>
  <c r="AI70" i="28"/>
  <c r="AI15" i="10"/>
  <c r="H198" i="32"/>
  <c r="H194" i="32"/>
  <c r="AY91" i="10"/>
  <c r="AY93" i="29"/>
  <c r="AY49" i="10"/>
  <c r="AY90" i="10"/>
  <c r="I188" i="32"/>
  <c r="I194" i="32"/>
  <c r="I193" i="32"/>
  <c r="H197" i="32"/>
  <c r="K185" i="32"/>
  <c r="AY49" i="29"/>
  <c r="I196" i="32"/>
  <c r="I195" i="32"/>
  <c r="H190" i="32"/>
  <c r="I192" i="32"/>
  <c r="I191" i="32"/>
  <c r="I198" i="32"/>
  <c r="F143" i="43"/>
  <c r="J143" i="44" s="1"/>
  <c r="F171" i="43"/>
  <c r="F97" i="43"/>
  <c r="J97" i="44" s="1"/>
  <c r="F94" i="43"/>
  <c r="J94" i="44" s="1"/>
  <c r="F192" i="43"/>
  <c r="R192" i="43" s="1"/>
  <c r="AD192" i="43" s="1"/>
  <c r="I177" i="43"/>
  <c r="T177" i="43" s="1"/>
  <c r="AE177" i="43" s="1"/>
  <c r="I155" i="43"/>
  <c r="L147" i="43"/>
  <c r="V147" i="43" s="1"/>
  <c r="AF147" i="43" s="1"/>
  <c r="L176" i="43"/>
  <c r="V176" i="43" s="1"/>
  <c r="AF176" i="43" s="1"/>
  <c r="L171" i="43"/>
  <c r="L171" i="44" s="1"/>
  <c r="L161" i="43"/>
  <c r="L161" i="44" s="1"/>
  <c r="L160" i="43"/>
  <c r="L160" i="44" s="1"/>
  <c r="L152" i="43"/>
  <c r="V152" i="43" s="1"/>
  <c r="AF152" i="43" s="1"/>
  <c r="L170" i="43"/>
  <c r="L170" i="44" s="1"/>
  <c r="L183" i="43"/>
  <c r="L183" i="44" s="1"/>
  <c r="L180" i="43"/>
  <c r="L175" i="43"/>
  <c r="L172" i="43"/>
  <c r="V172" i="43" s="1"/>
  <c r="AF172" i="43" s="1"/>
  <c r="F168" i="43"/>
  <c r="L167" i="43"/>
  <c r="L167" i="44" s="1"/>
  <c r="L159" i="43"/>
  <c r="V159" i="43" s="1"/>
  <c r="AF159" i="43" s="1"/>
  <c r="F152" i="43"/>
  <c r="J152" i="44" s="1"/>
  <c r="L148" i="43"/>
  <c r="V148" i="43" s="1"/>
  <c r="AF148" i="43" s="1"/>
  <c r="L144" i="46"/>
  <c r="V144" i="46" s="1"/>
  <c r="AF144" i="46" s="1"/>
  <c r="I139" i="43"/>
  <c r="K139" i="44" s="1"/>
  <c r="I97" i="43"/>
  <c r="T97" i="43" s="1"/>
  <c r="AE97" i="43" s="1"/>
  <c r="L95" i="43"/>
  <c r="V95" i="43" s="1"/>
  <c r="AF95" i="43" s="1"/>
  <c r="U195" i="5"/>
  <c r="AI151" i="28"/>
  <c r="U194" i="5"/>
  <c r="U191" i="5"/>
  <c r="U197" i="5"/>
  <c r="U189" i="5"/>
  <c r="U193" i="5"/>
  <c r="U196" i="5"/>
  <c r="U192" i="5"/>
  <c r="U190" i="5"/>
  <c r="U188" i="5"/>
  <c r="AI123" i="28"/>
  <c r="BB123" i="28" s="1"/>
  <c r="G129" i="41" s="1"/>
  <c r="T196" i="5"/>
  <c r="W188" i="5" a="1"/>
  <c r="W190" i="5" s="1"/>
  <c r="T194" i="5"/>
  <c r="AI143" i="28"/>
  <c r="AI127" i="10"/>
  <c r="BB127" i="10" s="1"/>
  <c r="G133" i="9" s="1"/>
  <c r="AI79" i="10"/>
  <c r="BB79" i="10" s="1"/>
  <c r="G85" i="9" s="1"/>
  <c r="S71" i="28"/>
  <c r="BA71" i="28" s="1"/>
  <c r="D77" i="41" s="1"/>
  <c r="AI35" i="10"/>
  <c r="BB35" i="10" s="1"/>
  <c r="G41" i="9" s="1"/>
  <c r="AI158" i="28"/>
  <c r="AI60" i="10"/>
  <c r="BB60" i="10" s="1"/>
  <c r="G66" i="9" s="1"/>
  <c r="AI99" i="10"/>
  <c r="BB99" i="10" s="1"/>
  <c r="G105" i="9" s="1"/>
  <c r="W185" i="5"/>
  <c r="W187" i="5"/>
  <c r="AI142" i="10"/>
  <c r="AI106" i="28"/>
  <c r="BB106" i="28" s="1"/>
  <c r="G112" i="41" s="1"/>
  <c r="AI114" i="10"/>
  <c r="BB114" i="10" s="1"/>
  <c r="G120" i="9" s="1"/>
  <c r="T192" i="5"/>
  <c r="T198" i="5"/>
  <c r="T188" i="5"/>
  <c r="G187" i="32"/>
  <c r="AI71" i="28"/>
  <c r="BB71" i="28" s="1"/>
  <c r="G77" i="41" s="1"/>
  <c r="AI43" i="28"/>
  <c r="BF43" i="28" s="1"/>
  <c r="S154" i="28"/>
  <c r="AI138" i="28"/>
  <c r="S175" i="28"/>
  <c r="S63" i="28"/>
  <c r="BA63" i="28" s="1"/>
  <c r="D69" i="41" s="1"/>
  <c r="S55" i="28"/>
  <c r="BA55" i="28" s="1"/>
  <c r="D61" i="41" s="1"/>
  <c r="S35" i="28"/>
  <c r="BA35" i="28" s="1"/>
  <c r="D41" i="41" s="1"/>
  <c r="AI27" i="28"/>
  <c r="BB27" i="28" s="1"/>
  <c r="G33" i="41" s="1"/>
  <c r="AI23" i="10"/>
  <c r="BB23" i="10" s="1"/>
  <c r="G29" i="9" s="1"/>
  <c r="AI19" i="10"/>
  <c r="BB19" i="10" s="1"/>
  <c r="G25" i="9" s="1"/>
  <c r="AI11" i="28"/>
  <c r="BB11" i="28" s="1"/>
  <c r="G17" i="41" s="1"/>
  <c r="AI178" i="10"/>
  <c r="S150" i="28"/>
  <c r="S122" i="28"/>
  <c r="BA122" i="28" s="1"/>
  <c r="D128" i="41" s="1"/>
  <c r="AI118" i="10"/>
  <c r="BB118" i="10" s="1"/>
  <c r="G124" i="9" s="1"/>
  <c r="AI118" i="28"/>
  <c r="BB118" i="28" s="1"/>
  <c r="G124" i="41" s="1"/>
  <c r="AI78" i="10"/>
  <c r="BB78" i="10" s="1"/>
  <c r="G84" i="9" s="1"/>
  <c r="S74" i="28"/>
  <c r="BA74" i="28" s="1"/>
  <c r="D80" i="41" s="1"/>
  <c r="S123" i="28"/>
  <c r="BA123" i="28" s="1"/>
  <c r="D129" i="41" s="1"/>
  <c r="S99" i="28"/>
  <c r="BA99" i="28" s="1"/>
  <c r="D105" i="41" s="1"/>
  <c r="S87" i="28"/>
  <c r="BA87" i="28" s="1"/>
  <c r="D93" i="41" s="1"/>
  <c r="S79" i="28"/>
  <c r="BA79" i="28" s="1"/>
  <c r="D85" i="41" s="1"/>
  <c r="S27" i="28"/>
  <c r="BA27" i="28" s="1"/>
  <c r="D33" i="41" s="1"/>
  <c r="AI138" i="10"/>
  <c r="AI130" i="28"/>
  <c r="BB130" i="28" s="1"/>
  <c r="G136" i="41" s="1"/>
  <c r="S118" i="28"/>
  <c r="BA118" i="28" s="1"/>
  <c r="D124" i="41" s="1"/>
  <c r="S102" i="28"/>
  <c r="BA102" i="28" s="1"/>
  <c r="D108" i="41" s="1"/>
  <c r="S82" i="28"/>
  <c r="BA82" i="28" s="1"/>
  <c r="D88" i="41" s="1"/>
  <c r="AI54" i="28"/>
  <c r="BB54" i="28" s="1"/>
  <c r="G60" i="41" s="1"/>
  <c r="AI42" i="28"/>
  <c r="BB42" i="28" s="1"/>
  <c r="G48" i="41" s="1"/>
  <c r="AI10" i="10"/>
  <c r="BB10" i="10" s="1"/>
  <c r="G16" i="9" s="1"/>
  <c r="D194" i="32"/>
  <c r="AY50" i="29"/>
  <c r="S119" i="28"/>
  <c r="BA119" i="28" s="1"/>
  <c r="D125" i="41" s="1"/>
  <c r="BF178" i="29"/>
  <c r="E192" i="32"/>
  <c r="G185" i="32"/>
  <c r="E194" i="32"/>
  <c r="AY92" i="28"/>
  <c r="AI12" i="10"/>
  <c r="BB12" i="10" s="1"/>
  <c r="G18" i="9" s="1"/>
  <c r="AI171" i="28"/>
  <c r="S159" i="28"/>
  <c r="AI155" i="28"/>
  <c r="AI147" i="28"/>
  <c r="AI135" i="10"/>
  <c r="AI103" i="10"/>
  <c r="BB103" i="10" s="1"/>
  <c r="G109" i="9" s="1"/>
  <c r="AI87" i="10"/>
  <c r="BB87" i="10" s="1"/>
  <c r="G93" i="9" s="1"/>
  <c r="AY49" i="28"/>
  <c r="AY96" i="29"/>
  <c r="S20" i="28"/>
  <c r="BA20" i="28" s="1"/>
  <c r="D26" i="41" s="1"/>
  <c r="AI182" i="10"/>
  <c r="AI110" i="10"/>
  <c r="BB110" i="10" s="1"/>
  <c r="G116" i="9" s="1"/>
  <c r="AI98" i="10"/>
  <c r="BB98" i="10" s="1"/>
  <c r="G104" i="9" s="1"/>
  <c r="AI86" i="10"/>
  <c r="BB86" i="10" s="1"/>
  <c r="G92" i="9" s="1"/>
  <c r="AI175" i="10"/>
  <c r="S171" i="28"/>
  <c r="AI87" i="28"/>
  <c r="BB87" i="28" s="1"/>
  <c r="G93" i="41" s="1"/>
  <c r="AI79" i="28"/>
  <c r="BB79" i="28" s="1"/>
  <c r="G85" i="41" s="1"/>
  <c r="S186" i="28"/>
  <c r="S174" i="28"/>
  <c r="AI170" i="10"/>
  <c r="AI166" i="28"/>
  <c r="S134" i="28"/>
  <c r="S130" i="28"/>
  <c r="BA130" i="28" s="1"/>
  <c r="D136" i="41" s="1"/>
  <c r="E191" i="32"/>
  <c r="F188" i="41"/>
  <c r="G188" i="44" s="1"/>
  <c r="F144" i="43"/>
  <c r="R144" i="43" s="1"/>
  <c r="AD144" i="43" s="1"/>
  <c r="L189" i="43"/>
  <c r="E193" i="32"/>
  <c r="D191" i="32"/>
  <c r="E190" i="32"/>
  <c r="E189" i="32"/>
  <c r="D193" i="32"/>
  <c r="D189" i="32"/>
  <c r="D198" i="32"/>
  <c r="E196" i="32"/>
  <c r="D190" i="32"/>
  <c r="D197" i="32"/>
  <c r="BF18" i="28"/>
  <c r="AY50" i="28"/>
  <c r="AY47" i="28"/>
  <c r="AY94" i="10"/>
  <c r="E188" i="32"/>
  <c r="E195" i="32"/>
  <c r="E198" i="32"/>
  <c r="AY94" i="29"/>
  <c r="AY93" i="10"/>
  <c r="D196" i="32"/>
  <c r="L192" i="43"/>
  <c r="L192" i="44" s="1"/>
  <c r="L188" i="43"/>
  <c r="I147" i="46"/>
  <c r="T147" i="46" s="1"/>
  <c r="AE147" i="46" s="1"/>
  <c r="I52" i="43"/>
  <c r="T52" i="43" s="1"/>
  <c r="AE52" i="43" s="1"/>
  <c r="L186" i="43"/>
  <c r="V186" i="43" s="1"/>
  <c r="AF186" i="43" s="1"/>
  <c r="I180" i="43"/>
  <c r="K180" i="44" s="1"/>
  <c r="F175" i="43"/>
  <c r="R175" i="43" s="1"/>
  <c r="AD175" i="43" s="1"/>
  <c r="L162" i="43"/>
  <c r="L162" i="44" s="1"/>
  <c r="F159" i="43"/>
  <c r="R159" i="43" s="1"/>
  <c r="AD159" i="43" s="1"/>
  <c r="I156" i="43"/>
  <c r="T156" i="43" s="1"/>
  <c r="AE156" i="43" s="1"/>
  <c r="L147" i="46"/>
  <c r="L143" i="46"/>
  <c r="V143" i="46" s="1"/>
  <c r="AF143" i="46" s="1"/>
  <c r="F189" i="43"/>
  <c r="R189" i="43" s="1"/>
  <c r="AD189" i="43" s="1"/>
  <c r="T57" i="44"/>
  <c r="L190" i="46"/>
  <c r="V190" i="46" s="1"/>
  <c r="AF190" i="46" s="1"/>
  <c r="F188" i="43"/>
  <c r="I187" i="43"/>
  <c r="F158" i="43"/>
  <c r="R158" i="43" s="1"/>
  <c r="AD158" i="43" s="1"/>
  <c r="F157" i="43"/>
  <c r="J157" i="44" s="1"/>
  <c r="F150" i="43"/>
  <c r="J150" i="44" s="1"/>
  <c r="F149" i="43"/>
  <c r="R149" i="43" s="1"/>
  <c r="AD149" i="43" s="1"/>
  <c r="L143" i="43"/>
  <c r="V143" i="43" s="1"/>
  <c r="AF143" i="43" s="1"/>
  <c r="I94" i="43"/>
  <c r="T101" i="44"/>
  <c r="L191" i="46"/>
  <c r="V191" i="46" s="1"/>
  <c r="AF191" i="46" s="1"/>
  <c r="F180" i="43"/>
  <c r="R180" i="43" s="1"/>
  <c r="AD180" i="43" s="1"/>
  <c r="L179" i="43"/>
  <c r="V179" i="43" s="1"/>
  <c r="AF179" i="43" s="1"/>
  <c r="F164" i="43"/>
  <c r="R164" i="43" s="1"/>
  <c r="AD164" i="43" s="1"/>
  <c r="L163" i="43"/>
  <c r="L163" i="44" s="1"/>
  <c r="F156" i="43"/>
  <c r="L155" i="43"/>
  <c r="L155" i="44" s="1"/>
  <c r="F147" i="46"/>
  <c r="R147" i="46" s="1"/>
  <c r="AD147" i="46" s="1"/>
  <c r="I146" i="46"/>
  <c r="T146" i="46" s="1"/>
  <c r="AE146" i="46" s="1"/>
  <c r="I141" i="43"/>
  <c r="T141" i="43" s="1"/>
  <c r="AE141" i="43" s="1"/>
  <c r="I140" i="43"/>
  <c r="T140" i="43" s="1"/>
  <c r="AE140" i="43" s="1"/>
  <c r="I152" i="43"/>
  <c r="I49" i="43"/>
  <c r="T49" i="43" s="1"/>
  <c r="AE49" i="43" s="1"/>
  <c r="L191" i="43"/>
  <c r="I189" i="43"/>
  <c r="K189" i="44" s="1"/>
  <c r="I182" i="43"/>
  <c r="K182" i="44" s="1"/>
  <c r="I150" i="43"/>
  <c r="T150" i="43" s="1"/>
  <c r="AE150" i="43" s="1"/>
  <c r="L145" i="43"/>
  <c r="L145" i="44" s="1"/>
  <c r="L140" i="43"/>
  <c r="L140" i="44" s="1"/>
  <c r="F95" i="43"/>
  <c r="R95" i="43" s="1"/>
  <c r="AD95" i="43" s="1"/>
  <c r="F50" i="43"/>
  <c r="R50" i="43" s="1"/>
  <c r="AD50" i="43" s="1"/>
  <c r="F154" i="43"/>
  <c r="J154" i="44" s="1"/>
  <c r="L146" i="43"/>
  <c r="V146" i="43" s="1"/>
  <c r="AF146" i="43" s="1"/>
  <c r="I95" i="43"/>
  <c r="K95" i="44" s="1"/>
  <c r="I50" i="43"/>
  <c r="K50" i="44" s="1"/>
  <c r="F96" i="43"/>
  <c r="L49" i="43"/>
  <c r="V49" i="43" s="1"/>
  <c r="AF49" i="43" s="1"/>
  <c r="L142" i="43"/>
  <c r="F139" i="43"/>
  <c r="AP48" i="39"/>
  <c r="E55" i="45" s="1"/>
  <c r="AR87" i="40"/>
  <c r="K94" i="46" s="1"/>
  <c r="BI95" i="28"/>
  <c r="D101" i="45" s="1"/>
  <c r="AR46" i="39"/>
  <c r="K53" i="45" s="1"/>
  <c r="AE172" i="16"/>
  <c r="AE156" i="16"/>
  <c r="P136" i="16"/>
  <c r="BJ90" i="28"/>
  <c r="G96" i="45" s="1"/>
  <c r="BK88" i="29"/>
  <c r="J94" i="46" s="1"/>
  <c r="BI47" i="28"/>
  <c r="D53" i="45" s="1"/>
  <c r="AR47" i="39"/>
  <c r="BK47" i="29"/>
  <c r="BF102" i="29"/>
  <c r="AH169" i="41"/>
  <c r="AH54" i="41"/>
  <c r="AH182" i="41"/>
  <c r="AH149" i="41"/>
  <c r="AH140" i="41"/>
  <c r="AH192" i="41"/>
  <c r="L153" i="43"/>
  <c r="V153" i="43" s="1"/>
  <c r="AF153" i="43" s="1"/>
  <c r="F148" i="43"/>
  <c r="F49" i="43"/>
  <c r="L97" i="41"/>
  <c r="I97" i="44" s="1"/>
  <c r="L141" i="43"/>
  <c r="F144" i="41"/>
  <c r="R144" i="41" s="1"/>
  <c r="AD144" i="41" s="1"/>
  <c r="L52" i="41"/>
  <c r="I52" i="44" s="1"/>
  <c r="I51" i="43"/>
  <c r="T51" i="43" s="1"/>
  <c r="AE51" i="43" s="1"/>
  <c r="I50" i="41"/>
  <c r="T50" i="41" s="1"/>
  <c r="AE50" i="41" s="1"/>
  <c r="I178" i="43"/>
  <c r="I154" i="43"/>
  <c r="T154" i="43" s="1"/>
  <c r="AE154" i="43" s="1"/>
  <c r="F147" i="43"/>
  <c r="R147" i="43" s="1"/>
  <c r="AD147" i="43" s="1"/>
  <c r="I146" i="43"/>
  <c r="T146" i="43" s="1"/>
  <c r="AE146" i="43" s="1"/>
  <c r="F141" i="43"/>
  <c r="BB114" i="28"/>
  <c r="G120" i="41" s="1"/>
  <c r="BF74" i="29"/>
  <c r="Q179" i="16"/>
  <c r="Q171" i="16"/>
  <c r="R163" i="16"/>
  <c r="AD159" i="16"/>
  <c r="AD151" i="16"/>
  <c r="Q143" i="16"/>
  <c r="R135" i="16"/>
  <c r="P91" i="16"/>
  <c r="BJ93" i="29"/>
  <c r="G99" i="46" s="1"/>
  <c r="BI93" i="29"/>
  <c r="D99" i="46" s="1"/>
  <c r="R87" i="16"/>
  <c r="AQ91" i="40"/>
  <c r="BK48" i="28"/>
  <c r="J54" i="45" s="1"/>
  <c r="P181" i="16"/>
  <c r="AD177" i="16"/>
  <c r="Q169" i="16"/>
  <c r="P165" i="16"/>
  <c r="AD161" i="16"/>
  <c r="Q153" i="16"/>
  <c r="P149" i="16"/>
  <c r="AD145" i="16"/>
  <c r="Q137" i="16"/>
  <c r="P133" i="16"/>
  <c r="BI91" i="28"/>
  <c r="D97" i="45" s="1"/>
  <c r="R41" i="16"/>
  <c r="R180" i="16"/>
  <c r="P172" i="16"/>
  <c r="AD160" i="16"/>
  <c r="AE152" i="16"/>
  <c r="AD140" i="16"/>
  <c r="AR93" i="39"/>
  <c r="BJ94" i="29"/>
  <c r="G100" i="46" s="1"/>
  <c r="AQ94" i="40"/>
  <c r="H101" i="46" s="1"/>
  <c r="Q183" i="16"/>
  <c r="S175" i="16"/>
  <c r="AB171" i="16"/>
  <c r="AD163" i="16"/>
  <c r="AC155" i="16"/>
  <c r="S147" i="16"/>
  <c r="AH155" i="46" s="1"/>
  <c r="R139" i="16"/>
  <c r="AB135" i="16"/>
  <c r="AR48" i="40"/>
  <c r="K55" i="46" s="1"/>
  <c r="BI49" i="28"/>
  <c r="D55" i="45" s="1"/>
  <c r="AP48" i="40"/>
  <c r="E55" i="46" s="1"/>
  <c r="AD43" i="16"/>
  <c r="AE181" i="16"/>
  <c r="R173" i="16"/>
  <c r="AC169" i="16"/>
  <c r="AE165" i="16"/>
  <c r="R157" i="16"/>
  <c r="AC153" i="16"/>
  <c r="AE149" i="16"/>
  <c r="R141" i="16"/>
  <c r="AC137" i="16"/>
  <c r="AE133" i="16"/>
  <c r="BJ95" i="29"/>
  <c r="G101" i="46" s="1"/>
  <c r="BI95" i="29"/>
  <c r="D101" i="46" s="1"/>
  <c r="Q89" i="16"/>
  <c r="AE89" i="16"/>
  <c r="R49" i="16"/>
  <c r="AE45" i="16"/>
  <c r="AC176" i="16"/>
  <c r="AB168" i="16"/>
  <c r="AC156" i="16"/>
  <c r="S144" i="16"/>
  <c r="AB136" i="16"/>
  <c r="S48" i="16"/>
  <c r="R179" i="16"/>
  <c r="AD175" i="16"/>
  <c r="AD167" i="16"/>
  <c r="Q159" i="16"/>
  <c r="R151" i="16"/>
  <c r="R143" i="16"/>
  <c r="AD139" i="16"/>
  <c r="Q131" i="16"/>
  <c r="S43" i="16"/>
  <c r="AQ87" i="40"/>
  <c r="H94" i="46" s="1"/>
  <c r="Q181" i="16"/>
  <c r="P177" i="16"/>
  <c r="AD173" i="16"/>
  <c r="Q165" i="16"/>
  <c r="P161" i="16"/>
  <c r="AD157" i="16"/>
  <c r="Q149" i="16"/>
  <c r="P145" i="16"/>
  <c r="AD141" i="16"/>
  <c r="Q133" i="16"/>
  <c r="S93" i="16"/>
  <c r="AE93" i="16"/>
  <c r="AQ50" i="39"/>
  <c r="BI51" i="29"/>
  <c r="R45" i="16"/>
  <c r="P41" i="16"/>
  <c r="AD184" i="16"/>
  <c r="S172" i="16"/>
  <c r="R164" i="16"/>
  <c r="R152" i="16"/>
  <c r="AC140" i="16"/>
  <c r="AB132" i="16"/>
  <c r="BK94" i="29"/>
  <c r="J100" i="46" s="1"/>
  <c r="AB88" i="16"/>
  <c r="BJ90" i="29"/>
  <c r="G96" i="46" s="1"/>
  <c r="BI90" i="29"/>
  <c r="D96" i="46" s="1"/>
  <c r="BJ50" i="28"/>
  <c r="BF70" i="28"/>
  <c r="S183" i="16"/>
  <c r="AH191" i="46" s="1"/>
  <c r="AC179" i="16"/>
  <c r="S167" i="16"/>
  <c r="AC163" i="16"/>
  <c r="S151" i="16"/>
  <c r="AH159" i="46" s="1"/>
  <c r="AC147" i="16"/>
  <c r="S135" i="16"/>
  <c r="AH143" i="46" s="1"/>
  <c r="AC131" i="16"/>
  <c r="BJ89" i="28"/>
  <c r="G95" i="45" s="1"/>
  <c r="S47" i="16"/>
  <c r="AH55" i="46" s="1"/>
  <c r="AB47" i="16"/>
  <c r="BK88" i="28"/>
  <c r="J94" i="45" s="1"/>
  <c r="AR90" i="39"/>
  <c r="K97" i="45" s="1"/>
  <c r="Q184" i="16"/>
  <c r="AC92" i="16"/>
  <c r="AE88" i="16"/>
  <c r="AR91" i="39"/>
  <c r="K98" i="45" s="1"/>
  <c r="BJ48" i="28"/>
  <c r="G54" i="45" s="1"/>
  <c r="AQ88" i="40"/>
  <c r="H95" i="46" s="1"/>
  <c r="BJ48" i="29"/>
  <c r="G54" i="46" s="1"/>
  <c r="BJ47" i="28"/>
  <c r="G53" i="45" s="1"/>
  <c r="BJ47" i="29"/>
  <c r="G53" i="46" s="1"/>
  <c r="BB74" i="28"/>
  <c r="G80" i="41" s="1"/>
  <c r="BB70" i="28"/>
  <c r="G76" i="41" s="1"/>
  <c r="BF38" i="28"/>
  <c r="BF58" i="29"/>
  <c r="BB18" i="28"/>
  <c r="G24" i="41" s="1"/>
  <c r="BF34" i="29"/>
  <c r="BF26" i="28"/>
  <c r="BB78" i="28"/>
  <c r="G84" i="41" s="1"/>
  <c r="BF74" i="28"/>
  <c r="BF26" i="29"/>
  <c r="Q196" i="5"/>
  <c r="AI76" i="10"/>
  <c r="BB76" i="10" s="1"/>
  <c r="G82" i="9" s="1"/>
  <c r="BF98" i="28"/>
  <c r="AI36" i="10"/>
  <c r="BB36" i="10" s="1"/>
  <c r="G42" i="9" s="1"/>
  <c r="S151" i="28"/>
  <c r="AY90" i="29"/>
  <c r="S185" i="5"/>
  <c r="AI124" i="28"/>
  <c r="BB124" i="28" s="1"/>
  <c r="G130" i="41" s="1"/>
  <c r="AI167" i="10"/>
  <c r="AY6" i="28"/>
  <c r="BC42" i="28" s="1"/>
  <c r="J48" i="41" s="1"/>
  <c r="S186" i="5"/>
  <c r="P197" i="5"/>
  <c r="Q188" i="5"/>
  <c r="S4" i="38"/>
  <c r="S188" i="5" a="1"/>
  <c r="S196" i="5" s="1"/>
  <c r="AI68" i="28"/>
  <c r="BB68" i="28" s="1"/>
  <c r="G74" i="41" s="1"/>
  <c r="AI56" i="28"/>
  <c r="BB56" i="28" s="1"/>
  <c r="G62" i="41" s="1"/>
  <c r="BF18" i="29"/>
  <c r="Q194" i="5"/>
  <c r="Q198" i="5"/>
  <c r="Q190" i="5"/>
  <c r="P192" i="5"/>
  <c r="P198" i="5"/>
  <c r="P188" i="5"/>
  <c r="P190" i="5"/>
  <c r="P193" i="5"/>
  <c r="P189" i="5"/>
  <c r="P194" i="5"/>
  <c r="P195" i="5"/>
  <c r="P196" i="5"/>
  <c r="BF115" i="29"/>
  <c r="AI59" i="28"/>
  <c r="BB59" i="28" s="1"/>
  <c r="G65" i="41" s="1"/>
  <c r="AI31" i="28"/>
  <c r="BB31" i="28" s="1"/>
  <c r="G37" i="41" s="1"/>
  <c r="S36" i="28"/>
  <c r="BA36" i="28" s="1"/>
  <c r="D42" i="41" s="1"/>
  <c r="S127" i="28"/>
  <c r="BA127" i="28" s="1"/>
  <c r="D133" i="41" s="1"/>
  <c r="S103" i="28"/>
  <c r="BA103" i="28" s="1"/>
  <c r="D109" i="41" s="1"/>
  <c r="AI67" i="28"/>
  <c r="BB67" i="28" s="1"/>
  <c r="G73" i="41" s="1"/>
  <c r="BF126" i="28"/>
  <c r="AI160" i="10"/>
  <c r="BF7" i="28"/>
  <c r="AI119" i="10"/>
  <c r="BB119" i="10" s="1"/>
  <c r="G125" i="9" s="1"/>
  <c r="S15" i="28"/>
  <c r="BA15" i="28" s="1"/>
  <c r="D21" i="41" s="1"/>
  <c r="BF78" i="28"/>
  <c r="BF114" i="29"/>
  <c r="BF82" i="28"/>
  <c r="BF43" i="29"/>
  <c r="BF82" i="29"/>
  <c r="BF126" i="29"/>
  <c r="BB82" i="28"/>
  <c r="G88" i="41" s="1"/>
  <c r="BF102" i="28"/>
  <c r="BF23" i="28"/>
  <c r="BF7" i="29"/>
  <c r="L96" i="43"/>
  <c r="L96" i="44" s="1"/>
  <c r="I144" i="43"/>
  <c r="T144" i="43" s="1"/>
  <c r="AE144" i="43" s="1"/>
  <c r="I95" i="41"/>
  <c r="H95" i="44" s="1"/>
  <c r="I191" i="41"/>
  <c r="I174" i="43"/>
  <c r="I166" i="43"/>
  <c r="I158" i="43"/>
  <c r="K158" i="44" s="1"/>
  <c r="I145" i="43"/>
  <c r="T145" i="43" s="1"/>
  <c r="AE145" i="43" s="1"/>
  <c r="L144" i="43"/>
  <c r="L144" i="44" s="1"/>
  <c r="L50" i="43"/>
  <c r="L50" i="44" s="1"/>
  <c r="F143" i="41"/>
  <c r="G143" i="44" s="1"/>
  <c r="L94" i="41"/>
  <c r="I94" i="42" s="1"/>
  <c r="L49" i="41"/>
  <c r="I49" i="42" s="1"/>
  <c r="F191" i="43"/>
  <c r="J191" i="44" s="1"/>
  <c r="I190" i="43"/>
  <c r="T190" i="43" s="1"/>
  <c r="AE190" i="43" s="1"/>
  <c r="I186" i="43"/>
  <c r="T186" i="43" s="1"/>
  <c r="AE186" i="43" s="1"/>
  <c r="I162" i="43"/>
  <c r="K162" i="44" s="1"/>
  <c r="L139" i="43"/>
  <c r="V139" i="43" s="1"/>
  <c r="AF139" i="43" s="1"/>
  <c r="L97" i="43"/>
  <c r="V97" i="43" s="1"/>
  <c r="AF97" i="43" s="1"/>
  <c r="L94" i="43"/>
  <c r="V94" i="43" s="1"/>
  <c r="AF94" i="43" s="1"/>
  <c r="L139" i="41"/>
  <c r="I139" i="44" s="1"/>
  <c r="L51" i="43"/>
  <c r="L51" i="44" s="1"/>
  <c r="I97" i="41"/>
  <c r="H97" i="44" s="1"/>
  <c r="I143" i="41"/>
  <c r="H143" i="42" s="1"/>
  <c r="L50" i="41"/>
  <c r="I50" i="42" s="1"/>
  <c r="AI84" i="28"/>
  <c r="BB84" i="28" s="1"/>
  <c r="G90" i="41" s="1"/>
  <c r="S44" i="28"/>
  <c r="S139" i="28"/>
  <c r="AI144" i="10"/>
  <c r="AI64" i="10"/>
  <c r="BB64" i="10" s="1"/>
  <c r="G70" i="9" s="1"/>
  <c r="AI83" i="28"/>
  <c r="BF83" i="28" s="1"/>
  <c r="BC68" i="29"/>
  <c r="J74" i="43" s="1"/>
  <c r="BC9" i="29"/>
  <c r="J15" i="43" s="1"/>
  <c r="BC23" i="29"/>
  <c r="J29" i="43" s="1"/>
  <c r="BC39" i="29"/>
  <c r="J45" i="43" s="1"/>
  <c r="BC55" i="29"/>
  <c r="J61" i="43" s="1"/>
  <c r="BC8" i="29"/>
  <c r="J14" i="43" s="1"/>
  <c r="BC52" i="29"/>
  <c r="J58" i="43" s="1"/>
  <c r="BC64" i="29"/>
  <c r="J70" i="43" s="1"/>
  <c r="BC62" i="29"/>
  <c r="J68" i="43" s="1"/>
  <c r="BC19" i="29"/>
  <c r="J25" i="43" s="1"/>
  <c r="BC37" i="29"/>
  <c r="J43" i="43" s="1"/>
  <c r="BC11" i="29"/>
  <c r="J17" i="43" s="1"/>
  <c r="BC29" i="29"/>
  <c r="J35" i="43" s="1"/>
  <c r="BC65" i="29"/>
  <c r="J71" i="43" s="1"/>
  <c r="BC99" i="29"/>
  <c r="J105" i="43" s="1"/>
  <c r="BC103" i="29"/>
  <c r="J109" i="43" s="1"/>
  <c r="BC107" i="29"/>
  <c r="J113" i="43" s="1"/>
  <c r="BC111" i="29"/>
  <c r="J117" i="43" s="1"/>
  <c r="BC115" i="29"/>
  <c r="J121" i="43" s="1"/>
  <c r="BC119" i="29"/>
  <c r="J125" i="43" s="1"/>
  <c r="BC123" i="29"/>
  <c r="J129" i="43" s="1"/>
  <c r="BC127" i="29"/>
  <c r="J133" i="43" s="1"/>
  <c r="BC131" i="29"/>
  <c r="J137" i="43" s="1"/>
  <c r="BC7" i="29"/>
  <c r="J13" i="43" s="1"/>
  <c r="BC26" i="29"/>
  <c r="J32" i="43" s="1"/>
  <c r="BC14" i="29"/>
  <c r="J20" i="43" s="1"/>
  <c r="BC27" i="29"/>
  <c r="J33" i="43" s="1"/>
  <c r="BC58" i="29"/>
  <c r="J64" i="43" s="1"/>
  <c r="BC56" i="29"/>
  <c r="J62" i="43" s="1"/>
  <c r="BC72" i="29"/>
  <c r="J78" i="43" s="1"/>
  <c r="BC76" i="29"/>
  <c r="J82" i="43" s="1"/>
  <c r="BC80" i="29"/>
  <c r="J86" i="43" s="1"/>
  <c r="BC84" i="29"/>
  <c r="J90" i="43" s="1"/>
  <c r="BC70" i="29"/>
  <c r="J76" i="43" s="1"/>
  <c r="BC10" i="29"/>
  <c r="J16" i="43" s="1"/>
  <c r="BC53" i="29"/>
  <c r="J59" i="43" s="1"/>
  <c r="BC33" i="29"/>
  <c r="J39" i="43" s="1"/>
  <c r="BC66" i="29"/>
  <c r="J72" i="43" s="1"/>
  <c r="BC73" i="29"/>
  <c r="J79" i="43" s="1"/>
  <c r="BC77" i="29"/>
  <c r="J83" i="43" s="1"/>
  <c r="BC81" i="29"/>
  <c r="J87" i="43" s="1"/>
  <c r="BC85" i="29"/>
  <c r="J91" i="43" s="1"/>
  <c r="BC24" i="29"/>
  <c r="J30" i="43" s="1"/>
  <c r="BC40" i="29"/>
  <c r="J46" i="43" s="1"/>
  <c r="BC18" i="29"/>
  <c r="J24" i="43" s="1"/>
  <c r="BC31" i="29"/>
  <c r="J37" i="43" s="1"/>
  <c r="BC61" i="29"/>
  <c r="J67" i="43" s="1"/>
  <c r="BC16" i="29"/>
  <c r="J22" i="43" s="1"/>
  <c r="BC60" i="29"/>
  <c r="J66" i="43" s="1"/>
  <c r="BC100" i="29"/>
  <c r="J106" i="43" s="1"/>
  <c r="BC104" i="29"/>
  <c r="J110" i="43" s="1"/>
  <c r="BC108" i="29"/>
  <c r="J114" i="43" s="1"/>
  <c r="BC112" i="29"/>
  <c r="J118" i="43" s="1"/>
  <c r="BC116" i="29"/>
  <c r="J122" i="43" s="1"/>
  <c r="BC120" i="29"/>
  <c r="J126" i="43" s="1"/>
  <c r="BC124" i="29"/>
  <c r="J130" i="43" s="1"/>
  <c r="BC128" i="29"/>
  <c r="J134" i="43" s="1"/>
  <c r="BC132" i="29"/>
  <c r="J138" i="43" s="1"/>
  <c r="BC12" i="29"/>
  <c r="J18" i="43" s="1"/>
  <c r="BC28" i="29"/>
  <c r="J34" i="43" s="1"/>
  <c r="BC54" i="29"/>
  <c r="J60" i="43" s="1"/>
  <c r="BC13" i="29"/>
  <c r="J19" i="43" s="1"/>
  <c r="BC97" i="29"/>
  <c r="J103" i="43" s="1"/>
  <c r="BC101" i="29"/>
  <c r="J107" i="43" s="1"/>
  <c r="BC105" i="29"/>
  <c r="J111" i="43" s="1"/>
  <c r="BC109" i="29"/>
  <c r="J115" i="43" s="1"/>
  <c r="BC113" i="29"/>
  <c r="J119" i="43" s="1"/>
  <c r="BC117" i="29"/>
  <c r="J123" i="43" s="1"/>
  <c r="BC121" i="29"/>
  <c r="J127" i="43" s="1"/>
  <c r="BC125" i="29"/>
  <c r="J131" i="43" s="1"/>
  <c r="BC129" i="29"/>
  <c r="J135" i="43" s="1"/>
  <c r="BC35" i="29"/>
  <c r="J41" i="43" s="1"/>
  <c r="BC30" i="29"/>
  <c r="J36" i="43" s="1"/>
  <c r="BC57" i="29"/>
  <c r="J63" i="43" s="1"/>
  <c r="BC21" i="29"/>
  <c r="J27" i="43" s="1"/>
  <c r="BC63" i="29"/>
  <c r="J69" i="43" s="1"/>
  <c r="BC67" i="29"/>
  <c r="J73" i="43" s="1"/>
  <c r="BC74" i="29"/>
  <c r="J80" i="43" s="1"/>
  <c r="BC78" i="29"/>
  <c r="J84" i="43" s="1"/>
  <c r="BC82" i="29"/>
  <c r="J88" i="43" s="1"/>
  <c r="BC86" i="29"/>
  <c r="J92" i="43" s="1"/>
  <c r="BC17" i="29"/>
  <c r="J23" i="43" s="1"/>
  <c r="BC36" i="29"/>
  <c r="J42" i="43" s="1"/>
  <c r="BC32" i="29"/>
  <c r="J38" i="43" s="1"/>
  <c r="BC59" i="29"/>
  <c r="J65" i="43" s="1"/>
  <c r="BC69" i="29"/>
  <c r="J75" i="43" s="1"/>
  <c r="BC22" i="29"/>
  <c r="J28" i="43" s="1"/>
  <c r="BC38" i="29"/>
  <c r="J44" i="43" s="1"/>
  <c r="BC15" i="29"/>
  <c r="J21" i="43" s="1"/>
  <c r="BC34" i="29"/>
  <c r="J40" i="43" s="1"/>
  <c r="BC20" i="29"/>
  <c r="J26" i="43" s="1"/>
  <c r="BC25" i="29"/>
  <c r="J31" i="43" s="1"/>
  <c r="BC41" i="29"/>
  <c r="J47" i="43" s="1"/>
  <c r="BC71" i="29"/>
  <c r="J77" i="43" s="1"/>
  <c r="BC75" i="29"/>
  <c r="J81" i="43" s="1"/>
  <c r="BC79" i="29"/>
  <c r="J85" i="43" s="1"/>
  <c r="BC83" i="29"/>
  <c r="J89" i="43" s="1"/>
  <c r="BC87" i="29"/>
  <c r="J93" i="43" s="1"/>
  <c r="BC98" i="29"/>
  <c r="J104" i="43" s="1"/>
  <c r="BC102" i="29"/>
  <c r="J108" i="43" s="1"/>
  <c r="BC106" i="29"/>
  <c r="J112" i="43" s="1"/>
  <c r="BC110" i="29"/>
  <c r="J116" i="43" s="1"/>
  <c r="BC114" i="29"/>
  <c r="J120" i="43" s="1"/>
  <c r="BC118" i="29"/>
  <c r="J124" i="43" s="1"/>
  <c r="BC122" i="29"/>
  <c r="J128" i="43" s="1"/>
  <c r="BC126" i="29"/>
  <c r="J132" i="43" s="1"/>
  <c r="BC130" i="29"/>
  <c r="J136" i="43" s="1"/>
  <c r="AI129" i="28"/>
  <c r="BB129" i="28" s="1"/>
  <c r="G135" i="41" s="1"/>
  <c r="F190" i="43"/>
  <c r="R190" i="43" s="1"/>
  <c r="AD190" i="43" s="1"/>
  <c r="F176" i="43"/>
  <c r="J176" i="44" s="1"/>
  <c r="L173" i="43"/>
  <c r="L165" i="43"/>
  <c r="L165" i="44" s="1"/>
  <c r="L157" i="43"/>
  <c r="V157" i="43" s="1"/>
  <c r="AF157" i="43" s="1"/>
  <c r="L156" i="43"/>
  <c r="V156" i="43" s="1"/>
  <c r="AF156" i="43" s="1"/>
  <c r="L151" i="43"/>
  <c r="L151" i="44" s="1"/>
  <c r="F146" i="43"/>
  <c r="I96" i="43"/>
  <c r="K96" i="44" s="1"/>
  <c r="I52" i="41"/>
  <c r="T52" i="41" s="1"/>
  <c r="AE52" i="41" s="1"/>
  <c r="I139" i="41"/>
  <c r="T139" i="41" s="1"/>
  <c r="AE139" i="41" s="1"/>
  <c r="F51" i="43"/>
  <c r="R51" i="43" s="1"/>
  <c r="AD51" i="43" s="1"/>
  <c r="S76" i="28"/>
  <c r="BA76" i="28" s="1"/>
  <c r="D82" i="41" s="1"/>
  <c r="L190" i="5"/>
  <c r="AI143" i="10"/>
  <c r="BF143" i="29" s="1"/>
  <c r="BG70" i="28"/>
  <c r="AI100" i="28"/>
  <c r="BB100" i="28" s="1"/>
  <c r="G106" i="41" s="1"/>
  <c r="L188" i="5"/>
  <c r="AI72" i="10"/>
  <c r="BB72" i="10" s="1"/>
  <c r="G78" i="9" s="1"/>
  <c r="AI111" i="10"/>
  <c r="BB111" i="10" s="1"/>
  <c r="G117" i="9" s="1"/>
  <c r="I144" i="42"/>
  <c r="AI24" i="28"/>
  <c r="BB24" i="28" s="1"/>
  <c r="G30" i="41" s="1"/>
  <c r="AI60" i="28"/>
  <c r="BB60" i="28" s="1"/>
  <c r="G66" i="41" s="1"/>
  <c r="AI57" i="10"/>
  <c r="BB57" i="10" s="1"/>
  <c r="G63" i="9" s="1"/>
  <c r="M191" i="5"/>
  <c r="O187" i="5"/>
  <c r="O185" i="5"/>
  <c r="BG158" i="28"/>
  <c r="BG78" i="28"/>
  <c r="BG164" i="28"/>
  <c r="M198" i="5"/>
  <c r="M190" i="5"/>
  <c r="M195" i="5"/>
  <c r="BG126" i="28"/>
  <c r="BG110" i="28"/>
  <c r="BG180" i="28"/>
  <c r="O186" i="5"/>
  <c r="L198" i="5"/>
  <c r="S85" i="10"/>
  <c r="BG148" i="28"/>
  <c r="L197" i="5"/>
  <c r="BG174" i="28"/>
  <c r="L189" i="5"/>
  <c r="BG142" i="28"/>
  <c r="L195" i="5"/>
  <c r="H89" i="34"/>
  <c r="H72" i="34"/>
  <c r="H56" i="34"/>
  <c r="H35" i="34"/>
  <c r="H19" i="34"/>
  <c r="H132" i="34"/>
  <c r="H180" i="34"/>
  <c r="H164" i="34"/>
  <c r="H148" i="34"/>
  <c r="H131" i="34"/>
  <c r="H115" i="34"/>
  <c r="H99" i="34"/>
  <c r="H126" i="34"/>
  <c r="H77" i="34"/>
  <c r="H61" i="34"/>
  <c r="H40" i="34"/>
  <c r="H24" i="34"/>
  <c r="H8" i="34"/>
  <c r="H128" i="34"/>
  <c r="H177" i="34"/>
  <c r="H147" i="34"/>
  <c r="H86" i="34"/>
  <c r="H70" i="34"/>
  <c r="H54" i="34"/>
  <c r="H33" i="34"/>
  <c r="H17" i="34"/>
  <c r="H124" i="34"/>
  <c r="H178" i="34"/>
  <c r="H162" i="34"/>
  <c r="H146" i="34"/>
  <c r="H129" i="34"/>
  <c r="H113" i="34"/>
  <c r="H97" i="34"/>
  <c r="H118" i="34"/>
  <c r="H75" i="34"/>
  <c r="H59" i="34"/>
  <c r="H38" i="34"/>
  <c r="H22" i="34"/>
  <c r="H6" i="34"/>
  <c r="H120" i="34"/>
  <c r="H175" i="34"/>
  <c r="H137" i="34"/>
  <c r="H84" i="34"/>
  <c r="H68" i="34"/>
  <c r="H52" i="34"/>
  <c r="H31" i="34"/>
  <c r="H15" i="34"/>
  <c r="H116" i="34"/>
  <c r="H176" i="34"/>
  <c r="H160" i="34"/>
  <c r="H144" i="34"/>
  <c r="H127" i="34"/>
  <c r="H111" i="34"/>
  <c r="H167" i="34"/>
  <c r="H112" i="34"/>
  <c r="H73" i="34"/>
  <c r="H57" i="34"/>
  <c r="H36" i="34"/>
  <c r="H20" i="34"/>
  <c r="H165" i="34"/>
  <c r="H108" i="34"/>
  <c r="H173" i="34"/>
  <c r="H130" i="34"/>
  <c r="H82" i="34"/>
  <c r="H66" i="34"/>
  <c r="H45" i="34"/>
  <c r="H29" i="34"/>
  <c r="H13" i="34"/>
  <c r="H110" i="34"/>
  <c r="H174" i="34"/>
  <c r="H158" i="34"/>
  <c r="H142" i="34"/>
  <c r="H125" i="34"/>
  <c r="H109" i="34"/>
  <c r="H157" i="34"/>
  <c r="H102" i="34"/>
  <c r="H71" i="34"/>
  <c r="H55" i="34"/>
  <c r="H34" i="34"/>
  <c r="H18" i="34"/>
  <c r="H159" i="34"/>
  <c r="H100" i="34"/>
  <c r="H171" i="34"/>
  <c r="H122" i="34"/>
  <c r="H80" i="34"/>
  <c r="H64" i="34"/>
  <c r="H43" i="34"/>
  <c r="H27" i="34"/>
  <c r="H11" i="34"/>
  <c r="H104" i="34"/>
  <c r="H172" i="34"/>
  <c r="H156" i="34"/>
  <c r="H140" i="34"/>
  <c r="H123" i="34"/>
  <c r="H107" i="34"/>
  <c r="H151" i="34"/>
  <c r="H85" i="34"/>
  <c r="H69" i="34"/>
  <c r="H53" i="34"/>
  <c r="H32" i="34"/>
  <c r="H16" i="34"/>
  <c r="H153" i="34"/>
  <c r="H185" i="34"/>
  <c r="H169" i="34"/>
  <c r="H114" i="34"/>
  <c r="H78" i="34"/>
  <c r="H62" i="34"/>
  <c r="H41" i="34"/>
  <c r="H25" i="34"/>
  <c r="H9" i="34"/>
  <c r="H96" i="34"/>
  <c r="H170" i="34"/>
  <c r="H154" i="34"/>
  <c r="H138" i="34"/>
  <c r="H121" i="34"/>
  <c r="H105" i="34"/>
  <c r="H143" i="34"/>
  <c r="H83" i="34"/>
  <c r="H67" i="34"/>
  <c r="H51" i="34"/>
  <c r="H30" i="34"/>
  <c r="H14" i="34"/>
  <c r="H145" i="34"/>
  <c r="H183" i="34"/>
  <c r="H163" i="34"/>
  <c r="H106" i="34"/>
  <c r="H76" i="34"/>
  <c r="H60" i="34"/>
  <c r="H39" i="34"/>
  <c r="H23" i="34"/>
  <c r="H7" i="34"/>
  <c r="H184" i="34"/>
  <c r="H168" i="34"/>
  <c r="H152" i="34"/>
  <c r="H136" i="34"/>
  <c r="H119" i="34"/>
  <c r="H103" i="34"/>
  <c r="H139" i="34"/>
  <c r="H81" i="34"/>
  <c r="H65" i="34"/>
  <c r="H44" i="34"/>
  <c r="H28" i="34"/>
  <c r="H12" i="34"/>
  <c r="H141" i="34"/>
  <c r="H181" i="34"/>
  <c r="H161" i="34"/>
  <c r="H98" i="34"/>
  <c r="H74" i="34"/>
  <c r="H58" i="34"/>
  <c r="H37" i="34"/>
  <c r="H21" i="34"/>
  <c r="H149" i="34"/>
  <c r="H182" i="34"/>
  <c r="H166" i="34"/>
  <c r="H150" i="34"/>
  <c r="H134" i="34"/>
  <c r="H117" i="34"/>
  <c r="H101" i="34"/>
  <c r="H133" i="34"/>
  <c r="H79" i="34"/>
  <c r="H63" i="34"/>
  <c r="H42" i="34"/>
  <c r="H26" i="34"/>
  <c r="H10" i="34"/>
  <c r="H135" i="34"/>
  <c r="H179" i="34"/>
  <c r="H155" i="34"/>
  <c r="I175" i="34"/>
  <c r="I125" i="34"/>
  <c r="I109" i="34"/>
  <c r="I74" i="34"/>
  <c r="I171" i="34"/>
  <c r="I155" i="34"/>
  <c r="I139" i="34"/>
  <c r="I77" i="34"/>
  <c r="I61" i="34"/>
  <c r="I40" i="34"/>
  <c r="I24" i="34"/>
  <c r="I8" i="34"/>
  <c r="I33" i="34"/>
  <c r="I130" i="34"/>
  <c r="I114" i="34"/>
  <c r="I98" i="34"/>
  <c r="I35" i="34"/>
  <c r="I164" i="34"/>
  <c r="I148" i="34"/>
  <c r="I82" i="34"/>
  <c r="I7" i="34"/>
  <c r="I173" i="34"/>
  <c r="I123" i="34"/>
  <c r="I107" i="34"/>
  <c r="I66" i="34"/>
  <c r="I169" i="34"/>
  <c r="I153" i="34"/>
  <c r="I137" i="34"/>
  <c r="I75" i="34"/>
  <c r="I59" i="34"/>
  <c r="I38" i="34"/>
  <c r="I22" i="34"/>
  <c r="I6" i="34"/>
  <c r="I27" i="34"/>
  <c r="I128" i="34"/>
  <c r="I112" i="34"/>
  <c r="I96" i="34"/>
  <c r="I29" i="34"/>
  <c r="I162" i="34"/>
  <c r="I146" i="34"/>
  <c r="I72" i="34"/>
  <c r="I182" i="34"/>
  <c r="I121" i="34"/>
  <c r="I105" i="34"/>
  <c r="I56" i="34"/>
  <c r="I167" i="34"/>
  <c r="I151" i="34"/>
  <c r="I135" i="34"/>
  <c r="I73" i="34"/>
  <c r="I57" i="34"/>
  <c r="I36" i="34"/>
  <c r="I20" i="34"/>
  <c r="I86" i="34"/>
  <c r="I19" i="34"/>
  <c r="I126" i="34"/>
  <c r="I110" i="34"/>
  <c r="I84" i="34"/>
  <c r="I21" i="34"/>
  <c r="I160" i="34"/>
  <c r="I144" i="34"/>
  <c r="I60" i="34"/>
  <c r="I185" i="34"/>
  <c r="I178" i="34"/>
  <c r="I119" i="34"/>
  <c r="I103" i="34"/>
  <c r="I39" i="34"/>
  <c r="I165" i="34"/>
  <c r="I149" i="34"/>
  <c r="I133" i="34"/>
  <c r="I71" i="34"/>
  <c r="I55" i="34"/>
  <c r="I34" i="34"/>
  <c r="I18" i="34"/>
  <c r="I78" i="34"/>
  <c r="I11" i="34"/>
  <c r="I124" i="34"/>
  <c r="I108" i="34"/>
  <c r="I76" i="34"/>
  <c r="I13" i="34"/>
  <c r="I158" i="34"/>
  <c r="I142" i="34"/>
  <c r="I52" i="34"/>
  <c r="I183" i="34"/>
  <c r="I174" i="34"/>
  <c r="I117" i="34"/>
  <c r="I101" i="34"/>
  <c r="I31" i="34"/>
  <c r="I163" i="34"/>
  <c r="I147" i="34"/>
  <c r="I85" i="34"/>
  <c r="I69" i="34"/>
  <c r="I53" i="34"/>
  <c r="I32" i="34"/>
  <c r="I16" i="34"/>
  <c r="I68" i="34"/>
  <c r="I184" i="34"/>
  <c r="I122" i="34"/>
  <c r="I106" i="34"/>
  <c r="I70" i="34"/>
  <c r="I172" i="34"/>
  <c r="I156" i="34"/>
  <c r="I140" i="34"/>
  <c r="I45" i="34"/>
  <c r="I181" i="34"/>
  <c r="I131" i="34"/>
  <c r="I115" i="34"/>
  <c r="I99" i="34"/>
  <c r="I25" i="34"/>
  <c r="I161" i="34"/>
  <c r="I145" i="34"/>
  <c r="I83" i="34"/>
  <c r="I67" i="34"/>
  <c r="I51" i="34"/>
  <c r="I30" i="34"/>
  <c r="I14" i="34"/>
  <c r="I64" i="34"/>
  <c r="I180" i="34"/>
  <c r="I120" i="34"/>
  <c r="I104" i="34"/>
  <c r="I62" i="34"/>
  <c r="I170" i="34"/>
  <c r="I154" i="34"/>
  <c r="I138" i="34"/>
  <c r="I37" i="34"/>
  <c r="I179" i="34"/>
  <c r="I129" i="34"/>
  <c r="I113" i="34"/>
  <c r="I97" i="34"/>
  <c r="I17" i="34"/>
  <c r="I159" i="34"/>
  <c r="I143" i="34"/>
  <c r="I81" i="34"/>
  <c r="I65" i="34"/>
  <c r="I44" i="34"/>
  <c r="I28" i="34"/>
  <c r="I12" i="34"/>
  <c r="I58" i="34"/>
  <c r="I176" i="34"/>
  <c r="I118" i="34"/>
  <c r="I102" i="34"/>
  <c r="I54" i="34"/>
  <c r="I168" i="34"/>
  <c r="I152" i="34"/>
  <c r="I136" i="34"/>
  <c r="I23" i="34"/>
  <c r="I177" i="34"/>
  <c r="I127" i="34"/>
  <c r="I111" i="34"/>
  <c r="I80" i="34"/>
  <c r="I9" i="34"/>
  <c r="I157" i="34"/>
  <c r="I141" i="34"/>
  <c r="I79" i="34"/>
  <c r="I63" i="34"/>
  <c r="I42" i="34"/>
  <c r="I26" i="34"/>
  <c r="I10" i="34"/>
  <c r="I43" i="34"/>
  <c r="I132" i="34"/>
  <c r="I116" i="34"/>
  <c r="I100" i="34"/>
  <c r="I41" i="34"/>
  <c r="I166" i="34"/>
  <c r="I150" i="34"/>
  <c r="I134" i="34"/>
  <c r="I15" i="34"/>
  <c r="K5" i="34"/>
  <c r="K145" i="34"/>
  <c r="K98" i="34"/>
  <c r="K78" i="34"/>
  <c r="K32" i="34"/>
  <c r="K173" i="34"/>
  <c r="K149" i="34"/>
  <c r="K40" i="34"/>
  <c r="K14" i="34"/>
  <c r="K36" i="34"/>
  <c r="K156" i="34"/>
  <c r="K108" i="34"/>
  <c r="K89" i="34"/>
  <c r="K90" i="34"/>
  <c r="K177" i="34"/>
  <c r="K169" i="34"/>
  <c r="K130" i="34"/>
  <c r="K23" i="34"/>
  <c r="K7" i="34"/>
  <c r="K97" i="34"/>
  <c r="K68" i="34"/>
  <c r="K34" i="34"/>
  <c r="K137" i="34"/>
  <c r="K168" i="34"/>
  <c r="K71" i="34"/>
  <c r="K185" i="34"/>
  <c r="K165" i="34"/>
  <c r="K141" i="34"/>
  <c r="K28" i="34"/>
  <c r="K12" i="34"/>
  <c r="K30" i="34"/>
  <c r="K133" i="34"/>
  <c r="K101" i="34"/>
  <c r="K82" i="34"/>
  <c r="K62" i="34"/>
  <c r="K162" i="34"/>
  <c r="K161" i="34"/>
  <c r="K123" i="34"/>
  <c r="K21" i="34"/>
  <c r="K83" i="34"/>
  <c r="K85" i="34"/>
  <c r="K63" i="34"/>
  <c r="K81" i="34"/>
  <c r="K94" i="34"/>
  <c r="K50" i="34"/>
  <c r="K122" i="34"/>
  <c r="K160" i="34"/>
  <c r="K42" i="34"/>
  <c r="K176" i="34"/>
  <c r="K158" i="34"/>
  <c r="K110" i="34"/>
  <c r="K26" i="34"/>
  <c r="K10" i="34"/>
  <c r="K174" i="34"/>
  <c r="K126" i="34"/>
  <c r="K172" i="34"/>
  <c r="K75" i="34"/>
  <c r="K57" i="34"/>
  <c r="K155" i="34"/>
  <c r="K153" i="34"/>
  <c r="K115" i="34"/>
  <c r="K19" i="34"/>
  <c r="K77" i="34"/>
  <c r="K80" i="34"/>
  <c r="K51" i="34"/>
  <c r="K76" i="34"/>
  <c r="K91" i="34"/>
  <c r="K152" i="34"/>
  <c r="K182" i="34"/>
  <c r="K144" i="34"/>
  <c r="K87" i="34"/>
  <c r="K159" i="34"/>
  <c r="K151" i="34"/>
  <c r="K166" i="34"/>
  <c r="K24" i="34"/>
  <c r="K8" i="34"/>
  <c r="K157" i="34"/>
  <c r="K103" i="34"/>
  <c r="K164" i="34"/>
  <c r="K67" i="34"/>
  <c r="K181" i="34"/>
  <c r="K140" i="34"/>
  <c r="K106" i="34"/>
  <c r="K107" i="34"/>
  <c r="K17" i="34"/>
  <c r="K66" i="34"/>
  <c r="K64" i="34"/>
  <c r="K35" i="34"/>
  <c r="K54" i="34"/>
  <c r="K93" i="34"/>
  <c r="K125" i="34"/>
  <c r="K175" i="34"/>
  <c r="K136" i="34"/>
  <c r="K70" i="34"/>
  <c r="K150" i="34"/>
  <c r="K143" i="34"/>
  <c r="K134" i="34"/>
  <c r="K22" i="34"/>
  <c r="K6" i="34"/>
  <c r="K121" i="34"/>
  <c r="K179" i="34"/>
  <c r="K148" i="34"/>
  <c r="K59" i="34"/>
  <c r="K163" i="34"/>
  <c r="K117" i="34"/>
  <c r="K178" i="34"/>
  <c r="K73" i="34"/>
  <c r="K15" i="34"/>
  <c r="K61" i="34"/>
  <c r="K58" i="34"/>
  <c r="K88" i="34"/>
  <c r="K43" i="34"/>
  <c r="K49" i="34"/>
  <c r="K116" i="34"/>
  <c r="K135" i="34"/>
  <c r="K128" i="34"/>
  <c r="K65" i="34"/>
  <c r="K142" i="34"/>
  <c r="K120" i="34"/>
  <c r="K119" i="34"/>
  <c r="K20" i="34"/>
  <c r="K74" i="34"/>
  <c r="K112" i="34"/>
  <c r="K147" i="34"/>
  <c r="K139" i="34"/>
  <c r="K52" i="34"/>
  <c r="K154" i="34"/>
  <c r="K109" i="34"/>
  <c r="K170" i="34"/>
  <c r="K29" i="34"/>
  <c r="K13" i="34"/>
  <c r="K56" i="34"/>
  <c r="K31" i="34"/>
  <c r="K72" i="34"/>
  <c r="K46" i="34"/>
  <c r="K183" i="34"/>
  <c r="K127" i="34"/>
  <c r="K99" i="34"/>
  <c r="K60" i="34"/>
  <c r="K114" i="34"/>
  <c r="K113" i="34"/>
  <c r="K111" i="34"/>
  <c r="K18" i="34"/>
  <c r="K53" i="34"/>
  <c r="K102" i="34"/>
  <c r="K131" i="34"/>
  <c r="K132" i="34"/>
  <c r="K45" i="34"/>
  <c r="K129" i="34"/>
  <c r="K100" i="34"/>
  <c r="K146" i="34"/>
  <c r="K27" i="34"/>
  <c r="K11" i="34"/>
  <c r="K44" i="34"/>
  <c r="K84" i="34"/>
  <c r="K55" i="34"/>
  <c r="K167" i="34"/>
  <c r="K104" i="34"/>
  <c r="K86" i="34"/>
  <c r="K37" i="34"/>
  <c r="K180" i="34"/>
  <c r="K105" i="34"/>
  <c r="K69" i="34"/>
  <c r="K16" i="34"/>
  <c r="K41" i="34"/>
  <c r="K171" i="34"/>
  <c r="K124" i="34"/>
  <c r="K96" i="34"/>
  <c r="K38" i="34"/>
  <c r="K118" i="34"/>
  <c r="K184" i="34"/>
  <c r="K138" i="34"/>
  <c r="K25" i="34"/>
  <c r="K9" i="34"/>
  <c r="K33" i="34"/>
  <c r="K79" i="34"/>
  <c r="K39" i="34"/>
  <c r="CJ8" i="38"/>
  <c r="P49" i="34"/>
  <c r="P93" i="34"/>
  <c r="P94" i="34"/>
  <c r="P95" i="34"/>
  <c r="P46" i="34"/>
  <c r="P91" i="34"/>
  <c r="P88" i="34"/>
  <c r="P47" i="34"/>
  <c r="P90" i="34"/>
  <c r="P92" i="34"/>
  <c r="P89" i="34"/>
  <c r="P5" i="34"/>
  <c r="P87" i="34"/>
  <c r="P48" i="34"/>
  <c r="P50" i="34"/>
  <c r="X49" i="34"/>
  <c r="X89" i="34"/>
  <c r="X93" i="34"/>
  <c r="X46" i="34"/>
  <c r="X87" i="34"/>
  <c r="X50" i="34"/>
  <c r="X88" i="34"/>
  <c r="X94" i="34"/>
  <c r="X47" i="34"/>
  <c r="X91" i="34"/>
  <c r="X90" i="34"/>
  <c r="X92" i="34"/>
  <c r="X5" i="34"/>
  <c r="X95" i="34"/>
  <c r="X48" i="34"/>
  <c r="S47" i="34"/>
  <c r="Q49" i="34"/>
  <c r="Q93" i="34"/>
  <c r="Q94" i="34"/>
  <c r="Q48" i="34"/>
  <c r="Q95" i="34"/>
  <c r="Q5" i="34"/>
  <c r="Q87" i="34"/>
  <c r="Q89" i="34"/>
  <c r="Q50" i="34"/>
  <c r="Q91" i="34"/>
  <c r="Q88" i="34"/>
  <c r="Q47" i="34"/>
  <c r="Q90" i="34"/>
  <c r="Q92" i="34"/>
  <c r="Q46" i="34"/>
  <c r="Y93" i="34"/>
  <c r="Y46" i="34"/>
  <c r="Y87" i="34"/>
  <c r="Y88" i="34"/>
  <c r="Y90" i="34"/>
  <c r="Y92" i="34"/>
  <c r="Y5" i="34"/>
  <c r="Y95" i="34"/>
  <c r="Y48" i="34"/>
  <c r="Y49" i="34"/>
  <c r="Y89" i="34"/>
  <c r="Y50" i="34"/>
  <c r="Y94" i="34"/>
  <c r="Y91" i="34"/>
  <c r="Y47" i="34"/>
  <c r="P49" i="39"/>
  <c r="P5" i="39"/>
  <c r="P50" i="39"/>
  <c r="P88" i="39"/>
  <c r="P93" i="39"/>
  <c r="P87" i="39"/>
  <c r="P42" i="39"/>
  <c r="P95" i="39"/>
  <c r="P48" i="39"/>
  <c r="P46" i="39"/>
  <c r="P94" i="39"/>
  <c r="P89" i="39"/>
  <c r="P47" i="39"/>
  <c r="P91" i="39"/>
  <c r="P90" i="39"/>
  <c r="P92" i="39"/>
  <c r="X50" i="40"/>
  <c r="X88" i="40"/>
  <c r="X87" i="40"/>
  <c r="X89" i="40"/>
  <c r="X94" i="40"/>
  <c r="X5" i="40"/>
  <c r="X93" i="40"/>
  <c r="X47" i="40"/>
  <c r="X91" i="40"/>
  <c r="X49" i="40"/>
  <c r="X90" i="40"/>
  <c r="X92" i="40"/>
  <c r="X46" i="40"/>
  <c r="X95" i="40"/>
  <c r="X48" i="40"/>
  <c r="CI8" i="38"/>
  <c r="Q93" i="39"/>
  <c r="Q88" i="39"/>
  <c r="Q87" i="39"/>
  <c r="Q50" i="39"/>
  <c r="Q94" i="39"/>
  <c r="Q91" i="39"/>
  <c r="Q46" i="39"/>
  <c r="Q47" i="39"/>
  <c r="Q5" i="39"/>
  <c r="Q90" i="39"/>
  <c r="Q92" i="39"/>
  <c r="Q89" i="39"/>
  <c r="Q95" i="39"/>
  <c r="Q49" i="39"/>
  <c r="Q48" i="39"/>
  <c r="Q42" i="39"/>
  <c r="S48" i="34"/>
  <c r="S5" i="34"/>
  <c r="AA5" i="34"/>
  <c r="AA93" i="34"/>
  <c r="R49" i="39"/>
  <c r="R89" i="39"/>
  <c r="R5" i="39"/>
  <c r="R93" i="39"/>
  <c r="R90" i="39"/>
  <c r="R92" i="39"/>
  <c r="R91" i="39"/>
  <c r="R46" i="39"/>
  <c r="R50" i="39"/>
  <c r="R94" i="39"/>
  <c r="R88" i="39"/>
  <c r="R48" i="39"/>
  <c r="R40" i="39"/>
  <c r="R47" i="39"/>
  <c r="R87" i="39"/>
  <c r="R95" i="39"/>
  <c r="W47" i="39"/>
  <c r="W93" i="39"/>
  <c r="W92" i="39"/>
  <c r="W94" i="39"/>
  <c r="S94" i="39"/>
  <c r="S5" i="39"/>
  <c r="S48" i="39"/>
  <c r="Z49" i="40"/>
  <c r="Z89" i="40"/>
  <c r="Z90" i="40"/>
  <c r="Z92" i="40"/>
  <c r="Z46" i="40"/>
  <c r="Z91" i="40"/>
  <c r="Z48" i="40"/>
  <c r="Z93" i="40"/>
  <c r="Z5" i="40"/>
  <c r="Z87" i="40"/>
  <c r="Z95" i="40"/>
  <c r="Z50" i="40"/>
  <c r="Z94" i="40"/>
  <c r="Z47" i="40"/>
  <c r="Z88" i="40"/>
  <c r="S47" i="39"/>
  <c r="W5" i="39"/>
  <c r="S93" i="40"/>
  <c r="M49" i="34"/>
  <c r="M5" i="34"/>
  <c r="M89" i="34"/>
  <c r="M91" i="34"/>
  <c r="M46" i="34"/>
  <c r="M90" i="34"/>
  <c r="M47" i="34"/>
  <c r="M92" i="34"/>
  <c r="M87" i="34"/>
  <c r="M95" i="34"/>
  <c r="M48" i="34"/>
  <c r="M50" i="34"/>
  <c r="M94" i="34"/>
  <c r="M88" i="34"/>
  <c r="M93" i="34"/>
  <c r="U5" i="34"/>
  <c r="U93" i="34"/>
  <c r="U50" i="34"/>
  <c r="U46" i="34"/>
  <c r="U95" i="34"/>
  <c r="U87" i="34"/>
  <c r="U48" i="34"/>
  <c r="U49" i="34"/>
  <c r="U89" i="34"/>
  <c r="U94" i="34"/>
  <c r="U91" i="34"/>
  <c r="U88" i="34"/>
  <c r="U47" i="34"/>
  <c r="U90" i="34"/>
  <c r="U92" i="34"/>
  <c r="X49" i="39"/>
  <c r="X93" i="39"/>
  <c r="X5" i="39"/>
  <c r="X94" i="39"/>
  <c r="X95" i="39"/>
  <c r="X90" i="39"/>
  <c r="X92" i="39"/>
  <c r="X46" i="39"/>
  <c r="X87" i="39"/>
  <c r="X48" i="39"/>
  <c r="X50" i="39"/>
  <c r="X91" i="39"/>
  <c r="X88" i="39"/>
  <c r="X89" i="39"/>
  <c r="X47" i="39"/>
  <c r="T47" i="40"/>
  <c r="T5" i="40"/>
  <c r="T48" i="40"/>
  <c r="T89" i="40"/>
  <c r="T50" i="40"/>
  <c r="T94" i="40"/>
  <c r="T93" i="40"/>
  <c r="T91" i="40"/>
  <c r="T88" i="40"/>
  <c r="T49" i="40"/>
  <c r="T90" i="40"/>
  <c r="T92" i="40"/>
  <c r="T46" i="40"/>
  <c r="T95" i="40"/>
  <c r="T87" i="40"/>
  <c r="AA5" i="40"/>
  <c r="AA48" i="40"/>
  <c r="AA92" i="40"/>
  <c r="AA92" i="34"/>
  <c r="Y49" i="39"/>
  <c r="Y93" i="39"/>
  <c r="Y94" i="39"/>
  <c r="Y48" i="39"/>
  <c r="Y46" i="39"/>
  <c r="Y95" i="39"/>
  <c r="Y42" i="39"/>
  <c r="Y50" i="39"/>
  <c r="Y91" i="39"/>
  <c r="Y88" i="39"/>
  <c r="Y47" i="39"/>
  <c r="Y5" i="39"/>
  <c r="Y90" i="39"/>
  <c r="Y92" i="39"/>
  <c r="Y89" i="39"/>
  <c r="Y87" i="39"/>
  <c r="U46" i="40"/>
  <c r="U50" i="40"/>
  <c r="U47" i="40"/>
  <c r="U90" i="40"/>
  <c r="U92" i="40"/>
  <c r="U89" i="40"/>
  <c r="U93" i="40"/>
  <c r="U95" i="40"/>
  <c r="U87" i="40"/>
  <c r="U48" i="40"/>
  <c r="U49" i="40"/>
  <c r="U94" i="40"/>
  <c r="U91" i="40"/>
  <c r="U88" i="40"/>
  <c r="U5" i="40"/>
  <c r="AA47" i="34"/>
  <c r="W48" i="39"/>
  <c r="S92" i="40"/>
  <c r="S92" i="34"/>
  <c r="O47" i="34"/>
  <c r="O93" i="34"/>
  <c r="O92" i="34"/>
  <c r="W92" i="34"/>
  <c r="W93" i="34"/>
  <c r="Z93" i="39"/>
  <c r="Z50" i="39"/>
  <c r="Z49" i="39"/>
  <c r="Z87" i="39"/>
  <c r="Z46" i="39"/>
  <c r="Z89" i="39"/>
  <c r="Z94" i="39"/>
  <c r="Z48" i="39"/>
  <c r="Z88" i="39"/>
  <c r="Z91" i="39"/>
  <c r="Z5" i="39"/>
  <c r="Z90" i="39"/>
  <c r="Z92" i="39"/>
  <c r="Z40" i="39"/>
  <c r="Z47" i="39"/>
  <c r="Z95" i="39"/>
  <c r="V5" i="40"/>
  <c r="V49" i="40"/>
  <c r="V46" i="40"/>
  <c r="V87" i="40"/>
  <c r="V88" i="40"/>
  <c r="V91" i="40"/>
  <c r="V6" i="40"/>
  <c r="V90" i="40"/>
  <c r="V92" i="40"/>
  <c r="V95" i="40"/>
  <c r="V48" i="40"/>
  <c r="V89" i="40"/>
  <c r="V93" i="40"/>
  <c r="V50" i="40"/>
  <c r="V94" i="40"/>
  <c r="V47" i="40"/>
  <c r="W47" i="34"/>
  <c r="S93" i="39"/>
  <c r="G93" i="34"/>
  <c r="N92" i="34"/>
  <c r="Q92" i="40"/>
  <c r="L88" i="34"/>
  <c r="Z48" i="34"/>
  <c r="U48" i="39"/>
  <c r="D48" i="39"/>
  <c r="D95" i="39"/>
  <c r="R91" i="40"/>
  <c r="V91" i="34"/>
  <c r="Y91" i="40"/>
  <c r="V87" i="39"/>
  <c r="D87" i="39"/>
  <c r="Y47" i="40"/>
  <c r="N90" i="34"/>
  <c r="R93" i="34"/>
  <c r="V89" i="34"/>
  <c r="R5" i="40"/>
  <c r="R49" i="40"/>
  <c r="AK135" i="44"/>
  <c r="AK47" i="44"/>
  <c r="AK122" i="44"/>
  <c r="AK38" i="44"/>
  <c r="AK120" i="44"/>
  <c r="AK28" i="44"/>
  <c r="AK141" i="44"/>
  <c r="AK41" i="44"/>
  <c r="AH92" i="43"/>
  <c r="AH116" i="43"/>
  <c r="AH164" i="43"/>
  <c r="AH172" i="43"/>
  <c r="AK48" i="44"/>
  <c r="AK112" i="44"/>
  <c r="AK192" i="44"/>
  <c r="L5" i="34"/>
  <c r="L93" i="34"/>
  <c r="L49" i="34"/>
  <c r="L91" i="34"/>
  <c r="L89" i="34"/>
  <c r="L90" i="34"/>
  <c r="L92" i="34"/>
  <c r="T48" i="34"/>
  <c r="T5" i="34"/>
  <c r="T47" i="34"/>
  <c r="T89" i="34"/>
  <c r="D89" i="39"/>
  <c r="D5" i="39"/>
  <c r="D46" i="39"/>
  <c r="D90" i="39"/>
  <c r="D92" i="39"/>
  <c r="D91" i="39"/>
  <c r="U91" i="39"/>
  <c r="U90" i="39"/>
  <c r="U47" i="39"/>
  <c r="U92" i="39"/>
  <c r="U49" i="39"/>
  <c r="U5" i="39"/>
  <c r="U89" i="39"/>
  <c r="Q95" i="40"/>
  <c r="Q93" i="40"/>
  <c r="Q94" i="40"/>
  <c r="Q48" i="40"/>
  <c r="Q5" i="40"/>
  <c r="W47" i="40"/>
  <c r="AA5" i="39"/>
  <c r="H95" i="34"/>
  <c r="R88" i="40"/>
  <c r="Z88" i="34"/>
  <c r="V48" i="34"/>
  <c r="P48" i="40"/>
  <c r="U95" i="39"/>
  <c r="R91" i="34"/>
  <c r="U87" i="39"/>
  <c r="P87" i="40"/>
  <c r="T87" i="34"/>
  <c r="Q47" i="40"/>
  <c r="V47" i="39"/>
  <c r="T47" i="39"/>
  <c r="Z94" i="34"/>
  <c r="Y94" i="40"/>
  <c r="Z50" i="34"/>
  <c r="Y50" i="40"/>
  <c r="L50" i="34"/>
  <c r="Z46" i="34"/>
  <c r="L46" i="34"/>
  <c r="R89" i="34"/>
  <c r="T89" i="39"/>
  <c r="K56" i="45"/>
  <c r="T49" i="34"/>
  <c r="C25" i="43"/>
  <c r="AH160" i="43"/>
  <c r="C120" i="43"/>
  <c r="AH32" i="43"/>
  <c r="AK119" i="44"/>
  <c r="AK35" i="44"/>
  <c r="AK116" i="44"/>
  <c r="AK37" i="44"/>
  <c r="AK133" i="44"/>
  <c r="C6" i="32"/>
  <c r="AG8" i="38"/>
  <c r="AJ8" i="38"/>
  <c r="AG12" i="38"/>
  <c r="AJ12" i="38"/>
  <c r="AG16" i="38"/>
  <c r="AJ16" i="38"/>
  <c r="AH8" i="38"/>
  <c r="AK8" i="38"/>
  <c r="AH12" i="38"/>
  <c r="AK12" i="38"/>
  <c r="AM12" i="38"/>
  <c r="AH16" i="38"/>
  <c r="AK16" i="38"/>
  <c r="AA16" i="38"/>
  <c r="AH20" i="38"/>
  <c r="AK20" i="38"/>
  <c r="AA20" i="38"/>
  <c r="AH24" i="38"/>
  <c r="AK24" i="38"/>
  <c r="AH28" i="38"/>
  <c r="AK28" i="38"/>
  <c r="AM28" i="38"/>
  <c r="D54" i="45"/>
  <c r="AQ49" i="39"/>
  <c r="H56" i="45" s="1"/>
  <c r="AP49" i="39"/>
  <c r="E56" i="45" s="1"/>
  <c r="AR88" i="39"/>
  <c r="K95" i="45" s="1"/>
  <c r="AP88" i="39"/>
  <c r="E95" i="45" s="1"/>
  <c r="V92" i="39"/>
  <c r="R88" i="34"/>
  <c r="Q88" i="40"/>
  <c r="T88" i="39"/>
  <c r="R48" i="34"/>
  <c r="T95" i="34"/>
  <c r="Q91" i="40"/>
  <c r="V94" i="34"/>
  <c r="T94" i="39"/>
  <c r="V90" i="39"/>
  <c r="V50" i="34"/>
  <c r="Q50" i="40"/>
  <c r="Q46" i="40"/>
  <c r="D93" i="39"/>
  <c r="C6" i="33"/>
  <c r="BR8" i="38"/>
  <c r="BI8" i="38"/>
  <c r="BA8" i="38"/>
  <c r="CE8" i="38"/>
  <c r="BR12" i="38"/>
  <c r="BI12" i="38"/>
  <c r="BA12" i="38"/>
  <c r="BW12" i="38"/>
  <c r="AY12" i="38"/>
  <c r="CE12" i="38"/>
  <c r="BR16" i="38"/>
  <c r="BI16" i="38"/>
  <c r="BA16" i="38"/>
  <c r="BC16" i="38"/>
  <c r="BS16" i="38"/>
  <c r="BR20" i="38"/>
  <c r="BI20" i="38"/>
  <c r="BB8" i="38"/>
  <c r="BY8" i="38"/>
  <c r="BP8" i="38"/>
  <c r="BQ8" i="38"/>
  <c r="AY8" i="38"/>
  <c r="BO8" i="38"/>
  <c r="BB12" i="38"/>
  <c r="BY12" i="38"/>
  <c r="BP12" i="38"/>
  <c r="BQ12" i="38"/>
  <c r="BB16" i="38"/>
  <c r="BY16" i="38"/>
  <c r="BP16" i="38"/>
  <c r="BQ16" i="38"/>
  <c r="CA16" i="38"/>
  <c r="BB20" i="38"/>
  <c r="BY20" i="38"/>
  <c r="BP20" i="38"/>
  <c r="BQ20" i="38"/>
  <c r="BK20" i="38"/>
  <c r="BB24" i="38"/>
  <c r="BY24" i="38"/>
  <c r="BP24" i="38"/>
  <c r="BQ24" i="38"/>
  <c r="AY24" i="38"/>
  <c r="BS24" i="38"/>
  <c r="BB28" i="38"/>
  <c r="BJ28" i="38"/>
  <c r="BN28" i="38"/>
  <c r="CD28" i="38"/>
  <c r="BF32" i="38"/>
  <c r="BB32" i="38"/>
  <c r="BY32" i="38"/>
  <c r="D96" i="45"/>
  <c r="AQ89" i="39"/>
  <c r="H96" i="45" s="1"/>
  <c r="AP89" i="39"/>
  <c r="E96" i="45" s="1"/>
  <c r="AR95" i="39"/>
  <c r="K102" i="45" s="1"/>
  <c r="AP95" i="39"/>
  <c r="E102" i="45" s="1"/>
  <c r="AH54" i="43"/>
  <c r="C54" i="43"/>
  <c r="C102" i="43"/>
  <c r="AH102" i="43"/>
  <c r="AH126" i="43"/>
  <c r="C126" i="43"/>
  <c r="C174" i="43"/>
  <c r="AH174" i="43"/>
  <c r="AH182" i="43"/>
  <c r="C182" i="43"/>
  <c r="AK18" i="44"/>
  <c r="C18" i="44"/>
  <c r="AK26" i="44"/>
  <c r="C26" i="44"/>
  <c r="AK34" i="44"/>
  <c r="AK42" i="44"/>
  <c r="AK50" i="44"/>
  <c r="C50" i="44"/>
  <c r="AK74" i="44"/>
  <c r="C74" i="44"/>
  <c r="AK82" i="44"/>
  <c r="C82" i="44"/>
  <c r="AK90" i="44"/>
  <c r="C90" i="44"/>
  <c r="AK98" i="44"/>
  <c r="C98" i="44"/>
  <c r="AK106" i="44"/>
  <c r="AK114" i="44"/>
  <c r="C114" i="44"/>
  <c r="AK130" i="44"/>
  <c r="AK146" i="44"/>
  <c r="C146" i="44"/>
  <c r="AK162" i="44"/>
  <c r="AK170" i="44"/>
  <c r="C170" i="44"/>
  <c r="AK178" i="44"/>
  <c r="C178" i="44"/>
  <c r="Q42" i="16"/>
  <c r="S42" i="16"/>
  <c r="AE46" i="16"/>
  <c r="AD46" i="16"/>
  <c r="AB86" i="16"/>
  <c r="AD86" i="16"/>
  <c r="R86" i="16"/>
  <c r="AB134" i="16"/>
  <c r="S134" i="16"/>
  <c r="AB138" i="16"/>
  <c r="S138" i="16"/>
  <c r="AH146" i="46" s="1"/>
  <c r="AB142" i="16"/>
  <c r="S142" i="16"/>
  <c r="AB146" i="16"/>
  <c r="S146" i="16"/>
  <c r="AH154" i="46" s="1"/>
  <c r="AB150" i="16"/>
  <c r="S150" i="16"/>
  <c r="AB154" i="16"/>
  <c r="S154" i="16"/>
  <c r="AH162" i="46" s="1"/>
  <c r="AB158" i="16"/>
  <c r="S158" i="16"/>
  <c r="AH166" i="46" s="1"/>
  <c r="AB162" i="16"/>
  <c r="S162" i="16"/>
  <c r="AH170" i="46" s="1"/>
  <c r="AB166" i="16"/>
  <c r="S166" i="16"/>
  <c r="AH174" i="46" s="1"/>
  <c r="AB170" i="16"/>
  <c r="S170" i="16"/>
  <c r="N93" i="34"/>
  <c r="N89" i="34"/>
  <c r="N95" i="34"/>
  <c r="N48" i="34"/>
  <c r="N94" i="34"/>
  <c r="N49" i="34"/>
  <c r="V5" i="34"/>
  <c r="V88" i="34"/>
  <c r="V93" i="34"/>
  <c r="V47" i="34"/>
  <c r="V87" i="34"/>
  <c r="V95" i="39"/>
  <c r="V48" i="39"/>
  <c r="V94" i="39"/>
  <c r="V5" i="39"/>
  <c r="V89" i="39"/>
  <c r="V46" i="39"/>
  <c r="R93" i="40"/>
  <c r="R50" i="40"/>
  <c r="R47" i="40"/>
  <c r="Y49" i="40"/>
  <c r="Y5" i="40"/>
  <c r="Y89" i="40"/>
  <c r="Y88" i="40"/>
  <c r="Y87" i="40"/>
  <c r="Y93" i="40"/>
  <c r="N88" i="34"/>
  <c r="Y48" i="40"/>
  <c r="L48" i="34"/>
  <c r="L95" i="34"/>
  <c r="L87" i="34"/>
  <c r="R94" i="34"/>
  <c r="N50" i="34"/>
  <c r="T50" i="39"/>
  <c r="R46" i="40"/>
  <c r="N46" i="34"/>
  <c r="T93" i="34"/>
  <c r="R89" i="40"/>
  <c r="C152" i="43"/>
  <c r="C112" i="43"/>
  <c r="C24" i="43"/>
  <c r="AK107" i="44"/>
  <c r="AK186" i="44"/>
  <c r="AK94" i="44"/>
  <c r="AK184" i="44"/>
  <c r="AK25" i="44"/>
  <c r="AK101" i="44"/>
  <c r="C5" i="5"/>
  <c r="P8" i="38"/>
  <c r="M8" i="38"/>
  <c r="W8" i="38"/>
  <c r="S8" i="38"/>
  <c r="P12" i="38"/>
  <c r="M12" i="38"/>
  <c r="P16" i="38"/>
  <c r="M16" i="38"/>
  <c r="O16" i="38"/>
  <c r="Q8" i="38"/>
  <c r="N8" i="38"/>
  <c r="Q12" i="38"/>
  <c r="N12" i="38"/>
  <c r="W12" i="38"/>
  <c r="Q16" i="38"/>
  <c r="N16" i="38"/>
  <c r="Q20" i="38"/>
  <c r="N20" i="38"/>
  <c r="Q24" i="38"/>
  <c r="N24" i="38"/>
  <c r="Q28" i="38"/>
  <c r="N28" i="38"/>
  <c r="W28" i="38"/>
  <c r="D100" i="46"/>
  <c r="G92" i="34"/>
  <c r="K48" i="34"/>
  <c r="P92" i="40"/>
  <c r="T92" i="34"/>
  <c r="Z95" i="34"/>
  <c r="Y95" i="40"/>
  <c r="V91" i="39"/>
  <c r="R87" i="40"/>
  <c r="Z87" i="34"/>
  <c r="D47" i="39"/>
  <c r="P90" i="40"/>
  <c r="T90" i="34"/>
  <c r="U46" i="39"/>
  <c r="Q49" i="40"/>
  <c r="Z5" i="34"/>
  <c r="BI92" i="28"/>
  <c r="D98" i="45" s="1"/>
  <c r="BK92" i="28"/>
  <c r="J98" i="45" s="1"/>
  <c r="AH40" i="43"/>
  <c r="C40" i="43"/>
  <c r="C64" i="43"/>
  <c r="AH64" i="43"/>
  <c r="AH72" i="43"/>
  <c r="C72" i="43"/>
  <c r="AH80" i="43"/>
  <c r="C80" i="43"/>
  <c r="AH104" i="43"/>
  <c r="C104" i="43"/>
  <c r="AH168" i="43"/>
  <c r="C168" i="43"/>
  <c r="AK20" i="44"/>
  <c r="C20" i="44"/>
  <c r="C36" i="44"/>
  <c r="AK36" i="44"/>
  <c r="C52" i="44"/>
  <c r="AK52" i="44"/>
  <c r="C60" i="44"/>
  <c r="AK60" i="44"/>
  <c r="AK68" i="44"/>
  <c r="C68" i="44"/>
  <c r="C92" i="44"/>
  <c r="AK92" i="44"/>
  <c r="AK108" i="44"/>
  <c r="C108" i="44"/>
  <c r="C124" i="44"/>
  <c r="AK124" i="44"/>
  <c r="AK132" i="44"/>
  <c r="C132" i="44"/>
  <c r="AK140" i="44"/>
  <c r="C164" i="44"/>
  <c r="AK164" i="44"/>
  <c r="AK172" i="44"/>
  <c r="AK180" i="44"/>
  <c r="C180" i="44"/>
  <c r="AC43" i="16"/>
  <c r="Q43" i="16"/>
  <c r="AC47" i="16"/>
  <c r="Q47" i="16"/>
  <c r="R47" i="16"/>
  <c r="AD87" i="16"/>
  <c r="P87" i="16"/>
  <c r="AC91" i="16"/>
  <c r="S91" i="16"/>
  <c r="AH99" i="46" s="1"/>
  <c r="AE131" i="16"/>
  <c r="P131" i="16"/>
  <c r="AE135" i="16"/>
  <c r="P135" i="16"/>
  <c r="AE139" i="16"/>
  <c r="P139" i="16"/>
  <c r="AE143" i="16"/>
  <c r="P143" i="16"/>
  <c r="AE147" i="16"/>
  <c r="P147" i="16"/>
  <c r="AE151" i="16"/>
  <c r="P151" i="16"/>
  <c r="AE155" i="16"/>
  <c r="P155" i="16"/>
  <c r="AE159" i="16"/>
  <c r="P159" i="16"/>
  <c r="AE163" i="16"/>
  <c r="P163" i="16"/>
  <c r="AE167" i="16"/>
  <c r="P167" i="16"/>
  <c r="AE171" i="16"/>
  <c r="P171" i="16"/>
  <c r="AE175" i="16"/>
  <c r="P175" i="16"/>
  <c r="AE179" i="16"/>
  <c r="P179" i="16"/>
  <c r="AE183" i="16"/>
  <c r="P183" i="16"/>
  <c r="G48" i="34"/>
  <c r="V88" i="39"/>
  <c r="D88" i="39"/>
  <c r="R48" i="40"/>
  <c r="T48" i="39"/>
  <c r="R95" i="40"/>
  <c r="V95" i="34"/>
  <c r="T95" i="39"/>
  <c r="R87" i="34"/>
  <c r="Q87" i="40"/>
  <c r="T87" i="39"/>
  <c r="P47" i="40"/>
  <c r="D94" i="39"/>
  <c r="V50" i="39"/>
  <c r="V93" i="39"/>
  <c r="R5" i="34"/>
  <c r="V49" i="34"/>
  <c r="AK171" i="44"/>
  <c r="AK79" i="44"/>
  <c r="AK166" i="44"/>
  <c r="AK66" i="44"/>
  <c r="AK156" i="44"/>
  <c r="AK64" i="44"/>
  <c r="AK173" i="44"/>
  <c r="AK89" i="44"/>
  <c r="E53" i="45"/>
  <c r="C17" i="43"/>
  <c r="AH17" i="43"/>
  <c r="C81" i="43"/>
  <c r="AH81" i="43"/>
  <c r="AH89" i="43"/>
  <c r="C89" i="43"/>
  <c r="C145" i="43"/>
  <c r="AH145" i="43"/>
  <c r="AH153" i="43"/>
  <c r="C153" i="43"/>
  <c r="AK13" i="44"/>
  <c r="C13" i="44"/>
  <c r="C21" i="44"/>
  <c r="AK21" i="44"/>
  <c r="C45" i="44"/>
  <c r="AK45" i="44"/>
  <c r="AK53" i="44"/>
  <c r="C53" i="44"/>
  <c r="AK77" i="44"/>
  <c r="C77" i="44"/>
  <c r="AK85" i="44"/>
  <c r="C85" i="44"/>
  <c r="AK93" i="44"/>
  <c r="AK109" i="44"/>
  <c r="C109" i="44"/>
  <c r="AK117" i="44"/>
  <c r="C117" i="44"/>
  <c r="AK125" i="44"/>
  <c r="AK149" i="44"/>
  <c r="C149" i="44"/>
  <c r="C157" i="44"/>
  <c r="AK157" i="44"/>
  <c r="AK165" i="44"/>
  <c r="AK181" i="44"/>
  <c r="C181" i="44"/>
  <c r="AK57" i="44"/>
  <c r="AK129" i="44"/>
  <c r="AK39" i="44"/>
  <c r="AK75" i="44"/>
  <c r="AK111" i="44"/>
  <c r="AK147" i="44"/>
  <c r="AK183" i="44"/>
  <c r="AH53" i="43"/>
  <c r="AH125" i="43"/>
  <c r="AH181" i="43"/>
  <c r="AH85" i="45"/>
  <c r="AH150" i="45"/>
  <c r="AH99" i="45"/>
  <c r="AH156" i="45"/>
  <c r="AH89" i="45"/>
  <c r="AH18" i="45"/>
  <c r="AH170" i="45"/>
  <c r="AH115" i="45"/>
  <c r="AH32" i="45"/>
  <c r="AH176" i="45"/>
  <c r="AH81" i="45"/>
  <c r="AH38" i="45"/>
  <c r="AH158" i="45"/>
  <c r="AH91" i="45"/>
  <c r="AH36" i="45"/>
  <c r="AH129" i="45"/>
  <c r="AH62" i="45"/>
  <c r="AH165" i="46"/>
  <c r="AH131" i="45"/>
  <c r="AH76" i="45"/>
  <c r="AH175" i="46"/>
  <c r="AK73" i="44"/>
  <c r="AK145" i="44"/>
  <c r="AK185" i="44"/>
  <c r="AK19" i="44"/>
  <c r="AK55" i="44"/>
  <c r="AK91" i="44"/>
  <c r="AK131" i="44"/>
  <c r="AK167" i="44"/>
  <c r="AH61" i="43"/>
  <c r="AH117" i="43"/>
  <c r="AH189" i="43"/>
  <c r="AH17" i="45"/>
  <c r="AH161" i="45"/>
  <c r="AH50" i="45"/>
  <c r="AH31" i="45"/>
  <c r="AH175" i="45"/>
  <c r="AH92" i="45"/>
  <c r="AH179" i="46"/>
  <c r="AH153" i="45"/>
  <c r="AH144" i="46"/>
  <c r="AH122" i="45"/>
  <c r="AH35" i="45"/>
  <c r="AH179" i="45"/>
  <c r="AH158" i="46"/>
  <c r="AH96" i="45"/>
  <c r="AH25" i="45"/>
  <c r="AH165" i="45"/>
  <c r="AH78" i="45"/>
  <c r="AH185" i="46"/>
  <c r="AH150" i="46"/>
  <c r="AH116" i="45"/>
  <c r="AH45" i="45"/>
  <c r="AH181" i="45"/>
  <c r="AH152" i="46"/>
  <c r="AH130" i="45"/>
  <c r="AH63" i="45"/>
  <c r="AH178" i="46"/>
  <c r="AH132" i="45"/>
  <c r="AH95" i="46"/>
  <c r="AK81" i="44"/>
  <c r="AK121" i="44"/>
  <c r="AK27" i="44"/>
  <c r="AK67" i="44"/>
  <c r="AK103" i="44"/>
  <c r="AK139" i="44"/>
  <c r="AK175" i="44"/>
  <c r="AK137" i="44"/>
  <c r="AK17" i="44"/>
  <c r="AK43" i="44"/>
  <c r="AK99" i="44"/>
  <c r="AK155" i="44"/>
  <c r="AH109" i="43"/>
  <c r="AH133" i="43"/>
  <c r="AH157" i="43"/>
  <c r="AH65" i="45"/>
  <c r="AH42" i="45"/>
  <c r="AH111" i="45"/>
  <c r="AH98" i="46"/>
  <c r="AH124" i="45"/>
  <c r="AH137" i="45"/>
  <c r="AH172" i="46"/>
  <c r="AH186" i="45"/>
  <c r="AH19" i="45"/>
  <c r="AH44" i="45"/>
  <c r="AH51" i="46"/>
  <c r="AH57" i="45"/>
  <c r="AH70" i="45"/>
  <c r="AH107" i="45"/>
  <c r="AH164" i="45"/>
  <c r="AH145" i="45"/>
  <c r="AH178" i="45"/>
  <c r="AH177" i="46"/>
  <c r="AH183" i="45"/>
  <c r="AH15" i="45"/>
  <c r="AH187" i="46"/>
  <c r="AK49" i="44"/>
  <c r="AK105" i="44"/>
  <c r="AK169" i="44"/>
  <c r="AK71" i="44"/>
  <c r="AK123" i="44"/>
  <c r="AK187" i="44"/>
  <c r="AH29" i="43"/>
  <c r="AH101" i="43"/>
  <c r="AH185" i="45"/>
  <c r="AH166" i="45"/>
  <c r="AH169" i="46"/>
  <c r="AH56" i="45"/>
  <c r="AH53" i="45"/>
  <c r="AH106" i="45"/>
  <c r="AH101" i="46"/>
  <c r="AH127" i="45"/>
  <c r="AH140" i="45"/>
  <c r="AH139" i="46"/>
  <c r="AH141" i="45"/>
  <c r="AH174" i="45"/>
  <c r="AH173" i="46"/>
  <c r="AH54" i="46"/>
  <c r="AH48" i="45"/>
  <c r="AH29" i="45"/>
  <c r="AH82" i="45"/>
  <c r="AH95" i="45"/>
  <c r="AH104" i="45"/>
  <c r="AK65" i="44"/>
  <c r="AK177" i="44"/>
  <c r="AK23" i="44"/>
  <c r="AK83" i="44"/>
  <c r="AK143" i="44"/>
  <c r="AH37" i="43"/>
  <c r="AH173" i="43"/>
  <c r="AH33" i="45"/>
  <c r="AH26" i="45"/>
  <c r="AH67" i="45"/>
  <c r="AH80" i="45"/>
  <c r="AH113" i="45"/>
  <c r="AH142" i="45"/>
  <c r="AH161" i="46"/>
  <c r="AH163" i="45"/>
  <c r="AH16" i="45"/>
  <c r="AH192" i="45"/>
  <c r="AH183" i="46"/>
  <c r="AH189" i="45"/>
  <c r="AH46" i="45"/>
  <c r="AH51" i="45"/>
  <c r="AH94" i="46"/>
  <c r="AH100" i="45"/>
  <c r="AH73" i="45"/>
  <c r="AH114" i="45"/>
  <c r="AH141" i="46"/>
  <c r="AH143" i="45"/>
  <c r="AH142" i="46"/>
  <c r="AH144" i="45"/>
  <c r="AH147" i="46"/>
  <c r="G95" i="34"/>
  <c r="G91" i="34"/>
  <c r="G47" i="34"/>
  <c r="R92" i="40"/>
  <c r="V92" i="34"/>
  <c r="Y92" i="40"/>
  <c r="U88" i="39"/>
  <c r="P88" i="40"/>
  <c r="T88" i="34"/>
  <c r="R95" i="34"/>
  <c r="T91" i="34"/>
  <c r="N87" i="34"/>
  <c r="U94" i="39"/>
  <c r="R90" i="40"/>
  <c r="V90" i="34"/>
  <c r="Y90" i="40"/>
  <c r="U50" i="39"/>
  <c r="D50" i="39"/>
  <c r="N5" i="34"/>
  <c r="BI50" i="29"/>
  <c r="D56" i="46" s="1"/>
  <c r="BK50" i="29"/>
  <c r="J56" i="46" s="1"/>
  <c r="BJ50" i="29"/>
  <c r="G56" i="46" s="1"/>
  <c r="AH18" i="43"/>
  <c r="C18" i="43"/>
  <c r="AH34" i="43"/>
  <c r="C34" i="43"/>
  <c r="AH66" i="43"/>
  <c r="C66" i="43"/>
  <c r="AH82" i="43"/>
  <c r="C82" i="43"/>
  <c r="AH90" i="43"/>
  <c r="C90" i="43"/>
  <c r="AH114" i="43"/>
  <c r="C114" i="43"/>
  <c r="C138" i="43"/>
  <c r="AH138" i="43"/>
  <c r="AH146" i="43"/>
  <c r="C146" i="43"/>
  <c r="AH162" i="43"/>
  <c r="C162" i="43"/>
  <c r="AK14" i="44"/>
  <c r="C30" i="44"/>
  <c r="AK30" i="44"/>
  <c r="AK54" i="44"/>
  <c r="C54" i="44"/>
  <c r="AK62" i="44"/>
  <c r="AK70" i="44"/>
  <c r="C86" i="44"/>
  <c r="AK86" i="44"/>
  <c r="C102" i="44"/>
  <c r="AK102" i="44"/>
  <c r="AK126" i="44"/>
  <c r="C126" i="44"/>
  <c r="AK134" i="44"/>
  <c r="C134" i="44"/>
  <c r="AK142" i="44"/>
  <c r="C150" i="44"/>
  <c r="AK150" i="44"/>
  <c r="C158" i="44"/>
  <c r="AK158" i="44"/>
  <c r="AK182" i="44"/>
  <c r="AK190" i="44"/>
  <c r="AC44" i="16"/>
  <c r="R44" i="16"/>
  <c r="Q44" i="16"/>
  <c r="P44" i="16"/>
  <c r="AC48" i="16"/>
  <c r="AD48" i="16"/>
  <c r="AE48" i="16"/>
  <c r="AB48" i="16"/>
  <c r="P88" i="16"/>
  <c r="S88" i="16"/>
  <c r="AH96" i="46" s="1"/>
  <c r="AD88" i="16"/>
  <c r="R88" i="16"/>
  <c r="Q92" i="16"/>
  <c r="AD92" i="16"/>
  <c r="AB92" i="16"/>
  <c r="AE92" i="16"/>
  <c r="R92" i="16"/>
  <c r="Q132" i="16"/>
  <c r="AC132" i="16"/>
  <c r="P132" i="16"/>
  <c r="R132" i="16"/>
  <c r="AD136" i="16"/>
  <c r="AC136" i="16"/>
  <c r="AE136" i="16"/>
  <c r="Q136" i="16"/>
  <c r="Q140" i="16"/>
  <c r="P140" i="16"/>
  <c r="S140" i="16"/>
  <c r="AH148" i="46" s="1"/>
  <c r="AE140" i="16"/>
  <c r="AC144" i="16"/>
  <c r="AE144" i="16"/>
  <c r="Q144" i="16"/>
  <c r="P144" i="16"/>
  <c r="Q148" i="16"/>
  <c r="AB148" i="16"/>
  <c r="S148" i="16"/>
  <c r="AH156" i="46" s="1"/>
  <c r="P148" i="16"/>
  <c r="R148" i="16"/>
  <c r="AD152" i="16"/>
  <c r="P152" i="16"/>
  <c r="Q152" i="16"/>
  <c r="AC152" i="16"/>
  <c r="Q156" i="16"/>
  <c r="AD156" i="16"/>
  <c r="AB156" i="16"/>
  <c r="S156" i="16"/>
  <c r="AH164" i="46" s="1"/>
  <c r="AC160" i="16"/>
  <c r="Q160" i="16"/>
  <c r="R160" i="16"/>
  <c r="AB160" i="16"/>
  <c r="AC164" i="16"/>
  <c r="Q164" i="16"/>
  <c r="AB164" i="16"/>
  <c r="AD164" i="16"/>
  <c r="S168" i="16"/>
  <c r="AH176" i="46" s="1"/>
  <c r="AC168" i="16"/>
  <c r="P168" i="16"/>
  <c r="Q168" i="16"/>
  <c r="AC172" i="16"/>
  <c r="AD172" i="16"/>
  <c r="Q172" i="16"/>
  <c r="AD176" i="16"/>
  <c r="AE176" i="16"/>
  <c r="Q176" i="16"/>
  <c r="S176" i="16"/>
  <c r="AH184" i="46" s="1"/>
  <c r="AC180" i="16"/>
  <c r="AB180" i="16"/>
  <c r="Q180" i="16"/>
  <c r="R184" i="16"/>
  <c r="AC184" i="16"/>
  <c r="S184" i="16"/>
  <c r="AH192" i="46" s="1"/>
  <c r="AE184" i="16"/>
  <c r="R49" i="34"/>
  <c r="R46" i="34"/>
  <c r="R50" i="34"/>
  <c r="Z89" i="34"/>
  <c r="Z49" i="34"/>
  <c r="Z91" i="34"/>
  <c r="Z90" i="34"/>
  <c r="Z92" i="34"/>
  <c r="T5" i="39"/>
  <c r="T91" i="39"/>
  <c r="T46" i="39"/>
  <c r="T90" i="39"/>
  <c r="T92" i="39"/>
  <c r="P5" i="40"/>
  <c r="P89" i="40"/>
  <c r="P49" i="40"/>
  <c r="P93" i="40"/>
  <c r="P46" i="40"/>
  <c r="P95" i="40"/>
  <c r="P94" i="40"/>
  <c r="K92" i="34"/>
  <c r="H92" i="34"/>
  <c r="H88" i="34"/>
  <c r="K95" i="34"/>
  <c r="R92" i="34"/>
  <c r="N47" i="34"/>
  <c r="L47" i="34"/>
  <c r="T94" i="34"/>
  <c r="R90" i="34"/>
  <c r="P50" i="40"/>
  <c r="T50" i="34"/>
  <c r="Z93" i="34"/>
  <c r="T93" i="39"/>
  <c r="Q89" i="40"/>
  <c r="C44" i="44"/>
  <c r="C48" i="43"/>
  <c r="AK151" i="44"/>
  <c r="AK51" i="44"/>
  <c r="AK138" i="44"/>
  <c r="AK46" i="44"/>
  <c r="AK128" i="44"/>
  <c r="AK153" i="44"/>
  <c r="AH20" i="43"/>
  <c r="AH44" i="43"/>
  <c r="AH76" i="43"/>
  <c r="AH84" i="43"/>
  <c r="AH140" i="43"/>
  <c r="AH148" i="43"/>
  <c r="C16" i="44"/>
  <c r="AK16" i="44"/>
  <c r="AK24" i="44"/>
  <c r="AK32" i="44"/>
  <c r="AK40" i="44"/>
  <c r="AK72" i="44"/>
  <c r="C72" i="44"/>
  <c r="C88" i="44"/>
  <c r="AK88" i="44"/>
  <c r="AK96" i="44"/>
  <c r="AK104" i="44"/>
  <c r="AK136" i="44"/>
  <c r="AK144" i="44"/>
  <c r="C144" i="44"/>
  <c r="AK160" i="44"/>
  <c r="AK168" i="44"/>
  <c r="J53" i="46"/>
  <c r="K100" i="45"/>
  <c r="G56" i="45"/>
  <c r="C168" i="44"/>
  <c r="C148" i="43"/>
  <c r="AH124" i="43"/>
  <c r="C44" i="43"/>
  <c r="AK152" i="44"/>
  <c r="H99" i="46"/>
  <c r="E99" i="46"/>
  <c r="H55" i="45"/>
  <c r="S182" i="16"/>
  <c r="AH190" i="46" s="1"/>
  <c r="S178" i="16"/>
  <c r="S174" i="16"/>
  <c r="AH182" i="46" s="1"/>
  <c r="J98" i="46"/>
  <c r="G94" i="46"/>
  <c r="D94" i="46"/>
  <c r="K54" i="45"/>
  <c r="AB181" i="16"/>
  <c r="AB177" i="16"/>
  <c r="AB173" i="16"/>
  <c r="AB169" i="16"/>
  <c r="AB165" i="16"/>
  <c r="AB161" i="16"/>
  <c r="AB157" i="16"/>
  <c r="AB153" i="16"/>
  <c r="AB149" i="16"/>
  <c r="AB145" i="16"/>
  <c r="AB141" i="16"/>
  <c r="AB137" i="16"/>
  <c r="AB133" i="16"/>
  <c r="H101" i="45"/>
  <c r="K101" i="46"/>
  <c r="S89" i="16"/>
  <c r="AH97" i="46" s="1"/>
  <c r="H97" i="46"/>
  <c r="E97" i="46"/>
  <c r="P49" i="16"/>
  <c r="H57" i="45"/>
  <c r="S45" i="16"/>
  <c r="AH53" i="46" s="1"/>
  <c r="AB45" i="16"/>
  <c r="D53" i="46"/>
  <c r="Q41" i="16"/>
  <c r="H100" i="45"/>
  <c r="K96" i="46"/>
  <c r="H96" i="46"/>
  <c r="C104" i="44"/>
  <c r="AK80" i="44"/>
  <c r="E100" i="45"/>
  <c r="AP49" i="40"/>
  <c r="E56" i="46" s="1"/>
  <c r="AR49" i="40"/>
  <c r="K56" i="46" s="1"/>
  <c r="G99" i="45"/>
  <c r="J99" i="46"/>
  <c r="G95" i="46"/>
  <c r="D95" i="46"/>
  <c r="K102" i="46"/>
  <c r="H98" i="46"/>
  <c r="E98" i="46"/>
  <c r="H94" i="45"/>
  <c r="J54" i="46"/>
  <c r="R93" i="16"/>
  <c r="G97" i="45"/>
  <c r="J97" i="46"/>
  <c r="AD49" i="16"/>
  <c r="D57" i="46"/>
  <c r="AE41" i="16"/>
  <c r="E96" i="46"/>
  <c r="H56" i="46"/>
  <c r="C32" i="44"/>
  <c r="C20" i="43"/>
  <c r="J53" i="45"/>
  <c r="AK33" i="44"/>
  <c r="AK31" i="44"/>
  <c r="AK63" i="44"/>
  <c r="AK95" i="44"/>
  <c r="AK127" i="44"/>
  <c r="AK159" i="44"/>
  <c r="AK191" i="44"/>
  <c r="AH101" i="45"/>
  <c r="AH168" i="46"/>
  <c r="AH74" i="45"/>
  <c r="AH49" i="46"/>
  <c r="AH189" i="46"/>
  <c r="AH147" i="45"/>
  <c r="AH40" i="45"/>
  <c r="AH148" i="45"/>
  <c r="AH37" i="45"/>
  <c r="AH173" i="45"/>
  <c r="AH94" i="45"/>
  <c r="AH145" i="46"/>
  <c r="AH103" i="45"/>
  <c r="AH50" i="46"/>
  <c r="AH186" i="46"/>
  <c r="AH112" i="45"/>
  <c r="AH171" i="46"/>
  <c r="AH105" i="45"/>
  <c r="AH30" i="45"/>
  <c r="AH126" i="45"/>
  <c r="AH23" i="45"/>
  <c r="AH167" i="45"/>
  <c r="AH64" i="45"/>
  <c r="AH117" i="45"/>
  <c r="AH56" i="46"/>
  <c r="AH180" i="46"/>
  <c r="AH138" i="45"/>
  <c r="AH43" i="45"/>
  <c r="AH155" i="45"/>
  <c r="AH52" i="45"/>
  <c r="AH184" i="45"/>
  <c r="AH163" i="46"/>
  <c r="J96" i="46"/>
  <c r="J56" i="45"/>
  <c r="S198" i="5"/>
  <c r="AA194" i="33"/>
  <c r="W195" i="32"/>
  <c r="K192" i="32"/>
  <c r="AA190" i="33"/>
  <c r="W190" i="32"/>
  <c r="W193" i="33"/>
  <c r="W188" i="33"/>
  <c r="W197" i="33"/>
  <c r="W190" i="33"/>
  <c r="W195" i="33"/>
  <c r="W189" i="33"/>
  <c r="M181" i="29"/>
  <c r="S181" i="29" s="1"/>
  <c r="M88" i="29"/>
  <c r="S88" i="29" s="1"/>
  <c r="M120" i="29"/>
  <c r="S120" i="29" s="1"/>
  <c r="M152" i="29"/>
  <c r="S152" i="29" s="1"/>
  <c r="M184" i="29"/>
  <c r="S184" i="29" s="1"/>
  <c r="M51" i="29"/>
  <c r="S51" i="29" s="1"/>
  <c r="M83" i="29"/>
  <c r="S83" i="29" s="1"/>
  <c r="M115" i="29"/>
  <c r="S115" i="29" s="1"/>
  <c r="M147" i="29"/>
  <c r="S147" i="29" s="1"/>
  <c r="M183" i="29"/>
  <c r="S183" i="29" s="1"/>
  <c r="M98" i="29"/>
  <c r="S98" i="29" s="1"/>
  <c r="M134" i="29"/>
  <c r="S134" i="29" s="1"/>
  <c r="S190" i="33"/>
  <c r="W198" i="33"/>
  <c r="AA193" i="33"/>
  <c r="R94" i="10"/>
  <c r="AQ197" i="33"/>
  <c r="AQ189" i="33"/>
  <c r="AQ190" i="33"/>
  <c r="AQ195" i="33"/>
  <c r="AQ194" i="33"/>
  <c r="K196" i="32"/>
  <c r="K189" i="32"/>
  <c r="K191" i="32"/>
  <c r="K197" i="32"/>
  <c r="K188" i="32"/>
  <c r="S190" i="32"/>
  <c r="S193" i="32"/>
  <c r="S194" i="32"/>
  <c r="S196" i="32"/>
  <c r="S191" i="32"/>
  <c r="K190" i="33"/>
  <c r="K198" i="33"/>
  <c r="K193" i="33"/>
  <c r="K196" i="33"/>
  <c r="K189" i="33"/>
  <c r="AE191" i="33"/>
  <c r="AE198" i="33"/>
  <c r="AE189" i="33"/>
  <c r="AE196" i="33"/>
  <c r="AE190" i="33"/>
  <c r="AE193" i="33"/>
  <c r="G190" i="5"/>
  <c r="K190" i="32"/>
  <c r="S188" i="32"/>
  <c r="M170" i="29"/>
  <c r="S170" i="29" s="1"/>
  <c r="M138" i="29"/>
  <c r="S138" i="29" s="1"/>
  <c r="M106" i="29"/>
  <c r="S106" i="29" s="1"/>
  <c r="M74" i="29"/>
  <c r="S74" i="29" s="1"/>
  <c r="M163" i="29"/>
  <c r="S163" i="29" s="1"/>
  <c r="S192" i="5"/>
  <c r="S195" i="5"/>
  <c r="S189" i="5"/>
  <c r="S194" i="5"/>
  <c r="S193" i="5"/>
  <c r="W189" i="5"/>
  <c r="W197" i="5"/>
  <c r="W196" i="5"/>
  <c r="W192" i="5"/>
  <c r="W198" i="5"/>
  <c r="G188" i="32" a="1"/>
  <c r="G186" i="32"/>
  <c r="W195" i="5"/>
  <c r="G189" i="5"/>
  <c r="K194" i="32"/>
  <c r="S192" i="32"/>
  <c r="W192" i="33"/>
  <c r="O188" i="5" a="1"/>
  <c r="O4" i="38"/>
  <c r="AM191" i="33"/>
  <c r="AM197" i="33"/>
  <c r="AM189" i="33"/>
  <c r="AM190" i="33"/>
  <c r="AM193" i="33"/>
  <c r="M6" i="29"/>
  <c r="S6" i="29" s="1"/>
  <c r="BA42" i="29" s="1"/>
  <c r="D48" i="43" s="1"/>
  <c r="M58" i="29"/>
  <c r="S58" i="29" s="1"/>
  <c r="M56" i="29"/>
  <c r="S56" i="29" s="1"/>
  <c r="M46" i="29"/>
  <c r="S46" i="29" s="1"/>
  <c r="M36" i="29"/>
  <c r="S36" i="29" s="1"/>
  <c r="M37" i="29"/>
  <c r="S37" i="29" s="1"/>
  <c r="M69" i="29"/>
  <c r="S69" i="29" s="1"/>
  <c r="M101" i="29"/>
  <c r="S101" i="29" s="1"/>
  <c r="M133" i="29"/>
  <c r="S133" i="29" s="1"/>
  <c r="M165" i="29"/>
  <c r="S165" i="29" s="1"/>
  <c r="M72" i="29"/>
  <c r="S72" i="29" s="1"/>
  <c r="M104" i="29"/>
  <c r="S104" i="29" s="1"/>
  <c r="M136" i="29"/>
  <c r="S136" i="29" s="1"/>
  <c r="M168" i="29"/>
  <c r="S168" i="29" s="1"/>
  <c r="M35" i="29"/>
  <c r="S35" i="29" s="1"/>
  <c r="M67" i="29"/>
  <c r="S67" i="29" s="1"/>
  <c r="M99" i="29"/>
  <c r="S99" i="29" s="1"/>
  <c r="BA99" i="29" s="1"/>
  <c r="D105" i="43" s="1"/>
  <c r="M131" i="29"/>
  <c r="S131" i="29" s="1"/>
  <c r="M167" i="29"/>
  <c r="S167" i="29" s="1"/>
  <c r="M82" i="29"/>
  <c r="S82" i="29" s="1"/>
  <c r="M118" i="29"/>
  <c r="S118" i="29" s="1"/>
  <c r="M154" i="29"/>
  <c r="S154" i="29" s="1"/>
  <c r="W193" i="5"/>
  <c r="S197" i="5"/>
  <c r="K198" i="32"/>
  <c r="S198" i="32"/>
  <c r="AE197" i="33"/>
  <c r="AA4" i="38"/>
  <c r="AA192" i="33"/>
  <c r="AA197" i="33"/>
  <c r="AA189" i="33"/>
  <c r="AA198" i="33"/>
  <c r="AA188" i="33"/>
  <c r="W197" i="32"/>
  <c r="W191" i="32"/>
  <c r="W194" i="32"/>
  <c r="W193" i="32"/>
  <c r="W198" i="32"/>
  <c r="W188" i="32"/>
  <c r="W192" i="32"/>
  <c r="G187" i="5"/>
  <c r="S196" i="33"/>
  <c r="S198" i="33"/>
  <c r="S193" i="33"/>
  <c r="S194" i="33"/>
  <c r="AQ186" i="33"/>
  <c r="AM186" i="33"/>
  <c r="AE186" i="33"/>
  <c r="E189" i="5"/>
  <c r="M196" i="5"/>
  <c r="L193" i="5"/>
  <c r="N196" i="5"/>
  <c r="R189" i="5"/>
  <c r="Q192" i="5"/>
  <c r="N195" i="5"/>
  <c r="P189" i="32"/>
  <c r="V196" i="32"/>
  <c r="T188" i="32"/>
  <c r="P192" i="32"/>
  <c r="L196" i="32"/>
  <c r="T191" i="32"/>
  <c r="E197" i="33"/>
  <c r="T192" i="33"/>
  <c r="Q191" i="5"/>
  <c r="L191" i="5"/>
  <c r="I197" i="32"/>
  <c r="M197" i="32"/>
  <c r="T194" i="32"/>
  <c r="V194" i="32"/>
  <c r="M192" i="5"/>
  <c r="R194" i="5"/>
  <c r="R195" i="5"/>
  <c r="P188" i="32"/>
  <c r="H196" i="32"/>
  <c r="H195" i="32"/>
  <c r="P198" i="32"/>
  <c r="W4" i="38"/>
  <c r="O186" i="33"/>
  <c r="AQ4" i="38"/>
  <c r="M194" i="5"/>
  <c r="M188" i="5"/>
  <c r="L194" i="5"/>
  <c r="F189" i="5"/>
  <c r="N198" i="5"/>
  <c r="N188" i="5"/>
  <c r="R196" i="5"/>
  <c r="Q197" i="5"/>
  <c r="T197" i="5"/>
  <c r="T191" i="5"/>
  <c r="T189" i="32"/>
  <c r="I189" i="32"/>
  <c r="V188" i="32"/>
  <c r="L188" i="32"/>
  <c r="H192" i="32"/>
  <c r="H191" i="32"/>
  <c r="T195" i="33"/>
  <c r="T189" i="33"/>
  <c r="P194" i="32"/>
  <c r="V198" i="32"/>
  <c r="J197" i="32"/>
  <c r="N197" i="32"/>
  <c r="O110" i="28"/>
  <c r="S110" i="28" s="1"/>
  <c r="BA110" i="28" s="1"/>
  <c r="D116" i="41" s="1"/>
  <c r="O142" i="28"/>
  <c r="S142" i="28" s="1"/>
  <c r="AI190" i="33"/>
  <c r="W186" i="5"/>
  <c r="AY4" i="38"/>
  <c r="O188" i="33" a="1"/>
  <c r="W186" i="32"/>
  <c r="M197" i="5"/>
  <c r="L196" i="5"/>
  <c r="F194" i="5"/>
  <c r="N190" i="5"/>
  <c r="R192" i="5"/>
  <c r="Q193" i="5"/>
  <c r="T189" i="5"/>
  <c r="T195" i="5"/>
  <c r="M193" i="32"/>
  <c r="H193" i="32"/>
  <c r="H188" i="32"/>
  <c r="D192" i="32"/>
  <c r="V195" i="32"/>
  <c r="L195" i="32"/>
  <c r="T193" i="33"/>
  <c r="L198" i="32"/>
  <c r="P190" i="32"/>
  <c r="R190" i="32"/>
  <c r="U190" i="32"/>
  <c r="M193" i="5"/>
  <c r="N197" i="5"/>
  <c r="R198" i="5"/>
  <c r="R188" i="5"/>
  <c r="Q189" i="5"/>
  <c r="T193" i="5"/>
  <c r="P195" i="32"/>
  <c r="Q196" i="32"/>
  <c r="D188" i="32"/>
  <c r="V191" i="32"/>
  <c r="L191" i="32"/>
  <c r="T197" i="33"/>
  <c r="T198" i="32"/>
  <c r="J190" i="32"/>
  <c r="T197" i="32"/>
  <c r="V197" i="32"/>
  <c r="F49" i="9"/>
  <c r="R49" i="9" s="1"/>
  <c r="AD49" i="9" s="1"/>
  <c r="I154" i="9"/>
  <c r="E154" i="44" s="1"/>
  <c r="N154" i="44" s="1"/>
  <c r="W154" i="44" s="1"/>
  <c r="AH154" i="44" s="1"/>
  <c r="AC108" i="34"/>
  <c r="AI21" i="10"/>
  <c r="BB21" i="10" s="1"/>
  <c r="G27" i="9" s="1"/>
  <c r="AI171" i="10"/>
  <c r="BF171" i="28" s="1"/>
  <c r="L178" i="9"/>
  <c r="F178" i="44" s="1"/>
  <c r="K150" i="44"/>
  <c r="T95" i="43"/>
  <c r="AE95" i="43" s="1"/>
  <c r="X95" i="43" s="1"/>
  <c r="Y95" i="43" s="1"/>
  <c r="BG37" i="28"/>
  <c r="I189" i="9"/>
  <c r="E189" i="42" s="1"/>
  <c r="I169" i="9"/>
  <c r="T169" i="9" s="1"/>
  <c r="AE169" i="9" s="1"/>
  <c r="T50" i="43"/>
  <c r="AE50" i="43" s="1"/>
  <c r="L50" i="45"/>
  <c r="V50" i="45" s="1"/>
  <c r="AF50" i="45" s="1"/>
  <c r="I175" i="9"/>
  <c r="T175" i="9" s="1"/>
  <c r="AE175" i="9" s="1"/>
  <c r="F96" i="9"/>
  <c r="D96" i="44" s="1"/>
  <c r="AI168" i="10"/>
  <c r="G188" i="33" a="1"/>
  <c r="G197" i="33" s="1"/>
  <c r="BG170" i="28"/>
  <c r="AI13" i="28"/>
  <c r="BB13" i="28" s="1"/>
  <c r="G19" i="41" s="1"/>
  <c r="G185" i="33"/>
  <c r="AI120" i="10"/>
  <c r="BB120" i="10" s="1"/>
  <c r="G126" i="9" s="1"/>
  <c r="AI9" i="10"/>
  <c r="BB9" i="10" s="1"/>
  <c r="G15" i="9" s="1"/>
  <c r="S176" i="28"/>
  <c r="AI124" i="10"/>
  <c r="BB124" i="10" s="1"/>
  <c r="G130" i="9" s="1"/>
  <c r="AI32" i="10"/>
  <c r="BB32" i="10" s="1"/>
  <c r="G38" i="9" s="1"/>
  <c r="AI16" i="10"/>
  <c r="BB16" i="10" s="1"/>
  <c r="G22" i="9" s="1"/>
  <c r="AI152" i="28"/>
  <c r="F152" i="46"/>
  <c r="R152" i="46" s="1"/>
  <c r="AD152" i="46" s="1"/>
  <c r="I139" i="45"/>
  <c r="T139" i="45" s="1"/>
  <c r="AE139" i="45" s="1"/>
  <c r="I191" i="9"/>
  <c r="E191" i="44" s="1"/>
  <c r="E189" i="33"/>
  <c r="S180" i="28"/>
  <c r="AI172" i="10"/>
  <c r="S104" i="28"/>
  <c r="BA104" i="28" s="1"/>
  <c r="D110" i="41" s="1"/>
  <c r="AI163" i="10"/>
  <c r="I157" i="9"/>
  <c r="E157" i="44" s="1"/>
  <c r="N157" i="44" s="1"/>
  <c r="W157" i="44" s="1"/>
  <c r="AH157" i="44" s="1"/>
  <c r="BG137" i="28"/>
  <c r="AI85" i="10"/>
  <c r="BB85" i="10" s="1"/>
  <c r="G91" i="9" s="1"/>
  <c r="I50" i="44"/>
  <c r="I97" i="9"/>
  <c r="AI121" i="28"/>
  <c r="BB121" i="28" s="1"/>
  <c r="G127" i="41" s="1"/>
  <c r="AI56" i="10"/>
  <c r="BB56" i="10" s="1"/>
  <c r="G62" i="9" s="1"/>
  <c r="F141" i="9"/>
  <c r="R141" i="9" s="1"/>
  <c r="AD141" i="9" s="1"/>
  <c r="L49" i="9"/>
  <c r="I188" i="9"/>
  <c r="E188" i="42" s="1"/>
  <c r="L172" i="9"/>
  <c r="S135" i="28"/>
  <c r="R157" i="43"/>
  <c r="AD157" i="43" s="1"/>
  <c r="L143" i="44"/>
  <c r="L184" i="9"/>
  <c r="F184" i="44" s="1"/>
  <c r="O184" i="44" s="1"/>
  <c r="Y184" i="44" s="1"/>
  <c r="AI184" i="44" s="1"/>
  <c r="I170" i="9"/>
  <c r="E170" i="44" s="1"/>
  <c r="F140" i="9"/>
  <c r="R140" i="9" s="1"/>
  <c r="AD140" i="9" s="1"/>
  <c r="K144" i="44"/>
  <c r="L168" i="44"/>
  <c r="I95" i="9"/>
  <c r="E95" i="44" s="1"/>
  <c r="N95" i="44" s="1"/>
  <c r="I143" i="9"/>
  <c r="BG168" i="29"/>
  <c r="I95" i="42"/>
  <c r="BG170" i="29"/>
  <c r="AI28" i="28"/>
  <c r="BB28" i="28" s="1"/>
  <c r="G34" i="41" s="1"/>
  <c r="BG107" i="28"/>
  <c r="S69" i="28"/>
  <c r="BA69" i="28" s="1"/>
  <c r="D75" i="41" s="1"/>
  <c r="AI120" i="28"/>
  <c r="S16" i="28"/>
  <c r="BA16" i="28" s="1"/>
  <c r="D22" i="41" s="1"/>
  <c r="L49" i="45"/>
  <c r="V49" i="45" s="1"/>
  <c r="AF49" i="45" s="1"/>
  <c r="AI101" i="28"/>
  <c r="BB101" i="28" s="1"/>
  <c r="G107" i="41" s="1"/>
  <c r="I52" i="45"/>
  <c r="T52" i="45" s="1"/>
  <c r="AE52" i="45" s="1"/>
  <c r="K51" i="44"/>
  <c r="L188" i="9"/>
  <c r="F188" i="44" s="1"/>
  <c r="I152" i="46"/>
  <c r="T152" i="46" s="1"/>
  <c r="AE152" i="46" s="1"/>
  <c r="L169" i="9"/>
  <c r="F169" i="44" s="1"/>
  <c r="I180" i="9"/>
  <c r="E180" i="44" s="1"/>
  <c r="L168" i="9"/>
  <c r="F168" i="44" s="1"/>
  <c r="I145" i="42"/>
  <c r="I144" i="9"/>
  <c r="E144" i="44" s="1"/>
  <c r="N144" i="44" s="1"/>
  <c r="W144" i="44" s="1"/>
  <c r="AH144" i="44" s="1"/>
  <c r="F145" i="9"/>
  <c r="D145" i="44" s="1"/>
  <c r="F142" i="9"/>
  <c r="I150" i="9"/>
  <c r="E150" i="42" s="1"/>
  <c r="F176" i="9"/>
  <c r="D176" i="42" s="1"/>
  <c r="M176" i="42" s="1"/>
  <c r="U176" i="42" s="1"/>
  <c r="AG176" i="42" s="1"/>
  <c r="L174" i="9"/>
  <c r="F174" i="44" s="1"/>
  <c r="L179" i="9"/>
  <c r="BG65" i="28"/>
  <c r="BG109" i="28"/>
  <c r="S133" i="28"/>
  <c r="AI164" i="10"/>
  <c r="AI132" i="28"/>
  <c r="BB132" i="28" s="1"/>
  <c r="G138" i="41" s="1"/>
  <c r="S116" i="28"/>
  <c r="BA116" i="28" s="1"/>
  <c r="D122" i="41" s="1"/>
  <c r="S108" i="28"/>
  <c r="BA108" i="28" s="1"/>
  <c r="D114" i="41" s="1"/>
  <c r="S80" i="28"/>
  <c r="BA80" i="28" s="1"/>
  <c r="D86" i="41" s="1"/>
  <c r="G187" i="33"/>
  <c r="K148" i="44"/>
  <c r="J160" i="44"/>
  <c r="AI12" i="28"/>
  <c r="BB12" i="28" s="1"/>
  <c r="G18" i="41" s="1"/>
  <c r="I155" i="46"/>
  <c r="T155" i="46" s="1"/>
  <c r="AE155" i="46" s="1"/>
  <c r="BG119" i="28"/>
  <c r="E190" i="33"/>
  <c r="E191" i="33"/>
  <c r="BG17" i="28"/>
  <c r="BG103" i="29"/>
  <c r="AI145" i="28"/>
  <c r="AI184" i="10"/>
  <c r="AI104" i="28"/>
  <c r="BB104" i="28" s="1"/>
  <c r="G110" i="41" s="1"/>
  <c r="S8" i="28"/>
  <c r="BA8" i="28" s="1"/>
  <c r="D14" i="41" s="1"/>
  <c r="E194" i="33"/>
  <c r="K145" i="44"/>
  <c r="S148" i="10"/>
  <c r="BG19" i="28"/>
  <c r="AI153" i="28"/>
  <c r="S53" i="28"/>
  <c r="BA53" i="28" s="1"/>
  <c r="D59" i="41" s="1"/>
  <c r="AI29" i="28"/>
  <c r="BB29" i="28" s="1"/>
  <c r="G35" i="41" s="1"/>
  <c r="AI25" i="28"/>
  <c r="BB25" i="28" s="1"/>
  <c r="G31" i="41" s="1"/>
  <c r="AI21" i="28"/>
  <c r="BB21" i="28" s="1"/>
  <c r="G27" i="41" s="1"/>
  <c r="E198" i="33"/>
  <c r="E188" i="33"/>
  <c r="I164" i="46"/>
  <c r="I172" i="46"/>
  <c r="T172" i="46" s="1"/>
  <c r="AE172" i="46" s="1"/>
  <c r="L152" i="44"/>
  <c r="L191" i="9"/>
  <c r="F191" i="44" s="1"/>
  <c r="L152" i="9"/>
  <c r="F152" i="42" s="1"/>
  <c r="F150" i="9"/>
  <c r="D150" i="44" s="1"/>
  <c r="I163" i="9"/>
  <c r="E163" i="42" s="1"/>
  <c r="F184" i="9"/>
  <c r="D184" i="44" s="1"/>
  <c r="E196" i="33"/>
  <c r="E195" i="33"/>
  <c r="I158" i="46"/>
  <c r="T158" i="46" s="1"/>
  <c r="AE158" i="46" s="1"/>
  <c r="L49" i="46"/>
  <c r="V49" i="46" s="1"/>
  <c r="AF49" i="46" s="1"/>
  <c r="L157" i="9"/>
  <c r="F157" i="42" s="1"/>
  <c r="S119" i="10"/>
  <c r="BE119" i="29" s="1"/>
  <c r="BG132" i="28"/>
  <c r="F187" i="46"/>
  <c r="R187" i="46" s="1"/>
  <c r="AD187" i="46" s="1"/>
  <c r="D194" i="33"/>
  <c r="D196" i="33"/>
  <c r="D198" i="33"/>
  <c r="AI148" i="10"/>
  <c r="AI100" i="10"/>
  <c r="BF100" i="28" s="1"/>
  <c r="AI84" i="10"/>
  <c r="BB84" i="10" s="1"/>
  <c r="G90" i="9" s="1"/>
  <c r="AI36" i="28"/>
  <c r="BF36" i="28" s="1"/>
  <c r="AI32" i="28"/>
  <c r="BB32" i="28" s="1"/>
  <c r="G38" i="41" s="1"/>
  <c r="AI46" i="10"/>
  <c r="BF46" i="28" s="1"/>
  <c r="D188" i="33"/>
  <c r="D195" i="33"/>
  <c r="BG61" i="28"/>
  <c r="BG112" i="29"/>
  <c r="AI33" i="28"/>
  <c r="BB33" i="28" s="1"/>
  <c r="G39" i="41" s="1"/>
  <c r="S32" i="28"/>
  <c r="BA32" i="28" s="1"/>
  <c r="D38" i="41" s="1"/>
  <c r="S167" i="28"/>
  <c r="AI119" i="28"/>
  <c r="BB119" i="28" s="1"/>
  <c r="G125" i="41" s="1"/>
  <c r="S107" i="28"/>
  <c r="BA107" i="28" s="1"/>
  <c r="D113" i="41" s="1"/>
  <c r="S11" i="28"/>
  <c r="BA11" i="28" s="1"/>
  <c r="D17" i="41" s="1"/>
  <c r="AI182" i="28"/>
  <c r="AU4" i="38"/>
  <c r="D189" i="33"/>
  <c r="D191" i="33"/>
  <c r="D192" i="33"/>
  <c r="G186" i="33"/>
  <c r="D197" i="33"/>
  <c r="V50" i="41"/>
  <c r="AF50" i="41" s="1"/>
  <c r="I141" i="46"/>
  <c r="T141" i="46" s="1"/>
  <c r="AE141" i="46" s="1"/>
  <c r="I142" i="46"/>
  <c r="T142" i="46" s="1"/>
  <c r="AE142" i="46" s="1"/>
  <c r="V96" i="43"/>
  <c r="AF96" i="43" s="1"/>
  <c r="I152" i="9"/>
  <c r="T152" i="9" s="1"/>
  <c r="AE152" i="9" s="1"/>
  <c r="I159" i="9"/>
  <c r="E159" i="44" s="1"/>
  <c r="L153" i="9"/>
  <c r="V153" i="9" s="1"/>
  <c r="AF153" i="9" s="1"/>
  <c r="L156" i="45"/>
  <c r="V156" i="45" s="1"/>
  <c r="AF156" i="45" s="1"/>
  <c r="BE7" i="28"/>
  <c r="BG113" i="29"/>
  <c r="BG118" i="29"/>
  <c r="BG157" i="28"/>
  <c r="J159" i="44"/>
  <c r="V173" i="41"/>
  <c r="AF173" i="41" s="1"/>
  <c r="I52" i="46"/>
  <c r="T52" i="46" s="1"/>
  <c r="AE52" i="46" s="1"/>
  <c r="V162" i="41"/>
  <c r="AF162" i="41" s="1"/>
  <c r="V183" i="41"/>
  <c r="AF183" i="41" s="1"/>
  <c r="F51" i="45"/>
  <c r="R51" i="45" s="1"/>
  <c r="AD51" i="45" s="1"/>
  <c r="BC69" i="10"/>
  <c r="J75" i="9" s="1"/>
  <c r="BE7" i="29"/>
  <c r="R168" i="41"/>
  <c r="AD168" i="41" s="1"/>
  <c r="R152" i="43"/>
  <c r="AD152" i="43" s="1"/>
  <c r="L189" i="9"/>
  <c r="F189" i="44" s="1"/>
  <c r="I192" i="9"/>
  <c r="E192" i="42" s="1"/>
  <c r="I172" i="9"/>
  <c r="E172" i="42" s="1"/>
  <c r="N172" i="42" s="1"/>
  <c r="W172" i="42" s="1"/>
  <c r="AH172" i="42" s="1"/>
  <c r="I153" i="9"/>
  <c r="E153" i="44" s="1"/>
  <c r="I151" i="9"/>
  <c r="E151" i="44" s="1"/>
  <c r="I151" i="42"/>
  <c r="T51" i="44"/>
  <c r="I148" i="46"/>
  <c r="T148" i="46" s="1"/>
  <c r="AE148" i="46" s="1"/>
  <c r="F142" i="45"/>
  <c r="R142" i="45" s="1"/>
  <c r="AD142" i="45" s="1"/>
  <c r="H170" i="42"/>
  <c r="F162" i="9"/>
  <c r="R162" i="9" s="1"/>
  <c r="AD162" i="9" s="1"/>
  <c r="F174" i="9"/>
  <c r="R174" i="9" s="1"/>
  <c r="AD174" i="9" s="1"/>
  <c r="I146" i="9"/>
  <c r="T146" i="9" s="1"/>
  <c r="AE146" i="9" s="1"/>
  <c r="AC178" i="34"/>
  <c r="I49" i="34"/>
  <c r="I49" i="44"/>
  <c r="F156" i="9"/>
  <c r="D156" i="44" s="1"/>
  <c r="F168" i="9"/>
  <c r="D168" i="42" s="1"/>
  <c r="I162" i="42"/>
  <c r="V141" i="41"/>
  <c r="AF141" i="41" s="1"/>
  <c r="V49" i="41"/>
  <c r="AF49" i="41" s="1"/>
  <c r="T182" i="44"/>
  <c r="L167" i="45"/>
  <c r="V167" i="45" s="1"/>
  <c r="AF167" i="45" s="1"/>
  <c r="L51" i="46"/>
  <c r="V51" i="46" s="1"/>
  <c r="AF51" i="46" s="1"/>
  <c r="I173" i="46"/>
  <c r="T173" i="46" s="1"/>
  <c r="AE173" i="46" s="1"/>
  <c r="I51" i="46"/>
  <c r="T51" i="46" s="1"/>
  <c r="AE51" i="46" s="1"/>
  <c r="F169" i="46"/>
  <c r="R169" i="46" s="1"/>
  <c r="AD169" i="46" s="1"/>
  <c r="F52" i="45"/>
  <c r="R52" i="45" s="1"/>
  <c r="AD52" i="45" s="1"/>
  <c r="K165" i="44"/>
  <c r="L95" i="44"/>
  <c r="T157" i="43"/>
  <c r="AE157" i="43" s="1"/>
  <c r="F164" i="45"/>
  <c r="R164" i="45" s="1"/>
  <c r="AD164" i="45" s="1"/>
  <c r="L149" i="45"/>
  <c r="V149" i="45" s="1"/>
  <c r="AF149" i="45" s="1"/>
  <c r="F157" i="9"/>
  <c r="D157" i="44" s="1"/>
  <c r="I140" i="9"/>
  <c r="T140" i="9" s="1"/>
  <c r="AE140" i="9" s="1"/>
  <c r="I156" i="46"/>
  <c r="T156" i="46" s="1"/>
  <c r="AE156" i="46" s="1"/>
  <c r="I159" i="42"/>
  <c r="I177" i="42"/>
  <c r="F140" i="45"/>
  <c r="R140" i="45" s="1"/>
  <c r="AD140" i="45" s="1"/>
  <c r="V162" i="43"/>
  <c r="AF162" i="43" s="1"/>
  <c r="V186" i="41"/>
  <c r="AF186" i="41" s="1"/>
  <c r="BG166" i="29"/>
  <c r="BG41" i="28"/>
  <c r="AI157" i="10"/>
  <c r="AI112" i="10"/>
  <c r="BB112" i="10" s="1"/>
  <c r="G118" i="9" s="1"/>
  <c r="L154" i="44"/>
  <c r="J167" i="44"/>
  <c r="I170" i="42"/>
  <c r="L160" i="9"/>
  <c r="V160" i="9" s="1"/>
  <c r="AF160" i="9" s="1"/>
  <c r="I158" i="9"/>
  <c r="E158" i="44" s="1"/>
  <c r="L162" i="9"/>
  <c r="F162" i="44" s="1"/>
  <c r="O162" i="44" s="1"/>
  <c r="Y162" i="44" s="1"/>
  <c r="AI162" i="44" s="1"/>
  <c r="I159" i="44"/>
  <c r="T149" i="44"/>
  <c r="I170" i="46"/>
  <c r="T170" i="46" s="1"/>
  <c r="AE170" i="46" s="1"/>
  <c r="I187" i="46"/>
  <c r="T187" i="46" s="1"/>
  <c r="AE187" i="46" s="1"/>
  <c r="I170" i="45"/>
  <c r="F177" i="46"/>
  <c r="R177" i="46" s="1"/>
  <c r="AD177" i="46" s="1"/>
  <c r="F153" i="45"/>
  <c r="R153" i="45" s="1"/>
  <c r="AD153" i="45" s="1"/>
  <c r="V170" i="43"/>
  <c r="AF170" i="43" s="1"/>
  <c r="F192" i="9"/>
  <c r="D192" i="42" s="1"/>
  <c r="L165" i="9"/>
  <c r="V165" i="9" s="1"/>
  <c r="AF165" i="9" s="1"/>
  <c r="F97" i="9"/>
  <c r="R97" i="9" s="1"/>
  <c r="AD97" i="9" s="1"/>
  <c r="F165" i="9"/>
  <c r="D165" i="44" s="1"/>
  <c r="F153" i="9"/>
  <c r="D153" i="44" s="1"/>
  <c r="F151" i="9"/>
  <c r="D151" i="42" s="1"/>
  <c r="F187" i="9"/>
  <c r="D187" i="44" s="1"/>
  <c r="L180" i="9"/>
  <c r="F180" i="44" s="1"/>
  <c r="I141" i="9"/>
  <c r="E141" i="42" s="1"/>
  <c r="L148" i="9"/>
  <c r="V148" i="9" s="1"/>
  <c r="AF148" i="9" s="1"/>
  <c r="I161" i="9"/>
  <c r="T161" i="9" s="1"/>
  <c r="AE161" i="9" s="1"/>
  <c r="I174" i="9"/>
  <c r="E174" i="44" s="1"/>
  <c r="I155" i="9"/>
  <c r="I167" i="9"/>
  <c r="T167" i="9" s="1"/>
  <c r="AE167" i="9" s="1"/>
  <c r="AC117" i="34"/>
  <c r="S105" i="10"/>
  <c r="BG82" i="28"/>
  <c r="F182" i="45"/>
  <c r="R182" i="45" s="1"/>
  <c r="AD182" i="45" s="1"/>
  <c r="I153" i="42"/>
  <c r="I178" i="44"/>
  <c r="I161" i="46"/>
  <c r="T161" i="46" s="1"/>
  <c r="AE161" i="46" s="1"/>
  <c r="I149" i="45"/>
  <c r="T149" i="45" s="1"/>
  <c r="AE149" i="45" s="1"/>
  <c r="I180" i="46"/>
  <c r="T180" i="46" s="1"/>
  <c r="AE180" i="46" s="1"/>
  <c r="L148" i="45"/>
  <c r="V148" i="45" s="1"/>
  <c r="AF148" i="45" s="1"/>
  <c r="I163" i="46"/>
  <c r="T163" i="46" s="1"/>
  <c r="AE163" i="46" s="1"/>
  <c r="L181" i="45"/>
  <c r="V181" i="45" s="1"/>
  <c r="AF181" i="45" s="1"/>
  <c r="I179" i="46"/>
  <c r="T179" i="46" s="1"/>
  <c r="AE179" i="46" s="1"/>
  <c r="I157" i="45"/>
  <c r="T157" i="45" s="1"/>
  <c r="AE157" i="45" s="1"/>
  <c r="V192" i="43"/>
  <c r="AF192" i="43" s="1"/>
  <c r="X192" i="43" s="1"/>
  <c r="T185" i="43"/>
  <c r="AE185" i="43" s="1"/>
  <c r="I145" i="9"/>
  <c r="E145" i="42" s="1"/>
  <c r="L95" i="9"/>
  <c r="F95" i="42" s="1"/>
  <c r="F169" i="9"/>
  <c r="R169" i="9" s="1"/>
  <c r="AD169" i="9" s="1"/>
  <c r="L176" i="9"/>
  <c r="F176" i="44" s="1"/>
  <c r="F160" i="9"/>
  <c r="D160" i="42" s="1"/>
  <c r="M160" i="42" s="1"/>
  <c r="U160" i="42" s="1"/>
  <c r="AG160" i="42" s="1"/>
  <c r="F170" i="9"/>
  <c r="D170" i="42" s="1"/>
  <c r="M170" i="42" s="1"/>
  <c r="U170" i="42" s="1"/>
  <c r="AG170" i="42" s="1"/>
  <c r="I96" i="9"/>
  <c r="E96" i="44" s="1"/>
  <c r="I178" i="42"/>
  <c r="V154" i="41"/>
  <c r="AF154" i="41" s="1"/>
  <c r="V185" i="41"/>
  <c r="AF185" i="41" s="1"/>
  <c r="I170" i="44"/>
  <c r="F146" i="9"/>
  <c r="D146" i="44" s="1"/>
  <c r="I153" i="46"/>
  <c r="T153" i="46" s="1"/>
  <c r="AE153" i="46" s="1"/>
  <c r="AD148" i="34"/>
  <c r="V161" i="41"/>
  <c r="AF161" i="41" s="1"/>
  <c r="V164" i="41"/>
  <c r="AF164" i="41" s="1"/>
  <c r="I96" i="44"/>
  <c r="H177" i="42"/>
  <c r="T162" i="44"/>
  <c r="V155" i="43"/>
  <c r="AF155" i="43" s="1"/>
  <c r="V171" i="43"/>
  <c r="AF171" i="43" s="1"/>
  <c r="V163" i="43"/>
  <c r="AF163" i="43" s="1"/>
  <c r="L150" i="44"/>
  <c r="J175" i="44"/>
  <c r="L164" i="9"/>
  <c r="V164" i="9" s="1"/>
  <c r="AF164" i="9" s="1"/>
  <c r="I177" i="9"/>
  <c r="E177" i="42" s="1"/>
  <c r="I186" i="9"/>
  <c r="E186" i="42" s="1"/>
  <c r="AD51" i="34"/>
  <c r="AD125" i="34"/>
  <c r="AC21" i="34"/>
  <c r="O182" i="43"/>
  <c r="P182" i="43" s="1"/>
  <c r="BG28" i="29"/>
  <c r="BG25" i="28"/>
  <c r="AI169" i="10"/>
  <c r="AI157" i="28"/>
  <c r="AI133" i="10"/>
  <c r="AI97" i="10"/>
  <c r="BB97" i="10" s="1"/>
  <c r="G103" i="9" s="1"/>
  <c r="S73" i="28"/>
  <c r="BA73" i="28" s="1"/>
  <c r="D79" i="41" s="1"/>
  <c r="S65" i="28"/>
  <c r="BA65" i="28" s="1"/>
  <c r="D71" i="41" s="1"/>
  <c r="S61" i="28"/>
  <c r="BA61" i="28" s="1"/>
  <c r="D67" i="41" s="1"/>
  <c r="S57" i="28"/>
  <c r="BA57" i="28" s="1"/>
  <c r="D63" i="41" s="1"/>
  <c r="S45" i="28"/>
  <c r="S41" i="28"/>
  <c r="BA41" i="28" s="1"/>
  <c r="D47" i="41" s="1"/>
  <c r="S37" i="28"/>
  <c r="BA37" i="28" s="1"/>
  <c r="D43" i="41" s="1"/>
  <c r="S33" i="28"/>
  <c r="BA33" i="28" s="1"/>
  <c r="D39" i="41" s="1"/>
  <c r="AI168" i="28"/>
  <c r="T165" i="42"/>
  <c r="I161" i="42"/>
  <c r="V177" i="41"/>
  <c r="AF177" i="41" s="1"/>
  <c r="F161" i="45"/>
  <c r="R161" i="45" s="1"/>
  <c r="AD161" i="45" s="1"/>
  <c r="T94" i="41"/>
  <c r="AE94" i="41" s="1"/>
  <c r="H94" i="44"/>
  <c r="G185" i="42"/>
  <c r="I150" i="45"/>
  <c r="T150" i="45" s="1"/>
  <c r="AE150" i="45" s="1"/>
  <c r="L94" i="44"/>
  <c r="V95" i="41"/>
  <c r="AF95" i="41" s="1"/>
  <c r="G152" i="42"/>
  <c r="I144" i="44"/>
  <c r="H50" i="42"/>
  <c r="I162" i="9"/>
  <c r="E162" i="44" s="1"/>
  <c r="V153" i="41"/>
  <c r="AF153" i="41" s="1"/>
  <c r="H175" i="42"/>
  <c r="I146" i="44"/>
  <c r="I154" i="44"/>
  <c r="H175" i="44"/>
  <c r="V169" i="43"/>
  <c r="AF169" i="43" s="1"/>
  <c r="K161" i="44"/>
  <c r="L186" i="44"/>
  <c r="H153" i="44"/>
  <c r="J158" i="44"/>
  <c r="L149" i="9"/>
  <c r="V149" i="9" s="1"/>
  <c r="AF149" i="9" s="1"/>
  <c r="L155" i="9"/>
  <c r="V155" i="9" s="1"/>
  <c r="AF155" i="9" s="1"/>
  <c r="I160" i="9"/>
  <c r="E160" i="44" s="1"/>
  <c r="N160" i="44" s="1"/>
  <c r="W160" i="44" s="1"/>
  <c r="AH160" i="44" s="1"/>
  <c r="I178" i="9"/>
  <c r="E178" i="44" s="1"/>
  <c r="L175" i="9"/>
  <c r="F175" i="42" s="1"/>
  <c r="AI20" i="10"/>
  <c r="BB20" i="10" s="1"/>
  <c r="G26" i="9" s="1"/>
  <c r="S183" i="28"/>
  <c r="AD53" i="34"/>
  <c r="AC151" i="34"/>
  <c r="AC183" i="34"/>
  <c r="AC164" i="34"/>
  <c r="I179" i="42"/>
  <c r="H148" i="42"/>
  <c r="I139" i="46"/>
  <c r="T139" i="46" s="1"/>
  <c r="AE139" i="46" s="1"/>
  <c r="H153" i="42"/>
  <c r="K143" i="44"/>
  <c r="L97" i="44"/>
  <c r="I190" i="9"/>
  <c r="E190" i="42" s="1"/>
  <c r="I181" i="9"/>
  <c r="E181" i="44" s="1"/>
  <c r="F94" i="9"/>
  <c r="D94" i="42" s="1"/>
  <c r="L185" i="9"/>
  <c r="F185" i="44" s="1"/>
  <c r="O185" i="44" s="1"/>
  <c r="Y185" i="44" s="1"/>
  <c r="AI185" i="44" s="1"/>
  <c r="I179" i="9"/>
  <c r="E179" i="44" s="1"/>
  <c r="AC173" i="34"/>
  <c r="S165" i="10"/>
  <c r="S148" i="28"/>
  <c r="AI16" i="28"/>
  <c r="BB16" i="28" s="1"/>
  <c r="G22" i="41" s="1"/>
  <c r="AI8" i="28"/>
  <c r="BB8" i="28" s="1"/>
  <c r="G14" i="41" s="1"/>
  <c r="AI167" i="28"/>
  <c r="AI139" i="28"/>
  <c r="AI127" i="28"/>
  <c r="BB127" i="28" s="1"/>
  <c r="G133" i="41" s="1"/>
  <c r="AI111" i="28"/>
  <c r="BB111" i="28" s="1"/>
  <c r="G117" i="41" s="1"/>
  <c r="AI103" i="28"/>
  <c r="BB103" i="28" s="1"/>
  <c r="G109" i="41" s="1"/>
  <c r="S67" i="28"/>
  <c r="BA67" i="28" s="1"/>
  <c r="D73" i="41" s="1"/>
  <c r="S43" i="28"/>
  <c r="AI14" i="10"/>
  <c r="BB14" i="10" s="1"/>
  <c r="G20" i="9" s="1"/>
  <c r="BG52" i="29"/>
  <c r="BG114" i="29"/>
  <c r="AI148" i="28"/>
  <c r="S132" i="28"/>
  <c r="BA132" i="28" s="1"/>
  <c r="D138" i="41" s="1"/>
  <c r="S128" i="28"/>
  <c r="BA128" i="28" s="1"/>
  <c r="D134" i="41" s="1"/>
  <c r="AI112" i="28"/>
  <c r="BB112" i="28" s="1"/>
  <c r="G118" i="41" s="1"/>
  <c r="AI80" i="28"/>
  <c r="BB80" i="28" s="1"/>
  <c r="G86" i="41" s="1"/>
  <c r="S72" i="28"/>
  <c r="BA72" i="28" s="1"/>
  <c r="D78" i="41" s="1"/>
  <c r="S68" i="28"/>
  <c r="BA68" i="28" s="1"/>
  <c r="D74" i="41" s="1"/>
  <c r="S64" i="28"/>
  <c r="BA64" i="28" s="1"/>
  <c r="D70" i="41" s="1"/>
  <c r="S24" i="28"/>
  <c r="BA24" i="28" s="1"/>
  <c r="D30" i="41" s="1"/>
  <c r="AI183" i="10"/>
  <c r="BF183" i="29" s="1"/>
  <c r="S111" i="28"/>
  <c r="BA111" i="28" s="1"/>
  <c r="D117" i="41" s="1"/>
  <c r="S23" i="28"/>
  <c r="BA23" i="28" s="1"/>
  <c r="D29" i="41" s="1"/>
  <c r="S162" i="28"/>
  <c r="AI66" i="28"/>
  <c r="BB66" i="28" s="1"/>
  <c r="G72" i="41" s="1"/>
  <c r="Q183" i="46"/>
  <c r="I183" i="46"/>
  <c r="T183" i="46" s="1"/>
  <c r="AE183" i="46" s="1"/>
  <c r="I165" i="46"/>
  <c r="T165" i="46" s="1"/>
  <c r="AE165" i="46" s="1"/>
  <c r="I180" i="45"/>
  <c r="T180" i="45" s="1"/>
  <c r="AE180" i="45" s="1"/>
  <c r="I159" i="46"/>
  <c r="T159" i="46" s="1"/>
  <c r="AE159" i="46" s="1"/>
  <c r="R143" i="43"/>
  <c r="AD143" i="43" s="1"/>
  <c r="V171" i="41"/>
  <c r="AF171" i="41" s="1"/>
  <c r="L174" i="44"/>
  <c r="F49" i="46"/>
  <c r="R49" i="46" s="1"/>
  <c r="AD49" i="46" s="1"/>
  <c r="T183" i="42"/>
  <c r="BG109" i="29"/>
  <c r="BG178" i="28"/>
  <c r="BG73" i="28"/>
  <c r="AI69" i="10"/>
  <c r="BB69" i="10" s="1"/>
  <c r="G75" i="9" s="1"/>
  <c r="AI53" i="10"/>
  <c r="BB53" i="10" s="1"/>
  <c r="G59" i="9" s="1"/>
  <c r="AI9" i="28"/>
  <c r="BB9" i="28" s="1"/>
  <c r="G15" i="41" s="1"/>
  <c r="AI76" i="28"/>
  <c r="BB76" i="28" s="1"/>
  <c r="G82" i="41" s="1"/>
  <c r="AI64" i="28"/>
  <c r="BB64" i="28" s="1"/>
  <c r="G70" i="41" s="1"/>
  <c r="AI40" i="10"/>
  <c r="BB40" i="10" s="1"/>
  <c r="G46" i="9" s="1"/>
  <c r="AI28" i="10"/>
  <c r="BB28" i="10" s="1"/>
  <c r="G34" i="9" s="1"/>
  <c r="S179" i="28"/>
  <c r="I141" i="42"/>
  <c r="T175" i="44"/>
  <c r="J165" i="44"/>
  <c r="J181" i="44"/>
  <c r="L140" i="9"/>
  <c r="F140" i="44" s="1"/>
  <c r="L161" i="9"/>
  <c r="F161" i="44" s="1"/>
  <c r="O161" i="44" s="1"/>
  <c r="Y161" i="44" s="1"/>
  <c r="AI161" i="44" s="1"/>
  <c r="L170" i="9"/>
  <c r="F170" i="44" s="1"/>
  <c r="AI108" i="10"/>
  <c r="BB108" i="10" s="1"/>
  <c r="G114" i="9" s="1"/>
  <c r="AI163" i="28"/>
  <c r="AI39" i="10"/>
  <c r="AI15" i="28"/>
  <c r="BB15" i="28" s="1"/>
  <c r="G21" i="41" s="1"/>
  <c r="S182" i="28"/>
  <c r="AI170" i="28"/>
  <c r="AI154" i="28"/>
  <c r="BF154" i="28" s="1"/>
  <c r="BG56" i="29"/>
  <c r="I185" i="42"/>
  <c r="L183" i="45"/>
  <c r="V183" i="45" s="1"/>
  <c r="AF183" i="45" s="1"/>
  <c r="L165" i="45"/>
  <c r="V165" i="45" s="1"/>
  <c r="AF165" i="45" s="1"/>
  <c r="K153" i="44"/>
  <c r="L178" i="44"/>
  <c r="R150" i="43"/>
  <c r="AD150" i="43" s="1"/>
  <c r="X150" i="43" s="1"/>
  <c r="Z150" i="43" s="1"/>
  <c r="O150" i="43"/>
  <c r="P150" i="43" s="1"/>
  <c r="S136" i="10"/>
  <c r="S141" i="10"/>
  <c r="BG133" i="28"/>
  <c r="T49" i="44"/>
  <c r="L173" i="45"/>
  <c r="V173" i="45" s="1"/>
  <c r="AF173" i="45" s="1"/>
  <c r="J149" i="44"/>
  <c r="L169" i="45"/>
  <c r="V169" i="45" s="1"/>
  <c r="AF169" i="45" s="1"/>
  <c r="H155" i="44"/>
  <c r="H155" i="42"/>
  <c r="T159" i="43"/>
  <c r="AE159" i="43" s="1"/>
  <c r="X159" i="43" s="1"/>
  <c r="Z159" i="43" s="1"/>
  <c r="K159" i="44"/>
  <c r="Q174" i="45"/>
  <c r="T174" i="42"/>
  <c r="V180" i="43"/>
  <c r="AF180" i="43" s="1"/>
  <c r="L180" i="44"/>
  <c r="R176" i="43"/>
  <c r="AD176" i="43" s="1"/>
  <c r="X176" i="43" s="1"/>
  <c r="V175" i="43"/>
  <c r="AF175" i="43" s="1"/>
  <c r="X175" i="43" s="1"/>
  <c r="Y175" i="43" s="1"/>
  <c r="L175" i="44"/>
  <c r="V147" i="41"/>
  <c r="AF147" i="41" s="1"/>
  <c r="I147" i="42"/>
  <c r="V181" i="41"/>
  <c r="AF181" i="41" s="1"/>
  <c r="R184" i="43"/>
  <c r="AD184" i="43" s="1"/>
  <c r="I155" i="42"/>
  <c r="V155" i="41"/>
  <c r="AF155" i="41" s="1"/>
  <c r="I142" i="44"/>
  <c r="I142" i="42"/>
  <c r="I188" i="42"/>
  <c r="V188" i="41"/>
  <c r="AF188" i="41" s="1"/>
  <c r="R187" i="43"/>
  <c r="AD187" i="43" s="1"/>
  <c r="J187" i="44"/>
  <c r="I160" i="44"/>
  <c r="V160" i="41"/>
  <c r="AF160" i="41" s="1"/>
  <c r="I174" i="42"/>
  <c r="V174" i="41"/>
  <c r="AF174" i="41" s="1"/>
  <c r="L155" i="45"/>
  <c r="V155" i="45" s="1"/>
  <c r="AF155" i="45" s="1"/>
  <c r="I189" i="44"/>
  <c r="I189" i="42"/>
  <c r="H183" i="44"/>
  <c r="H183" i="42"/>
  <c r="H159" i="44"/>
  <c r="H159" i="42"/>
  <c r="V156" i="41"/>
  <c r="AF156" i="41" s="1"/>
  <c r="I156" i="42"/>
  <c r="T160" i="44"/>
  <c r="Q160" i="46"/>
  <c r="V157" i="41"/>
  <c r="AF157" i="41" s="1"/>
  <c r="I174" i="44"/>
  <c r="L181" i="44"/>
  <c r="I182" i="42"/>
  <c r="F176" i="45"/>
  <c r="R176" i="45" s="1"/>
  <c r="AD176" i="45" s="1"/>
  <c r="V165" i="43"/>
  <c r="AF165" i="43" s="1"/>
  <c r="X165" i="43" s="1"/>
  <c r="I158" i="44"/>
  <c r="I158" i="42"/>
  <c r="F152" i="45"/>
  <c r="R152" i="45" s="1"/>
  <c r="AD152" i="45" s="1"/>
  <c r="V183" i="43"/>
  <c r="AF183" i="43" s="1"/>
  <c r="I166" i="42"/>
  <c r="F180" i="46"/>
  <c r="O154" i="43"/>
  <c r="P154" i="43" s="1"/>
  <c r="L163" i="45"/>
  <c r="V163" i="45" s="1"/>
  <c r="AF163" i="45" s="1"/>
  <c r="T94" i="44"/>
  <c r="I178" i="46"/>
  <c r="F160" i="45"/>
  <c r="R160" i="45" s="1"/>
  <c r="AD160" i="45" s="1"/>
  <c r="L172" i="44"/>
  <c r="J190" i="44"/>
  <c r="T179" i="44"/>
  <c r="Q179" i="46"/>
  <c r="L189" i="44"/>
  <c r="V189" i="43"/>
  <c r="AF189" i="43" s="1"/>
  <c r="O171" i="43"/>
  <c r="P171" i="43" s="1"/>
  <c r="I186" i="42"/>
  <c r="L152" i="45"/>
  <c r="V152" i="45" s="1"/>
  <c r="AF152" i="45" s="1"/>
  <c r="I140" i="46"/>
  <c r="T140" i="46" s="1"/>
  <c r="AE140" i="46" s="1"/>
  <c r="I175" i="46"/>
  <c r="I140" i="45"/>
  <c r="T140" i="45" s="1"/>
  <c r="AE140" i="45" s="1"/>
  <c r="I160" i="46"/>
  <c r="T160" i="46" s="1"/>
  <c r="AE160" i="46" s="1"/>
  <c r="I149" i="46"/>
  <c r="T149" i="46" s="1"/>
  <c r="AE149" i="46" s="1"/>
  <c r="L157" i="45"/>
  <c r="K176" i="44"/>
  <c r="T172" i="43"/>
  <c r="AE172" i="43" s="1"/>
  <c r="X172" i="43" s="1"/>
  <c r="Z172" i="43" s="1"/>
  <c r="L52" i="45"/>
  <c r="V52" i="45" s="1"/>
  <c r="AF52" i="45" s="1"/>
  <c r="K146" i="44"/>
  <c r="F144" i="9"/>
  <c r="R144" i="9" s="1"/>
  <c r="AD144" i="9" s="1"/>
  <c r="F181" i="9"/>
  <c r="D181" i="44" s="1"/>
  <c r="I173" i="9"/>
  <c r="F173" i="9"/>
  <c r="D173" i="42" s="1"/>
  <c r="I187" i="9"/>
  <c r="E187" i="44" s="1"/>
  <c r="F172" i="9"/>
  <c r="D172" i="44" s="1"/>
  <c r="F95" i="9"/>
  <c r="R95" i="9" s="1"/>
  <c r="AD95" i="9" s="1"/>
  <c r="F155" i="46"/>
  <c r="R155" i="46" s="1"/>
  <c r="AD155" i="46" s="1"/>
  <c r="AF10" i="34"/>
  <c r="AF18" i="34"/>
  <c r="AF26" i="34"/>
  <c r="AF34" i="34"/>
  <c r="AF55" i="34"/>
  <c r="AF63" i="34"/>
  <c r="AF108" i="34"/>
  <c r="AF116" i="34"/>
  <c r="AE8" i="34"/>
  <c r="AE53" i="34"/>
  <c r="AE77" i="34"/>
  <c r="AE102" i="34"/>
  <c r="AE110" i="34"/>
  <c r="AE118" i="34"/>
  <c r="AE142" i="34"/>
  <c r="AE158" i="34"/>
  <c r="AE182" i="34"/>
  <c r="AD27" i="34"/>
  <c r="AD104" i="34"/>
  <c r="AD120" i="34"/>
  <c r="AD136" i="34"/>
  <c r="AD144" i="34"/>
  <c r="AD152" i="34"/>
  <c r="AD168" i="34"/>
  <c r="AD176" i="34"/>
  <c r="AC122" i="34"/>
  <c r="L143" i="9"/>
  <c r="F143" i="44" s="1"/>
  <c r="I146" i="42"/>
  <c r="I168" i="46"/>
  <c r="T168" i="46" s="1"/>
  <c r="AE168" i="46" s="1"/>
  <c r="I50" i="46"/>
  <c r="T50" i="46" s="1"/>
  <c r="AE50" i="46" s="1"/>
  <c r="L51" i="45"/>
  <c r="V51" i="45" s="1"/>
  <c r="AF51" i="45" s="1"/>
  <c r="L159" i="45"/>
  <c r="V159" i="45" s="1"/>
  <c r="AF159" i="45" s="1"/>
  <c r="I50" i="45"/>
  <c r="T50" i="45" s="1"/>
  <c r="AE50" i="45" s="1"/>
  <c r="I151" i="46"/>
  <c r="T151" i="46" s="1"/>
  <c r="AE151" i="46" s="1"/>
  <c r="L175" i="45"/>
  <c r="L139" i="45"/>
  <c r="V140" i="43"/>
  <c r="AF140" i="43" s="1"/>
  <c r="K154" i="44"/>
  <c r="J166" i="44"/>
  <c r="L50" i="9"/>
  <c r="F50" i="44" s="1"/>
  <c r="I149" i="9"/>
  <c r="E149" i="44" s="1"/>
  <c r="F178" i="9"/>
  <c r="D178" i="42" s="1"/>
  <c r="L182" i="9"/>
  <c r="V182" i="9" s="1"/>
  <c r="AF182" i="9" s="1"/>
  <c r="L97" i="9"/>
  <c r="F97" i="44" s="1"/>
  <c r="O97" i="44" s="1"/>
  <c r="Y97" i="44" s="1"/>
  <c r="AI97" i="44" s="1"/>
  <c r="F179" i="9"/>
  <c r="D179" i="44" s="1"/>
  <c r="I49" i="9"/>
  <c r="E49" i="44" s="1"/>
  <c r="I184" i="9"/>
  <c r="E184" i="44" s="1"/>
  <c r="L142" i="9"/>
  <c r="F142" i="44" s="1"/>
  <c r="F155" i="9"/>
  <c r="D155" i="44" s="1"/>
  <c r="L151" i="9"/>
  <c r="F151" i="42" s="1"/>
  <c r="AD105" i="34"/>
  <c r="AC32" i="34"/>
  <c r="BG114" i="28"/>
  <c r="BG26" i="28"/>
  <c r="BG53" i="28"/>
  <c r="AI72" i="28"/>
  <c r="BB72" i="28" s="1"/>
  <c r="G78" i="41" s="1"/>
  <c r="AI40" i="28"/>
  <c r="BB40" i="28" s="1"/>
  <c r="G46" i="41" s="1"/>
  <c r="AI104" i="10"/>
  <c r="BB104" i="10" s="1"/>
  <c r="G110" i="9" s="1"/>
  <c r="AI80" i="10"/>
  <c r="BB80" i="10" s="1"/>
  <c r="G86" i="9" s="1"/>
  <c r="AI75" i="10"/>
  <c r="BB75" i="10" s="1"/>
  <c r="G81" i="9" s="1"/>
  <c r="BG23" i="28"/>
  <c r="BG161" i="28"/>
  <c r="AI161" i="28"/>
  <c r="AI69" i="28"/>
  <c r="BB69" i="28" s="1"/>
  <c r="G75" i="41" s="1"/>
  <c r="AI57" i="28"/>
  <c r="BB57" i="28" s="1"/>
  <c r="G63" i="41" s="1"/>
  <c r="AI41" i="28"/>
  <c r="BB41" i="28" s="1"/>
  <c r="G47" i="41" s="1"/>
  <c r="S149" i="10"/>
  <c r="AC171" i="34"/>
  <c r="AC120" i="34"/>
  <c r="AC152" i="34"/>
  <c r="AC58" i="34"/>
  <c r="AC66" i="34"/>
  <c r="AC74" i="34"/>
  <c r="AC82" i="34"/>
  <c r="AC99" i="34"/>
  <c r="AC125" i="34"/>
  <c r="S9" i="10"/>
  <c r="S17" i="10"/>
  <c r="S33" i="10"/>
  <c r="S41" i="10"/>
  <c r="S62" i="10"/>
  <c r="S100" i="10"/>
  <c r="S132" i="10"/>
  <c r="S145" i="10"/>
  <c r="S154" i="10"/>
  <c r="BE154" i="28" s="1"/>
  <c r="S163" i="10"/>
  <c r="S176" i="10"/>
  <c r="BE176" i="29" s="1"/>
  <c r="BG8" i="28"/>
  <c r="BG43" i="28"/>
  <c r="AI17" i="10"/>
  <c r="BB17" i="10" s="1"/>
  <c r="G23" i="9" s="1"/>
  <c r="AI13" i="10"/>
  <c r="BB13" i="10" s="1"/>
  <c r="G19" i="9" s="1"/>
  <c r="AI180" i="10"/>
  <c r="S136" i="28"/>
  <c r="S100" i="28"/>
  <c r="BA100" i="28" s="1"/>
  <c r="D106" i="41" s="1"/>
  <c r="AI179" i="10"/>
  <c r="AC163" i="34"/>
  <c r="BG41" i="29"/>
  <c r="BG12" i="28"/>
  <c r="S105" i="28"/>
  <c r="BA105" i="28" s="1"/>
  <c r="D111" i="41" s="1"/>
  <c r="AI128" i="28"/>
  <c r="BB128" i="28" s="1"/>
  <c r="G134" i="41" s="1"/>
  <c r="AI159" i="28"/>
  <c r="BF159" i="28" s="1"/>
  <c r="AI147" i="10"/>
  <c r="BF147" i="28" s="1"/>
  <c r="I140" i="42"/>
  <c r="I140" i="44"/>
  <c r="H166" i="42"/>
  <c r="T169" i="44"/>
  <c r="T150" i="41"/>
  <c r="AE150" i="41" s="1"/>
  <c r="V161" i="43"/>
  <c r="AF161" i="43" s="1"/>
  <c r="X161" i="43" s="1"/>
  <c r="Y161" i="43" s="1"/>
  <c r="J164" i="44"/>
  <c r="F150" i="45"/>
  <c r="R150" i="45" s="1"/>
  <c r="AD150" i="45" s="1"/>
  <c r="L139" i="9"/>
  <c r="F139" i="44" s="1"/>
  <c r="O139" i="44" s="1"/>
  <c r="Y139" i="44" s="1"/>
  <c r="AI139" i="44" s="1"/>
  <c r="I168" i="44"/>
  <c r="I184" i="42"/>
  <c r="T183" i="41"/>
  <c r="AE183" i="41" s="1"/>
  <c r="L153" i="44"/>
  <c r="T188" i="43"/>
  <c r="AE188" i="43" s="1"/>
  <c r="R180" i="41"/>
  <c r="AD180" i="41" s="1"/>
  <c r="G177" i="44"/>
  <c r="T166" i="41"/>
  <c r="AE166" i="41" s="1"/>
  <c r="R185" i="41"/>
  <c r="AD185" i="41" s="1"/>
  <c r="I154" i="46"/>
  <c r="I182" i="46"/>
  <c r="T182" i="46" s="1"/>
  <c r="AE182" i="46" s="1"/>
  <c r="K97" i="44"/>
  <c r="V165" i="41"/>
  <c r="AF165" i="41" s="1"/>
  <c r="I152" i="42"/>
  <c r="I168" i="42"/>
  <c r="G158" i="44"/>
  <c r="T142" i="44"/>
  <c r="Q180" i="46"/>
  <c r="T166" i="44"/>
  <c r="F177" i="45"/>
  <c r="L153" i="45"/>
  <c r="V153" i="45" s="1"/>
  <c r="AF153" i="45" s="1"/>
  <c r="L149" i="44"/>
  <c r="K140" i="44"/>
  <c r="J172" i="44"/>
  <c r="I164" i="9"/>
  <c r="E164" i="44" s="1"/>
  <c r="N164" i="44" s="1"/>
  <c r="W164" i="44" s="1"/>
  <c r="AH164" i="44" s="1"/>
  <c r="R157" i="41"/>
  <c r="AD157" i="41" s="1"/>
  <c r="I148" i="42"/>
  <c r="I160" i="42"/>
  <c r="G94" i="42"/>
  <c r="T156" i="44"/>
  <c r="T141" i="44"/>
  <c r="T155" i="41"/>
  <c r="AE155" i="41" s="1"/>
  <c r="G153" i="44"/>
  <c r="I142" i="45"/>
  <c r="T142" i="45" s="1"/>
  <c r="AE142" i="45" s="1"/>
  <c r="I162" i="46"/>
  <c r="T162" i="46" s="1"/>
  <c r="AE162" i="46" s="1"/>
  <c r="I177" i="46"/>
  <c r="T177" i="46" s="1"/>
  <c r="AE177" i="46" s="1"/>
  <c r="I162" i="45"/>
  <c r="T162" i="45" s="1"/>
  <c r="AE162" i="45" s="1"/>
  <c r="I171" i="46"/>
  <c r="T171" i="46" s="1"/>
  <c r="AE171" i="46" s="1"/>
  <c r="I174" i="46"/>
  <c r="T174" i="46" s="1"/>
  <c r="AE174" i="46" s="1"/>
  <c r="I154" i="45"/>
  <c r="T154" i="45" s="1"/>
  <c r="AE154" i="45" s="1"/>
  <c r="I150" i="46"/>
  <c r="T150" i="46" s="1"/>
  <c r="AE150" i="46" s="1"/>
  <c r="J192" i="44"/>
  <c r="J182" i="44"/>
  <c r="I182" i="9"/>
  <c r="E182" i="42" s="1"/>
  <c r="V152" i="41"/>
  <c r="AF152" i="41" s="1"/>
  <c r="L179" i="44"/>
  <c r="F173" i="45"/>
  <c r="R173" i="45" s="1"/>
  <c r="AD173" i="45" s="1"/>
  <c r="AC114" i="34"/>
  <c r="S121" i="10"/>
  <c r="S161" i="10"/>
  <c r="BG55" i="29"/>
  <c r="AI68" i="10"/>
  <c r="BB68" i="10" s="1"/>
  <c r="G74" i="9" s="1"/>
  <c r="AI8" i="10"/>
  <c r="BB8" i="10" s="1"/>
  <c r="G14" i="9" s="1"/>
  <c r="AI107" i="10"/>
  <c r="BB107" i="10" s="1"/>
  <c r="G113" i="9" s="1"/>
  <c r="AI142" i="28"/>
  <c r="S70" i="28"/>
  <c r="BA70" i="28" s="1"/>
  <c r="D76" i="41" s="1"/>
  <c r="S62" i="28"/>
  <c r="BA62" i="28" s="1"/>
  <c r="D68" i="41" s="1"/>
  <c r="S16" i="10"/>
  <c r="BE16" i="28" s="1"/>
  <c r="AI125" i="28"/>
  <c r="BB125" i="28" s="1"/>
  <c r="G131" i="41" s="1"/>
  <c r="AI113" i="10"/>
  <c r="BB113" i="10" s="1"/>
  <c r="G119" i="9" s="1"/>
  <c r="F189" i="9"/>
  <c r="R189" i="9" s="1"/>
  <c r="AD189" i="9" s="1"/>
  <c r="L190" i="9"/>
  <c r="F190" i="44" s="1"/>
  <c r="F191" i="9"/>
  <c r="D191" i="42" s="1"/>
  <c r="F154" i="9"/>
  <c r="D154" i="44" s="1"/>
  <c r="F180" i="9"/>
  <c r="D180" i="44" s="1"/>
  <c r="M180" i="44" s="1"/>
  <c r="U180" i="44" s="1"/>
  <c r="AG180" i="44" s="1"/>
  <c r="L156" i="9"/>
  <c r="F156" i="44" s="1"/>
  <c r="L52" i="9"/>
  <c r="F52" i="44" s="1"/>
  <c r="O52" i="44" s="1"/>
  <c r="Y52" i="44" s="1"/>
  <c r="AI52" i="44" s="1"/>
  <c r="F167" i="9"/>
  <c r="D167" i="42" s="1"/>
  <c r="L177" i="9"/>
  <c r="I142" i="9"/>
  <c r="L186" i="9"/>
  <c r="F186" i="44" s="1"/>
  <c r="O186" i="44" s="1"/>
  <c r="Y186" i="44" s="1"/>
  <c r="AI186" i="44" s="1"/>
  <c r="F50" i="46"/>
  <c r="R50" i="46" s="1"/>
  <c r="AD50" i="46" s="1"/>
  <c r="F170" i="46"/>
  <c r="R170" i="46" s="1"/>
  <c r="AD170" i="46" s="1"/>
  <c r="F173" i="46"/>
  <c r="R173" i="46" s="1"/>
  <c r="AD173" i="46" s="1"/>
  <c r="F52" i="9"/>
  <c r="D52" i="42" s="1"/>
  <c r="S109" i="10"/>
  <c r="S186" i="10"/>
  <c r="BE186" i="29" s="1"/>
  <c r="BG166" i="28"/>
  <c r="BG149" i="28"/>
  <c r="BG115" i="29"/>
  <c r="BG121" i="28"/>
  <c r="BG185" i="28"/>
  <c r="AI177" i="10"/>
  <c r="AI149" i="10"/>
  <c r="AI44" i="28"/>
  <c r="AI20" i="28"/>
  <c r="AI30" i="10"/>
  <c r="BB30" i="10" s="1"/>
  <c r="G36" i="9" s="1"/>
  <c r="BG68" i="29"/>
  <c r="BG62" i="29"/>
  <c r="BG168" i="28"/>
  <c r="BG149" i="29"/>
  <c r="BG64" i="29"/>
  <c r="BG67" i="29"/>
  <c r="BG56" i="28"/>
  <c r="BG11" i="29"/>
  <c r="BG60" i="28"/>
  <c r="AI153" i="10"/>
  <c r="BF153" i="29" s="1"/>
  <c r="AI65" i="10"/>
  <c r="BB65" i="10" s="1"/>
  <c r="G71" i="9" s="1"/>
  <c r="AI61" i="10"/>
  <c r="BB61" i="10" s="1"/>
  <c r="G67" i="9" s="1"/>
  <c r="AI53" i="28"/>
  <c r="BB53" i="28" s="1"/>
  <c r="G59" i="41" s="1"/>
  <c r="AI45" i="10"/>
  <c r="AI41" i="10"/>
  <c r="BB41" i="10" s="1"/>
  <c r="G47" i="9" s="1"/>
  <c r="AI37" i="10"/>
  <c r="BB37" i="10" s="1"/>
  <c r="G43" i="9" s="1"/>
  <c r="AI33" i="10"/>
  <c r="BB33" i="10" s="1"/>
  <c r="G39" i="9" s="1"/>
  <c r="S60" i="28"/>
  <c r="BA60" i="28" s="1"/>
  <c r="D66" i="41" s="1"/>
  <c r="S12" i="28"/>
  <c r="BA12" i="28" s="1"/>
  <c r="D18" i="41" s="1"/>
  <c r="AI175" i="28"/>
  <c r="BF175" i="29" s="1"/>
  <c r="S131" i="28"/>
  <c r="BA131" i="28" s="1"/>
  <c r="D137" i="41" s="1"/>
  <c r="S115" i="28"/>
  <c r="BA115" i="28" s="1"/>
  <c r="D121" i="41" s="1"/>
  <c r="AI55" i="28"/>
  <c r="BB55" i="28" s="1"/>
  <c r="G61" i="41" s="1"/>
  <c r="S19" i="28"/>
  <c r="BA19" i="28" s="1"/>
  <c r="D25" i="41" s="1"/>
  <c r="BG155" i="28"/>
  <c r="L190" i="44"/>
  <c r="V190" i="43"/>
  <c r="AF190" i="43" s="1"/>
  <c r="X190" i="43" s="1"/>
  <c r="T151" i="43"/>
  <c r="AE151" i="43" s="1"/>
  <c r="K151" i="44"/>
  <c r="V142" i="43"/>
  <c r="AF142" i="43" s="1"/>
  <c r="L142" i="44"/>
  <c r="H167" i="44"/>
  <c r="T167" i="41"/>
  <c r="AE167" i="41" s="1"/>
  <c r="I165" i="42"/>
  <c r="I181" i="42"/>
  <c r="V184" i="41"/>
  <c r="AF184" i="41" s="1"/>
  <c r="I191" i="44"/>
  <c r="I156" i="44"/>
  <c r="I188" i="44"/>
  <c r="Q181" i="46"/>
  <c r="I167" i="45"/>
  <c r="T167" i="45" s="1"/>
  <c r="AE167" i="45" s="1"/>
  <c r="I183" i="45"/>
  <c r="T183" i="45" s="1"/>
  <c r="AE183" i="45" s="1"/>
  <c r="I163" i="45"/>
  <c r="T163" i="45" s="1"/>
  <c r="AE163" i="45" s="1"/>
  <c r="L171" i="45"/>
  <c r="V171" i="45" s="1"/>
  <c r="AF171" i="45" s="1"/>
  <c r="F169" i="45"/>
  <c r="G170" i="44"/>
  <c r="F174" i="45"/>
  <c r="R174" i="45" s="1"/>
  <c r="AD174" i="45" s="1"/>
  <c r="T161" i="44"/>
  <c r="Q161" i="46"/>
  <c r="F148" i="46"/>
  <c r="R148" i="46" s="1"/>
  <c r="AD148" i="46" s="1"/>
  <c r="F158" i="46"/>
  <c r="R158" i="46" s="1"/>
  <c r="AD158" i="46" s="1"/>
  <c r="F166" i="46"/>
  <c r="R166" i="46" s="1"/>
  <c r="AD166" i="46" s="1"/>
  <c r="T157" i="44"/>
  <c r="I164" i="42"/>
  <c r="V166" i="41"/>
  <c r="AF166" i="41" s="1"/>
  <c r="I147" i="44"/>
  <c r="I145" i="44"/>
  <c r="G165" i="44"/>
  <c r="T186" i="44"/>
  <c r="F186" i="45"/>
  <c r="R186" i="45" s="1"/>
  <c r="AD186" i="45" s="1"/>
  <c r="T162" i="41"/>
  <c r="AE162" i="41" s="1"/>
  <c r="V189" i="41"/>
  <c r="AF189" i="41" s="1"/>
  <c r="I156" i="45"/>
  <c r="T156" i="45" s="1"/>
  <c r="AE156" i="45" s="1"/>
  <c r="I184" i="45"/>
  <c r="T184" i="45" s="1"/>
  <c r="AE184" i="45" s="1"/>
  <c r="H51" i="42"/>
  <c r="H51" i="44"/>
  <c r="V182" i="43"/>
  <c r="AF182" i="43" s="1"/>
  <c r="L182" i="44"/>
  <c r="R171" i="43"/>
  <c r="AD171" i="43" s="1"/>
  <c r="J171" i="44"/>
  <c r="R163" i="43"/>
  <c r="AD163" i="43" s="1"/>
  <c r="J163" i="44"/>
  <c r="H158" i="44"/>
  <c r="T158" i="41"/>
  <c r="AE158" i="41" s="1"/>
  <c r="L191" i="44"/>
  <c r="V191" i="43"/>
  <c r="AF191" i="43" s="1"/>
  <c r="T187" i="43"/>
  <c r="AE187" i="43" s="1"/>
  <c r="K187" i="44"/>
  <c r="K94" i="44"/>
  <c r="T94" i="43"/>
  <c r="AE94" i="43" s="1"/>
  <c r="T95" i="44"/>
  <c r="T187" i="44"/>
  <c r="Q187" i="46"/>
  <c r="Q177" i="46"/>
  <c r="I157" i="42"/>
  <c r="V148" i="41"/>
  <c r="AF148" i="41" s="1"/>
  <c r="V158" i="41"/>
  <c r="AF158" i="41" s="1"/>
  <c r="I173" i="42"/>
  <c r="G49" i="42"/>
  <c r="I155" i="45"/>
  <c r="T155" i="45" s="1"/>
  <c r="AE155" i="45" s="1"/>
  <c r="I141" i="45"/>
  <c r="T141" i="45" s="1"/>
  <c r="AE141" i="45" s="1"/>
  <c r="V185" i="43"/>
  <c r="AF185" i="43" s="1"/>
  <c r="H169" i="44"/>
  <c r="F51" i="9"/>
  <c r="D51" i="42" s="1"/>
  <c r="H161" i="42"/>
  <c r="H161" i="44"/>
  <c r="J52" i="44"/>
  <c r="R52" i="43"/>
  <c r="AD52" i="43" s="1"/>
  <c r="J151" i="44"/>
  <c r="R151" i="43"/>
  <c r="AD151" i="43" s="1"/>
  <c r="V141" i="43"/>
  <c r="AF141" i="43" s="1"/>
  <c r="L141" i="44"/>
  <c r="J95" i="44"/>
  <c r="O95" i="43"/>
  <c r="P95" i="43" s="1"/>
  <c r="I49" i="46"/>
  <c r="T49" i="46" s="1"/>
  <c r="AE49" i="46" s="1"/>
  <c r="I167" i="46"/>
  <c r="T167" i="46" s="1"/>
  <c r="AE167" i="46" s="1"/>
  <c r="I182" i="45"/>
  <c r="T182" i="45" s="1"/>
  <c r="AE182" i="45" s="1"/>
  <c r="F190" i="9"/>
  <c r="D190" i="42" s="1"/>
  <c r="I165" i="9"/>
  <c r="E165" i="44" s="1"/>
  <c r="L141" i="9"/>
  <c r="F141" i="44" s="1"/>
  <c r="O141" i="44" s="1"/>
  <c r="Y141" i="44" s="1"/>
  <c r="AI141" i="44" s="1"/>
  <c r="L94" i="9"/>
  <c r="F94" i="42" s="1"/>
  <c r="O94" i="42" s="1"/>
  <c r="Y94" i="42" s="1"/>
  <c r="AI94" i="42" s="1"/>
  <c r="F149" i="9"/>
  <c r="D149" i="44" s="1"/>
  <c r="M149" i="44" s="1"/>
  <c r="U149" i="44" s="1"/>
  <c r="AG149" i="44" s="1"/>
  <c r="L171" i="9"/>
  <c r="F171" i="44" s="1"/>
  <c r="F175" i="9"/>
  <c r="D175" i="44" s="1"/>
  <c r="L158" i="9"/>
  <c r="V158" i="9" s="1"/>
  <c r="AF158" i="9" s="1"/>
  <c r="F164" i="9"/>
  <c r="D164" i="44" s="1"/>
  <c r="L154" i="9"/>
  <c r="F154" i="42" s="1"/>
  <c r="O154" i="42" s="1"/>
  <c r="L167" i="9"/>
  <c r="F167" i="44" s="1"/>
  <c r="F182" i="46"/>
  <c r="R182" i="46" s="1"/>
  <c r="AD182" i="46" s="1"/>
  <c r="F51" i="46"/>
  <c r="R51" i="46" s="1"/>
  <c r="AD51" i="46" s="1"/>
  <c r="F177" i="9"/>
  <c r="D177" i="42" s="1"/>
  <c r="M177" i="42" s="1"/>
  <c r="U177" i="42" s="1"/>
  <c r="AG177" i="42" s="1"/>
  <c r="X189" i="46"/>
  <c r="Z189" i="46" s="1"/>
  <c r="AC13" i="34"/>
  <c r="AC126" i="34"/>
  <c r="AC80" i="34"/>
  <c r="S157" i="10"/>
  <c r="BG181" i="28"/>
  <c r="BG143" i="28"/>
  <c r="AI81" i="28"/>
  <c r="BB81" i="28" s="1"/>
  <c r="G87" i="41" s="1"/>
  <c r="AI160" i="28"/>
  <c r="BF160" i="28" s="1"/>
  <c r="AI116" i="10"/>
  <c r="BB116" i="10" s="1"/>
  <c r="G122" i="9" s="1"/>
  <c r="AI139" i="10"/>
  <c r="AI67" i="10"/>
  <c r="BB67" i="10" s="1"/>
  <c r="G73" i="9" s="1"/>
  <c r="E193" i="5"/>
  <c r="E191" i="5"/>
  <c r="BG146" i="28"/>
  <c r="BG127" i="29"/>
  <c r="S81" i="28"/>
  <c r="BA81" i="28" s="1"/>
  <c r="D87" i="41" s="1"/>
  <c r="BG134" i="29"/>
  <c r="BG29" i="28"/>
  <c r="G191" i="5"/>
  <c r="E194" i="5"/>
  <c r="BG66" i="29"/>
  <c r="AI137" i="28"/>
  <c r="E192" i="5"/>
  <c r="L178" i="45"/>
  <c r="V178" i="45" s="1"/>
  <c r="AF178" i="45" s="1"/>
  <c r="L50" i="46"/>
  <c r="V50" i="46" s="1"/>
  <c r="AF50" i="46" s="1"/>
  <c r="I184" i="46"/>
  <c r="I157" i="46"/>
  <c r="T157" i="46" s="1"/>
  <c r="AE157" i="46" s="1"/>
  <c r="I181" i="46"/>
  <c r="T181" i="46" s="1"/>
  <c r="AE181" i="46" s="1"/>
  <c r="L154" i="45"/>
  <c r="F151" i="45"/>
  <c r="L185" i="45"/>
  <c r="V185" i="45" s="1"/>
  <c r="AF185" i="45" s="1"/>
  <c r="F143" i="9"/>
  <c r="R143" i="9" s="1"/>
  <c r="AD143" i="9" s="1"/>
  <c r="L144" i="9"/>
  <c r="F144" i="44" s="1"/>
  <c r="I156" i="9"/>
  <c r="E156" i="42" s="1"/>
  <c r="L150" i="9"/>
  <c r="I50" i="9"/>
  <c r="E50" i="44" s="1"/>
  <c r="AD6" i="34"/>
  <c r="AD14" i="34"/>
  <c r="AD22" i="34"/>
  <c r="AD30" i="34"/>
  <c r="AD39" i="34"/>
  <c r="AD75" i="34"/>
  <c r="AC170" i="34"/>
  <c r="AC12" i="34"/>
  <c r="AC16" i="34"/>
  <c r="AC119" i="34"/>
  <c r="AC132" i="34"/>
  <c r="AC40" i="34"/>
  <c r="AC137" i="34"/>
  <c r="AC169" i="34"/>
  <c r="BG132" i="29"/>
  <c r="BG141" i="28"/>
  <c r="BG139" i="28"/>
  <c r="BG172" i="29"/>
  <c r="BG28" i="28"/>
  <c r="E196" i="5"/>
  <c r="S170" i="10"/>
  <c r="BE170" i="29" s="1"/>
  <c r="E190" i="5"/>
  <c r="E195" i="5"/>
  <c r="I176" i="45"/>
  <c r="T176" i="45" s="1"/>
  <c r="AE176" i="45" s="1"/>
  <c r="L52" i="44"/>
  <c r="V52" i="43"/>
  <c r="AF52" i="43" s="1"/>
  <c r="R146" i="43"/>
  <c r="AD146" i="43" s="1"/>
  <c r="X146" i="43" s="1"/>
  <c r="Y146" i="43" s="1"/>
  <c r="J146" i="44"/>
  <c r="T163" i="42"/>
  <c r="R149" i="41"/>
  <c r="AD149" i="41" s="1"/>
  <c r="Q171" i="46"/>
  <c r="Q150" i="46"/>
  <c r="BC17" i="28"/>
  <c r="J23" i="41" s="1"/>
  <c r="BC70" i="28"/>
  <c r="J76" i="41" s="1"/>
  <c r="BC82" i="28"/>
  <c r="J88" i="41" s="1"/>
  <c r="BC100" i="28"/>
  <c r="J106" i="41" s="1"/>
  <c r="BC28" i="28"/>
  <c r="J34" i="41" s="1"/>
  <c r="BC53" i="28"/>
  <c r="J59" i="41" s="1"/>
  <c r="BC66" i="28"/>
  <c r="J72" i="41" s="1"/>
  <c r="BC78" i="28"/>
  <c r="J84" i="41" s="1"/>
  <c r="BC58" i="28"/>
  <c r="J64" i="41" s="1"/>
  <c r="BC7" i="28"/>
  <c r="J13" i="41" s="1"/>
  <c r="BC31" i="28"/>
  <c r="J37" i="41" s="1"/>
  <c r="BC111" i="28"/>
  <c r="J117" i="41" s="1"/>
  <c r="BC126" i="28"/>
  <c r="J132" i="41" s="1"/>
  <c r="BC21" i="28"/>
  <c r="J27" i="41" s="1"/>
  <c r="BC33" i="28"/>
  <c r="J39" i="41" s="1"/>
  <c r="BC69" i="28"/>
  <c r="J75" i="41" s="1"/>
  <c r="BC99" i="28"/>
  <c r="J105" i="41" s="1"/>
  <c r="BC125" i="28"/>
  <c r="J131" i="41" s="1"/>
  <c r="BC20" i="28"/>
  <c r="J26" i="41" s="1"/>
  <c r="BC32" i="28"/>
  <c r="J38" i="41" s="1"/>
  <c r="BC73" i="28"/>
  <c r="J79" i="41" s="1"/>
  <c r="BC85" i="28"/>
  <c r="J91" i="41" s="1"/>
  <c r="BC115" i="28"/>
  <c r="J121" i="41" s="1"/>
  <c r="BC127" i="28"/>
  <c r="J133" i="41" s="1"/>
  <c r="BC18" i="28"/>
  <c r="J24" i="41" s="1"/>
  <c r="BC56" i="28"/>
  <c r="J62" i="41" s="1"/>
  <c r="BC68" i="28"/>
  <c r="J74" i="41" s="1"/>
  <c r="BC80" i="28"/>
  <c r="J86" i="41" s="1"/>
  <c r="BC98" i="28"/>
  <c r="J104" i="41" s="1"/>
  <c r="BC114" i="28"/>
  <c r="J120" i="41" s="1"/>
  <c r="BC8" i="28"/>
  <c r="J14" i="41" s="1"/>
  <c r="BC23" i="28"/>
  <c r="J29" i="41" s="1"/>
  <c r="BC35" i="28"/>
  <c r="J41" i="41" s="1"/>
  <c r="BC61" i="28"/>
  <c r="J67" i="41" s="1"/>
  <c r="BC103" i="28"/>
  <c r="J109" i="41" s="1"/>
  <c r="BC118" i="28"/>
  <c r="J124" i="41" s="1"/>
  <c r="BC130" i="28"/>
  <c r="J136" i="41" s="1"/>
  <c r="BC9" i="28"/>
  <c r="J15" i="41" s="1"/>
  <c r="BC11" i="28"/>
  <c r="J17" i="41" s="1"/>
  <c r="BC64" i="28"/>
  <c r="J70" i="41" s="1"/>
  <c r="BC76" i="28"/>
  <c r="J82" i="41" s="1"/>
  <c r="BC106" i="28"/>
  <c r="J112" i="41" s="1"/>
  <c r="BC22" i="28"/>
  <c r="J28" i="41" s="1"/>
  <c r="BC34" i="28"/>
  <c r="J40" i="41" s="1"/>
  <c r="BC60" i="28"/>
  <c r="J66" i="41" s="1"/>
  <c r="BC71" i="28"/>
  <c r="J77" i="41" s="1"/>
  <c r="BC84" i="28"/>
  <c r="J90" i="41" s="1"/>
  <c r="BC102" i="28"/>
  <c r="J108" i="41" s="1"/>
  <c r="BC117" i="28"/>
  <c r="J123" i="41" s="1"/>
  <c r="BC129" i="28"/>
  <c r="J135" i="41" s="1"/>
  <c r="BC24" i="28"/>
  <c r="J30" i="41" s="1"/>
  <c r="BC59" i="28"/>
  <c r="J65" i="41" s="1"/>
  <c r="BC87" i="28"/>
  <c r="J93" i="41" s="1"/>
  <c r="BC104" i="28"/>
  <c r="J110" i="41" s="1"/>
  <c r="BC120" i="28"/>
  <c r="J126" i="41" s="1"/>
  <c r="BC52" i="28"/>
  <c r="J58" i="41" s="1"/>
  <c r="BC25" i="28"/>
  <c r="J31" i="41" s="1"/>
  <c r="BC132" i="28"/>
  <c r="J138" i="41" s="1"/>
  <c r="BC27" i="28"/>
  <c r="J33" i="41" s="1"/>
  <c r="BC40" i="28"/>
  <c r="J46" i="41" s="1"/>
  <c r="BC75" i="28"/>
  <c r="J81" i="41" s="1"/>
  <c r="BC131" i="28"/>
  <c r="J137" i="41" s="1"/>
  <c r="BC26" i="28"/>
  <c r="J32" i="41" s="1"/>
  <c r="BC38" i="28"/>
  <c r="J44" i="41" s="1"/>
  <c r="BC67" i="28"/>
  <c r="J73" i="41" s="1"/>
  <c r="BC79" i="28"/>
  <c r="J85" i="41" s="1"/>
  <c r="BC109" i="28"/>
  <c r="J115" i="41" s="1"/>
  <c r="BC121" i="28"/>
  <c r="J127" i="41" s="1"/>
  <c r="BC12" i="28"/>
  <c r="J18" i="41" s="1"/>
  <c r="BC36" i="28"/>
  <c r="J42" i="41" s="1"/>
  <c r="BC62" i="28"/>
  <c r="J68" i="41" s="1"/>
  <c r="BC74" i="28"/>
  <c r="J80" i="41" s="1"/>
  <c r="BC86" i="28"/>
  <c r="J92" i="41" s="1"/>
  <c r="BC105" i="28"/>
  <c r="J111" i="41" s="1"/>
  <c r="BC119" i="28"/>
  <c r="J125" i="41" s="1"/>
  <c r="BC14" i="28"/>
  <c r="J20" i="41" s="1"/>
  <c r="BC29" i="28"/>
  <c r="J35" i="41" s="1"/>
  <c r="BC41" i="28"/>
  <c r="J47" i="41" s="1"/>
  <c r="BC55" i="28"/>
  <c r="J61" i="41" s="1"/>
  <c r="BC97" i="28"/>
  <c r="J103" i="41" s="1"/>
  <c r="BC112" i="28"/>
  <c r="J118" i="41" s="1"/>
  <c r="BC124" i="28"/>
  <c r="J130" i="41" s="1"/>
  <c r="BC15" i="28"/>
  <c r="J21" i="41" s="1"/>
  <c r="BC39" i="28"/>
  <c r="J45" i="41" s="1"/>
  <c r="BC108" i="28"/>
  <c r="J114" i="41" s="1"/>
  <c r="BC122" i="28"/>
  <c r="J128" i="41" s="1"/>
  <c r="BC19" i="28"/>
  <c r="J25" i="41" s="1"/>
  <c r="BC77" i="28"/>
  <c r="J83" i="41" s="1"/>
  <c r="BC107" i="28"/>
  <c r="J113" i="41" s="1"/>
  <c r="BC123" i="28"/>
  <c r="J129" i="41" s="1"/>
  <c r="L150" i="45"/>
  <c r="V150" i="45" s="1"/>
  <c r="AF150" i="45" s="1"/>
  <c r="T174" i="44"/>
  <c r="T149" i="41"/>
  <c r="AE149" i="41" s="1"/>
  <c r="T167" i="43"/>
  <c r="AE167" i="43" s="1"/>
  <c r="K167" i="44"/>
  <c r="R162" i="43"/>
  <c r="AD162" i="43" s="1"/>
  <c r="J162" i="44"/>
  <c r="I186" i="46"/>
  <c r="T186" i="46" s="1"/>
  <c r="AE186" i="46" s="1"/>
  <c r="I151" i="45"/>
  <c r="T151" i="45" s="1"/>
  <c r="AE151" i="45" s="1"/>
  <c r="F49" i="45"/>
  <c r="R49" i="45" s="1"/>
  <c r="AD49" i="45" s="1"/>
  <c r="J161" i="44"/>
  <c r="O153" i="43"/>
  <c r="AA153" i="43" s="1"/>
  <c r="AG153" i="43" s="1"/>
  <c r="I166" i="46"/>
  <c r="T166" i="46" s="1"/>
  <c r="AE166" i="46" s="1"/>
  <c r="F174" i="43"/>
  <c r="O174" i="43" s="1"/>
  <c r="BG10" i="29"/>
  <c r="AI133" i="28"/>
  <c r="AI156" i="10"/>
  <c r="AI179" i="28"/>
  <c r="G198" i="5"/>
  <c r="D190" i="5"/>
  <c r="AE82" i="34"/>
  <c r="AE123" i="34"/>
  <c r="AC42" i="34"/>
  <c r="BG135" i="28"/>
  <c r="BG77" i="29"/>
  <c r="S153" i="28"/>
  <c r="S13" i="28"/>
  <c r="BA13" i="28" s="1"/>
  <c r="D19" i="41" s="1"/>
  <c r="AI140" i="28"/>
  <c r="AI135" i="28"/>
  <c r="AI174" i="10"/>
  <c r="BF174" i="28" s="1"/>
  <c r="S86" i="28"/>
  <c r="BA86" i="28" s="1"/>
  <c r="D92" i="41" s="1"/>
  <c r="G188" i="5"/>
  <c r="D192" i="5"/>
  <c r="D194" i="5"/>
  <c r="F185" i="9"/>
  <c r="R185" i="9" s="1"/>
  <c r="AD185" i="9" s="1"/>
  <c r="R154" i="43"/>
  <c r="AD154" i="43" s="1"/>
  <c r="X154" i="43" s="1"/>
  <c r="AC112" i="34"/>
  <c r="BG174" i="29"/>
  <c r="BG68" i="28"/>
  <c r="AI73" i="10"/>
  <c r="BB73" i="10" s="1"/>
  <c r="G79" i="9" s="1"/>
  <c r="G197" i="5"/>
  <c r="G185" i="5"/>
  <c r="D196" i="5"/>
  <c r="D198" i="5"/>
  <c r="D188" i="5"/>
  <c r="S87" i="10"/>
  <c r="BE87" i="29" s="1"/>
  <c r="S128" i="10"/>
  <c r="BG22" i="28"/>
  <c r="AI145" i="10"/>
  <c r="AI144" i="28"/>
  <c r="BF144" i="28" s="1"/>
  <c r="AI52" i="28"/>
  <c r="BB52" i="28" s="1"/>
  <c r="G58" i="41" s="1"/>
  <c r="AI131" i="28"/>
  <c r="BB131" i="28" s="1"/>
  <c r="G137" i="41" s="1"/>
  <c r="AI99" i="28"/>
  <c r="BB99" i="28" s="1"/>
  <c r="G105" i="41" s="1"/>
  <c r="G194" i="5"/>
  <c r="G192" i="5"/>
  <c r="D193" i="5"/>
  <c r="S125" i="28"/>
  <c r="BA125" i="28" s="1"/>
  <c r="D131" i="41" s="1"/>
  <c r="AI73" i="28"/>
  <c r="BB73" i="28" s="1"/>
  <c r="G79" i="41" s="1"/>
  <c r="S156" i="28"/>
  <c r="S163" i="28"/>
  <c r="D197" i="5"/>
  <c r="BG44" i="28"/>
  <c r="AI164" i="28"/>
  <c r="BF164" i="29" s="1"/>
  <c r="G193" i="5"/>
  <c r="G195" i="5"/>
  <c r="G186" i="5"/>
  <c r="D191" i="5"/>
  <c r="AD56" i="34"/>
  <c r="BF22" i="28"/>
  <c r="BG14" i="29"/>
  <c r="BG115" i="28"/>
  <c r="BG125" i="28"/>
  <c r="S84" i="28"/>
  <c r="BA84" i="28" s="1"/>
  <c r="D90" i="41" s="1"/>
  <c r="AI151" i="10"/>
  <c r="S59" i="28"/>
  <c r="BA59" i="28" s="1"/>
  <c r="D65" i="41" s="1"/>
  <c r="AI50" i="10"/>
  <c r="I171" i="44"/>
  <c r="L168" i="45"/>
  <c r="V168" i="45" s="1"/>
  <c r="AF168" i="45" s="1"/>
  <c r="L184" i="45"/>
  <c r="V184" i="45" s="1"/>
  <c r="AF184" i="45" s="1"/>
  <c r="I177" i="45"/>
  <c r="T177" i="45" s="1"/>
  <c r="AE177" i="45" s="1"/>
  <c r="L161" i="46"/>
  <c r="V161" i="46" s="1"/>
  <c r="AF161" i="46" s="1"/>
  <c r="I175" i="45"/>
  <c r="T175" i="45" s="1"/>
  <c r="AE175" i="45" s="1"/>
  <c r="I159" i="45"/>
  <c r="T159" i="45" s="1"/>
  <c r="AE159" i="45" s="1"/>
  <c r="I151" i="44"/>
  <c r="G158" i="42"/>
  <c r="T96" i="41"/>
  <c r="AE96" i="41" s="1"/>
  <c r="G95" i="44"/>
  <c r="L187" i="45"/>
  <c r="L179" i="45"/>
  <c r="V179" i="45" s="1"/>
  <c r="AF179" i="45" s="1"/>
  <c r="L177" i="45"/>
  <c r="V177" i="45" s="1"/>
  <c r="AF177" i="45" s="1"/>
  <c r="L170" i="45"/>
  <c r="V170" i="45" s="1"/>
  <c r="AF170" i="45" s="1"/>
  <c r="L147" i="9"/>
  <c r="F147" i="44" s="1"/>
  <c r="I173" i="45"/>
  <c r="T173" i="45" s="1"/>
  <c r="AE173" i="45" s="1"/>
  <c r="G157" i="44"/>
  <c r="I165" i="45"/>
  <c r="T165" i="45" s="1"/>
  <c r="AE165" i="45" s="1"/>
  <c r="L162" i="45"/>
  <c r="V162" i="45" s="1"/>
  <c r="AF162" i="45" s="1"/>
  <c r="I49" i="45"/>
  <c r="T49" i="45" s="1"/>
  <c r="AE49" i="45" s="1"/>
  <c r="L172" i="45"/>
  <c r="V172" i="45" s="1"/>
  <c r="AF172" i="45" s="1"/>
  <c r="H94" i="42"/>
  <c r="G159" i="44"/>
  <c r="L186" i="45"/>
  <c r="V186" i="45" s="1"/>
  <c r="AF186" i="45" s="1"/>
  <c r="F157" i="45"/>
  <c r="R157" i="45" s="1"/>
  <c r="AD157" i="45" s="1"/>
  <c r="H189" i="42"/>
  <c r="T173" i="41"/>
  <c r="AE173" i="41" s="1"/>
  <c r="T169" i="41"/>
  <c r="AE169" i="41" s="1"/>
  <c r="F183" i="46"/>
  <c r="R183" i="46" s="1"/>
  <c r="AD183" i="46" s="1"/>
  <c r="X192" i="46"/>
  <c r="Z192" i="46" s="1"/>
  <c r="G180" i="42"/>
  <c r="I191" i="42"/>
  <c r="F161" i="46"/>
  <c r="R161" i="46" s="1"/>
  <c r="AD161" i="46" s="1"/>
  <c r="V182" i="41"/>
  <c r="AF182" i="41" s="1"/>
  <c r="G175" i="44"/>
  <c r="F162" i="45"/>
  <c r="R162" i="45" s="1"/>
  <c r="AD162" i="45" s="1"/>
  <c r="F166" i="45"/>
  <c r="R166" i="45" s="1"/>
  <c r="AD166" i="45" s="1"/>
  <c r="F158" i="45"/>
  <c r="R158" i="45" s="1"/>
  <c r="AD158" i="45" s="1"/>
  <c r="F168" i="45"/>
  <c r="R168" i="45" s="1"/>
  <c r="AD168" i="45" s="1"/>
  <c r="H162" i="44"/>
  <c r="T182" i="43"/>
  <c r="AE182" i="43" s="1"/>
  <c r="R154" i="41"/>
  <c r="AD154" i="41" s="1"/>
  <c r="G154" i="44"/>
  <c r="L174" i="45"/>
  <c r="V174" i="45" s="1"/>
  <c r="AF174" i="45" s="1"/>
  <c r="L161" i="45"/>
  <c r="V161" i="45" s="1"/>
  <c r="AF161" i="45" s="1"/>
  <c r="I166" i="9"/>
  <c r="E166" i="44" s="1"/>
  <c r="N166" i="44" s="1"/>
  <c r="W166" i="44" s="1"/>
  <c r="AH166" i="44" s="1"/>
  <c r="BG85" i="29"/>
  <c r="L164" i="45"/>
  <c r="V164" i="45" s="1"/>
  <c r="AF164" i="45" s="1"/>
  <c r="H96" i="44"/>
  <c r="G146" i="44"/>
  <c r="BG74" i="29"/>
  <c r="I181" i="45"/>
  <c r="T181" i="45" s="1"/>
  <c r="AE181" i="45" s="1"/>
  <c r="BG65" i="29"/>
  <c r="BG61" i="29"/>
  <c r="F185" i="45"/>
  <c r="R185" i="45" s="1"/>
  <c r="AD185" i="45" s="1"/>
  <c r="F181" i="45"/>
  <c r="R181" i="45" s="1"/>
  <c r="AD181" i="45" s="1"/>
  <c r="V94" i="41"/>
  <c r="AF94" i="41" s="1"/>
  <c r="R94" i="41"/>
  <c r="AD94" i="41" s="1"/>
  <c r="I51" i="42"/>
  <c r="I167" i="42"/>
  <c r="I96" i="42"/>
  <c r="G149" i="42"/>
  <c r="F171" i="45"/>
  <c r="R171" i="45" s="1"/>
  <c r="AD171" i="45" s="1"/>
  <c r="L140" i="45"/>
  <c r="V140" i="45" s="1"/>
  <c r="AF140" i="45" s="1"/>
  <c r="O185" i="43"/>
  <c r="P185" i="43" s="1"/>
  <c r="V51" i="41"/>
  <c r="AF51" i="41" s="1"/>
  <c r="X51" i="41" s="1"/>
  <c r="V140" i="41"/>
  <c r="AF140" i="41" s="1"/>
  <c r="X140" i="41" s="1"/>
  <c r="T181" i="41"/>
  <c r="AE181" i="41" s="1"/>
  <c r="I160" i="45"/>
  <c r="T160" i="45" s="1"/>
  <c r="AE160" i="45" s="1"/>
  <c r="H160" i="42"/>
  <c r="H146" i="42"/>
  <c r="G148" i="44"/>
  <c r="K173" i="44"/>
  <c r="J186" i="44"/>
  <c r="I139" i="9"/>
  <c r="T139" i="9" s="1"/>
  <c r="AE139" i="9" s="1"/>
  <c r="O192" i="43"/>
  <c r="N192" i="43" s="1"/>
  <c r="O146" i="41"/>
  <c r="P146" i="41" s="1"/>
  <c r="F182" i="9"/>
  <c r="R182" i="9" s="1"/>
  <c r="AD182" i="9" s="1"/>
  <c r="I176" i="46"/>
  <c r="T176" i="46" s="1"/>
  <c r="AE176" i="46" s="1"/>
  <c r="F163" i="46"/>
  <c r="R163" i="46" s="1"/>
  <c r="AD163" i="46" s="1"/>
  <c r="V52" i="41"/>
  <c r="AF52" i="41" s="1"/>
  <c r="X52" i="41" s="1"/>
  <c r="H151" i="44"/>
  <c r="I168" i="45"/>
  <c r="T168" i="45" s="1"/>
  <c r="AE168" i="45" s="1"/>
  <c r="I178" i="45"/>
  <c r="T178" i="45" s="1"/>
  <c r="AE178" i="45" s="1"/>
  <c r="R170" i="41"/>
  <c r="AD170" i="41" s="1"/>
  <c r="X170" i="41" s="1"/>
  <c r="G183" i="44"/>
  <c r="I167" i="44"/>
  <c r="O183" i="43"/>
  <c r="P183" i="43" s="1"/>
  <c r="O172" i="43"/>
  <c r="P172" i="43" s="1"/>
  <c r="G95" i="42"/>
  <c r="K175" i="44"/>
  <c r="J189" i="44"/>
  <c r="I163" i="42"/>
  <c r="V179" i="41"/>
  <c r="AF179" i="41" s="1"/>
  <c r="I155" i="44"/>
  <c r="H181" i="44"/>
  <c r="T161" i="41"/>
  <c r="AE161" i="41" s="1"/>
  <c r="T177" i="41"/>
  <c r="AE177" i="41" s="1"/>
  <c r="I174" i="45"/>
  <c r="T174" i="45" s="1"/>
  <c r="AE174" i="45" s="1"/>
  <c r="L168" i="46"/>
  <c r="V168" i="46" s="1"/>
  <c r="AF168" i="46" s="1"/>
  <c r="L158" i="46"/>
  <c r="V158" i="46" s="1"/>
  <c r="AF158" i="46" s="1"/>
  <c r="I148" i="45"/>
  <c r="T148" i="45" s="1"/>
  <c r="AE148" i="45" s="1"/>
  <c r="L158" i="45"/>
  <c r="V158" i="45" s="1"/>
  <c r="AF158" i="45" s="1"/>
  <c r="F159" i="45"/>
  <c r="R159" i="45" s="1"/>
  <c r="AD159" i="45" s="1"/>
  <c r="T95" i="41"/>
  <c r="AE95" i="41" s="1"/>
  <c r="J153" i="44"/>
  <c r="J169" i="44"/>
  <c r="J185" i="44"/>
  <c r="R177" i="43"/>
  <c r="AD177" i="43" s="1"/>
  <c r="I161" i="45"/>
  <c r="T161" i="45" s="1"/>
  <c r="AE161" i="45" s="1"/>
  <c r="I51" i="45"/>
  <c r="T51" i="45" s="1"/>
  <c r="AE51" i="45" s="1"/>
  <c r="T164" i="41"/>
  <c r="AE164" i="41" s="1"/>
  <c r="K52" i="44"/>
  <c r="J170" i="44"/>
  <c r="O175" i="43"/>
  <c r="P175" i="43" s="1"/>
  <c r="K168" i="44"/>
  <c r="F168" i="46"/>
  <c r="R168" i="46" s="1"/>
  <c r="AD168" i="46" s="1"/>
  <c r="F176" i="46"/>
  <c r="R176" i="46" s="1"/>
  <c r="AD176" i="46" s="1"/>
  <c r="L148" i="46"/>
  <c r="V148" i="46" s="1"/>
  <c r="AF148" i="46" s="1"/>
  <c r="L160" i="45"/>
  <c r="V160" i="45" s="1"/>
  <c r="AF160" i="45" s="1"/>
  <c r="L180" i="45"/>
  <c r="V180" i="45" s="1"/>
  <c r="AF180" i="45" s="1"/>
  <c r="R148" i="41"/>
  <c r="AD148" i="41" s="1"/>
  <c r="G181" i="42"/>
  <c r="BG34" i="28"/>
  <c r="BG29" i="29"/>
  <c r="L179" i="46"/>
  <c r="V179" i="46" s="1"/>
  <c r="AF179" i="46" s="1"/>
  <c r="G164" i="42"/>
  <c r="I175" i="42"/>
  <c r="L175" i="46"/>
  <c r="V175" i="46" s="1"/>
  <c r="AF175" i="46" s="1"/>
  <c r="G152" i="44"/>
  <c r="H152" i="44"/>
  <c r="F148" i="45"/>
  <c r="R148" i="45" s="1"/>
  <c r="AD148" i="45" s="1"/>
  <c r="BC22" i="10"/>
  <c r="J28" i="9" s="1"/>
  <c r="H190" i="42"/>
  <c r="V139" i="41"/>
  <c r="AF139" i="41" s="1"/>
  <c r="V175" i="41"/>
  <c r="AF175" i="41" s="1"/>
  <c r="L157" i="46"/>
  <c r="V157" i="46" s="1"/>
  <c r="AF157" i="46" s="1"/>
  <c r="L171" i="46"/>
  <c r="V171" i="46" s="1"/>
  <c r="AF171" i="46" s="1"/>
  <c r="V97" i="41"/>
  <c r="AF97" i="41" s="1"/>
  <c r="I143" i="42"/>
  <c r="I186" i="45"/>
  <c r="T186" i="45" s="1"/>
  <c r="AE186" i="45" s="1"/>
  <c r="F156" i="45"/>
  <c r="R156" i="45" s="1"/>
  <c r="AD156" i="45" s="1"/>
  <c r="G182" i="44"/>
  <c r="L166" i="45"/>
  <c r="V166" i="45" s="1"/>
  <c r="AF166" i="45" s="1"/>
  <c r="T184" i="43"/>
  <c r="AE184" i="43" s="1"/>
  <c r="I52" i="42"/>
  <c r="L186" i="46"/>
  <c r="V186" i="46" s="1"/>
  <c r="AF186" i="46" s="1"/>
  <c r="F180" i="45"/>
  <c r="R180" i="45" s="1"/>
  <c r="AD180" i="45" s="1"/>
  <c r="I153" i="45"/>
  <c r="T153" i="45" s="1"/>
  <c r="AE153" i="45" s="1"/>
  <c r="L141" i="45"/>
  <c r="V141" i="45" s="1"/>
  <c r="AF141" i="45" s="1"/>
  <c r="K191" i="44"/>
  <c r="L166" i="9"/>
  <c r="F166" i="44" s="1"/>
  <c r="O166" i="44" s="1"/>
  <c r="Y166" i="44" s="1"/>
  <c r="AI166" i="44" s="1"/>
  <c r="H154" i="42"/>
  <c r="BG16" i="28"/>
  <c r="I143" i="44"/>
  <c r="R182" i="41"/>
  <c r="AD182" i="41" s="1"/>
  <c r="G49" i="44"/>
  <c r="H173" i="42"/>
  <c r="I171" i="45"/>
  <c r="T171" i="45" s="1"/>
  <c r="AE171" i="45" s="1"/>
  <c r="F165" i="45"/>
  <c r="R165" i="45" s="1"/>
  <c r="AD165" i="45" s="1"/>
  <c r="T189" i="41"/>
  <c r="AE189" i="41" s="1"/>
  <c r="F175" i="45"/>
  <c r="R175" i="45" s="1"/>
  <c r="AD175" i="45" s="1"/>
  <c r="H190" i="44"/>
  <c r="F186" i="46"/>
  <c r="R186" i="46" s="1"/>
  <c r="AD186" i="46" s="1"/>
  <c r="BG124" i="28"/>
  <c r="BG122" i="28"/>
  <c r="H95" i="42"/>
  <c r="L151" i="46"/>
  <c r="V151" i="46" s="1"/>
  <c r="AF151" i="46" s="1"/>
  <c r="F163" i="45"/>
  <c r="R163" i="45" s="1"/>
  <c r="AD163" i="45" s="1"/>
  <c r="F187" i="45"/>
  <c r="R187" i="45" s="1"/>
  <c r="AD187" i="45" s="1"/>
  <c r="F155" i="45"/>
  <c r="R155" i="45" s="1"/>
  <c r="AD155" i="45" s="1"/>
  <c r="F179" i="46"/>
  <c r="R179" i="46" s="1"/>
  <c r="AD179" i="46" s="1"/>
  <c r="T146" i="41"/>
  <c r="AE146" i="41" s="1"/>
  <c r="X146" i="41" s="1"/>
  <c r="G181" i="44"/>
  <c r="O181" i="41"/>
  <c r="AA181" i="41" s="1"/>
  <c r="AG181" i="41" s="1"/>
  <c r="G96" i="44"/>
  <c r="K186" i="44"/>
  <c r="G160" i="44"/>
  <c r="I97" i="42"/>
  <c r="G52" i="42"/>
  <c r="L183" i="46"/>
  <c r="V183" i="46" s="1"/>
  <c r="AF183" i="46" s="1"/>
  <c r="L172" i="46"/>
  <c r="V172" i="46" s="1"/>
  <c r="AF172" i="46" s="1"/>
  <c r="L177" i="46"/>
  <c r="V177" i="46" s="1"/>
  <c r="AF177" i="46" s="1"/>
  <c r="T154" i="41"/>
  <c r="AE154" i="41" s="1"/>
  <c r="G192" i="42"/>
  <c r="L165" i="46"/>
  <c r="V165" i="46" s="1"/>
  <c r="AF165" i="46" s="1"/>
  <c r="F141" i="45"/>
  <c r="R141" i="45" s="1"/>
  <c r="AD141" i="45" s="1"/>
  <c r="H188" i="42"/>
  <c r="D49" i="44"/>
  <c r="V145" i="43"/>
  <c r="AF145" i="43" s="1"/>
  <c r="G191" i="42"/>
  <c r="L187" i="46"/>
  <c r="V187" i="46" s="1"/>
  <c r="AF187" i="46" s="1"/>
  <c r="F139" i="45"/>
  <c r="R139" i="45" s="1"/>
  <c r="AD139" i="45" s="1"/>
  <c r="R155" i="41"/>
  <c r="AD155" i="41" s="1"/>
  <c r="T154" i="9"/>
  <c r="AE154" i="9" s="1"/>
  <c r="T143" i="41"/>
  <c r="AE143" i="41" s="1"/>
  <c r="I139" i="42"/>
  <c r="L153" i="46"/>
  <c r="V153" i="46" s="1"/>
  <c r="AF153" i="46" s="1"/>
  <c r="L155" i="46"/>
  <c r="V155" i="46" s="1"/>
  <c r="AF155" i="46" s="1"/>
  <c r="L147" i="44"/>
  <c r="V51" i="43"/>
  <c r="AF51" i="43" s="1"/>
  <c r="X51" i="43" s="1"/>
  <c r="K177" i="44"/>
  <c r="K190" i="44"/>
  <c r="O159" i="43"/>
  <c r="AA159" i="43" s="1"/>
  <c r="AG159" i="43" s="1"/>
  <c r="O181" i="43"/>
  <c r="P181" i="43" s="1"/>
  <c r="O165" i="43"/>
  <c r="L184" i="46"/>
  <c r="V184" i="46" s="1"/>
  <c r="AF184" i="46" s="1"/>
  <c r="H157" i="42"/>
  <c r="G172" i="44"/>
  <c r="L156" i="44"/>
  <c r="O97" i="43"/>
  <c r="P97" i="43" s="1"/>
  <c r="O190" i="43"/>
  <c r="N190" i="43" s="1"/>
  <c r="E163" i="44"/>
  <c r="F172" i="44"/>
  <c r="F172" i="42"/>
  <c r="K149" i="44"/>
  <c r="T172" i="44"/>
  <c r="Q172" i="46"/>
  <c r="T151" i="41"/>
  <c r="AE151" i="41" s="1"/>
  <c r="O186" i="43"/>
  <c r="P186" i="43" s="1"/>
  <c r="J141" i="44"/>
  <c r="R141" i="43"/>
  <c r="AD141" i="43" s="1"/>
  <c r="T154" i="42"/>
  <c r="T168" i="44"/>
  <c r="H152" i="42"/>
  <c r="T97" i="44"/>
  <c r="T158" i="44"/>
  <c r="L160" i="46"/>
  <c r="V160" i="46" s="1"/>
  <c r="AF160" i="46" s="1"/>
  <c r="I158" i="45"/>
  <c r="T158" i="45" s="1"/>
  <c r="AE158" i="45" s="1"/>
  <c r="I187" i="45"/>
  <c r="T187" i="45" s="1"/>
  <c r="AE187" i="45" s="1"/>
  <c r="I179" i="45"/>
  <c r="T179" i="45" s="1"/>
  <c r="AE179" i="45" s="1"/>
  <c r="R165" i="41"/>
  <c r="AD165" i="41" s="1"/>
  <c r="R145" i="41"/>
  <c r="AD145" i="41" s="1"/>
  <c r="I166" i="45"/>
  <c r="T166" i="45" s="1"/>
  <c r="AE166" i="45" s="1"/>
  <c r="L157" i="44"/>
  <c r="I169" i="45"/>
  <c r="T169" i="45" s="1"/>
  <c r="AE169" i="45" s="1"/>
  <c r="Q165" i="46"/>
  <c r="T165" i="44"/>
  <c r="G150" i="42"/>
  <c r="G150" i="44"/>
  <c r="H182" i="44"/>
  <c r="T182" i="41"/>
  <c r="AE182" i="41" s="1"/>
  <c r="F149" i="45"/>
  <c r="R149" i="45" s="1"/>
  <c r="AD149" i="45" s="1"/>
  <c r="F167" i="45"/>
  <c r="R167" i="45" s="1"/>
  <c r="AD167" i="45" s="1"/>
  <c r="O149" i="43"/>
  <c r="P149" i="43" s="1"/>
  <c r="H172" i="44"/>
  <c r="T172" i="41"/>
  <c r="AE172" i="41" s="1"/>
  <c r="T155" i="44"/>
  <c r="D142" i="44"/>
  <c r="R142" i="9"/>
  <c r="AD142" i="9" s="1"/>
  <c r="H185" i="44"/>
  <c r="T185" i="41"/>
  <c r="AE185" i="41" s="1"/>
  <c r="O139" i="43"/>
  <c r="P139" i="43" s="1"/>
  <c r="Q159" i="46"/>
  <c r="T159" i="44"/>
  <c r="G164" i="44"/>
  <c r="G141" i="44"/>
  <c r="T173" i="44"/>
  <c r="Q173" i="46"/>
  <c r="R166" i="41"/>
  <c r="AD166" i="41" s="1"/>
  <c r="G141" i="42"/>
  <c r="L49" i="44"/>
  <c r="T139" i="43"/>
  <c r="AE139" i="43" s="1"/>
  <c r="Q96" i="46"/>
  <c r="T96" i="44"/>
  <c r="X188" i="45"/>
  <c r="Y188" i="45" s="1"/>
  <c r="O50" i="43"/>
  <c r="AA50" i="43" s="1"/>
  <c r="AG50" i="43" s="1"/>
  <c r="O165" i="41"/>
  <c r="P165" i="41" s="1"/>
  <c r="I172" i="45"/>
  <c r="T172" i="45" s="1"/>
  <c r="AE172" i="45" s="1"/>
  <c r="L142" i="45"/>
  <c r="V142" i="45" s="1"/>
  <c r="AF142" i="45" s="1"/>
  <c r="L173" i="46"/>
  <c r="V173" i="46" s="1"/>
  <c r="AF173" i="46" s="1"/>
  <c r="I152" i="45"/>
  <c r="L174" i="46"/>
  <c r="V174" i="46" s="1"/>
  <c r="AF174" i="46" s="1"/>
  <c r="F179" i="45"/>
  <c r="R179" i="45" s="1"/>
  <c r="AD179" i="45" s="1"/>
  <c r="F172" i="45"/>
  <c r="R172" i="45" s="1"/>
  <c r="AD172" i="45" s="1"/>
  <c r="F183" i="45"/>
  <c r="R183" i="45" s="1"/>
  <c r="AD183" i="45" s="1"/>
  <c r="G52" i="44"/>
  <c r="I185" i="45"/>
  <c r="T185" i="45" s="1"/>
  <c r="AE185" i="45" s="1"/>
  <c r="V160" i="43"/>
  <c r="AF160" i="43" s="1"/>
  <c r="L176" i="45"/>
  <c r="V176" i="45" s="1"/>
  <c r="AF176" i="45" s="1"/>
  <c r="J183" i="44"/>
  <c r="K141" i="44"/>
  <c r="H149" i="44"/>
  <c r="K156" i="44"/>
  <c r="I147" i="9"/>
  <c r="T147" i="9" s="1"/>
  <c r="AE147" i="9" s="1"/>
  <c r="I185" i="9"/>
  <c r="E185" i="44" s="1"/>
  <c r="F183" i="9"/>
  <c r="AC29" i="34"/>
  <c r="F149" i="46"/>
  <c r="R149" i="46" s="1"/>
  <c r="AD149" i="46" s="1"/>
  <c r="F162" i="46"/>
  <c r="R162" i="46" s="1"/>
  <c r="AD162" i="46" s="1"/>
  <c r="F141" i="46"/>
  <c r="R141" i="46" s="1"/>
  <c r="AD141" i="46" s="1"/>
  <c r="F164" i="46"/>
  <c r="R164" i="46" s="1"/>
  <c r="AD164" i="46" s="1"/>
  <c r="AF14" i="34"/>
  <c r="AF30" i="34"/>
  <c r="AF38" i="34"/>
  <c r="AF51" i="34"/>
  <c r="AF67" i="34"/>
  <c r="AF75" i="34"/>
  <c r="AF83" i="34"/>
  <c r="AF96" i="34"/>
  <c r="AF104" i="34"/>
  <c r="AF112" i="34"/>
  <c r="AF120" i="34"/>
  <c r="AF128" i="34"/>
  <c r="AF144" i="34"/>
  <c r="AF152" i="34"/>
  <c r="AF160" i="34"/>
  <c r="AF168" i="34"/>
  <c r="AF184" i="34"/>
  <c r="AE12" i="34"/>
  <c r="AE20" i="34"/>
  <c r="AE28" i="34"/>
  <c r="AE36" i="34"/>
  <c r="AE44" i="34"/>
  <c r="AE57" i="34"/>
  <c r="AE65" i="34"/>
  <c r="AE73" i="34"/>
  <c r="AE81" i="34"/>
  <c r="AE98" i="34"/>
  <c r="AE106" i="34"/>
  <c r="AE114" i="34"/>
  <c r="AE122" i="34"/>
  <c r="AE130" i="34"/>
  <c r="AE138" i="34"/>
  <c r="AE154" i="34"/>
  <c r="AE162" i="34"/>
  <c r="AD38" i="34"/>
  <c r="AD79" i="34"/>
  <c r="AD100" i="34"/>
  <c r="BG104" i="29"/>
  <c r="AI129" i="10"/>
  <c r="AI29" i="10"/>
  <c r="BB29" i="10" s="1"/>
  <c r="G35" i="9" s="1"/>
  <c r="AI25" i="10"/>
  <c r="BF25" i="29" s="1"/>
  <c r="AI17" i="28"/>
  <c r="BB17" i="28" s="1"/>
  <c r="G23" i="41" s="1"/>
  <c r="S137" i="10"/>
  <c r="BG98" i="29"/>
  <c r="BG179" i="28"/>
  <c r="BG116" i="29"/>
  <c r="AD108" i="34"/>
  <c r="AD116" i="34"/>
  <c r="AD132" i="34"/>
  <c r="AD164" i="34"/>
  <c r="AD180" i="34"/>
  <c r="AC8" i="34"/>
  <c r="AC20" i="34"/>
  <c r="AC150" i="34"/>
  <c r="AC123" i="34"/>
  <c r="AC54" i="34"/>
  <c r="AC62" i="34"/>
  <c r="AC70" i="34"/>
  <c r="AC78" i="34"/>
  <c r="AC86" i="34"/>
  <c r="S15" i="10"/>
  <c r="BE15" i="29" s="1"/>
  <c r="S56" i="10"/>
  <c r="S64" i="10"/>
  <c r="S84" i="10"/>
  <c r="R165" i="9"/>
  <c r="AD165" i="9" s="1"/>
  <c r="R151" i="41"/>
  <c r="AD151" i="41" s="1"/>
  <c r="G151" i="44"/>
  <c r="R161" i="41"/>
  <c r="AD161" i="41" s="1"/>
  <c r="G161" i="42"/>
  <c r="G161" i="44"/>
  <c r="G147" i="42"/>
  <c r="R147" i="41"/>
  <c r="AD147" i="41" s="1"/>
  <c r="G147" i="44"/>
  <c r="H191" i="42"/>
  <c r="T191" i="41"/>
  <c r="AE191" i="41" s="1"/>
  <c r="H191" i="44"/>
  <c r="H179" i="44"/>
  <c r="H179" i="42"/>
  <c r="T179" i="41"/>
  <c r="AE179" i="41" s="1"/>
  <c r="H174" i="44"/>
  <c r="H174" i="42"/>
  <c r="V177" i="43"/>
  <c r="AF177" i="43" s="1"/>
  <c r="L177" i="44"/>
  <c r="O177" i="43"/>
  <c r="P177" i="43" s="1"/>
  <c r="T187" i="41"/>
  <c r="AE187" i="41" s="1"/>
  <c r="H187" i="42"/>
  <c r="H187" i="44"/>
  <c r="T141" i="42"/>
  <c r="T164" i="44"/>
  <c r="K49" i="44"/>
  <c r="O179" i="43"/>
  <c r="AA179" i="43" s="1"/>
  <c r="AG179" i="43" s="1"/>
  <c r="G176" i="44"/>
  <c r="R139" i="41"/>
  <c r="AD139" i="41" s="1"/>
  <c r="G139" i="44"/>
  <c r="T171" i="43"/>
  <c r="AE171" i="43" s="1"/>
  <c r="K171" i="44"/>
  <c r="H165" i="42"/>
  <c r="H165" i="44"/>
  <c r="H147" i="42"/>
  <c r="H147" i="44"/>
  <c r="T147" i="41"/>
  <c r="AE147" i="41" s="1"/>
  <c r="O184" i="43"/>
  <c r="L184" i="44"/>
  <c r="T95" i="9"/>
  <c r="AE95" i="9" s="1"/>
  <c r="Q185" i="46"/>
  <c r="Q139" i="46"/>
  <c r="T148" i="44"/>
  <c r="F50" i="45"/>
  <c r="R50" i="45" s="1"/>
  <c r="AD50" i="45" s="1"/>
  <c r="J50" i="44"/>
  <c r="G140" i="44"/>
  <c r="G140" i="42"/>
  <c r="L159" i="46"/>
  <c r="V159" i="46" s="1"/>
  <c r="AF159" i="46" s="1"/>
  <c r="L180" i="46"/>
  <c r="V180" i="46" s="1"/>
  <c r="AF180" i="46" s="1"/>
  <c r="T165" i="41"/>
  <c r="AE165" i="41" s="1"/>
  <c r="H180" i="44"/>
  <c r="T180" i="41"/>
  <c r="AE180" i="41" s="1"/>
  <c r="R173" i="41"/>
  <c r="AD173" i="41" s="1"/>
  <c r="G173" i="44"/>
  <c r="T183" i="43"/>
  <c r="AE183" i="43" s="1"/>
  <c r="K183" i="44"/>
  <c r="O161" i="43"/>
  <c r="T150" i="42"/>
  <c r="Q151" i="46"/>
  <c r="R183" i="41"/>
  <c r="AD183" i="41" s="1"/>
  <c r="X144" i="46"/>
  <c r="H178" i="44"/>
  <c r="H178" i="42"/>
  <c r="X147" i="45"/>
  <c r="Q140" i="46"/>
  <c r="I164" i="45"/>
  <c r="T164" i="45" s="1"/>
  <c r="AE164" i="45" s="1"/>
  <c r="F178" i="45"/>
  <c r="R178" i="45" s="1"/>
  <c r="AD178" i="45" s="1"/>
  <c r="H182" i="42"/>
  <c r="G166" i="42"/>
  <c r="V50" i="43"/>
  <c r="AF50" i="43" s="1"/>
  <c r="X191" i="46"/>
  <c r="Z191" i="46" s="1"/>
  <c r="H139" i="42"/>
  <c r="H139" i="44"/>
  <c r="X186" i="43"/>
  <c r="Z186" i="43" s="1"/>
  <c r="AC22" i="34"/>
  <c r="AC30" i="34"/>
  <c r="L145" i="9"/>
  <c r="F145" i="42" s="1"/>
  <c r="L187" i="9"/>
  <c r="F187" i="42" s="1"/>
  <c r="I148" i="9"/>
  <c r="T148" i="9" s="1"/>
  <c r="AE148" i="9" s="1"/>
  <c r="F171" i="9"/>
  <c r="D171" i="44" s="1"/>
  <c r="F52" i="46"/>
  <c r="R52" i="46" s="1"/>
  <c r="AD52" i="46" s="1"/>
  <c r="AF9" i="34"/>
  <c r="AF17" i="34"/>
  <c r="AF25" i="34"/>
  <c r="AF33" i="34"/>
  <c r="AF41" i="34"/>
  <c r="AF54" i="34"/>
  <c r="AF62" i="34"/>
  <c r="AF78" i="34"/>
  <c r="AF86" i="34"/>
  <c r="AF99" i="34"/>
  <c r="AF107" i="34"/>
  <c r="AF115" i="34"/>
  <c r="AF123" i="34"/>
  <c r="AF131" i="34"/>
  <c r="AF139" i="34"/>
  <c r="AF147" i="34"/>
  <c r="AF155" i="34"/>
  <c r="AF171" i="34"/>
  <c r="AE7" i="34"/>
  <c r="AE15" i="34"/>
  <c r="AE23" i="34"/>
  <c r="AE31" i="34"/>
  <c r="AE39" i="34"/>
  <c r="AE52" i="34"/>
  <c r="AE68" i="34"/>
  <c r="AE76" i="34"/>
  <c r="AE84" i="34"/>
  <c r="AE101" i="34"/>
  <c r="AE109" i="34"/>
  <c r="AE117" i="34"/>
  <c r="AE125" i="34"/>
  <c r="AE133" i="34"/>
  <c r="AE141" i="34"/>
  <c r="AE149" i="34"/>
  <c r="AE157" i="34"/>
  <c r="AE165" i="34"/>
  <c r="AE173" i="34"/>
  <c r="AE181" i="34"/>
  <c r="AD42" i="34"/>
  <c r="AD10" i="34"/>
  <c r="AD18" i="34"/>
  <c r="AD26" i="34"/>
  <c r="AD34" i="34"/>
  <c r="AD59" i="34"/>
  <c r="AD66" i="34"/>
  <c r="AD72" i="34"/>
  <c r="AD78" i="34"/>
  <c r="AD69" i="34"/>
  <c r="AD103" i="34"/>
  <c r="AD111" i="34"/>
  <c r="AD119" i="34"/>
  <c r="AD127" i="34"/>
  <c r="AD135" i="34"/>
  <c r="AD143" i="34"/>
  <c r="AD151" i="34"/>
  <c r="AD159" i="34"/>
  <c r="AD167" i="34"/>
  <c r="AD175" i="34"/>
  <c r="AD183" i="34"/>
  <c r="AC106" i="34"/>
  <c r="AC19" i="34"/>
  <c r="AC142" i="34"/>
  <c r="AC28" i="34"/>
  <c r="AC31" i="34"/>
  <c r="AC103" i="34"/>
  <c r="AC135" i="34"/>
  <c r="AC167" i="34"/>
  <c r="AC116" i="34"/>
  <c r="AC148" i="34"/>
  <c r="AC180" i="34"/>
  <c r="AC44" i="34"/>
  <c r="AC57" i="34"/>
  <c r="AC65" i="34"/>
  <c r="AC73" i="34"/>
  <c r="AC81" i="34"/>
  <c r="AC98" i="34"/>
  <c r="AC121" i="34"/>
  <c r="AC153" i="34"/>
  <c r="AC185" i="34"/>
  <c r="BG183" i="28"/>
  <c r="BG100" i="29"/>
  <c r="BG78" i="29"/>
  <c r="BG184" i="28"/>
  <c r="BG103" i="28"/>
  <c r="BG97" i="29"/>
  <c r="BG27" i="28"/>
  <c r="AI136" i="10"/>
  <c r="S112" i="28"/>
  <c r="BA112" i="28" s="1"/>
  <c r="D118" i="41" s="1"/>
  <c r="BG173" i="28"/>
  <c r="BG76" i="28"/>
  <c r="AI165" i="10"/>
  <c r="BF165" i="28" s="1"/>
  <c r="AI176" i="28"/>
  <c r="S97" i="10"/>
  <c r="S111" i="10"/>
  <c r="S120" i="10"/>
  <c r="S160" i="10"/>
  <c r="S169" i="10"/>
  <c r="S183" i="10"/>
  <c r="BE183" i="29" s="1"/>
  <c r="BG101" i="29"/>
  <c r="BG152" i="28"/>
  <c r="BG58" i="29"/>
  <c r="BG71" i="28"/>
  <c r="BG44" i="29"/>
  <c r="BG79" i="28"/>
  <c r="BG63" i="29"/>
  <c r="BG32" i="29"/>
  <c r="BG158" i="29"/>
  <c r="BG131" i="29"/>
  <c r="BG155" i="29"/>
  <c r="BG104" i="28"/>
  <c r="BG169" i="28"/>
  <c r="S117" i="28"/>
  <c r="BA117" i="28" s="1"/>
  <c r="D123" i="41" s="1"/>
  <c r="AI101" i="10"/>
  <c r="AI184" i="28"/>
  <c r="BF184" i="28" s="1"/>
  <c r="S152" i="28"/>
  <c r="S144" i="28"/>
  <c r="S140" i="28"/>
  <c r="AI136" i="28"/>
  <c r="S124" i="28"/>
  <c r="BA124" i="28" s="1"/>
  <c r="D130" i="41" s="1"/>
  <c r="S120" i="28"/>
  <c r="BA120" i="28" s="1"/>
  <c r="D126" i="41" s="1"/>
  <c r="AI116" i="28"/>
  <c r="AI108" i="28"/>
  <c r="BB108" i="28" s="1"/>
  <c r="G114" i="41" s="1"/>
  <c r="S56" i="28"/>
  <c r="BA56" i="28" s="1"/>
  <c r="D62" i="41" s="1"/>
  <c r="S52" i="28"/>
  <c r="BA52" i="28" s="1"/>
  <c r="D58" i="41" s="1"/>
  <c r="S40" i="28"/>
  <c r="BA40" i="28" s="1"/>
  <c r="D46" i="41" s="1"/>
  <c r="S11" i="10"/>
  <c r="BE11" i="29" s="1"/>
  <c r="S23" i="10"/>
  <c r="BE23" i="28" s="1"/>
  <c r="S31" i="10"/>
  <c r="BE31" i="29" s="1"/>
  <c r="S39" i="10"/>
  <c r="BE39" i="29" s="1"/>
  <c r="S60" i="10"/>
  <c r="S76" i="10"/>
  <c r="BE76" i="29" s="1"/>
  <c r="S116" i="10"/>
  <c r="BE116" i="29" s="1"/>
  <c r="S143" i="10"/>
  <c r="BE143" i="28" s="1"/>
  <c r="S174" i="10"/>
  <c r="BE174" i="28" s="1"/>
  <c r="BG85" i="28"/>
  <c r="BG11" i="28"/>
  <c r="BG81" i="28"/>
  <c r="BG86" i="28"/>
  <c r="R142" i="41"/>
  <c r="AD142" i="41" s="1"/>
  <c r="X142" i="41" s="1"/>
  <c r="G142" i="42"/>
  <c r="G142" i="44"/>
  <c r="H176" i="42"/>
  <c r="T176" i="41"/>
  <c r="AE176" i="41" s="1"/>
  <c r="H176" i="44"/>
  <c r="I169" i="44"/>
  <c r="I169" i="42"/>
  <c r="V169" i="41"/>
  <c r="AF169" i="41" s="1"/>
  <c r="V173" i="43"/>
  <c r="AF173" i="43" s="1"/>
  <c r="L173" i="44"/>
  <c r="R188" i="43"/>
  <c r="AD188" i="43" s="1"/>
  <c r="J188" i="44"/>
  <c r="R50" i="41"/>
  <c r="AD50" i="41" s="1"/>
  <c r="X50" i="41" s="1"/>
  <c r="G50" i="44"/>
  <c r="G50" i="42"/>
  <c r="I187" i="44"/>
  <c r="V187" i="41"/>
  <c r="AF187" i="41" s="1"/>
  <c r="I187" i="42"/>
  <c r="V150" i="41"/>
  <c r="AF150" i="41" s="1"/>
  <c r="I150" i="44"/>
  <c r="I150" i="42"/>
  <c r="O149" i="41"/>
  <c r="P149" i="41" s="1"/>
  <c r="I149" i="42"/>
  <c r="I149" i="44"/>
  <c r="V149" i="41"/>
  <c r="AF149" i="41" s="1"/>
  <c r="F140" i="42"/>
  <c r="Q163" i="46"/>
  <c r="G178" i="42"/>
  <c r="L159" i="44"/>
  <c r="J155" i="44"/>
  <c r="T181" i="43"/>
  <c r="AE181" i="43" s="1"/>
  <c r="X181" i="43" s="1"/>
  <c r="Z181" i="43" s="1"/>
  <c r="K181" i="44"/>
  <c r="G153" i="42"/>
  <c r="O153" i="41"/>
  <c r="X149" i="43"/>
  <c r="Z149" i="43" s="1"/>
  <c r="R179" i="43"/>
  <c r="AD179" i="43" s="1"/>
  <c r="J179" i="44"/>
  <c r="O152" i="43"/>
  <c r="AA152" i="43" s="1"/>
  <c r="AG152" i="43" s="1"/>
  <c r="T152" i="43"/>
  <c r="AE152" i="43" s="1"/>
  <c r="R189" i="41"/>
  <c r="AD189" i="41" s="1"/>
  <c r="O189" i="41"/>
  <c r="AA189" i="41" s="1"/>
  <c r="AG189" i="41" s="1"/>
  <c r="O157" i="43"/>
  <c r="T155" i="43"/>
  <c r="AE155" i="43" s="1"/>
  <c r="K155" i="44"/>
  <c r="Q154" i="46"/>
  <c r="L167" i="46"/>
  <c r="V167" i="46" s="1"/>
  <c r="AF167" i="46" s="1"/>
  <c r="H144" i="42"/>
  <c r="G144" i="42"/>
  <c r="G155" i="44"/>
  <c r="K152" i="44"/>
  <c r="J147" i="44"/>
  <c r="T179" i="43"/>
  <c r="AE179" i="43" s="1"/>
  <c r="R139" i="43"/>
  <c r="AD139" i="43" s="1"/>
  <c r="O49" i="43"/>
  <c r="P49" i="43" s="1"/>
  <c r="R49" i="43"/>
  <c r="AD49" i="43" s="1"/>
  <c r="X49" i="43" s="1"/>
  <c r="Z49" i="43" s="1"/>
  <c r="V50" i="9"/>
  <c r="AF50" i="9" s="1"/>
  <c r="T152" i="44"/>
  <c r="L181" i="46"/>
  <c r="V181" i="46" s="1"/>
  <c r="AF181" i="46" s="1"/>
  <c r="L178" i="46"/>
  <c r="V178" i="46" s="1"/>
  <c r="AF178" i="46" s="1"/>
  <c r="G143" i="42"/>
  <c r="J139" i="44"/>
  <c r="X189" i="45"/>
  <c r="J51" i="44"/>
  <c r="O51" i="43"/>
  <c r="AA51" i="43" s="1"/>
  <c r="AG51" i="43" s="1"/>
  <c r="AC77" i="34"/>
  <c r="L181" i="9"/>
  <c r="F181" i="42" s="1"/>
  <c r="F50" i="9"/>
  <c r="D50" i="42" s="1"/>
  <c r="I94" i="9"/>
  <c r="E94" i="44" s="1"/>
  <c r="I171" i="9"/>
  <c r="F165" i="46"/>
  <c r="R165" i="46" s="1"/>
  <c r="AD165" i="46" s="1"/>
  <c r="F172" i="46"/>
  <c r="R172" i="46" s="1"/>
  <c r="AD172" i="46" s="1"/>
  <c r="F154" i="46"/>
  <c r="R154" i="46" s="1"/>
  <c r="AD154" i="46" s="1"/>
  <c r="F157" i="46"/>
  <c r="R157" i="46" s="1"/>
  <c r="AD157" i="46" s="1"/>
  <c r="AF12" i="34"/>
  <c r="AF20" i="34"/>
  <c r="AF28" i="34"/>
  <c r="AF36" i="34"/>
  <c r="AF44" i="34"/>
  <c r="AF57" i="34"/>
  <c r="AD83" i="34"/>
  <c r="AD64" i="34"/>
  <c r="AC127" i="34"/>
  <c r="AC159" i="34"/>
  <c r="AC172" i="34"/>
  <c r="AC145" i="34"/>
  <c r="AC177" i="34"/>
  <c r="BG138" i="29"/>
  <c r="S86" i="10"/>
  <c r="S159" i="10"/>
  <c r="BE159" i="28" s="1"/>
  <c r="S168" i="10"/>
  <c r="BG40" i="28"/>
  <c r="BG145" i="28"/>
  <c r="BG127" i="28"/>
  <c r="BG74" i="28"/>
  <c r="BG80" i="29"/>
  <c r="BG129" i="29"/>
  <c r="BG121" i="29"/>
  <c r="BG18" i="29"/>
  <c r="BG173" i="29"/>
  <c r="S181" i="28"/>
  <c r="S173" i="28"/>
  <c r="S169" i="28"/>
  <c r="AI109" i="10"/>
  <c r="BB109" i="10" s="1"/>
  <c r="G115" i="9" s="1"/>
  <c r="S97" i="28"/>
  <c r="BA97" i="28" s="1"/>
  <c r="D103" i="41" s="1"/>
  <c r="F54" i="9"/>
  <c r="R54" i="9" s="1"/>
  <c r="AD54" i="9" s="1"/>
  <c r="S18" i="10"/>
  <c r="S55" i="10"/>
  <c r="BE55" i="28" s="1"/>
  <c r="S106" i="10"/>
  <c r="BE106" i="29" s="1"/>
  <c r="S115" i="10"/>
  <c r="S142" i="10"/>
  <c r="BG134" i="28"/>
  <c r="BG117" i="29"/>
  <c r="BG46" i="29"/>
  <c r="BG185" i="29"/>
  <c r="BG36" i="28"/>
  <c r="BG113" i="28"/>
  <c r="BG83" i="29"/>
  <c r="BG164" i="29"/>
  <c r="BG24" i="28"/>
  <c r="BG111" i="28"/>
  <c r="BG99" i="29"/>
  <c r="AI185" i="28"/>
  <c r="S145" i="28"/>
  <c r="BE145" i="29" s="1"/>
  <c r="AI141" i="10"/>
  <c r="AI137" i="10"/>
  <c r="AI113" i="28"/>
  <c r="BB113" i="28" s="1"/>
  <c r="G119" i="41" s="1"/>
  <c r="AI105" i="10"/>
  <c r="BB105" i="10" s="1"/>
  <c r="G111" i="9" s="1"/>
  <c r="S77" i="28"/>
  <c r="BA77" i="28" s="1"/>
  <c r="D83" i="41" s="1"/>
  <c r="AI65" i="28"/>
  <c r="BB65" i="28" s="1"/>
  <c r="G71" i="41" s="1"/>
  <c r="AI61" i="28"/>
  <c r="BB61" i="28" s="1"/>
  <c r="G67" i="41" s="1"/>
  <c r="AI45" i="28"/>
  <c r="BF45" i="28" s="1"/>
  <c r="AI37" i="28"/>
  <c r="BB37" i="28" s="1"/>
  <c r="G43" i="41" s="1"/>
  <c r="S29" i="28"/>
  <c r="BA29" i="28" s="1"/>
  <c r="D35" i="41" s="1"/>
  <c r="S172" i="28"/>
  <c r="S160" i="28"/>
  <c r="S28" i="28"/>
  <c r="BA28" i="28" s="1"/>
  <c r="D34" i="41" s="1"/>
  <c r="S147" i="28"/>
  <c r="S89" i="10"/>
  <c r="S48" i="10"/>
  <c r="BG142" i="29"/>
  <c r="BF162" i="28"/>
  <c r="S68" i="10"/>
  <c r="S125" i="10"/>
  <c r="S130" i="10"/>
  <c r="S147" i="10"/>
  <c r="BG112" i="28"/>
  <c r="BG131" i="28"/>
  <c r="BG62" i="28"/>
  <c r="BG42" i="28"/>
  <c r="BG55" i="28"/>
  <c r="BG178" i="29"/>
  <c r="BG67" i="28"/>
  <c r="BG9" i="28"/>
  <c r="BG73" i="29"/>
  <c r="S177" i="10"/>
  <c r="AI105" i="28"/>
  <c r="BB105" i="28" s="1"/>
  <c r="G111" i="41" s="1"/>
  <c r="AF65" i="34"/>
  <c r="AF73" i="34"/>
  <c r="AF81" i="34"/>
  <c r="AF89" i="34"/>
  <c r="AF102" i="34"/>
  <c r="AF110" i="34"/>
  <c r="AF118" i="34"/>
  <c r="AF126" i="34"/>
  <c r="AF134" i="34"/>
  <c r="AF142" i="34"/>
  <c r="AF150" i="34"/>
  <c r="AF158" i="34"/>
  <c r="AF166" i="34"/>
  <c r="AF174" i="34"/>
  <c r="AF182" i="34"/>
  <c r="AE10" i="34"/>
  <c r="AE18" i="34"/>
  <c r="AE26" i="34"/>
  <c r="AE34" i="34"/>
  <c r="AE42" i="34"/>
  <c r="AE55" i="34"/>
  <c r="AE63" i="34"/>
  <c r="AE71" i="34"/>
  <c r="AE79" i="34"/>
  <c r="AE96" i="34"/>
  <c r="AE104" i="34"/>
  <c r="AE112" i="34"/>
  <c r="AE120" i="34"/>
  <c r="AE136" i="34"/>
  <c r="AE144" i="34"/>
  <c r="AE152" i="34"/>
  <c r="AE160" i="34"/>
  <c r="AE168" i="34"/>
  <c r="AE176" i="34"/>
  <c r="AE184" i="34"/>
  <c r="AD37" i="34"/>
  <c r="AD52" i="34"/>
  <c r="AD45" i="34"/>
  <c r="AD81" i="34"/>
  <c r="AD106" i="34"/>
  <c r="AD114" i="34"/>
  <c r="AD122" i="34"/>
  <c r="AD130" i="34"/>
  <c r="AD138" i="34"/>
  <c r="AD154" i="34"/>
  <c r="AD162" i="34"/>
  <c r="AD170" i="34"/>
  <c r="AC14" i="34"/>
  <c r="AC154" i="34"/>
  <c r="AC6" i="34"/>
  <c r="AC11" i="34"/>
  <c r="AC115" i="34"/>
  <c r="AC147" i="34"/>
  <c r="AC179" i="34"/>
  <c r="AC160" i="34"/>
  <c r="AC52" i="34"/>
  <c r="AC68" i="34"/>
  <c r="AC76" i="34"/>
  <c r="AC84" i="34"/>
  <c r="AC101" i="34"/>
  <c r="AC133" i="34"/>
  <c r="AC165" i="34"/>
  <c r="S126" i="10"/>
  <c r="BE126" i="29" s="1"/>
  <c r="S166" i="10"/>
  <c r="BE166" i="28" s="1"/>
  <c r="S184" i="10"/>
  <c r="BG64" i="28"/>
  <c r="BG167" i="28"/>
  <c r="BG86" i="29"/>
  <c r="BG123" i="28"/>
  <c r="BG98" i="28"/>
  <c r="BG63" i="28"/>
  <c r="AI181" i="10"/>
  <c r="S161" i="28"/>
  <c r="BE161" i="28" s="1"/>
  <c r="BF154" i="29"/>
  <c r="S12" i="10"/>
  <c r="S36" i="10"/>
  <c r="S44" i="10"/>
  <c r="S57" i="10"/>
  <c r="BE57" i="29" s="1"/>
  <c r="S61" i="10"/>
  <c r="S65" i="10"/>
  <c r="S73" i="10"/>
  <c r="S77" i="10"/>
  <c r="S99" i="10"/>
  <c r="S108" i="10"/>
  <c r="BE108" i="28" s="1"/>
  <c r="S117" i="10"/>
  <c r="S131" i="10"/>
  <c r="S162" i="10"/>
  <c r="S175" i="10"/>
  <c r="BE175" i="29" s="1"/>
  <c r="BG10" i="28"/>
  <c r="BG100" i="28"/>
  <c r="BG146" i="29"/>
  <c r="AI169" i="28"/>
  <c r="AI125" i="10"/>
  <c r="AI81" i="10"/>
  <c r="O172" i="41"/>
  <c r="V172" i="41"/>
  <c r="AF172" i="41" s="1"/>
  <c r="I172" i="42"/>
  <c r="I172" i="44"/>
  <c r="J96" i="44"/>
  <c r="R96" i="43"/>
  <c r="AD96" i="43" s="1"/>
  <c r="H163" i="44"/>
  <c r="T163" i="41"/>
  <c r="AE163" i="41" s="1"/>
  <c r="H163" i="42"/>
  <c r="T164" i="42"/>
  <c r="Q176" i="46"/>
  <c r="T153" i="44"/>
  <c r="L170" i="46"/>
  <c r="V170" i="46" s="1"/>
  <c r="AF170" i="46" s="1"/>
  <c r="F184" i="45"/>
  <c r="R184" i="45" s="1"/>
  <c r="AD184" i="45" s="1"/>
  <c r="R178" i="41"/>
  <c r="AD178" i="41" s="1"/>
  <c r="X178" i="41" s="1"/>
  <c r="R143" i="41"/>
  <c r="AD143" i="41" s="1"/>
  <c r="H52" i="42"/>
  <c r="T174" i="41"/>
  <c r="AE174" i="41" s="1"/>
  <c r="X174" i="41" s="1"/>
  <c r="H186" i="42"/>
  <c r="T157" i="41"/>
  <c r="AE157" i="41" s="1"/>
  <c r="H164" i="42"/>
  <c r="T148" i="41"/>
  <c r="AE148" i="41" s="1"/>
  <c r="T144" i="41"/>
  <c r="AE144" i="41" s="1"/>
  <c r="X144" i="41" s="1"/>
  <c r="Y144" i="41" s="1"/>
  <c r="J49" i="44"/>
  <c r="F174" i="46"/>
  <c r="R174" i="46" s="1"/>
  <c r="AD174" i="46" s="1"/>
  <c r="T178" i="9"/>
  <c r="AE178" i="9" s="1"/>
  <c r="T96" i="42"/>
  <c r="T97" i="42"/>
  <c r="E178" i="42"/>
  <c r="R156" i="9"/>
  <c r="AD156" i="9" s="1"/>
  <c r="V184" i="9"/>
  <c r="AF184" i="9" s="1"/>
  <c r="R159" i="41"/>
  <c r="AD159" i="41" s="1"/>
  <c r="X159" i="41" s="1"/>
  <c r="Y159" i="41" s="1"/>
  <c r="T160" i="41"/>
  <c r="AE160" i="41" s="1"/>
  <c r="H185" i="42"/>
  <c r="R97" i="43"/>
  <c r="AD97" i="43" s="1"/>
  <c r="X97" i="43" s="1"/>
  <c r="Y97" i="43" s="1"/>
  <c r="H142" i="44"/>
  <c r="O140" i="43"/>
  <c r="P140" i="43" s="1"/>
  <c r="R140" i="43"/>
  <c r="AD140" i="43" s="1"/>
  <c r="O177" i="41"/>
  <c r="N177" i="41" s="1"/>
  <c r="T179" i="42"/>
  <c r="T186" i="41"/>
  <c r="AE186" i="41" s="1"/>
  <c r="H49" i="44"/>
  <c r="T178" i="42"/>
  <c r="T167" i="44"/>
  <c r="L150" i="46"/>
  <c r="V150" i="46" s="1"/>
  <c r="AF150" i="46" s="1"/>
  <c r="H142" i="42"/>
  <c r="H49" i="42"/>
  <c r="G151" i="42"/>
  <c r="H52" i="44"/>
  <c r="F159" i="9"/>
  <c r="L183" i="9"/>
  <c r="F183" i="42" s="1"/>
  <c r="O183" i="42" s="1"/>
  <c r="Y183" i="42" s="1"/>
  <c r="AI183" i="42" s="1"/>
  <c r="T184" i="44"/>
  <c r="L146" i="44"/>
  <c r="T181" i="42"/>
  <c r="O52" i="43"/>
  <c r="F152" i="9"/>
  <c r="F153" i="46"/>
  <c r="R153" i="46" s="1"/>
  <c r="AD153" i="46" s="1"/>
  <c r="F185" i="46"/>
  <c r="R185" i="46" s="1"/>
  <c r="AD185" i="46" s="1"/>
  <c r="F140" i="46"/>
  <c r="R140" i="46" s="1"/>
  <c r="AD140" i="46" s="1"/>
  <c r="O147" i="41"/>
  <c r="AF103" i="34"/>
  <c r="AF119" i="34"/>
  <c r="AF135" i="34"/>
  <c r="AF151" i="34"/>
  <c r="AF159" i="34"/>
  <c r="AF167" i="34"/>
  <c r="AF183" i="34"/>
  <c r="AE11" i="34"/>
  <c r="AE27" i="34"/>
  <c r="AE56" i="34"/>
  <c r="AE113" i="34"/>
  <c r="AE121" i="34"/>
  <c r="AE129" i="34"/>
  <c r="AD96" i="34"/>
  <c r="AD85" i="34"/>
  <c r="AD131" i="34"/>
  <c r="AD139" i="34"/>
  <c r="AD163" i="34"/>
  <c r="AD179" i="34"/>
  <c r="AC18" i="34"/>
  <c r="AC34" i="34"/>
  <c r="AC134" i="34"/>
  <c r="AC105" i="34"/>
  <c r="L96" i="9"/>
  <c r="V96" i="9" s="1"/>
  <c r="AF96" i="9" s="1"/>
  <c r="AC23" i="34"/>
  <c r="L173" i="9"/>
  <c r="F173" i="44" s="1"/>
  <c r="O173" i="44" s="1"/>
  <c r="Y173" i="44" s="1"/>
  <c r="AI173" i="44" s="1"/>
  <c r="F166" i="9"/>
  <c r="F160" i="46"/>
  <c r="R160" i="46" s="1"/>
  <c r="AD160" i="46" s="1"/>
  <c r="F150" i="46"/>
  <c r="R150" i="46" s="1"/>
  <c r="AD150" i="46" s="1"/>
  <c r="F139" i="46"/>
  <c r="R139" i="46" s="1"/>
  <c r="AD139" i="46" s="1"/>
  <c r="AF23" i="34"/>
  <c r="AF31" i="34"/>
  <c r="AF39" i="34"/>
  <c r="AF52" i="34"/>
  <c r="AF60" i="34"/>
  <c r="AF68" i="34"/>
  <c r="AF161" i="34"/>
  <c r="AE13" i="34"/>
  <c r="AE21" i="34"/>
  <c r="AE29" i="34"/>
  <c r="AE37" i="34"/>
  <c r="AE45" i="34"/>
  <c r="AE66" i="34"/>
  <c r="AE74" i="34"/>
  <c r="AE99" i="34"/>
  <c r="AE107" i="34"/>
  <c r="AE115" i="34"/>
  <c r="AE131" i="34"/>
  <c r="AE139" i="34"/>
  <c r="AE147" i="34"/>
  <c r="AE155" i="34"/>
  <c r="AE163" i="34"/>
  <c r="AE171" i="34"/>
  <c r="AE179" i="34"/>
  <c r="AD54" i="34"/>
  <c r="AD101" i="34"/>
  <c r="AD133" i="34"/>
  <c r="AD149" i="34"/>
  <c r="AD165" i="34"/>
  <c r="AD173" i="34"/>
  <c r="AD181" i="34"/>
  <c r="AC27" i="34"/>
  <c r="AC17" i="34"/>
  <c r="AC146" i="34"/>
  <c r="AC55" i="34"/>
  <c r="AC71" i="34"/>
  <c r="AC79" i="34"/>
  <c r="AC96" i="34"/>
  <c r="AC113" i="34"/>
  <c r="AC67" i="34"/>
  <c r="BG143" i="29"/>
  <c r="BG101" i="28"/>
  <c r="BG117" i="28"/>
  <c r="S118" i="10"/>
  <c r="BE118" i="29" s="1"/>
  <c r="S127" i="10"/>
  <c r="BE127" i="29" s="1"/>
  <c r="S158" i="10"/>
  <c r="BE158" i="28" s="1"/>
  <c r="BG87" i="29"/>
  <c r="BG181" i="29"/>
  <c r="BG39" i="29"/>
  <c r="BG176" i="29"/>
  <c r="BG165" i="28"/>
  <c r="BG72" i="28"/>
  <c r="BG123" i="29"/>
  <c r="BG84" i="29"/>
  <c r="BG7" i="28"/>
  <c r="BG17" i="29"/>
  <c r="BG120" i="28"/>
  <c r="BG182" i="29"/>
  <c r="BG128" i="29"/>
  <c r="BG26" i="29"/>
  <c r="BG186" i="28"/>
  <c r="BG105" i="29"/>
  <c r="BG140" i="28"/>
  <c r="BG175" i="29"/>
  <c r="BG15" i="29"/>
  <c r="BG102" i="29"/>
  <c r="S181" i="10"/>
  <c r="S177" i="28"/>
  <c r="AI173" i="28"/>
  <c r="S137" i="28"/>
  <c r="AI117" i="10"/>
  <c r="BB117" i="10" s="1"/>
  <c r="G123" i="9" s="1"/>
  <c r="S101" i="28"/>
  <c r="BA101" i="28" s="1"/>
  <c r="D107" i="41" s="1"/>
  <c r="AI77" i="28"/>
  <c r="BB77" i="28" s="1"/>
  <c r="G83" i="41" s="1"/>
  <c r="S25" i="28"/>
  <c r="BA25" i="28" s="1"/>
  <c r="D31" i="41" s="1"/>
  <c r="S17" i="28"/>
  <c r="AI180" i="28"/>
  <c r="AI172" i="28"/>
  <c r="BF172" i="29" s="1"/>
  <c r="S168" i="28"/>
  <c r="AI156" i="28"/>
  <c r="AI152" i="10"/>
  <c r="BF152" i="28" s="1"/>
  <c r="AI140" i="10"/>
  <c r="BF140" i="29" s="1"/>
  <c r="AI128" i="10"/>
  <c r="BF128" i="29" s="1"/>
  <c r="AI52" i="10"/>
  <c r="BG133" i="29"/>
  <c r="BG35" i="29"/>
  <c r="BG57" i="29"/>
  <c r="BG108" i="29"/>
  <c r="AI185" i="10"/>
  <c r="AI161" i="10"/>
  <c r="BF161" i="29" s="1"/>
  <c r="S121" i="28"/>
  <c r="S85" i="28"/>
  <c r="BA85" i="28" s="1"/>
  <c r="D91" i="41" s="1"/>
  <c r="AI176" i="10"/>
  <c r="BG40" i="29"/>
  <c r="S101" i="10"/>
  <c r="S133" i="10"/>
  <c r="BG81" i="29"/>
  <c r="BG13" i="29"/>
  <c r="BG69" i="28"/>
  <c r="AI173" i="10"/>
  <c r="E172" i="44"/>
  <c r="G169" i="44"/>
  <c r="G169" i="42"/>
  <c r="R169" i="41"/>
  <c r="AD169" i="41" s="1"/>
  <c r="T157" i="42"/>
  <c r="T173" i="42"/>
  <c r="T172" i="42"/>
  <c r="T148" i="42"/>
  <c r="T94" i="42"/>
  <c r="T166" i="42"/>
  <c r="T142" i="42"/>
  <c r="G144" i="44"/>
  <c r="H140" i="44"/>
  <c r="H140" i="42"/>
  <c r="L182" i="46"/>
  <c r="V182" i="46" s="1"/>
  <c r="AF182" i="46" s="1"/>
  <c r="T162" i="43"/>
  <c r="AE162" i="43" s="1"/>
  <c r="O162" i="43"/>
  <c r="O167" i="43"/>
  <c r="V167" i="43"/>
  <c r="AF167" i="43" s="1"/>
  <c r="T177" i="42"/>
  <c r="R96" i="41"/>
  <c r="AD96" i="41" s="1"/>
  <c r="R176" i="41"/>
  <c r="AD176" i="41" s="1"/>
  <c r="G172" i="42"/>
  <c r="H184" i="42"/>
  <c r="H184" i="44"/>
  <c r="T168" i="42"/>
  <c r="T149" i="42"/>
  <c r="T184" i="42"/>
  <c r="T49" i="42"/>
  <c r="T159" i="42"/>
  <c r="V140" i="9"/>
  <c r="AF140" i="9" s="1"/>
  <c r="E173" i="44"/>
  <c r="N173" i="44" s="1"/>
  <c r="W173" i="44" s="1"/>
  <c r="AH173" i="44" s="1"/>
  <c r="F160" i="42"/>
  <c r="Q52" i="46"/>
  <c r="T178" i="44"/>
  <c r="H192" i="42"/>
  <c r="G168" i="42"/>
  <c r="R94" i="43"/>
  <c r="AD94" i="43" s="1"/>
  <c r="T52" i="42"/>
  <c r="T139" i="42"/>
  <c r="T51" i="42"/>
  <c r="T169" i="42"/>
  <c r="T160" i="42"/>
  <c r="X153" i="41"/>
  <c r="Z153" i="41" s="1"/>
  <c r="T192" i="41"/>
  <c r="AE192" i="41" s="1"/>
  <c r="J140" i="44"/>
  <c r="R191" i="41"/>
  <c r="AD191" i="41" s="1"/>
  <c r="O191" i="41"/>
  <c r="R173" i="43"/>
  <c r="AD173" i="43" s="1"/>
  <c r="O173" i="43"/>
  <c r="AA173" i="43" s="1"/>
  <c r="AG173" i="43" s="1"/>
  <c r="G97" i="44"/>
  <c r="O97" i="41"/>
  <c r="G97" i="42"/>
  <c r="O180" i="43"/>
  <c r="AA180" i="43" s="1"/>
  <c r="AG180" i="43" s="1"/>
  <c r="J180" i="44"/>
  <c r="L176" i="44"/>
  <c r="O176" i="43"/>
  <c r="P176" i="43" s="1"/>
  <c r="H168" i="44"/>
  <c r="T168" i="41"/>
  <c r="AE168" i="41" s="1"/>
  <c r="O187" i="43"/>
  <c r="V187" i="43"/>
  <c r="AF187" i="43" s="1"/>
  <c r="O144" i="43"/>
  <c r="N144" i="43" s="1"/>
  <c r="J144" i="44"/>
  <c r="O173" i="41"/>
  <c r="G173" i="42"/>
  <c r="R163" i="41"/>
  <c r="AD163" i="41" s="1"/>
  <c r="G163" i="44"/>
  <c r="G163" i="42"/>
  <c r="G162" i="44"/>
  <c r="G162" i="42"/>
  <c r="T174" i="43"/>
  <c r="AE174" i="43" s="1"/>
  <c r="K174" i="44"/>
  <c r="O163" i="41"/>
  <c r="P163" i="41" s="1"/>
  <c r="L162" i="46"/>
  <c r="V162" i="46" s="1"/>
  <c r="AF162" i="46" s="1"/>
  <c r="F154" i="45"/>
  <c r="R154" i="45" s="1"/>
  <c r="AD154" i="45" s="1"/>
  <c r="H150" i="42"/>
  <c r="E180" i="42"/>
  <c r="N180" i="42" s="1"/>
  <c r="W180" i="42" s="1"/>
  <c r="AH180" i="42" s="1"/>
  <c r="L148" i="44"/>
  <c r="K192" i="44"/>
  <c r="H188" i="44"/>
  <c r="I169" i="46"/>
  <c r="T169" i="46" s="1"/>
  <c r="AE169" i="46" s="1"/>
  <c r="F167" i="46"/>
  <c r="R167" i="46" s="1"/>
  <c r="AD167" i="46" s="1"/>
  <c r="O169" i="43"/>
  <c r="AA169" i="43" s="1"/>
  <c r="AG169" i="43" s="1"/>
  <c r="O140" i="41"/>
  <c r="F170" i="45"/>
  <c r="R170" i="45" s="1"/>
  <c r="AD170" i="45" s="1"/>
  <c r="O94" i="43"/>
  <c r="N94" i="43" s="1"/>
  <c r="G192" i="44"/>
  <c r="O146" i="43"/>
  <c r="N146" i="43" s="1"/>
  <c r="O152" i="41"/>
  <c r="O144" i="41"/>
  <c r="AA144" i="41" s="1"/>
  <c r="AG144" i="41" s="1"/>
  <c r="O182" i="41"/>
  <c r="O143" i="43"/>
  <c r="P143" i="43" s="1"/>
  <c r="L141" i="46"/>
  <c r="V141" i="46" s="1"/>
  <c r="AF141" i="46" s="1"/>
  <c r="F142" i="46"/>
  <c r="R142" i="46" s="1"/>
  <c r="AD142" i="46" s="1"/>
  <c r="F151" i="46"/>
  <c r="R151" i="46" s="1"/>
  <c r="AD151" i="46" s="1"/>
  <c r="F159" i="46"/>
  <c r="R159" i="46" s="1"/>
  <c r="AD159" i="46" s="1"/>
  <c r="F171" i="46"/>
  <c r="R171" i="46" s="1"/>
  <c r="AD171" i="46" s="1"/>
  <c r="L163" i="9"/>
  <c r="F188" i="9"/>
  <c r="L192" i="9"/>
  <c r="F192" i="42" s="1"/>
  <c r="F147" i="9"/>
  <c r="D147" i="44" s="1"/>
  <c r="F158" i="9"/>
  <c r="F161" i="9"/>
  <c r="I176" i="9"/>
  <c r="F163" i="9"/>
  <c r="I51" i="9"/>
  <c r="E51" i="42" s="1"/>
  <c r="I168" i="9"/>
  <c r="E168" i="44" s="1"/>
  <c r="F186" i="9"/>
  <c r="F139" i="9"/>
  <c r="D139" i="42" s="1"/>
  <c r="M139" i="42" s="1"/>
  <c r="I185" i="46"/>
  <c r="T185" i="46" s="1"/>
  <c r="AE185" i="46" s="1"/>
  <c r="L182" i="45"/>
  <c r="V182" i="45" s="1"/>
  <c r="AF182" i="45" s="1"/>
  <c r="L159" i="9"/>
  <c r="F148" i="9"/>
  <c r="R148" i="9" s="1"/>
  <c r="AD148" i="9" s="1"/>
  <c r="F175" i="46"/>
  <c r="R175" i="46" s="1"/>
  <c r="AD175" i="46" s="1"/>
  <c r="I183" i="9"/>
  <c r="AF56" i="34"/>
  <c r="AF72" i="34"/>
  <c r="AF101" i="34"/>
  <c r="AF109" i="34"/>
  <c r="AF165" i="34"/>
  <c r="AE17" i="34"/>
  <c r="AE33" i="34"/>
  <c r="AE54" i="34"/>
  <c r="AE62" i="34"/>
  <c r="AE183" i="34"/>
  <c r="AD70" i="34"/>
  <c r="AD36" i="34"/>
  <c r="AD80" i="34"/>
  <c r="AD41" i="34"/>
  <c r="AD113" i="34"/>
  <c r="AD129" i="34"/>
  <c r="AD137" i="34"/>
  <c r="AD145" i="34"/>
  <c r="AD153" i="34"/>
  <c r="AD161" i="34"/>
  <c r="AD169" i="34"/>
  <c r="AD185" i="34"/>
  <c r="AC138" i="34"/>
  <c r="AC25" i="34"/>
  <c r="AC9" i="34"/>
  <c r="AC143" i="34"/>
  <c r="AC124" i="34"/>
  <c r="AC51" i="34"/>
  <c r="AC59" i="34"/>
  <c r="AC83" i="34"/>
  <c r="AC100" i="34"/>
  <c r="AC129" i="34"/>
  <c r="AD65" i="34"/>
  <c r="T171" i="42"/>
  <c r="T175" i="42"/>
  <c r="T176" i="42"/>
  <c r="T95" i="42"/>
  <c r="H141" i="42"/>
  <c r="H141" i="44"/>
  <c r="T141" i="41"/>
  <c r="AE141" i="41" s="1"/>
  <c r="X141" i="41" s="1"/>
  <c r="T152" i="42"/>
  <c r="T161" i="42"/>
  <c r="T182" i="42"/>
  <c r="T167" i="42"/>
  <c r="T140" i="42"/>
  <c r="T156" i="42"/>
  <c r="T153" i="42"/>
  <c r="T155" i="42"/>
  <c r="T151" i="42"/>
  <c r="D141" i="42"/>
  <c r="D141" i="44"/>
  <c r="G184" i="42"/>
  <c r="G184" i="44"/>
  <c r="R184" i="41"/>
  <c r="AD184" i="41" s="1"/>
  <c r="O175" i="41"/>
  <c r="R175" i="41"/>
  <c r="AD175" i="41" s="1"/>
  <c r="G174" i="42"/>
  <c r="G174" i="44"/>
  <c r="T162" i="42"/>
  <c r="T158" i="42"/>
  <c r="T185" i="42"/>
  <c r="T50" i="42"/>
  <c r="Q170" i="46"/>
  <c r="T170" i="44"/>
  <c r="R177" i="41"/>
  <c r="AD177" i="41" s="1"/>
  <c r="O150" i="41"/>
  <c r="T169" i="43"/>
  <c r="AE169" i="43" s="1"/>
  <c r="L52" i="46"/>
  <c r="V52" i="46" s="1"/>
  <c r="AF52" i="46" s="1"/>
  <c r="R188" i="41"/>
  <c r="AD188" i="41" s="1"/>
  <c r="X188" i="41" s="1"/>
  <c r="Y188" i="41" s="1"/>
  <c r="O188" i="41"/>
  <c r="T158" i="43"/>
  <c r="AE158" i="43" s="1"/>
  <c r="T189" i="43"/>
  <c r="AE189" i="43" s="1"/>
  <c r="O189" i="43"/>
  <c r="N189" i="43" s="1"/>
  <c r="F180" i="42"/>
  <c r="R191" i="43"/>
  <c r="AD191" i="43" s="1"/>
  <c r="O191" i="43"/>
  <c r="I163" i="44"/>
  <c r="R150" i="41"/>
  <c r="AD150" i="41" s="1"/>
  <c r="H167" i="42"/>
  <c r="V162" i="9"/>
  <c r="AF162" i="9" s="1"/>
  <c r="T180" i="9"/>
  <c r="AE180" i="9" s="1"/>
  <c r="G188" i="42"/>
  <c r="L156" i="46"/>
  <c r="V156" i="46" s="1"/>
  <c r="AF156" i="46" s="1"/>
  <c r="L185" i="46"/>
  <c r="V185" i="46" s="1"/>
  <c r="AF185" i="46" s="1"/>
  <c r="L139" i="46"/>
  <c r="V139" i="46" s="1"/>
  <c r="AF139" i="46" s="1"/>
  <c r="O143" i="41"/>
  <c r="L146" i="9"/>
  <c r="L51" i="9"/>
  <c r="F156" i="46"/>
  <c r="R156" i="46" s="1"/>
  <c r="AD156" i="46" s="1"/>
  <c r="L166" i="46"/>
  <c r="V166" i="46" s="1"/>
  <c r="AF166" i="46" s="1"/>
  <c r="AF7" i="34"/>
  <c r="AF76" i="34"/>
  <c r="AF84" i="34"/>
  <c r="AF97" i="34"/>
  <c r="AF105" i="34"/>
  <c r="AF113" i="34"/>
  <c r="AF129" i="34"/>
  <c r="AF137" i="34"/>
  <c r="AF169" i="34"/>
  <c r="AF177" i="34"/>
  <c r="AF185" i="34"/>
  <c r="AD29" i="34"/>
  <c r="AD84" i="34"/>
  <c r="AD60" i="34"/>
  <c r="AC184" i="34"/>
  <c r="BE62" i="29"/>
  <c r="BE62" i="28"/>
  <c r="BE105" i="28"/>
  <c r="BE105" i="29"/>
  <c r="AF8" i="34"/>
  <c r="AF16" i="34"/>
  <c r="AF24" i="34"/>
  <c r="AF32" i="34"/>
  <c r="AF40" i="34"/>
  <c r="AF53" i="34"/>
  <c r="AF69" i="34"/>
  <c r="AF77" i="34"/>
  <c r="AF85" i="34"/>
  <c r="AF98" i="34"/>
  <c r="AF106" i="34"/>
  <c r="AF114" i="34"/>
  <c r="AF122" i="34"/>
  <c r="AF130" i="34"/>
  <c r="AF138" i="34"/>
  <c r="AF146" i="34"/>
  <c r="AF154" i="34"/>
  <c r="AF162" i="34"/>
  <c r="AF170" i="34"/>
  <c r="AE6" i="34"/>
  <c r="AE14" i="34"/>
  <c r="AE22" i="34"/>
  <c r="AE30" i="34"/>
  <c r="AE38" i="34"/>
  <c r="AE51" i="34"/>
  <c r="AE59" i="34"/>
  <c r="AE75" i="34"/>
  <c r="AE83" i="34"/>
  <c r="AE108" i="34"/>
  <c r="AE116" i="34"/>
  <c r="AE124" i="34"/>
  <c r="AE132" i="34"/>
  <c r="AE140" i="34"/>
  <c r="AE164" i="34"/>
  <c r="AE172" i="34"/>
  <c r="AE180" i="34"/>
  <c r="AD98" i="34"/>
  <c r="AD9" i="34"/>
  <c r="AD17" i="34"/>
  <c r="AD25" i="34"/>
  <c r="AD33" i="34"/>
  <c r="AD55" i="34"/>
  <c r="AD102" i="34"/>
  <c r="AD110" i="34"/>
  <c r="AD118" i="34"/>
  <c r="AD126" i="34"/>
  <c r="AD134" i="34"/>
  <c r="AD158" i="34"/>
  <c r="AD166" i="34"/>
  <c r="AD174" i="34"/>
  <c r="AD182" i="34"/>
  <c r="AC33" i="34"/>
  <c r="AC26" i="34"/>
  <c r="AC162" i="34"/>
  <c r="AC24" i="34"/>
  <c r="AC131" i="34"/>
  <c r="AD8" i="34"/>
  <c r="BG32" i="28"/>
  <c r="BG34" i="29"/>
  <c r="S30" i="10"/>
  <c r="S34" i="10"/>
  <c r="S38" i="10"/>
  <c r="S59" i="10"/>
  <c r="S79" i="10"/>
  <c r="BE79" i="28" s="1"/>
  <c r="S83" i="10"/>
  <c r="S124" i="10"/>
  <c r="S138" i="10"/>
  <c r="S146" i="10"/>
  <c r="S155" i="10"/>
  <c r="S164" i="10"/>
  <c r="S173" i="10"/>
  <c r="BG145" i="29"/>
  <c r="BG150" i="29"/>
  <c r="BG45" i="28"/>
  <c r="BG162" i="28"/>
  <c r="S129" i="10"/>
  <c r="AI117" i="28"/>
  <c r="F98" i="43"/>
  <c r="BG43" i="29"/>
  <c r="BG124" i="29"/>
  <c r="BG35" i="28"/>
  <c r="BG152" i="29"/>
  <c r="BF46" i="29"/>
  <c r="S19" i="10"/>
  <c r="S35" i="10"/>
  <c r="S43" i="10"/>
  <c r="S72" i="10"/>
  <c r="S80" i="10"/>
  <c r="S98" i="10"/>
  <c r="S102" i="10"/>
  <c r="S107" i="10"/>
  <c r="S134" i="10"/>
  <c r="S139" i="10"/>
  <c r="S151" i="10"/>
  <c r="S178" i="10"/>
  <c r="BG167" i="29"/>
  <c r="BG20" i="29"/>
  <c r="BG157" i="29"/>
  <c r="BG13" i="28"/>
  <c r="BG130" i="29"/>
  <c r="BG25" i="29"/>
  <c r="S185" i="10"/>
  <c r="AI109" i="28"/>
  <c r="BB109" i="28" s="1"/>
  <c r="G115" i="41" s="1"/>
  <c r="S103" i="10"/>
  <c r="S112" i="10"/>
  <c r="S152" i="10"/>
  <c r="S179" i="10"/>
  <c r="BE179" i="28" s="1"/>
  <c r="S6" i="10"/>
  <c r="BE6" i="29" s="1"/>
  <c r="L56" i="9"/>
  <c r="V56" i="9" s="1"/>
  <c r="AF56" i="9" s="1"/>
  <c r="F56" i="9"/>
  <c r="D56" i="44" s="1"/>
  <c r="BG105" i="28"/>
  <c r="BG80" i="28"/>
  <c r="BG108" i="28"/>
  <c r="BG130" i="28"/>
  <c r="BG176" i="28"/>
  <c r="BG87" i="28"/>
  <c r="BG58" i="28"/>
  <c r="BG179" i="29"/>
  <c r="S104" i="10"/>
  <c r="BE104" i="29" s="1"/>
  <c r="S180" i="10"/>
  <c r="BG116" i="28"/>
  <c r="BG92" i="28"/>
  <c r="L94" i="46"/>
  <c r="V94" i="46" s="1"/>
  <c r="AF94" i="46" s="1"/>
  <c r="AC176" i="34"/>
  <c r="AC43" i="34"/>
  <c r="AC64" i="34"/>
  <c r="AC72" i="34"/>
  <c r="AC97" i="34"/>
  <c r="AC149" i="34"/>
  <c r="AC181" i="34"/>
  <c r="AD15" i="34"/>
  <c r="BG71" i="29"/>
  <c r="BG122" i="29"/>
  <c r="BG46" i="28"/>
  <c r="BG140" i="29"/>
  <c r="BG126" i="29"/>
  <c r="BF111" i="28"/>
  <c r="BG137" i="29"/>
  <c r="BG99" i="28"/>
  <c r="BG136" i="28"/>
  <c r="BG154" i="28"/>
  <c r="BG151" i="29"/>
  <c r="BG76" i="29"/>
  <c r="BG144" i="28"/>
  <c r="BG42" i="29"/>
  <c r="BG107" i="29"/>
  <c r="BG82" i="29"/>
  <c r="BG156" i="29"/>
  <c r="S157" i="28"/>
  <c r="S141" i="28"/>
  <c r="AI121" i="10"/>
  <c r="BF121" i="29" s="1"/>
  <c r="BG177" i="28"/>
  <c r="S165" i="28"/>
  <c r="AI85" i="28"/>
  <c r="O176" i="41"/>
  <c r="V176" i="41"/>
  <c r="AF176" i="41" s="1"/>
  <c r="I176" i="44"/>
  <c r="I176" i="42"/>
  <c r="F170" i="42"/>
  <c r="V170" i="9"/>
  <c r="AF170" i="9" s="1"/>
  <c r="D142" i="42"/>
  <c r="X190" i="46"/>
  <c r="V172" i="9"/>
  <c r="AF172" i="9" s="1"/>
  <c r="F169" i="42"/>
  <c r="O174" i="41"/>
  <c r="P174" i="41" s="1"/>
  <c r="G156" i="42"/>
  <c r="G156" i="44"/>
  <c r="R156" i="41"/>
  <c r="AD156" i="41" s="1"/>
  <c r="T189" i="9"/>
  <c r="AE189" i="9" s="1"/>
  <c r="T158" i="9"/>
  <c r="AE158" i="9" s="1"/>
  <c r="O157" i="41"/>
  <c r="T163" i="9"/>
  <c r="AE163" i="9" s="1"/>
  <c r="E162" i="42"/>
  <c r="N162" i="42" s="1"/>
  <c r="W162" i="42" s="1"/>
  <c r="AH162" i="42" s="1"/>
  <c r="E154" i="42"/>
  <c r="O170" i="9"/>
  <c r="H97" i="42"/>
  <c r="F168" i="42"/>
  <c r="H143" i="44"/>
  <c r="O142" i="41"/>
  <c r="P142" i="41" s="1"/>
  <c r="E170" i="42"/>
  <c r="E144" i="42"/>
  <c r="T97" i="41"/>
  <c r="AE97" i="41" s="1"/>
  <c r="V168" i="9"/>
  <c r="AF168" i="9" s="1"/>
  <c r="V161" i="9"/>
  <c r="AF161" i="9" s="1"/>
  <c r="T188" i="9"/>
  <c r="AE188" i="9" s="1"/>
  <c r="O143" i="45"/>
  <c r="P143" i="45" s="1"/>
  <c r="E146" i="44"/>
  <c r="N146" i="44" s="1"/>
  <c r="W146" i="44" s="1"/>
  <c r="AH146" i="44" s="1"/>
  <c r="T174" i="9"/>
  <c r="AE174" i="9" s="1"/>
  <c r="O159" i="41"/>
  <c r="AA159" i="41" s="1"/>
  <c r="AG159" i="41" s="1"/>
  <c r="O169" i="41"/>
  <c r="N169" i="41" s="1"/>
  <c r="T166" i="43"/>
  <c r="AE166" i="43" s="1"/>
  <c r="K166" i="44"/>
  <c r="R156" i="43"/>
  <c r="AD156" i="43" s="1"/>
  <c r="X156" i="43" s="1"/>
  <c r="O156" i="43"/>
  <c r="P156" i="43" s="1"/>
  <c r="J156" i="44"/>
  <c r="O148" i="43"/>
  <c r="J148" i="44"/>
  <c r="R148" i="43"/>
  <c r="AD148" i="43" s="1"/>
  <c r="X148" i="43" s="1"/>
  <c r="J178" i="44"/>
  <c r="R178" i="43"/>
  <c r="AD178" i="43" s="1"/>
  <c r="E157" i="42"/>
  <c r="V139" i="9"/>
  <c r="AF139" i="9" s="1"/>
  <c r="V169" i="9"/>
  <c r="AF169" i="9" s="1"/>
  <c r="O178" i="41"/>
  <c r="AA178" i="41" s="1"/>
  <c r="AG178" i="41" s="1"/>
  <c r="F182" i="44"/>
  <c r="O182" i="44" s="1"/>
  <c r="Y182" i="44" s="1"/>
  <c r="AI182" i="44" s="1"/>
  <c r="V176" i="9"/>
  <c r="AF176" i="9" s="1"/>
  <c r="F153" i="42"/>
  <c r="T157" i="9"/>
  <c r="AE157" i="9" s="1"/>
  <c r="X49" i="41"/>
  <c r="Y49" i="41" s="1"/>
  <c r="F161" i="42"/>
  <c r="E158" i="42"/>
  <c r="N158" i="42" s="1"/>
  <c r="W158" i="42" s="1"/>
  <c r="AH158" i="42" s="1"/>
  <c r="G189" i="44"/>
  <c r="E161" i="44"/>
  <c r="T149" i="9"/>
  <c r="AE149" i="9" s="1"/>
  <c r="F184" i="42"/>
  <c r="V180" i="9"/>
  <c r="AF180" i="9" s="1"/>
  <c r="X143" i="46"/>
  <c r="F139" i="42"/>
  <c r="O191" i="9"/>
  <c r="R179" i="41"/>
  <c r="AD179" i="41" s="1"/>
  <c r="G146" i="42"/>
  <c r="F143" i="42"/>
  <c r="X192" i="45"/>
  <c r="V188" i="43"/>
  <c r="AF188" i="43" s="1"/>
  <c r="L188" i="44"/>
  <c r="O188" i="43"/>
  <c r="E188" i="44"/>
  <c r="O179" i="41"/>
  <c r="O95" i="41"/>
  <c r="O154" i="41"/>
  <c r="O151" i="41"/>
  <c r="E152" i="42"/>
  <c r="T192" i="9"/>
  <c r="AE192" i="9" s="1"/>
  <c r="O139" i="41"/>
  <c r="O49" i="41"/>
  <c r="O96" i="41"/>
  <c r="O166" i="41"/>
  <c r="X153" i="43"/>
  <c r="E175" i="42"/>
  <c r="O168" i="43"/>
  <c r="AA168" i="43" s="1"/>
  <c r="AG168" i="43" s="1"/>
  <c r="J168" i="44"/>
  <c r="R168" i="43"/>
  <c r="AD168" i="43" s="1"/>
  <c r="X168" i="43" s="1"/>
  <c r="E140" i="44"/>
  <c r="E140" i="42"/>
  <c r="F155" i="44"/>
  <c r="F155" i="42"/>
  <c r="R167" i="41"/>
  <c r="AD167" i="41" s="1"/>
  <c r="G167" i="42"/>
  <c r="O192" i="41"/>
  <c r="I192" i="44"/>
  <c r="V192" i="41"/>
  <c r="AF192" i="41" s="1"/>
  <c r="I192" i="42"/>
  <c r="E143" i="44"/>
  <c r="T143" i="9"/>
  <c r="AE143" i="9" s="1"/>
  <c r="E143" i="42"/>
  <c r="N143" i="42" s="1"/>
  <c r="W143" i="42" s="1"/>
  <c r="AH143" i="42" s="1"/>
  <c r="F191" i="42"/>
  <c r="X190" i="45"/>
  <c r="O167" i="41"/>
  <c r="D191" i="44"/>
  <c r="M191" i="44" s="1"/>
  <c r="U191" i="44" s="1"/>
  <c r="AG191" i="44" s="1"/>
  <c r="X191" i="45"/>
  <c r="O162" i="41"/>
  <c r="O184" i="41"/>
  <c r="I101" i="41"/>
  <c r="T101" i="41" s="1"/>
  <c r="AE101" i="41" s="1"/>
  <c r="F49" i="44"/>
  <c r="E153" i="42"/>
  <c r="R160" i="41"/>
  <c r="AD160" i="41" s="1"/>
  <c r="O160" i="41"/>
  <c r="F49" i="42"/>
  <c r="O49" i="42" s="1"/>
  <c r="Y49" i="42" s="1"/>
  <c r="AI49" i="42" s="1"/>
  <c r="R162" i="41"/>
  <c r="AD162" i="41" s="1"/>
  <c r="E184" i="42"/>
  <c r="T145" i="9"/>
  <c r="AE145" i="9" s="1"/>
  <c r="G145" i="44"/>
  <c r="V49" i="9"/>
  <c r="AF49" i="9" s="1"/>
  <c r="G179" i="44"/>
  <c r="X146" i="46"/>
  <c r="O161" i="41"/>
  <c r="O141" i="41"/>
  <c r="O50" i="41"/>
  <c r="H50" i="44"/>
  <c r="G51" i="42"/>
  <c r="O51" i="41"/>
  <c r="G51" i="44"/>
  <c r="O94" i="41"/>
  <c r="I94" i="44"/>
  <c r="I183" i="44"/>
  <c r="O183" i="41"/>
  <c r="E173" i="42"/>
  <c r="T173" i="9"/>
  <c r="AE173" i="9" s="1"/>
  <c r="E177" i="44"/>
  <c r="N177" i="44" s="1"/>
  <c r="W177" i="44" s="1"/>
  <c r="AH177" i="44" s="1"/>
  <c r="F165" i="44"/>
  <c r="O165" i="44" s="1"/>
  <c r="Y165" i="44" s="1"/>
  <c r="AI165" i="44" s="1"/>
  <c r="F165" i="42"/>
  <c r="E97" i="42"/>
  <c r="L55" i="43"/>
  <c r="F189" i="42"/>
  <c r="E189" i="44"/>
  <c r="N189" i="44" s="1"/>
  <c r="W189" i="44" s="1"/>
  <c r="AH189" i="44" s="1"/>
  <c r="F162" i="42"/>
  <c r="V189" i="9"/>
  <c r="AF189" i="9" s="1"/>
  <c r="E192" i="44"/>
  <c r="N192" i="44" s="1"/>
  <c r="W192" i="44" s="1"/>
  <c r="AH192" i="44" s="1"/>
  <c r="V97" i="9"/>
  <c r="AF97" i="9" s="1"/>
  <c r="O153" i="9"/>
  <c r="T191" i="9"/>
  <c r="AE191" i="9" s="1"/>
  <c r="D187" i="42"/>
  <c r="M187" i="42" s="1"/>
  <c r="L99" i="41"/>
  <c r="V99" i="41" s="1"/>
  <c r="AF99" i="41" s="1"/>
  <c r="F177" i="44"/>
  <c r="O177" i="44" s="1"/>
  <c r="Y177" i="44" s="1"/>
  <c r="AI177" i="44" s="1"/>
  <c r="V177" i="9"/>
  <c r="AF177" i="9" s="1"/>
  <c r="F177" i="42"/>
  <c r="E150" i="44"/>
  <c r="N150" i="44" s="1"/>
  <c r="W150" i="44" s="1"/>
  <c r="AH150" i="44" s="1"/>
  <c r="T150" i="9"/>
  <c r="AE150" i="9" s="1"/>
  <c r="O178" i="43"/>
  <c r="K178" i="44"/>
  <c r="T178" i="43"/>
  <c r="AE178" i="43" s="1"/>
  <c r="F152" i="44"/>
  <c r="O152" i="44" s="1"/>
  <c r="Y152" i="44" s="1"/>
  <c r="AI152" i="44" s="1"/>
  <c r="D162" i="42"/>
  <c r="D162" i="44"/>
  <c r="D174" i="42"/>
  <c r="D174" i="44"/>
  <c r="G171" i="42"/>
  <c r="R171" i="41"/>
  <c r="AD171" i="41" s="1"/>
  <c r="G171" i="44"/>
  <c r="H145" i="44"/>
  <c r="O145" i="41"/>
  <c r="T145" i="41"/>
  <c r="AE145" i="41" s="1"/>
  <c r="H145" i="42"/>
  <c r="V188" i="9"/>
  <c r="AF188" i="9" s="1"/>
  <c r="F97" i="42"/>
  <c r="E49" i="42"/>
  <c r="T144" i="9"/>
  <c r="AE144" i="9" s="1"/>
  <c r="L151" i="45"/>
  <c r="V151" i="45" s="1"/>
  <c r="AF151" i="45" s="1"/>
  <c r="F149" i="42"/>
  <c r="L169" i="46"/>
  <c r="V169" i="46" s="1"/>
  <c r="AF169" i="46" s="1"/>
  <c r="O140" i="9"/>
  <c r="T172" i="9"/>
  <c r="AE172" i="9" s="1"/>
  <c r="V191" i="9"/>
  <c r="AF191" i="9" s="1"/>
  <c r="L142" i="46"/>
  <c r="V142" i="46" s="1"/>
  <c r="AF142" i="46" s="1"/>
  <c r="AD67" i="34"/>
  <c r="O155" i="43"/>
  <c r="AF66" i="34"/>
  <c r="AF74" i="34"/>
  <c r="AF82" i="34"/>
  <c r="AE145" i="34"/>
  <c r="AE177" i="34"/>
  <c r="AE185" i="34"/>
  <c r="AD107" i="34"/>
  <c r="AD123" i="34"/>
  <c r="AD147" i="34"/>
  <c r="AD171" i="34"/>
  <c r="O145" i="45"/>
  <c r="I52" i="9"/>
  <c r="F181" i="46"/>
  <c r="R181" i="46" s="1"/>
  <c r="AD181" i="46" s="1"/>
  <c r="F184" i="46"/>
  <c r="R184" i="46" s="1"/>
  <c r="AD184" i="46" s="1"/>
  <c r="F178" i="46"/>
  <c r="R178" i="46" s="1"/>
  <c r="AD178" i="46" s="1"/>
  <c r="AF42" i="34"/>
  <c r="AF79" i="34"/>
  <c r="AF132" i="34"/>
  <c r="AE69" i="34"/>
  <c r="AE85" i="34"/>
  <c r="AE134" i="34"/>
  <c r="AE150" i="34"/>
  <c r="AE174" i="34"/>
  <c r="AD58" i="34"/>
  <c r="AD11" i="34"/>
  <c r="AD19" i="34"/>
  <c r="AD35" i="34"/>
  <c r="AD40" i="34"/>
  <c r="AD76" i="34"/>
  <c r="AD86" i="34"/>
  <c r="AD73" i="34"/>
  <c r="AD112" i="34"/>
  <c r="AD128" i="34"/>
  <c r="AC158" i="34"/>
  <c r="AC37" i="34"/>
  <c r="AC139" i="34"/>
  <c r="AC45" i="34"/>
  <c r="AC61" i="34"/>
  <c r="AC69" i="34"/>
  <c r="AC85" i="34"/>
  <c r="AF176" i="34"/>
  <c r="AD7" i="34"/>
  <c r="AD23" i="34"/>
  <c r="AD43" i="34"/>
  <c r="AD57" i="34"/>
  <c r="AD97" i="34"/>
  <c r="AC15" i="34"/>
  <c r="AC130" i="34"/>
  <c r="AC155" i="34"/>
  <c r="AC136" i="34"/>
  <c r="AC41" i="34"/>
  <c r="AC109" i="34"/>
  <c r="AD16" i="34"/>
  <c r="AC110" i="34"/>
  <c r="L53" i="9"/>
  <c r="F53" i="44" s="1"/>
  <c r="BG144" i="29"/>
  <c r="BG154" i="29"/>
  <c r="BG111" i="29"/>
  <c r="BG36" i="29"/>
  <c r="BG162" i="29"/>
  <c r="BG180" i="29"/>
  <c r="AI49" i="10"/>
  <c r="BF171" i="29"/>
  <c r="S110" i="10"/>
  <c r="S150" i="10"/>
  <c r="S182" i="10"/>
  <c r="L99" i="43"/>
  <c r="BG20" i="28"/>
  <c r="BG88" i="28"/>
  <c r="F55" i="41"/>
  <c r="G55" i="42" s="1"/>
  <c r="L102" i="41"/>
  <c r="I102" i="44" s="1"/>
  <c r="I101" i="9"/>
  <c r="T101" i="9" s="1"/>
  <c r="AE101" i="9" s="1"/>
  <c r="S27" i="10"/>
  <c r="S52" i="10"/>
  <c r="S156" i="10"/>
  <c r="BG151" i="28"/>
  <c r="BG59" i="29"/>
  <c r="BG163" i="28"/>
  <c r="F100" i="46"/>
  <c r="R100" i="46" s="1"/>
  <c r="AD100" i="46" s="1"/>
  <c r="BF67" i="28"/>
  <c r="BF175" i="28"/>
  <c r="BF34" i="28"/>
  <c r="BF118" i="28"/>
  <c r="BG21" i="29"/>
  <c r="BG147" i="29"/>
  <c r="BG118" i="28"/>
  <c r="BG24" i="29"/>
  <c r="BF182" i="28"/>
  <c r="BF158" i="29"/>
  <c r="S113" i="10"/>
  <c r="S140" i="10"/>
  <c r="S153" i="10"/>
  <c r="S171" i="10"/>
  <c r="BG119" i="29"/>
  <c r="BG27" i="29"/>
  <c r="BG97" i="28"/>
  <c r="BG183" i="29"/>
  <c r="BG31" i="28"/>
  <c r="BG102" i="28"/>
  <c r="BG141" i="29"/>
  <c r="BG106" i="29"/>
  <c r="S113" i="28"/>
  <c r="BA113" i="28" s="1"/>
  <c r="D119" i="41" s="1"/>
  <c r="S51" i="10"/>
  <c r="S90" i="10"/>
  <c r="O157" i="9"/>
  <c r="R186" i="41"/>
  <c r="AD186" i="41" s="1"/>
  <c r="G186" i="42"/>
  <c r="G186" i="44"/>
  <c r="O186" i="41"/>
  <c r="F150" i="44"/>
  <c r="F150" i="42"/>
  <c r="G187" i="44"/>
  <c r="R187" i="41"/>
  <c r="AD187" i="41" s="1"/>
  <c r="R190" i="41"/>
  <c r="AD190" i="41" s="1"/>
  <c r="G190" i="42"/>
  <c r="G190" i="44"/>
  <c r="V151" i="9"/>
  <c r="AF151" i="9" s="1"/>
  <c r="F151" i="44"/>
  <c r="F154" i="44"/>
  <c r="O155" i="41"/>
  <c r="L152" i="46"/>
  <c r="V152" i="46" s="1"/>
  <c r="AF152" i="46" s="1"/>
  <c r="X152" i="46" s="1"/>
  <c r="L163" i="46"/>
  <c r="V163" i="46" s="1"/>
  <c r="AF163" i="46" s="1"/>
  <c r="L154" i="46"/>
  <c r="V154" i="46" s="1"/>
  <c r="AF154" i="46" s="1"/>
  <c r="L164" i="46"/>
  <c r="V164" i="46" s="1"/>
  <c r="AF164" i="46" s="1"/>
  <c r="O164" i="41"/>
  <c r="I164" i="43"/>
  <c r="AD24" i="34"/>
  <c r="AD82" i="34"/>
  <c r="AC102" i="34"/>
  <c r="AD150" i="34"/>
  <c r="AD63" i="34"/>
  <c r="AD141" i="34"/>
  <c r="AD157" i="34"/>
  <c r="AC10" i="34"/>
  <c r="AC63" i="34"/>
  <c r="AC166" i="34"/>
  <c r="AC182" i="34"/>
  <c r="AE175" i="34"/>
  <c r="AE126" i="34"/>
  <c r="AC141" i="34"/>
  <c r="I171" i="41"/>
  <c r="L164" i="43"/>
  <c r="O151" i="43"/>
  <c r="I163" i="43"/>
  <c r="I156" i="41"/>
  <c r="O156" i="41" s="1"/>
  <c r="AF6" i="34"/>
  <c r="AE148" i="34"/>
  <c r="AE128" i="34"/>
  <c r="AD184" i="34"/>
  <c r="AC53" i="34"/>
  <c r="AC107" i="34"/>
  <c r="AC140" i="34"/>
  <c r="AC156" i="34"/>
  <c r="AC104" i="34"/>
  <c r="O185" i="41"/>
  <c r="I170" i="43"/>
  <c r="F142" i="43"/>
  <c r="AD62" i="34"/>
  <c r="AF87" i="34"/>
  <c r="AD142" i="34"/>
  <c r="AD124" i="34"/>
  <c r="AD178" i="34"/>
  <c r="AC157" i="34"/>
  <c r="AD13" i="34"/>
  <c r="AC175" i="34"/>
  <c r="AF153" i="34"/>
  <c r="AD160" i="34"/>
  <c r="AD21" i="34"/>
  <c r="AE67" i="34"/>
  <c r="AE178" i="34"/>
  <c r="AD146" i="34"/>
  <c r="AC38" i="34"/>
  <c r="L180" i="41"/>
  <c r="AF149" i="34"/>
  <c r="AF145" i="34"/>
  <c r="AE166" i="34"/>
  <c r="AE97" i="34"/>
  <c r="AE143" i="34"/>
  <c r="AE58" i="34"/>
  <c r="AD155" i="34"/>
  <c r="AD109" i="34"/>
  <c r="AC128" i="34"/>
  <c r="AC35" i="34"/>
  <c r="AC56" i="34"/>
  <c r="I55" i="43"/>
  <c r="L99" i="9"/>
  <c r="F99" i="44" s="1"/>
  <c r="I98" i="41"/>
  <c r="T98" i="41" s="1"/>
  <c r="AE98" i="41" s="1"/>
  <c r="BF55" i="29"/>
  <c r="BF130" i="28"/>
  <c r="BF58" i="28"/>
  <c r="I102" i="46"/>
  <c r="T102" i="46" s="1"/>
  <c r="AE102" i="46" s="1"/>
  <c r="S96" i="10"/>
  <c r="AI88" i="10"/>
  <c r="F97" i="45"/>
  <c r="R97" i="45" s="1"/>
  <c r="AD97" i="45" s="1"/>
  <c r="S48" i="28"/>
  <c r="BG91" i="28"/>
  <c r="AI91" i="10"/>
  <c r="BG47" i="29"/>
  <c r="S90" i="28"/>
  <c r="AC36" i="34"/>
  <c r="AC144" i="34"/>
  <c r="BG184" i="29"/>
  <c r="BG75" i="28"/>
  <c r="BG53" i="29"/>
  <c r="BG156" i="28"/>
  <c r="BG52" i="28"/>
  <c r="BG150" i="28"/>
  <c r="BG45" i="29"/>
  <c r="BG57" i="28"/>
  <c r="BG70" i="29"/>
  <c r="S92" i="28"/>
  <c r="AI90" i="10"/>
  <c r="F56" i="43"/>
  <c r="J56" i="44" s="1"/>
  <c r="BF71" i="28"/>
  <c r="S135" i="10"/>
  <c r="BG129" i="28"/>
  <c r="H197" i="5"/>
  <c r="BF147" i="29"/>
  <c r="BF15" i="29"/>
  <c r="S20" i="10"/>
  <c r="S24" i="10"/>
  <c r="S28" i="10"/>
  <c r="S32" i="10"/>
  <c r="S40" i="10"/>
  <c r="S53" i="10"/>
  <c r="S69" i="10"/>
  <c r="S81" i="10"/>
  <c r="S122" i="10"/>
  <c r="S144" i="10"/>
  <c r="H189" i="5"/>
  <c r="F57" i="45"/>
  <c r="R57" i="45" s="1"/>
  <c r="AD57" i="45" s="1"/>
  <c r="I100" i="45"/>
  <c r="T100" i="45" s="1"/>
  <c r="AE100" i="45" s="1"/>
  <c r="AC60" i="34"/>
  <c r="F99" i="41"/>
  <c r="G99" i="42" s="1"/>
  <c r="I102" i="9"/>
  <c r="E102" i="44" s="1"/>
  <c r="BG31" i="29"/>
  <c r="BF19" i="29"/>
  <c r="BF186" i="28"/>
  <c r="BF83" i="29"/>
  <c r="BF23" i="29"/>
  <c r="BF86" i="29"/>
  <c r="S82" i="10"/>
  <c r="S172" i="10"/>
  <c r="BG39" i="28"/>
  <c r="BG110" i="29"/>
  <c r="BG172" i="28"/>
  <c r="L54" i="46"/>
  <c r="V54" i="46" s="1"/>
  <c r="AF54" i="46" s="1"/>
  <c r="BG95" i="28"/>
  <c r="AI95" i="10"/>
  <c r="S47" i="28"/>
  <c r="S94" i="28"/>
  <c r="BF6" i="28"/>
  <c r="Q170" i="45"/>
  <c r="T170" i="42"/>
  <c r="T180" i="42"/>
  <c r="Q180" i="45"/>
  <c r="Q187" i="45"/>
  <c r="T187" i="42"/>
  <c r="Q186" i="45"/>
  <c r="T186" i="42"/>
  <c r="E146" i="42"/>
  <c r="V179" i="9"/>
  <c r="AF179" i="9" s="1"/>
  <c r="F179" i="42"/>
  <c r="F179" i="44"/>
  <c r="O179" i="44" s="1"/>
  <c r="Y179" i="44" s="1"/>
  <c r="AI179" i="44" s="1"/>
  <c r="E175" i="44"/>
  <c r="N175" i="44" s="1"/>
  <c r="F158" i="42"/>
  <c r="F158" i="44"/>
  <c r="X152" i="41"/>
  <c r="Z152" i="41" s="1"/>
  <c r="R177" i="45"/>
  <c r="AD177" i="45" s="1"/>
  <c r="E169" i="44"/>
  <c r="E169" i="42"/>
  <c r="N169" i="42" s="1"/>
  <c r="W169" i="42" s="1"/>
  <c r="AH169" i="42" s="1"/>
  <c r="R179" i="9"/>
  <c r="AD179" i="9" s="1"/>
  <c r="D179" i="42"/>
  <c r="M179" i="42" s="1"/>
  <c r="O168" i="41"/>
  <c r="O148" i="41"/>
  <c r="V143" i="9"/>
  <c r="AF143" i="9" s="1"/>
  <c r="V150" i="9"/>
  <c r="AF150" i="9" s="1"/>
  <c r="O158" i="41"/>
  <c r="V190" i="9"/>
  <c r="AF190" i="9" s="1"/>
  <c r="F176" i="42"/>
  <c r="Q50" i="46"/>
  <c r="T50" i="44"/>
  <c r="O170" i="41"/>
  <c r="H170" i="44"/>
  <c r="T96" i="43"/>
  <c r="AE96" i="43" s="1"/>
  <c r="O96" i="43"/>
  <c r="F188" i="42"/>
  <c r="X143" i="45"/>
  <c r="X144" i="45"/>
  <c r="V145" i="45"/>
  <c r="AF145" i="45" s="1"/>
  <c r="X145" i="45" s="1"/>
  <c r="L190" i="41"/>
  <c r="AE169" i="34"/>
  <c r="O189" i="46"/>
  <c r="AF22" i="34"/>
  <c r="AF59" i="34"/>
  <c r="AF136" i="34"/>
  <c r="AE146" i="34"/>
  <c r="AE170" i="34"/>
  <c r="AD31" i="34"/>
  <c r="AD140" i="34"/>
  <c r="AD156" i="34"/>
  <c r="AD172" i="34"/>
  <c r="AF15" i="34"/>
  <c r="AF121" i="34"/>
  <c r="AD117" i="34"/>
  <c r="AF61" i="34"/>
  <c r="AF178" i="34"/>
  <c r="AE100" i="34"/>
  <c r="AE156" i="34"/>
  <c r="AD68" i="34"/>
  <c r="AF70" i="34"/>
  <c r="AF163" i="34"/>
  <c r="AF179" i="34"/>
  <c r="AE60" i="34"/>
  <c r="AD32" i="34"/>
  <c r="I57" i="9"/>
  <c r="E57" i="42" s="1"/>
  <c r="I53" i="41"/>
  <c r="H53" i="44" s="1"/>
  <c r="I90" i="34"/>
  <c r="AD90" i="34" s="1"/>
  <c r="J46" i="34"/>
  <c r="AE46" i="34" s="1"/>
  <c r="H46" i="34"/>
  <c r="AC46" i="34" s="1"/>
  <c r="I93" i="34"/>
  <c r="AD93" i="34" s="1"/>
  <c r="J89" i="34"/>
  <c r="AE89" i="34" s="1"/>
  <c r="I87" i="34"/>
  <c r="AD87" i="34" s="1"/>
  <c r="I94" i="34"/>
  <c r="AD94" i="34" s="1"/>
  <c r="H90" i="34"/>
  <c r="AC90" i="34" s="1"/>
  <c r="J93" i="34"/>
  <c r="AE93" i="34" s="1"/>
  <c r="I100" i="46"/>
  <c r="T100" i="46" s="1"/>
  <c r="AE100" i="46" s="1"/>
  <c r="H93" i="34"/>
  <c r="AC93" i="34" s="1"/>
  <c r="I96" i="45"/>
  <c r="T96" i="45" s="1"/>
  <c r="AE96" i="45" s="1"/>
  <c r="L96" i="46"/>
  <c r="V96" i="46" s="1"/>
  <c r="AF96" i="46" s="1"/>
  <c r="L101" i="9"/>
  <c r="F101" i="44" s="1"/>
  <c r="I48" i="34"/>
  <c r="AD48" i="34" s="1"/>
  <c r="I95" i="34"/>
  <c r="AD95" i="34" s="1"/>
  <c r="I91" i="34"/>
  <c r="AD91" i="34" s="1"/>
  <c r="H47" i="34"/>
  <c r="AC47" i="34" s="1"/>
  <c r="H94" i="34"/>
  <c r="AC94" i="34" s="1"/>
  <c r="J90" i="34"/>
  <c r="AE90" i="34" s="1"/>
  <c r="H5" i="34"/>
  <c r="AC5" i="34" s="1"/>
  <c r="AC92" i="34"/>
  <c r="AC88" i="34"/>
  <c r="AD49" i="34"/>
  <c r="I92" i="34"/>
  <c r="AD92" i="34" s="1"/>
  <c r="I88" i="34"/>
  <c r="AD88" i="34" s="1"/>
  <c r="H91" i="34"/>
  <c r="AC91" i="34" s="1"/>
  <c r="J87" i="34"/>
  <c r="AE87" i="34" s="1"/>
  <c r="H87" i="34"/>
  <c r="AC87" i="34" s="1"/>
  <c r="J94" i="34"/>
  <c r="AE94" i="34" s="1"/>
  <c r="I5" i="34"/>
  <c r="AD5" i="34" s="1"/>
  <c r="F100" i="43"/>
  <c r="J100" i="44" s="1"/>
  <c r="I99" i="41"/>
  <c r="H99" i="44" s="1"/>
  <c r="L98" i="41"/>
  <c r="I98" i="44" s="1"/>
  <c r="I95" i="45"/>
  <c r="T95" i="45" s="1"/>
  <c r="AE95" i="45" s="1"/>
  <c r="J88" i="34"/>
  <c r="AE88" i="34" s="1"/>
  <c r="J95" i="34"/>
  <c r="AE95" i="34" s="1"/>
  <c r="J91" i="34"/>
  <c r="AE91" i="34" s="1"/>
  <c r="H49" i="34"/>
  <c r="AC49" i="34" s="1"/>
  <c r="F145" i="43"/>
  <c r="AF11" i="34"/>
  <c r="AF19" i="34"/>
  <c r="AF27" i="34"/>
  <c r="AF35" i="34"/>
  <c r="AF43" i="34"/>
  <c r="AF64" i="34"/>
  <c r="AF80" i="34"/>
  <c r="AF88" i="34"/>
  <c r="AF117" i="34"/>
  <c r="AF125" i="34"/>
  <c r="AF133" i="34"/>
  <c r="AF141" i="34"/>
  <c r="AF157" i="34"/>
  <c r="AF173" i="34"/>
  <c r="AF181" i="34"/>
  <c r="AE9" i="34"/>
  <c r="AE25" i="34"/>
  <c r="AE41" i="34"/>
  <c r="AE70" i="34"/>
  <c r="AE78" i="34"/>
  <c r="AE86" i="34"/>
  <c r="AE103" i="34"/>
  <c r="AE111" i="34"/>
  <c r="AE119" i="34"/>
  <c r="AE127" i="34"/>
  <c r="AE135" i="34"/>
  <c r="AE151" i="34"/>
  <c r="AE159" i="34"/>
  <c r="AE167" i="34"/>
  <c r="AD77" i="34"/>
  <c r="AD121" i="34"/>
  <c r="AD177" i="34"/>
  <c r="AC174" i="34"/>
  <c r="AC111" i="34"/>
  <c r="AC75" i="34"/>
  <c r="AC161" i="34"/>
  <c r="K47" i="34"/>
  <c r="AF47" i="34" s="1"/>
  <c r="AC95" i="34"/>
  <c r="I99" i="45"/>
  <c r="T99" i="45" s="1"/>
  <c r="AE99" i="45" s="1"/>
  <c r="J92" i="34"/>
  <c r="AE92" i="34" s="1"/>
  <c r="F99" i="46"/>
  <c r="R99" i="46" s="1"/>
  <c r="AD99" i="46" s="1"/>
  <c r="H48" i="34"/>
  <c r="AC48" i="34" s="1"/>
  <c r="I50" i="34"/>
  <c r="AD50" i="34" s="1"/>
  <c r="J5" i="34"/>
  <c r="AE5" i="34" s="1"/>
  <c r="J48" i="34"/>
  <c r="AE48" i="34" s="1"/>
  <c r="I47" i="34"/>
  <c r="AD47" i="34" s="1"/>
  <c r="I57" i="46"/>
  <c r="T57" i="46" s="1"/>
  <c r="AE57" i="46" s="1"/>
  <c r="I46" i="34"/>
  <c r="AD46" i="34" s="1"/>
  <c r="I89" i="34"/>
  <c r="AD89" i="34" s="1"/>
  <c r="I102" i="41"/>
  <c r="H102" i="42" s="1"/>
  <c r="AC89" i="34"/>
  <c r="AE49" i="34"/>
  <c r="F55" i="45"/>
  <c r="R55" i="45" s="1"/>
  <c r="AD55" i="45" s="1"/>
  <c r="J47" i="34"/>
  <c r="AE47" i="34" s="1"/>
  <c r="L101" i="45"/>
  <c r="V101" i="45" s="1"/>
  <c r="AF101" i="45" s="1"/>
  <c r="L97" i="45"/>
  <c r="V97" i="45" s="1"/>
  <c r="AF97" i="45" s="1"/>
  <c r="J50" i="34"/>
  <c r="AE50" i="34" s="1"/>
  <c r="H50" i="34"/>
  <c r="AC50" i="34" s="1"/>
  <c r="T97" i="9"/>
  <c r="AE97" i="9" s="1"/>
  <c r="E97" i="44"/>
  <c r="N97" i="44" s="1"/>
  <c r="W97" i="44" s="1"/>
  <c r="AH97" i="44" s="1"/>
  <c r="V157" i="45"/>
  <c r="AF157" i="45" s="1"/>
  <c r="D140" i="42"/>
  <c r="D140" i="44"/>
  <c r="O187" i="41"/>
  <c r="L149" i="46"/>
  <c r="V149" i="46" s="1"/>
  <c r="AF149" i="46" s="1"/>
  <c r="L176" i="46"/>
  <c r="V176" i="46" s="1"/>
  <c r="AF176" i="46" s="1"/>
  <c r="O192" i="46"/>
  <c r="O190" i="46"/>
  <c r="O192" i="45"/>
  <c r="O147" i="45"/>
  <c r="O144" i="45"/>
  <c r="AD99" i="34"/>
  <c r="AD74" i="34"/>
  <c r="AF21" i="34"/>
  <c r="AF58" i="34"/>
  <c r="AF143" i="34"/>
  <c r="AE43" i="34"/>
  <c r="AE64" i="34"/>
  <c r="AE137" i="34"/>
  <c r="AC168" i="34"/>
  <c r="AF71" i="34"/>
  <c r="AF100" i="34"/>
  <c r="AF124" i="34"/>
  <c r="AF140" i="34"/>
  <c r="AF148" i="34"/>
  <c r="AF156" i="34"/>
  <c r="AF164" i="34"/>
  <c r="AF172" i="34"/>
  <c r="AF180" i="34"/>
  <c r="AE16" i="34"/>
  <c r="AE24" i="34"/>
  <c r="AE32" i="34"/>
  <c r="AE40" i="34"/>
  <c r="AE61" i="34"/>
  <c r="AD71" i="34"/>
  <c r="I55" i="9"/>
  <c r="T55" i="9" s="1"/>
  <c r="AE55" i="9" s="1"/>
  <c r="AD61" i="34"/>
  <c r="AD12" i="34"/>
  <c r="AD20" i="34"/>
  <c r="AD28" i="34"/>
  <c r="AD44" i="34"/>
  <c r="AC118" i="34"/>
  <c r="AC39" i="34"/>
  <c r="AF95" i="34"/>
  <c r="I100" i="43"/>
  <c r="L55" i="9"/>
  <c r="F55" i="42" s="1"/>
  <c r="I54" i="9"/>
  <c r="E54" i="44" s="1"/>
  <c r="BF167" i="28"/>
  <c r="BF72" i="28"/>
  <c r="S13" i="10"/>
  <c r="S21" i="10"/>
  <c r="S25" i="10"/>
  <c r="S29" i="10"/>
  <c r="S37" i="10"/>
  <c r="S45" i="10"/>
  <c r="S54" i="10"/>
  <c r="S58" i="10"/>
  <c r="S66" i="10"/>
  <c r="S70" i="10"/>
  <c r="S74" i="10"/>
  <c r="S78" i="10"/>
  <c r="S114" i="10"/>
  <c r="S123" i="10"/>
  <c r="S167" i="10"/>
  <c r="AF93" i="34"/>
  <c r="BF27" i="29"/>
  <c r="L57" i="43"/>
  <c r="F53" i="43"/>
  <c r="J53" i="44" s="1"/>
  <c r="F57" i="9"/>
  <c r="D57" i="42" s="1"/>
  <c r="I53" i="9"/>
  <c r="T53" i="9" s="1"/>
  <c r="AE53" i="9" s="1"/>
  <c r="L100" i="9"/>
  <c r="F100" i="41"/>
  <c r="R100" i="41" s="1"/>
  <c r="AD100" i="41" s="1"/>
  <c r="BF157" i="29"/>
  <c r="BF106" i="29"/>
  <c r="BF138" i="29"/>
  <c r="BF60" i="29"/>
  <c r="AF49" i="34"/>
  <c r="L54" i="43"/>
  <c r="F101" i="43"/>
  <c r="F98" i="9"/>
  <c r="R98" i="9" s="1"/>
  <c r="AD98" i="9" s="1"/>
  <c r="L101" i="41"/>
  <c r="I101" i="44" s="1"/>
  <c r="BF30" i="29"/>
  <c r="BF145" i="28"/>
  <c r="BF148" i="28"/>
  <c r="BF69" i="28"/>
  <c r="BG171" i="29"/>
  <c r="BG169" i="29"/>
  <c r="BG148" i="29"/>
  <c r="BG19" i="29"/>
  <c r="BG139" i="29"/>
  <c r="BG106" i="28"/>
  <c r="BG8" i="29"/>
  <c r="BG79" i="29"/>
  <c r="AI177" i="28"/>
  <c r="BF177" i="28" s="1"/>
  <c r="I57" i="43"/>
  <c r="F99" i="9"/>
  <c r="R99" i="9" s="1"/>
  <c r="AD99" i="9" s="1"/>
  <c r="BF142" i="29"/>
  <c r="L53" i="43"/>
  <c r="BF38" i="29"/>
  <c r="BF76" i="29"/>
  <c r="BF143" i="28"/>
  <c r="AF94" i="34"/>
  <c r="F102" i="43"/>
  <c r="L98" i="43"/>
  <c r="L101" i="43"/>
  <c r="L100" i="43"/>
  <c r="BF115" i="28"/>
  <c r="AI149" i="28"/>
  <c r="AI89" i="28"/>
  <c r="I98" i="46"/>
  <c r="T98" i="46" s="1"/>
  <c r="AE98" i="46" s="1"/>
  <c r="I101" i="46"/>
  <c r="T101" i="46" s="1"/>
  <c r="AE101" i="46" s="1"/>
  <c r="L57" i="46"/>
  <c r="V57" i="46" s="1"/>
  <c r="AF57" i="46" s="1"/>
  <c r="BG47" i="28"/>
  <c r="I197" i="5"/>
  <c r="AF48" i="34"/>
  <c r="BG14" i="28"/>
  <c r="S93" i="28"/>
  <c r="F55" i="46"/>
  <c r="R55" i="46" s="1"/>
  <c r="AD55" i="46" s="1"/>
  <c r="F98" i="46"/>
  <c r="R98" i="46" s="1"/>
  <c r="AD98" i="46" s="1"/>
  <c r="F54" i="45"/>
  <c r="R54" i="45" s="1"/>
  <c r="AD54" i="45" s="1"/>
  <c r="BG94" i="29"/>
  <c r="I96" i="46"/>
  <c r="T96" i="46" s="1"/>
  <c r="AE96" i="46" s="1"/>
  <c r="I189" i="5"/>
  <c r="BG89" i="28"/>
  <c r="AI49" i="28"/>
  <c r="F98" i="45"/>
  <c r="R98" i="45" s="1"/>
  <c r="AD98" i="45" s="1"/>
  <c r="I57" i="45"/>
  <c r="T57" i="45" s="1"/>
  <c r="AE57" i="45" s="1"/>
  <c r="S47" i="10"/>
  <c r="BG6" i="29"/>
  <c r="BF8" i="29"/>
  <c r="BF139" i="29"/>
  <c r="BF63" i="29"/>
  <c r="BF111" i="29"/>
  <c r="BF10" i="28"/>
  <c r="BF84" i="28"/>
  <c r="S8" i="10"/>
  <c r="S10" i="10"/>
  <c r="S14" i="10"/>
  <c r="S22" i="10"/>
  <c r="S26" i="10"/>
  <c r="S42" i="10"/>
  <c r="BA42" i="10" s="1"/>
  <c r="D48" i="9" s="1"/>
  <c r="S46" i="10"/>
  <c r="S63" i="10"/>
  <c r="S67" i="10"/>
  <c r="S71" i="10"/>
  <c r="S75" i="10"/>
  <c r="BG23" i="29"/>
  <c r="BG160" i="28"/>
  <c r="BG165" i="29"/>
  <c r="BG37" i="29"/>
  <c r="BG72" i="29"/>
  <c r="BG163" i="29"/>
  <c r="BG83" i="28"/>
  <c r="BG16" i="29"/>
  <c r="BG138" i="28"/>
  <c r="BG33" i="29"/>
  <c r="BG84" i="28"/>
  <c r="BG135" i="29"/>
  <c r="BG7" i="29"/>
  <c r="BF22" i="29"/>
  <c r="BG159" i="28"/>
  <c r="BG120" i="29"/>
  <c r="BG60" i="29"/>
  <c r="BG18" i="28"/>
  <c r="BG128" i="28"/>
  <c r="BG147" i="28"/>
  <c r="BG161" i="29"/>
  <c r="BG9" i="29"/>
  <c r="BG186" i="29"/>
  <c r="BG153" i="29"/>
  <c r="BG21" i="28"/>
  <c r="BG59" i="28"/>
  <c r="BG38" i="28"/>
  <c r="BF14" i="29"/>
  <c r="BG66" i="28"/>
  <c r="BG175" i="28"/>
  <c r="BG15" i="28"/>
  <c r="S185" i="28"/>
  <c r="AI181" i="28"/>
  <c r="S109" i="28"/>
  <c r="AI97" i="28"/>
  <c r="AF92" i="34"/>
  <c r="AI77" i="10"/>
  <c r="S21" i="28"/>
  <c r="BA21" i="28" s="1"/>
  <c r="D27" i="41" s="1"/>
  <c r="S9" i="28"/>
  <c r="S184" i="28"/>
  <c r="AI132" i="10"/>
  <c r="AI44" i="10"/>
  <c r="BF44" i="29" s="1"/>
  <c r="AI24" i="10"/>
  <c r="BB24" i="10" s="1"/>
  <c r="G30" i="9" s="1"/>
  <c r="I99" i="46"/>
  <c r="T99" i="46" s="1"/>
  <c r="AE99" i="46" s="1"/>
  <c r="S93" i="10"/>
  <c r="BG49" i="28"/>
  <c r="F102" i="45"/>
  <c r="R102" i="45" s="1"/>
  <c r="AD102" i="45" s="1"/>
  <c r="AI92" i="28"/>
  <c r="AI91" i="28"/>
  <c r="AI51" i="10"/>
  <c r="AI94" i="10"/>
  <c r="L96" i="45"/>
  <c r="V96" i="45" s="1"/>
  <c r="AF96" i="45" s="1"/>
  <c r="S50" i="28"/>
  <c r="S96" i="28"/>
  <c r="L54" i="45"/>
  <c r="V54" i="45" s="1"/>
  <c r="AF54" i="45" s="1"/>
  <c r="AI95" i="28"/>
  <c r="AI50" i="28"/>
  <c r="BF50" i="28" s="1"/>
  <c r="S50" i="10"/>
  <c r="L99" i="46"/>
  <c r="V99" i="46" s="1"/>
  <c r="AF99" i="46" s="1"/>
  <c r="L53" i="45"/>
  <c r="V53" i="45" s="1"/>
  <c r="AF53" i="45" s="1"/>
  <c r="I55" i="46"/>
  <c r="T55" i="46" s="1"/>
  <c r="AE55" i="46" s="1"/>
  <c r="L102" i="46"/>
  <c r="V102" i="46" s="1"/>
  <c r="AF102" i="46" s="1"/>
  <c r="AI96" i="10"/>
  <c r="F97" i="46"/>
  <c r="R97" i="46" s="1"/>
  <c r="AD97" i="46" s="1"/>
  <c r="S129" i="28"/>
  <c r="BG93" i="29"/>
  <c r="S92" i="10"/>
  <c r="L94" i="45"/>
  <c r="V94" i="45" s="1"/>
  <c r="AF94" i="45" s="1"/>
  <c r="F101" i="45"/>
  <c r="R101" i="45" s="1"/>
  <c r="AD101" i="45" s="1"/>
  <c r="S95" i="10"/>
  <c r="I97" i="46"/>
  <c r="T97" i="46" s="1"/>
  <c r="AE97" i="46" s="1"/>
  <c r="S91" i="10"/>
  <c r="F96" i="45"/>
  <c r="R96" i="45" s="1"/>
  <c r="AD96" i="45" s="1"/>
  <c r="R169" i="45"/>
  <c r="AD169" i="45" s="1"/>
  <c r="R151" i="45"/>
  <c r="AD151" i="45" s="1"/>
  <c r="V187" i="45"/>
  <c r="AF187" i="45" s="1"/>
  <c r="E142" i="44"/>
  <c r="E142" i="42"/>
  <c r="O142" i="9"/>
  <c r="T142" i="9"/>
  <c r="AE142" i="9" s="1"/>
  <c r="T170" i="45"/>
  <c r="AE170" i="45" s="1"/>
  <c r="V175" i="45"/>
  <c r="AF175" i="45" s="1"/>
  <c r="R180" i="46"/>
  <c r="AD180" i="46" s="1"/>
  <c r="V154" i="45"/>
  <c r="AF154" i="45" s="1"/>
  <c r="V139" i="45"/>
  <c r="AF139" i="45" s="1"/>
  <c r="T155" i="9"/>
  <c r="AE155" i="9" s="1"/>
  <c r="E155" i="44"/>
  <c r="N155" i="44" s="1"/>
  <c r="E155" i="42"/>
  <c r="O49" i="45"/>
  <c r="O52" i="45"/>
  <c r="L140" i="46"/>
  <c r="V140" i="46" s="1"/>
  <c r="AF140" i="46" s="1"/>
  <c r="V146" i="45"/>
  <c r="AF146" i="45" s="1"/>
  <c r="X146" i="45" s="1"/>
  <c r="O146" i="45"/>
  <c r="O52" i="41"/>
  <c r="O191" i="45"/>
  <c r="V147" i="46"/>
  <c r="AF147" i="46" s="1"/>
  <c r="X147" i="46" s="1"/>
  <c r="O147" i="46"/>
  <c r="O141" i="43"/>
  <c r="O146" i="46"/>
  <c r="AC7" i="34"/>
  <c r="AF13" i="34"/>
  <c r="AF29" i="34"/>
  <c r="AF37" i="34"/>
  <c r="AF45" i="34"/>
  <c r="AF90" i="34"/>
  <c r="AF111" i="34"/>
  <c r="AF127" i="34"/>
  <c r="AF175" i="34"/>
  <c r="AE19" i="34"/>
  <c r="AE35" i="34"/>
  <c r="AE72" i="34"/>
  <c r="AE80" i="34"/>
  <c r="AE105" i="34"/>
  <c r="AE153" i="34"/>
  <c r="AE161" i="34"/>
  <c r="AD115" i="34"/>
  <c r="I55" i="41"/>
  <c r="T55" i="41" s="1"/>
  <c r="AE55" i="41" s="1"/>
  <c r="F55" i="43"/>
  <c r="J55" i="44" s="1"/>
  <c r="I54" i="41"/>
  <c r="T54" i="41" s="1"/>
  <c r="AE54" i="41" s="1"/>
  <c r="BF67" i="29"/>
  <c r="BF127" i="28"/>
  <c r="BF54" i="29"/>
  <c r="BG30" i="29"/>
  <c r="BG30" i="28"/>
  <c r="BG136" i="29"/>
  <c r="BG69" i="29"/>
  <c r="BG153" i="28"/>
  <c r="AF50" i="34"/>
  <c r="I99" i="43"/>
  <c r="L102" i="43"/>
  <c r="I98" i="43"/>
  <c r="F57" i="43"/>
  <c r="J57" i="44" s="1"/>
  <c r="F102" i="41"/>
  <c r="R102" i="41" s="1"/>
  <c r="AD102" i="41" s="1"/>
  <c r="F98" i="41"/>
  <c r="R98" i="41" s="1"/>
  <c r="AD98" i="41" s="1"/>
  <c r="F54" i="41"/>
  <c r="G54" i="44" s="1"/>
  <c r="F101" i="41"/>
  <c r="R101" i="41" s="1"/>
  <c r="AD101" i="41" s="1"/>
  <c r="BF10" i="29"/>
  <c r="BF178" i="28"/>
  <c r="BF32" i="29"/>
  <c r="L57" i="41"/>
  <c r="L53" i="41"/>
  <c r="V53" i="41" s="1"/>
  <c r="AF53" i="41" s="1"/>
  <c r="F53" i="9"/>
  <c r="D53" i="42" s="1"/>
  <c r="BF15" i="28"/>
  <c r="BG171" i="28"/>
  <c r="BG177" i="29"/>
  <c r="BG182" i="28"/>
  <c r="BG54" i="28"/>
  <c r="BG77" i="28"/>
  <c r="I102" i="43"/>
  <c r="BG159" i="29"/>
  <c r="BG54" i="29"/>
  <c r="BG33" i="28"/>
  <c r="BF160" i="29"/>
  <c r="BF182" i="29"/>
  <c r="BF72" i="29"/>
  <c r="BF12" i="29"/>
  <c r="BF56" i="29"/>
  <c r="BF100" i="29"/>
  <c r="BF168" i="28"/>
  <c r="L100" i="41"/>
  <c r="BG38" i="29"/>
  <c r="BF84" i="29"/>
  <c r="BF42" i="29"/>
  <c r="BF158" i="28"/>
  <c r="BF11" i="28"/>
  <c r="BF60" i="28"/>
  <c r="BF13" i="29"/>
  <c r="AF46" i="34"/>
  <c r="AF91" i="34"/>
  <c r="F56" i="41"/>
  <c r="G56" i="44" s="1"/>
  <c r="BF35" i="29"/>
  <c r="F54" i="43"/>
  <c r="J54" i="44" s="1"/>
  <c r="F102" i="9"/>
  <c r="D102" i="42" s="1"/>
  <c r="L54" i="9"/>
  <c r="F54" i="42" s="1"/>
  <c r="BF138" i="28"/>
  <c r="BF139" i="28"/>
  <c r="BF145" i="29"/>
  <c r="BF76" i="28"/>
  <c r="BF127" i="29"/>
  <c r="BF45" i="29"/>
  <c r="BF179" i="28"/>
  <c r="BF122" i="28"/>
  <c r="BF122" i="29"/>
  <c r="BF112" i="29"/>
  <c r="I54" i="43"/>
  <c r="I98" i="9"/>
  <c r="E98" i="42" s="1"/>
  <c r="I57" i="41"/>
  <c r="T57" i="41" s="1"/>
  <c r="AE57" i="41" s="1"/>
  <c r="I56" i="41"/>
  <c r="H56" i="42" s="1"/>
  <c r="BF59" i="28"/>
  <c r="BF124" i="29"/>
  <c r="BF40" i="28"/>
  <c r="BG125" i="29"/>
  <c r="BG160" i="29"/>
  <c r="S149" i="28"/>
  <c r="AI141" i="28"/>
  <c r="I94" i="45"/>
  <c r="T94" i="45" s="1"/>
  <c r="AE94" i="45" s="1"/>
  <c r="F94" i="45"/>
  <c r="R94" i="45" s="1"/>
  <c r="AD94" i="45" s="1"/>
  <c r="AF5" i="34"/>
  <c r="BG75" i="29"/>
  <c r="BG12" i="29"/>
  <c r="BG22" i="29"/>
  <c r="I97" i="45"/>
  <c r="T97" i="45" s="1"/>
  <c r="AE97" i="45" s="1"/>
  <c r="S89" i="28"/>
  <c r="BG49" i="29"/>
  <c r="F102" i="46"/>
  <c r="R102" i="46" s="1"/>
  <c r="AD102" i="46" s="1"/>
  <c r="BG92" i="29"/>
  <c r="L100" i="46"/>
  <c r="V100" i="46" s="1"/>
  <c r="AF100" i="46" s="1"/>
  <c r="AI94" i="28"/>
  <c r="F99" i="45"/>
  <c r="R99" i="45" s="1"/>
  <c r="AD99" i="45" s="1"/>
  <c r="AI93" i="10"/>
  <c r="AI89" i="10"/>
  <c r="L55" i="45"/>
  <c r="V55" i="45" s="1"/>
  <c r="AF55" i="45" s="1"/>
  <c r="S49" i="10"/>
  <c r="AI96" i="28"/>
  <c r="L98" i="45"/>
  <c r="V98" i="45" s="1"/>
  <c r="AF98" i="45" s="1"/>
  <c r="AI92" i="10"/>
  <c r="AI88" i="28"/>
  <c r="F54" i="46"/>
  <c r="R54" i="46" s="1"/>
  <c r="AD54" i="46" s="1"/>
  <c r="L101" i="46"/>
  <c r="V101" i="46" s="1"/>
  <c r="AF101" i="46" s="1"/>
  <c r="S91" i="28"/>
  <c r="L53" i="46"/>
  <c r="V53" i="46" s="1"/>
  <c r="AF53" i="46" s="1"/>
  <c r="BF6" i="29"/>
  <c r="F94" i="46"/>
  <c r="R94" i="46" s="1"/>
  <c r="AD94" i="46" s="1"/>
  <c r="I56" i="46"/>
  <c r="T56" i="46" s="1"/>
  <c r="AE56" i="46" s="1"/>
  <c r="L99" i="45"/>
  <c r="V99" i="45" s="1"/>
  <c r="AF99" i="45" s="1"/>
  <c r="F100" i="45"/>
  <c r="R100" i="45" s="1"/>
  <c r="AD100" i="45" s="1"/>
  <c r="S94" i="10"/>
  <c r="BG93" i="28"/>
  <c r="F95" i="45"/>
  <c r="R95" i="45" s="1"/>
  <c r="AD95" i="45" s="1"/>
  <c r="L95" i="46"/>
  <c r="V95" i="46" s="1"/>
  <c r="AF95" i="46" s="1"/>
  <c r="F96" i="46"/>
  <c r="R96" i="46" s="1"/>
  <c r="AD96" i="46" s="1"/>
  <c r="I55" i="45"/>
  <c r="T55" i="45" s="1"/>
  <c r="AE55" i="45" s="1"/>
  <c r="I98" i="45"/>
  <c r="T98" i="45" s="1"/>
  <c r="AE98" i="45" s="1"/>
  <c r="S88" i="28"/>
  <c r="AI48" i="28"/>
  <c r="I101" i="45"/>
  <c r="T101" i="45" s="1"/>
  <c r="AE101" i="45" s="1"/>
  <c r="AI47" i="28"/>
  <c r="BG90" i="29"/>
  <c r="AI90" i="28"/>
  <c r="BG50" i="28"/>
  <c r="K187" i="5"/>
  <c r="L97" i="46"/>
  <c r="V97" i="46" s="1"/>
  <c r="AF97" i="46" s="1"/>
  <c r="L56" i="46"/>
  <c r="V56" i="46" s="1"/>
  <c r="AF56" i="46" s="1"/>
  <c r="BF163" i="29"/>
  <c r="BF66" i="29"/>
  <c r="AI93" i="28"/>
  <c r="L55" i="46"/>
  <c r="V55" i="46" s="1"/>
  <c r="AF55" i="46" s="1"/>
  <c r="L98" i="46"/>
  <c r="V98" i="46" s="1"/>
  <c r="AF98" i="46" s="1"/>
  <c r="BG88" i="29"/>
  <c r="AI48" i="10"/>
  <c r="S95" i="28"/>
  <c r="AI51" i="28"/>
  <c r="S51" i="28"/>
  <c r="I53" i="45"/>
  <c r="T53" i="45" s="1"/>
  <c r="AE53" i="45" s="1"/>
  <c r="T184" i="46"/>
  <c r="AE184" i="46" s="1"/>
  <c r="T178" i="46"/>
  <c r="AE178" i="46" s="1"/>
  <c r="T164" i="46"/>
  <c r="AE164" i="46" s="1"/>
  <c r="T154" i="46"/>
  <c r="AE154" i="46" s="1"/>
  <c r="T175" i="46"/>
  <c r="AE175" i="46" s="1"/>
  <c r="X143" i="43"/>
  <c r="D97" i="44"/>
  <c r="D97" i="42"/>
  <c r="O189" i="45"/>
  <c r="O188" i="45"/>
  <c r="O188" i="46"/>
  <c r="V188" i="46"/>
  <c r="AF188" i="46" s="1"/>
  <c r="X188" i="46" s="1"/>
  <c r="O190" i="45"/>
  <c r="O191" i="46"/>
  <c r="O144" i="46"/>
  <c r="O143" i="46"/>
  <c r="I101" i="43"/>
  <c r="I99" i="9"/>
  <c r="F55" i="9"/>
  <c r="F57" i="41"/>
  <c r="L98" i="9"/>
  <c r="I100" i="41"/>
  <c r="F99" i="43"/>
  <c r="BF33" i="29"/>
  <c r="I53" i="43"/>
  <c r="L102" i="9"/>
  <c r="BF53" i="28"/>
  <c r="BF53" i="29"/>
  <c r="L57" i="9"/>
  <c r="L56" i="43"/>
  <c r="F101" i="9"/>
  <c r="I56" i="9"/>
  <c r="BF130" i="29"/>
  <c r="BF162" i="29"/>
  <c r="BF31" i="29"/>
  <c r="BF155" i="28"/>
  <c r="BF103" i="29"/>
  <c r="I56" i="43"/>
  <c r="I100" i="9"/>
  <c r="F100" i="9"/>
  <c r="BF110" i="28"/>
  <c r="BF110" i="29"/>
  <c r="BF146" i="28"/>
  <c r="BF146" i="29"/>
  <c r="BF123" i="29"/>
  <c r="BF123" i="28"/>
  <c r="BF107" i="29"/>
  <c r="BF33" i="28"/>
  <c r="BF73" i="28"/>
  <c r="BF135" i="28"/>
  <c r="BF135" i="29"/>
  <c r="BF68" i="28"/>
  <c r="L55" i="41"/>
  <c r="L54" i="41"/>
  <c r="L56" i="41"/>
  <c r="BF133" i="29"/>
  <c r="BF62" i="28"/>
  <c r="BF62" i="29"/>
  <c r="BF12" i="28"/>
  <c r="BF8" i="28"/>
  <c r="BF28" i="29"/>
  <c r="BF9" i="28"/>
  <c r="BF9" i="29"/>
  <c r="BF79" i="29"/>
  <c r="BF79" i="28"/>
  <c r="BF104" i="28"/>
  <c r="BF104" i="29"/>
  <c r="L102" i="45"/>
  <c r="V102" i="45" s="1"/>
  <c r="AF102" i="45" s="1"/>
  <c r="I95" i="46"/>
  <c r="T95" i="46" s="1"/>
  <c r="AE95" i="46" s="1"/>
  <c r="L95" i="45"/>
  <c r="V95" i="45" s="1"/>
  <c r="AF95" i="45" s="1"/>
  <c r="F95" i="46"/>
  <c r="I102" i="45"/>
  <c r="T102" i="45" s="1"/>
  <c r="AE102" i="45" s="1"/>
  <c r="BF99" i="28"/>
  <c r="BF134" i="29"/>
  <c r="BF134" i="28"/>
  <c r="F53" i="41"/>
  <c r="BF31" i="28"/>
  <c r="BF124" i="28"/>
  <c r="BF13" i="28"/>
  <c r="BF113" i="28"/>
  <c r="BF42" i="28"/>
  <c r="BJ42" i="28" s="1"/>
  <c r="G48" i="45" s="1"/>
  <c r="BF167" i="29"/>
  <c r="BF148" i="29"/>
  <c r="BF166" i="29"/>
  <c r="BF166" i="28"/>
  <c r="BF142" i="28"/>
  <c r="BF129" i="29"/>
  <c r="S49" i="28"/>
  <c r="I54" i="45"/>
  <c r="T54" i="45" s="1"/>
  <c r="AE54" i="45" s="1"/>
  <c r="F101" i="46"/>
  <c r="F53" i="46"/>
  <c r="BG96" i="28"/>
  <c r="BG96" i="29"/>
  <c r="BG48" i="29"/>
  <c r="BG48" i="28"/>
  <c r="L57" i="45"/>
  <c r="V57" i="45" s="1"/>
  <c r="AF57" i="45" s="1"/>
  <c r="AI47" i="10"/>
  <c r="F56" i="45"/>
  <c r="BG89" i="29"/>
  <c r="I53" i="46"/>
  <c r="T53" i="46" s="1"/>
  <c r="AE53" i="46" s="1"/>
  <c r="F56" i="46"/>
  <c r="S88" i="10"/>
  <c r="BG51" i="29"/>
  <c r="BG51" i="28"/>
  <c r="F57" i="46"/>
  <c r="F53" i="45"/>
  <c r="L56" i="45"/>
  <c r="V56" i="45" s="1"/>
  <c r="AF56" i="45" s="1"/>
  <c r="I54" i="46"/>
  <c r="I56" i="45"/>
  <c r="T56" i="45" s="1"/>
  <c r="AE56" i="45" s="1"/>
  <c r="BG94" i="28"/>
  <c r="BG90" i="28"/>
  <c r="BG91" i="29"/>
  <c r="BG6" i="28"/>
  <c r="I94" i="46"/>
  <c r="T94" i="46" s="1"/>
  <c r="AE94" i="46" s="1"/>
  <c r="L100" i="45"/>
  <c r="V100" i="45" s="1"/>
  <c r="AF100" i="45" s="1"/>
  <c r="BG50" i="29"/>
  <c r="BG95" i="29"/>
  <c r="H194" i="5"/>
  <c r="H188" i="5"/>
  <c r="I190" i="5"/>
  <c r="I191" i="5"/>
  <c r="H193" i="5"/>
  <c r="I195" i="5"/>
  <c r="I193" i="5"/>
  <c r="H191" i="5"/>
  <c r="K185" i="5"/>
  <c r="K188" i="5" a="1"/>
  <c r="H198" i="5"/>
  <c r="I194" i="5"/>
  <c r="K186" i="5"/>
  <c r="H190" i="5"/>
  <c r="H195" i="5"/>
  <c r="I196" i="5"/>
  <c r="H196" i="5"/>
  <c r="I192" i="5"/>
  <c r="I198" i="5"/>
  <c r="T145" i="46" l="1"/>
  <c r="AE145" i="46" s="1"/>
  <c r="X145" i="46" s="1"/>
  <c r="Y145" i="46" s="1"/>
  <c r="O145" i="46"/>
  <c r="CJ9" i="38"/>
  <c r="F2" i="39"/>
  <c r="F9" i="39" s="1"/>
  <c r="CI9" i="38"/>
  <c r="E2" i="39"/>
  <c r="E9" i="39" s="1"/>
  <c r="AA196" i="33"/>
  <c r="AA195" i="33"/>
  <c r="AA191" i="33"/>
  <c r="BF35" i="28"/>
  <c r="CK9" i="38"/>
  <c r="G2" i="39"/>
  <c r="G17" i="39" s="1"/>
  <c r="BF155" i="29"/>
  <c r="K197" i="33"/>
  <c r="K194" i="33"/>
  <c r="K195" i="33"/>
  <c r="K191" i="33"/>
  <c r="K192" i="33"/>
  <c r="K188" i="33"/>
  <c r="W189" i="32"/>
  <c r="W196" i="32"/>
  <c r="O191" i="32"/>
  <c r="O193" i="32"/>
  <c r="O197" i="32"/>
  <c r="O192" i="32"/>
  <c r="O195" i="32"/>
  <c r="O198" i="32"/>
  <c r="O190" i="32"/>
  <c r="O194" i="32"/>
  <c r="O188" i="32"/>
  <c r="O196" i="32"/>
  <c r="O189" i="32"/>
  <c r="CH10" i="38"/>
  <c r="H2" i="39"/>
  <c r="H9" i="39" s="1"/>
  <c r="M184" i="44"/>
  <c r="E151" i="42"/>
  <c r="N151" i="42" s="1"/>
  <c r="W151" i="42" s="1"/>
  <c r="AH151" i="42" s="1"/>
  <c r="E160" i="42"/>
  <c r="E186" i="44"/>
  <c r="N186" i="44" s="1"/>
  <c r="W186" i="44" s="1"/>
  <c r="AH186" i="44" s="1"/>
  <c r="T151" i="9"/>
  <c r="AE151" i="9" s="1"/>
  <c r="T190" i="9"/>
  <c r="AE190" i="9" s="1"/>
  <c r="E152" i="44"/>
  <c r="E96" i="42"/>
  <c r="N96" i="42" s="1"/>
  <c r="W96" i="42" s="1"/>
  <c r="AH96" i="42" s="1"/>
  <c r="E174" i="42"/>
  <c r="E167" i="42"/>
  <c r="E190" i="44"/>
  <c r="T164" i="9"/>
  <c r="AE164" i="9" s="1"/>
  <c r="E191" i="42"/>
  <c r="T96" i="9"/>
  <c r="AE96" i="9" s="1"/>
  <c r="T170" i="9"/>
  <c r="AE170" i="9" s="1"/>
  <c r="O188" i="9"/>
  <c r="R160" i="9"/>
  <c r="AD160" i="9" s="1"/>
  <c r="R151" i="9"/>
  <c r="AD151" i="9" s="1"/>
  <c r="O151" i="9"/>
  <c r="D192" i="44"/>
  <c r="D94" i="44"/>
  <c r="M94" i="44" s="1"/>
  <c r="D165" i="42"/>
  <c r="M165" i="42" s="1"/>
  <c r="U165" i="42" s="1"/>
  <c r="AG165" i="42" s="1"/>
  <c r="D175" i="42"/>
  <c r="M175" i="42" s="1"/>
  <c r="D150" i="42"/>
  <c r="O49" i="44"/>
  <c r="Y49" i="44" s="1"/>
  <c r="AI49" i="44" s="1"/>
  <c r="D164" i="42"/>
  <c r="D151" i="44"/>
  <c r="D190" i="44"/>
  <c r="O175" i="9"/>
  <c r="D96" i="42"/>
  <c r="M96" i="42" s="1"/>
  <c r="U96" i="42" s="1"/>
  <c r="AG96" i="42" s="1"/>
  <c r="N155" i="42"/>
  <c r="O150" i="9"/>
  <c r="D160" i="44"/>
  <c r="D146" i="42"/>
  <c r="D52" i="44"/>
  <c r="R192" i="9"/>
  <c r="AD192" i="9" s="1"/>
  <c r="O164" i="9"/>
  <c r="D182" i="44"/>
  <c r="M182" i="44" s="1"/>
  <c r="U182" i="44" s="1"/>
  <c r="AG182" i="44" s="1"/>
  <c r="D182" i="42"/>
  <c r="M182" i="42" s="1"/>
  <c r="G188" i="33"/>
  <c r="BF106" i="28"/>
  <c r="BF118" i="29"/>
  <c r="BF99" i="29"/>
  <c r="N170" i="44"/>
  <c r="O160" i="43"/>
  <c r="P160" i="43" s="1"/>
  <c r="K160" i="44"/>
  <c r="T160" i="43"/>
  <c r="AE160" i="43" s="1"/>
  <c r="T147" i="43"/>
  <c r="AE147" i="43" s="1"/>
  <c r="X147" i="43" s="1"/>
  <c r="Y147" i="43" s="1"/>
  <c r="O147" i="43"/>
  <c r="K147" i="44"/>
  <c r="K142" i="44"/>
  <c r="T142" i="43"/>
  <c r="AE142" i="43" s="1"/>
  <c r="O142" i="43"/>
  <c r="V158" i="43"/>
  <c r="AF158" i="43" s="1"/>
  <c r="L158" i="44"/>
  <c r="O158" i="43"/>
  <c r="AA158" i="43" s="1"/>
  <c r="AG158" i="43" s="1"/>
  <c r="V166" i="43"/>
  <c r="AF166" i="43" s="1"/>
  <c r="X166" i="43" s="1"/>
  <c r="L166" i="44"/>
  <c r="O166" i="43"/>
  <c r="T180" i="43"/>
  <c r="AE180" i="43" s="1"/>
  <c r="X180" i="43" s="1"/>
  <c r="O188" i="42"/>
  <c r="V144" i="43"/>
  <c r="AF144" i="43" s="1"/>
  <c r="X144" i="43" s="1"/>
  <c r="R94" i="9"/>
  <c r="AD94" i="9" s="1"/>
  <c r="F160" i="44"/>
  <c r="BE64" i="28"/>
  <c r="BE156" i="28"/>
  <c r="O49" i="46"/>
  <c r="O50" i="46"/>
  <c r="L139" i="44"/>
  <c r="X49" i="46"/>
  <c r="O153" i="42"/>
  <c r="BB39" i="28"/>
  <c r="G45" i="41" s="1"/>
  <c r="X139" i="45"/>
  <c r="BB55" i="10"/>
  <c r="G61" i="9" s="1"/>
  <c r="BC100" i="10"/>
  <c r="J106" i="9" s="1"/>
  <c r="BC66" i="10"/>
  <c r="J72" i="9" s="1"/>
  <c r="BC27" i="10"/>
  <c r="J33" i="9" s="1"/>
  <c r="BF61" i="29"/>
  <c r="O162" i="45"/>
  <c r="BC59" i="10"/>
  <c r="J65" i="9" s="1"/>
  <c r="BC77" i="10"/>
  <c r="J83" i="9" s="1"/>
  <c r="BC19" i="10"/>
  <c r="J25" i="9" s="1"/>
  <c r="BC128" i="10"/>
  <c r="J134" i="9" s="1"/>
  <c r="BC15" i="10"/>
  <c r="J21" i="9" s="1"/>
  <c r="BC11" i="10"/>
  <c r="J17" i="9" s="1"/>
  <c r="BC105" i="10"/>
  <c r="J111" i="9" s="1"/>
  <c r="BC114" i="10"/>
  <c r="J120" i="9" s="1"/>
  <c r="BC130" i="10"/>
  <c r="J136" i="9" s="1"/>
  <c r="BC28" i="10"/>
  <c r="J34" i="9" s="1"/>
  <c r="BC55" i="10"/>
  <c r="J61" i="9" s="1"/>
  <c r="BC61" i="10"/>
  <c r="J67" i="9" s="1"/>
  <c r="BC13" i="10"/>
  <c r="J19" i="9" s="1"/>
  <c r="BC78" i="10"/>
  <c r="J84" i="9" s="1"/>
  <c r="BC68" i="10"/>
  <c r="J74" i="9" s="1"/>
  <c r="BC117" i="10"/>
  <c r="J123" i="9" s="1"/>
  <c r="BC54" i="10"/>
  <c r="J60" i="9" s="1"/>
  <c r="BC24" i="10"/>
  <c r="J30" i="9" s="1"/>
  <c r="BC12" i="10"/>
  <c r="J18" i="9" s="1"/>
  <c r="BC34" i="10"/>
  <c r="J40" i="9" s="1"/>
  <c r="BC10" i="10"/>
  <c r="J16" i="9" s="1"/>
  <c r="BC82" i="10"/>
  <c r="J88" i="9" s="1"/>
  <c r="BC120" i="10"/>
  <c r="J126" i="9" s="1"/>
  <c r="BC104" i="10"/>
  <c r="J110" i="9" s="1"/>
  <c r="BC58" i="10"/>
  <c r="J64" i="9" s="1"/>
  <c r="BC84" i="10"/>
  <c r="J90" i="9" s="1"/>
  <c r="BC112" i="10"/>
  <c r="J118" i="9" s="1"/>
  <c r="BC38" i="10"/>
  <c r="J44" i="9" s="1"/>
  <c r="BC115" i="10"/>
  <c r="J121" i="9" s="1"/>
  <c r="BC111" i="10"/>
  <c r="J117" i="9" s="1"/>
  <c r="BC14" i="10"/>
  <c r="J20" i="9" s="1"/>
  <c r="BC62" i="10"/>
  <c r="J68" i="9" s="1"/>
  <c r="BC131" i="10"/>
  <c r="J137" i="9" s="1"/>
  <c r="BC76" i="10"/>
  <c r="J82" i="9" s="1"/>
  <c r="BC20" i="10"/>
  <c r="J26" i="9" s="1"/>
  <c r="BC125" i="10"/>
  <c r="J131" i="9" s="1"/>
  <c r="BC52" i="10"/>
  <c r="J58" i="9" s="1"/>
  <c r="BC36" i="10"/>
  <c r="J42" i="9" s="1"/>
  <c r="BC87" i="10"/>
  <c r="J93" i="9" s="1"/>
  <c r="BC63" i="10"/>
  <c r="J69" i="9" s="1"/>
  <c r="BC57" i="10"/>
  <c r="J63" i="9" s="1"/>
  <c r="BC16" i="10"/>
  <c r="J22" i="9" s="1"/>
  <c r="BC29" i="10"/>
  <c r="J35" i="9" s="1"/>
  <c r="X168" i="41"/>
  <c r="O150" i="45"/>
  <c r="BC73" i="10"/>
  <c r="J79" i="9" s="1"/>
  <c r="BC23" i="10"/>
  <c r="J29" i="9" s="1"/>
  <c r="BC64" i="10"/>
  <c r="J70" i="9" s="1"/>
  <c r="BC80" i="10"/>
  <c r="J86" i="9" s="1"/>
  <c r="BC124" i="10"/>
  <c r="J130" i="9" s="1"/>
  <c r="BC72" i="10"/>
  <c r="J78" i="9" s="1"/>
  <c r="BC118" i="10"/>
  <c r="J124" i="9" s="1"/>
  <c r="BC60" i="10"/>
  <c r="J66" i="9" s="1"/>
  <c r="BC70" i="10"/>
  <c r="J76" i="9" s="1"/>
  <c r="BC9" i="10"/>
  <c r="J15" i="9" s="1"/>
  <c r="BC81" i="10"/>
  <c r="J87" i="9" s="1"/>
  <c r="BC127" i="10"/>
  <c r="J133" i="9" s="1"/>
  <c r="X164" i="41"/>
  <c r="G195" i="33"/>
  <c r="G191" i="33"/>
  <c r="D167" i="44"/>
  <c r="M167" i="44" s="1"/>
  <c r="U167" i="44" s="1"/>
  <c r="AG167" i="44" s="1"/>
  <c r="O184" i="9"/>
  <c r="R184" i="9"/>
  <c r="AD184" i="9" s="1"/>
  <c r="O158" i="44"/>
  <c r="Y158" i="44" s="1"/>
  <c r="AI158" i="44" s="1"/>
  <c r="R155" i="9"/>
  <c r="AD155" i="9" s="1"/>
  <c r="R170" i="9"/>
  <c r="AD170" i="9" s="1"/>
  <c r="D170" i="44"/>
  <c r="D49" i="42"/>
  <c r="D184" i="42"/>
  <c r="O154" i="44"/>
  <c r="Y154" i="44" s="1"/>
  <c r="AI154" i="44" s="1"/>
  <c r="R145" i="9"/>
  <c r="AD145" i="9" s="1"/>
  <c r="D189" i="42"/>
  <c r="M189" i="42" s="1"/>
  <c r="M187" i="44"/>
  <c r="O162" i="42"/>
  <c r="D157" i="42"/>
  <c r="M157" i="42" s="1"/>
  <c r="U157" i="42" s="1"/>
  <c r="AG157" i="42" s="1"/>
  <c r="D169" i="44"/>
  <c r="R187" i="9"/>
  <c r="AD187" i="9" s="1"/>
  <c r="R150" i="9"/>
  <c r="AD150" i="9" s="1"/>
  <c r="D172" i="42"/>
  <c r="D176" i="44"/>
  <c r="D144" i="42"/>
  <c r="R168" i="9"/>
  <c r="AD168" i="9" s="1"/>
  <c r="R157" i="9"/>
  <c r="AD157" i="9" s="1"/>
  <c r="R172" i="9"/>
  <c r="AD172" i="9" s="1"/>
  <c r="O146" i="9"/>
  <c r="D168" i="44"/>
  <c r="M168" i="44" s="1"/>
  <c r="U168" i="44" s="1"/>
  <c r="AG168" i="44" s="1"/>
  <c r="D169" i="42"/>
  <c r="D145" i="42"/>
  <c r="M145" i="42" s="1"/>
  <c r="U145" i="42" s="1"/>
  <c r="AG145" i="42" s="1"/>
  <c r="R146" i="9"/>
  <c r="AD146" i="9" s="1"/>
  <c r="D189" i="44"/>
  <c r="F190" i="42"/>
  <c r="O165" i="45"/>
  <c r="X157" i="45"/>
  <c r="T184" i="9"/>
  <c r="AE184" i="9" s="1"/>
  <c r="O148" i="46"/>
  <c r="D143" i="44"/>
  <c r="M143" i="44" s="1"/>
  <c r="D143" i="42"/>
  <c r="O163" i="45"/>
  <c r="D178" i="44"/>
  <c r="M178" i="44" s="1"/>
  <c r="O154" i="9"/>
  <c r="V154" i="9"/>
  <c r="AF154" i="9" s="1"/>
  <c r="V157" i="9"/>
  <c r="AF157" i="9" s="1"/>
  <c r="O169" i="9"/>
  <c r="R167" i="9"/>
  <c r="AD167" i="9" s="1"/>
  <c r="F164" i="42"/>
  <c r="V178" i="9"/>
  <c r="AF178" i="9" s="1"/>
  <c r="F157" i="44"/>
  <c r="O157" i="44" s="1"/>
  <c r="V152" i="9"/>
  <c r="AF152" i="9" s="1"/>
  <c r="O172" i="9"/>
  <c r="T177" i="9"/>
  <c r="AE177" i="9" s="1"/>
  <c r="R191" i="9"/>
  <c r="AD191" i="9" s="1"/>
  <c r="F153" i="44"/>
  <c r="O153" i="44" s="1"/>
  <c r="Y153" i="44" s="1"/>
  <c r="AI153" i="44" s="1"/>
  <c r="R176" i="9"/>
  <c r="AD176" i="9" s="1"/>
  <c r="F178" i="42"/>
  <c r="F148" i="42"/>
  <c r="F50" i="42"/>
  <c r="O50" i="42" s="1"/>
  <c r="Y50" i="42" s="1"/>
  <c r="AI50" i="42" s="1"/>
  <c r="V151" i="43"/>
  <c r="AF151" i="43" s="1"/>
  <c r="F156" i="42"/>
  <c r="O156" i="42" s="1"/>
  <c r="Y156" i="42" s="1"/>
  <c r="AI156" i="42" s="1"/>
  <c r="V156" i="9"/>
  <c r="AF156" i="9" s="1"/>
  <c r="BB115" i="28"/>
  <c r="G121" i="41" s="1"/>
  <c r="BB107" i="28"/>
  <c r="G113" i="41" s="1"/>
  <c r="AI41" i="34"/>
  <c r="K48" i="9" s="1"/>
  <c r="O165" i="9"/>
  <c r="N165" i="9" s="1"/>
  <c r="BF176" i="28"/>
  <c r="BJ42" i="29"/>
  <c r="G48" i="46" s="1"/>
  <c r="AH41" i="39"/>
  <c r="H48" i="41" s="1"/>
  <c r="I48" i="41" s="1"/>
  <c r="AG41" i="34"/>
  <c r="E48" i="9" s="1"/>
  <c r="F48" i="9" s="1"/>
  <c r="BK42" i="28"/>
  <c r="J48" i="45" s="1"/>
  <c r="AG41" i="40"/>
  <c r="E48" i="43" s="1"/>
  <c r="F48" i="43" s="1"/>
  <c r="AH41" i="34"/>
  <c r="H48" i="9" s="1"/>
  <c r="I48" i="9" s="1"/>
  <c r="E48" i="42" s="1"/>
  <c r="AJ41" i="34"/>
  <c r="Q48" i="9" s="1"/>
  <c r="AG41" i="39"/>
  <c r="E48" i="41" s="1"/>
  <c r="F48" i="41" s="1"/>
  <c r="BK42" i="29"/>
  <c r="J48" i="46" s="1"/>
  <c r="AI41" i="39"/>
  <c r="K48" i="41" s="1"/>
  <c r="L48" i="41" s="1"/>
  <c r="AI41" i="40"/>
  <c r="K48" i="43" s="1"/>
  <c r="L48" i="43" s="1"/>
  <c r="BC109" i="10"/>
  <c r="J115" i="9" s="1"/>
  <c r="BC42" i="10"/>
  <c r="J48" i="9" s="1"/>
  <c r="O186" i="9"/>
  <c r="N186" i="9" s="1"/>
  <c r="O162" i="9"/>
  <c r="O189" i="42"/>
  <c r="Y189" i="42" s="1"/>
  <c r="AI189" i="42" s="1"/>
  <c r="E161" i="42"/>
  <c r="N161" i="42" s="1"/>
  <c r="W161" i="42" s="1"/>
  <c r="AH161" i="42" s="1"/>
  <c r="E147" i="42"/>
  <c r="BB15" i="10"/>
  <c r="G21" i="9" s="1"/>
  <c r="BB19" i="28"/>
  <c r="G25" i="41" s="1"/>
  <c r="BB18" i="10"/>
  <c r="G24" i="9" s="1"/>
  <c r="BF113" i="29"/>
  <c r="BE12" i="28"/>
  <c r="BF116" i="28"/>
  <c r="E182" i="44"/>
  <c r="T160" i="9"/>
  <c r="AE160" i="9" s="1"/>
  <c r="E164" i="42"/>
  <c r="BB70" i="10"/>
  <c r="G76" i="9" s="1"/>
  <c r="O158" i="42"/>
  <c r="T159" i="9"/>
  <c r="AE159" i="9" s="1"/>
  <c r="T141" i="9"/>
  <c r="AE141" i="9" s="1"/>
  <c r="D153" i="42"/>
  <c r="T156" i="9"/>
  <c r="AE156" i="9" s="1"/>
  <c r="D171" i="42"/>
  <c r="R190" i="9"/>
  <c r="AD190" i="9" s="1"/>
  <c r="O189" i="9"/>
  <c r="T186" i="9"/>
  <c r="AE186" i="9" s="1"/>
  <c r="O155" i="9"/>
  <c r="D181" i="42"/>
  <c r="D173" i="44"/>
  <c r="F182" i="42"/>
  <c r="O182" i="42" s="1"/>
  <c r="Y182" i="42" s="1"/>
  <c r="AI182" i="42" s="1"/>
  <c r="O155" i="46"/>
  <c r="T182" i="9"/>
  <c r="AE182" i="9" s="1"/>
  <c r="R175" i="9"/>
  <c r="AD175" i="9" s="1"/>
  <c r="X168" i="45"/>
  <c r="F147" i="42"/>
  <c r="O147" i="42" s="1"/>
  <c r="Y147" i="42" s="1"/>
  <c r="AI147" i="42" s="1"/>
  <c r="O181" i="45"/>
  <c r="X175" i="45"/>
  <c r="R178" i="9"/>
  <c r="AD178" i="9" s="1"/>
  <c r="O174" i="9"/>
  <c r="AA174" i="9" s="1"/>
  <c r="AG174" i="9" s="1"/>
  <c r="O157" i="45"/>
  <c r="O190" i="9"/>
  <c r="O139" i="45"/>
  <c r="D95" i="44"/>
  <c r="F185" i="42"/>
  <c r="O151" i="42"/>
  <c r="Y151" i="42" s="1"/>
  <c r="AI151" i="42" s="1"/>
  <c r="O97" i="9"/>
  <c r="P97" i="9" s="1"/>
  <c r="E139" i="44"/>
  <c r="E179" i="42"/>
  <c r="T153" i="9"/>
  <c r="AE153" i="9" s="1"/>
  <c r="E95" i="42"/>
  <c r="E156" i="44"/>
  <c r="E165" i="42"/>
  <c r="E167" i="44"/>
  <c r="T166" i="9"/>
  <c r="AE166" i="9" s="1"/>
  <c r="T49" i="9"/>
  <c r="AE49" i="9" s="1"/>
  <c r="E145" i="44"/>
  <c r="T162" i="9"/>
  <c r="AE162" i="9" s="1"/>
  <c r="R171" i="9"/>
  <c r="AD171" i="9" s="1"/>
  <c r="BF125" i="29"/>
  <c r="O171" i="45"/>
  <c r="O160" i="9"/>
  <c r="P160" i="9" s="1"/>
  <c r="X51" i="45"/>
  <c r="Z51" i="45" s="1"/>
  <c r="T187" i="9"/>
  <c r="AE187" i="9" s="1"/>
  <c r="O161" i="9"/>
  <c r="O178" i="9"/>
  <c r="AA178" i="9" s="1"/>
  <c r="AG178" i="9" s="1"/>
  <c r="X140" i="9"/>
  <c r="Y140" i="9" s="1"/>
  <c r="E166" i="42"/>
  <c r="N166" i="42" s="1"/>
  <c r="W166" i="42" s="1"/>
  <c r="AH166" i="42" s="1"/>
  <c r="O149" i="9"/>
  <c r="E187" i="42"/>
  <c r="O152" i="9"/>
  <c r="E159" i="42"/>
  <c r="BB98" i="28"/>
  <c r="G104" i="41" s="1"/>
  <c r="BF144" i="29"/>
  <c r="O95" i="42"/>
  <c r="Y95" i="42" s="1"/>
  <c r="AI95" i="42" s="1"/>
  <c r="BE48" i="28"/>
  <c r="BB23" i="28"/>
  <c r="G29" i="41" s="1"/>
  <c r="BB38" i="28"/>
  <c r="G44" i="41" s="1"/>
  <c r="BB35" i="28"/>
  <c r="G41" i="41" s="1"/>
  <c r="BB110" i="28"/>
  <c r="G116" i="41" s="1"/>
  <c r="BB58" i="28"/>
  <c r="G64" i="41" s="1"/>
  <c r="BB102" i="28"/>
  <c r="G108" i="41" s="1"/>
  <c r="BB99" i="29"/>
  <c r="G105" i="43" s="1"/>
  <c r="BB107" i="29"/>
  <c r="G113" i="43" s="1"/>
  <c r="BB123" i="29"/>
  <c r="G129" i="43" s="1"/>
  <c r="BB100" i="29"/>
  <c r="G106" i="43" s="1"/>
  <c r="BB108" i="29"/>
  <c r="G114" i="43" s="1"/>
  <c r="BB116" i="29"/>
  <c r="G122" i="43" s="1"/>
  <c r="BB124" i="29"/>
  <c r="G130" i="43" s="1"/>
  <c r="BB101" i="29"/>
  <c r="G107" i="43" s="1"/>
  <c r="BB109" i="29"/>
  <c r="G115" i="43" s="1"/>
  <c r="BB117" i="29"/>
  <c r="G123" i="43" s="1"/>
  <c r="BB125" i="29"/>
  <c r="G131" i="43" s="1"/>
  <c r="BB102" i="29"/>
  <c r="G108" i="43" s="1"/>
  <c r="BB110" i="29"/>
  <c r="G116" i="43" s="1"/>
  <c r="BB118" i="29"/>
  <c r="G124" i="43" s="1"/>
  <c r="BB126" i="29"/>
  <c r="G132" i="43" s="1"/>
  <c r="BB103" i="29"/>
  <c r="G109" i="43" s="1"/>
  <c r="BB111" i="29"/>
  <c r="G117" i="43" s="1"/>
  <c r="BB119" i="29"/>
  <c r="G125" i="43" s="1"/>
  <c r="BB127" i="29"/>
  <c r="G133" i="43" s="1"/>
  <c r="BB104" i="29"/>
  <c r="G110" i="43" s="1"/>
  <c r="BB112" i="29"/>
  <c r="G118" i="43" s="1"/>
  <c r="BB120" i="29"/>
  <c r="G126" i="43" s="1"/>
  <c r="BB128" i="29"/>
  <c r="G134" i="43" s="1"/>
  <c r="BB97" i="29"/>
  <c r="G103" i="43" s="1"/>
  <c r="BB105" i="29"/>
  <c r="G111" i="43" s="1"/>
  <c r="BB113" i="29"/>
  <c r="G119" i="43" s="1"/>
  <c r="BB121" i="29"/>
  <c r="G127" i="43" s="1"/>
  <c r="BB129" i="29"/>
  <c r="G135" i="43" s="1"/>
  <c r="BB98" i="29"/>
  <c r="G104" i="43" s="1"/>
  <c r="BB106" i="29"/>
  <c r="G112" i="43" s="1"/>
  <c r="BB114" i="29"/>
  <c r="G120" i="43" s="1"/>
  <c r="BB122" i="29"/>
  <c r="G128" i="43" s="1"/>
  <c r="BB130" i="29"/>
  <c r="G136" i="43" s="1"/>
  <c r="BB115" i="29"/>
  <c r="G121" i="43" s="1"/>
  <c r="BB131" i="29"/>
  <c r="G137" i="43" s="1"/>
  <c r="BC41" i="10"/>
  <c r="J47" i="9" s="1"/>
  <c r="BC85" i="10"/>
  <c r="J91" i="9" s="1"/>
  <c r="BB68" i="29"/>
  <c r="G74" i="43" s="1"/>
  <c r="BB69" i="29"/>
  <c r="G75" i="43" s="1"/>
  <c r="BB56" i="29"/>
  <c r="G62" i="43" s="1"/>
  <c r="BB72" i="29"/>
  <c r="G78" i="43" s="1"/>
  <c r="BB80" i="29"/>
  <c r="G86" i="43" s="1"/>
  <c r="BB70" i="29"/>
  <c r="G76" i="43" s="1"/>
  <c r="BB60" i="29"/>
  <c r="G66" i="43" s="1"/>
  <c r="BB73" i="29"/>
  <c r="G79" i="43" s="1"/>
  <c r="BB81" i="29"/>
  <c r="G87" i="43" s="1"/>
  <c r="BB63" i="29"/>
  <c r="G69" i="43" s="1"/>
  <c r="BB74" i="29"/>
  <c r="G80" i="43" s="1"/>
  <c r="BB82" i="29"/>
  <c r="G88" i="43" s="1"/>
  <c r="BB64" i="29"/>
  <c r="G70" i="43" s="1"/>
  <c r="BB75" i="29"/>
  <c r="G81" i="43" s="1"/>
  <c r="BB83" i="29"/>
  <c r="G89" i="43" s="1"/>
  <c r="BB55" i="29"/>
  <c r="G61" i="43" s="1"/>
  <c r="BB85" i="29"/>
  <c r="G91" i="43" s="1"/>
  <c r="BB66" i="29"/>
  <c r="G72" i="43" s="1"/>
  <c r="BB77" i="29"/>
  <c r="G83" i="43" s="1"/>
  <c r="BB65" i="29"/>
  <c r="G71" i="43" s="1"/>
  <c r="BB76" i="29"/>
  <c r="G82" i="43" s="1"/>
  <c r="BB84" i="29"/>
  <c r="G90" i="43" s="1"/>
  <c r="BB53" i="29"/>
  <c r="G59" i="43" s="1"/>
  <c r="BB58" i="29"/>
  <c r="G64" i="43" s="1"/>
  <c r="BB67" i="29"/>
  <c r="G73" i="43" s="1"/>
  <c r="BB78" i="29"/>
  <c r="G84" i="43" s="1"/>
  <c r="BB86" i="29"/>
  <c r="G92" i="43" s="1"/>
  <c r="BB59" i="29"/>
  <c r="G65" i="43" s="1"/>
  <c r="BB54" i="29"/>
  <c r="G60" i="43" s="1"/>
  <c r="BB57" i="29"/>
  <c r="G63" i="43" s="1"/>
  <c r="BB61" i="29"/>
  <c r="G67" i="43" s="1"/>
  <c r="BB52" i="29"/>
  <c r="G58" i="43" s="1"/>
  <c r="BB71" i="29"/>
  <c r="G77" i="43" s="1"/>
  <c r="BB79" i="29"/>
  <c r="G85" i="43" s="1"/>
  <c r="BB87" i="29"/>
  <c r="G93" i="43" s="1"/>
  <c r="BB62" i="29"/>
  <c r="G68" i="43" s="1"/>
  <c r="BB9" i="29"/>
  <c r="G15" i="43" s="1"/>
  <c r="BB39" i="29"/>
  <c r="G45" i="43" s="1"/>
  <c r="BB15" i="29"/>
  <c r="G21" i="43" s="1"/>
  <c r="BB14" i="29"/>
  <c r="G20" i="43" s="1"/>
  <c r="BB33" i="29"/>
  <c r="G39" i="43" s="1"/>
  <c r="BB26" i="29"/>
  <c r="G32" i="43" s="1"/>
  <c r="BB19" i="29"/>
  <c r="G25" i="43" s="1"/>
  <c r="BB18" i="29"/>
  <c r="G24" i="43" s="1"/>
  <c r="BB36" i="29"/>
  <c r="G42" i="43" s="1"/>
  <c r="BB28" i="29"/>
  <c r="G34" i="43" s="1"/>
  <c r="BB24" i="29"/>
  <c r="G30" i="43" s="1"/>
  <c r="BB20" i="29"/>
  <c r="G26" i="43" s="1"/>
  <c r="BB8" i="29"/>
  <c r="G14" i="43" s="1"/>
  <c r="BB41" i="29"/>
  <c r="G47" i="43" s="1"/>
  <c r="BB32" i="29"/>
  <c r="G38" i="43" s="1"/>
  <c r="BB30" i="29"/>
  <c r="G36" i="43" s="1"/>
  <c r="BB23" i="29"/>
  <c r="G29" i="43" s="1"/>
  <c r="BB11" i="29"/>
  <c r="G17" i="43" s="1"/>
  <c r="BB38" i="29"/>
  <c r="G44" i="43" s="1"/>
  <c r="BB16" i="29"/>
  <c r="G22" i="43" s="1"/>
  <c r="BB7" i="29"/>
  <c r="G13" i="43" s="1"/>
  <c r="BB34" i="29"/>
  <c r="G40" i="43" s="1"/>
  <c r="BB27" i="29"/>
  <c r="G33" i="43" s="1"/>
  <c r="BB37" i="29"/>
  <c r="G43" i="43" s="1"/>
  <c r="BB31" i="29"/>
  <c r="G37" i="43" s="1"/>
  <c r="BB21" i="29"/>
  <c r="G27" i="43" s="1"/>
  <c r="BB12" i="29"/>
  <c r="G18" i="43" s="1"/>
  <c r="BB10" i="29"/>
  <c r="G16" i="43" s="1"/>
  <c r="BB40" i="29"/>
  <c r="G46" i="43" s="1"/>
  <c r="BB35" i="29"/>
  <c r="G41" i="43" s="1"/>
  <c r="BB25" i="29"/>
  <c r="G31" i="43" s="1"/>
  <c r="BB17" i="29"/>
  <c r="G23" i="43" s="1"/>
  <c r="BB13" i="29"/>
  <c r="G19" i="43" s="1"/>
  <c r="BB29" i="29"/>
  <c r="G35" i="43" s="1"/>
  <c r="BB22" i="29"/>
  <c r="G28" i="43" s="1"/>
  <c r="BB22" i="28"/>
  <c r="G28" i="41" s="1"/>
  <c r="O191" i="44"/>
  <c r="Y191" i="44" s="1"/>
  <c r="AI191" i="44" s="1"/>
  <c r="O179" i="9"/>
  <c r="N179" i="9" s="1"/>
  <c r="O49" i="9"/>
  <c r="AA49" i="9" s="1"/>
  <c r="AG49" i="9" s="1"/>
  <c r="F144" i="42"/>
  <c r="O144" i="42" s="1"/>
  <c r="O168" i="46"/>
  <c r="O173" i="45"/>
  <c r="F174" i="42"/>
  <c r="O174" i="42" s="1"/>
  <c r="Y174" i="42" s="1"/>
  <c r="AI174" i="42" s="1"/>
  <c r="V174" i="9"/>
  <c r="AF174" i="9" s="1"/>
  <c r="O171" i="9"/>
  <c r="X162" i="45"/>
  <c r="O158" i="9"/>
  <c r="G190" i="33"/>
  <c r="V171" i="9"/>
  <c r="AF171" i="9" s="1"/>
  <c r="R173" i="9"/>
  <c r="AD173" i="9" s="1"/>
  <c r="S191" i="5"/>
  <c r="BB106" i="10"/>
  <c r="G112" i="9" s="1"/>
  <c r="BB30" i="28"/>
  <c r="G36" i="41" s="1"/>
  <c r="BB63" i="28"/>
  <c r="G69" i="41" s="1"/>
  <c r="BB122" i="28"/>
  <c r="G128" i="41" s="1"/>
  <c r="BB86" i="28"/>
  <c r="G92" i="41" s="1"/>
  <c r="BB14" i="28"/>
  <c r="G20" i="41" s="1"/>
  <c r="BB26" i="28"/>
  <c r="G32" i="41" s="1"/>
  <c r="BB75" i="28"/>
  <c r="G81" i="41" s="1"/>
  <c r="BF77" i="28"/>
  <c r="F175" i="44"/>
  <c r="O175" i="44" s="1"/>
  <c r="Y175" i="44" s="1"/>
  <c r="AI175" i="44" s="1"/>
  <c r="BE128" i="28"/>
  <c r="BF173" i="29"/>
  <c r="BF105" i="29"/>
  <c r="T165" i="9"/>
  <c r="AE165" i="9" s="1"/>
  <c r="X165" i="9" s="1"/>
  <c r="BF172" i="28"/>
  <c r="V166" i="9"/>
  <c r="AF166" i="9" s="1"/>
  <c r="BB7" i="28"/>
  <c r="G13" i="41" s="1"/>
  <c r="BB34" i="28"/>
  <c r="G40" i="41" s="1"/>
  <c r="BB10" i="28"/>
  <c r="G16" i="41" s="1"/>
  <c r="BB62" i="28"/>
  <c r="G68" i="41" s="1"/>
  <c r="BB126" i="28"/>
  <c r="G132" i="41" s="1"/>
  <c r="BB31" i="10"/>
  <c r="G37" i="9" s="1"/>
  <c r="BB11" i="10"/>
  <c r="G17" i="9" s="1"/>
  <c r="BE148" i="29"/>
  <c r="BB59" i="10"/>
  <c r="G65" i="9" s="1"/>
  <c r="BB27" i="10"/>
  <c r="G33" i="9" s="1"/>
  <c r="BB26" i="10"/>
  <c r="G32" i="9" s="1"/>
  <c r="BB22" i="10"/>
  <c r="G28" i="9" s="1"/>
  <c r="BB115" i="10"/>
  <c r="G121" i="9" s="1"/>
  <c r="BB74" i="10"/>
  <c r="G80" i="9" s="1"/>
  <c r="BB63" i="10"/>
  <c r="G69" i="9" s="1"/>
  <c r="O94" i="9"/>
  <c r="BE89" i="28"/>
  <c r="X148" i="46"/>
  <c r="BB123" i="10"/>
  <c r="G129" i="9" s="1"/>
  <c r="BB82" i="10"/>
  <c r="G88" i="9" s="1"/>
  <c r="BB54" i="10"/>
  <c r="G60" i="9" s="1"/>
  <c r="BB62" i="10"/>
  <c r="G68" i="9" s="1"/>
  <c r="BB83" i="10"/>
  <c r="G89" i="9" s="1"/>
  <c r="BB71" i="10"/>
  <c r="G77" i="9" s="1"/>
  <c r="BB130" i="10"/>
  <c r="G136" i="9" s="1"/>
  <c r="X50" i="43"/>
  <c r="Z161" i="43"/>
  <c r="BF186" i="29"/>
  <c r="BB38" i="10"/>
  <c r="G44" i="9" s="1"/>
  <c r="BF70" i="29"/>
  <c r="BB102" i="10"/>
  <c r="G108" i="9" s="1"/>
  <c r="BB131" i="10"/>
  <c r="G137" i="9" s="1"/>
  <c r="BE6" i="28"/>
  <c r="BB66" i="10"/>
  <c r="G72" i="9" s="1"/>
  <c r="BB7" i="10"/>
  <c r="G13" i="9" s="1"/>
  <c r="BB34" i="10"/>
  <c r="G40" i="9" s="1"/>
  <c r="AH75" i="40"/>
  <c r="H82" i="43" s="1"/>
  <c r="D144" i="44"/>
  <c r="BB58" i="10"/>
  <c r="G64" i="9" s="1"/>
  <c r="BB122" i="10"/>
  <c r="G128" i="9" s="1"/>
  <c r="BB126" i="10"/>
  <c r="G132" i="9" s="1"/>
  <c r="O177" i="9"/>
  <c r="P177" i="9" s="1"/>
  <c r="BF152" i="29"/>
  <c r="BF105" i="28"/>
  <c r="E148" i="42"/>
  <c r="N148" i="42" s="1"/>
  <c r="W148" i="42" s="1"/>
  <c r="AH148" i="42" s="1"/>
  <c r="AI39" i="40"/>
  <c r="K46" i="43" s="1"/>
  <c r="L46" i="43" s="1"/>
  <c r="V181" i="9"/>
  <c r="AF181" i="9" s="1"/>
  <c r="BF150" i="28"/>
  <c r="N175" i="42"/>
  <c r="W175" i="42" s="1"/>
  <c r="AH175" i="42" s="1"/>
  <c r="O187" i="46"/>
  <c r="M145" i="44"/>
  <c r="U145" i="44" s="1"/>
  <c r="AG145" i="44" s="1"/>
  <c r="X176" i="46"/>
  <c r="Z176" i="46" s="1"/>
  <c r="N171" i="43"/>
  <c r="N94" i="44"/>
  <c r="W94" i="44" s="1"/>
  <c r="AH94" i="44" s="1"/>
  <c r="AA150" i="43"/>
  <c r="AG150" i="43" s="1"/>
  <c r="N153" i="42"/>
  <c r="W153" i="42" s="1"/>
  <c r="AH153" i="42" s="1"/>
  <c r="O158" i="46"/>
  <c r="O161" i="46"/>
  <c r="P153" i="43"/>
  <c r="N50" i="44"/>
  <c r="W50" i="44" s="1"/>
  <c r="AH50" i="44" s="1"/>
  <c r="O186" i="46"/>
  <c r="N150" i="43"/>
  <c r="M151" i="42"/>
  <c r="U151" i="42" s="1"/>
  <c r="AG151" i="42" s="1"/>
  <c r="X152" i="43"/>
  <c r="BF11" i="29"/>
  <c r="BF27" i="28"/>
  <c r="BE170" i="28"/>
  <c r="BF87" i="29"/>
  <c r="BF71" i="29"/>
  <c r="BF19" i="28"/>
  <c r="BF86" i="28"/>
  <c r="BE39" i="28"/>
  <c r="R51" i="9"/>
  <c r="AD51" i="9" s="1"/>
  <c r="BF98" i="29"/>
  <c r="BF87" i="28"/>
  <c r="BF54" i="28"/>
  <c r="BF78" i="29"/>
  <c r="BF114" i="28"/>
  <c r="O51" i="46"/>
  <c r="O168" i="42"/>
  <c r="Y168" i="42" s="1"/>
  <c r="AI168" i="42" s="1"/>
  <c r="N159" i="44"/>
  <c r="W159" i="44" s="1"/>
  <c r="AH159" i="44" s="1"/>
  <c r="Z175" i="43"/>
  <c r="N170" i="42"/>
  <c r="W170" i="42" s="1"/>
  <c r="AH170" i="42" s="1"/>
  <c r="O183" i="46"/>
  <c r="X189" i="43"/>
  <c r="AA154" i="43"/>
  <c r="AG154" i="43" s="1"/>
  <c r="N145" i="42"/>
  <c r="W145" i="42" s="1"/>
  <c r="AH145" i="42" s="1"/>
  <c r="W194" i="5"/>
  <c r="W188" i="5"/>
  <c r="E147" i="44"/>
  <c r="F186" i="42"/>
  <c r="O186" i="42" s="1"/>
  <c r="Y186" i="42" s="1"/>
  <c r="AI186" i="42" s="1"/>
  <c r="W191" i="5"/>
  <c r="E139" i="42"/>
  <c r="F166" i="42"/>
  <c r="O166" i="42" s="1"/>
  <c r="Y166" i="42" s="1"/>
  <c r="AI166" i="42" s="1"/>
  <c r="V145" i="9"/>
  <c r="AF145" i="9" s="1"/>
  <c r="D54" i="42"/>
  <c r="O182" i="9"/>
  <c r="P182" i="9" s="1"/>
  <c r="BF180" i="29"/>
  <c r="BF136" i="28"/>
  <c r="BF37" i="28"/>
  <c r="D154" i="42"/>
  <c r="M154" i="42" s="1"/>
  <c r="U154" i="42" s="1"/>
  <c r="AG154" i="42" s="1"/>
  <c r="BE117" i="29"/>
  <c r="BF141" i="29"/>
  <c r="V52" i="9"/>
  <c r="AF52" i="9" s="1"/>
  <c r="R154" i="9"/>
  <c r="AD154" i="9" s="1"/>
  <c r="X154" i="9" s="1"/>
  <c r="Z154" i="9" s="1"/>
  <c r="D95" i="42"/>
  <c r="V141" i="9"/>
  <c r="AF141" i="9" s="1"/>
  <c r="X141" i="9" s="1"/>
  <c r="O157" i="42"/>
  <c r="Y157" i="42" s="1"/>
  <c r="AI157" i="42" s="1"/>
  <c r="D54" i="44"/>
  <c r="BF65" i="28"/>
  <c r="BE100" i="29"/>
  <c r="BF108" i="29"/>
  <c r="BF174" i="29"/>
  <c r="X186" i="46"/>
  <c r="O168" i="45"/>
  <c r="BF40" i="29"/>
  <c r="F149" i="44"/>
  <c r="O149" i="44" s="1"/>
  <c r="Y149" i="44" s="1"/>
  <c r="AI149" i="44" s="1"/>
  <c r="E141" i="44"/>
  <c r="V147" i="9"/>
  <c r="AF147" i="9" s="1"/>
  <c r="M156" i="44"/>
  <c r="U156" i="44" s="1"/>
  <c r="AG156" i="44" s="1"/>
  <c r="BE100" i="28"/>
  <c r="X50" i="45"/>
  <c r="Z50" i="45" s="1"/>
  <c r="V185" i="9"/>
  <c r="AF185" i="9" s="1"/>
  <c r="R153" i="9"/>
  <c r="AD153" i="9" s="1"/>
  <c r="BE87" i="28"/>
  <c r="BF73" i="29"/>
  <c r="BF108" i="28"/>
  <c r="D155" i="42"/>
  <c r="M155" i="42" s="1"/>
  <c r="U155" i="42" s="1"/>
  <c r="AG155" i="42" s="1"/>
  <c r="BE128" i="29"/>
  <c r="F95" i="44"/>
  <c r="O95" i="44" s="1"/>
  <c r="Y95" i="44" s="1"/>
  <c r="AI95" i="44" s="1"/>
  <c r="D156" i="42"/>
  <c r="BE125" i="29"/>
  <c r="BF107" i="28"/>
  <c r="O180" i="9"/>
  <c r="AA180" i="9" s="1"/>
  <c r="AG180" i="9" s="1"/>
  <c r="E181" i="42"/>
  <c r="N181" i="42" s="1"/>
  <c r="W181" i="42" s="1"/>
  <c r="AH181" i="42" s="1"/>
  <c r="BE111" i="28"/>
  <c r="M153" i="44"/>
  <c r="U153" i="44" s="1"/>
  <c r="AG153" i="44" s="1"/>
  <c r="N189" i="42"/>
  <c r="W189" i="42" s="1"/>
  <c r="AH189" i="42" s="1"/>
  <c r="O177" i="42"/>
  <c r="O142" i="44"/>
  <c r="Y142" i="44" s="1"/>
  <c r="AI142" i="44" s="1"/>
  <c r="O50" i="44"/>
  <c r="X158" i="41"/>
  <c r="Z158" i="41" s="1"/>
  <c r="O165" i="42"/>
  <c r="Y165" i="42" s="1"/>
  <c r="AI165" i="42" s="1"/>
  <c r="M51" i="42"/>
  <c r="O161" i="42"/>
  <c r="O184" i="42"/>
  <c r="O179" i="42"/>
  <c r="Y179" i="42" s="1"/>
  <c r="AI179" i="42" s="1"/>
  <c r="N158" i="44"/>
  <c r="W158" i="44" s="1"/>
  <c r="AH158" i="44" s="1"/>
  <c r="N186" i="42"/>
  <c r="W186" i="42" s="1"/>
  <c r="AH186" i="42" s="1"/>
  <c r="O155" i="42"/>
  <c r="Y155" i="42" s="1"/>
  <c r="AI155" i="42" s="1"/>
  <c r="M167" i="42"/>
  <c r="U167" i="42" s="1"/>
  <c r="AG167" i="42" s="1"/>
  <c r="N192" i="42"/>
  <c r="W192" i="42" s="1"/>
  <c r="AH192" i="42" s="1"/>
  <c r="N181" i="44"/>
  <c r="W181" i="44" s="1"/>
  <c r="AH181" i="44" s="1"/>
  <c r="O170" i="42"/>
  <c r="N174" i="44"/>
  <c r="W174" i="44" s="1"/>
  <c r="AH174" i="44" s="1"/>
  <c r="N177" i="42"/>
  <c r="W177" i="42" s="1"/>
  <c r="AH177" i="42" s="1"/>
  <c r="O152" i="42"/>
  <c r="Y152" i="42" s="1"/>
  <c r="AI152" i="42" s="1"/>
  <c r="O175" i="45"/>
  <c r="N169" i="44"/>
  <c r="W169" i="44" s="1"/>
  <c r="AH169" i="44" s="1"/>
  <c r="X162" i="41"/>
  <c r="O159" i="45"/>
  <c r="X169" i="43"/>
  <c r="N190" i="42"/>
  <c r="O186" i="45"/>
  <c r="O151" i="44"/>
  <c r="Y151" i="44" s="1"/>
  <c r="AI151" i="44" s="1"/>
  <c r="N96" i="44"/>
  <c r="W96" i="44" s="1"/>
  <c r="AH96" i="44" s="1"/>
  <c r="O140" i="44"/>
  <c r="Y140" i="44" s="1"/>
  <c r="AI140" i="44" s="1"/>
  <c r="O172" i="46"/>
  <c r="X50" i="46"/>
  <c r="Z50" i="46" s="1"/>
  <c r="X140" i="43"/>
  <c r="Y140" i="43" s="1"/>
  <c r="X187" i="45"/>
  <c r="X169" i="45"/>
  <c r="O170" i="46"/>
  <c r="O140" i="45"/>
  <c r="X149" i="46"/>
  <c r="O166" i="45"/>
  <c r="O187" i="45"/>
  <c r="N142" i="44"/>
  <c r="W142" i="44" s="1"/>
  <c r="AH142" i="44" s="1"/>
  <c r="V144" i="9"/>
  <c r="AF144" i="9" s="1"/>
  <c r="X144" i="9" s="1"/>
  <c r="R149" i="9"/>
  <c r="AD149" i="9" s="1"/>
  <c r="X149" i="9" s="1"/>
  <c r="O144" i="9"/>
  <c r="AA144" i="9" s="1"/>
  <c r="AG144" i="9" s="1"/>
  <c r="M146" i="44"/>
  <c r="M97" i="42"/>
  <c r="O151" i="46"/>
  <c r="M140" i="42"/>
  <c r="O170" i="44"/>
  <c r="Y170" i="44" s="1"/>
  <c r="AI170" i="44" s="1"/>
  <c r="X163" i="46"/>
  <c r="AA95" i="43"/>
  <c r="AG95" i="43" s="1"/>
  <c r="N152" i="44"/>
  <c r="W152" i="44" s="1"/>
  <c r="AH152" i="44" s="1"/>
  <c r="M150" i="44"/>
  <c r="U150" i="44" s="1"/>
  <c r="AG150" i="44" s="1"/>
  <c r="O175" i="42"/>
  <c r="Y175" i="42" s="1"/>
  <c r="AI175" i="42" s="1"/>
  <c r="N146" i="42"/>
  <c r="N162" i="44"/>
  <c r="W162" i="44" s="1"/>
  <c r="AH162" i="44" s="1"/>
  <c r="M173" i="42"/>
  <c r="U173" i="42" s="1"/>
  <c r="AG173" i="42" s="1"/>
  <c r="M192" i="42"/>
  <c r="U192" i="42" s="1"/>
  <c r="AG192" i="42" s="1"/>
  <c r="X167" i="41"/>
  <c r="Y167" i="41" s="1"/>
  <c r="O152" i="45"/>
  <c r="O184" i="45"/>
  <c r="X181" i="45"/>
  <c r="O178" i="44"/>
  <c r="Y178" i="44" s="1"/>
  <c r="AI178" i="44" s="1"/>
  <c r="N180" i="44"/>
  <c r="W180" i="44" s="1"/>
  <c r="AH180" i="44" s="1"/>
  <c r="N141" i="42"/>
  <c r="W141" i="42" s="1"/>
  <c r="AH141" i="42" s="1"/>
  <c r="N150" i="42"/>
  <c r="W150" i="42" s="1"/>
  <c r="AH150" i="42" s="1"/>
  <c r="N159" i="42"/>
  <c r="W159" i="42" s="1"/>
  <c r="AH159" i="42" s="1"/>
  <c r="N191" i="44"/>
  <c r="W191" i="44" s="1"/>
  <c r="AH191" i="44" s="1"/>
  <c r="M49" i="44"/>
  <c r="X186" i="45"/>
  <c r="X157" i="43"/>
  <c r="Y157" i="43" s="1"/>
  <c r="O157" i="46"/>
  <c r="P157" i="46" s="1"/>
  <c r="O142" i="45"/>
  <c r="O165" i="46"/>
  <c r="O179" i="46"/>
  <c r="X183" i="43"/>
  <c r="Y183" i="43" s="1"/>
  <c r="X149" i="45"/>
  <c r="X187" i="46"/>
  <c r="Y187" i="46" s="1"/>
  <c r="Z145" i="46"/>
  <c r="X172" i="46"/>
  <c r="X140" i="45"/>
  <c r="AA182" i="43"/>
  <c r="AG182" i="43" s="1"/>
  <c r="N190" i="44"/>
  <c r="O160" i="42"/>
  <c r="Y160" i="42" s="1"/>
  <c r="AI160" i="42" s="1"/>
  <c r="X180" i="46"/>
  <c r="X191" i="43"/>
  <c r="O173" i="46"/>
  <c r="X157" i="41"/>
  <c r="Z157" i="41" s="1"/>
  <c r="BF59" i="29"/>
  <c r="M155" i="44"/>
  <c r="U155" i="44" s="1"/>
  <c r="AG155" i="44" s="1"/>
  <c r="N147" i="42"/>
  <c r="R181" i="9"/>
  <c r="AD181" i="9" s="1"/>
  <c r="F164" i="44"/>
  <c r="O164" i="44" s="1"/>
  <c r="Y164" i="44" s="1"/>
  <c r="AI164" i="44" s="1"/>
  <c r="BF159" i="29"/>
  <c r="O167" i="9"/>
  <c r="P167" i="9" s="1"/>
  <c r="N153" i="44"/>
  <c r="W153" i="44" s="1"/>
  <c r="AH153" i="44" s="1"/>
  <c r="M172" i="44"/>
  <c r="U172" i="44" s="1"/>
  <c r="AG172" i="44" s="1"/>
  <c r="N51" i="42"/>
  <c r="W51" i="42" s="1"/>
  <c r="AH51" i="42" s="1"/>
  <c r="M178" i="42"/>
  <c r="U178" i="42" s="1"/>
  <c r="AG178" i="42" s="1"/>
  <c r="O145" i="42"/>
  <c r="O160" i="44"/>
  <c r="Y160" i="44" s="1"/>
  <c r="AI160" i="44" s="1"/>
  <c r="M175" i="44"/>
  <c r="U175" i="44" s="1"/>
  <c r="AG175" i="44" s="1"/>
  <c r="O140" i="42"/>
  <c r="Y140" i="42" s="1"/>
  <c r="AI140" i="42" s="1"/>
  <c r="O168" i="44"/>
  <c r="Y168" i="44" s="1"/>
  <c r="AI168" i="44" s="1"/>
  <c r="O176" i="44"/>
  <c r="O181" i="42"/>
  <c r="Y181" i="42" s="1"/>
  <c r="AI181" i="42" s="1"/>
  <c r="O169" i="44"/>
  <c r="Y169" i="44" s="1"/>
  <c r="AI169" i="44" s="1"/>
  <c r="N178" i="44"/>
  <c r="W178" i="44" s="1"/>
  <c r="AH178" i="44" s="1"/>
  <c r="N179" i="44"/>
  <c r="W179" i="44" s="1"/>
  <c r="AH179" i="44" s="1"/>
  <c r="BF41" i="29"/>
  <c r="R180" i="9"/>
  <c r="AD180" i="9" s="1"/>
  <c r="X180" i="9" s="1"/>
  <c r="Z180" i="9" s="1"/>
  <c r="O155" i="44"/>
  <c r="Y155" i="44" s="1"/>
  <c r="AI155" i="44" s="1"/>
  <c r="X161" i="46"/>
  <c r="Y161" i="46" s="1"/>
  <c r="O50" i="45"/>
  <c r="M49" i="42"/>
  <c r="M140" i="44"/>
  <c r="X174" i="46"/>
  <c r="O169" i="45"/>
  <c r="X177" i="41"/>
  <c r="Z177" i="41" s="1"/>
  <c r="O153" i="45"/>
  <c r="P153" i="45" s="1"/>
  <c r="X51" i="46"/>
  <c r="Z51" i="46" s="1"/>
  <c r="N173" i="42"/>
  <c r="W173" i="42" s="1"/>
  <c r="AH173" i="42" s="1"/>
  <c r="BE60" i="28"/>
  <c r="D149" i="42"/>
  <c r="M149" i="42" s="1"/>
  <c r="U149" i="42" s="1"/>
  <c r="AG149" i="42" s="1"/>
  <c r="BF20" i="28"/>
  <c r="T185" i="9"/>
  <c r="AE185" i="9" s="1"/>
  <c r="BF137" i="28"/>
  <c r="BE115" i="29"/>
  <c r="F167" i="42"/>
  <c r="O167" i="42" s="1"/>
  <c r="Y167" i="42" s="1"/>
  <c r="AI167" i="42" s="1"/>
  <c r="V167" i="9"/>
  <c r="AF167" i="9" s="1"/>
  <c r="X167" i="9" s="1"/>
  <c r="Z167" i="9" s="1"/>
  <c r="F148" i="44"/>
  <c r="O148" i="44" s="1"/>
  <c r="Y148" i="44" s="1"/>
  <c r="AI148" i="44" s="1"/>
  <c r="T179" i="9"/>
  <c r="AE179" i="9" s="1"/>
  <c r="X179" i="9" s="1"/>
  <c r="Z179" i="9" s="1"/>
  <c r="BC30" i="28"/>
  <c r="J36" i="41" s="1"/>
  <c r="BC128" i="28"/>
  <c r="J134" i="41" s="1"/>
  <c r="BC10" i="28"/>
  <c r="J16" i="41" s="1"/>
  <c r="BC72" i="28"/>
  <c r="J78" i="41" s="1"/>
  <c r="BC13" i="28"/>
  <c r="J19" i="41" s="1"/>
  <c r="BC110" i="28"/>
  <c r="J116" i="41" s="1"/>
  <c r="BC16" i="28"/>
  <c r="J22" i="41" s="1"/>
  <c r="BC54" i="28"/>
  <c r="J60" i="41" s="1"/>
  <c r="BC81" i="28"/>
  <c r="J87" i="41" s="1"/>
  <c r="BC57" i="28"/>
  <c r="J63" i="41" s="1"/>
  <c r="BC116" i="28"/>
  <c r="J122" i="41" s="1"/>
  <c r="BC83" i="28"/>
  <c r="J89" i="41" s="1"/>
  <c r="BC113" i="28"/>
  <c r="J119" i="41" s="1"/>
  <c r="BC63" i="28"/>
  <c r="J69" i="41" s="1"/>
  <c r="BC37" i="28"/>
  <c r="J43" i="41" s="1"/>
  <c r="BC65" i="28"/>
  <c r="J71" i="41" s="1"/>
  <c r="BC101" i="28"/>
  <c r="J107" i="41" s="1"/>
  <c r="S188" i="5"/>
  <c r="S190" i="5"/>
  <c r="D180" i="42"/>
  <c r="M180" i="42" s="1"/>
  <c r="U180" i="42" s="1"/>
  <c r="AG180" i="42" s="1"/>
  <c r="BF117" i="28"/>
  <c r="BJ117" i="28" s="1"/>
  <c r="G123" i="45" s="1"/>
  <c r="X142" i="45"/>
  <c r="Z142" i="45" s="1"/>
  <c r="T152" i="45"/>
  <c r="AE152" i="45" s="1"/>
  <c r="X152" i="45" s="1"/>
  <c r="Y152" i="45" s="1"/>
  <c r="AA149" i="43"/>
  <c r="AG149" i="43" s="1"/>
  <c r="O148" i="45"/>
  <c r="AA148" i="45" s="1"/>
  <c r="AG148" i="45" s="1"/>
  <c r="X172" i="45"/>
  <c r="X184" i="41"/>
  <c r="Z184" i="41" s="1"/>
  <c r="X183" i="46"/>
  <c r="Z183" i="46" s="1"/>
  <c r="X185" i="45"/>
  <c r="O155" i="45"/>
  <c r="AA155" i="45" s="1"/>
  <c r="AG155" i="45" s="1"/>
  <c r="O164" i="45"/>
  <c r="O177" i="45"/>
  <c r="AA177" i="45" s="1"/>
  <c r="AG177" i="45" s="1"/>
  <c r="M150" i="42"/>
  <c r="U150" i="42" s="1"/>
  <c r="AG150" i="42" s="1"/>
  <c r="AA172" i="43"/>
  <c r="AG172" i="43" s="1"/>
  <c r="N160" i="42"/>
  <c r="W160" i="42" s="1"/>
  <c r="AH160" i="42" s="1"/>
  <c r="N184" i="44"/>
  <c r="W184" i="44" s="1"/>
  <c r="AH184" i="44" s="1"/>
  <c r="X155" i="43"/>
  <c r="Y155" i="43" s="1"/>
  <c r="N187" i="44"/>
  <c r="W187" i="44" s="1"/>
  <c r="AH187" i="44" s="1"/>
  <c r="X180" i="45"/>
  <c r="O176" i="45"/>
  <c r="O172" i="45"/>
  <c r="O185" i="45"/>
  <c r="X175" i="46"/>
  <c r="AA171" i="43"/>
  <c r="AG171" i="43" s="1"/>
  <c r="O143" i="42"/>
  <c r="Y143" i="42" s="1"/>
  <c r="AI143" i="42" s="1"/>
  <c r="N154" i="43"/>
  <c r="AA175" i="43"/>
  <c r="AG175" i="43" s="1"/>
  <c r="O191" i="42"/>
  <c r="Y191" i="42" s="1"/>
  <c r="AI191" i="42" s="1"/>
  <c r="X94" i="43"/>
  <c r="Y94" i="43" s="1"/>
  <c r="O162" i="46"/>
  <c r="X170" i="45"/>
  <c r="O170" i="45"/>
  <c r="N170" i="45" s="1"/>
  <c r="N182" i="43"/>
  <c r="N161" i="44"/>
  <c r="W161" i="44" s="1"/>
  <c r="AH161" i="44" s="1"/>
  <c r="M52" i="44"/>
  <c r="U52" i="44" s="1"/>
  <c r="AG52" i="44" s="1"/>
  <c r="O179" i="45"/>
  <c r="AA179" i="45" s="1"/>
  <c r="AG179" i="45" s="1"/>
  <c r="X168" i="46"/>
  <c r="Z168" i="46" s="1"/>
  <c r="N49" i="44"/>
  <c r="W49" i="44" s="1"/>
  <c r="AH49" i="44" s="1"/>
  <c r="N139" i="44"/>
  <c r="W139" i="44" s="1"/>
  <c r="AH139" i="44" s="1"/>
  <c r="X155" i="41"/>
  <c r="Z155" i="41" s="1"/>
  <c r="O178" i="45"/>
  <c r="O175" i="46"/>
  <c r="AA175" i="46" s="1"/>
  <c r="AG175" i="46" s="1"/>
  <c r="O153" i="46"/>
  <c r="AA153" i="46" s="1"/>
  <c r="AG153" i="46" s="1"/>
  <c r="X182" i="46"/>
  <c r="Z182" i="46" s="1"/>
  <c r="N167" i="44"/>
  <c r="W167" i="44" s="1"/>
  <c r="AH167" i="44" s="1"/>
  <c r="Z188" i="45"/>
  <c r="O97" i="42"/>
  <c r="Y97" i="42" s="1"/>
  <c r="AI97" i="42" s="1"/>
  <c r="X174" i="45"/>
  <c r="Y174" i="45" s="1"/>
  <c r="X145" i="41"/>
  <c r="Y145" i="41" s="1"/>
  <c r="O160" i="45"/>
  <c r="N160" i="45" s="1"/>
  <c r="X155" i="46"/>
  <c r="Y155" i="46" s="1"/>
  <c r="X171" i="43"/>
  <c r="Z171" i="43" s="1"/>
  <c r="X185" i="43"/>
  <c r="Z185" i="43" s="1"/>
  <c r="X49" i="45"/>
  <c r="Z49" i="45" s="1"/>
  <c r="O167" i="46"/>
  <c r="P167" i="46" s="1"/>
  <c r="X187" i="43"/>
  <c r="Z187" i="43" s="1"/>
  <c r="X167" i="45"/>
  <c r="Z167" i="45" s="1"/>
  <c r="X184" i="43"/>
  <c r="Z184" i="43" s="1"/>
  <c r="M164" i="42"/>
  <c r="U164" i="42" s="1"/>
  <c r="AG164" i="42" s="1"/>
  <c r="V186" i="9"/>
  <c r="AF186" i="9" s="1"/>
  <c r="X154" i="41"/>
  <c r="Y154" i="41" s="1"/>
  <c r="O174" i="44"/>
  <c r="Y174" i="44" s="1"/>
  <c r="AI174" i="44" s="1"/>
  <c r="BF163" i="28"/>
  <c r="Y176" i="43"/>
  <c r="Z176" i="43"/>
  <c r="N154" i="42"/>
  <c r="W154" i="42" s="1"/>
  <c r="AH154" i="42" s="1"/>
  <c r="X165" i="45"/>
  <c r="Y165" i="45" s="1"/>
  <c r="BF164" i="28"/>
  <c r="O143" i="9"/>
  <c r="N143" i="9" s="1"/>
  <c r="BF133" i="28"/>
  <c r="N188" i="42"/>
  <c r="W188" i="42" s="1"/>
  <c r="AH188" i="42" s="1"/>
  <c r="O143" i="44"/>
  <c r="Y143" i="44" s="1"/>
  <c r="AI143" i="44" s="1"/>
  <c r="O185" i="42"/>
  <c r="Y185" i="42" s="1"/>
  <c r="AI185" i="42" s="1"/>
  <c r="Y186" i="43"/>
  <c r="O189" i="44"/>
  <c r="Y189" i="44" s="1"/>
  <c r="AI189" i="44" s="1"/>
  <c r="BB83" i="28"/>
  <c r="G89" i="41" s="1"/>
  <c r="BF168" i="29"/>
  <c r="V175" i="9"/>
  <c r="AF175" i="9" s="1"/>
  <c r="X175" i="9" s="1"/>
  <c r="Y175" i="9" s="1"/>
  <c r="O188" i="44"/>
  <c r="Y188" i="44" s="1"/>
  <c r="AI188" i="44" s="1"/>
  <c r="N185" i="44"/>
  <c r="W185" i="44" s="1"/>
  <c r="AH185" i="44" s="1"/>
  <c r="O178" i="42"/>
  <c r="Y178" i="42" s="1"/>
  <c r="AI178" i="42" s="1"/>
  <c r="N149" i="44"/>
  <c r="W149" i="44" s="1"/>
  <c r="AH149" i="44" s="1"/>
  <c r="M96" i="44"/>
  <c r="U96" i="44" s="1"/>
  <c r="AG96" i="44" s="1"/>
  <c r="O174" i="46"/>
  <c r="N174" i="46" s="1"/>
  <c r="X153" i="46"/>
  <c r="Y153" i="46" s="1"/>
  <c r="X52" i="45"/>
  <c r="Z52" i="45" s="1"/>
  <c r="X160" i="45"/>
  <c r="Y160" i="45" s="1"/>
  <c r="X183" i="45"/>
  <c r="Y183" i="45" s="1"/>
  <c r="D177" i="44"/>
  <c r="M177" i="44" s="1"/>
  <c r="U177" i="44" s="1"/>
  <c r="AG177" i="44" s="1"/>
  <c r="AA177" i="44" s="1"/>
  <c r="AB177" i="44" s="1"/>
  <c r="M165" i="44"/>
  <c r="U165" i="44" s="1"/>
  <c r="AG165" i="44" s="1"/>
  <c r="BF181" i="28"/>
  <c r="O139" i="9"/>
  <c r="P139" i="9" s="1"/>
  <c r="BF153" i="28"/>
  <c r="BF16" i="28"/>
  <c r="O145" i="9"/>
  <c r="N145" i="9" s="1"/>
  <c r="M170" i="44"/>
  <c r="U170" i="44" s="1"/>
  <c r="AG170" i="44" s="1"/>
  <c r="V142" i="9"/>
  <c r="AF142" i="9" s="1"/>
  <c r="X142" i="9" s="1"/>
  <c r="F56" i="42"/>
  <c r="F145" i="44"/>
  <c r="O145" i="44" s="1"/>
  <c r="Y145" i="44" s="1"/>
  <c r="AI145" i="44" s="1"/>
  <c r="N157" i="42"/>
  <c r="W157" i="42" s="1"/>
  <c r="AH157" i="42" s="1"/>
  <c r="X185" i="41"/>
  <c r="Y185" i="41" s="1"/>
  <c r="O183" i="45"/>
  <c r="O50" i="9"/>
  <c r="P50" i="9" s="1"/>
  <c r="X177" i="45"/>
  <c r="Y177" i="45" s="1"/>
  <c r="E149" i="42"/>
  <c r="N149" i="42" s="1"/>
  <c r="W149" i="42" s="1"/>
  <c r="AH149" i="42" s="1"/>
  <c r="X166" i="46"/>
  <c r="Z166" i="46" s="1"/>
  <c r="O141" i="9"/>
  <c r="P141" i="9" s="1"/>
  <c r="V94" i="9"/>
  <c r="AF94" i="9" s="1"/>
  <c r="R96" i="9"/>
  <c r="AD96" i="9" s="1"/>
  <c r="X96" i="9" s="1"/>
  <c r="Y96" i="9" s="1"/>
  <c r="N142" i="42"/>
  <c r="BF17" i="28"/>
  <c r="O149" i="45"/>
  <c r="AA149" i="45" s="1"/>
  <c r="AG149" i="45" s="1"/>
  <c r="O161" i="45"/>
  <c r="AA161" i="45" s="1"/>
  <c r="AG161" i="45" s="1"/>
  <c r="BF140" i="28"/>
  <c r="X159" i="45"/>
  <c r="Z159" i="45" s="1"/>
  <c r="O156" i="44"/>
  <c r="Y156" i="44" s="1"/>
  <c r="AI156" i="44" s="1"/>
  <c r="BF136" i="29"/>
  <c r="D152" i="44"/>
  <c r="M152" i="44" s="1"/>
  <c r="U152" i="44" s="1"/>
  <c r="AG152" i="44" s="1"/>
  <c r="X97" i="41"/>
  <c r="Z97" i="41" s="1"/>
  <c r="X170" i="46"/>
  <c r="Z170" i="46" s="1"/>
  <c r="BE16" i="29"/>
  <c r="F142" i="42"/>
  <c r="O142" i="42" s="1"/>
  <c r="Y142" i="42" s="1"/>
  <c r="AI142" i="42" s="1"/>
  <c r="X181" i="41"/>
  <c r="Z181" i="41" s="1"/>
  <c r="O177" i="46"/>
  <c r="O154" i="45"/>
  <c r="O180" i="46"/>
  <c r="P180" i="46" s="1"/>
  <c r="V95" i="9"/>
  <c r="AF95" i="9" s="1"/>
  <c r="X95" i="9" s="1"/>
  <c r="Z95" i="9" s="1"/>
  <c r="O164" i="42"/>
  <c r="Y164" i="42" s="1"/>
  <c r="AI164" i="42" s="1"/>
  <c r="M160" i="44"/>
  <c r="U160" i="44" s="1"/>
  <c r="AG160" i="44" s="1"/>
  <c r="X162" i="43"/>
  <c r="Z162" i="43" s="1"/>
  <c r="N165" i="44"/>
  <c r="W165" i="44" s="1"/>
  <c r="AH165" i="44" s="1"/>
  <c r="F94" i="44"/>
  <c r="O94" i="44" s="1"/>
  <c r="BJ62" i="28"/>
  <c r="G68" i="45" s="1"/>
  <c r="BJ105" i="28"/>
  <c r="G111" i="45" s="1"/>
  <c r="BE176" i="28"/>
  <c r="BJ40" i="28"/>
  <c r="G46" i="45" s="1"/>
  <c r="BJ76" i="28"/>
  <c r="G82" i="45" s="1"/>
  <c r="BJ104" i="28"/>
  <c r="G110" i="45" s="1"/>
  <c r="BJ12" i="28"/>
  <c r="G18" i="45" s="1"/>
  <c r="BJ123" i="28"/>
  <c r="G129" i="45" s="1"/>
  <c r="BJ99" i="28"/>
  <c r="G105" i="45" s="1"/>
  <c r="BF179" i="29"/>
  <c r="F56" i="44"/>
  <c r="D185" i="42"/>
  <c r="M185" i="42" s="1"/>
  <c r="U185" i="42" s="1"/>
  <c r="AG185" i="42" s="1"/>
  <c r="BE94" i="29"/>
  <c r="BE48" i="29"/>
  <c r="BE119" i="28"/>
  <c r="D185" i="44"/>
  <c r="M185" i="44" s="1"/>
  <c r="U185" i="44" s="1"/>
  <c r="AG185" i="44" s="1"/>
  <c r="BE179" i="29"/>
  <c r="BE51" i="28"/>
  <c r="BE31" i="28"/>
  <c r="X167" i="46"/>
  <c r="X187" i="41"/>
  <c r="Z187" i="41" s="1"/>
  <c r="X184" i="9"/>
  <c r="Z184" i="9" s="1"/>
  <c r="BF156" i="28"/>
  <c r="X184" i="45"/>
  <c r="Z184" i="45" s="1"/>
  <c r="M181" i="44"/>
  <c r="U181" i="44" s="1"/>
  <c r="AG181" i="44" s="1"/>
  <c r="X153" i="45"/>
  <c r="Y153" i="45" s="1"/>
  <c r="X182" i="9"/>
  <c r="Y182" i="9" s="1"/>
  <c r="D51" i="44"/>
  <c r="M51" i="44" s="1"/>
  <c r="U51" i="44" s="1"/>
  <c r="AG51" i="44" s="1"/>
  <c r="X183" i="41"/>
  <c r="Y183" i="41" s="1"/>
  <c r="O95" i="9"/>
  <c r="AA95" i="9" s="1"/>
  <c r="AG95" i="9" s="1"/>
  <c r="X141" i="43"/>
  <c r="Z141" i="43" s="1"/>
  <c r="M94" i="42"/>
  <c r="U94" i="42" s="1"/>
  <c r="AG94" i="42" s="1"/>
  <c r="X95" i="41"/>
  <c r="Y95" i="41" s="1"/>
  <c r="F173" i="42"/>
  <c r="O173" i="42" s="1"/>
  <c r="Y173" i="42" s="1"/>
  <c r="AI173" i="42" s="1"/>
  <c r="X176" i="45"/>
  <c r="Y176" i="45" s="1"/>
  <c r="BE127" i="28"/>
  <c r="O187" i="9"/>
  <c r="BE55" i="29"/>
  <c r="X169" i="41"/>
  <c r="Z169" i="41" s="1"/>
  <c r="BE137" i="29"/>
  <c r="BA37" i="29"/>
  <c r="D43" i="43" s="1"/>
  <c r="BA106" i="29"/>
  <c r="D112" i="43" s="1"/>
  <c r="BA115" i="29"/>
  <c r="D121" i="43" s="1"/>
  <c r="BF120" i="28"/>
  <c r="BA118" i="29"/>
  <c r="D124" i="43" s="1"/>
  <c r="BA36" i="29"/>
  <c r="D42" i="43" s="1"/>
  <c r="BA83" i="29"/>
  <c r="D89" i="43" s="1"/>
  <c r="BF30" i="28"/>
  <c r="BF21" i="29"/>
  <c r="BA67" i="29"/>
  <c r="D73" i="43" s="1"/>
  <c r="BA101" i="29"/>
  <c r="D107" i="43" s="1"/>
  <c r="BF21" i="28"/>
  <c r="G198" i="33"/>
  <c r="BA131" i="29"/>
  <c r="D137" i="43" s="1"/>
  <c r="BA58" i="29"/>
  <c r="D64" i="43" s="1"/>
  <c r="O191" i="5"/>
  <c r="O189" i="5"/>
  <c r="O195" i="5"/>
  <c r="O193" i="5"/>
  <c r="O188" i="5"/>
  <c r="O197" i="5"/>
  <c r="O194" i="5"/>
  <c r="O198" i="5"/>
  <c r="O196" i="5"/>
  <c r="O190" i="5"/>
  <c r="O192" i="5"/>
  <c r="BF157" i="28"/>
  <c r="G193" i="33"/>
  <c r="BA19" i="29"/>
  <c r="D25" i="43" s="1"/>
  <c r="BA30" i="29"/>
  <c r="D36" i="43" s="1"/>
  <c r="BA40" i="29"/>
  <c r="D46" i="43" s="1"/>
  <c r="BA10" i="29"/>
  <c r="D16" i="43" s="1"/>
  <c r="BA27" i="29"/>
  <c r="D33" i="43" s="1"/>
  <c r="BA16" i="29"/>
  <c r="D22" i="43" s="1"/>
  <c r="BA26" i="29"/>
  <c r="D32" i="43" s="1"/>
  <c r="BA59" i="29"/>
  <c r="D65" i="43" s="1"/>
  <c r="BA70" i="29"/>
  <c r="D76" i="43" s="1"/>
  <c r="BA34" i="29"/>
  <c r="D40" i="43" s="1"/>
  <c r="BA55" i="29"/>
  <c r="D61" i="43" s="1"/>
  <c r="BA61" i="29"/>
  <c r="D67" i="43" s="1"/>
  <c r="BA68" i="29"/>
  <c r="D74" i="43" s="1"/>
  <c r="BA14" i="29"/>
  <c r="D20" i="43" s="1"/>
  <c r="BA66" i="29"/>
  <c r="D72" i="43" s="1"/>
  <c r="BA75" i="29"/>
  <c r="D81" i="43" s="1"/>
  <c r="BA77" i="29"/>
  <c r="D83" i="43" s="1"/>
  <c r="BA80" i="29"/>
  <c r="D86" i="43" s="1"/>
  <c r="BA85" i="29"/>
  <c r="D91" i="43" s="1"/>
  <c r="BA114" i="29"/>
  <c r="D120" i="43" s="1"/>
  <c r="BA122" i="29"/>
  <c r="D128" i="43" s="1"/>
  <c r="BA130" i="29"/>
  <c r="D136" i="43" s="1"/>
  <c r="BA12" i="29"/>
  <c r="D18" i="43" s="1"/>
  <c r="BA15" i="29"/>
  <c r="D21" i="43" s="1"/>
  <c r="BA31" i="29"/>
  <c r="D37" i="43" s="1"/>
  <c r="BA60" i="29"/>
  <c r="D66" i="43" s="1"/>
  <c r="BA71" i="29"/>
  <c r="D77" i="43" s="1"/>
  <c r="BA110" i="29"/>
  <c r="D116" i="43" s="1"/>
  <c r="BA116" i="29"/>
  <c r="D122" i="43" s="1"/>
  <c r="BA119" i="29"/>
  <c r="D125" i="43" s="1"/>
  <c r="BA121" i="29"/>
  <c r="D127" i="43" s="1"/>
  <c r="BA54" i="29"/>
  <c r="D60" i="43" s="1"/>
  <c r="BA53" i="29"/>
  <c r="D59" i="43" s="1"/>
  <c r="BA20" i="29"/>
  <c r="D26" i="43" s="1"/>
  <c r="BA86" i="29"/>
  <c r="D92" i="43" s="1"/>
  <c r="BA102" i="29"/>
  <c r="D108" i="43" s="1"/>
  <c r="BA108" i="29"/>
  <c r="D114" i="43" s="1"/>
  <c r="BA111" i="29"/>
  <c r="D117" i="43" s="1"/>
  <c r="BA113" i="29"/>
  <c r="D119" i="43" s="1"/>
  <c r="BA9" i="29"/>
  <c r="D15" i="43" s="1"/>
  <c r="BA29" i="29"/>
  <c r="D35" i="43" s="1"/>
  <c r="BA63" i="29"/>
  <c r="D69" i="43" s="1"/>
  <c r="BA65" i="29"/>
  <c r="D71" i="43" s="1"/>
  <c r="BA87" i="29"/>
  <c r="D93" i="43" s="1"/>
  <c r="BA100" i="29"/>
  <c r="D106" i="43" s="1"/>
  <c r="BA103" i="29"/>
  <c r="D109" i="43" s="1"/>
  <c r="BA105" i="29"/>
  <c r="D111" i="43" s="1"/>
  <c r="BA38" i="29"/>
  <c r="D44" i="43" s="1"/>
  <c r="BA23" i="29"/>
  <c r="D29" i="43" s="1"/>
  <c r="BA8" i="29"/>
  <c r="D14" i="43" s="1"/>
  <c r="BA41" i="29"/>
  <c r="D47" i="43" s="1"/>
  <c r="BA52" i="29"/>
  <c r="D58" i="43" s="1"/>
  <c r="BA84" i="29"/>
  <c r="D90" i="43" s="1"/>
  <c r="BA97" i="29"/>
  <c r="D103" i="43" s="1"/>
  <c r="BA123" i="29"/>
  <c r="D129" i="43" s="1"/>
  <c r="BA125" i="29"/>
  <c r="D131" i="43" s="1"/>
  <c r="BA128" i="29"/>
  <c r="D134" i="43" s="1"/>
  <c r="BA28" i="29"/>
  <c r="D34" i="43" s="1"/>
  <c r="BA57" i="29"/>
  <c r="D63" i="43" s="1"/>
  <c r="BA21" i="29"/>
  <c r="D27" i="43" s="1"/>
  <c r="BA78" i="29"/>
  <c r="D84" i="43" s="1"/>
  <c r="BA81" i="29"/>
  <c r="D87" i="43" s="1"/>
  <c r="BA117" i="29"/>
  <c r="D123" i="43" s="1"/>
  <c r="BA17" i="29"/>
  <c r="D23" i="43" s="1"/>
  <c r="BA39" i="29"/>
  <c r="D45" i="43" s="1"/>
  <c r="BA11" i="29"/>
  <c r="D17" i="43" s="1"/>
  <c r="BA33" i="29"/>
  <c r="D39" i="43" s="1"/>
  <c r="BA79" i="29"/>
  <c r="D85" i="43" s="1"/>
  <c r="BA107" i="29"/>
  <c r="D113" i="43" s="1"/>
  <c r="BA109" i="29"/>
  <c r="D115" i="43" s="1"/>
  <c r="BA112" i="29"/>
  <c r="D118" i="43" s="1"/>
  <c r="BA7" i="29"/>
  <c r="D13" i="43" s="1"/>
  <c r="BA62" i="29"/>
  <c r="D68" i="43" s="1"/>
  <c r="BA24" i="29"/>
  <c r="D30" i="43" s="1"/>
  <c r="BA64" i="29"/>
  <c r="D70" i="43" s="1"/>
  <c r="BA76" i="29"/>
  <c r="D82" i="43" s="1"/>
  <c r="BA126" i="29"/>
  <c r="D132" i="43" s="1"/>
  <c r="BA132" i="29"/>
  <c r="D138" i="43" s="1"/>
  <c r="BA32" i="29"/>
  <c r="D38" i="43" s="1"/>
  <c r="BA13" i="29"/>
  <c r="D19" i="43" s="1"/>
  <c r="BA18" i="29"/>
  <c r="D24" i="43" s="1"/>
  <c r="BA25" i="29"/>
  <c r="D31" i="43" s="1"/>
  <c r="BA73" i="29"/>
  <c r="D79" i="43" s="1"/>
  <c r="BA124" i="29"/>
  <c r="D130" i="43" s="1"/>
  <c r="BA127" i="29"/>
  <c r="D133" i="43" s="1"/>
  <c r="BA129" i="29"/>
  <c r="D135" i="43" s="1"/>
  <c r="BA22" i="29"/>
  <c r="D28" i="43" s="1"/>
  <c r="BA98" i="29"/>
  <c r="D104" i="43" s="1"/>
  <c r="BA120" i="29"/>
  <c r="D126" i="43" s="1"/>
  <c r="G196" i="33"/>
  <c r="BA35" i="29"/>
  <c r="D41" i="43" s="1"/>
  <c r="BA69" i="29"/>
  <c r="D75" i="43" s="1"/>
  <c r="BA74" i="29"/>
  <c r="D80" i="43" s="1"/>
  <c r="BF68" i="29"/>
  <c r="G189" i="33"/>
  <c r="BA82" i="29"/>
  <c r="D88" i="43" s="1"/>
  <c r="BA104" i="29"/>
  <c r="D110" i="43" s="1"/>
  <c r="G192" i="33"/>
  <c r="G194" i="33"/>
  <c r="O192" i="33"/>
  <c r="O190" i="33"/>
  <c r="O188" i="33"/>
  <c r="O196" i="33"/>
  <c r="O191" i="33"/>
  <c r="O195" i="33"/>
  <c r="O193" i="33"/>
  <c r="O194" i="33"/>
  <c r="O189" i="33"/>
  <c r="O198" i="33"/>
  <c r="O197" i="33"/>
  <c r="BA72" i="29"/>
  <c r="D78" i="43" s="1"/>
  <c r="BA56" i="29"/>
  <c r="D62" i="43" s="1"/>
  <c r="G198" i="32"/>
  <c r="G193" i="32"/>
  <c r="G194" i="32"/>
  <c r="G188" i="32"/>
  <c r="G190" i="32"/>
  <c r="G195" i="32"/>
  <c r="G192" i="32"/>
  <c r="G196" i="32"/>
  <c r="G189" i="32"/>
  <c r="G191" i="32"/>
  <c r="G197" i="32"/>
  <c r="O149" i="42"/>
  <c r="Y149" i="42" s="1"/>
  <c r="AI149" i="42" s="1"/>
  <c r="X155" i="45"/>
  <c r="Y155" i="45" s="1"/>
  <c r="X154" i="45"/>
  <c r="Y154" i="45" s="1"/>
  <c r="X96" i="43"/>
  <c r="Z96" i="43" s="1"/>
  <c r="M157" i="44"/>
  <c r="U157" i="44" s="1"/>
  <c r="AG157" i="44" s="1"/>
  <c r="N95" i="43"/>
  <c r="O148" i="42"/>
  <c r="Y148" i="42" s="1"/>
  <c r="AI148" i="42" s="1"/>
  <c r="O147" i="44"/>
  <c r="Y147" i="44" s="1"/>
  <c r="AI147" i="44" s="1"/>
  <c r="N182" i="42"/>
  <c r="W182" i="42" s="1"/>
  <c r="AH182" i="42" s="1"/>
  <c r="X150" i="45"/>
  <c r="Z150" i="45" s="1"/>
  <c r="X173" i="45"/>
  <c r="Y173" i="45" s="1"/>
  <c r="X149" i="41"/>
  <c r="Z149" i="41" s="1"/>
  <c r="N165" i="42"/>
  <c r="W165" i="42" s="1"/>
  <c r="AH165" i="42" s="1"/>
  <c r="AA165" i="42" s="1"/>
  <c r="X151" i="43"/>
  <c r="Z151" i="43" s="1"/>
  <c r="X182" i="43"/>
  <c r="Y182" i="43" s="1"/>
  <c r="BB120" i="28"/>
  <c r="G126" i="41" s="1"/>
  <c r="D50" i="44"/>
  <c r="M50" i="44" s="1"/>
  <c r="AA185" i="43"/>
  <c r="AG185" i="43" s="1"/>
  <c r="BF55" i="28"/>
  <c r="X158" i="45"/>
  <c r="Z158" i="45" s="1"/>
  <c r="BB20" i="28"/>
  <c r="G26" i="41" s="1"/>
  <c r="BF88" i="28"/>
  <c r="BF120" i="29"/>
  <c r="BF57" i="28"/>
  <c r="BF56" i="28"/>
  <c r="BE11" i="28"/>
  <c r="BF20" i="29"/>
  <c r="BF14" i="28"/>
  <c r="BJ14" i="28" s="1"/>
  <c r="G20" i="45" s="1"/>
  <c r="BF180" i="28"/>
  <c r="D148" i="42"/>
  <c r="M148" i="42" s="1"/>
  <c r="U148" i="42" s="1"/>
  <c r="AG148" i="42" s="1"/>
  <c r="O148" i="9"/>
  <c r="AA148" i="9" s="1"/>
  <c r="AG148" i="9" s="1"/>
  <c r="BJ110" i="28"/>
  <c r="G116" i="45" s="1"/>
  <c r="BE154" i="29"/>
  <c r="BE108" i="29"/>
  <c r="BF185" i="28"/>
  <c r="BF119" i="29"/>
  <c r="BF28" i="28"/>
  <c r="BF119" i="28"/>
  <c r="BE90" i="28"/>
  <c r="BF69" i="29"/>
  <c r="BE33" i="29"/>
  <c r="BE136" i="28"/>
  <c r="BE174" i="29"/>
  <c r="F171" i="42"/>
  <c r="O171" i="42" s="1"/>
  <c r="Y171" i="42" s="1"/>
  <c r="AI171" i="42" s="1"/>
  <c r="Y140" i="41"/>
  <c r="Z140" i="41"/>
  <c r="BE111" i="29"/>
  <c r="X166" i="45"/>
  <c r="Y166" i="45" s="1"/>
  <c r="F141" i="42"/>
  <c r="O141" i="42" s="1"/>
  <c r="Y141" i="42" s="1"/>
  <c r="AI141" i="42" s="1"/>
  <c r="O156" i="9"/>
  <c r="N156" i="9" s="1"/>
  <c r="BB36" i="28"/>
  <c r="G42" i="41" s="1"/>
  <c r="BF36" i="29"/>
  <c r="BB100" i="10"/>
  <c r="G106" i="9" s="1"/>
  <c r="BE118" i="28"/>
  <c r="BF16" i="29"/>
  <c r="BE76" i="28"/>
  <c r="BF176" i="29"/>
  <c r="BJ33" i="28"/>
  <c r="G39" i="45" s="1"/>
  <c r="BJ53" i="28"/>
  <c r="G59" i="45" s="1"/>
  <c r="BJ59" i="28"/>
  <c r="G65" i="45" s="1"/>
  <c r="BJ60" i="28"/>
  <c r="G66" i="45" s="1"/>
  <c r="O96" i="9"/>
  <c r="AA96" i="9" s="1"/>
  <c r="AG96" i="9" s="1"/>
  <c r="N97" i="9"/>
  <c r="BE143" i="29"/>
  <c r="AA97" i="9"/>
  <c r="AG97" i="9" s="1"/>
  <c r="X173" i="41"/>
  <c r="Y173" i="41" s="1"/>
  <c r="BF131" i="29"/>
  <c r="O160" i="46"/>
  <c r="AA160" i="46" s="1"/>
  <c r="AG160" i="46" s="1"/>
  <c r="BE181" i="28"/>
  <c r="BE169" i="29"/>
  <c r="BE158" i="29"/>
  <c r="O182" i="46"/>
  <c r="N182" i="46" s="1"/>
  <c r="BE126" i="28"/>
  <c r="BI126" i="28" s="1"/>
  <c r="D132" i="45" s="1"/>
  <c r="BF137" i="29"/>
  <c r="O172" i="42"/>
  <c r="Y172" i="42" s="1"/>
  <c r="AI172" i="42" s="1"/>
  <c r="BF32" i="28"/>
  <c r="BJ32" i="28" s="1"/>
  <c r="G38" i="45" s="1"/>
  <c r="BF161" i="28"/>
  <c r="BF64" i="28"/>
  <c r="BJ64" i="28" s="1"/>
  <c r="G70" i="45" s="1"/>
  <c r="BE57" i="28"/>
  <c r="BE106" i="28"/>
  <c r="BF57" i="29"/>
  <c r="BE181" i="29"/>
  <c r="BE93" i="29"/>
  <c r="D148" i="44"/>
  <c r="M148" i="44" s="1"/>
  <c r="U148" i="44" s="1"/>
  <c r="AG148" i="44" s="1"/>
  <c r="BE60" i="29"/>
  <c r="BE115" i="28"/>
  <c r="BE169" i="28"/>
  <c r="BE84" i="28"/>
  <c r="BF131" i="28"/>
  <c r="R164" i="9"/>
  <c r="AD164" i="9" s="1"/>
  <c r="X164" i="9" s="1"/>
  <c r="BE148" i="28"/>
  <c r="O180" i="45"/>
  <c r="N180" i="45" s="1"/>
  <c r="X175" i="41"/>
  <c r="Y175" i="41" s="1"/>
  <c r="X181" i="46"/>
  <c r="Z181" i="46" s="1"/>
  <c r="O150" i="42"/>
  <c r="Y150" i="42" s="1"/>
  <c r="AI150" i="42" s="1"/>
  <c r="Y189" i="46"/>
  <c r="AA192" i="43"/>
  <c r="AG192" i="43" s="1"/>
  <c r="M56" i="44"/>
  <c r="U56" i="44" s="1"/>
  <c r="AG56" i="44" s="1"/>
  <c r="N147" i="44"/>
  <c r="W147" i="44" s="1"/>
  <c r="AH147" i="44" s="1"/>
  <c r="O150" i="44"/>
  <c r="Y150" i="44" s="1"/>
  <c r="AI150" i="44" s="1"/>
  <c r="X96" i="41"/>
  <c r="Z96" i="41" s="1"/>
  <c r="O139" i="46"/>
  <c r="P139" i="46" s="1"/>
  <c r="X163" i="45"/>
  <c r="Y163" i="45" s="1"/>
  <c r="X148" i="45"/>
  <c r="Z148" i="45" s="1"/>
  <c r="M184" i="42"/>
  <c r="U184" i="42" s="1"/>
  <c r="AG184" i="42" s="1"/>
  <c r="X94" i="41"/>
  <c r="Y94" i="41" s="1"/>
  <c r="X166" i="41"/>
  <c r="Z166" i="41" s="1"/>
  <c r="X173" i="46"/>
  <c r="Z173" i="46" s="1"/>
  <c r="X179" i="46"/>
  <c r="Z179" i="46" s="1"/>
  <c r="X161" i="45"/>
  <c r="Z161" i="45" s="1"/>
  <c r="N152" i="42"/>
  <c r="W152" i="42" s="1"/>
  <c r="AH152" i="42" s="1"/>
  <c r="X148" i="41"/>
  <c r="Y148" i="41" s="1"/>
  <c r="N153" i="43"/>
  <c r="M191" i="42"/>
  <c r="U191" i="42" s="1"/>
  <c r="AG191" i="42" s="1"/>
  <c r="O141" i="45"/>
  <c r="N141" i="45" s="1"/>
  <c r="X164" i="45"/>
  <c r="Y164" i="45" s="1"/>
  <c r="N191" i="42"/>
  <c r="W191" i="42" s="1"/>
  <c r="AH191" i="42" s="1"/>
  <c r="O51" i="45"/>
  <c r="N51" i="45" s="1"/>
  <c r="X167" i="43"/>
  <c r="Z167" i="43" s="1"/>
  <c r="M141" i="44"/>
  <c r="U141" i="44" s="1"/>
  <c r="AG141" i="44" s="1"/>
  <c r="O150" i="46"/>
  <c r="AA150" i="46" s="1"/>
  <c r="AG150" i="46" s="1"/>
  <c r="X156" i="45"/>
  <c r="Z156" i="45" s="1"/>
  <c r="O167" i="45"/>
  <c r="P167" i="45" s="1"/>
  <c r="N159" i="43"/>
  <c r="X179" i="41"/>
  <c r="Z179" i="41" s="1"/>
  <c r="P159" i="43"/>
  <c r="N139" i="42"/>
  <c r="W139" i="42" s="1"/>
  <c r="AH139" i="42" s="1"/>
  <c r="M144" i="44"/>
  <c r="U144" i="44" s="1"/>
  <c r="AG144" i="44" s="1"/>
  <c r="X161" i="41"/>
  <c r="Z161" i="41" s="1"/>
  <c r="X141" i="45"/>
  <c r="Y141" i="45" s="1"/>
  <c r="AA186" i="43"/>
  <c r="AG186" i="43" s="1"/>
  <c r="X158" i="46"/>
  <c r="Z158" i="46" s="1"/>
  <c r="X171" i="46"/>
  <c r="Y171" i="46" s="1"/>
  <c r="AA149" i="41"/>
  <c r="AG149" i="41" s="1"/>
  <c r="N182" i="44"/>
  <c r="W182" i="44" s="1"/>
  <c r="AH182" i="44" s="1"/>
  <c r="M173" i="44"/>
  <c r="U173" i="44" s="1"/>
  <c r="AG173" i="44" s="1"/>
  <c r="AA173" i="44" s="1"/>
  <c r="AC173" i="44" s="1"/>
  <c r="M164" i="44"/>
  <c r="U164" i="44" s="1"/>
  <c r="AG164" i="44" s="1"/>
  <c r="X177" i="46"/>
  <c r="Y177" i="46" s="1"/>
  <c r="Y159" i="43"/>
  <c r="Y192" i="46"/>
  <c r="X172" i="41"/>
  <c r="Z172" i="41" s="1"/>
  <c r="M181" i="42"/>
  <c r="U181" i="42" s="1"/>
  <c r="AG181" i="42" s="1"/>
  <c r="O176" i="42"/>
  <c r="Y176" i="42" s="1"/>
  <c r="AI176" i="42" s="1"/>
  <c r="M143" i="42"/>
  <c r="U143" i="42" s="1"/>
  <c r="AG143" i="42" s="1"/>
  <c r="O156" i="45"/>
  <c r="N156" i="45" s="1"/>
  <c r="X151" i="46"/>
  <c r="Z151" i="46" s="1"/>
  <c r="X157" i="46"/>
  <c r="Y157" i="46" s="1"/>
  <c r="X188" i="43"/>
  <c r="Z188" i="43" s="1"/>
  <c r="X52" i="43"/>
  <c r="Z52" i="43" s="1"/>
  <c r="M154" i="44"/>
  <c r="U154" i="44" s="1"/>
  <c r="AG154" i="44" s="1"/>
  <c r="AA154" i="44" s="1"/>
  <c r="AB154" i="44" s="1"/>
  <c r="N95" i="42"/>
  <c r="W95" i="42" s="1"/>
  <c r="AH95" i="42" s="1"/>
  <c r="R52" i="9"/>
  <c r="AD52" i="9" s="1"/>
  <c r="M95" i="44"/>
  <c r="U95" i="44" s="1"/>
  <c r="AG95" i="44" s="1"/>
  <c r="T181" i="9"/>
  <c r="AE181" i="9" s="1"/>
  <c r="O144" i="44"/>
  <c r="Y144" i="44" s="1"/>
  <c r="AI144" i="44" s="1"/>
  <c r="M95" i="42"/>
  <c r="U95" i="42" s="1"/>
  <c r="AG95" i="42" s="1"/>
  <c r="N151" i="44"/>
  <c r="W151" i="44" s="1"/>
  <c r="AH151" i="44" s="1"/>
  <c r="R177" i="9"/>
  <c r="AD177" i="9" s="1"/>
  <c r="X177" i="9" s="1"/>
  <c r="Z177" i="9" s="1"/>
  <c r="N179" i="42"/>
  <c r="W179" i="42" s="1"/>
  <c r="AH179" i="42" s="1"/>
  <c r="O171" i="44"/>
  <c r="Y171" i="44" s="1"/>
  <c r="AI171" i="44" s="1"/>
  <c r="O174" i="45"/>
  <c r="N174" i="45" s="1"/>
  <c r="X189" i="41"/>
  <c r="Z189" i="41" s="1"/>
  <c r="M97" i="44"/>
  <c r="U97" i="44" s="1"/>
  <c r="AG97" i="44" s="1"/>
  <c r="AA97" i="44" s="1"/>
  <c r="F187" i="44"/>
  <c r="O187" i="44" s="1"/>
  <c r="AA181" i="43"/>
  <c r="AG181" i="43" s="1"/>
  <c r="Z154" i="43"/>
  <c r="Y154" i="43"/>
  <c r="X177" i="43"/>
  <c r="Y177" i="43" s="1"/>
  <c r="X162" i="46"/>
  <c r="Z162" i="46" s="1"/>
  <c r="BE137" i="28"/>
  <c r="M169" i="42"/>
  <c r="U169" i="42" s="1"/>
  <c r="AG169" i="42" s="1"/>
  <c r="BE168" i="28"/>
  <c r="X139" i="41"/>
  <c r="Z139" i="41" s="1"/>
  <c r="BE166" i="29"/>
  <c r="O163" i="9"/>
  <c r="N163" i="9" s="1"/>
  <c r="Z142" i="41"/>
  <c r="Y142" i="41"/>
  <c r="M52" i="42"/>
  <c r="U52" i="42" s="1"/>
  <c r="AG52" i="42" s="1"/>
  <c r="F52" i="42"/>
  <c r="O52" i="42" s="1"/>
  <c r="Y52" i="42" s="1"/>
  <c r="AI52" i="42" s="1"/>
  <c r="O167" i="44"/>
  <c r="Y167" i="44" s="1"/>
  <c r="AI167" i="44" s="1"/>
  <c r="N49" i="42"/>
  <c r="W49" i="42" s="1"/>
  <c r="AH49" i="42" s="1"/>
  <c r="BJ13" i="28"/>
  <c r="G19" i="45" s="1"/>
  <c r="BF75" i="28"/>
  <c r="BJ75" i="28" s="1"/>
  <c r="G81" i="45" s="1"/>
  <c r="BJ8" i="28"/>
  <c r="G14" i="45" s="1"/>
  <c r="BJ68" i="28"/>
  <c r="G74" i="45" s="1"/>
  <c r="BF90" i="28"/>
  <c r="BJ15" i="28"/>
  <c r="G21" i="45" s="1"/>
  <c r="BE92" i="28"/>
  <c r="BE175" i="28"/>
  <c r="BE159" i="29"/>
  <c r="M153" i="42"/>
  <c r="U153" i="42" s="1"/>
  <c r="AG153" i="42" s="1"/>
  <c r="BE186" i="28"/>
  <c r="BF64" i="29"/>
  <c r="BF103" i="28"/>
  <c r="BJ103" i="28" s="1"/>
  <c r="G109" i="45" s="1"/>
  <c r="Y52" i="41"/>
  <c r="Z52" i="41"/>
  <c r="BE183" i="28"/>
  <c r="BE64" i="29"/>
  <c r="BE136" i="29"/>
  <c r="BF66" i="28"/>
  <c r="BJ66" i="28" s="1"/>
  <c r="G72" i="45" s="1"/>
  <c r="BE50" i="29"/>
  <c r="BF41" i="28"/>
  <c r="BF29" i="28"/>
  <c r="BJ29" i="28" s="1"/>
  <c r="G35" i="45" s="1"/>
  <c r="X178" i="45"/>
  <c r="Z178" i="45" s="1"/>
  <c r="BE97" i="29"/>
  <c r="BE160" i="29"/>
  <c r="BJ124" i="28"/>
  <c r="G130" i="45" s="1"/>
  <c r="BJ122" i="28"/>
  <c r="G128" i="45" s="1"/>
  <c r="BJ11" i="28"/>
  <c r="G17" i="45" s="1"/>
  <c r="V173" i="9"/>
  <c r="AF173" i="9" s="1"/>
  <c r="BF185" i="29"/>
  <c r="BF183" i="28"/>
  <c r="AI127" i="39"/>
  <c r="K134" i="41" s="1"/>
  <c r="BJ31" i="28"/>
  <c r="G37" i="45" s="1"/>
  <c r="BJ9" i="28"/>
  <c r="G15" i="45" s="1"/>
  <c r="BJ73" i="28"/>
  <c r="G79" i="45" s="1"/>
  <c r="BE96" i="28"/>
  <c r="Y51" i="45"/>
  <c r="BE177" i="28"/>
  <c r="T50" i="9"/>
  <c r="AE50" i="9" s="1"/>
  <c r="E50" i="42"/>
  <c r="N50" i="42" s="1"/>
  <c r="W50" i="42" s="1"/>
  <c r="AH50" i="42" s="1"/>
  <c r="BE33" i="28"/>
  <c r="BF112" i="28"/>
  <c r="BJ112" i="28" s="1"/>
  <c r="G118" i="45" s="1"/>
  <c r="Z50" i="41"/>
  <c r="Y50" i="41"/>
  <c r="BJ72" i="28"/>
  <c r="G78" i="45" s="1"/>
  <c r="BE12" i="29"/>
  <c r="BF39" i="29"/>
  <c r="BF39" i="28"/>
  <c r="BB39" i="10"/>
  <c r="G45" i="9" s="1"/>
  <c r="BJ65" i="28"/>
  <c r="G71" i="45" s="1"/>
  <c r="BE117" i="28"/>
  <c r="BF165" i="29"/>
  <c r="BF80" i="28"/>
  <c r="BJ80" i="28" s="1"/>
  <c r="G86" i="45" s="1"/>
  <c r="BF80" i="29"/>
  <c r="BF170" i="29"/>
  <c r="BF170" i="28"/>
  <c r="BJ113" i="28"/>
  <c r="G119" i="45" s="1"/>
  <c r="BJ79" i="28"/>
  <c r="G85" i="45" s="1"/>
  <c r="BJ127" i="28"/>
  <c r="G133" i="45" s="1"/>
  <c r="BJ84" i="28"/>
  <c r="G90" i="45" s="1"/>
  <c r="BF49" i="29"/>
  <c r="BE97" i="28"/>
  <c r="BF65" i="29"/>
  <c r="BJ77" i="28"/>
  <c r="G83" i="45" s="1"/>
  <c r="BJ37" i="28"/>
  <c r="G43" i="45" s="1"/>
  <c r="BF75" i="29"/>
  <c r="BJ108" i="28"/>
  <c r="G114" i="45" s="1"/>
  <c r="BF156" i="29"/>
  <c r="BE132" i="29"/>
  <c r="BE132" i="28"/>
  <c r="BE161" i="29"/>
  <c r="N146" i="41"/>
  <c r="BF50" i="29"/>
  <c r="BE160" i="28"/>
  <c r="BE145" i="28"/>
  <c r="BF17" i="29"/>
  <c r="BF29" i="29"/>
  <c r="BE41" i="28"/>
  <c r="BE41" i="29"/>
  <c r="BE177" i="29"/>
  <c r="BF181" i="29"/>
  <c r="BF91" i="28"/>
  <c r="BE47" i="28"/>
  <c r="BE85" i="28"/>
  <c r="BE85" i="29"/>
  <c r="BE116" i="28"/>
  <c r="BF94" i="28"/>
  <c r="BF37" i="29"/>
  <c r="BJ37" i="29" s="1"/>
  <c r="G43" i="46" s="1"/>
  <c r="BF49" i="28"/>
  <c r="BK125" i="29"/>
  <c r="J131" i="46" s="1"/>
  <c r="M151" i="44"/>
  <c r="U151" i="44" s="1"/>
  <c r="AG151" i="44" s="1"/>
  <c r="BE56" i="28"/>
  <c r="BE23" i="29"/>
  <c r="BE15" i="28"/>
  <c r="BE96" i="29"/>
  <c r="BE168" i="29"/>
  <c r="BE163" i="29"/>
  <c r="BE163" i="28"/>
  <c r="BE125" i="28"/>
  <c r="BF151" i="28"/>
  <c r="BF151" i="29"/>
  <c r="BE84" i="29"/>
  <c r="BF91" i="29"/>
  <c r="R174" i="43"/>
  <c r="AD174" i="43" s="1"/>
  <c r="X174" i="43" s="1"/>
  <c r="J174" i="44"/>
  <c r="O166" i="9"/>
  <c r="AA166" i="9" s="1"/>
  <c r="AG166" i="9" s="1"/>
  <c r="M141" i="42"/>
  <c r="U141" i="42" s="1"/>
  <c r="AG141" i="42" s="1"/>
  <c r="D56" i="42"/>
  <c r="N172" i="44"/>
  <c r="W172" i="44" s="1"/>
  <c r="AH172" i="44" s="1"/>
  <c r="O139" i="42"/>
  <c r="Y139" i="42" s="1"/>
  <c r="AI139" i="42" s="1"/>
  <c r="N185" i="43"/>
  <c r="N149" i="41"/>
  <c r="Z97" i="43"/>
  <c r="X141" i="46"/>
  <c r="Y141" i="46" s="1"/>
  <c r="N172" i="43"/>
  <c r="X151" i="9"/>
  <c r="Y151" i="9" s="1"/>
  <c r="X150" i="41"/>
  <c r="Z150" i="41" s="1"/>
  <c r="Y172" i="43"/>
  <c r="M147" i="44"/>
  <c r="U147" i="44" s="1"/>
  <c r="AG147" i="44" s="1"/>
  <c r="N175" i="43"/>
  <c r="Y170" i="41"/>
  <c r="Z170" i="41"/>
  <c r="M190" i="42"/>
  <c r="U190" i="42" s="1"/>
  <c r="AG190" i="42" s="1"/>
  <c r="M176" i="44"/>
  <c r="U176" i="44" s="1"/>
  <c r="AG176" i="44" s="1"/>
  <c r="H101" i="44"/>
  <c r="P192" i="43"/>
  <c r="X158" i="43"/>
  <c r="Y158" i="43" s="1"/>
  <c r="X151" i="41"/>
  <c r="Y151" i="41" s="1"/>
  <c r="N140" i="44"/>
  <c r="W140" i="44" s="1"/>
  <c r="AH140" i="44" s="1"/>
  <c r="X169" i="46"/>
  <c r="Z169" i="46" s="1"/>
  <c r="Z51" i="43"/>
  <c r="Y51" i="43"/>
  <c r="R56" i="9"/>
  <c r="AD56" i="9" s="1"/>
  <c r="X186" i="41"/>
  <c r="Y186" i="41" s="1"/>
  <c r="N184" i="42"/>
  <c r="W184" i="42" s="1"/>
  <c r="AH184" i="42" s="1"/>
  <c r="X143" i="41"/>
  <c r="Y164" i="41"/>
  <c r="Z164" i="41"/>
  <c r="V187" i="9"/>
  <c r="AF187" i="9" s="1"/>
  <c r="X187" i="9" s="1"/>
  <c r="Y187" i="9" s="1"/>
  <c r="N177" i="9"/>
  <c r="M162" i="44"/>
  <c r="U162" i="44" s="1"/>
  <c r="AG162" i="44" s="1"/>
  <c r="AA177" i="9"/>
  <c r="AG177" i="9" s="1"/>
  <c r="N174" i="42"/>
  <c r="W174" i="42" s="1"/>
  <c r="AH174" i="42" s="1"/>
  <c r="E148" i="44"/>
  <c r="N148" i="44" s="1"/>
  <c r="W148" i="44" s="1"/>
  <c r="AH148" i="44" s="1"/>
  <c r="O185" i="9"/>
  <c r="N185" i="9" s="1"/>
  <c r="X160" i="41"/>
  <c r="Y160" i="41" s="1"/>
  <c r="Y181" i="43"/>
  <c r="X171" i="45"/>
  <c r="Z171" i="45" s="1"/>
  <c r="I99" i="42"/>
  <c r="AA183" i="43"/>
  <c r="AG183" i="43" s="1"/>
  <c r="X160" i="46"/>
  <c r="Z160" i="46" s="1"/>
  <c r="X142" i="46"/>
  <c r="Y142" i="46" s="1"/>
  <c r="M142" i="42"/>
  <c r="U142" i="42" s="1"/>
  <c r="AG142" i="42" s="1"/>
  <c r="N187" i="42"/>
  <c r="W187" i="42" s="1"/>
  <c r="AH187" i="42" s="1"/>
  <c r="P50" i="43"/>
  <c r="F183" i="44"/>
  <c r="O183" i="44" s="1"/>
  <c r="Y183" i="44" s="1"/>
  <c r="AI183" i="44" s="1"/>
  <c r="N144" i="42"/>
  <c r="W144" i="42" s="1"/>
  <c r="AH144" i="42" s="1"/>
  <c r="AA146" i="41"/>
  <c r="AG146" i="41" s="1"/>
  <c r="X178" i="46"/>
  <c r="Z178" i="46" s="1"/>
  <c r="O171" i="46"/>
  <c r="N171" i="46" s="1"/>
  <c r="O172" i="44"/>
  <c r="Y172" i="44" s="1"/>
  <c r="AI172" i="44" s="1"/>
  <c r="X184" i="46"/>
  <c r="Y184" i="46" s="1"/>
  <c r="O52" i="46"/>
  <c r="P52" i="46" s="1"/>
  <c r="O184" i="46"/>
  <c r="N184" i="46" s="1"/>
  <c r="X155" i="9"/>
  <c r="Z155" i="9" s="1"/>
  <c r="N183" i="43"/>
  <c r="I99" i="44"/>
  <c r="O99" i="44" s="1"/>
  <c r="Y99" i="44" s="1"/>
  <c r="AI99" i="44" s="1"/>
  <c r="H101" i="42"/>
  <c r="T94" i="9"/>
  <c r="AE94" i="9" s="1"/>
  <c r="O187" i="42"/>
  <c r="Y187" i="42" s="1"/>
  <c r="AI187" i="42" s="1"/>
  <c r="M171" i="44"/>
  <c r="U171" i="44" s="1"/>
  <c r="AG171" i="44" s="1"/>
  <c r="D161" i="42"/>
  <c r="M161" i="42" s="1"/>
  <c r="U161" i="42" s="1"/>
  <c r="AG161" i="42" s="1"/>
  <c r="O169" i="42"/>
  <c r="Y169" i="42" s="1"/>
  <c r="AI169" i="42" s="1"/>
  <c r="M192" i="44"/>
  <c r="U192" i="44" s="1"/>
  <c r="AG192" i="44" s="1"/>
  <c r="X165" i="41"/>
  <c r="Y165" i="41" s="1"/>
  <c r="AA143" i="43"/>
  <c r="AG143" i="43" s="1"/>
  <c r="Z144" i="41"/>
  <c r="M174" i="42"/>
  <c r="U174" i="42" s="1"/>
  <c r="AG174" i="42" s="1"/>
  <c r="X156" i="9"/>
  <c r="Y156" i="9" s="1"/>
  <c r="Z95" i="43"/>
  <c r="O178" i="46"/>
  <c r="P178" i="46" s="1"/>
  <c r="E168" i="42"/>
  <c r="N168" i="42" s="1"/>
  <c r="W168" i="42" s="1"/>
  <c r="AH168" i="42" s="1"/>
  <c r="F99" i="42"/>
  <c r="V99" i="9"/>
  <c r="AF99" i="9" s="1"/>
  <c r="Y153" i="41"/>
  <c r="R55" i="41"/>
  <c r="AD55" i="41" s="1"/>
  <c r="M162" i="42"/>
  <c r="U162" i="42" s="1"/>
  <c r="AG162" i="42" s="1"/>
  <c r="Y149" i="43"/>
  <c r="X148" i="9"/>
  <c r="Z148" i="9" s="1"/>
  <c r="F53" i="42"/>
  <c r="X182" i="41"/>
  <c r="Y182" i="41" s="1"/>
  <c r="D139" i="44"/>
  <c r="M139" i="44" s="1"/>
  <c r="U139" i="44" s="1"/>
  <c r="AG139" i="44" s="1"/>
  <c r="X191" i="41"/>
  <c r="M156" i="42"/>
  <c r="U156" i="42" s="1"/>
  <c r="AG156" i="42" s="1"/>
  <c r="E94" i="42"/>
  <c r="N94" i="42" s="1"/>
  <c r="W94" i="42" s="1"/>
  <c r="AH94" i="42" s="1"/>
  <c r="N188" i="44"/>
  <c r="W188" i="44" s="1"/>
  <c r="AH188" i="44" s="1"/>
  <c r="M174" i="44"/>
  <c r="U174" i="44" s="1"/>
  <c r="AG174" i="44" s="1"/>
  <c r="E101" i="42"/>
  <c r="X160" i="43"/>
  <c r="Y160" i="43" s="1"/>
  <c r="N149" i="43"/>
  <c r="E185" i="42"/>
  <c r="N185" i="42" s="1"/>
  <c r="W185" i="42" s="1"/>
  <c r="AH185" i="42" s="1"/>
  <c r="D186" i="44"/>
  <c r="M186" i="44" s="1"/>
  <c r="R186" i="44" s="1"/>
  <c r="N163" i="42"/>
  <c r="W163" i="42" s="1"/>
  <c r="AH163" i="42" s="1"/>
  <c r="X165" i="46"/>
  <c r="Z165" i="46" s="1"/>
  <c r="AA177" i="41"/>
  <c r="AG177" i="41" s="1"/>
  <c r="H98" i="44"/>
  <c r="Y191" i="46"/>
  <c r="H98" i="42"/>
  <c r="N98" i="42" s="1"/>
  <c r="W98" i="42" s="1"/>
  <c r="AH98" i="42" s="1"/>
  <c r="X145" i="9"/>
  <c r="Z145" i="9" s="1"/>
  <c r="X178" i="9"/>
  <c r="Z178" i="9" s="1"/>
  <c r="V183" i="9"/>
  <c r="AF183" i="9" s="1"/>
  <c r="X178" i="43"/>
  <c r="Z178" i="43" s="1"/>
  <c r="T168" i="9"/>
  <c r="AE168" i="9" s="1"/>
  <c r="X168" i="9" s="1"/>
  <c r="P177" i="41"/>
  <c r="X173" i="43"/>
  <c r="Y173" i="43" s="1"/>
  <c r="N163" i="44"/>
  <c r="W163" i="44" s="1"/>
  <c r="AH163" i="44" s="1"/>
  <c r="X192" i="41"/>
  <c r="Z192" i="41" s="1"/>
  <c r="N164" i="42"/>
  <c r="W164" i="42" s="1"/>
  <c r="AH164" i="42" s="1"/>
  <c r="N178" i="9"/>
  <c r="X159" i="46"/>
  <c r="Y159" i="46" s="1"/>
  <c r="O159" i="46"/>
  <c r="N159" i="46" s="1"/>
  <c r="X179" i="45"/>
  <c r="Z179" i="45" s="1"/>
  <c r="M171" i="42"/>
  <c r="U171" i="42" s="1"/>
  <c r="AG171" i="42" s="1"/>
  <c r="I102" i="42"/>
  <c r="O192" i="42"/>
  <c r="Y192" i="42" s="1"/>
  <c r="AI192" i="42" s="1"/>
  <c r="AA192" i="42" s="1"/>
  <c r="M189" i="44"/>
  <c r="U189" i="44" s="1"/>
  <c r="AG189" i="44" s="1"/>
  <c r="X189" i="9"/>
  <c r="Z189" i="9" s="1"/>
  <c r="D188" i="42"/>
  <c r="M188" i="42" s="1"/>
  <c r="N49" i="9"/>
  <c r="P190" i="43"/>
  <c r="O158" i="45"/>
  <c r="M172" i="42"/>
  <c r="U172" i="42" s="1"/>
  <c r="AG172" i="42" s="1"/>
  <c r="N143" i="43"/>
  <c r="R139" i="9"/>
  <c r="AD139" i="9" s="1"/>
  <c r="X139" i="9" s="1"/>
  <c r="E102" i="42"/>
  <c r="N102" i="42" s="1"/>
  <c r="W102" i="42" s="1"/>
  <c r="AH102" i="42" s="1"/>
  <c r="O164" i="46"/>
  <c r="N164" i="46" s="1"/>
  <c r="G55" i="44"/>
  <c r="X154" i="46"/>
  <c r="Z154" i="46" s="1"/>
  <c r="O185" i="46"/>
  <c r="AA185" i="46" s="1"/>
  <c r="AG185" i="46" s="1"/>
  <c r="X185" i="46"/>
  <c r="Y185" i="46" s="1"/>
  <c r="Y168" i="41"/>
  <c r="Z168" i="41"/>
  <c r="N140" i="42"/>
  <c r="W140" i="42" s="1"/>
  <c r="AH140" i="42" s="1"/>
  <c r="M179" i="44"/>
  <c r="U179" i="44" s="1"/>
  <c r="AG179" i="44" s="1"/>
  <c r="AA163" i="41"/>
  <c r="AG163" i="41" s="1"/>
  <c r="X143" i="9"/>
  <c r="Z143" i="9" s="1"/>
  <c r="P178" i="9"/>
  <c r="AA160" i="43"/>
  <c r="AG160" i="43" s="1"/>
  <c r="N186" i="43"/>
  <c r="N160" i="43"/>
  <c r="X160" i="9"/>
  <c r="Z160" i="9" s="1"/>
  <c r="O168" i="9"/>
  <c r="N168" i="9" s="1"/>
  <c r="O154" i="46"/>
  <c r="AA154" i="46" s="1"/>
  <c r="AG154" i="46" s="1"/>
  <c r="R56" i="43"/>
  <c r="AD56" i="43" s="1"/>
  <c r="P189" i="41"/>
  <c r="N181" i="41"/>
  <c r="P181" i="41"/>
  <c r="V101" i="9"/>
  <c r="AF101" i="9" s="1"/>
  <c r="Y50" i="45"/>
  <c r="T102" i="9"/>
  <c r="AE102" i="9" s="1"/>
  <c r="X172" i="9"/>
  <c r="Z172" i="9" s="1"/>
  <c r="X182" i="45"/>
  <c r="Y182" i="45" s="1"/>
  <c r="F101" i="42"/>
  <c r="D186" i="42"/>
  <c r="M186" i="42" s="1"/>
  <c r="D99" i="42"/>
  <c r="M99" i="42" s="1"/>
  <c r="U99" i="42" s="1"/>
  <c r="AG99" i="42" s="1"/>
  <c r="O163" i="46"/>
  <c r="P163" i="46" s="1"/>
  <c r="D99" i="44"/>
  <c r="N141" i="44"/>
  <c r="O57" i="9"/>
  <c r="N57" i="9" s="1"/>
  <c r="R100" i="43"/>
  <c r="AD100" i="43" s="1"/>
  <c r="U139" i="42"/>
  <c r="AG139" i="42" s="1"/>
  <c r="O166" i="46"/>
  <c r="N166" i="46" s="1"/>
  <c r="N189" i="41"/>
  <c r="X97" i="9"/>
  <c r="Z97" i="9" s="1"/>
  <c r="X163" i="41"/>
  <c r="Z163" i="41" s="1"/>
  <c r="G99" i="44"/>
  <c r="P49" i="9"/>
  <c r="O159" i="9"/>
  <c r="AA159" i="9" s="1"/>
  <c r="AG159" i="9" s="1"/>
  <c r="X139" i="46"/>
  <c r="Y139" i="46" s="1"/>
  <c r="X139" i="43"/>
  <c r="N160" i="9"/>
  <c r="AA160" i="9"/>
  <c r="AG160" i="9" s="1"/>
  <c r="E101" i="44"/>
  <c r="X164" i="46"/>
  <c r="Z164" i="46" s="1"/>
  <c r="O152" i="46"/>
  <c r="P152" i="46" s="1"/>
  <c r="Z140" i="9"/>
  <c r="M142" i="44"/>
  <c r="U142" i="44" s="1"/>
  <c r="AG142" i="44" s="1"/>
  <c r="AA190" i="43"/>
  <c r="AG190" i="43" s="1"/>
  <c r="Y49" i="43"/>
  <c r="E54" i="42"/>
  <c r="P186" i="9"/>
  <c r="AA186" i="9"/>
  <c r="AG186" i="9" s="1"/>
  <c r="N174" i="41"/>
  <c r="AA143" i="45"/>
  <c r="AG143" i="45" s="1"/>
  <c r="X156" i="46"/>
  <c r="Z156" i="46" s="1"/>
  <c r="N180" i="9"/>
  <c r="T99" i="41"/>
  <c r="AE99" i="41" s="1"/>
  <c r="R186" i="9"/>
  <c r="AD186" i="9" s="1"/>
  <c r="N97" i="42"/>
  <c r="W97" i="42" s="1"/>
  <c r="AH97" i="42" s="1"/>
  <c r="N143" i="45"/>
  <c r="X162" i="9"/>
  <c r="Y162" i="9" s="1"/>
  <c r="E51" i="44"/>
  <c r="N51" i="44" s="1"/>
  <c r="W51" i="44" s="1"/>
  <c r="AH51" i="44" s="1"/>
  <c r="N174" i="9"/>
  <c r="E55" i="42"/>
  <c r="V53" i="9"/>
  <c r="AF53" i="9" s="1"/>
  <c r="Y50" i="46"/>
  <c r="O151" i="45"/>
  <c r="AA151" i="45" s="1"/>
  <c r="AG151" i="45" s="1"/>
  <c r="X157" i="9"/>
  <c r="Z157" i="9" s="1"/>
  <c r="N167" i="42"/>
  <c r="W167" i="42" s="1"/>
  <c r="AH167" i="42" s="1"/>
  <c r="O141" i="46"/>
  <c r="O51" i="9"/>
  <c r="AA51" i="9" s="1"/>
  <c r="AG51" i="9" s="1"/>
  <c r="X52" i="46"/>
  <c r="Z52" i="46" s="1"/>
  <c r="Z174" i="41"/>
  <c r="Y174" i="41"/>
  <c r="N163" i="41"/>
  <c r="N144" i="41"/>
  <c r="P174" i="9"/>
  <c r="Z188" i="41"/>
  <c r="P144" i="41"/>
  <c r="Z147" i="43"/>
  <c r="Z146" i="43"/>
  <c r="Z49" i="41"/>
  <c r="X176" i="41"/>
  <c r="X151" i="45"/>
  <c r="Y151" i="45" s="1"/>
  <c r="N178" i="42"/>
  <c r="N165" i="41"/>
  <c r="X191" i="9"/>
  <c r="Z191" i="9" s="1"/>
  <c r="M168" i="42"/>
  <c r="U168" i="42" s="1"/>
  <c r="AG168" i="42" s="1"/>
  <c r="N179" i="43"/>
  <c r="AA49" i="43"/>
  <c r="AG49" i="43" s="1"/>
  <c r="P179" i="43"/>
  <c r="Z178" i="41"/>
  <c r="Y178" i="41"/>
  <c r="N181" i="43"/>
  <c r="P165" i="43"/>
  <c r="AA165" i="43"/>
  <c r="AG165" i="43" s="1"/>
  <c r="N165" i="43"/>
  <c r="E53" i="44"/>
  <c r="N53" i="44" s="1"/>
  <c r="W53" i="44" s="1"/>
  <c r="AH53" i="44" s="1"/>
  <c r="N50" i="43"/>
  <c r="AA165" i="41"/>
  <c r="AG165" i="41" s="1"/>
  <c r="R50" i="9"/>
  <c r="AD50" i="9" s="1"/>
  <c r="I101" i="42"/>
  <c r="V101" i="41"/>
  <c r="AF101" i="41" s="1"/>
  <c r="X101" i="41" s="1"/>
  <c r="Y101" i="41" s="1"/>
  <c r="N49" i="43"/>
  <c r="N152" i="43"/>
  <c r="I98" i="42"/>
  <c r="T102" i="41"/>
  <c r="AE102" i="41" s="1"/>
  <c r="AA97" i="43"/>
  <c r="AG97" i="43" s="1"/>
  <c r="N97" i="43"/>
  <c r="V98" i="41"/>
  <c r="AF98" i="41" s="1"/>
  <c r="X98" i="41" s="1"/>
  <c r="X150" i="9"/>
  <c r="Z150" i="9" s="1"/>
  <c r="Z187" i="46"/>
  <c r="M50" i="42"/>
  <c r="U50" i="42" s="1"/>
  <c r="AG50" i="42" s="1"/>
  <c r="Y190" i="43"/>
  <c r="Z190" i="43"/>
  <c r="BE47" i="29"/>
  <c r="BF96" i="28"/>
  <c r="AA179" i="9"/>
  <c r="AG179" i="9" s="1"/>
  <c r="AA174" i="41"/>
  <c r="AG174" i="41" s="1"/>
  <c r="P152" i="43"/>
  <c r="BF25" i="28"/>
  <c r="BJ25" i="28" s="1"/>
  <c r="G31" i="45" s="1"/>
  <c r="BB25" i="10"/>
  <c r="G31" i="9" s="1"/>
  <c r="R183" i="9"/>
  <c r="AD183" i="9" s="1"/>
  <c r="D183" i="42"/>
  <c r="M183" i="42" s="1"/>
  <c r="U183" i="42" s="1"/>
  <c r="AG183" i="42" s="1"/>
  <c r="D183" i="44"/>
  <c r="M183" i="44" s="1"/>
  <c r="U183" i="44" s="1"/>
  <c r="AG183" i="44" s="1"/>
  <c r="BF48" i="28"/>
  <c r="BE93" i="28"/>
  <c r="X150" i="46"/>
  <c r="Y150" i="46" s="1"/>
  <c r="BF129" i="28"/>
  <c r="BJ129" i="28" s="1"/>
  <c r="G135" i="45" s="1"/>
  <c r="BB129" i="10"/>
  <c r="G135" i="9" s="1"/>
  <c r="BE92" i="29"/>
  <c r="O99" i="46"/>
  <c r="P99" i="46" s="1"/>
  <c r="BF95" i="29"/>
  <c r="O156" i="46"/>
  <c r="AA156" i="46" s="1"/>
  <c r="AG156" i="46" s="1"/>
  <c r="T51" i="9"/>
  <c r="AE51" i="9" s="1"/>
  <c r="AA139" i="43"/>
  <c r="AG139" i="43" s="1"/>
  <c r="N139" i="43"/>
  <c r="X174" i="9"/>
  <c r="Y174" i="9" s="1"/>
  <c r="N143" i="44"/>
  <c r="W143" i="44" s="1"/>
  <c r="AH143" i="44" s="1"/>
  <c r="Y50" i="43"/>
  <c r="Z50" i="43"/>
  <c r="U184" i="44"/>
  <c r="AG184" i="44" s="1"/>
  <c r="Z141" i="41"/>
  <c r="Y141" i="41"/>
  <c r="BE120" i="29"/>
  <c r="BI120" i="29" s="1"/>
  <c r="D126" i="46" s="1"/>
  <c r="BE120" i="28"/>
  <c r="BI120" i="28" s="1"/>
  <c r="D126" i="45" s="1"/>
  <c r="Y144" i="46"/>
  <c r="Z144" i="46"/>
  <c r="P161" i="43"/>
  <c r="N161" i="43"/>
  <c r="AA161" i="43"/>
  <c r="AG161" i="43" s="1"/>
  <c r="BF89" i="29"/>
  <c r="N168" i="44"/>
  <c r="M144" i="42"/>
  <c r="U144" i="42" s="1"/>
  <c r="AG144" i="42" s="1"/>
  <c r="X179" i="43"/>
  <c r="Z179" i="43" s="1"/>
  <c r="G102" i="44"/>
  <c r="O102" i="9"/>
  <c r="N102" i="9" s="1"/>
  <c r="BF51" i="29"/>
  <c r="X190" i="9"/>
  <c r="Y190" i="9" s="1"/>
  <c r="BJ115" i="28"/>
  <c r="G121" i="45" s="1"/>
  <c r="BJ69" i="28"/>
  <c r="G75" i="45" s="1"/>
  <c r="AA94" i="43"/>
  <c r="AG94" i="43" s="1"/>
  <c r="AA184" i="43"/>
  <c r="AG184" i="43" s="1"/>
  <c r="N184" i="43"/>
  <c r="P184" i="43"/>
  <c r="BE49" i="28"/>
  <c r="BE89" i="29"/>
  <c r="O102" i="41"/>
  <c r="P102" i="41" s="1"/>
  <c r="V55" i="9"/>
  <c r="AF55" i="9" s="1"/>
  <c r="O53" i="43"/>
  <c r="P53" i="43" s="1"/>
  <c r="O99" i="9"/>
  <c r="P99" i="9" s="1"/>
  <c r="R99" i="41"/>
  <c r="AD99" i="41" s="1"/>
  <c r="T54" i="9"/>
  <c r="AE54" i="9" s="1"/>
  <c r="BJ10" i="28"/>
  <c r="G16" i="45" s="1"/>
  <c r="P94" i="43"/>
  <c r="BE56" i="29"/>
  <c r="X147" i="41"/>
  <c r="BF184" i="29"/>
  <c r="Y147" i="45"/>
  <c r="Z147" i="45"/>
  <c r="BE50" i="28"/>
  <c r="BF96" i="29"/>
  <c r="BF116" i="29"/>
  <c r="BJ116" i="29" s="1"/>
  <c r="G122" i="46" s="1"/>
  <c r="BB116" i="28"/>
  <c r="G122" i="41" s="1"/>
  <c r="BF101" i="29"/>
  <c r="BJ101" i="29" s="1"/>
  <c r="G107" i="46" s="1"/>
  <c r="BF101" i="28"/>
  <c r="BJ101" i="28" s="1"/>
  <c r="G107" i="45" s="1"/>
  <c r="BB101" i="10"/>
  <c r="G107" i="9" s="1"/>
  <c r="AA177" i="43"/>
  <c r="AG177" i="43" s="1"/>
  <c r="N177" i="43"/>
  <c r="Z152" i="43"/>
  <c r="Y152" i="43"/>
  <c r="BE162" i="29"/>
  <c r="BE162" i="28"/>
  <c r="BE61" i="28"/>
  <c r="BE61" i="29"/>
  <c r="BI61" i="29" s="1"/>
  <c r="D67" i="46" s="1"/>
  <c r="O181" i="9"/>
  <c r="F181" i="44"/>
  <c r="O181" i="44" s="1"/>
  <c r="BF173" i="28"/>
  <c r="BF81" i="29"/>
  <c r="BJ81" i="29" s="1"/>
  <c r="G87" i="46" s="1"/>
  <c r="BF81" i="28"/>
  <c r="BJ81" i="28" s="1"/>
  <c r="G87" i="45" s="1"/>
  <c r="BB81" i="10"/>
  <c r="G87" i="9" s="1"/>
  <c r="BE131" i="28"/>
  <c r="BE131" i="29"/>
  <c r="BI131" i="29" s="1"/>
  <c r="D137" i="46" s="1"/>
  <c r="AA157" i="43"/>
  <c r="AG157" i="43" s="1"/>
  <c r="P157" i="43"/>
  <c r="N157" i="43"/>
  <c r="AA167" i="9"/>
  <c r="AG167" i="9" s="1"/>
  <c r="N167" i="9"/>
  <c r="BF125" i="28"/>
  <c r="BJ125" i="28" s="1"/>
  <c r="G131" i="45" s="1"/>
  <c r="BB125" i="10"/>
  <c r="G131" i="9" s="1"/>
  <c r="BE44" i="28"/>
  <c r="BE44" i="29"/>
  <c r="BE147" i="28"/>
  <c r="BE147" i="29"/>
  <c r="BE90" i="29"/>
  <c r="BF169" i="28"/>
  <c r="BF169" i="29"/>
  <c r="BE36" i="28"/>
  <c r="BE36" i="29"/>
  <c r="BE130" i="28"/>
  <c r="BE130" i="29"/>
  <c r="BI130" i="29" s="1"/>
  <c r="D136" i="46" s="1"/>
  <c r="BE142" i="29"/>
  <c r="BE142" i="28"/>
  <c r="E171" i="42"/>
  <c r="T171" i="9"/>
  <c r="AE171" i="9" s="1"/>
  <c r="X171" i="9" s="1"/>
  <c r="E171" i="44"/>
  <c r="BF93" i="28"/>
  <c r="AA151" i="42"/>
  <c r="AB151" i="42" s="1"/>
  <c r="BE99" i="29"/>
  <c r="BI99" i="29" s="1"/>
  <c r="D105" i="46" s="1"/>
  <c r="BE99" i="28"/>
  <c r="BE86" i="29"/>
  <c r="BE86" i="28"/>
  <c r="BI86" i="28" s="1"/>
  <c r="D92" i="45" s="1"/>
  <c r="D57" i="44"/>
  <c r="R102" i="9"/>
  <c r="AD102" i="9" s="1"/>
  <c r="T53" i="41"/>
  <c r="AE53" i="41" s="1"/>
  <c r="BE156" i="29"/>
  <c r="BE77" i="28"/>
  <c r="BI77" i="28" s="1"/>
  <c r="D83" i="45" s="1"/>
  <c r="BE77" i="29"/>
  <c r="BI77" i="29" s="1"/>
  <c r="D83" i="46" s="1"/>
  <c r="BE68" i="28"/>
  <c r="BE68" i="29"/>
  <c r="BF61" i="28"/>
  <c r="BJ61" i="28" s="1"/>
  <c r="G67" i="45" s="1"/>
  <c r="P51" i="43"/>
  <c r="N51" i="43"/>
  <c r="BE73" i="29"/>
  <c r="BE73" i="28"/>
  <c r="N153" i="41"/>
  <c r="AA153" i="41"/>
  <c r="AG153" i="41" s="1"/>
  <c r="P153" i="41"/>
  <c r="BE65" i="29"/>
  <c r="BI65" i="29" s="1"/>
  <c r="D71" i="46" s="1"/>
  <c r="BE65" i="28"/>
  <c r="BI65" i="28" s="1"/>
  <c r="D71" i="45" s="1"/>
  <c r="BE18" i="29"/>
  <c r="BE18" i="28"/>
  <c r="Y189" i="45"/>
  <c r="Z189" i="45"/>
  <c r="AA142" i="41"/>
  <c r="AG142" i="41" s="1"/>
  <c r="N178" i="41"/>
  <c r="BF52" i="29"/>
  <c r="BJ52" i="29" s="1"/>
  <c r="G58" i="46" s="1"/>
  <c r="BF52" i="28"/>
  <c r="BJ52" i="28" s="1"/>
  <c r="G58" i="45" s="1"/>
  <c r="BB52" i="10"/>
  <c r="G58" i="9" s="1"/>
  <c r="BE17" i="28"/>
  <c r="BA17" i="28"/>
  <c r="D23" i="41" s="1"/>
  <c r="BE17" i="29"/>
  <c r="BI17" i="29" s="1"/>
  <c r="D23" i="46" s="1"/>
  <c r="R166" i="9"/>
  <c r="AD166" i="9" s="1"/>
  <c r="X166" i="9" s="1"/>
  <c r="Y166" i="9" s="1"/>
  <c r="D166" i="44"/>
  <c r="M166" i="44" s="1"/>
  <c r="U166" i="44" s="1"/>
  <c r="AG166" i="44" s="1"/>
  <c r="AA166" i="44" s="1"/>
  <c r="AB166" i="44" s="1"/>
  <c r="D166" i="42"/>
  <c r="M166" i="42" s="1"/>
  <c r="U166" i="42" s="1"/>
  <c r="AG166" i="42" s="1"/>
  <c r="D159" i="42"/>
  <c r="M159" i="42" s="1"/>
  <c r="U159" i="42" s="1"/>
  <c r="AG159" i="42" s="1"/>
  <c r="R159" i="9"/>
  <c r="AD159" i="9" s="1"/>
  <c r="D159" i="44"/>
  <c r="M159" i="44" s="1"/>
  <c r="U159" i="44" s="1"/>
  <c r="AG159" i="44" s="1"/>
  <c r="BF128" i="28"/>
  <c r="BJ128" i="28" s="1"/>
  <c r="G134" i="45" s="1"/>
  <c r="BB128" i="10"/>
  <c r="G134" i="9" s="1"/>
  <c r="Y158" i="41"/>
  <c r="BF109" i="28"/>
  <c r="BJ109" i="28" s="1"/>
  <c r="G115" i="45" s="1"/>
  <c r="N172" i="41"/>
  <c r="AA172" i="41"/>
  <c r="AG172" i="41" s="1"/>
  <c r="P172" i="41"/>
  <c r="BE133" i="28"/>
  <c r="BE133" i="29"/>
  <c r="BF88" i="29"/>
  <c r="BE95" i="29"/>
  <c r="BF92" i="29"/>
  <c r="M169" i="44"/>
  <c r="U169" i="44" s="1"/>
  <c r="AG169" i="44" s="1"/>
  <c r="BE101" i="28"/>
  <c r="BI101" i="28" s="1"/>
  <c r="D107" i="45" s="1"/>
  <c r="BE101" i="29"/>
  <c r="BE121" i="28"/>
  <c r="BI121" i="28" s="1"/>
  <c r="D127" i="45" s="1"/>
  <c r="BE121" i="29"/>
  <c r="BA121" i="28"/>
  <c r="D127" i="41" s="1"/>
  <c r="O173" i="9"/>
  <c r="AA140" i="43"/>
  <c r="AG140" i="43" s="1"/>
  <c r="N140" i="43"/>
  <c r="R152" i="9"/>
  <c r="AD152" i="9" s="1"/>
  <c r="X152" i="9" s="1"/>
  <c r="D152" i="42"/>
  <c r="M152" i="42" s="1"/>
  <c r="U152" i="42" s="1"/>
  <c r="AG152" i="42" s="1"/>
  <c r="BF89" i="28"/>
  <c r="BJ53" i="29"/>
  <c r="G59" i="46" s="1"/>
  <c r="BA129" i="10"/>
  <c r="D135" i="9" s="1"/>
  <c r="AA147" i="41"/>
  <c r="AG147" i="41" s="1"/>
  <c r="N147" i="41"/>
  <c r="P147" i="41"/>
  <c r="P52" i="43"/>
  <c r="N52" i="43"/>
  <c r="AA52" i="43"/>
  <c r="AG52" i="43" s="1"/>
  <c r="BJ108" i="29"/>
  <c r="G114" i="46" s="1"/>
  <c r="BF93" i="29"/>
  <c r="BF95" i="28"/>
  <c r="X169" i="9"/>
  <c r="Z169" i="9" s="1"/>
  <c r="N142" i="41"/>
  <c r="P179" i="9"/>
  <c r="F96" i="44"/>
  <c r="O96" i="44" s="1"/>
  <c r="F96" i="42"/>
  <c r="O96" i="42" s="1"/>
  <c r="BJ62" i="29"/>
  <c r="G68" i="46" s="1"/>
  <c r="BJ129" i="29"/>
  <c r="G135" i="46" s="1"/>
  <c r="D161" i="44"/>
  <c r="M161" i="44" s="1"/>
  <c r="U161" i="44" s="1"/>
  <c r="AG161" i="44" s="1"/>
  <c r="R161" i="9"/>
  <c r="AD161" i="9" s="1"/>
  <c r="X161" i="9" s="1"/>
  <c r="Y161" i="9" s="1"/>
  <c r="P152" i="41"/>
  <c r="N152" i="41"/>
  <c r="AA152" i="41"/>
  <c r="AG152" i="41" s="1"/>
  <c r="P180" i="43"/>
  <c r="N180" i="43"/>
  <c r="AA191" i="41"/>
  <c r="AG191" i="41" s="1"/>
  <c r="N191" i="41"/>
  <c r="P191" i="41"/>
  <c r="BE95" i="28"/>
  <c r="R158" i="9"/>
  <c r="AD158" i="9" s="1"/>
  <c r="X158" i="9" s="1"/>
  <c r="D158" i="42"/>
  <c r="M158" i="42" s="1"/>
  <c r="U158" i="42" s="1"/>
  <c r="AG158" i="42" s="1"/>
  <c r="D158" i="44"/>
  <c r="M158" i="44" s="1"/>
  <c r="U158" i="44" s="1"/>
  <c r="AG158" i="44" s="1"/>
  <c r="AA158" i="44" s="1"/>
  <c r="AA146" i="43"/>
  <c r="AG146" i="43" s="1"/>
  <c r="P146" i="43"/>
  <c r="AA187" i="43"/>
  <c r="AG187" i="43" s="1"/>
  <c r="N187" i="43"/>
  <c r="P187" i="43"/>
  <c r="BJ110" i="29"/>
  <c r="G116" i="46" s="1"/>
  <c r="BJ31" i="29"/>
  <c r="G37" i="46" s="1"/>
  <c r="X97" i="45"/>
  <c r="Z97" i="45" s="1"/>
  <c r="BJ79" i="29"/>
  <c r="G85" i="46" s="1"/>
  <c r="BJ105" i="29"/>
  <c r="G111" i="46" s="1"/>
  <c r="BJ107" i="29"/>
  <c r="G113" i="46" s="1"/>
  <c r="BF24" i="28"/>
  <c r="BJ24" i="28" s="1"/>
  <c r="G30" i="45" s="1"/>
  <c r="D147" i="42"/>
  <c r="M147" i="42" s="1"/>
  <c r="U147" i="42" s="1"/>
  <c r="AG147" i="42" s="1"/>
  <c r="O147" i="9"/>
  <c r="R147" i="9"/>
  <c r="AD147" i="9" s="1"/>
  <c r="X147" i="9" s="1"/>
  <c r="Z147" i="9" s="1"/>
  <c r="AA97" i="41"/>
  <c r="AG97" i="41" s="1"/>
  <c r="P97" i="41"/>
  <c r="N97" i="41"/>
  <c r="O182" i="45"/>
  <c r="F192" i="44"/>
  <c r="O192" i="44" s="1"/>
  <c r="V192" i="9"/>
  <c r="AF192" i="9" s="1"/>
  <c r="X192" i="9" s="1"/>
  <c r="E183" i="44"/>
  <c r="N183" i="44" s="1"/>
  <c r="E183" i="42"/>
  <c r="N183" i="42" s="1"/>
  <c r="T183" i="9"/>
  <c r="AE183" i="9" s="1"/>
  <c r="O183" i="9"/>
  <c r="D188" i="44"/>
  <c r="M188" i="44" s="1"/>
  <c r="U188" i="44" s="1"/>
  <c r="AG188" i="44" s="1"/>
  <c r="R188" i="9"/>
  <c r="AD188" i="9" s="1"/>
  <c r="X188" i="9" s="1"/>
  <c r="AA167" i="43"/>
  <c r="AG167" i="43" s="1"/>
  <c r="P167" i="43"/>
  <c r="N167" i="43"/>
  <c r="P169" i="43"/>
  <c r="N169" i="43"/>
  <c r="AA174" i="43"/>
  <c r="AG174" i="43" s="1"/>
  <c r="P174" i="43"/>
  <c r="N174" i="43"/>
  <c r="AA173" i="41"/>
  <c r="AG173" i="41" s="1"/>
  <c r="P173" i="41"/>
  <c r="N173" i="41"/>
  <c r="AA176" i="43"/>
  <c r="AG176" i="43" s="1"/>
  <c r="N176" i="43"/>
  <c r="AA162" i="43"/>
  <c r="AG162" i="43" s="1"/>
  <c r="P162" i="43"/>
  <c r="N162" i="43"/>
  <c r="BJ123" i="29"/>
  <c r="G129" i="46" s="1"/>
  <c r="BJ9" i="29"/>
  <c r="G15" i="46" s="1"/>
  <c r="BK22" i="29"/>
  <c r="J28" i="46" s="1"/>
  <c r="D163" i="42"/>
  <c r="M163" i="42" s="1"/>
  <c r="R163" i="9"/>
  <c r="AD163" i="9" s="1"/>
  <c r="D163" i="44"/>
  <c r="M163" i="44" s="1"/>
  <c r="N182" i="41"/>
  <c r="P182" i="41"/>
  <c r="AA182" i="41"/>
  <c r="AG182" i="41" s="1"/>
  <c r="P173" i="43"/>
  <c r="N173" i="43"/>
  <c r="BE94" i="28"/>
  <c r="BJ104" i="29"/>
  <c r="G110" i="46" s="1"/>
  <c r="BE91" i="29"/>
  <c r="BK12" i="29"/>
  <c r="J18" i="46" s="1"/>
  <c r="BK38" i="29"/>
  <c r="J44" i="46" s="1"/>
  <c r="X170" i="9"/>
  <c r="Y170" i="9" s="1"/>
  <c r="F159" i="44"/>
  <c r="O159" i="44" s="1"/>
  <c r="V159" i="9"/>
  <c r="AF159" i="9" s="1"/>
  <c r="F159" i="42"/>
  <c r="O159" i="42" s="1"/>
  <c r="O176" i="9"/>
  <c r="E176" i="44"/>
  <c r="N176" i="44" s="1"/>
  <c r="W176" i="44" s="1"/>
  <c r="AH176" i="44" s="1"/>
  <c r="E176" i="42"/>
  <c r="N176" i="42" s="1"/>
  <c r="T176" i="9"/>
  <c r="AE176" i="9" s="1"/>
  <c r="X176" i="9" s="1"/>
  <c r="V163" i="9"/>
  <c r="AF163" i="9" s="1"/>
  <c r="F163" i="44"/>
  <c r="O163" i="44" s="1"/>
  <c r="Y163" i="44" s="1"/>
  <c r="AI163" i="44" s="1"/>
  <c r="F163" i="42"/>
  <c r="O163" i="42" s="1"/>
  <c r="Y163" i="42" s="1"/>
  <c r="AI163" i="42" s="1"/>
  <c r="AA140" i="41"/>
  <c r="AG140" i="41" s="1"/>
  <c r="P140" i="41"/>
  <c r="N140" i="41"/>
  <c r="AA144" i="43"/>
  <c r="AG144" i="43" s="1"/>
  <c r="P144" i="43"/>
  <c r="O192" i="9"/>
  <c r="P146" i="9"/>
  <c r="AA146" i="9"/>
  <c r="AG146" i="9" s="1"/>
  <c r="N146" i="9"/>
  <c r="BK30" i="29"/>
  <c r="J36" i="46" s="1"/>
  <c r="BE141" i="28"/>
  <c r="BE141" i="29"/>
  <c r="BE139" i="29"/>
  <c r="BE139" i="28"/>
  <c r="BE35" i="29"/>
  <c r="BE35" i="28"/>
  <c r="BA35" i="10"/>
  <c r="D41" i="9" s="1"/>
  <c r="R98" i="43"/>
  <c r="AD98" i="43" s="1"/>
  <c r="J98" i="44"/>
  <c r="BE138" i="29"/>
  <c r="BE138" i="28"/>
  <c r="N175" i="41"/>
  <c r="AA175" i="41"/>
  <c r="AG175" i="41" s="1"/>
  <c r="P175" i="41"/>
  <c r="BE157" i="28"/>
  <c r="BE157" i="29"/>
  <c r="BE180" i="29"/>
  <c r="BE180" i="28"/>
  <c r="BE152" i="28"/>
  <c r="BE152" i="29"/>
  <c r="BE134" i="29"/>
  <c r="BE134" i="28"/>
  <c r="BE19" i="29"/>
  <c r="BE19" i="28"/>
  <c r="BA19" i="10"/>
  <c r="D25" i="9" s="1"/>
  <c r="BE124" i="28"/>
  <c r="BE124" i="29"/>
  <c r="BA124" i="10"/>
  <c r="D130" i="9" s="1"/>
  <c r="BF109" i="29"/>
  <c r="BJ109" i="29" s="1"/>
  <c r="G115" i="46" s="1"/>
  <c r="F51" i="44"/>
  <c r="O51" i="44" s="1"/>
  <c r="Y51" i="44" s="1"/>
  <c r="AI51" i="44" s="1"/>
  <c r="F51" i="42"/>
  <c r="O51" i="42" s="1"/>
  <c r="Y51" i="42" s="1"/>
  <c r="AI51" i="42" s="1"/>
  <c r="V51" i="9"/>
  <c r="AF51" i="9" s="1"/>
  <c r="BF85" i="28"/>
  <c r="BJ85" i="28" s="1"/>
  <c r="G91" i="45" s="1"/>
  <c r="BB85" i="28"/>
  <c r="G91" i="41" s="1"/>
  <c r="BE104" i="28"/>
  <c r="BI104" i="28" s="1"/>
  <c r="D110" i="45" s="1"/>
  <c r="BA104" i="10"/>
  <c r="D110" i="9" s="1"/>
  <c r="BE112" i="28"/>
  <c r="BI112" i="28" s="1"/>
  <c r="D118" i="45" s="1"/>
  <c r="BE112" i="29"/>
  <c r="BI112" i="29" s="1"/>
  <c r="D118" i="46" s="1"/>
  <c r="BA112" i="10"/>
  <c r="D118" i="9" s="1"/>
  <c r="BE107" i="28"/>
  <c r="BE107" i="29"/>
  <c r="BI107" i="29" s="1"/>
  <c r="D113" i="46" s="1"/>
  <c r="BA107" i="10"/>
  <c r="D113" i="9" s="1"/>
  <c r="BF85" i="29"/>
  <c r="BJ85" i="29" s="1"/>
  <c r="G91" i="46" s="1"/>
  <c r="BE83" i="29"/>
  <c r="BE83" i="28"/>
  <c r="BI83" i="28" s="1"/>
  <c r="D89" i="45" s="1"/>
  <c r="BA83" i="10"/>
  <c r="D89" i="9" s="1"/>
  <c r="F146" i="42"/>
  <c r="O146" i="42" s="1"/>
  <c r="Y146" i="42" s="1"/>
  <c r="AI146" i="42" s="1"/>
  <c r="F146" i="44"/>
  <c r="O146" i="44" s="1"/>
  <c r="Y146" i="44" s="1"/>
  <c r="AI146" i="44" s="1"/>
  <c r="V146" i="9"/>
  <c r="AF146" i="9" s="1"/>
  <c r="X146" i="9" s="1"/>
  <c r="AA189" i="43"/>
  <c r="AG189" i="43" s="1"/>
  <c r="P189" i="43"/>
  <c r="P150" i="41"/>
  <c r="N150" i="41"/>
  <c r="AA150" i="41"/>
  <c r="AG150" i="41" s="1"/>
  <c r="AI80" i="34"/>
  <c r="K87" i="9" s="1"/>
  <c r="L87" i="9" s="1"/>
  <c r="F87" i="44" s="1"/>
  <c r="BE165" i="29"/>
  <c r="BE165" i="28"/>
  <c r="BE102" i="29"/>
  <c r="BE102" i="28"/>
  <c r="BI102" i="28" s="1"/>
  <c r="D108" i="45" s="1"/>
  <c r="BA102" i="10"/>
  <c r="D108" i="9" s="1"/>
  <c r="BE79" i="29"/>
  <c r="BI79" i="29" s="1"/>
  <c r="D85" i="46" s="1"/>
  <c r="BA79" i="10"/>
  <c r="D85" i="9" s="1"/>
  <c r="BJ33" i="29"/>
  <c r="G39" i="46" s="1"/>
  <c r="BK75" i="29"/>
  <c r="J81" i="46" s="1"/>
  <c r="P178" i="41"/>
  <c r="BE103" i="29"/>
  <c r="BE103" i="28"/>
  <c r="BI103" i="28" s="1"/>
  <c r="D109" i="45" s="1"/>
  <c r="BA103" i="10"/>
  <c r="D109" i="9" s="1"/>
  <c r="BE98" i="29"/>
  <c r="BI98" i="29" s="1"/>
  <c r="D104" i="46" s="1"/>
  <c r="BE98" i="28"/>
  <c r="BI98" i="28" s="1"/>
  <c r="D104" i="45" s="1"/>
  <c r="BA98" i="10"/>
  <c r="D104" i="9" s="1"/>
  <c r="BF117" i="29"/>
  <c r="BJ117" i="29" s="1"/>
  <c r="G123" i="46" s="1"/>
  <c r="BB117" i="28"/>
  <c r="G123" i="41" s="1"/>
  <c r="BE173" i="28"/>
  <c r="BE173" i="29"/>
  <c r="BE59" i="28"/>
  <c r="BI59" i="28" s="1"/>
  <c r="D65" i="45" s="1"/>
  <c r="BE59" i="29"/>
  <c r="BI59" i="29" s="1"/>
  <c r="D65" i="46" s="1"/>
  <c r="BA59" i="10"/>
  <c r="D65" i="9" s="1"/>
  <c r="P158" i="43"/>
  <c r="N158" i="43"/>
  <c r="BF90" i="29"/>
  <c r="O97" i="46"/>
  <c r="P97" i="46" s="1"/>
  <c r="BK69" i="29"/>
  <c r="J75" i="46" s="1"/>
  <c r="BE80" i="28"/>
  <c r="BI80" i="28" s="1"/>
  <c r="D86" i="45" s="1"/>
  <c r="BE80" i="29"/>
  <c r="BI80" i="29" s="1"/>
  <c r="D86" i="46" s="1"/>
  <c r="BA80" i="10"/>
  <c r="D86" i="9" s="1"/>
  <c r="BE164" i="29"/>
  <c r="BE164" i="28"/>
  <c r="BE38" i="28"/>
  <c r="BI38" i="28" s="1"/>
  <c r="D44" i="45" s="1"/>
  <c r="BE38" i="29"/>
  <c r="BI38" i="29" s="1"/>
  <c r="D44" i="46" s="1"/>
  <c r="BA38" i="10"/>
  <c r="D44" i="9" s="1"/>
  <c r="P143" i="41"/>
  <c r="AA143" i="41"/>
  <c r="AG143" i="41" s="1"/>
  <c r="N143" i="41"/>
  <c r="BA62" i="10"/>
  <c r="D68" i="9" s="1"/>
  <c r="BA126" i="10"/>
  <c r="D132" i="9" s="1"/>
  <c r="BA11" i="10"/>
  <c r="D17" i="9" s="1"/>
  <c r="BA132" i="10"/>
  <c r="D138" i="9" s="1"/>
  <c r="BA33" i="10"/>
  <c r="D39" i="9" s="1"/>
  <c r="BA41" i="10"/>
  <c r="D47" i="9" s="1"/>
  <c r="BA85" i="10"/>
  <c r="D91" i="9" s="1"/>
  <c r="BA18" i="10"/>
  <c r="D24" i="9" s="1"/>
  <c r="BA77" i="10"/>
  <c r="D83" i="9" s="1"/>
  <c r="BA121" i="10"/>
  <c r="D127" i="9" s="1"/>
  <c r="BA39" i="10"/>
  <c r="D45" i="9" s="1"/>
  <c r="BA119" i="10"/>
  <c r="D125" i="9" s="1"/>
  <c r="BA131" i="10"/>
  <c r="D137" i="9" s="1"/>
  <c r="BA125" i="10"/>
  <c r="D131" i="9" s="1"/>
  <c r="BA127" i="10"/>
  <c r="D133" i="9" s="1"/>
  <c r="BA17" i="10"/>
  <c r="D23" i="9" s="1"/>
  <c r="BA56" i="10"/>
  <c r="D62" i="9" s="1"/>
  <c r="BA106" i="10"/>
  <c r="D112" i="9" s="1"/>
  <c r="BA118" i="10"/>
  <c r="D124" i="9" s="1"/>
  <c r="BA130" i="10"/>
  <c r="D136" i="9" s="1"/>
  <c r="BA7" i="10"/>
  <c r="D13" i="9" s="1"/>
  <c r="BA115" i="10"/>
  <c r="D121" i="9" s="1"/>
  <c r="BA16" i="10"/>
  <c r="D22" i="9" s="1"/>
  <c r="BA61" i="10"/>
  <c r="D67" i="9" s="1"/>
  <c r="BA97" i="10"/>
  <c r="D103" i="9" s="1"/>
  <c r="BA101" i="10"/>
  <c r="D107" i="9" s="1"/>
  <c r="BA31" i="10"/>
  <c r="D37" i="9" s="1"/>
  <c r="BA120" i="10"/>
  <c r="D126" i="9" s="1"/>
  <c r="BA57" i="10"/>
  <c r="D63" i="9" s="1"/>
  <c r="BA68" i="10"/>
  <c r="D74" i="9" s="1"/>
  <c r="BA116" i="10"/>
  <c r="D122" i="9" s="1"/>
  <c r="BA23" i="10"/>
  <c r="D29" i="9" s="1"/>
  <c r="BA55" i="10"/>
  <c r="D61" i="9" s="1"/>
  <c r="BA64" i="10"/>
  <c r="D70" i="9" s="1"/>
  <c r="BA84" i="10"/>
  <c r="D90" i="9" s="1"/>
  <c r="BA73" i="10"/>
  <c r="D79" i="9" s="1"/>
  <c r="BA105" i="10"/>
  <c r="D111" i="9" s="1"/>
  <c r="BA128" i="10"/>
  <c r="D134" i="9" s="1"/>
  <c r="BA12" i="10"/>
  <c r="D18" i="9" s="1"/>
  <c r="BA100" i="10"/>
  <c r="D106" i="9" s="1"/>
  <c r="BA86" i="10"/>
  <c r="D92" i="9" s="1"/>
  <c r="BA109" i="10"/>
  <c r="D115" i="9" s="1"/>
  <c r="BA15" i="10"/>
  <c r="D21" i="9" s="1"/>
  <c r="BA99" i="10"/>
  <c r="D105" i="9" s="1"/>
  <c r="BA111" i="10"/>
  <c r="D117" i="9" s="1"/>
  <c r="BA60" i="10"/>
  <c r="D66" i="9" s="1"/>
  <c r="BA9" i="10"/>
  <c r="D15" i="9" s="1"/>
  <c r="BA65" i="10"/>
  <c r="D71" i="9" s="1"/>
  <c r="BA87" i="10"/>
  <c r="D93" i="9" s="1"/>
  <c r="BA36" i="10"/>
  <c r="D42" i="9" s="1"/>
  <c r="BA76" i="10"/>
  <c r="D82" i="9" s="1"/>
  <c r="BA108" i="10"/>
  <c r="D114" i="9" s="1"/>
  <c r="BA117" i="10"/>
  <c r="D123" i="9" s="1"/>
  <c r="BE178" i="28"/>
  <c r="BE178" i="29"/>
  <c r="BE72" i="29"/>
  <c r="BI72" i="29" s="1"/>
  <c r="D78" i="46" s="1"/>
  <c r="BE72" i="28"/>
  <c r="BI72" i="28" s="1"/>
  <c r="D78" i="45" s="1"/>
  <c r="BA72" i="10"/>
  <c r="D78" i="9" s="1"/>
  <c r="BE155" i="28"/>
  <c r="BE155" i="29"/>
  <c r="BE34" i="29"/>
  <c r="BE34" i="28"/>
  <c r="BI34" i="28" s="1"/>
  <c r="D40" i="45" s="1"/>
  <c r="BA34" i="10"/>
  <c r="D40" i="9" s="1"/>
  <c r="P191" i="43"/>
  <c r="AA191" i="43"/>
  <c r="AG191" i="43" s="1"/>
  <c r="N191" i="43"/>
  <c r="N188" i="41"/>
  <c r="AA188" i="41"/>
  <c r="AG188" i="41" s="1"/>
  <c r="P188" i="41"/>
  <c r="BF121" i="28"/>
  <c r="BJ121" i="28" s="1"/>
  <c r="G127" i="45" s="1"/>
  <c r="BB121" i="10"/>
  <c r="G127" i="9" s="1"/>
  <c r="BE151" i="29"/>
  <c r="BE151" i="28"/>
  <c r="BE43" i="29"/>
  <c r="BE43" i="28"/>
  <c r="BE146" i="28"/>
  <c r="BE146" i="29"/>
  <c r="BE30" i="29"/>
  <c r="BE30" i="28"/>
  <c r="BA30" i="10"/>
  <c r="D36" i="9" s="1"/>
  <c r="Y144" i="42"/>
  <c r="AI144" i="42" s="1"/>
  <c r="Y170" i="42"/>
  <c r="AI170" i="42" s="1"/>
  <c r="AA170" i="42" s="1"/>
  <c r="AC170" i="42" s="1"/>
  <c r="R170" i="42"/>
  <c r="S170" i="42" s="1"/>
  <c r="P159" i="41"/>
  <c r="Y190" i="46"/>
  <c r="Z190" i="46"/>
  <c r="R54" i="43"/>
  <c r="AD54" i="43" s="1"/>
  <c r="E55" i="44"/>
  <c r="N145" i="44"/>
  <c r="Y192" i="43"/>
  <c r="Z192" i="43"/>
  <c r="AA169" i="41"/>
  <c r="AG169" i="41" s="1"/>
  <c r="AA176" i="41"/>
  <c r="AG176" i="41" s="1"/>
  <c r="P176" i="41"/>
  <c r="N176" i="41"/>
  <c r="D102" i="44"/>
  <c r="N159" i="41"/>
  <c r="O142" i="46"/>
  <c r="P142" i="46" s="1"/>
  <c r="V102" i="41"/>
  <c r="AF102" i="41" s="1"/>
  <c r="AA161" i="9"/>
  <c r="AG161" i="9" s="1"/>
  <c r="P161" i="9"/>
  <c r="N161" i="9"/>
  <c r="AA157" i="41"/>
  <c r="AG157" i="41" s="1"/>
  <c r="N157" i="41"/>
  <c r="P157" i="41"/>
  <c r="R191" i="44"/>
  <c r="Y189" i="43"/>
  <c r="Z189" i="43"/>
  <c r="Y161" i="42"/>
  <c r="AI161" i="42" s="1"/>
  <c r="Y150" i="43"/>
  <c r="P165" i="9"/>
  <c r="AA165" i="9"/>
  <c r="AG165" i="9" s="1"/>
  <c r="P169" i="41"/>
  <c r="H99" i="42"/>
  <c r="AA170" i="9"/>
  <c r="AG170" i="9" s="1"/>
  <c r="P170" i="9"/>
  <c r="N170" i="9"/>
  <c r="O96" i="46"/>
  <c r="AA96" i="46" s="1"/>
  <c r="AG96" i="46" s="1"/>
  <c r="O96" i="45"/>
  <c r="P96" i="45" s="1"/>
  <c r="X96" i="45"/>
  <c r="Z96" i="45" s="1"/>
  <c r="Y184" i="42"/>
  <c r="AI184" i="42" s="1"/>
  <c r="O98" i="9"/>
  <c r="AA98" i="9" s="1"/>
  <c r="AG98" i="9" s="1"/>
  <c r="H53" i="42"/>
  <c r="O100" i="43"/>
  <c r="AA100" i="43" s="1"/>
  <c r="AG100" i="43" s="1"/>
  <c r="M190" i="44"/>
  <c r="U190" i="44" s="1"/>
  <c r="AG190" i="44" s="1"/>
  <c r="Z192" i="45"/>
  <c r="Y192" i="45"/>
  <c r="P148" i="43"/>
  <c r="AA148" i="43"/>
  <c r="AG148" i="43" s="1"/>
  <c r="N148" i="43"/>
  <c r="AA191" i="9"/>
  <c r="AG191" i="9" s="1"/>
  <c r="P191" i="9"/>
  <c r="N191" i="9"/>
  <c r="M146" i="42"/>
  <c r="U146" i="42" s="1"/>
  <c r="AG146" i="42" s="1"/>
  <c r="AA184" i="9"/>
  <c r="AG184" i="9" s="1"/>
  <c r="P184" i="9"/>
  <c r="N184" i="9"/>
  <c r="AA156" i="43"/>
  <c r="AG156" i="43" s="1"/>
  <c r="N156" i="43"/>
  <c r="AA190" i="9"/>
  <c r="AG190" i="9" s="1"/>
  <c r="N190" i="9"/>
  <c r="P190" i="9"/>
  <c r="Y156" i="43"/>
  <c r="Z156" i="43"/>
  <c r="Z143" i="46"/>
  <c r="Y143" i="46"/>
  <c r="AA188" i="9"/>
  <c r="AG188" i="9" s="1"/>
  <c r="N188" i="9"/>
  <c r="P188" i="9"/>
  <c r="Y165" i="43"/>
  <c r="Z165" i="43"/>
  <c r="P166" i="43"/>
  <c r="AA166" i="43"/>
  <c r="AG166" i="43" s="1"/>
  <c r="N166" i="43"/>
  <c r="Y148" i="43"/>
  <c r="Z148" i="43"/>
  <c r="Y152" i="41"/>
  <c r="P179" i="41"/>
  <c r="N179" i="41"/>
  <c r="AA179" i="41"/>
  <c r="AG179" i="41" s="1"/>
  <c r="AA188" i="43"/>
  <c r="AG188" i="43" s="1"/>
  <c r="P188" i="43"/>
  <c r="N188" i="43"/>
  <c r="Y153" i="43"/>
  <c r="Z153" i="43"/>
  <c r="N166" i="41"/>
  <c r="AA166" i="41"/>
  <c r="AG166" i="41" s="1"/>
  <c r="P166" i="41"/>
  <c r="AA139" i="41"/>
  <c r="AG139" i="41" s="1"/>
  <c r="N139" i="41"/>
  <c r="P139" i="41"/>
  <c r="O101" i="44"/>
  <c r="Y101" i="44" s="1"/>
  <c r="AI101" i="44" s="1"/>
  <c r="T57" i="9"/>
  <c r="AE57" i="9" s="1"/>
  <c r="E57" i="44"/>
  <c r="D98" i="42"/>
  <c r="P96" i="41"/>
  <c r="N96" i="41"/>
  <c r="AA96" i="41"/>
  <c r="AG96" i="41" s="1"/>
  <c r="P151" i="41"/>
  <c r="N151" i="41"/>
  <c r="AA151" i="41"/>
  <c r="AG151" i="41" s="1"/>
  <c r="X55" i="46"/>
  <c r="Z55" i="46" s="1"/>
  <c r="AA49" i="41"/>
  <c r="AG49" i="41" s="1"/>
  <c r="P49" i="41"/>
  <c r="N49" i="41"/>
  <c r="AA154" i="41"/>
  <c r="AG154" i="41" s="1"/>
  <c r="P154" i="41"/>
  <c r="N154" i="41"/>
  <c r="AA95" i="41"/>
  <c r="AG95" i="41" s="1"/>
  <c r="P95" i="41"/>
  <c r="N95" i="41"/>
  <c r="Z162" i="41"/>
  <c r="Y162" i="41"/>
  <c r="AA161" i="41"/>
  <c r="AG161" i="41" s="1"/>
  <c r="N161" i="41"/>
  <c r="P161" i="41"/>
  <c r="Y168" i="43"/>
  <c r="Z168" i="43"/>
  <c r="H55" i="44"/>
  <c r="Z146" i="46"/>
  <c r="Y146" i="46"/>
  <c r="N184" i="41"/>
  <c r="P184" i="41"/>
  <c r="AA184" i="41"/>
  <c r="AG184" i="41" s="1"/>
  <c r="N192" i="41"/>
  <c r="P192" i="41"/>
  <c r="AA192" i="41"/>
  <c r="AG192" i="41" s="1"/>
  <c r="X49" i="9"/>
  <c r="N162" i="41"/>
  <c r="AA162" i="41"/>
  <c r="AG162" i="41" s="1"/>
  <c r="P162" i="41"/>
  <c r="P168" i="43"/>
  <c r="N168" i="43"/>
  <c r="AA187" i="9"/>
  <c r="AG187" i="9" s="1"/>
  <c r="P187" i="9"/>
  <c r="N187" i="9"/>
  <c r="O55" i="46"/>
  <c r="P55" i="46" s="1"/>
  <c r="Z180" i="45"/>
  <c r="Y180" i="45"/>
  <c r="Z191" i="45"/>
  <c r="Y191" i="45"/>
  <c r="Z167" i="41"/>
  <c r="N148" i="45"/>
  <c r="P148" i="45"/>
  <c r="AA167" i="41"/>
  <c r="AG167" i="41" s="1"/>
  <c r="P167" i="41"/>
  <c r="N167" i="41"/>
  <c r="Y140" i="45"/>
  <c r="Z140" i="45"/>
  <c r="N141" i="41"/>
  <c r="AA141" i="41"/>
  <c r="AG141" i="41" s="1"/>
  <c r="P141" i="41"/>
  <c r="Z190" i="45"/>
  <c r="Y190" i="45"/>
  <c r="AA155" i="9"/>
  <c r="AG155" i="9" s="1"/>
  <c r="P155" i="9"/>
  <c r="N155" i="9"/>
  <c r="N160" i="41"/>
  <c r="AA160" i="41"/>
  <c r="AG160" i="41" s="1"/>
  <c r="P160" i="41"/>
  <c r="AA182" i="9"/>
  <c r="AG182" i="9" s="1"/>
  <c r="N182" i="9"/>
  <c r="U187" i="42"/>
  <c r="AG187" i="42" s="1"/>
  <c r="Y162" i="42"/>
  <c r="AI162" i="42" s="1"/>
  <c r="X100" i="46"/>
  <c r="Y100" i="46" s="1"/>
  <c r="R53" i="43"/>
  <c r="AD53" i="43" s="1"/>
  <c r="E98" i="44"/>
  <c r="O102" i="46"/>
  <c r="P102" i="46" s="1"/>
  <c r="G98" i="44"/>
  <c r="F55" i="44"/>
  <c r="R57" i="9"/>
  <c r="AD57" i="9" s="1"/>
  <c r="O55" i="43"/>
  <c r="AA55" i="43" s="1"/>
  <c r="AG55" i="43" s="1"/>
  <c r="Y176" i="46"/>
  <c r="O102" i="43"/>
  <c r="P102" i="43" s="1"/>
  <c r="E53" i="42"/>
  <c r="Z159" i="41"/>
  <c r="P183" i="41"/>
  <c r="AA183" i="41"/>
  <c r="AG183" i="41" s="1"/>
  <c r="N183" i="41"/>
  <c r="X96" i="46"/>
  <c r="Y96" i="46" s="1"/>
  <c r="AA153" i="9"/>
  <c r="AG153" i="9" s="1"/>
  <c r="N153" i="9"/>
  <c r="P153" i="9"/>
  <c r="U51" i="42"/>
  <c r="AG51" i="42" s="1"/>
  <c r="N94" i="41"/>
  <c r="AA94" i="41"/>
  <c r="AG94" i="41" s="1"/>
  <c r="P94" i="41"/>
  <c r="Y146" i="41"/>
  <c r="Z146" i="41"/>
  <c r="AA149" i="9"/>
  <c r="AG149" i="9" s="1"/>
  <c r="P149" i="9"/>
  <c r="N149" i="9"/>
  <c r="Z149" i="45"/>
  <c r="Y149" i="45"/>
  <c r="P51" i="41"/>
  <c r="N51" i="41"/>
  <c r="AA51" i="41"/>
  <c r="AG51" i="41" s="1"/>
  <c r="AA172" i="9"/>
  <c r="AG172" i="9" s="1"/>
  <c r="N172" i="9"/>
  <c r="P172" i="9"/>
  <c r="R151" i="42"/>
  <c r="O98" i="43"/>
  <c r="N98" i="43" s="1"/>
  <c r="AA160" i="45"/>
  <c r="AG160" i="45" s="1"/>
  <c r="P160" i="45"/>
  <c r="H56" i="44"/>
  <c r="R57" i="43"/>
  <c r="AD57" i="43" s="1"/>
  <c r="R54" i="41"/>
  <c r="AD54" i="41" s="1"/>
  <c r="T98" i="9"/>
  <c r="AE98" i="9" s="1"/>
  <c r="D53" i="44"/>
  <c r="O57" i="43"/>
  <c r="AA57" i="43" s="1"/>
  <c r="AG57" i="43" s="1"/>
  <c r="G54" i="42"/>
  <c r="M54" i="42" s="1"/>
  <c r="U54" i="42" s="1"/>
  <c r="AG54" i="42" s="1"/>
  <c r="O99" i="41"/>
  <c r="P99" i="41" s="1"/>
  <c r="V55" i="43"/>
  <c r="AF55" i="43" s="1"/>
  <c r="L55" i="44"/>
  <c r="AA169" i="9"/>
  <c r="AG169" i="9" s="1"/>
  <c r="N169" i="9"/>
  <c r="P169" i="9"/>
  <c r="P50" i="41"/>
  <c r="N50" i="41"/>
  <c r="AA50" i="41"/>
  <c r="AG50" i="41" s="1"/>
  <c r="Y181" i="46"/>
  <c r="BF92" i="28"/>
  <c r="BE153" i="28"/>
  <c r="BE153" i="29"/>
  <c r="BE110" i="28"/>
  <c r="BE110" i="29"/>
  <c r="BA110" i="10"/>
  <c r="D116" i="9" s="1"/>
  <c r="Y144" i="43"/>
  <c r="Z144" i="43"/>
  <c r="BE140" i="29"/>
  <c r="BE140" i="28"/>
  <c r="E52" i="42"/>
  <c r="N52" i="42" s="1"/>
  <c r="E52" i="44"/>
  <c r="N52" i="44" s="1"/>
  <c r="T52" i="9"/>
  <c r="AE52" i="9" s="1"/>
  <c r="O52" i="9"/>
  <c r="G102" i="42"/>
  <c r="M102" i="42" s="1"/>
  <c r="N145" i="45"/>
  <c r="AA145" i="45"/>
  <c r="AG145" i="45" s="1"/>
  <c r="P145" i="45"/>
  <c r="N145" i="41"/>
  <c r="AA145" i="41"/>
  <c r="AG145" i="41" s="1"/>
  <c r="P145" i="41"/>
  <c r="O101" i="45"/>
  <c r="AA101" i="45" s="1"/>
  <c r="AG101" i="45" s="1"/>
  <c r="Z169" i="43"/>
  <c r="Y169" i="43"/>
  <c r="AA162" i="9"/>
  <c r="AG162" i="9" s="1"/>
  <c r="N162" i="9"/>
  <c r="P162" i="9"/>
  <c r="O169" i="46"/>
  <c r="Y177" i="42"/>
  <c r="AI177" i="42" s="1"/>
  <c r="AA177" i="42" s="1"/>
  <c r="AC177" i="42" s="1"/>
  <c r="R177" i="42"/>
  <c r="BE113" i="29"/>
  <c r="BI113" i="29" s="1"/>
  <c r="D119" i="46" s="1"/>
  <c r="BE113" i="28"/>
  <c r="BI113" i="28" s="1"/>
  <c r="D119" i="45" s="1"/>
  <c r="BA113" i="10"/>
  <c r="D119" i="9" s="1"/>
  <c r="BE52" i="28"/>
  <c r="BI52" i="28" s="1"/>
  <c r="D58" i="45" s="1"/>
  <c r="BE52" i="29"/>
  <c r="BI52" i="29" s="1"/>
  <c r="D58" i="46" s="1"/>
  <c r="BA52" i="10"/>
  <c r="D58" i="9" s="1"/>
  <c r="X100" i="45"/>
  <c r="Y100" i="45" s="1"/>
  <c r="O55" i="45"/>
  <c r="AA55" i="45" s="1"/>
  <c r="AG55" i="45" s="1"/>
  <c r="G98" i="42"/>
  <c r="X102" i="46"/>
  <c r="Y102" i="46" s="1"/>
  <c r="H102" i="44"/>
  <c r="N102" i="44" s="1"/>
  <c r="W102" i="44" s="1"/>
  <c r="AH102" i="44" s="1"/>
  <c r="D98" i="44"/>
  <c r="O181" i="46"/>
  <c r="P181" i="46" s="1"/>
  <c r="BE27" i="29"/>
  <c r="BE27" i="28"/>
  <c r="BA27" i="10"/>
  <c r="D33" i="9" s="1"/>
  <c r="V99" i="43"/>
  <c r="AF99" i="43" s="1"/>
  <c r="L99" i="44"/>
  <c r="AA155" i="43"/>
  <c r="AG155" i="43" s="1"/>
  <c r="P155" i="43"/>
  <c r="N155" i="43"/>
  <c r="P178" i="43"/>
  <c r="N178" i="43"/>
  <c r="AA178" i="43"/>
  <c r="AG178" i="43" s="1"/>
  <c r="O98" i="41"/>
  <c r="P98" i="41" s="1"/>
  <c r="H57" i="44"/>
  <c r="AI105" i="34"/>
  <c r="K112" i="9" s="1"/>
  <c r="L112" i="9" s="1"/>
  <c r="V112" i="9" s="1"/>
  <c r="AF112" i="9" s="1"/>
  <c r="F104" i="16" s="1"/>
  <c r="O176" i="46"/>
  <c r="P176" i="46" s="1"/>
  <c r="BE171" i="28"/>
  <c r="BE171" i="29"/>
  <c r="BE182" i="29"/>
  <c r="BE182" i="28"/>
  <c r="AA140" i="9"/>
  <c r="AG140" i="9" s="1"/>
  <c r="P140" i="9"/>
  <c r="N140" i="9"/>
  <c r="BE150" i="29"/>
  <c r="BE150" i="28"/>
  <c r="Z163" i="46"/>
  <c r="Y163" i="46"/>
  <c r="P156" i="41"/>
  <c r="N156" i="41"/>
  <c r="AA156" i="41"/>
  <c r="AG156" i="41" s="1"/>
  <c r="Y154" i="42"/>
  <c r="AI154" i="42" s="1"/>
  <c r="AI7" i="40"/>
  <c r="K14" i="43" s="1"/>
  <c r="L14" i="43" s="1"/>
  <c r="V14" i="43" s="1"/>
  <c r="AF14" i="43" s="1"/>
  <c r="V6" i="16" s="1"/>
  <c r="BE40" i="28"/>
  <c r="BI40" i="28" s="1"/>
  <c r="D46" i="45" s="1"/>
  <c r="BE40" i="29"/>
  <c r="BA40" i="10"/>
  <c r="D46" i="9" s="1"/>
  <c r="BJ130" i="28"/>
  <c r="G136" i="45" s="1"/>
  <c r="AA151" i="43"/>
  <c r="AG151" i="43" s="1"/>
  <c r="N151" i="43"/>
  <c r="P151" i="43"/>
  <c r="BF177" i="29"/>
  <c r="AI83" i="40"/>
  <c r="K90" i="43" s="1"/>
  <c r="L90" i="43" s="1"/>
  <c r="L90" i="44" s="1"/>
  <c r="BA32" i="10"/>
  <c r="D38" i="9" s="1"/>
  <c r="BE32" i="28"/>
  <c r="BI32" i="28" s="1"/>
  <c r="D38" i="45" s="1"/>
  <c r="BE32" i="29"/>
  <c r="V164" i="43"/>
  <c r="AF164" i="43" s="1"/>
  <c r="L164" i="44"/>
  <c r="W95" i="44"/>
  <c r="AH95" i="44" s="1"/>
  <c r="AI10" i="40"/>
  <c r="K17" i="43" s="1"/>
  <c r="L17" i="43" s="1"/>
  <c r="V17" i="43" s="1"/>
  <c r="AF17" i="43" s="1"/>
  <c r="V9" i="16" s="1"/>
  <c r="AI126" i="40"/>
  <c r="K133" i="43" s="1"/>
  <c r="L133" i="43" s="1"/>
  <c r="L133" i="44" s="1"/>
  <c r="BE28" i="29"/>
  <c r="BI28" i="29" s="1"/>
  <c r="D34" i="46" s="1"/>
  <c r="BA28" i="10"/>
  <c r="D34" i="9" s="1"/>
  <c r="BE28" i="28"/>
  <c r="BI28" i="28" s="1"/>
  <c r="D34" i="45" s="1"/>
  <c r="BE135" i="29"/>
  <c r="BE135" i="28"/>
  <c r="O180" i="41"/>
  <c r="I180" i="44"/>
  <c r="O180" i="44" s="1"/>
  <c r="V180" i="41"/>
  <c r="AF180" i="41" s="1"/>
  <c r="X180" i="41" s="1"/>
  <c r="I180" i="42"/>
  <c r="O180" i="42" s="1"/>
  <c r="O171" i="41"/>
  <c r="H171" i="44"/>
  <c r="T171" i="41"/>
  <c r="AE171" i="41" s="1"/>
  <c r="X171" i="41" s="1"/>
  <c r="H171" i="42"/>
  <c r="AA155" i="41"/>
  <c r="AG155" i="41" s="1"/>
  <c r="P155" i="41"/>
  <c r="N155" i="41"/>
  <c r="AI58" i="40"/>
  <c r="K65" i="43" s="1"/>
  <c r="L65" i="43" s="1"/>
  <c r="V65" i="43" s="1"/>
  <c r="AF65" i="43" s="1"/>
  <c r="V57" i="16" s="1"/>
  <c r="AI113" i="40"/>
  <c r="K120" i="43" s="1"/>
  <c r="L120" i="43" s="1"/>
  <c r="V120" i="43" s="1"/>
  <c r="AF120" i="43" s="1"/>
  <c r="V112" i="16" s="1"/>
  <c r="BE144" i="28"/>
  <c r="BE144" i="29"/>
  <c r="BE24" i="29"/>
  <c r="BI24" i="29" s="1"/>
  <c r="D30" i="46" s="1"/>
  <c r="BE24" i="28"/>
  <c r="BI24" i="28" s="1"/>
  <c r="D30" i="45" s="1"/>
  <c r="BA24" i="10"/>
  <c r="D30" i="9" s="1"/>
  <c r="BJ71" i="28"/>
  <c r="G77" i="45" s="1"/>
  <c r="J142" i="44"/>
  <c r="R142" i="43"/>
  <c r="AD142" i="43" s="1"/>
  <c r="X142" i="43" s="1"/>
  <c r="Z51" i="41"/>
  <c r="Y51" i="41"/>
  <c r="AA157" i="9"/>
  <c r="AG157" i="9" s="1"/>
  <c r="N157" i="9"/>
  <c r="P157" i="9"/>
  <c r="X101" i="45"/>
  <c r="Z101" i="45" s="1"/>
  <c r="BJ28" i="29"/>
  <c r="G34" i="46" s="1"/>
  <c r="BJ73" i="29"/>
  <c r="G79" i="46" s="1"/>
  <c r="BJ103" i="29"/>
  <c r="G109" i="46" s="1"/>
  <c r="AI103" i="40"/>
  <c r="K110" i="43" s="1"/>
  <c r="L110" i="43" s="1"/>
  <c r="V110" i="43" s="1"/>
  <c r="AF110" i="43" s="1"/>
  <c r="V102" i="16" s="1"/>
  <c r="BJ7" i="28"/>
  <c r="G13" i="45" s="1"/>
  <c r="BJ28" i="28"/>
  <c r="G34" i="45" s="1"/>
  <c r="BJ98" i="28"/>
  <c r="G104" i="45" s="1"/>
  <c r="BJ16" i="28"/>
  <c r="G22" i="45" s="1"/>
  <c r="BJ23" i="28"/>
  <c r="G29" i="45" s="1"/>
  <c r="BJ106" i="28"/>
  <c r="G112" i="45" s="1"/>
  <c r="BJ35" i="28"/>
  <c r="G41" i="45" s="1"/>
  <c r="BJ70" i="28"/>
  <c r="G76" i="45" s="1"/>
  <c r="BJ118" i="28"/>
  <c r="G124" i="45" s="1"/>
  <c r="BJ39" i="28"/>
  <c r="G45" i="45" s="1"/>
  <c r="BJ74" i="28"/>
  <c r="G80" i="45" s="1"/>
  <c r="BJ111" i="28"/>
  <c r="G117" i="45" s="1"/>
  <c r="BJ119" i="28"/>
  <c r="G125" i="45" s="1"/>
  <c r="BJ83" i="28"/>
  <c r="G89" i="45" s="1"/>
  <c r="BJ82" i="28"/>
  <c r="G88" i="45" s="1"/>
  <c r="BJ86" i="28"/>
  <c r="G92" i="45" s="1"/>
  <c r="BJ102" i="28"/>
  <c r="G108" i="45" s="1"/>
  <c r="BJ19" i="28"/>
  <c r="G25" i="45" s="1"/>
  <c r="BJ27" i="28"/>
  <c r="G33" i="45" s="1"/>
  <c r="BJ22" i="28"/>
  <c r="G28" i="45" s="1"/>
  <c r="BJ57" i="28"/>
  <c r="G63" i="45" s="1"/>
  <c r="BJ120" i="28"/>
  <c r="G126" i="45" s="1"/>
  <c r="BJ114" i="28"/>
  <c r="G120" i="45" s="1"/>
  <c r="BJ87" i="28"/>
  <c r="G93" i="45" s="1"/>
  <c r="BJ34" i="28"/>
  <c r="G40" i="45" s="1"/>
  <c r="BJ21" i="28"/>
  <c r="G27" i="45" s="1"/>
  <c r="BJ126" i="28"/>
  <c r="G132" i="45" s="1"/>
  <c r="BJ30" i="28"/>
  <c r="G36" i="45" s="1"/>
  <c r="BJ131" i="28"/>
  <c r="G137" i="45" s="1"/>
  <c r="BJ18" i="28"/>
  <c r="G24" i="45" s="1"/>
  <c r="BJ56" i="28"/>
  <c r="G62" i="45" s="1"/>
  <c r="BJ26" i="28"/>
  <c r="G32" i="45" s="1"/>
  <c r="BJ41" i="28"/>
  <c r="G47" i="45" s="1"/>
  <c r="BJ67" i="28"/>
  <c r="G73" i="45" s="1"/>
  <c r="BJ20" i="28"/>
  <c r="G26" i="45" s="1"/>
  <c r="BJ63" i="28"/>
  <c r="G69" i="45" s="1"/>
  <c r="BJ55" i="28"/>
  <c r="G61" i="45" s="1"/>
  <c r="BJ54" i="28"/>
  <c r="G60" i="45" s="1"/>
  <c r="BJ107" i="28"/>
  <c r="G113" i="45" s="1"/>
  <c r="BJ78" i="28"/>
  <c r="G84" i="45" s="1"/>
  <c r="BJ100" i="28"/>
  <c r="G106" i="45" s="1"/>
  <c r="BJ36" i="28"/>
  <c r="G42" i="45" s="1"/>
  <c r="BJ38" i="28"/>
  <c r="G44" i="45" s="1"/>
  <c r="BE122" i="29"/>
  <c r="BI122" i="29" s="1"/>
  <c r="D128" i="46" s="1"/>
  <c r="BE122" i="28"/>
  <c r="BI122" i="28" s="1"/>
  <c r="D128" i="45" s="1"/>
  <c r="BA122" i="10"/>
  <c r="D128" i="9" s="1"/>
  <c r="BE20" i="29"/>
  <c r="BI20" i="29" s="1"/>
  <c r="D26" i="46" s="1"/>
  <c r="BA20" i="10"/>
  <c r="D26" i="9" s="1"/>
  <c r="BE20" i="28"/>
  <c r="BI20" i="28" s="1"/>
  <c r="D26" i="45" s="1"/>
  <c r="T55" i="43"/>
  <c r="AE55" i="43" s="1"/>
  <c r="K55" i="44"/>
  <c r="T170" i="43"/>
  <c r="AE170" i="43" s="1"/>
  <c r="X170" i="43" s="1"/>
  <c r="O170" i="43"/>
  <c r="K170" i="44"/>
  <c r="Y176" i="44"/>
  <c r="AI176" i="44" s="1"/>
  <c r="U187" i="44"/>
  <c r="AG187" i="44" s="1"/>
  <c r="Y157" i="44"/>
  <c r="AI157" i="44" s="1"/>
  <c r="BE172" i="29"/>
  <c r="BE172" i="28"/>
  <c r="BE81" i="29"/>
  <c r="BE81" i="28"/>
  <c r="BI81" i="28" s="1"/>
  <c r="D87" i="45" s="1"/>
  <c r="BA81" i="10"/>
  <c r="D87" i="9" s="1"/>
  <c r="P185" i="41"/>
  <c r="N185" i="41"/>
  <c r="AA185" i="41"/>
  <c r="AG185" i="41" s="1"/>
  <c r="T164" i="43"/>
  <c r="AE164" i="43" s="1"/>
  <c r="K164" i="44"/>
  <c r="O164" i="43"/>
  <c r="AI11" i="40"/>
  <c r="K18" i="43" s="1"/>
  <c r="L18" i="43" s="1"/>
  <c r="V18" i="43" s="1"/>
  <c r="AF18" i="43" s="1"/>
  <c r="V10" i="16" s="1"/>
  <c r="AI27" i="40"/>
  <c r="K34" i="43" s="1"/>
  <c r="L34" i="43" s="1"/>
  <c r="L34" i="44" s="1"/>
  <c r="AI33" i="40"/>
  <c r="K40" i="43" s="1"/>
  <c r="L40" i="43" s="1"/>
  <c r="L40" i="44" s="1"/>
  <c r="BE82" i="29"/>
  <c r="BI82" i="29" s="1"/>
  <c r="D88" i="46" s="1"/>
  <c r="BA82" i="10"/>
  <c r="D88" i="9" s="1"/>
  <c r="BE82" i="28"/>
  <c r="BI82" i="28" s="1"/>
  <c r="D88" i="45" s="1"/>
  <c r="BE69" i="28"/>
  <c r="BI69" i="28" s="1"/>
  <c r="D75" i="45" s="1"/>
  <c r="BA69" i="10"/>
  <c r="D75" i="9" s="1"/>
  <c r="BE69" i="29"/>
  <c r="BJ17" i="28"/>
  <c r="G23" i="45" s="1"/>
  <c r="H156" i="44"/>
  <c r="N156" i="44" s="1"/>
  <c r="W156" i="44" s="1"/>
  <c r="AH156" i="44" s="1"/>
  <c r="T156" i="41"/>
  <c r="AE156" i="41" s="1"/>
  <c r="X156" i="41" s="1"/>
  <c r="H156" i="42"/>
  <c r="N156" i="42" s="1"/>
  <c r="P164" i="41"/>
  <c r="N164" i="41"/>
  <c r="AA164" i="41"/>
  <c r="AG164" i="41" s="1"/>
  <c r="U146" i="44"/>
  <c r="AG146" i="44" s="1"/>
  <c r="AA186" i="41"/>
  <c r="AG186" i="41" s="1"/>
  <c r="P186" i="41"/>
  <c r="N186" i="41"/>
  <c r="AI96" i="40"/>
  <c r="K103" i="43" s="1"/>
  <c r="L103" i="43" s="1"/>
  <c r="L103" i="44" s="1"/>
  <c r="AI14" i="40"/>
  <c r="K21" i="43" s="1"/>
  <c r="L21" i="43" s="1"/>
  <c r="V21" i="43" s="1"/>
  <c r="AF21" i="43" s="1"/>
  <c r="V13" i="16" s="1"/>
  <c r="BJ116" i="28"/>
  <c r="G122" i="45" s="1"/>
  <c r="BE53" i="29"/>
  <c r="BI53" i="29" s="1"/>
  <c r="D59" i="46" s="1"/>
  <c r="BA53" i="10"/>
  <c r="D59" i="9" s="1"/>
  <c r="BE53" i="28"/>
  <c r="BI53" i="28" s="1"/>
  <c r="D59" i="45" s="1"/>
  <c r="BJ58" i="28"/>
  <c r="G64" i="45" s="1"/>
  <c r="O163" i="43"/>
  <c r="K163" i="44"/>
  <c r="T163" i="43"/>
  <c r="AE163" i="43" s="1"/>
  <c r="X163" i="43" s="1"/>
  <c r="AA154" i="9"/>
  <c r="AG154" i="9" s="1"/>
  <c r="P154" i="9"/>
  <c r="N154" i="9"/>
  <c r="AA151" i="9"/>
  <c r="AG151" i="9" s="1"/>
  <c r="P151" i="9"/>
  <c r="N151" i="9"/>
  <c r="Y188" i="42"/>
  <c r="AI188" i="42" s="1"/>
  <c r="Y145" i="42"/>
  <c r="AI145" i="42" s="1"/>
  <c r="AA145" i="42" s="1"/>
  <c r="R145" i="42"/>
  <c r="Y158" i="42"/>
  <c r="AI158" i="42" s="1"/>
  <c r="U175" i="42"/>
  <c r="AG175" i="42" s="1"/>
  <c r="AA175" i="42" s="1"/>
  <c r="R175" i="42"/>
  <c r="AD175" i="42" s="1"/>
  <c r="AJ175" i="42" s="1"/>
  <c r="Z144" i="45"/>
  <c r="Y144" i="45"/>
  <c r="Y145" i="45"/>
  <c r="Z145" i="45"/>
  <c r="U189" i="42"/>
  <c r="AG189" i="42" s="1"/>
  <c r="AA189" i="42" s="1"/>
  <c r="R189" i="42"/>
  <c r="Y143" i="45"/>
  <c r="Z143" i="45"/>
  <c r="P158" i="41"/>
  <c r="N158" i="41"/>
  <c r="AA158" i="41"/>
  <c r="AG158" i="41" s="1"/>
  <c r="U143" i="44"/>
  <c r="AG143" i="44" s="1"/>
  <c r="AA189" i="9"/>
  <c r="AG189" i="9" s="1"/>
  <c r="P189" i="9"/>
  <c r="N189" i="9"/>
  <c r="Y153" i="42"/>
  <c r="AI153" i="42" s="1"/>
  <c r="Y191" i="43"/>
  <c r="Z191" i="43"/>
  <c r="N171" i="45"/>
  <c r="P171" i="45"/>
  <c r="AA171" i="45"/>
  <c r="AG171" i="45" s="1"/>
  <c r="AA150" i="9"/>
  <c r="AG150" i="9" s="1"/>
  <c r="N150" i="9"/>
  <c r="P150" i="9"/>
  <c r="AA158" i="9"/>
  <c r="AG158" i="9" s="1"/>
  <c r="N158" i="9"/>
  <c r="P158" i="9"/>
  <c r="AA175" i="9"/>
  <c r="AG175" i="9" s="1"/>
  <c r="P175" i="9"/>
  <c r="N175" i="9"/>
  <c r="J145" i="44"/>
  <c r="R145" i="43"/>
  <c r="AD145" i="43" s="1"/>
  <c r="X145" i="43" s="1"/>
  <c r="O145" i="43"/>
  <c r="N189" i="46"/>
  <c r="AA189" i="46"/>
  <c r="AG189" i="46" s="1"/>
  <c r="P189" i="46"/>
  <c r="AA96" i="43"/>
  <c r="AG96" i="43" s="1"/>
  <c r="P96" i="43"/>
  <c r="N96" i="43"/>
  <c r="U178" i="44"/>
  <c r="AG178" i="44" s="1"/>
  <c r="P179" i="45"/>
  <c r="W175" i="44"/>
  <c r="AH175" i="44" s="1"/>
  <c r="AA175" i="44" s="1"/>
  <c r="R175" i="44"/>
  <c r="W146" i="42"/>
  <c r="AH146" i="42" s="1"/>
  <c r="AA145" i="9"/>
  <c r="AG145" i="9" s="1"/>
  <c r="P145" i="9"/>
  <c r="O190" i="41"/>
  <c r="V190" i="41"/>
  <c r="AF190" i="41" s="1"/>
  <c r="X190" i="41" s="1"/>
  <c r="I190" i="44"/>
  <c r="O190" i="44" s="1"/>
  <c r="Y190" i="44" s="1"/>
  <c r="AI190" i="44" s="1"/>
  <c r="I190" i="42"/>
  <c r="O190" i="42" s="1"/>
  <c r="Y190" i="42" s="1"/>
  <c r="AI190" i="42" s="1"/>
  <c r="W170" i="44"/>
  <c r="AH170" i="44" s="1"/>
  <c r="AA148" i="41"/>
  <c r="AG148" i="41" s="1"/>
  <c r="N148" i="41"/>
  <c r="P148" i="41"/>
  <c r="U179" i="42"/>
  <c r="AG179" i="42" s="1"/>
  <c r="AA153" i="45"/>
  <c r="AG153" i="45" s="1"/>
  <c r="N153" i="45"/>
  <c r="P170" i="41"/>
  <c r="N170" i="41"/>
  <c r="AA170" i="41"/>
  <c r="AG170" i="41" s="1"/>
  <c r="AA168" i="41"/>
  <c r="AG168" i="41" s="1"/>
  <c r="P168" i="41"/>
  <c r="N168" i="41"/>
  <c r="P177" i="45"/>
  <c r="N177" i="45"/>
  <c r="Y149" i="46"/>
  <c r="Z149" i="46"/>
  <c r="V46" i="43"/>
  <c r="AF46" i="43" s="1"/>
  <c r="V38" i="16" s="1"/>
  <c r="L46" i="44"/>
  <c r="AH32" i="39"/>
  <c r="H39" i="41" s="1"/>
  <c r="I39" i="41" s="1"/>
  <c r="AH39" i="39"/>
  <c r="H46" i="41" s="1"/>
  <c r="I46" i="41" s="1"/>
  <c r="AH66" i="39"/>
  <c r="H73" i="41" s="1"/>
  <c r="I73" i="41" s="1"/>
  <c r="AH51" i="39"/>
  <c r="H58" i="41" s="1"/>
  <c r="I58" i="41" s="1"/>
  <c r="AH68" i="39"/>
  <c r="H75" i="41" s="1"/>
  <c r="I75" i="41" s="1"/>
  <c r="AH8" i="39"/>
  <c r="H15" i="41" s="1"/>
  <c r="I15" i="41" s="1"/>
  <c r="AH7" i="39"/>
  <c r="H14" i="41" s="1"/>
  <c r="I14" i="41" s="1"/>
  <c r="AH78" i="39"/>
  <c r="H85" i="41" s="1"/>
  <c r="I85" i="41" s="1"/>
  <c r="AH103" i="39"/>
  <c r="H110" i="41" s="1"/>
  <c r="I110" i="41" s="1"/>
  <c r="AH125" i="39"/>
  <c r="H132" i="41" s="1"/>
  <c r="I132" i="41" s="1"/>
  <c r="AH124" i="39"/>
  <c r="H131" i="41" s="1"/>
  <c r="I131" i="41" s="1"/>
  <c r="AH35" i="39"/>
  <c r="H42" i="41" s="1"/>
  <c r="AH52" i="39"/>
  <c r="H59" i="41" s="1"/>
  <c r="I59" i="41" s="1"/>
  <c r="AH102" i="39"/>
  <c r="H109" i="41" s="1"/>
  <c r="I109" i="41" s="1"/>
  <c r="AH31" i="39"/>
  <c r="H38" i="41" s="1"/>
  <c r="I38" i="41" s="1"/>
  <c r="AH109" i="39"/>
  <c r="H116" i="41" s="1"/>
  <c r="I116" i="41" s="1"/>
  <c r="AH111" i="39"/>
  <c r="H118" i="41" s="1"/>
  <c r="I118" i="41" s="1"/>
  <c r="AH115" i="39"/>
  <c r="H122" i="41" s="1"/>
  <c r="BE9" i="29"/>
  <c r="BI9" i="29" s="1"/>
  <c r="D15" i="46" s="1"/>
  <c r="BE9" i="28"/>
  <c r="BI9" i="28" s="1"/>
  <c r="D15" i="45" s="1"/>
  <c r="BA9" i="28"/>
  <c r="D15" i="41" s="1"/>
  <c r="BE75" i="28"/>
  <c r="BI75" i="28" s="1"/>
  <c r="D81" i="45" s="1"/>
  <c r="BE75" i="29"/>
  <c r="BA75" i="10"/>
  <c r="D81" i="9" s="1"/>
  <c r="BE14" i="29"/>
  <c r="BI14" i="29" s="1"/>
  <c r="D20" i="46" s="1"/>
  <c r="BE14" i="28"/>
  <c r="BI14" i="28" s="1"/>
  <c r="D20" i="45" s="1"/>
  <c r="BA14" i="10"/>
  <c r="D20" i="9" s="1"/>
  <c r="V101" i="43"/>
  <c r="AF101" i="43" s="1"/>
  <c r="L101" i="44"/>
  <c r="AH56" i="39"/>
  <c r="H63" i="41" s="1"/>
  <c r="I63" i="41" s="1"/>
  <c r="AH121" i="39"/>
  <c r="H128" i="41" s="1"/>
  <c r="I128" i="41" s="1"/>
  <c r="T57" i="43"/>
  <c r="AE57" i="43" s="1"/>
  <c r="K57" i="44"/>
  <c r="AH74" i="39"/>
  <c r="H81" i="41" s="1"/>
  <c r="I81" i="41" s="1"/>
  <c r="F100" i="42"/>
  <c r="V100" i="9"/>
  <c r="AF100" i="9" s="1"/>
  <c r="AH100" i="39"/>
  <c r="H107" i="41" s="1"/>
  <c r="I107" i="41" s="1"/>
  <c r="AH13" i="39"/>
  <c r="H20" i="41" s="1"/>
  <c r="I20" i="41" s="1"/>
  <c r="BE66" i="29"/>
  <c r="BI66" i="29" s="1"/>
  <c r="D72" i="46" s="1"/>
  <c r="BE66" i="28"/>
  <c r="BI66" i="28" s="1"/>
  <c r="D72" i="45" s="1"/>
  <c r="BA66" i="10"/>
  <c r="D72" i="9" s="1"/>
  <c r="BE13" i="29"/>
  <c r="BI13" i="29" s="1"/>
  <c r="D19" i="46" s="1"/>
  <c r="BE13" i="28"/>
  <c r="BI13" i="28" s="1"/>
  <c r="D19" i="45" s="1"/>
  <c r="BA13" i="10"/>
  <c r="D19" i="9" s="1"/>
  <c r="AH12" i="39"/>
  <c r="H19" i="41" s="1"/>
  <c r="I19" i="41" s="1"/>
  <c r="AH72" i="39"/>
  <c r="H79" i="41" s="1"/>
  <c r="I79" i="41" s="1"/>
  <c r="AH59" i="39"/>
  <c r="H66" i="41" s="1"/>
  <c r="I66" i="41" s="1"/>
  <c r="AH15" i="39"/>
  <c r="H22" i="41" s="1"/>
  <c r="I22" i="41" s="1"/>
  <c r="AH62" i="39"/>
  <c r="H69" i="41" s="1"/>
  <c r="I69" i="41" s="1"/>
  <c r="AH117" i="39"/>
  <c r="H124" i="41" s="1"/>
  <c r="I124" i="41" s="1"/>
  <c r="AH77" i="39"/>
  <c r="H84" i="41" s="1"/>
  <c r="I84" i="41" s="1"/>
  <c r="N190" i="46"/>
  <c r="AA190" i="46"/>
  <c r="AG190" i="46" s="1"/>
  <c r="P190" i="46"/>
  <c r="Y181" i="45"/>
  <c r="Z181" i="45"/>
  <c r="BK9" i="29"/>
  <c r="J15" i="46" s="1"/>
  <c r="BE71" i="29"/>
  <c r="BI71" i="29" s="1"/>
  <c r="D77" i="46" s="1"/>
  <c r="BE71" i="28"/>
  <c r="BI71" i="28" s="1"/>
  <c r="D77" i="45" s="1"/>
  <c r="BA71" i="10"/>
  <c r="D77" i="9" s="1"/>
  <c r="BE10" i="28"/>
  <c r="BI10" i="28" s="1"/>
  <c r="D16" i="45" s="1"/>
  <c r="BE10" i="29"/>
  <c r="BI10" i="29" s="1"/>
  <c r="D16" i="46" s="1"/>
  <c r="BA10" i="10"/>
  <c r="D16" i="9" s="1"/>
  <c r="V98" i="43"/>
  <c r="AF98" i="43" s="1"/>
  <c r="L98" i="44"/>
  <c r="AI98" i="40"/>
  <c r="K105" i="43" s="1"/>
  <c r="L105" i="43" s="1"/>
  <c r="AI31" i="40"/>
  <c r="K38" i="43" s="1"/>
  <c r="L38" i="43" s="1"/>
  <c r="AI77" i="40"/>
  <c r="K84" i="43" s="1"/>
  <c r="L84" i="43" s="1"/>
  <c r="AH17" i="39"/>
  <c r="H24" i="41" s="1"/>
  <c r="I24" i="41" s="1"/>
  <c r="BE58" i="28"/>
  <c r="BI58" i="28" s="1"/>
  <c r="D64" i="45" s="1"/>
  <c r="BE58" i="29"/>
  <c r="BI58" i="29" s="1"/>
  <c r="D64" i="46" s="1"/>
  <c r="BA58" i="10"/>
  <c r="D64" i="9" s="1"/>
  <c r="AI68" i="40"/>
  <c r="K75" i="43" s="1"/>
  <c r="L75" i="43" s="1"/>
  <c r="AH37" i="39"/>
  <c r="H44" i="41" s="1"/>
  <c r="I44" i="41" s="1"/>
  <c r="AI109" i="40"/>
  <c r="K116" i="43" s="1"/>
  <c r="L116" i="43" s="1"/>
  <c r="AH83" i="39"/>
  <c r="H90" i="41" s="1"/>
  <c r="I90" i="41" s="1"/>
  <c r="AI19" i="40"/>
  <c r="K26" i="43" s="1"/>
  <c r="L26" i="43" s="1"/>
  <c r="AI40" i="40"/>
  <c r="K47" i="43" s="1"/>
  <c r="L47" i="43" s="1"/>
  <c r="AH98" i="39"/>
  <c r="H105" i="41" s="1"/>
  <c r="I105" i="41" s="1"/>
  <c r="AI35" i="40"/>
  <c r="K42" i="43" s="1"/>
  <c r="L42" i="43" s="1"/>
  <c r="AI131" i="40"/>
  <c r="K138" i="43" s="1"/>
  <c r="L138" i="43" s="1"/>
  <c r="AH108" i="39"/>
  <c r="H115" i="41" s="1"/>
  <c r="I115" i="41" s="1"/>
  <c r="AI72" i="40"/>
  <c r="K79" i="43" s="1"/>
  <c r="L79" i="43" s="1"/>
  <c r="AH97" i="39"/>
  <c r="H104" i="41" s="1"/>
  <c r="I104" i="41" s="1"/>
  <c r="AI63" i="40"/>
  <c r="K70" i="43" s="1"/>
  <c r="L70" i="43" s="1"/>
  <c r="AH116" i="39"/>
  <c r="H123" i="41" s="1"/>
  <c r="AI111" i="40"/>
  <c r="K118" i="43" s="1"/>
  <c r="L118" i="43" s="1"/>
  <c r="AI8" i="40"/>
  <c r="K15" i="43" s="1"/>
  <c r="L15" i="43" s="1"/>
  <c r="AI61" i="34"/>
  <c r="K68" i="9" s="1"/>
  <c r="L68" i="9" s="1"/>
  <c r="AI18" i="40"/>
  <c r="K25" i="43" s="1"/>
  <c r="L25" i="43" s="1"/>
  <c r="P192" i="46"/>
  <c r="AA192" i="46"/>
  <c r="AG192" i="46" s="1"/>
  <c r="N192" i="46"/>
  <c r="N50" i="9"/>
  <c r="AA164" i="9"/>
  <c r="AG164" i="9" s="1"/>
  <c r="N164" i="9"/>
  <c r="P164" i="9"/>
  <c r="AA166" i="45"/>
  <c r="AG166" i="45" s="1"/>
  <c r="N166" i="45"/>
  <c r="P166" i="45"/>
  <c r="AA157" i="45"/>
  <c r="AG157" i="45" s="1"/>
  <c r="N157" i="45"/>
  <c r="P157" i="45"/>
  <c r="N178" i="45"/>
  <c r="P178" i="45"/>
  <c r="AA178" i="45"/>
  <c r="AG178" i="45" s="1"/>
  <c r="AA94" i="9"/>
  <c r="AG94" i="9" s="1"/>
  <c r="P94" i="9"/>
  <c r="N94" i="9"/>
  <c r="BE51" i="29"/>
  <c r="O99" i="45"/>
  <c r="P99" i="45" s="1"/>
  <c r="O94" i="46"/>
  <c r="N94" i="46" s="1"/>
  <c r="BF77" i="29"/>
  <c r="BJ77" i="29" s="1"/>
  <c r="G83" i="46" s="1"/>
  <c r="BB77" i="10"/>
  <c r="G83" i="9" s="1"/>
  <c r="BK7" i="29"/>
  <c r="J13" i="46" s="1"/>
  <c r="BK72" i="29"/>
  <c r="J78" i="46" s="1"/>
  <c r="BE67" i="29"/>
  <c r="BI67" i="29" s="1"/>
  <c r="D73" i="46" s="1"/>
  <c r="BE67" i="28"/>
  <c r="BI67" i="28" s="1"/>
  <c r="D73" i="45" s="1"/>
  <c r="BA67" i="10"/>
  <c r="D73" i="9" s="1"/>
  <c r="BE8" i="29"/>
  <c r="BE8" i="28"/>
  <c r="BI8" i="28" s="1"/>
  <c r="D14" i="45" s="1"/>
  <c r="BA8" i="10"/>
  <c r="D14" i="9" s="1"/>
  <c r="AI124" i="40"/>
  <c r="K131" i="43" s="1"/>
  <c r="L131" i="43" s="1"/>
  <c r="AI102" i="40"/>
  <c r="K109" i="43" s="1"/>
  <c r="L109" i="43" s="1"/>
  <c r="AI61" i="40"/>
  <c r="K68" i="43" s="1"/>
  <c r="L68" i="43" s="1"/>
  <c r="AI84" i="40"/>
  <c r="K91" i="43" s="1"/>
  <c r="L91" i="43" s="1"/>
  <c r="AI22" i="40"/>
  <c r="K29" i="43" s="1"/>
  <c r="L29" i="43" s="1"/>
  <c r="AI86" i="40"/>
  <c r="K93" i="43" s="1"/>
  <c r="L93" i="43" s="1"/>
  <c r="AI20" i="40"/>
  <c r="K27" i="43" s="1"/>
  <c r="L27" i="43" s="1"/>
  <c r="AI6" i="40"/>
  <c r="K13" i="43" s="1"/>
  <c r="L13" i="43" s="1"/>
  <c r="AI122" i="40"/>
  <c r="K129" i="43" s="1"/>
  <c r="L129" i="43" s="1"/>
  <c r="AI38" i="40"/>
  <c r="K45" i="43" s="1"/>
  <c r="L45" i="43" s="1"/>
  <c r="AI80" i="40"/>
  <c r="K87" i="43" s="1"/>
  <c r="L87" i="43" s="1"/>
  <c r="AI53" i="40"/>
  <c r="K60" i="43" s="1"/>
  <c r="L60" i="43" s="1"/>
  <c r="AI125" i="40"/>
  <c r="K132" i="43" s="1"/>
  <c r="L132" i="43" s="1"/>
  <c r="AI26" i="40"/>
  <c r="K33" i="43" s="1"/>
  <c r="L33" i="43" s="1"/>
  <c r="AI114" i="40"/>
  <c r="K121" i="43" s="1"/>
  <c r="L121" i="43" s="1"/>
  <c r="AI65" i="40"/>
  <c r="K72" i="43" s="1"/>
  <c r="L72" i="43" s="1"/>
  <c r="AI29" i="40"/>
  <c r="K36" i="43" s="1"/>
  <c r="L36" i="43" s="1"/>
  <c r="AI51" i="40"/>
  <c r="K58" i="43" s="1"/>
  <c r="L58" i="43" s="1"/>
  <c r="AI108" i="40"/>
  <c r="K115" i="43" s="1"/>
  <c r="L115" i="43" s="1"/>
  <c r="AI130" i="40"/>
  <c r="K137" i="43" s="1"/>
  <c r="L137" i="43" s="1"/>
  <c r="AI118" i="40"/>
  <c r="K125" i="43" s="1"/>
  <c r="L125" i="43" s="1"/>
  <c r="AI13" i="40"/>
  <c r="K20" i="43" s="1"/>
  <c r="L20" i="43" s="1"/>
  <c r="AI119" i="40"/>
  <c r="K126" i="43" s="1"/>
  <c r="L126" i="43" s="1"/>
  <c r="AI16" i="40"/>
  <c r="K23" i="43" s="1"/>
  <c r="L23" i="43" s="1"/>
  <c r="R102" i="43"/>
  <c r="AD102" i="43" s="1"/>
  <c r="J102" i="44"/>
  <c r="AI107" i="40"/>
  <c r="K114" i="43" s="1"/>
  <c r="L114" i="43" s="1"/>
  <c r="BK79" i="29"/>
  <c r="J85" i="46" s="1"/>
  <c r="R101" i="43"/>
  <c r="AD101" i="43" s="1"/>
  <c r="J101" i="44"/>
  <c r="AI60" i="40"/>
  <c r="K67" i="43" s="1"/>
  <c r="L67" i="43" s="1"/>
  <c r="AH25" i="39"/>
  <c r="H32" i="41" s="1"/>
  <c r="I32" i="41" s="1"/>
  <c r="BE167" i="29"/>
  <c r="BE167" i="28"/>
  <c r="BE54" i="29"/>
  <c r="BI54" i="29" s="1"/>
  <c r="D60" i="46" s="1"/>
  <c r="BE54" i="28"/>
  <c r="BI54" i="28" s="1"/>
  <c r="D60" i="45" s="1"/>
  <c r="BA54" i="10"/>
  <c r="D60" i="9" s="1"/>
  <c r="AI112" i="40"/>
  <c r="K119" i="43" s="1"/>
  <c r="L119" i="43" s="1"/>
  <c r="AH67" i="39"/>
  <c r="H74" i="41" s="1"/>
  <c r="I74" i="41" s="1"/>
  <c r="AH69" i="39"/>
  <c r="H76" i="41" s="1"/>
  <c r="I76" i="41" s="1"/>
  <c r="AI64" i="40"/>
  <c r="K71" i="43" s="1"/>
  <c r="L71" i="43" s="1"/>
  <c r="AI110" i="40"/>
  <c r="K117" i="43" s="1"/>
  <c r="L117" i="43" s="1"/>
  <c r="AH99" i="39"/>
  <c r="H106" i="41" s="1"/>
  <c r="I106" i="41" s="1"/>
  <c r="AI57" i="40"/>
  <c r="K64" i="43" s="1"/>
  <c r="L64" i="43" s="1"/>
  <c r="AH105" i="39"/>
  <c r="H112" i="41" s="1"/>
  <c r="I112" i="41" s="1"/>
  <c r="AH71" i="39"/>
  <c r="H78" i="41" s="1"/>
  <c r="I78" i="41" s="1"/>
  <c r="AH84" i="39"/>
  <c r="H91" i="41" s="1"/>
  <c r="AI105" i="40"/>
  <c r="K112" i="43" s="1"/>
  <c r="L112" i="43" s="1"/>
  <c r="AH80" i="39"/>
  <c r="H87" i="41" s="1"/>
  <c r="I87" i="41" s="1"/>
  <c r="AI23" i="40"/>
  <c r="K30" i="43" s="1"/>
  <c r="L30" i="43" s="1"/>
  <c r="AI12" i="40"/>
  <c r="K19" i="43" s="1"/>
  <c r="L19" i="43" s="1"/>
  <c r="AI40" i="34"/>
  <c r="K47" i="9" s="1"/>
  <c r="L47" i="9" s="1"/>
  <c r="N144" i="45"/>
  <c r="AA144" i="45"/>
  <c r="AG144" i="45" s="1"/>
  <c r="P144" i="45"/>
  <c r="AA187" i="41"/>
  <c r="AG187" i="41" s="1"/>
  <c r="P187" i="41"/>
  <c r="N187" i="41"/>
  <c r="U140" i="44"/>
  <c r="AG140" i="44" s="1"/>
  <c r="Z157" i="45"/>
  <c r="Y157" i="45"/>
  <c r="U94" i="44"/>
  <c r="AG94" i="44" s="1"/>
  <c r="BJ130" i="29"/>
  <c r="G136" i="46" s="1"/>
  <c r="H57" i="42"/>
  <c r="N57" i="42" s="1"/>
  <c r="W57" i="42" s="1"/>
  <c r="AH57" i="42" s="1"/>
  <c r="BK37" i="29"/>
  <c r="J43" i="46" s="1"/>
  <c r="BE63" i="28"/>
  <c r="BI63" i="28" s="1"/>
  <c r="D69" i="45" s="1"/>
  <c r="BE63" i="29"/>
  <c r="BI63" i="29" s="1"/>
  <c r="D69" i="46" s="1"/>
  <c r="BA63" i="10"/>
  <c r="D69" i="9" s="1"/>
  <c r="AI32" i="40"/>
  <c r="K39" i="43" s="1"/>
  <c r="L39" i="43" s="1"/>
  <c r="BK8" i="29"/>
  <c r="J14" i="46" s="1"/>
  <c r="V54" i="43"/>
  <c r="AF54" i="43" s="1"/>
  <c r="L54" i="44"/>
  <c r="AI81" i="40"/>
  <c r="K88" i="43" s="1"/>
  <c r="L88" i="43" s="1"/>
  <c r="AH29" i="39"/>
  <c r="H36" i="41" s="1"/>
  <c r="I36" i="41" s="1"/>
  <c r="BE123" i="29"/>
  <c r="BI123" i="29" s="1"/>
  <c r="D129" i="46" s="1"/>
  <c r="BE123" i="28"/>
  <c r="BI123" i="28" s="1"/>
  <c r="D129" i="45" s="1"/>
  <c r="BA123" i="10"/>
  <c r="D129" i="9" s="1"/>
  <c r="BE45" i="28"/>
  <c r="BE45" i="29"/>
  <c r="AH118" i="39"/>
  <c r="H125" i="41" s="1"/>
  <c r="I125" i="41" s="1"/>
  <c r="AH70" i="39"/>
  <c r="H77" i="41" s="1"/>
  <c r="I77" i="41" s="1"/>
  <c r="AI69" i="40"/>
  <c r="K76" i="43" s="1"/>
  <c r="L76" i="43" s="1"/>
  <c r="AH79" i="39"/>
  <c r="H86" i="41" s="1"/>
  <c r="I86" i="41" s="1"/>
  <c r="AI85" i="40"/>
  <c r="K92" i="43" s="1"/>
  <c r="L92" i="43" s="1"/>
  <c r="AH27" i="39"/>
  <c r="H34" i="41" s="1"/>
  <c r="I34" i="41" s="1"/>
  <c r="AH122" i="39"/>
  <c r="H129" i="41" s="1"/>
  <c r="I129" i="41" s="1"/>
  <c r="AH64" i="39"/>
  <c r="H71" i="41" s="1"/>
  <c r="I71" i="41" s="1"/>
  <c r="AI121" i="40"/>
  <c r="K128" i="43" s="1"/>
  <c r="L128" i="43" s="1"/>
  <c r="AH107" i="39"/>
  <c r="H114" i="41" s="1"/>
  <c r="I114" i="41" s="1"/>
  <c r="AI52" i="40"/>
  <c r="K59" i="43" s="1"/>
  <c r="L59" i="43" s="1"/>
  <c r="AI129" i="40"/>
  <c r="K136" i="43" s="1"/>
  <c r="L136" i="43" s="1"/>
  <c r="AI32" i="34"/>
  <c r="K39" i="9" s="1"/>
  <c r="L39" i="9" s="1"/>
  <c r="AI64" i="34"/>
  <c r="K71" i="9" s="1"/>
  <c r="L71" i="9" s="1"/>
  <c r="U140" i="42"/>
  <c r="AG140" i="42" s="1"/>
  <c r="N150" i="45"/>
  <c r="P150" i="45"/>
  <c r="AA150" i="45"/>
  <c r="AG150" i="45" s="1"/>
  <c r="AA164" i="45"/>
  <c r="AG164" i="45" s="1"/>
  <c r="P164" i="45"/>
  <c r="N164" i="45"/>
  <c r="P168" i="45"/>
  <c r="AA168" i="45"/>
  <c r="AG168" i="45" s="1"/>
  <c r="N168" i="45"/>
  <c r="BE129" i="28"/>
  <c r="BI129" i="28" s="1"/>
  <c r="D135" i="45" s="1"/>
  <c r="BE129" i="29"/>
  <c r="BI129" i="29" s="1"/>
  <c r="D135" i="46" s="1"/>
  <c r="BA129" i="28"/>
  <c r="D135" i="41" s="1"/>
  <c r="BF97" i="28"/>
  <c r="BJ97" i="28" s="1"/>
  <c r="G103" i="45" s="1"/>
  <c r="BF97" i="29"/>
  <c r="BJ97" i="29" s="1"/>
  <c r="G103" i="46" s="1"/>
  <c r="BB97" i="28"/>
  <c r="G103" i="41" s="1"/>
  <c r="BE46" i="29"/>
  <c r="BE46" i="28"/>
  <c r="BK68" i="29"/>
  <c r="J74" i="46" s="1"/>
  <c r="BK11" i="29"/>
  <c r="J17" i="46" s="1"/>
  <c r="BK65" i="29"/>
  <c r="J71" i="46" s="1"/>
  <c r="BK104" i="29"/>
  <c r="J110" i="46" s="1"/>
  <c r="BK116" i="29"/>
  <c r="J122" i="46" s="1"/>
  <c r="BK13" i="29"/>
  <c r="J19" i="46" s="1"/>
  <c r="BK112" i="29"/>
  <c r="J118" i="46" s="1"/>
  <c r="BK126" i="29"/>
  <c r="J132" i="46" s="1"/>
  <c r="BK108" i="29"/>
  <c r="J114" i="46" s="1"/>
  <c r="BK26" i="29"/>
  <c r="J32" i="46" s="1"/>
  <c r="BK55" i="29"/>
  <c r="J61" i="46" s="1"/>
  <c r="BK36" i="29"/>
  <c r="J42" i="46" s="1"/>
  <c r="BK131" i="29"/>
  <c r="J137" i="46" s="1"/>
  <c r="BK18" i="29"/>
  <c r="J24" i="46" s="1"/>
  <c r="BK124" i="29"/>
  <c r="J130" i="46" s="1"/>
  <c r="BK82" i="29"/>
  <c r="J88" i="46" s="1"/>
  <c r="BK32" i="29"/>
  <c r="J38" i="46" s="1"/>
  <c r="BK35" i="29"/>
  <c r="J41" i="46" s="1"/>
  <c r="BK127" i="29"/>
  <c r="J133" i="46" s="1"/>
  <c r="BK28" i="29"/>
  <c r="J34" i="46" s="1"/>
  <c r="BK27" i="29"/>
  <c r="J33" i="46" s="1"/>
  <c r="BK20" i="29"/>
  <c r="J26" i="46" s="1"/>
  <c r="BK58" i="29"/>
  <c r="J64" i="46" s="1"/>
  <c r="BK100" i="29"/>
  <c r="J106" i="46" s="1"/>
  <c r="BK128" i="29"/>
  <c r="J134" i="46" s="1"/>
  <c r="BK114" i="29"/>
  <c r="J120" i="46" s="1"/>
  <c r="BK73" i="29"/>
  <c r="J79" i="46" s="1"/>
  <c r="BK117" i="29"/>
  <c r="J123" i="46" s="1"/>
  <c r="BK84" i="29"/>
  <c r="J90" i="46" s="1"/>
  <c r="BK56" i="29"/>
  <c r="J62" i="46" s="1"/>
  <c r="BK40" i="29"/>
  <c r="J46" i="46" s="1"/>
  <c r="BK74" i="29"/>
  <c r="J80" i="46" s="1"/>
  <c r="BK61" i="29"/>
  <c r="J67" i="46" s="1"/>
  <c r="BK111" i="29"/>
  <c r="J117" i="46" s="1"/>
  <c r="BK102" i="29"/>
  <c r="J108" i="46" s="1"/>
  <c r="BK62" i="29"/>
  <c r="J68" i="46" s="1"/>
  <c r="BK80" i="29"/>
  <c r="J86" i="46" s="1"/>
  <c r="BK41" i="29"/>
  <c r="J47" i="46" s="1"/>
  <c r="BK57" i="29"/>
  <c r="J63" i="46" s="1"/>
  <c r="BK87" i="29"/>
  <c r="J93" i="46" s="1"/>
  <c r="BK71" i="29"/>
  <c r="J77" i="46" s="1"/>
  <c r="BK123" i="29"/>
  <c r="J129" i="46" s="1"/>
  <c r="BK99" i="29"/>
  <c r="J105" i="46" s="1"/>
  <c r="BK59" i="29"/>
  <c r="J65" i="46" s="1"/>
  <c r="BK113" i="29"/>
  <c r="J119" i="46" s="1"/>
  <c r="BK76" i="29"/>
  <c r="J82" i="46" s="1"/>
  <c r="BK24" i="29"/>
  <c r="J30" i="46" s="1"/>
  <c r="BK86" i="29"/>
  <c r="J92" i="46" s="1"/>
  <c r="BK64" i="29"/>
  <c r="J70" i="46" s="1"/>
  <c r="BK110" i="29"/>
  <c r="J116" i="46" s="1"/>
  <c r="BK98" i="29"/>
  <c r="J104" i="46" s="1"/>
  <c r="BK39" i="29"/>
  <c r="J45" i="46" s="1"/>
  <c r="BK17" i="29"/>
  <c r="J23" i="46" s="1"/>
  <c r="BK70" i="29"/>
  <c r="J76" i="46" s="1"/>
  <c r="BK122" i="29"/>
  <c r="J128" i="46" s="1"/>
  <c r="BK107" i="29"/>
  <c r="J113" i="46" s="1"/>
  <c r="BK85" i="29"/>
  <c r="J91" i="46" s="1"/>
  <c r="BK31" i="29"/>
  <c r="J37" i="46" s="1"/>
  <c r="BK109" i="29"/>
  <c r="J115" i="46" s="1"/>
  <c r="BK25" i="29"/>
  <c r="J31" i="46" s="1"/>
  <c r="BK15" i="29"/>
  <c r="J21" i="46" s="1"/>
  <c r="BK83" i="29"/>
  <c r="J89" i="46" s="1"/>
  <c r="BK52" i="29"/>
  <c r="J58" i="46" s="1"/>
  <c r="BK119" i="29"/>
  <c r="J125" i="46" s="1"/>
  <c r="BK130" i="29"/>
  <c r="J136" i="46" s="1"/>
  <c r="BK105" i="29"/>
  <c r="J111" i="46" s="1"/>
  <c r="BK67" i="29"/>
  <c r="J73" i="46" s="1"/>
  <c r="BK10" i="29"/>
  <c r="J16" i="46" s="1"/>
  <c r="BK29" i="29"/>
  <c r="J35" i="46" s="1"/>
  <c r="BK118" i="29"/>
  <c r="J124" i="46" s="1"/>
  <c r="BK106" i="29"/>
  <c r="J112" i="46" s="1"/>
  <c r="BK81" i="29"/>
  <c r="J87" i="46" s="1"/>
  <c r="BK129" i="29"/>
  <c r="J135" i="46" s="1"/>
  <c r="BK101" i="29"/>
  <c r="J107" i="46" s="1"/>
  <c r="BK66" i="29"/>
  <c r="J72" i="46" s="1"/>
  <c r="BK34" i="29"/>
  <c r="J40" i="46" s="1"/>
  <c r="BK78" i="29"/>
  <c r="J84" i="46" s="1"/>
  <c r="BK21" i="29"/>
  <c r="J27" i="46" s="1"/>
  <c r="BK132" i="29"/>
  <c r="J138" i="46" s="1"/>
  <c r="BK115" i="29"/>
  <c r="J121" i="46" s="1"/>
  <c r="BK103" i="29"/>
  <c r="J109" i="46" s="1"/>
  <c r="BK77" i="29"/>
  <c r="J83" i="46" s="1"/>
  <c r="BK14" i="29"/>
  <c r="J20" i="46" s="1"/>
  <c r="BK121" i="29"/>
  <c r="J127" i="46" s="1"/>
  <c r="BK97" i="29"/>
  <c r="J103" i="46" s="1"/>
  <c r="BK63" i="29"/>
  <c r="J69" i="46" s="1"/>
  <c r="BK53" i="29"/>
  <c r="J59" i="46" s="1"/>
  <c r="BF149" i="28"/>
  <c r="BF149" i="29"/>
  <c r="AI54" i="40"/>
  <c r="K61" i="43" s="1"/>
  <c r="L61" i="43" s="1"/>
  <c r="BF24" i="29"/>
  <c r="BJ24" i="29" s="1"/>
  <c r="G30" i="46" s="1"/>
  <c r="AH36" i="39"/>
  <c r="H43" i="41" s="1"/>
  <c r="I43" i="41" s="1"/>
  <c r="V57" i="43"/>
  <c r="AF57" i="43" s="1"/>
  <c r="L57" i="44"/>
  <c r="AH113" i="39"/>
  <c r="H120" i="41" s="1"/>
  <c r="I120" i="41" s="1"/>
  <c r="BE114" i="29"/>
  <c r="BI114" i="29" s="1"/>
  <c r="D120" i="46" s="1"/>
  <c r="BE114" i="28"/>
  <c r="BI114" i="28" s="1"/>
  <c r="D120" i="45" s="1"/>
  <c r="BA114" i="10"/>
  <c r="D120" i="9" s="1"/>
  <c r="BE37" i="29"/>
  <c r="BI37" i="29" s="1"/>
  <c r="D43" i="46" s="1"/>
  <c r="BE37" i="28"/>
  <c r="BI37" i="28" s="1"/>
  <c r="D43" i="45" s="1"/>
  <c r="BA37" i="10"/>
  <c r="D43" i="9" s="1"/>
  <c r="AH53" i="39"/>
  <c r="H60" i="41" s="1"/>
  <c r="I60" i="41" s="1"/>
  <c r="AH63" i="39"/>
  <c r="H70" i="41" s="1"/>
  <c r="I70" i="41" s="1"/>
  <c r="AH40" i="39"/>
  <c r="H47" i="41" s="1"/>
  <c r="I47" i="41" s="1"/>
  <c r="AH112" i="39"/>
  <c r="H119" i="41" s="1"/>
  <c r="I119" i="41" s="1"/>
  <c r="AI117" i="40"/>
  <c r="K124" i="43" s="1"/>
  <c r="L124" i="43" s="1"/>
  <c r="AI82" i="40"/>
  <c r="K89" i="43" s="1"/>
  <c r="L89" i="43" s="1"/>
  <c r="AI73" i="40"/>
  <c r="K80" i="43" s="1"/>
  <c r="L80" i="43" s="1"/>
  <c r="AI62" i="40"/>
  <c r="K69" i="43" s="1"/>
  <c r="L69" i="43" s="1"/>
  <c r="AI25" i="40"/>
  <c r="K32" i="43" s="1"/>
  <c r="L32" i="43" s="1"/>
  <c r="AH61" i="39"/>
  <c r="H68" i="41" s="1"/>
  <c r="I68" i="41" s="1"/>
  <c r="AI106" i="40"/>
  <c r="K113" i="43" s="1"/>
  <c r="L113" i="43" s="1"/>
  <c r="AI24" i="34"/>
  <c r="K31" i="9" s="1"/>
  <c r="L31" i="9" s="1"/>
  <c r="AH126" i="39"/>
  <c r="H133" i="41" s="1"/>
  <c r="I133" i="41" s="1"/>
  <c r="AA173" i="46"/>
  <c r="AG173" i="46" s="1"/>
  <c r="P173" i="46"/>
  <c r="N173" i="46"/>
  <c r="U49" i="42"/>
  <c r="AG49" i="42" s="1"/>
  <c r="Z168" i="45"/>
  <c r="Y168" i="45"/>
  <c r="BF51" i="28"/>
  <c r="X94" i="45"/>
  <c r="Z94" i="45" s="1"/>
  <c r="BE109" i="28"/>
  <c r="BI109" i="28" s="1"/>
  <c r="D115" i="45" s="1"/>
  <c r="BE109" i="29"/>
  <c r="BI109" i="29" s="1"/>
  <c r="D115" i="46" s="1"/>
  <c r="BA109" i="28"/>
  <c r="D115" i="41" s="1"/>
  <c r="BK33" i="29"/>
  <c r="J39" i="46" s="1"/>
  <c r="BE42" i="29"/>
  <c r="BI42" i="29" s="1"/>
  <c r="D48" i="46" s="1"/>
  <c r="BE42" i="28"/>
  <c r="BI42" i="28" s="1"/>
  <c r="D48" i="45" s="1"/>
  <c r="AH110" i="39"/>
  <c r="H117" i="41" s="1"/>
  <c r="I117" i="41" s="1"/>
  <c r="AH60" i="39"/>
  <c r="H67" i="41" s="1"/>
  <c r="I67" i="41" s="1"/>
  <c r="AI123" i="40"/>
  <c r="K130" i="43" s="1"/>
  <c r="L130" i="43" s="1"/>
  <c r="V53" i="43"/>
  <c r="AF53" i="43" s="1"/>
  <c r="L53" i="44"/>
  <c r="AH65" i="39"/>
  <c r="H72" i="41" s="1"/>
  <c r="I72" i="41" s="1"/>
  <c r="AI59" i="40"/>
  <c r="K66" i="43" s="1"/>
  <c r="L66" i="43" s="1"/>
  <c r="AH85" i="39"/>
  <c r="H92" i="41" s="1"/>
  <c r="I92" i="41" s="1"/>
  <c r="AH104" i="39"/>
  <c r="H111" i="41" s="1"/>
  <c r="I111" i="41" s="1"/>
  <c r="AH33" i="39"/>
  <c r="H40" i="41" s="1"/>
  <c r="I40" i="41" s="1"/>
  <c r="BE78" i="28"/>
  <c r="BI78" i="28" s="1"/>
  <c r="D84" i="45" s="1"/>
  <c r="BE78" i="29"/>
  <c r="BI78" i="29" s="1"/>
  <c r="D84" i="46" s="1"/>
  <c r="BA78" i="10"/>
  <c r="D84" i="9" s="1"/>
  <c r="BE29" i="28"/>
  <c r="BI29" i="28" s="1"/>
  <c r="D35" i="45" s="1"/>
  <c r="BE29" i="29"/>
  <c r="BI29" i="29" s="1"/>
  <c r="D35" i="46" s="1"/>
  <c r="BA29" i="10"/>
  <c r="D35" i="9" s="1"/>
  <c r="T100" i="43"/>
  <c r="AE100" i="43" s="1"/>
  <c r="K100" i="44"/>
  <c r="AH76" i="39"/>
  <c r="H83" i="41" s="1"/>
  <c r="I83" i="41" s="1"/>
  <c r="AH130" i="39"/>
  <c r="H137" i="41" s="1"/>
  <c r="I137" i="41" s="1"/>
  <c r="AH96" i="39"/>
  <c r="H103" i="41" s="1"/>
  <c r="AI36" i="40"/>
  <c r="K43" i="43" s="1"/>
  <c r="L43" i="43" s="1"/>
  <c r="AH131" i="39"/>
  <c r="H138" i="41" s="1"/>
  <c r="I138" i="41" s="1"/>
  <c r="AI21" i="40"/>
  <c r="K28" i="43" s="1"/>
  <c r="L28" i="43" s="1"/>
  <c r="AH28" i="39"/>
  <c r="H35" i="41" s="1"/>
  <c r="I35" i="41" s="1"/>
  <c r="AI116" i="40"/>
  <c r="K123" i="43" s="1"/>
  <c r="L123" i="43" s="1"/>
  <c r="AI79" i="40"/>
  <c r="K86" i="43" s="1"/>
  <c r="L86" i="43" s="1"/>
  <c r="AI75" i="40"/>
  <c r="K82" i="43" s="1"/>
  <c r="L82" i="43" s="1"/>
  <c r="AH19" i="39"/>
  <c r="H26" i="41" s="1"/>
  <c r="I26" i="41" s="1"/>
  <c r="AH24" i="39"/>
  <c r="H31" i="41" s="1"/>
  <c r="I31" i="41" s="1"/>
  <c r="AH127" i="39"/>
  <c r="H134" i="41" s="1"/>
  <c r="I134" i="41" s="1"/>
  <c r="AI16" i="34"/>
  <c r="K23" i="9" s="1"/>
  <c r="L23" i="9" s="1"/>
  <c r="AH128" i="39"/>
  <c r="H135" i="41" s="1"/>
  <c r="I135" i="41" s="1"/>
  <c r="N147" i="45"/>
  <c r="P147" i="45"/>
  <c r="AA147" i="45"/>
  <c r="AG147" i="45" s="1"/>
  <c r="U49" i="44"/>
  <c r="AG49" i="44" s="1"/>
  <c r="AA49" i="44" s="1"/>
  <c r="R49" i="44"/>
  <c r="AA152" i="45"/>
  <c r="AG152" i="45" s="1"/>
  <c r="P152" i="45"/>
  <c r="N152" i="45"/>
  <c r="O100" i="46"/>
  <c r="N100" i="46" s="1"/>
  <c r="X99" i="46"/>
  <c r="Y99" i="46" s="1"/>
  <c r="X55" i="45"/>
  <c r="Y55" i="45" s="1"/>
  <c r="F100" i="44"/>
  <c r="R55" i="43"/>
  <c r="AD55" i="43" s="1"/>
  <c r="H55" i="42"/>
  <c r="T56" i="41"/>
  <c r="AE56" i="41" s="1"/>
  <c r="X99" i="45"/>
  <c r="Y99" i="45" s="1"/>
  <c r="O54" i="43"/>
  <c r="AA54" i="43" s="1"/>
  <c r="AG54" i="43" s="1"/>
  <c r="BK54" i="29"/>
  <c r="J60" i="46" s="1"/>
  <c r="BF132" i="28"/>
  <c r="BJ132" i="28" s="1"/>
  <c r="G138" i="45" s="1"/>
  <c r="BF132" i="29"/>
  <c r="BJ132" i="29" s="1"/>
  <c r="G138" i="46" s="1"/>
  <c r="BB132" i="10"/>
  <c r="G138" i="9" s="1"/>
  <c r="BK60" i="29"/>
  <c r="J66" i="46" s="1"/>
  <c r="BK23" i="29"/>
  <c r="J29" i="46" s="1"/>
  <c r="BE26" i="29"/>
  <c r="BI26" i="29" s="1"/>
  <c r="D32" i="46" s="1"/>
  <c r="BE26" i="28"/>
  <c r="BI26" i="28" s="1"/>
  <c r="D32" i="45" s="1"/>
  <c r="BA26" i="10"/>
  <c r="D32" i="9" s="1"/>
  <c r="BF44" i="28"/>
  <c r="AH81" i="39"/>
  <c r="H88" i="41" s="1"/>
  <c r="I88" i="41" s="1"/>
  <c r="AH119" i="39"/>
  <c r="H126" i="41" s="1"/>
  <c r="AI24" i="40"/>
  <c r="K31" i="43" s="1"/>
  <c r="L31" i="43" s="1"/>
  <c r="BK19" i="29"/>
  <c r="J25" i="46" s="1"/>
  <c r="AH54" i="39"/>
  <c r="H61" i="41" s="1"/>
  <c r="I61" i="41" s="1"/>
  <c r="AI99" i="40"/>
  <c r="K106" i="43" s="1"/>
  <c r="L106" i="43" s="1"/>
  <c r="AH82" i="39"/>
  <c r="H89" i="41" s="1"/>
  <c r="I89" i="41" s="1"/>
  <c r="BE74" i="28"/>
  <c r="BI74" i="28" s="1"/>
  <c r="D80" i="45" s="1"/>
  <c r="BE74" i="29"/>
  <c r="BI74" i="29" s="1"/>
  <c r="D80" i="46" s="1"/>
  <c r="BA74" i="10"/>
  <c r="D80" i="9" s="1"/>
  <c r="BE25" i="28"/>
  <c r="BI25" i="28" s="1"/>
  <c r="D31" i="45" s="1"/>
  <c r="BE25" i="29"/>
  <c r="BI25" i="29" s="1"/>
  <c r="D31" i="46" s="1"/>
  <c r="BA25" i="10"/>
  <c r="D31" i="9" s="1"/>
  <c r="AH123" i="39"/>
  <c r="H130" i="41" s="1"/>
  <c r="I130" i="41" s="1"/>
  <c r="AI100" i="40"/>
  <c r="K107" i="43" s="1"/>
  <c r="L107" i="43" s="1"/>
  <c r="AH11" i="39"/>
  <c r="H18" i="41" s="1"/>
  <c r="I18" i="41" s="1"/>
  <c r="AI74" i="40"/>
  <c r="K81" i="43" s="1"/>
  <c r="L81" i="43" s="1"/>
  <c r="AI28" i="40"/>
  <c r="K35" i="43" s="1"/>
  <c r="L35" i="43" s="1"/>
  <c r="AI71" i="40"/>
  <c r="K78" i="43" s="1"/>
  <c r="L78" i="43" s="1"/>
  <c r="AH34" i="39"/>
  <c r="H41" i="41" s="1"/>
  <c r="I41" i="41" s="1"/>
  <c r="AI70" i="40"/>
  <c r="K77" i="43" s="1"/>
  <c r="L77" i="43" s="1"/>
  <c r="AI9" i="40"/>
  <c r="K16" i="43" s="1"/>
  <c r="L16" i="43" s="1"/>
  <c r="AI17" i="40"/>
  <c r="K24" i="43" s="1"/>
  <c r="L24" i="43" s="1"/>
  <c r="AI128" i="40"/>
  <c r="K135" i="43" s="1"/>
  <c r="L135" i="43" s="1"/>
  <c r="AI34" i="40"/>
  <c r="K41" i="43" s="1"/>
  <c r="L41" i="43" s="1"/>
  <c r="AI76" i="40"/>
  <c r="K83" i="43" s="1"/>
  <c r="L83" i="43" s="1"/>
  <c r="AH23" i="39"/>
  <c r="H30" i="41" s="1"/>
  <c r="I30" i="41" s="1"/>
  <c r="AI115" i="40"/>
  <c r="K122" i="43" s="1"/>
  <c r="L122" i="43" s="1"/>
  <c r="AH73" i="39"/>
  <c r="H80" i="41" s="1"/>
  <c r="I80" i="41" s="1"/>
  <c r="N192" i="45"/>
  <c r="AA192" i="45"/>
  <c r="AG192" i="45" s="1"/>
  <c r="P192" i="45"/>
  <c r="N158" i="46"/>
  <c r="AA158" i="46"/>
  <c r="AG158" i="46" s="1"/>
  <c r="P158" i="46"/>
  <c r="O149" i="46"/>
  <c r="Y50" i="44"/>
  <c r="AI50" i="44" s="1"/>
  <c r="BF48" i="29"/>
  <c r="BE184" i="28"/>
  <c r="BE184" i="29"/>
  <c r="BE185" i="29"/>
  <c r="BE185" i="28"/>
  <c r="BK120" i="29"/>
  <c r="J126" i="46" s="1"/>
  <c r="BK16" i="29"/>
  <c r="J22" i="46" s="1"/>
  <c r="BE22" i="28"/>
  <c r="BI22" i="28" s="1"/>
  <c r="D28" i="45" s="1"/>
  <c r="BE22" i="29"/>
  <c r="BI22" i="29" s="1"/>
  <c r="D28" i="46" s="1"/>
  <c r="BA22" i="10"/>
  <c r="D28" i="9" s="1"/>
  <c r="AI108" i="34"/>
  <c r="K115" i="9" s="1"/>
  <c r="L115" i="9" s="1"/>
  <c r="AI112" i="34"/>
  <c r="K119" i="9" s="1"/>
  <c r="L119" i="9" s="1"/>
  <c r="AI103" i="34"/>
  <c r="K110" i="9" s="1"/>
  <c r="L110" i="9" s="1"/>
  <c r="AI71" i="34"/>
  <c r="K78" i="9" s="1"/>
  <c r="L78" i="9" s="1"/>
  <c r="AI109" i="34"/>
  <c r="K116" i="9" s="1"/>
  <c r="L116" i="9" s="1"/>
  <c r="AI126" i="34"/>
  <c r="K133" i="9" s="1"/>
  <c r="L133" i="9" s="1"/>
  <c r="AI62" i="34"/>
  <c r="K69" i="9" s="1"/>
  <c r="L69" i="9" s="1"/>
  <c r="AI26" i="34"/>
  <c r="K33" i="9" s="1"/>
  <c r="L33" i="9" s="1"/>
  <c r="AI74" i="34"/>
  <c r="K81" i="9" s="1"/>
  <c r="L81" i="9" s="1"/>
  <c r="AI77" i="34"/>
  <c r="K84" i="9" s="1"/>
  <c r="L84" i="9" s="1"/>
  <c r="AI118" i="34"/>
  <c r="K125" i="9" s="1"/>
  <c r="L125" i="9" s="1"/>
  <c r="AI113" i="34"/>
  <c r="K120" i="9" s="1"/>
  <c r="L120" i="9" s="1"/>
  <c r="AI130" i="34"/>
  <c r="K137" i="9" s="1"/>
  <c r="L137" i="9" s="1"/>
  <c r="AI29" i="34"/>
  <c r="K36" i="9" s="1"/>
  <c r="L36" i="9" s="1"/>
  <c r="AI120" i="34"/>
  <c r="K127" i="9" s="1"/>
  <c r="L127" i="9" s="1"/>
  <c r="AI104" i="34"/>
  <c r="K111" i="9" s="1"/>
  <c r="L111" i="9" s="1"/>
  <c r="AI17" i="34"/>
  <c r="K24" i="9" s="1"/>
  <c r="L24" i="9" s="1"/>
  <c r="AI33" i="34"/>
  <c r="K40" i="9" s="1"/>
  <c r="L40" i="9" s="1"/>
  <c r="AI106" i="34"/>
  <c r="K113" i="9" s="1"/>
  <c r="L113" i="9" s="1"/>
  <c r="AI66" i="34"/>
  <c r="K73" i="9" s="1"/>
  <c r="L73" i="9" s="1"/>
  <c r="AI79" i="34"/>
  <c r="K86" i="9" s="1"/>
  <c r="L86" i="9" s="1"/>
  <c r="AI59" i="34"/>
  <c r="K66" i="9" s="1"/>
  <c r="L66" i="9" s="1"/>
  <c r="AI14" i="34"/>
  <c r="K21" i="9" s="1"/>
  <c r="L21" i="9" s="1"/>
  <c r="AI12" i="34"/>
  <c r="K19" i="9" s="1"/>
  <c r="L19" i="9" s="1"/>
  <c r="AI15" i="34"/>
  <c r="K22" i="9" s="1"/>
  <c r="L22" i="9" s="1"/>
  <c r="AI56" i="34"/>
  <c r="K63" i="9" s="1"/>
  <c r="L63" i="9" s="1"/>
  <c r="AI38" i="34"/>
  <c r="K45" i="9" s="1"/>
  <c r="L45" i="9" s="1"/>
  <c r="AI111" i="34"/>
  <c r="K118" i="9" s="1"/>
  <c r="L118" i="9" s="1"/>
  <c r="AI20" i="34"/>
  <c r="K27" i="9" s="1"/>
  <c r="L27" i="9" s="1"/>
  <c r="AI23" i="34"/>
  <c r="K30" i="9" s="1"/>
  <c r="L30" i="9" s="1"/>
  <c r="AI54" i="34"/>
  <c r="K61" i="9" s="1"/>
  <c r="L61" i="9" s="1"/>
  <c r="AI27" i="34"/>
  <c r="K34" i="9" s="1"/>
  <c r="L34" i="9" s="1"/>
  <c r="AI58" i="34"/>
  <c r="K65" i="9" s="1"/>
  <c r="L65" i="9" s="1"/>
  <c r="AI25" i="34"/>
  <c r="K32" i="9" s="1"/>
  <c r="L32" i="9" s="1"/>
  <c r="AI28" i="34"/>
  <c r="K35" i="9" s="1"/>
  <c r="L35" i="9" s="1"/>
  <c r="AI31" i="34"/>
  <c r="K38" i="9" s="1"/>
  <c r="L38" i="9" s="1"/>
  <c r="AI70" i="34"/>
  <c r="K77" i="9" s="1"/>
  <c r="L77" i="9" s="1"/>
  <c r="AI37" i="34"/>
  <c r="K44" i="9" s="1"/>
  <c r="L44" i="9" s="1"/>
  <c r="AI122" i="34"/>
  <c r="K129" i="9" s="1"/>
  <c r="L129" i="9" s="1"/>
  <c r="AI68" i="34"/>
  <c r="K75" i="9" s="1"/>
  <c r="L75" i="9" s="1"/>
  <c r="AI116" i="34"/>
  <c r="K123" i="9" s="1"/>
  <c r="L123" i="9" s="1"/>
  <c r="AI30" i="34"/>
  <c r="K37" i="9" s="1"/>
  <c r="L37" i="9" s="1"/>
  <c r="AI36" i="34"/>
  <c r="K43" i="9" s="1"/>
  <c r="L43" i="9" s="1"/>
  <c r="AI81" i="34"/>
  <c r="K88" i="9" s="1"/>
  <c r="L88" i="9" s="1"/>
  <c r="AI82" i="34"/>
  <c r="K89" i="9" s="1"/>
  <c r="L89" i="9" s="1"/>
  <c r="AI128" i="34"/>
  <c r="K135" i="9" s="1"/>
  <c r="L135" i="9" s="1"/>
  <c r="AI131" i="34"/>
  <c r="K138" i="9" s="1"/>
  <c r="L138" i="9" s="1"/>
  <c r="AI107" i="34"/>
  <c r="K114" i="9" s="1"/>
  <c r="L114" i="9" s="1"/>
  <c r="AI13" i="34"/>
  <c r="K20" i="9" s="1"/>
  <c r="L20" i="9" s="1"/>
  <c r="AI22" i="34"/>
  <c r="K29" i="9" s="1"/>
  <c r="L29" i="9" s="1"/>
  <c r="AI83" i="34"/>
  <c r="K90" i="9" s="1"/>
  <c r="L90" i="9" s="1"/>
  <c r="AI57" i="34"/>
  <c r="K64" i="9" s="1"/>
  <c r="L64" i="9" s="1"/>
  <c r="AI86" i="34"/>
  <c r="K93" i="9" s="1"/>
  <c r="L93" i="9" s="1"/>
  <c r="AI10" i="34"/>
  <c r="K17" i="9" s="1"/>
  <c r="L17" i="9" s="1"/>
  <c r="AI65" i="34"/>
  <c r="K72" i="9" s="1"/>
  <c r="L72" i="9" s="1"/>
  <c r="AI98" i="34"/>
  <c r="K105" i="9" s="1"/>
  <c r="L105" i="9" s="1"/>
  <c r="AI99" i="34"/>
  <c r="K106" i="9" s="1"/>
  <c r="L106" i="9" s="1"/>
  <c r="AI73" i="34"/>
  <c r="K80" i="9" s="1"/>
  <c r="L80" i="9" s="1"/>
  <c r="AI78" i="34"/>
  <c r="K85" i="9" s="1"/>
  <c r="L85" i="9" s="1"/>
  <c r="AI34" i="34"/>
  <c r="K41" i="9" s="1"/>
  <c r="L41" i="9" s="1"/>
  <c r="AI75" i="34"/>
  <c r="K82" i="9" s="1"/>
  <c r="L82" i="9" s="1"/>
  <c r="AI124" i="34"/>
  <c r="K131" i="9" s="1"/>
  <c r="L131" i="9" s="1"/>
  <c r="AI115" i="34"/>
  <c r="K122" i="9" s="1"/>
  <c r="L122" i="9" s="1"/>
  <c r="AI119" i="34"/>
  <c r="K126" i="9" s="1"/>
  <c r="L126" i="9" s="1"/>
  <c r="AI39" i="34"/>
  <c r="K46" i="9" s="1"/>
  <c r="L46" i="9" s="1"/>
  <c r="AI125" i="34"/>
  <c r="K132" i="9" s="1"/>
  <c r="L132" i="9" s="1"/>
  <c r="AI76" i="34"/>
  <c r="K83" i="9" s="1"/>
  <c r="L83" i="9" s="1"/>
  <c r="AI97" i="34"/>
  <c r="K104" i="9" s="1"/>
  <c r="L104" i="9" s="1"/>
  <c r="AI110" i="34"/>
  <c r="K117" i="9" s="1"/>
  <c r="L117" i="9" s="1"/>
  <c r="AI96" i="34"/>
  <c r="K103" i="9" s="1"/>
  <c r="L103" i="9" s="1"/>
  <c r="AI63" i="34"/>
  <c r="K70" i="9" s="1"/>
  <c r="L70" i="9" s="1"/>
  <c r="AI129" i="34"/>
  <c r="K136" i="9" s="1"/>
  <c r="L136" i="9" s="1"/>
  <c r="AI9" i="34"/>
  <c r="K16" i="9" s="1"/>
  <c r="L16" i="9" s="1"/>
  <c r="AI121" i="34"/>
  <c r="K128" i="9" s="1"/>
  <c r="L128" i="9" s="1"/>
  <c r="AI18" i="34"/>
  <c r="K25" i="9" s="1"/>
  <c r="L25" i="9" s="1"/>
  <c r="AI60" i="34"/>
  <c r="K67" i="9" s="1"/>
  <c r="L67" i="9" s="1"/>
  <c r="AI21" i="34"/>
  <c r="K28" i="9" s="1"/>
  <c r="L28" i="9" s="1"/>
  <c r="AI55" i="34"/>
  <c r="K62" i="9" s="1"/>
  <c r="L62" i="9" s="1"/>
  <c r="AI114" i="34"/>
  <c r="K121" i="9" s="1"/>
  <c r="L121" i="9" s="1"/>
  <c r="AI102" i="34"/>
  <c r="K109" i="9" s="1"/>
  <c r="L109" i="9" s="1"/>
  <c r="AI117" i="34"/>
  <c r="K124" i="9" s="1"/>
  <c r="L124" i="9" s="1"/>
  <c r="AI52" i="34"/>
  <c r="K59" i="9" s="1"/>
  <c r="L59" i="9" s="1"/>
  <c r="AI11" i="34"/>
  <c r="K18" i="9" s="1"/>
  <c r="L18" i="9" s="1"/>
  <c r="AI101" i="34"/>
  <c r="K108" i="9" s="1"/>
  <c r="L108" i="9" s="1"/>
  <c r="AI84" i="34"/>
  <c r="K91" i="9" s="1"/>
  <c r="L91" i="9" s="1"/>
  <c r="AI127" i="34"/>
  <c r="K134" i="9" s="1"/>
  <c r="L134" i="9" s="1"/>
  <c r="AI67" i="34"/>
  <c r="K74" i="9" s="1"/>
  <c r="L74" i="9" s="1"/>
  <c r="AI100" i="34"/>
  <c r="K107" i="9" s="1"/>
  <c r="L107" i="9" s="1"/>
  <c r="AI53" i="34"/>
  <c r="K60" i="9" s="1"/>
  <c r="L60" i="9" s="1"/>
  <c r="AI6" i="34"/>
  <c r="K13" i="9" s="1"/>
  <c r="L13" i="9" s="1"/>
  <c r="AI51" i="34"/>
  <c r="K58" i="9" s="1"/>
  <c r="L58" i="9" s="1"/>
  <c r="AI69" i="34"/>
  <c r="K76" i="9" s="1"/>
  <c r="L76" i="9" s="1"/>
  <c r="AI85" i="34"/>
  <c r="K92" i="9" s="1"/>
  <c r="L92" i="9" s="1"/>
  <c r="AI123" i="34"/>
  <c r="K130" i="9" s="1"/>
  <c r="L130" i="9" s="1"/>
  <c r="AI7" i="34"/>
  <c r="K14" i="9" s="1"/>
  <c r="L14" i="9" s="1"/>
  <c r="AI8" i="34"/>
  <c r="K15" i="9" s="1"/>
  <c r="L15" i="9" s="1"/>
  <c r="V100" i="43"/>
  <c r="AF100" i="43" s="1"/>
  <c r="L100" i="44"/>
  <c r="AH114" i="39"/>
  <c r="H121" i="41" s="1"/>
  <c r="I121" i="41" s="1"/>
  <c r="AH75" i="39"/>
  <c r="H82" i="41" s="1"/>
  <c r="I82" i="41" s="1"/>
  <c r="AI104" i="40"/>
  <c r="K111" i="43" s="1"/>
  <c r="L111" i="43" s="1"/>
  <c r="AH86" i="39"/>
  <c r="H93" i="41" s="1"/>
  <c r="I93" i="41" s="1"/>
  <c r="AI30" i="40"/>
  <c r="K37" i="43" s="1"/>
  <c r="L37" i="43" s="1"/>
  <c r="G100" i="44"/>
  <c r="G100" i="42"/>
  <c r="AH57" i="39"/>
  <c r="H64" i="41" s="1"/>
  <c r="I64" i="41" s="1"/>
  <c r="AH9" i="39"/>
  <c r="H16" i="41" s="1"/>
  <c r="I16" i="41" s="1"/>
  <c r="BE70" i="28"/>
  <c r="BI70" i="28" s="1"/>
  <c r="D76" i="45" s="1"/>
  <c r="BE70" i="29"/>
  <c r="BI70" i="29" s="1"/>
  <c r="D76" i="46" s="1"/>
  <c r="BA70" i="10"/>
  <c r="D76" i="9" s="1"/>
  <c r="BE21" i="28"/>
  <c r="BI21" i="28" s="1"/>
  <c r="D27" i="45" s="1"/>
  <c r="BE21" i="29"/>
  <c r="BI21" i="29" s="1"/>
  <c r="D27" i="46" s="1"/>
  <c r="BA21" i="10"/>
  <c r="D27" i="9" s="1"/>
  <c r="AI15" i="40"/>
  <c r="K22" i="43" s="1"/>
  <c r="L22" i="43" s="1"/>
  <c r="AI127" i="40"/>
  <c r="K134" i="43" s="1"/>
  <c r="L134" i="43" s="1"/>
  <c r="AI97" i="40"/>
  <c r="K104" i="43" s="1"/>
  <c r="L104" i="43" s="1"/>
  <c r="AH16" i="39"/>
  <c r="H23" i="41" s="1"/>
  <c r="I23" i="41" s="1"/>
  <c r="AH101" i="39"/>
  <c r="H108" i="41" s="1"/>
  <c r="I108" i="41" s="1"/>
  <c r="AI66" i="40"/>
  <c r="K73" i="43" s="1"/>
  <c r="L73" i="43" s="1"/>
  <c r="AI56" i="40"/>
  <c r="K63" i="43" s="1"/>
  <c r="L63" i="43" s="1"/>
  <c r="AH55" i="39"/>
  <c r="H62" i="41" s="1"/>
  <c r="I62" i="41" s="1"/>
  <c r="AI101" i="40"/>
  <c r="K108" i="43" s="1"/>
  <c r="L108" i="43" s="1"/>
  <c r="AI78" i="40"/>
  <c r="K85" i="43" s="1"/>
  <c r="L85" i="43" s="1"/>
  <c r="AI67" i="40"/>
  <c r="K74" i="43" s="1"/>
  <c r="L74" i="43" s="1"/>
  <c r="AI55" i="40"/>
  <c r="K62" i="43" s="1"/>
  <c r="L62" i="43" s="1"/>
  <c r="AI120" i="40"/>
  <c r="K127" i="43" s="1"/>
  <c r="L127" i="43" s="1"/>
  <c r="AI37" i="40"/>
  <c r="K44" i="43" s="1"/>
  <c r="L44" i="43" s="1"/>
  <c r="AH120" i="39"/>
  <c r="H127" i="41" s="1"/>
  <c r="I127" i="41" s="1"/>
  <c r="AH20" i="39"/>
  <c r="H27" i="41" s="1"/>
  <c r="I27" i="41" s="1"/>
  <c r="AH58" i="39"/>
  <c r="H65" i="41" s="1"/>
  <c r="I65" i="41" s="1"/>
  <c r="W147" i="42"/>
  <c r="AH147" i="42" s="1"/>
  <c r="AA139" i="9"/>
  <c r="AG139" i="9" s="1"/>
  <c r="N139" i="9"/>
  <c r="AA152" i="9"/>
  <c r="AG152" i="9" s="1"/>
  <c r="N152" i="9"/>
  <c r="P152" i="9"/>
  <c r="Z139" i="45"/>
  <c r="Y139" i="45"/>
  <c r="Y174" i="46"/>
  <c r="Z174" i="46"/>
  <c r="O98" i="45"/>
  <c r="P98" i="45" s="1"/>
  <c r="O97" i="45"/>
  <c r="AA97" i="45" s="1"/>
  <c r="AG97" i="45" s="1"/>
  <c r="O94" i="45"/>
  <c r="AA94" i="45" s="1"/>
  <c r="AG94" i="45" s="1"/>
  <c r="X98" i="45"/>
  <c r="Y98" i="45" s="1"/>
  <c r="BI118" i="28"/>
  <c r="D124" i="45" s="1"/>
  <c r="BI23" i="28"/>
  <c r="D29" i="45" s="1"/>
  <c r="BI105" i="28"/>
  <c r="D111" i="45" s="1"/>
  <c r="BI128" i="28"/>
  <c r="D134" i="45" s="1"/>
  <c r="BI41" i="28"/>
  <c r="D47" i="45" s="1"/>
  <c r="BI130" i="28"/>
  <c r="D136" i="45" s="1"/>
  <c r="BI17" i="28"/>
  <c r="D23" i="45" s="1"/>
  <c r="BI35" i="28"/>
  <c r="D41" i="45" s="1"/>
  <c r="BI11" i="28"/>
  <c r="D17" i="45" s="1"/>
  <c r="BI31" i="28"/>
  <c r="D37" i="45" s="1"/>
  <c r="BI62" i="28"/>
  <c r="D68" i="45" s="1"/>
  <c r="BI106" i="28"/>
  <c r="D112" i="45" s="1"/>
  <c r="BI131" i="28"/>
  <c r="D137" i="45" s="1"/>
  <c r="BI18" i="28"/>
  <c r="D24" i="45" s="1"/>
  <c r="BI7" i="28"/>
  <c r="D13" i="45" s="1"/>
  <c r="BI64" i="28"/>
  <c r="D70" i="45" s="1"/>
  <c r="BI16" i="28"/>
  <c r="D22" i="45" s="1"/>
  <c r="BI36" i="28"/>
  <c r="D42" i="45" s="1"/>
  <c r="BI30" i="28"/>
  <c r="D36" i="45" s="1"/>
  <c r="BI15" i="28"/>
  <c r="D21" i="45" s="1"/>
  <c r="BI116" i="28"/>
  <c r="D122" i="45" s="1"/>
  <c r="BI117" i="28"/>
  <c r="D123" i="45" s="1"/>
  <c r="BI99" i="28"/>
  <c r="D105" i="45" s="1"/>
  <c r="BI119" i="28"/>
  <c r="D125" i="45" s="1"/>
  <c r="BI56" i="28"/>
  <c r="D62" i="45" s="1"/>
  <c r="BI19" i="28"/>
  <c r="D25" i="45" s="1"/>
  <c r="BI111" i="28"/>
  <c r="D117" i="45" s="1"/>
  <c r="BI87" i="28"/>
  <c r="D93" i="45" s="1"/>
  <c r="BI33" i="28"/>
  <c r="D39" i="45" s="1"/>
  <c r="BI108" i="28"/>
  <c r="D114" i="45" s="1"/>
  <c r="BI124" i="28"/>
  <c r="D130" i="45" s="1"/>
  <c r="BI110" i="28"/>
  <c r="D116" i="45" s="1"/>
  <c r="BI100" i="28"/>
  <c r="D106" i="45" s="1"/>
  <c r="BI61" i="28"/>
  <c r="D67" i="45" s="1"/>
  <c r="BI76" i="28"/>
  <c r="D82" i="45" s="1"/>
  <c r="BI39" i="28"/>
  <c r="D45" i="45" s="1"/>
  <c r="BI27" i="28"/>
  <c r="D33" i="45" s="1"/>
  <c r="BI60" i="28"/>
  <c r="D66" i="45" s="1"/>
  <c r="BI84" i="28"/>
  <c r="D90" i="45" s="1"/>
  <c r="BI12" i="28"/>
  <c r="D18" i="45" s="1"/>
  <c r="BI68" i="28"/>
  <c r="D74" i="45" s="1"/>
  <c r="BI57" i="28"/>
  <c r="D63" i="45" s="1"/>
  <c r="BI125" i="28"/>
  <c r="D131" i="45" s="1"/>
  <c r="BI127" i="28"/>
  <c r="D133" i="45" s="1"/>
  <c r="BI55" i="28"/>
  <c r="D61" i="45" s="1"/>
  <c r="BI132" i="28"/>
  <c r="D138" i="45" s="1"/>
  <c r="BI97" i="28"/>
  <c r="D103" i="45" s="1"/>
  <c r="BI115" i="28"/>
  <c r="D121" i="45" s="1"/>
  <c r="BI107" i="28"/>
  <c r="D113" i="45" s="1"/>
  <c r="BI85" i="28"/>
  <c r="D91" i="45" s="1"/>
  <c r="BI73" i="28"/>
  <c r="D79" i="45" s="1"/>
  <c r="BI79" i="28"/>
  <c r="D85" i="45" s="1"/>
  <c r="AJ7" i="39"/>
  <c r="Q14" i="41" s="1"/>
  <c r="AJ68" i="39"/>
  <c r="Q75" i="41" s="1"/>
  <c r="AJ37" i="39"/>
  <c r="Q44" i="41" s="1"/>
  <c r="AJ86" i="39"/>
  <c r="Q93" i="41" s="1"/>
  <c r="AJ113" i="39"/>
  <c r="Q120" i="41" s="1"/>
  <c r="AJ59" i="39"/>
  <c r="Q66" i="41" s="1"/>
  <c r="AJ60" i="39"/>
  <c r="Q67" i="41" s="1"/>
  <c r="AJ85" i="39"/>
  <c r="Q92" i="41" s="1"/>
  <c r="AJ78" i="39"/>
  <c r="Q85" i="41" s="1"/>
  <c r="AJ55" i="39"/>
  <c r="Q62" i="41" s="1"/>
  <c r="AJ24" i="39"/>
  <c r="Q31" i="41" s="1"/>
  <c r="AJ52" i="39"/>
  <c r="Q59" i="41" s="1"/>
  <c r="AJ21" i="39"/>
  <c r="Q28" i="41" s="1"/>
  <c r="AJ121" i="39"/>
  <c r="Q128" i="41" s="1"/>
  <c r="AJ30" i="39"/>
  <c r="Q37" i="41" s="1"/>
  <c r="AJ34" i="39"/>
  <c r="Q41" i="41" s="1"/>
  <c r="AJ99" i="39"/>
  <c r="Q106" i="41" s="1"/>
  <c r="AJ123" i="39"/>
  <c r="Q130" i="41" s="1"/>
  <c r="AJ11" i="39"/>
  <c r="Q18" i="41" s="1"/>
  <c r="AJ119" i="39"/>
  <c r="Q126" i="41" s="1"/>
  <c r="AJ81" i="39"/>
  <c r="Q88" i="41" s="1"/>
  <c r="AJ109" i="39"/>
  <c r="Q116" i="41" s="1"/>
  <c r="AJ27" i="39"/>
  <c r="Q34" i="41" s="1"/>
  <c r="AJ131" i="39"/>
  <c r="Q138" i="41" s="1"/>
  <c r="AJ104" i="39"/>
  <c r="Q111" i="41" s="1"/>
  <c r="AJ124" i="39"/>
  <c r="Q131" i="41" s="1"/>
  <c r="AJ101" i="39"/>
  <c r="Q108" i="41" s="1"/>
  <c r="AJ70" i="39"/>
  <c r="Q77" i="41" s="1"/>
  <c r="AJ58" i="39"/>
  <c r="Q65" i="41" s="1"/>
  <c r="AJ63" i="39"/>
  <c r="Q70" i="41" s="1"/>
  <c r="AJ116" i="39"/>
  <c r="Q123" i="41" s="1"/>
  <c r="AJ26" i="39"/>
  <c r="Q33" i="41" s="1"/>
  <c r="AJ64" i="39"/>
  <c r="Q71" i="41" s="1"/>
  <c r="AJ108" i="39"/>
  <c r="Q115" i="41" s="1"/>
  <c r="AJ106" i="39"/>
  <c r="Q113" i="41" s="1"/>
  <c r="AJ125" i="39"/>
  <c r="Q132" i="41" s="1"/>
  <c r="AJ51" i="39"/>
  <c r="Q58" i="41" s="1"/>
  <c r="AJ98" i="39"/>
  <c r="Q105" i="41" s="1"/>
  <c r="AJ96" i="39"/>
  <c r="Q103" i="41" s="1"/>
  <c r="AJ35" i="39"/>
  <c r="Q42" i="41" s="1"/>
  <c r="AJ8" i="39"/>
  <c r="Q15" i="41" s="1"/>
  <c r="AJ57" i="39"/>
  <c r="Q64" i="41" s="1"/>
  <c r="AJ76" i="39"/>
  <c r="Q83" i="41" s="1"/>
  <c r="AJ127" i="39"/>
  <c r="Q134" i="41" s="1"/>
  <c r="AJ19" i="39"/>
  <c r="Q26" i="41" s="1"/>
  <c r="AJ114" i="39"/>
  <c r="Q121" i="41" s="1"/>
  <c r="AJ15" i="39"/>
  <c r="Q22" i="41" s="1"/>
  <c r="AJ67" i="39"/>
  <c r="Q74" i="41" s="1"/>
  <c r="AJ84" i="39"/>
  <c r="Q91" i="41" s="1"/>
  <c r="AJ62" i="39"/>
  <c r="Q69" i="41" s="1"/>
  <c r="AJ80" i="39"/>
  <c r="Q87" i="41" s="1"/>
  <c r="AJ129" i="39"/>
  <c r="Q136" i="41" s="1"/>
  <c r="AJ72" i="39"/>
  <c r="Q79" i="41" s="1"/>
  <c r="AJ103" i="39"/>
  <c r="Q110" i="41" s="1"/>
  <c r="AJ130" i="39"/>
  <c r="Q137" i="41" s="1"/>
  <c r="AJ39" i="39"/>
  <c r="Q46" i="41" s="1"/>
  <c r="AJ97" i="39"/>
  <c r="Q104" i="41" s="1"/>
  <c r="AJ82" i="39"/>
  <c r="Q89" i="41" s="1"/>
  <c r="AJ6" i="39"/>
  <c r="Q13" i="41" s="1"/>
  <c r="AJ128" i="39"/>
  <c r="Q135" i="41" s="1"/>
  <c r="AJ126" i="39"/>
  <c r="Q133" i="41" s="1"/>
  <c r="AJ73" i="39"/>
  <c r="Q80" i="41" s="1"/>
  <c r="AJ71" i="39"/>
  <c r="Q78" i="41" s="1"/>
  <c r="AJ16" i="39"/>
  <c r="Q23" i="41" s="1"/>
  <c r="AJ115" i="39"/>
  <c r="Q122" i="41" s="1"/>
  <c r="AJ31" i="39"/>
  <c r="Q38" i="41" s="1"/>
  <c r="AJ79" i="39"/>
  <c r="Q86" i="41" s="1"/>
  <c r="AJ75" i="39"/>
  <c r="Q82" i="41" s="1"/>
  <c r="AJ18" i="39"/>
  <c r="Q25" i="41" s="1"/>
  <c r="AJ20" i="39"/>
  <c r="Q27" i="41" s="1"/>
  <c r="AJ14" i="39"/>
  <c r="Q21" i="41" s="1"/>
  <c r="AJ10" i="39"/>
  <c r="Q17" i="41" s="1"/>
  <c r="AJ66" i="39"/>
  <c r="Q73" i="41" s="1"/>
  <c r="AJ28" i="39"/>
  <c r="Q35" i="41" s="1"/>
  <c r="AJ22" i="39"/>
  <c r="Q29" i="41" s="1"/>
  <c r="AJ102" i="39"/>
  <c r="Q109" i="41" s="1"/>
  <c r="AJ100" i="39"/>
  <c r="Q107" i="41" s="1"/>
  <c r="AJ74" i="39"/>
  <c r="Q81" i="41" s="1"/>
  <c r="AJ12" i="39"/>
  <c r="Q19" i="41" s="1"/>
  <c r="AJ13" i="39"/>
  <c r="Q20" i="41" s="1"/>
  <c r="AJ38" i="39"/>
  <c r="Q45" i="41" s="1"/>
  <c r="AJ65" i="39"/>
  <c r="Q72" i="41" s="1"/>
  <c r="AJ29" i="39"/>
  <c r="Q36" i="41" s="1"/>
  <c r="AJ122" i="39"/>
  <c r="Q129" i="41" s="1"/>
  <c r="AJ117" i="39"/>
  <c r="Q124" i="41" s="1"/>
  <c r="AJ111" i="39"/>
  <c r="Q118" i="41" s="1"/>
  <c r="AJ36" i="39"/>
  <c r="Q43" i="41" s="1"/>
  <c r="AJ56" i="39"/>
  <c r="Q63" i="41" s="1"/>
  <c r="AJ40" i="39"/>
  <c r="Q47" i="41" s="1"/>
  <c r="AJ32" i="39"/>
  <c r="Q39" i="41" s="1"/>
  <c r="AJ105" i="39"/>
  <c r="Q112" i="41" s="1"/>
  <c r="AJ120" i="39"/>
  <c r="Q127" i="41" s="1"/>
  <c r="AJ61" i="39"/>
  <c r="Q68" i="41" s="1"/>
  <c r="AJ83" i="39"/>
  <c r="Q90" i="41" s="1"/>
  <c r="AJ23" i="39"/>
  <c r="Q30" i="41" s="1"/>
  <c r="AJ112" i="39"/>
  <c r="Q119" i="41" s="1"/>
  <c r="AJ107" i="39"/>
  <c r="Q114" i="41" s="1"/>
  <c r="BJ15" i="29"/>
  <c r="G21" i="46" s="1"/>
  <c r="BJ71" i="29"/>
  <c r="G77" i="46" s="1"/>
  <c r="BJ40" i="29"/>
  <c r="G46" i="46" s="1"/>
  <c r="BJ58" i="29"/>
  <c r="G64" i="46" s="1"/>
  <c r="BJ7" i="29"/>
  <c r="G13" i="46" s="1"/>
  <c r="BJ87" i="29"/>
  <c r="G93" i="46" s="1"/>
  <c r="BJ75" i="29"/>
  <c r="G81" i="46" s="1"/>
  <c r="BJ126" i="29"/>
  <c r="G132" i="46" s="1"/>
  <c r="BJ115" i="29"/>
  <c r="G121" i="46" s="1"/>
  <c r="BJ63" i="29"/>
  <c r="G69" i="46" s="1"/>
  <c r="BJ14" i="29"/>
  <c r="G20" i="46" s="1"/>
  <c r="BJ18" i="29"/>
  <c r="G24" i="46" s="1"/>
  <c r="BJ64" i="29"/>
  <c r="G70" i="46" s="1"/>
  <c r="BJ60" i="29"/>
  <c r="G66" i="46" s="1"/>
  <c r="BJ83" i="29"/>
  <c r="G89" i="46" s="1"/>
  <c r="BJ120" i="29"/>
  <c r="G126" i="46" s="1"/>
  <c r="BJ111" i="29"/>
  <c r="G117" i="46" s="1"/>
  <c r="BJ26" i="29"/>
  <c r="G32" i="46" s="1"/>
  <c r="BJ29" i="29"/>
  <c r="G35" i="46" s="1"/>
  <c r="BJ21" i="29"/>
  <c r="G27" i="46" s="1"/>
  <c r="BJ11" i="29"/>
  <c r="G17" i="46" s="1"/>
  <c r="BJ27" i="29"/>
  <c r="G33" i="46" s="1"/>
  <c r="BJ8" i="29"/>
  <c r="G14" i="46" s="1"/>
  <c r="BJ39" i="29"/>
  <c r="G45" i="46" s="1"/>
  <c r="BJ38" i="29"/>
  <c r="G44" i="46" s="1"/>
  <c r="BJ119" i="29"/>
  <c r="G125" i="46" s="1"/>
  <c r="BJ82" i="29"/>
  <c r="G88" i="46" s="1"/>
  <c r="BJ68" i="29"/>
  <c r="G74" i="46" s="1"/>
  <c r="BJ36" i="29"/>
  <c r="G42" i="46" s="1"/>
  <c r="BJ70" i="29"/>
  <c r="G76" i="46" s="1"/>
  <c r="BJ86" i="29"/>
  <c r="G92" i="46" s="1"/>
  <c r="BJ114" i="29"/>
  <c r="G120" i="46" s="1"/>
  <c r="BJ98" i="29"/>
  <c r="G104" i="46" s="1"/>
  <c r="BJ57" i="29"/>
  <c r="G63" i="46" s="1"/>
  <c r="BJ17" i="29"/>
  <c r="G23" i="46" s="1"/>
  <c r="BJ80" i="29"/>
  <c r="G86" i="46" s="1"/>
  <c r="BJ41" i="29"/>
  <c r="G47" i="46" s="1"/>
  <c r="BJ19" i="29"/>
  <c r="G25" i="46" s="1"/>
  <c r="BJ125" i="29"/>
  <c r="G131" i="46" s="1"/>
  <c r="BJ55" i="29"/>
  <c r="G61" i="46" s="1"/>
  <c r="BJ78" i="29"/>
  <c r="G84" i="46" s="1"/>
  <c r="BJ25" i="29"/>
  <c r="G31" i="46" s="1"/>
  <c r="BJ20" i="29"/>
  <c r="G26" i="46" s="1"/>
  <c r="BJ74" i="29"/>
  <c r="G80" i="46" s="1"/>
  <c r="BJ23" i="29"/>
  <c r="G29" i="46" s="1"/>
  <c r="BJ59" i="29"/>
  <c r="G65" i="46" s="1"/>
  <c r="BJ121" i="29"/>
  <c r="G127" i="46" s="1"/>
  <c r="BJ34" i="29"/>
  <c r="G40" i="46" s="1"/>
  <c r="BJ30" i="29"/>
  <c r="G36" i="46" s="1"/>
  <c r="BJ99" i="29"/>
  <c r="G105" i="46" s="1"/>
  <c r="BJ16" i="29"/>
  <c r="G22" i="46" s="1"/>
  <c r="BJ118" i="29"/>
  <c r="G124" i="46" s="1"/>
  <c r="BJ69" i="29"/>
  <c r="G75" i="46" s="1"/>
  <c r="BJ65" i="29"/>
  <c r="G71" i="46" s="1"/>
  <c r="BJ22" i="29"/>
  <c r="G28" i="46" s="1"/>
  <c r="BJ76" i="29"/>
  <c r="G82" i="46" s="1"/>
  <c r="BJ131" i="29"/>
  <c r="G137" i="46" s="1"/>
  <c r="BJ106" i="29"/>
  <c r="G112" i="46" s="1"/>
  <c r="BJ102" i="29"/>
  <c r="G108" i="46" s="1"/>
  <c r="BE91" i="28"/>
  <c r="BE149" i="28"/>
  <c r="BE149" i="29"/>
  <c r="F54" i="44"/>
  <c r="V54" i="9"/>
  <c r="AF54" i="9" s="1"/>
  <c r="BJ13" i="29"/>
  <c r="G19" i="46" s="1"/>
  <c r="BJ128" i="29"/>
  <c r="G134" i="46" s="1"/>
  <c r="I53" i="44"/>
  <c r="O53" i="44" s="1"/>
  <c r="Y53" i="44" s="1"/>
  <c r="AI53" i="44" s="1"/>
  <c r="I53" i="42"/>
  <c r="T98" i="43"/>
  <c r="AE98" i="43" s="1"/>
  <c r="K98" i="44"/>
  <c r="AG81" i="39"/>
  <c r="E88" i="41" s="1"/>
  <c r="F88" i="41" s="1"/>
  <c r="AG126" i="39"/>
  <c r="E133" i="41" s="1"/>
  <c r="F133" i="41" s="1"/>
  <c r="AG130" i="40"/>
  <c r="E137" i="43" s="1"/>
  <c r="AG55" i="39"/>
  <c r="E62" i="41" s="1"/>
  <c r="F62" i="41" s="1"/>
  <c r="AJ74" i="40"/>
  <c r="Q81" i="43" s="1"/>
  <c r="AG99" i="39"/>
  <c r="E106" i="41" s="1"/>
  <c r="F106" i="41" s="1"/>
  <c r="AJ122" i="40"/>
  <c r="Q129" i="43" s="1"/>
  <c r="AG67" i="40"/>
  <c r="E74" i="43" s="1"/>
  <c r="F74" i="43" s="1"/>
  <c r="AG75" i="40"/>
  <c r="E82" i="43" s="1"/>
  <c r="AG30" i="39"/>
  <c r="E37" i="41" s="1"/>
  <c r="F37" i="41" s="1"/>
  <c r="AJ72" i="40"/>
  <c r="Q79" i="43" s="1"/>
  <c r="AG68" i="39"/>
  <c r="E75" i="41" s="1"/>
  <c r="F75" i="41" s="1"/>
  <c r="AG80" i="39"/>
  <c r="E87" i="41" s="1"/>
  <c r="F87" i="41" s="1"/>
  <c r="AJ130" i="40"/>
  <c r="Q137" i="43" s="1"/>
  <c r="AJ110" i="40"/>
  <c r="Q117" i="43" s="1"/>
  <c r="AG74" i="40"/>
  <c r="E81" i="43" s="1"/>
  <c r="AJ35" i="40"/>
  <c r="Q42" i="43" s="1"/>
  <c r="AG107" i="39"/>
  <c r="E114" i="41" s="1"/>
  <c r="F114" i="41" s="1"/>
  <c r="AG116" i="39"/>
  <c r="E123" i="41" s="1"/>
  <c r="F123" i="41" s="1"/>
  <c r="AJ69" i="40"/>
  <c r="Q76" i="43" s="1"/>
  <c r="AG63" i="39"/>
  <c r="E70" i="41" s="1"/>
  <c r="F70" i="41" s="1"/>
  <c r="AG19" i="40"/>
  <c r="E26" i="43" s="1"/>
  <c r="AG79" i="39"/>
  <c r="E86" i="41" s="1"/>
  <c r="F86" i="41" s="1"/>
  <c r="AJ125" i="40"/>
  <c r="Q132" i="43" s="1"/>
  <c r="AJ58" i="40"/>
  <c r="Q65" i="43" s="1"/>
  <c r="AG68" i="40"/>
  <c r="E75" i="43" s="1"/>
  <c r="N157" i="46"/>
  <c r="P183" i="46"/>
  <c r="AA183" i="46"/>
  <c r="AG183" i="46" s="1"/>
  <c r="N183" i="46"/>
  <c r="U182" i="42"/>
  <c r="AG182" i="42" s="1"/>
  <c r="P49" i="45"/>
  <c r="N49" i="45"/>
  <c r="AA49" i="45"/>
  <c r="AG49" i="45" s="1"/>
  <c r="AA163" i="45"/>
  <c r="AG163" i="45" s="1"/>
  <c r="N163" i="45"/>
  <c r="P163" i="45"/>
  <c r="Z153" i="46"/>
  <c r="P186" i="45"/>
  <c r="N186" i="45"/>
  <c r="AA186" i="45"/>
  <c r="AG186" i="45" s="1"/>
  <c r="AA172" i="45"/>
  <c r="AG172" i="45" s="1"/>
  <c r="N172" i="45"/>
  <c r="P172" i="45"/>
  <c r="Y175" i="45"/>
  <c r="Z175" i="45"/>
  <c r="AA142" i="9"/>
  <c r="AG142" i="9" s="1"/>
  <c r="N142" i="9"/>
  <c r="P142" i="9"/>
  <c r="Z162" i="45"/>
  <c r="Y162" i="45"/>
  <c r="BF141" i="28"/>
  <c r="BJ113" i="29"/>
  <c r="G119" i="46" s="1"/>
  <c r="V57" i="41"/>
  <c r="AF57" i="41" s="1"/>
  <c r="I57" i="42"/>
  <c r="I57" i="44"/>
  <c r="BJ10" i="29"/>
  <c r="G16" i="46" s="1"/>
  <c r="V102" i="43"/>
  <c r="AF102" i="43" s="1"/>
  <c r="L102" i="44"/>
  <c r="BJ54" i="29"/>
  <c r="G60" i="46" s="1"/>
  <c r="AG104" i="39"/>
  <c r="E111" i="41" s="1"/>
  <c r="F111" i="41" s="1"/>
  <c r="AG57" i="40"/>
  <c r="E64" i="43" s="1"/>
  <c r="F64" i="43" s="1"/>
  <c r="AJ98" i="40"/>
  <c r="Q105" i="43" s="1"/>
  <c r="AG74" i="39"/>
  <c r="E81" i="41" s="1"/>
  <c r="F81" i="41" s="1"/>
  <c r="AJ106" i="40"/>
  <c r="Q113" i="43" s="1"/>
  <c r="AG10" i="40"/>
  <c r="E17" i="43" s="1"/>
  <c r="AJ56" i="40"/>
  <c r="Q63" i="43" s="1"/>
  <c r="AG122" i="40"/>
  <c r="E129" i="43" s="1"/>
  <c r="AJ65" i="40"/>
  <c r="Q72" i="43" s="1"/>
  <c r="AG76" i="39"/>
  <c r="E83" i="41" s="1"/>
  <c r="F83" i="41" s="1"/>
  <c r="AJ31" i="40"/>
  <c r="Q38" i="43" s="1"/>
  <c r="AG8" i="39"/>
  <c r="E15" i="41" s="1"/>
  <c r="AJ124" i="40"/>
  <c r="Q131" i="43" s="1"/>
  <c r="AG104" i="40"/>
  <c r="E111" i="43" s="1"/>
  <c r="AG14" i="39"/>
  <c r="E21" i="41" s="1"/>
  <c r="F21" i="41" s="1"/>
  <c r="AG121" i="40"/>
  <c r="E128" i="43" s="1"/>
  <c r="F128" i="43" s="1"/>
  <c r="AG112" i="39"/>
  <c r="E119" i="41" s="1"/>
  <c r="F119" i="41" s="1"/>
  <c r="AG23" i="40"/>
  <c r="E30" i="43" s="1"/>
  <c r="AG40" i="39"/>
  <c r="E47" i="41" s="1"/>
  <c r="F47" i="41" s="1"/>
  <c r="AJ99" i="40"/>
  <c r="Q106" i="43" s="1"/>
  <c r="AG82" i="39"/>
  <c r="E89" i="41" s="1"/>
  <c r="F89" i="41" s="1"/>
  <c r="AJ116" i="40"/>
  <c r="Q123" i="43" s="1"/>
  <c r="AG12" i="40"/>
  <c r="E19" i="43" s="1"/>
  <c r="AA146" i="46"/>
  <c r="AG146" i="46" s="1"/>
  <c r="P146" i="46"/>
  <c r="N146" i="46"/>
  <c r="AJ113" i="40"/>
  <c r="Q120" i="43" s="1"/>
  <c r="AJ121" i="40"/>
  <c r="Q128" i="43" s="1"/>
  <c r="N162" i="46"/>
  <c r="AA162" i="46"/>
  <c r="AG162" i="46" s="1"/>
  <c r="P162" i="46"/>
  <c r="N154" i="45"/>
  <c r="AA154" i="45"/>
  <c r="AG154" i="45" s="1"/>
  <c r="P154" i="45"/>
  <c r="AA165" i="45"/>
  <c r="AG165" i="45" s="1"/>
  <c r="N165" i="45"/>
  <c r="P165" i="45"/>
  <c r="Z186" i="45"/>
  <c r="Y186" i="45"/>
  <c r="Y172" i="45"/>
  <c r="Z172" i="45"/>
  <c r="W142" i="42"/>
  <c r="AH142" i="42" s="1"/>
  <c r="N187" i="45"/>
  <c r="P187" i="45"/>
  <c r="AA187" i="45"/>
  <c r="AG187" i="45" s="1"/>
  <c r="AA162" i="45"/>
  <c r="AG162" i="45" s="1"/>
  <c r="P162" i="45"/>
  <c r="N162" i="45"/>
  <c r="AH13" i="34"/>
  <c r="H20" i="9" s="1"/>
  <c r="I20" i="9" s="1"/>
  <c r="AH29" i="34"/>
  <c r="H36" i="9" s="1"/>
  <c r="I36" i="9" s="1"/>
  <c r="AH61" i="34"/>
  <c r="H68" i="9" s="1"/>
  <c r="I68" i="9" s="1"/>
  <c r="AH116" i="34"/>
  <c r="H123" i="9" s="1"/>
  <c r="I123" i="9" s="1"/>
  <c r="AH131" i="34"/>
  <c r="H138" i="9" s="1"/>
  <c r="AH34" i="34"/>
  <c r="H41" i="9" s="1"/>
  <c r="I41" i="9" s="1"/>
  <c r="AH99" i="34"/>
  <c r="H106" i="9" s="1"/>
  <c r="I106" i="9" s="1"/>
  <c r="AH60" i="34"/>
  <c r="H67" i="9" s="1"/>
  <c r="I67" i="9" s="1"/>
  <c r="AH72" i="34"/>
  <c r="H79" i="9" s="1"/>
  <c r="I79" i="9" s="1"/>
  <c r="AH79" i="34"/>
  <c r="H86" i="9" s="1"/>
  <c r="I86" i="9" s="1"/>
  <c r="AH82" i="34"/>
  <c r="H89" i="9" s="1"/>
  <c r="I89" i="9" s="1"/>
  <c r="AH11" i="34"/>
  <c r="H18" i="9" s="1"/>
  <c r="I18" i="9" s="1"/>
  <c r="AH16" i="34"/>
  <c r="H23" i="9" s="1"/>
  <c r="I23" i="9" s="1"/>
  <c r="AH84" i="34"/>
  <c r="H91" i="9" s="1"/>
  <c r="I91" i="9" s="1"/>
  <c r="AH108" i="34"/>
  <c r="H115" i="9" s="1"/>
  <c r="I115" i="9" s="1"/>
  <c r="AH123" i="34"/>
  <c r="H130" i="9" s="1"/>
  <c r="I130" i="9" s="1"/>
  <c r="AH63" i="34"/>
  <c r="H70" i="9" s="1"/>
  <c r="I70" i="9" s="1"/>
  <c r="AH15" i="34"/>
  <c r="H22" i="9" s="1"/>
  <c r="I22" i="9" s="1"/>
  <c r="AH75" i="34"/>
  <c r="H82" i="9" s="1"/>
  <c r="I82" i="9" s="1"/>
  <c r="AH78" i="34"/>
  <c r="H85" i="9" s="1"/>
  <c r="I85" i="9" s="1"/>
  <c r="AH69" i="34"/>
  <c r="H76" i="9" s="1"/>
  <c r="I76" i="9" s="1"/>
  <c r="AH127" i="34"/>
  <c r="H134" i="9" s="1"/>
  <c r="AH73" i="34"/>
  <c r="H80" i="9" s="1"/>
  <c r="I80" i="9" s="1"/>
  <c r="AH51" i="34"/>
  <c r="H58" i="9" s="1"/>
  <c r="AH66" i="34"/>
  <c r="H73" i="9" s="1"/>
  <c r="I73" i="9" s="1"/>
  <c r="AH68" i="34"/>
  <c r="H75" i="9" s="1"/>
  <c r="I75" i="9" s="1"/>
  <c r="AH32" i="34"/>
  <c r="H39" i="9" s="1"/>
  <c r="I39" i="9" s="1"/>
  <c r="AH96" i="34"/>
  <c r="H103" i="9" s="1"/>
  <c r="I103" i="9" s="1"/>
  <c r="AH6" i="34"/>
  <c r="H13" i="9" s="1"/>
  <c r="I13" i="9" s="1"/>
  <c r="AH107" i="34"/>
  <c r="H114" i="9" s="1"/>
  <c r="I114" i="9" s="1"/>
  <c r="AH31" i="34"/>
  <c r="H38" i="9" s="1"/>
  <c r="I38" i="9" s="1"/>
  <c r="AH121" i="34"/>
  <c r="H128" i="9" s="1"/>
  <c r="I128" i="9" s="1"/>
  <c r="AH54" i="34"/>
  <c r="H61" i="9" s="1"/>
  <c r="I61" i="9" s="1"/>
  <c r="AH19" i="34"/>
  <c r="H26" i="9" s="1"/>
  <c r="I26" i="9" s="1"/>
  <c r="AH62" i="34"/>
  <c r="H69" i="9" s="1"/>
  <c r="I69" i="9" s="1"/>
  <c r="AH83" i="34"/>
  <c r="H90" i="9" s="1"/>
  <c r="I90" i="9" s="1"/>
  <c r="AH27" i="34"/>
  <c r="H34" i="9" s="1"/>
  <c r="I34" i="9" s="1"/>
  <c r="AH59" i="34"/>
  <c r="H66" i="9" s="1"/>
  <c r="I66" i="9" s="1"/>
  <c r="AH38" i="34"/>
  <c r="H45" i="9" s="1"/>
  <c r="AH9" i="34"/>
  <c r="H16" i="9" s="1"/>
  <c r="I16" i="9" s="1"/>
  <c r="AH22" i="34"/>
  <c r="H29" i="9" s="1"/>
  <c r="I29" i="9" s="1"/>
  <c r="AH14" i="34"/>
  <c r="H21" i="9" s="1"/>
  <c r="I21" i="9" s="1"/>
  <c r="AH119" i="34"/>
  <c r="H126" i="9" s="1"/>
  <c r="I126" i="9" s="1"/>
  <c r="AH101" i="34"/>
  <c r="H108" i="9" s="1"/>
  <c r="I108" i="9" s="1"/>
  <c r="AH35" i="34"/>
  <c r="H42" i="9" s="1"/>
  <c r="I42" i="9" s="1"/>
  <c r="AH130" i="34"/>
  <c r="H137" i="9" s="1"/>
  <c r="I137" i="9" s="1"/>
  <c r="AH129" i="34"/>
  <c r="H136" i="9" s="1"/>
  <c r="I136" i="9" s="1"/>
  <c r="AH81" i="34"/>
  <c r="H88" i="9" s="1"/>
  <c r="I88" i="9" s="1"/>
  <c r="AH70" i="34"/>
  <c r="H77" i="9" s="1"/>
  <c r="I77" i="9" s="1"/>
  <c r="AH40" i="34"/>
  <c r="H47" i="9" s="1"/>
  <c r="I47" i="9" s="1"/>
  <c r="AH53" i="34"/>
  <c r="H60" i="9" s="1"/>
  <c r="I60" i="9" s="1"/>
  <c r="AH124" i="34"/>
  <c r="H131" i="9" s="1"/>
  <c r="AH25" i="34"/>
  <c r="H32" i="9" s="1"/>
  <c r="I32" i="9" s="1"/>
  <c r="AH30" i="34"/>
  <c r="H37" i="9" s="1"/>
  <c r="I37" i="9" s="1"/>
  <c r="AH57" i="34"/>
  <c r="H64" i="9" s="1"/>
  <c r="I64" i="9" s="1"/>
  <c r="AH64" i="34"/>
  <c r="H71" i="9" s="1"/>
  <c r="I71" i="9" s="1"/>
  <c r="AH111" i="34"/>
  <c r="H118" i="9" s="1"/>
  <c r="I118" i="9" s="1"/>
  <c r="AH114" i="34"/>
  <c r="H121" i="9" s="1"/>
  <c r="I121" i="9" s="1"/>
  <c r="AH86" i="34"/>
  <c r="H93" i="9" s="1"/>
  <c r="I93" i="9" s="1"/>
  <c r="AH100" i="34"/>
  <c r="H107" i="9" s="1"/>
  <c r="AH104" i="34"/>
  <c r="H111" i="9" s="1"/>
  <c r="I111" i="9" s="1"/>
  <c r="AH39" i="34"/>
  <c r="H46" i="9" s="1"/>
  <c r="I46" i="9" s="1"/>
  <c r="AH55" i="34"/>
  <c r="H62" i="9" s="1"/>
  <c r="I62" i="9" s="1"/>
  <c r="AH103" i="34"/>
  <c r="H110" i="9" s="1"/>
  <c r="I110" i="9" s="1"/>
  <c r="AH122" i="34"/>
  <c r="H129" i="9" s="1"/>
  <c r="I129" i="9" s="1"/>
  <c r="AH20" i="34"/>
  <c r="H27" i="9" s="1"/>
  <c r="I27" i="9" s="1"/>
  <c r="AH74" i="34"/>
  <c r="H81" i="9" s="1"/>
  <c r="I81" i="9" s="1"/>
  <c r="AH65" i="34"/>
  <c r="H72" i="9" s="1"/>
  <c r="I72" i="9" s="1"/>
  <c r="AH117" i="34"/>
  <c r="H124" i="9" s="1"/>
  <c r="I124" i="9" s="1"/>
  <c r="AH120" i="34"/>
  <c r="H127" i="9" s="1"/>
  <c r="AH10" i="34"/>
  <c r="H17" i="9" s="1"/>
  <c r="I17" i="9" s="1"/>
  <c r="AH109" i="34"/>
  <c r="H116" i="9" s="1"/>
  <c r="I116" i="9" s="1"/>
  <c r="AH56" i="34"/>
  <c r="H63" i="9" s="1"/>
  <c r="I63" i="9" s="1"/>
  <c r="AH80" i="34"/>
  <c r="H87" i="9" s="1"/>
  <c r="AH126" i="34"/>
  <c r="H133" i="9" s="1"/>
  <c r="I133" i="9" s="1"/>
  <c r="AH17" i="34"/>
  <c r="H24" i="9" s="1"/>
  <c r="I24" i="9" s="1"/>
  <c r="AH77" i="34"/>
  <c r="H84" i="9" s="1"/>
  <c r="I84" i="9" s="1"/>
  <c r="AH71" i="34"/>
  <c r="H78" i="9" s="1"/>
  <c r="I78" i="9" s="1"/>
  <c r="AH106" i="34"/>
  <c r="H113" i="9" s="1"/>
  <c r="I113" i="9" s="1"/>
  <c r="AH36" i="34"/>
  <c r="H43" i="9" s="1"/>
  <c r="I43" i="9" s="1"/>
  <c r="AH98" i="34"/>
  <c r="H105" i="9" s="1"/>
  <c r="I105" i="9" s="1"/>
  <c r="AH118" i="34"/>
  <c r="H125" i="9" s="1"/>
  <c r="I125" i="9" s="1"/>
  <c r="AH97" i="34"/>
  <c r="H104" i="9" s="1"/>
  <c r="I104" i="9" s="1"/>
  <c r="AH8" i="34"/>
  <c r="H15" i="9" s="1"/>
  <c r="I15" i="9" s="1"/>
  <c r="AH76" i="34"/>
  <c r="H83" i="9" s="1"/>
  <c r="AH21" i="34"/>
  <c r="H28" i="9" s="1"/>
  <c r="I28" i="9" s="1"/>
  <c r="AH7" i="34"/>
  <c r="H14" i="9" s="1"/>
  <c r="I14" i="9" s="1"/>
  <c r="AH12" i="34"/>
  <c r="H19" i="9" s="1"/>
  <c r="I19" i="9" s="1"/>
  <c r="AH113" i="34"/>
  <c r="H120" i="9" s="1"/>
  <c r="I120" i="9" s="1"/>
  <c r="AH125" i="34"/>
  <c r="H132" i="9" s="1"/>
  <c r="I132" i="9" s="1"/>
  <c r="AH128" i="34"/>
  <c r="H135" i="9" s="1"/>
  <c r="AH33" i="34"/>
  <c r="H40" i="9" s="1"/>
  <c r="I40" i="9" s="1"/>
  <c r="AH112" i="34"/>
  <c r="H119" i="9" s="1"/>
  <c r="I119" i="9" s="1"/>
  <c r="AH24" i="34"/>
  <c r="H31" i="9" s="1"/>
  <c r="AH23" i="34"/>
  <c r="H30" i="9" s="1"/>
  <c r="I30" i="9" s="1"/>
  <c r="AH37" i="34"/>
  <c r="H44" i="9" s="1"/>
  <c r="I44" i="9" s="1"/>
  <c r="AH28" i="34"/>
  <c r="H35" i="9" s="1"/>
  <c r="I35" i="9" s="1"/>
  <c r="AH110" i="34"/>
  <c r="H117" i="9" s="1"/>
  <c r="I117" i="9" s="1"/>
  <c r="AH105" i="34"/>
  <c r="H112" i="9" s="1"/>
  <c r="I112" i="9" s="1"/>
  <c r="AH58" i="34"/>
  <c r="H65" i="9" s="1"/>
  <c r="I65" i="9" s="1"/>
  <c r="AH67" i="34"/>
  <c r="H74" i="9" s="1"/>
  <c r="I74" i="9" s="1"/>
  <c r="AH52" i="34"/>
  <c r="H59" i="9" s="1"/>
  <c r="I59" i="9" s="1"/>
  <c r="AH85" i="34"/>
  <c r="H92" i="9" s="1"/>
  <c r="I92" i="9" s="1"/>
  <c r="AH18" i="34"/>
  <c r="H25" i="9" s="1"/>
  <c r="I25" i="9" s="1"/>
  <c r="AH102" i="34"/>
  <c r="H109" i="9" s="1"/>
  <c r="I109" i="9" s="1"/>
  <c r="AH26" i="34"/>
  <c r="H33" i="9" s="1"/>
  <c r="I33" i="9" s="1"/>
  <c r="BJ100" i="29"/>
  <c r="G106" i="46" s="1"/>
  <c r="G101" i="44"/>
  <c r="G101" i="42"/>
  <c r="O101" i="41"/>
  <c r="T99" i="43"/>
  <c r="AE99" i="43" s="1"/>
  <c r="K99" i="44"/>
  <c r="AG85" i="40"/>
  <c r="E92" i="43" s="1"/>
  <c r="AG33" i="39"/>
  <c r="E40" i="41" s="1"/>
  <c r="F40" i="41" s="1"/>
  <c r="AJ37" i="40"/>
  <c r="Q44" i="43" s="1"/>
  <c r="AG129" i="39"/>
  <c r="E136" i="41" s="1"/>
  <c r="F136" i="41" s="1"/>
  <c r="AG113" i="40"/>
  <c r="E120" i="43" s="1"/>
  <c r="AH10" i="39"/>
  <c r="H17" i="41" s="1"/>
  <c r="I17" i="41" s="1"/>
  <c r="AG30" i="40"/>
  <c r="E37" i="43" s="1"/>
  <c r="AJ13" i="40"/>
  <c r="Q20" i="43" s="1"/>
  <c r="AG117" i="39"/>
  <c r="E124" i="41" s="1"/>
  <c r="F124" i="41" s="1"/>
  <c r="AJ111" i="40"/>
  <c r="Q118" i="43" s="1"/>
  <c r="AG128" i="39"/>
  <c r="E135" i="41" s="1"/>
  <c r="AJ52" i="40"/>
  <c r="Q59" i="43" s="1"/>
  <c r="AG37" i="40"/>
  <c r="E44" i="43" s="1"/>
  <c r="AG128" i="40"/>
  <c r="E135" i="43" s="1"/>
  <c r="F135" i="43" s="1"/>
  <c r="AG29" i="40"/>
  <c r="E36" i="43" s="1"/>
  <c r="AJ19" i="40"/>
  <c r="Q26" i="43" s="1"/>
  <c r="AG82" i="40"/>
  <c r="E89" i="43" s="1"/>
  <c r="AJ118" i="39"/>
  <c r="Q125" i="41" s="1"/>
  <c r="AI72" i="34"/>
  <c r="K79" i="9" s="1"/>
  <c r="L79" i="9" s="1"/>
  <c r="AJ37" i="34"/>
  <c r="Q44" i="9" s="1"/>
  <c r="AG73" i="40"/>
  <c r="E80" i="43" s="1"/>
  <c r="F80" i="43" s="1"/>
  <c r="AG18" i="40"/>
  <c r="E25" i="43" s="1"/>
  <c r="AG16" i="39"/>
  <c r="E23" i="41" s="1"/>
  <c r="AG7" i="34"/>
  <c r="E14" i="9" s="1"/>
  <c r="AG97" i="39"/>
  <c r="E104" i="41" s="1"/>
  <c r="F104" i="41" s="1"/>
  <c r="AG21" i="39"/>
  <c r="E28" i="41" s="1"/>
  <c r="F28" i="41" s="1"/>
  <c r="Y146" i="45"/>
  <c r="Z146" i="45"/>
  <c r="N139" i="46"/>
  <c r="AA139" i="46"/>
  <c r="AG139" i="46" s="1"/>
  <c r="N155" i="46"/>
  <c r="AA155" i="46"/>
  <c r="AG155" i="46" s="1"/>
  <c r="P155" i="46"/>
  <c r="P187" i="46"/>
  <c r="N187" i="46"/>
  <c r="AA187" i="46"/>
  <c r="AG187" i="46" s="1"/>
  <c r="W190" i="44"/>
  <c r="AH190" i="44" s="1"/>
  <c r="Z154" i="45"/>
  <c r="Z187" i="45"/>
  <c r="Y187" i="45"/>
  <c r="Y169" i="45"/>
  <c r="Z169" i="45"/>
  <c r="AG16" i="40"/>
  <c r="E23" i="43" s="1"/>
  <c r="F23" i="43" s="1"/>
  <c r="AG97" i="40"/>
  <c r="E104" i="43" s="1"/>
  <c r="AG123" i="40"/>
  <c r="E130" i="43" s="1"/>
  <c r="AG77" i="40"/>
  <c r="E84" i="43" s="1"/>
  <c r="AG99" i="40"/>
  <c r="E106" i="43" s="1"/>
  <c r="F106" i="43" s="1"/>
  <c r="AG58" i="40"/>
  <c r="E65" i="43" s="1"/>
  <c r="AG15" i="40"/>
  <c r="E22" i="43" s="1"/>
  <c r="AG26" i="40"/>
  <c r="E33" i="43" s="1"/>
  <c r="F33" i="43" s="1"/>
  <c r="AG35" i="40"/>
  <c r="E42" i="43" s="1"/>
  <c r="F42" i="43" s="1"/>
  <c r="AG124" i="40"/>
  <c r="E131" i="43" s="1"/>
  <c r="AG39" i="40"/>
  <c r="E46" i="43" s="1"/>
  <c r="AG76" i="40"/>
  <c r="E83" i="43" s="1"/>
  <c r="AG55" i="40"/>
  <c r="E62" i="43" s="1"/>
  <c r="F62" i="43" s="1"/>
  <c r="AG81" i="40"/>
  <c r="E88" i="43" s="1"/>
  <c r="F88" i="43" s="1"/>
  <c r="AG9" i="40"/>
  <c r="E16" i="43" s="1"/>
  <c r="F16" i="43" s="1"/>
  <c r="AG6" i="40"/>
  <c r="E13" i="43" s="1"/>
  <c r="AG125" i="40"/>
  <c r="E132" i="43" s="1"/>
  <c r="F132" i="43" s="1"/>
  <c r="AG102" i="40"/>
  <c r="E109" i="43" s="1"/>
  <c r="AG112" i="40"/>
  <c r="E119" i="43" s="1"/>
  <c r="AG66" i="40"/>
  <c r="E73" i="43" s="1"/>
  <c r="AG127" i="40"/>
  <c r="E134" i="43" s="1"/>
  <c r="AG33" i="40"/>
  <c r="E40" i="43" s="1"/>
  <c r="AG72" i="40"/>
  <c r="E79" i="43" s="1"/>
  <c r="F79" i="43" s="1"/>
  <c r="AG108" i="40"/>
  <c r="E115" i="43" s="1"/>
  <c r="F115" i="43" s="1"/>
  <c r="AG116" i="40"/>
  <c r="E123" i="43" s="1"/>
  <c r="F123" i="43" s="1"/>
  <c r="AG20" i="40"/>
  <c r="E27" i="43" s="1"/>
  <c r="AG84" i="40"/>
  <c r="E91" i="43" s="1"/>
  <c r="AG27" i="40"/>
  <c r="E34" i="43" s="1"/>
  <c r="AG62" i="40"/>
  <c r="E69" i="43" s="1"/>
  <c r="AG25" i="40"/>
  <c r="E32" i="43" s="1"/>
  <c r="F32" i="43" s="1"/>
  <c r="AG119" i="40"/>
  <c r="E126" i="43" s="1"/>
  <c r="AG117" i="40"/>
  <c r="E124" i="43" s="1"/>
  <c r="AG14" i="40"/>
  <c r="E21" i="43" s="1"/>
  <c r="F21" i="43" s="1"/>
  <c r="AG13" i="40"/>
  <c r="E20" i="43" s="1"/>
  <c r="AG114" i="40"/>
  <c r="E121" i="43" s="1"/>
  <c r="AG79" i="40"/>
  <c r="E86" i="43" s="1"/>
  <c r="AG56" i="40"/>
  <c r="E63" i="43" s="1"/>
  <c r="F63" i="43" s="1"/>
  <c r="AG36" i="40"/>
  <c r="E43" i="43" s="1"/>
  <c r="AG21" i="40"/>
  <c r="E28" i="43" s="1"/>
  <c r="F28" i="43" s="1"/>
  <c r="AJ63" i="40"/>
  <c r="Q70" i="43" s="1"/>
  <c r="AJ67" i="40"/>
  <c r="Q74" i="43" s="1"/>
  <c r="AJ107" i="40"/>
  <c r="Q114" i="43" s="1"/>
  <c r="AJ78" i="40"/>
  <c r="Q85" i="43" s="1"/>
  <c r="AJ53" i="40"/>
  <c r="Q60" i="43" s="1"/>
  <c r="AJ61" i="40"/>
  <c r="Q68" i="43" s="1"/>
  <c r="AJ16" i="40"/>
  <c r="Q23" i="43" s="1"/>
  <c r="AJ120" i="40"/>
  <c r="Q127" i="43" s="1"/>
  <c r="AJ102" i="40"/>
  <c r="Q109" i="43" s="1"/>
  <c r="AJ114" i="40"/>
  <c r="Q121" i="43" s="1"/>
  <c r="AJ71" i="40"/>
  <c r="Q78" i="43" s="1"/>
  <c r="AJ123" i="40"/>
  <c r="Q130" i="43" s="1"/>
  <c r="AJ28" i="40"/>
  <c r="Q35" i="43" s="1"/>
  <c r="AJ14" i="40"/>
  <c r="Q21" i="43" s="1"/>
  <c r="AJ36" i="40"/>
  <c r="Q43" i="43" s="1"/>
  <c r="AJ73" i="40"/>
  <c r="Q80" i="43" s="1"/>
  <c r="AJ51" i="40"/>
  <c r="Q58" i="43" s="1"/>
  <c r="AJ25" i="40"/>
  <c r="Q32" i="43" s="1"/>
  <c r="AJ109" i="40"/>
  <c r="Q116" i="43" s="1"/>
  <c r="AJ8" i="40"/>
  <c r="Q15" i="43" s="1"/>
  <c r="AJ39" i="40"/>
  <c r="Q46" i="43" s="1"/>
  <c r="AJ6" i="40"/>
  <c r="Q13" i="43" s="1"/>
  <c r="AJ21" i="40"/>
  <c r="Q28" i="43" s="1"/>
  <c r="AJ62" i="40"/>
  <c r="Q69" i="43" s="1"/>
  <c r="AJ112" i="40"/>
  <c r="Q119" i="43" s="1"/>
  <c r="AJ115" i="40"/>
  <c r="Q122" i="43" s="1"/>
  <c r="AJ100" i="40"/>
  <c r="Q107" i="43" s="1"/>
  <c r="AJ27" i="40"/>
  <c r="Q34" i="43" s="1"/>
  <c r="AJ105" i="40"/>
  <c r="Q112" i="43" s="1"/>
  <c r="AJ34" i="40"/>
  <c r="Q41" i="43" s="1"/>
  <c r="AJ101" i="40"/>
  <c r="Q108" i="43" s="1"/>
  <c r="AJ81" i="40"/>
  <c r="Q88" i="43" s="1"/>
  <c r="AJ84" i="40"/>
  <c r="Q91" i="43" s="1"/>
  <c r="AJ26" i="40"/>
  <c r="Q33" i="43" s="1"/>
  <c r="AJ59" i="40"/>
  <c r="Q66" i="43" s="1"/>
  <c r="AJ117" i="40"/>
  <c r="Q124" i="43" s="1"/>
  <c r="AJ38" i="40"/>
  <c r="Q45" i="43" s="1"/>
  <c r="AJ77" i="40"/>
  <c r="Q84" i="43" s="1"/>
  <c r="T54" i="43"/>
  <c r="AE54" i="43" s="1"/>
  <c r="K54" i="44"/>
  <c r="BJ127" i="29"/>
  <c r="G133" i="46" s="1"/>
  <c r="AH129" i="39"/>
  <c r="H136" i="41" s="1"/>
  <c r="I136" i="41" s="1"/>
  <c r="BJ56" i="29"/>
  <c r="G62" i="46" s="1"/>
  <c r="AH18" i="39"/>
  <c r="H25" i="41" s="1"/>
  <c r="I25" i="41" s="1"/>
  <c r="BJ67" i="29"/>
  <c r="G73" i="46" s="1"/>
  <c r="AG110" i="40"/>
  <c r="E117" i="43" s="1"/>
  <c r="AG54" i="40"/>
  <c r="E61" i="43" s="1"/>
  <c r="AJ83" i="40"/>
  <c r="Q90" i="43" s="1"/>
  <c r="AG65" i="40"/>
  <c r="E72" i="43" s="1"/>
  <c r="AJ55" i="40"/>
  <c r="Q62" i="43" s="1"/>
  <c r="AG11" i="39"/>
  <c r="E18" i="41" s="1"/>
  <c r="F18" i="41" s="1"/>
  <c r="AG96" i="40"/>
  <c r="E103" i="43" s="1"/>
  <c r="AG35" i="39"/>
  <c r="E42" i="41" s="1"/>
  <c r="F42" i="41" s="1"/>
  <c r="AJ75" i="40"/>
  <c r="Q82" i="43" s="1"/>
  <c r="AG22" i="40"/>
  <c r="E29" i="43" s="1"/>
  <c r="AG78" i="40"/>
  <c r="E85" i="43" s="1"/>
  <c r="F85" i="43" s="1"/>
  <c r="AJ129" i="40"/>
  <c r="Q136" i="43" s="1"/>
  <c r="AG61" i="39"/>
  <c r="E68" i="41" s="1"/>
  <c r="F68" i="41" s="1"/>
  <c r="AJ30" i="40"/>
  <c r="Q37" i="43" s="1"/>
  <c r="AJ110" i="39"/>
  <c r="Q117" i="41" s="1"/>
  <c r="AG80" i="40"/>
  <c r="E87" i="43" s="1"/>
  <c r="F87" i="43" s="1"/>
  <c r="AJ128" i="40"/>
  <c r="Q135" i="43" s="1"/>
  <c r="AG118" i="40"/>
  <c r="E125" i="43" s="1"/>
  <c r="AJ77" i="39"/>
  <c r="Q84" i="41" s="1"/>
  <c r="AI35" i="34"/>
  <c r="K42" i="9" s="1"/>
  <c r="L42" i="9" s="1"/>
  <c r="AJ29" i="34"/>
  <c r="Q36" i="9" s="1"/>
  <c r="AG67" i="39"/>
  <c r="E74" i="41" s="1"/>
  <c r="F74" i="41" s="1"/>
  <c r="AJ64" i="40"/>
  <c r="Q71" i="43" s="1"/>
  <c r="AG71" i="39"/>
  <c r="E78" i="41" s="1"/>
  <c r="F78" i="41" s="1"/>
  <c r="AJ32" i="40"/>
  <c r="Q39" i="43" s="1"/>
  <c r="AG52" i="40"/>
  <c r="E59" i="43" s="1"/>
  <c r="AJ40" i="40"/>
  <c r="Q47" i="43" s="1"/>
  <c r="AJ76" i="40"/>
  <c r="Q83" i="43" s="1"/>
  <c r="N147" i="46"/>
  <c r="AA147" i="46"/>
  <c r="AG147" i="46" s="1"/>
  <c r="P147" i="46"/>
  <c r="Z147" i="46"/>
  <c r="Y147" i="46"/>
  <c r="P170" i="46"/>
  <c r="AA170" i="46"/>
  <c r="AG170" i="46" s="1"/>
  <c r="N170" i="46"/>
  <c r="AA177" i="46"/>
  <c r="AG177" i="46" s="1"/>
  <c r="P177" i="46"/>
  <c r="N177" i="46"/>
  <c r="W190" i="42"/>
  <c r="AH190" i="42" s="1"/>
  <c r="N139" i="45"/>
  <c r="P139" i="45"/>
  <c r="AA139" i="45"/>
  <c r="AG139" i="45" s="1"/>
  <c r="N176" i="45"/>
  <c r="AA176" i="45"/>
  <c r="AG176" i="45" s="1"/>
  <c r="P176" i="45"/>
  <c r="N180" i="46"/>
  <c r="AA174" i="46"/>
  <c r="AG174" i="46" s="1"/>
  <c r="Z152" i="46"/>
  <c r="Y152" i="46"/>
  <c r="N169" i="45"/>
  <c r="AA169" i="45"/>
  <c r="AG169" i="45" s="1"/>
  <c r="P169" i="45"/>
  <c r="X102" i="45"/>
  <c r="Z102" i="45" s="1"/>
  <c r="AG110" i="39"/>
  <c r="E117" i="41" s="1"/>
  <c r="F117" i="41" s="1"/>
  <c r="AG25" i="39"/>
  <c r="E32" i="41" s="1"/>
  <c r="F32" i="41" s="1"/>
  <c r="AG130" i="39"/>
  <c r="E137" i="41" s="1"/>
  <c r="F137" i="41" s="1"/>
  <c r="AG115" i="39"/>
  <c r="E122" i="41" s="1"/>
  <c r="F122" i="41" s="1"/>
  <c r="AG28" i="39"/>
  <c r="E35" i="41" s="1"/>
  <c r="F35" i="41" s="1"/>
  <c r="AG84" i="39"/>
  <c r="E91" i="41" s="1"/>
  <c r="F91" i="41" s="1"/>
  <c r="AG123" i="39"/>
  <c r="E130" i="41" s="1"/>
  <c r="F130" i="41" s="1"/>
  <c r="AG20" i="39"/>
  <c r="E27" i="41" s="1"/>
  <c r="F27" i="41" s="1"/>
  <c r="AG121" i="39"/>
  <c r="E128" i="41" s="1"/>
  <c r="F128" i="41" s="1"/>
  <c r="AG114" i="39"/>
  <c r="E121" i="41" s="1"/>
  <c r="F121" i="41" s="1"/>
  <c r="AG57" i="39"/>
  <c r="E64" i="41" s="1"/>
  <c r="F64" i="41" s="1"/>
  <c r="AG120" i="39"/>
  <c r="E127" i="41" s="1"/>
  <c r="AG106" i="39"/>
  <c r="E113" i="41" s="1"/>
  <c r="F113" i="41" s="1"/>
  <c r="AG59" i="39"/>
  <c r="E66" i="41" s="1"/>
  <c r="F66" i="41" s="1"/>
  <c r="AG60" i="39"/>
  <c r="E67" i="41" s="1"/>
  <c r="F67" i="41" s="1"/>
  <c r="AG118" i="39"/>
  <c r="E125" i="41" s="1"/>
  <c r="F125" i="41" s="1"/>
  <c r="AG78" i="39"/>
  <c r="E85" i="41" s="1"/>
  <c r="F85" i="41" s="1"/>
  <c r="AG108" i="39"/>
  <c r="E115" i="41" s="1"/>
  <c r="AG36" i="39"/>
  <c r="E43" i="41" s="1"/>
  <c r="F43" i="41" s="1"/>
  <c r="AG17" i="39"/>
  <c r="E24" i="41" s="1"/>
  <c r="F24" i="41" s="1"/>
  <c r="AG119" i="39"/>
  <c r="E126" i="41" s="1"/>
  <c r="F126" i="41" s="1"/>
  <c r="AG100" i="39"/>
  <c r="E107" i="41" s="1"/>
  <c r="F107" i="41" s="1"/>
  <c r="AG124" i="39"/>
  <c r="E131" i="41" s="1"/>
  <c r="F131" i="41" s="1"/>
  <c r="AG58" i="39"/>
  <c r="E65" i="41" s="1"/>
  <c r="F65" i="41" s="1"/>
  <c r="AG102" i="39"/>
  <c r="E109" i="41" s="1"/>
  <c r="F109" i="41" s="1"/>
  <c r="AG86" i="39"/>
  <c r="E93" i="41" s="1"/>
  <c r="F93" i="41" s="1"/>
  <c r="AG54" i="39"/>
  <c r="E61" i="41" s="1"/>
  <c r="F61" i="41" s="1"/>
  <c r="AG72" i="39"/>
  <c r="E79" i="41" s="1"/>
  <c r="F79" i="41" s="1"/>
  <c r="AG69" i="39"/>
  <c r="E76" i="41" s="1"/>
  <c r="F76" i="41" s="1"/>
  <c r="AG101" i="39"/>
  <c r="E108" i="41" s="1"/>
  <c r="F108" i="41" s="1"/>
  <c r="AG131" i="39"/>
  <c r="E138" i="41" s="1"/>
  <c r="F138" i="41" s="1"/>
  <c r="AG32" i="39"/>
  <c r="E39" i="41" s="1"/>
  <c r="F39" i="41" s="1"/>
  <c r="AG65" i="39"/>
  <c r="E72" i="41" s="1"/>
  <c r="F72" i="41" s="1"/>
  <c r="AG96" i="39"/>
  <c r="E103" i="41" s="1"/>
  <c r="F103" i="41" s="1"/>
  <c r="AG9" i="39"/>
  <c r="E16" i="41" s="1"/>
  <c r="F16" i="41" s="1"/>
  <c r="AG109" i="39"/>
  <c r="E116" i="41" s="1"/>
  <c r="F116" i="41" s="1"/>
  <c r="AG85" i="39"/>
  <c r="E92" i="41" s="1"/>
  <c r="F92" i="41" s="1"/>
  <c r="AG24" i="39"/>
  <c r="E31" i="41" s="1"/>
  <c r="F31" i="41" s="1"/>
  <c r="AG62" i="39"/>
  <c r="E69" i="41" s="1"/>
  <c r="F69" i="41" s="1"/>
  <c r="BF94" i="29"/>
  <c r="AH106" i="39"/>
  <c r="H113" i="41" s="1"/>
  <c r="I113" i="41" s="1"/>
  <c r="BJ12" i="29"/>
  <c r="G18" i="46" s="1"/>
  <c r="H54" i="44"/>
  <c r="N54" i="44" s="1"/>
  <c r="W54" i="44" s="1"/>
  <c r="AH54" i="44" s="1"/>
  <c r="H54" i="42"/>
  <c r="AJ108" i="40"/>
  <c r="Q115" i="43" s="1"/>
  <c r="O54" i="9"/>
  <c r="AG111" i="40"/>
  <c r="E118" i="43" s="1"/>
  <c r="AG64" i="39"/>
  <c r="E71" i="41" s="1"/>
  <c r="F71" i="41" s="1"/>
  <c r="AJ103" i="40"/>
  <c r="Q110" i="43" s="1"/>
  <c r="AH14" i="39"/>
  <c r="H21" i="41" s="1"/>
  <c r="I21" i="41" s="1"/>
  <c r="AG13" i="39"/>
  <c r="E20" i="41" s="1"/>
  <c r="F20" i="41" s="1"/>
  <c r="AG100" i="40"/>
  <c r="E107" i="43" s="1"/>
  <c r="AG77" i="39"/>
  <c r="E84" i="41" s="1"/>
  <c r="F84" i="41" s="1"/>
  <c r="AG64" i="40"/>
  <c r="E71" i="43" s="1"/>
  <c r="AG107" i="40"/>
  <c r="E114" i="43" s="1"/>
  <c r="F114" i="43" s="1"/>
  <c r="AG105" i="39"/>
  <c r="E112" i="41" s="1"/>
  <c r="F112" i="41" s="1"/>
  <c r="AJ126" i="40"/>
  <c r="Q133" i="43" s="1"/>
  <c r="AJ69" i="39"/>
  <c r="Q76" i="41" s="1"/>
  <c r="AG53" i="39"/>
  <c r="E60" i="41" s="1"/>
  <c r="F60" i="41" s="1"/>
  <c r="AJ9" i="40"/>
  <c r="Q16" i="43" s="1"/>
  <c r="AJ54" i="39"/>
  <c r="Q61" i="41" s="1"/>
  <c r="AI19" i="34"/>
  <c r="K26" i="9" s="1"/>
  <c r="L26" i="9" s="1"/>
  <c r="AJ13" i="34"/>
  <c r="Q20" i="9" s="1"/>
  <c r="AG70" i="39"/>
  <c r="E77" i="41" s="1"/>
  <c r="F77" i="41" s="1"/>
  <c r="AJ118" i="40"/>
  <c r="Q125" i="43" s="1"/>
  <c r="AG103" i="39"/>
  <c r="E110" i="41" s="1"/>
  <c r="F110" i="41" s="1"/>
  <c r="AJ86" i="40"/>
  <c r="Q93" i="43" s="1"/>
  <c r="AG86" i="40"/>
  <c r="E93" i="43" s="1"/>
  <c r="AJ119" i="40"/>
  <c r="Q126" i="43" s="1"/>
  <c r="AG101" i="40"/>
  <c r="E108" i="43" s="1"/>
  <c r="AG125" i="39"/>
  <c r="E132" i="41" s="1"/>
  <c r="F132" i="41" s="1"/>
  <c r="AA142" i="43"/>
  <c r="AG142" i="43" s="1"/>
  <c r="P142" i="43"/>
  <c r="N142" i="43"/>
  <c r="AA191" i="45"/>
  <c r="AG191" i="45" s="1"/>
  <c r="P191" i="45"/>
  <c r="N191" i="45"/>
  <c r="N52" i="45"/>
  <c r="AA52" i="45"/>
  <c r="AG52" i="45" s="1"/>
  <c r="P52" i="45"/>
  <c r="N50" i="45"/>
  <c r="P50" i="45"/>
  <c r="AA50" i="45"/>
  <c r="AG50" i="45" s="1"/>
  <c r="Z180" i="46"/>
  <c r="Y180" i="46"/>
  <c r="Z170" i="45"/>
  <c r="Y170" i="45"/>
  <c r="BJ124" i="29"/>
  <c r="G130" i="46" s="1"/>
  <c r="BJ112" i="29"/>
  <c r="G118" i="46" s="1"/>
  <c r="AG6" i="39"/>
  <c r="E13" i="41" s="1"/>
  <c r="F13" i="41" s="1"/>
  <c r="BJ84" i="29"/>
  <c r="G90" i="46" s="1"/>
  <c r="BJ72" i="29"/>
  <c r="G78" i="46" s="1"/>
  <c r="AG31" i="39"/>
  <c r="E38" i="41" s="1"/>
  <c r="F38" i="41" s="1"/>
  <c r="AG38" i="40"/>
  <c r="E45" i="43" s="1"/>
  <c r="AG129" i="40"/>
  <c r="E136" i="43" s="1"/>
  <c r="AJ85" i="40"/>
  <c r="Q92" i="43" s="1"/>
  <c r="AG66" i="39"/>
  <c r="E73" i="41" s="1"/>
  <c r="F73" i="41" s="1"/>
  <c r="AG113" i="39"/>
  <c r="E120" i="41" s="1"/>
  <c r="F120" i="41" s="1"/>
  <c r="AJ82" i="40"/>
  <c r="Q89" i="43" s="1"/>
  <c r="AG122" i="39"/>
  <c r="E129" i="41" s="1"/>
  <c r="F129" i="41" s="1"/>
  <c r="AJ7" i="40"/>
  <c r="Q14" i="43" s="1"/>
  <c r="AJ18" i="40"/>
  <c r="Q25" i="43" s="1"/>
  <c r="AG28" i="40"/>
  <c r="E35" i="43" s="1"/>
  <c r="AG69" i="40"/>
  <c r="E76" i="43" s="1"/>
  <c r="AG131" i="40"/>
  <c r="E138" i="43" s="1"/>
  <c r="AG127" i="39"/>
  <c r="E134" i="41" s="1"/>
  <c r="F134" i="41" s="1"/>
  <c r="AG120" i="40"/>
  <c r="E127" i="43" s="1"/>
  <c r="F127" i="43" s="1"/>
  <c r="AJ33" i="39"/>
  <c r="Q40" i="41" s="1"/>
  <c r="AJ20" i="40"/>
  <c r="Q27" i="43" s="1"/>
  <c r="AJ60" i="40"/>
  <c r="Q67" i="43" s="1"/>
  <c r="AH115" i="34"/>
  <c r="H122" i="9" s="1"/>
  <c r="I122" i="9" s="1"/>
  <c r="AG7" i="40"/>
  <c r="E14" i="43" s="1"/>
  <c r="AG111" i="39"/>
  <c r="E118" i="41" s="1"/>
  <c r="F118" i="41" s="1"/>
  <c r="AG71" i="40"/>
  <c r="E78" i="43" s="1"/>
  <c r="AG12" i="39"/>
  <c r="E19" i="41" s="1"/>
  <c r="F19" i="41" s="1"/>
  <c r="AG56" i="39"/>
  <c r="E63" i="41" s="1"/>
  <c r="F63" i="41" s="1"/>
  <c r="AG83" i="40"/>
  <c r="E90" i="43" s="1"/>
  <c r="F90" i="43" s="1"/>
  <c r="AJ22" i="40"/>
  <c r="Q29" i="43" s="1"/>
  <c r="AG60" i="40"/>
  <c r="E67" i="43" s="1"/>
  <c r="AA141" i="43"/>
  <c r="AG141" i="43" s="1"/>
  <c r="N141" i="43"/>
  <c r="P141" i="43"/>
  <c r="N140" i="45"/>
  <c r="AA140" i="45"/>
  <c r="AG140" i="45" s="1"/>
  <c r="P140" i="45"/>
  <c r="N155" i="45"/>
  <c r="N183" i="45"/>
  <c r="AA183" i="45"/>
  <c r="AG183" i="45" s="1"/>
  <c r="P183" i="45"/>
  <c r="N186" i="46"/>
  <c r="AA186" i="46"/>
  <c r="AG186" i="46" s="1"/>
  <c r="P186" i="46"/>
  <c r="AA167" i="46"/>
  <c r="AG167" i="46" s="1"/>
  <c r="AA175" i="45"/>
  <c r="AG175" i="45" s="1"/>
  <c r="N175" i="45"/>
  <c r="P175" i="45"/>
  <c r="AA170" i="45"/>
  <c r="AG170" i="45" s="1"/>
  <c r="P170" i="45"/>
  <c r="N142" i="45"/>
  <c r="AA142" i="45"/>
  <c r="AG142" i="45" s="1"/>
  <c r="P142" i="45"/>
  <c r="Y186" i="46"/>
  <c r="Z186" i="46"/>
  <c r="N185" i="45"/>
  <c r="P185" i="45"/>
  <c r="AA185" i="45"/>
  <c r="AG185" i="45" s="1"/>
  <c r="X140" i="46"/>
  <c r="X98" i="46"/>
  <c r="Y98" i="46" s="1"/>
  <c r="BE49" i="29"/>
  <c r="X97" i="46"/>
  <c r="Y97" i="46" s="1"/>
  <c r="O98" i="46"/>
  <c r="AA98" i="46" s="1"/>
  <c r="AG98" i="46" s="1"/>
  <c r="BJ66" i="29"/>
  <c r="G72" i="46" s="1"/>
  <c r="AJ68" i="34"/>
  <c r="Q75" i="9" s="1"/>
  <c r="AJ107" i="34"/>
  <c r="Q114" i="9" s="1"/>
  <c r="AJ53" i="34"/>
  <c r="Q60" i="9" s="1"/>
  <c r="AJ16" i="34"/>
  <c r="Q23" i="9" s="1"/>
  <c r="AJ67" i="34"/>
  <c r="Q74" i="9" s="1"/>
  <c r="AJ113" i="34"/>
  <c r="Q120" i="9" s="1"/>
  <c r="AJ81" i="34"/>
  <c r="Q88" i="9" s="1"/>
  <c r="AJ108" i="34"/>
  <c r="Q115" i="9" s="1"/>
  <c r="AJ26" i="34"/>
  <c r="Q33" i="9" s="1"/>
  <c r="AJ21" i="34"/>
  <c r="Q28" i="9" s="1"/>
  <c r="AJ27" i="34"/>
  <c r="Q34" i="9" s="1"/>
  <c r="AJ17" i="34"/>
  <c r="Q24" i="9" s="1"/>
  <c r="AJ126" i="34"/>
  <c r="Q133" i="9" s="1"/>
  <c r="AJ130" i="34"/>
  <c r="Q137" i="9" s="1"/>
  <c r="AJ10" i="34"/>
  <c r="Q17" i="9" s="1"/>
  <c r="AJ73" i="34"/>
  <c r="Q80" i="9" s="1"/>
  <c r="AJ7" i="34"/>
  <c r="Q14" i="9" s="1"/>
  <c r="AJ114" i="34"/>
  <c r="Q121" i="9" s="1"/>
  <c r="AJ15" i="34"/>
  <c r="Q22" i="9" s="1"/>
  <c r="AJ14" i="34"/>
  <c r="Q21" i="9" s="1"/>
  <c r="AJ78" i="34"/>
  <c r="Q85" i="9" s="1"/>
  <c r="AJ98" i="34"/>
  <c r="Q105" i="9" s="1"/>
  <c r="AJ30" i="34"/>
  <c r="Q37" i="9" s="1"/>
  <c r="AJ6" i="34"/>
  <c r="Q13" i="9" s="1"/>
  <c r="AJ40" i="34"/>
  <c r="Q47" i="9" s="1"/>
  <c r="AJ9" i="34"/>
  <c r="Q16" i="9" s="1"/>
  <c r="AJ62" i="34"/>
  <c r="Q69" i="9" s="1"/>
  <c r="AJ118" i="34"/>
  <c r="Q125" i="9" s="1"/>
  <c r="AJ38" i="34"/>
  <c r="Q45" i="9" s="1"/>
  <c r="AJ86" i="34"/>
  <c r="Q93" i="9" s="1"/>
  <c r="AJ110" i="34"/>
  <c r="Q117" i="9" s="1"/>
  <c r="AJ69" i="34"/>
  <c r="Q76" i="9" s="1"/>
  <c r="AJ76" i="34"/>
  <c r="Q83" i="9" s="1"/>
  <c r="AJ104" i="34"/>
  <c r="Q111" i="9" s="1"/>
  <c r="AJ56" i="34"/>
  <c r="Q63" i="9" s="1"/>
  <c r="AJ60" i="34"/>
  <c r="Q67" i="9" s="1"/>
  <c r="AJ59" i="34"/>
  <c r="Q66" i="9" s="1"/>
  <c r="AJ83" i="34"/>
  <c r="Q90" i="9" s="1"/>
  <c r="AJ58" i="34"/>
  <c r="Q65" i="9" s="1"/>
  <c r="AJ115" i="34"/>
  <c r="Q122" i="9" s="1"/>
  <c r="AJ36" i="34"/>
  <c r="Q43" i="9" s="1"/>
  <c r="AJ96" i="34"/>
  <c r="Q103" i="9" s="1"/>
  <c r="AJ72" i="34"/>
  <c r="Q79" i="9" s="1"/>
  <c r="AJ117" i="34"/>
  <c r="Q124" i="9" s="1"/>
  <c r="AJ85" i="34"/>
  <c r="Q92" i="9" s="1"/>
  <c r="AJ123" i="34"/>
  <c r="Q130" i="9" s="1"/>
  <c r="AJ8" i="34"/>
  <c r="Q15" i="9" s="1"/>
  <c r="AJ82" i="34"/>
  <c r="Q89" i="9" s="1"/>
  <c r="AJ63" i="34"/>
  <c r="Q70" i="9" s="1"/>
  <c r="AJ19" i="34"/>
  <c r="Q26" i="9" s="1"/>
  <c r="AJ11" i="34"/>
  <c r="Q18" i="9" s="1"/>
  <c r="AJ79" i="34"/>
  <c r="Q86" i="9" s="1"/>
  <c r="AJ24" i="34"/>
  <c r="Q31" i="9" s="1"/>
  <c r="AJ23" i="34"/>
  <c r="Q30" i="9" s="1"/>
  <c r="AJ39" i="34"/>
  <c r="Q46" i="9" s="1"/>
  <c r="AJ54" i="34"/>
  <c r="Q61" i="9" s="1"/>
  <c r="AJ65" i="34"/>
  <c r="Q72" i="9" s="1"/>
  <c r="AJ97" i="34"/>
  <c r="Q104" i="9" s="1"/>
  <c r="AJ66" i="34"/>
  <c r="Q73" i="9" s="1"/>
  <c r="AJ102" i="34"/>
  <c r="Q109" i="9" s="1"/>
  <c r="AJ64" i="34"/>
  <c r="Q71" i="9" s="1"/>
  <c r="AJ109" i="34"/>
  <c r="Q116" i="9" s="1"/>
  <c r="AJ100" i="34"/>
  <c r="Q107" i="9" s="1"/>
  <c r="AJ122" i="34"/>
  <c r="Q129" i="9" s="1"/>
  <c r="AJ129" i="34"/>
  <c r="Q136" i="9" s="1"/>
  <c r="AJ80" i="34"/>
  <c r="Q87" i="9" s="1"/>
  <c r="AJ70" i="34"/>
  <c r="Q77" i="9" s="1"/>
  <c r="AJ112" i="34"/>
  <c r="Q119" i="9" s="1"/>
  <c r="AJ128" i="34"/>
  <c r="Q135" i="9" s="1"/>
  <c r="AJ22" i="34"/>
  <c r="Q29" i="9" s="1"/>
  <c r="AJ119" i="34"/>
  <c r="Q126" i="9" s="1"/>
  <c r="AJ103" i="34"/>
  <c r="Q110" i="9" s="1"/>
  <c r="AJ105" i="34"/>
  <c r="Q112" i="9" s="1"/>
  <c r="AJ31" i="34"/>
  <c r="Q38" i="9" s="1"/>
  <c r="AJ131" i="34"/>
  <c r="Q138" i="9" s="1"/>
  <c r="AJ32" i="34"/>
  <c r="Q39" i="9" s="1"/>
  <c r="AJ84" i="34"/>
  <c r="Q91" i="9" s="1"/>
  <c r="AJ99" i="34"/>
  <c r="Q106" i="9" s="1"/>
  <c r="AJ57" i="34"/>
  <c r="Q64" i="9" s="1"/>
  <c r="AJ28" i="34"/>
  <c r="Q35" i="9" s="1"/>
  <c r="AJ116" i="34"/>
  <c r="Q123" i="9" s="1"/>
  <c r="AJ12" i="34"/>
  <c r="Q19" i="9" s="1"/>
  <c r="AJ25" i="34"/>
  <c r="Q32" i="9" s="1"/>
  <c r="AJ124" i="34"/>
  <c r="Q131" i="9" s="1"/>
  <c r="AJ121" i="34"/>
  <c r="Q128" i="9" s="1"/>
  <c r="AJ101" i="34"/>
  <c r="Q108" i="9" s="1"/>
  <c r="AJ74" i="34"/>
  <c r="Q81" i="9" s="1"/>
  <c r="AJ125" i="34"/>
  <c r="Q132" i="9" s="1"/>
  <c r="AJ18" i="34"/>
  <c r="Q25" i="9" s="1"/>
  <c r="AJ34" i="34"/>
  <c r="Q41" i="9" s="1"/>
  <c r="AJ120" i="34"/>
  <c r="Q127" i="9" s="1"/>
  <c r="AJ77" i="34"/>
  <c r="Q84" i="9" s="1"/>
  <c r="AJ51" i="34"/>
  <c r="Q58" i="9" s="1"/>
  <c r="AJ20" i="34"/>
  <c r="Q27" i="9" s="1"/>
  <c r="AJ35" i="34"/>
  <c r="Q42" i="9" s="1"/>
  <c r="AJ75" i="34"/>
  <c r="Q82" i="9" s="1"/>
  <c r="AJ52" i="34"/>
  <c r="Q59" i="9" s="1"/>
  <c r="AJ33" i="34"/>
  <c r="Q40" i="9" s="1"/>
  <c r="AJ55" i="34"/>
  <c r="Q62" i="9" s="1"/>
  <c r="AJ106" i="34"/>
  <c r="Q113" i="9" s="1"/>
  <c r="AJ61" i="34"/>
  <c r="Q68" i="9" s="1"/>
  <c r="AJ71" i="34"/>
  <c r="Q78" i="9" s="1"/>
  <c r="BJ122" i="29"/>
  <c r="G128" i="46" s="1"/>
  <c r="BJ35" i="29"/>
  <c r="G41" i="46" s="1"/>
  <c r="T102" i="43"/>
  <c r="AE102" i="43" s="1"/>
  <c r="K102" i="44"/>
  <c r="BJ32" i="29"/>
  <c r="G38" i="46" s="1"/>
  <c r="AG8" i="40"/>
  <c r="E15" i="43" s="1"/>
  <c r="AJ96" i="40"/>
  <c r="Q103" i="43" s="1"/>
  <c r="AJ24" i="40"/>
  <c r="Q31" i="43" s="1"/>
  <c r="AG70" i="40"/>
  <c r="E77" i="43" s="1"/>
  <c r="F77" i="43" s="1"/>
  <c r="AG34" i="40"/>
  <c r="E41" i="43" s="1"/>
  <c r="F41" i="43" s="1"/>
  <c r="AG105" i="40"/>
  <c r="E112" i="43" s="1"/>
  <c r="AG18" i="39"/>
  <c r="E25" i="41" s="1"/>
  <c r="F25" i="41" s="1"/>
  <c r="AJ33" i="40"/>
  <c r="Q40" i="43" s="1"/>
  <c r="AG32" i="40"/>
  <c r="E39" i="43" s="1"/>
  <c r="AJ127" i="40"/>
  <c r="Q134" i="43" s="1"/>
  <c r="AG53" i="40"/>
  <c r="E60" i="43" s="1"/>
  <c r="AG109" i="40"/>
  <c r="E116" i="43" s="1"/>
  <c r="F116" i="43" s="1"/>
  <c r="AJ97" i="40"/>
  <c r="Q104" i="43" s="1"/>
  <c r="AG59" i="40"/>
  <c r="E66" i="43" s="1"/>
  <c r="AJ12" i="40"/>
  <c r="Q19" i="43" s="1"/>
  <c r="AJ17" i="39"/>
  <c r="Q24" i="41" s="1"/>
  <c r="AJ104" i="40"/>
  <c r="Q111" i="43" s="1"/>
  <c r="AG34" i="39"/>
  <c r="E41" i="41" s="1"/>
  <c r="F41" i="41" s="1"/>
  <c r="AG115" i="40"/>
  <c r="E122" i="43" s="1"/>
  <c r="AJ127" i="34"/>
  <c r="Q134" i="9" s="1"/>
  <c r="AG26" i="39"/>
  <c r="E33" i="41" s="1"/>
  <c r="F33" i="41" s="1"/>
  <c r="AG24" i="40"/>
  <c r="E31" i="43" s="1"/>
  <c r="AG63" i="40"/>
  <c r="E70" i="43" s="1"/>
  <c r="AJ25" i="39"/>
  <c r="Q32" i="41" s="1"/>
  <c r="AG61" i="40"/>
  <c r="E68" i="43" s="1"/>
  <c r="AG10" i="39"/>
  <c r="E17" i="41" s="1"/>
  <c r="F17" i="41" s="1"/>
  <c r="AJ29" i="40"/>
  <c r="Q36" i="43" s="1"/>
  <c r="AJ68" i="40"/>
  <c r="Q75" i="43" s="1"/>
  <c r="AG11" i="40"/>
  <c r="E18" i="43" s="1"/>
  <c r="F18" i="43" s="1"/>
  <c r="P147" i="43"/>
  <c r="AA147" i="43"/>
  <c r="AG147" i="43" s="1"/>
  <c r="N147" i="43"/>
  <c r="P146" i="45"/>
  <c r="AA146" i="45"/>
  <c r="AG146" i="45" s="1"/>
  <c r="N146" i="45"/>
  <c r="P173" i="45"/>
  <c r="AA173" i="45"/>
  <c r="AG173" i="45" s="1"/>
  <c r="N173" i="45"/>
  <c r="N181" i="45"/>
  <c r="AA181" i="45"/>
  <c r="AG181" i="45" s="1"/>
  <c r="P181" i="45"/>
  <c r="W155" i="42"/>
  <c r="AH155" i="42" s="1"/>
  <c r="AA155" i="42" s="1"/>
  <c r="R155" i="42"/>
  <c r="P165" i="46"/>
  <c r="AA165" i="46"/>
  <c r="AG165" i="46" s="1"/>
  <c r="N165" i="46"/>
  <c r="Z167" i="46"/>
  <c r="Y167" i="46"/>
  <c r="Z185" i="45"/>
  <c r="Y185" i="45"/>
  <c r="O140" i="46"/>
  <c r="AA171" i="9"/>
  <c r="AG171" i="9" s="1"/>
  <c r="P171" i="9"/>
  <c r="N171" i="9"/>
  <c r="BI40" i="29"/>
  <c r="D46" i="46" s="1"/>
  <c r="BI87" i="29"/>
  <c r="D93" i="46" s="1"/>
  <c r="BI83" i="29"/>
  <c r="D89" i="46" s="1"/>
  <c r="BI60" i="29"/>
  <c r="D66" i="46" s="1"/>
  <c r="BI64" i="29"/>
  <c r="D70" i="46" s="1"/>
  <c r="BI75" i="29"/>
  <c r="D81" i="46" s="1"/>
  <c r="BI18" i="29"/>
  <c r="D24" i="46" s="1"/>
  <c r="BI15" i="29"/>
  <c r="D21" i="46" s="1"/>
  <c r="BI118" i="29"/>
  <c r="D124" i="46" s="1"/>
  <c r="BI76" i="29"/>
  <c r="D82" i="46" s="1"/>
  <c r="BI7" i="29"/>
  <c r="D13" i="46" s="1"/>
  <c r="BI119" i="29"/>
  <c r="D125" i="46" s="1"/>
  <c r="BI86" i="29"/>
  <c r="D92" i="46" s="1"/>
  <c r="BI16" i="29"/>
  <c r="D22" i="46" s="1"/>
  <c r="BI31" i="29"/>
  <c r="D37" i="46" s="1"/>
  <c r="BI85" i="29"/>
  <c r="D91" i="46" s="1"/>
  <c r="BI73" i="29"/>
  <c r="D79" i="46" s="1"/>
  <c r="BI19" i="29"/>
  <c r="D25" i="46" s="1"/>
  <c r="BI108" i="29"/>
  <c r="D114" i="46" s="1"/>
  <c r="BI97" i="29"/>
  <c r="D103" i="46" s="1"/>
  <c r="BI33" i="29"/>
  <c r="D39" i="46" s="1"/>
  <c r="BI8" i="29"/>
  <c r="D14" i="46" s="1"/>
  <c r="BI81" i="29"/>
  <c r="D87" i="46" s="1"/>
  <c r="BI105" i="29"/>
  <c r="D111" i="46" s="1"/>
  <c r="BI35" i="29"/>
  <c r="D41" i="46" s="1"/>
  <c r="BI125" i="29"/>
  <c r="D131" i="46" s="1"/>
  <c r="BI56" i="29"/>
  <c r="D62" i="46" s="1"/>
  <c r="BI12" i="29"/>
  <c r="D18" i="46" s="1"/>
  <c r="BI117" i="29"/>
  <c r="D123" i="46" s="1"/>
  <c r="BI11" i="29"/>
  <c r="D17" i="46" s="1"/>
  <c r="BI57" i="29"/>
  <c r="D63" i="46" s="1"/>
  <c r="BI110" i="29"/>
  <c r="D116" i="46" s="1"/>
  <c r="BI128" i="29"/>
  <c r="D134" i="46" s="1"/>
  <c r="BI104" i="29"/>
  <c r="D110" i="46" s="1"/>
  <c r="BI41" i="29"/>
  <c r="D47" i="46" s="1"/>
  <c r="BI27" i="29"/>
  <c r="D33" i="46" s="1"/>
  <c r="BI23" i="29"/>
  <c r="D29" i="46" s="1"/>
  <c r="BI124" i="29"/>
  <c r="D130" i="46" s="1"/>
  <c r="BI100" i="29"/>
  <c r="D106" i="46" s="1"/>
  <c r="BI69" i="29"/>
  <c r="D75" i="46" s="1"/>
  <c r="BI126" i="29"/>
  <c r="D132" i="46" s="1"/>
  <c r="BI103" i="29"/>
  <c r="D109" i="46" s="1"/>
  <c r="BI30" i="29"/>
  <c r="D36" i="46" s="1"/>
  <c r="BI84" i="29"/>
  <c r="D90" i="46" s="1"/>
  <c r="BI121" i="29"/>
  <c r="D127" i="46" s="1"/>
  <c r="BI55" i="29"/>
  <c r="D61" i="46" s="1"/>
  <c r="BI68" i="29"/>
  <c r="D74" i="46" s="1"/>
  <c r="BI111" i="29"/>
  <c r="D117" i="46" s="1"/>
  <c r="BI102" i="29"/>
  <c r="D108" i="46" s="1"/>
  <c r="BI101" i="29"/>
  <c r="D107" i="46" s="1"/>
  <c r="BI34" i="29"/>
  <c r="D40" i="46" s="1"/>
  <c r="BI39" i="29"/>
  <c r="D45" i="46" s="1"/>
  <c r="BI62" i="29"/>
  <c r="D68" i="46" s="1"/>
  <c r="BI36" i="29"/>
  <c r="D42" i="46" s="1"/>
  <c r="BI132" i="29"/>
  <c r="D138" i="46" s="1"/>
  <c r="BI127" i="29"/>
  <c r="D133" i="46" s="1"/>
  <c r="BI32" i="29"/>
  <c r="D38" i="46" s="1"/>
  <c r="BI115" i="29"/>
  <c r="D121" i="46" s="1"/>
  <c r="BI106" i="29"/>
  <c r="D112" i="46" s="1"/>
  <c r="BI116" i="29"/>
  <c r="D122" i="46" s="1"/>
  <c r="AG117" i="34"/>
  <c r="E124" i="9" s="1"/>
  <c r="AG73" i="34"/>
  <c r="E80" i="9" s="1"/>
  <c r="AG113" i="34"/>
  <c r="E120" i="9" s="1"/>
  <c r="AG40" i="34"/>
  <c r="E47" i="9" s="1"/>
  <c r="AG77" i="34"/>
  <c r="E84" i="9" s="1"/>
  <c r="AG56" i="34"/>
  <c r="E63" i="9" s="1"/>
  <c r="AG85" i="34"/>
  <c r="E92" i="9" s="1"/>
  <c r="AG81" i="34"/>
  <c r="E88" i="9" s="1"/>
  <c r="AG99" i="34"/>
  <c r="E106" i="9" s="1"/>
  <c r="AG70" i="34"/>
  <c r="E77" i="9" s="1"/>
  <c r="AG82" i="34"/>
  <c r="E89" i="9" s="1"/>
  <c r="AG123" i="34"/>
  <c r="E130" i="9" s="1"/>
  <c r="AG100" i="34"/>
  <c r="E107" i="9" s="1"/>
  <c r="AG116" i="34"/>
  <c r="E123" i="9" s="1"/>
  <c r="AG28" i="34"/>
  <c r="E35" i="9" s="1"/>
  <c r="AG65" i="34"/>
  <c r="E72" i="9" s="1"/>
  <c r="AG30" i="34"/>
  <c r="E37" i="9" s="1"/>
  <c r="AG27" i="34"/>
  <c r="E34" i="9" s="1"/>
  <c r="AG120" i="34"/>
  <c r="E127" i="9" s="1"/>
  <c r="AG61" i="34"/>
  <c r="E68" i="9" s="1"/>
  <c r="AG69" i="34"/>
  <c r="E76" i="9" s="1"/>
  <c r="AG79" i="34"/>
  <c r="E86" i="9" s="1"/>
  <c r="AG13" i="34"/>
  <c r="E20" i="9" s="1"/>
  <c r="AG129" i="34"/>
  <c r="E136" i="9" s="1"/>
  <c r="AG83" i="34"/>
  <c r="E90" i="9" s="1"/>
  <c r="AG31" i="34"/>
  <c r="E38" i="9" s="1"/>
  <c r="AG6" i="34"/>
  <c r="E13" i="9" s="1"/>
  <c r="AG35" i="34"/>
  <c r="E42" i="9" s="1"/>
  <c r="AG84" i="34"/>
  <c r="E91" i="9" s="1"/>
  <c r="AG17" i="34"/>
  <c r="E24" i="9" s="1"/>
  <c r="AG78" i="34"/>
  <c r="E85" i="9" s="1"/>
  <c r="AG71" i="34"/>
  <c r="E78" i="9" s="1"/>
  <c r="AG16" i="34"/>
  <c r="E23" i="9" s="1"/>
  <c r="AG53" i="34"/>
  <c r="E60" i="9" s="1"/>
  <c r="AG76" i="34"/>
  <c r="E83" i="9" s="1"/>
  <c r="AG67" i="34"/>
  <c r="E74" i="9" s="1"/>
  <c r="AG55" i="34"/>
  <c r="E62" i="9" s="1"/>
  <c r="AG54" i="34"/>
  <c r="E61" i="9" s="1"/>
  <c r="AG29" i="34"/>
  <c r="E36" i="9" s="1"/>
  <c r="AG22" i="34"/>
  <c r="E29" i="9" s="1"/>
  <c r="AG66" i="34"/>
  <c r="E73" i="9" s="1"/>
  <c r="AG68" i="34"/>
  <c r="E75" i="9" s="1"/>
  <c r="AG33" i="34"/>
  <c r="E40" i="9" s="1"/>
  <c r="AG102" i="34"/>
  <c r="E109" i="9" s="1"/>
  <c r="AG62" i="34"/>
  <c r="E69" i="9" s="1"/>
  <c r="AG118" i="34"/>
  <c r="E125" i="9" s="1"/>
  <c r="AG96" i="34"/>
  <c r="E103" i="9" s="1"/>
  <c r="AG21" i="34"/>
  <c r="E28" i="9" s="1"/>
  <c r="AG121" i="34"/>
  <c r="E128" i="9" s="1"/>
  <c r="AG32" i="34"/>
  <c r="E39" i="9" s="1"/>
  <c r="AG130" i="34"/>
  <c r="E137" i="9" s="1"/>
  <c r="AG63" i="34"/>
  <c r="E70" i="9" s="1"/>
  <c r="AG60" i="34"/>
  <c r="E67" i="9" s="1"/>
  <c r="AG38" i="34"/>
  <c r="E45" i="9" s="1"/>
  <c r="AG104" i="34"/>
  <c r="E111" i="9" s="1"/>
  <c r="AG107" i="34"/>
  <c r="E114" i="9" s="1"/>
  <c r="AG52" i="34"/>
  <c r="E59" i="9" s="1"/>
  <c r="AG119" i="34"/>
  <c r="E126" i="9" s="1"/>
  <c r="AG80" i="34"/>
  <c r="E87" i="9" s="1"/>
  <c r="AG37" i="34"/>
  <c r="E44" i="9" s="1"/>
  <c r="AG122" i="34"/>
  <c r="E129" i="9" s="1"/>
  <c r="AG9" i="34"/>
  <c r="E16" i="9" s="1"/>
  <c r="AG20" i="34"/>
  <c r="E27" i="9" s="1"/>
  <c r="AG51" i="34"/>
  <c r="E58" i="9" s="1"/>
  <c r="AG126" i="34"/>
  <c r="E133" i="9" s="1"/>
  <c r="AG10" i="34"/>
  <c r="E17" i="9" s="1"/>
  <c r="AG64" i="34"/>
  <c r="E71" i="9" s="1"/>
  <c r="AG74" i="34"/>
  <c r="E81" i="9" s="1"/>
  <c r="AG114" i="34"/>
  <c r="E121" i="9" s="1"/>
  <c r="AG25" i="34"/>
  <c r="E32" i="9" s="1"/>
  <c r="AG112" i="34"/>
  <c r="E119" i="9" s="1"/>
  <c r="AG111" i="34"/>
  <c r="E118" i="9" s="1"/>
  <c r="AG36" i="34"/>
  <c r="E43" i="9" s="1"/>
  <c r="AG110" i="34"/>
  <c r="E117" i="9" s="1"/>
  <c r="AG125" i="34"/>
  <c r="E132" i="9" s="1"/>
  <c r="AG26" i="34"/>
  <c r="E33" i="9" s="1"/>
  <c r="AG23" i="34"/>
  <c r="E30" i="9" s="1"/>
  <c r="AG39" i="34"/>
  <c r="E46" i="9" s="1"/>
  <c r="AG58" i="34"/>
  <c r="E65" i="9" s="1"/>
  <c r="AG72" i="34"/>
  <c r="E79" i="9" s="1"/>
  <c r="AG101" i="34"/>
  <c r="E108" i="9" s="1"/>
  <c r="AG131" i="34"/>
  <c r="E138" i="9" s="1"/>
  <c r="AG18" i="34"/>
  <c r="E25" i="9" s="1"/>
  <c r="AG105" i="34"/>
  <c r="E112" i="9" s="1"/>
  <c r="AG124" i="34"/>
  <c r="E131" i="9" s="1"/>
  <c r="AG103" i="34"/>
  <c r="E110" i="9" s="1"/>
  <c r="AG108" i="34"/>
  <c r="E115" i="9" s="1"/>
  <c r="AG8" i="34"/>
  <c r="E15" i="9" s="1"/>
  <c r="AG75" i="34"/>
  <c r="E82" i="9" s="1"/>
  <c r="AG115" i="34"/>
  <c r="E122" i="9" s="1"/>
  <c r="AG128" i="34"/>
  <c r="E135" i="9" s="1"/>
  <c r="AG127" i="34"/>
  <c r="E134" i="9" s="1"/>
  <c r="AG57" i="34"/>
  <c r="E64" i="9" s="1"/>
  <c r="AG14" i="34"/>
  <c r="E21" i="9" s="1"/>
  <c r="AG34" i="34"/>
  <c r="E41" i="9" s="1"/>
  <c r="AG19" i="34"/>
  <c r="E26" i="9" s="1"/>
  <c r="AG97" i="34"/>
  <c r="E104" i="9" s="1"/>
  <c r="AG106" i="34"/>
  <c r="E113" i="9" s="1"/>
  <c r="AG24" i="34"/>
  <c r="E31" i="9" s="1"/>
  <c r="AG11" i="34"/>
  <c r="E18" i="9" s="1"/>
  <c r="AG86" i="34"/>
  <c r="E93" i="9" s="1"/>
  <c r="AG98" i="34"/>
  <c r="E105" i="9" s="1"/>
  <c r="AG109" i="34"/>
  <c r="E116" i="9" s="1"/>
  <c r="AG59" i="34"/>
  <c r="E66" i="9" s="1"/>
  <c r="AG15" i="34"/>
  <c r="E22" i="9" s="1"/>
  <c r="AG12" i="34"/>
  <c r="E19" i="9" s="1"/>
  <c r="BJ61" i="29"/>
  <c r="G67" i="46" s="1"/>
  <c r="G56" i="42"/>
  <c r="R56" i="41"/>
  <c r="AD56" i="41" s="1"/>
  <c r="AH21" i="39"/>
  <c r="H28" i="41" s="1"/>
  <c r="I28" i="41" s="1"/>
  <c r="I100" i="44"/>
  <c r="I100" i="42"/>
  <c r="V100" i="41"/>
  <c r="AF100" i="41" s="1"/>
  <c r="O53" i="9"/>
  <c r="R53" i="9"/>
  <c r="AD53" i="9" s="1"/>
  <c r="AG40" i="40"/>
  <c r="E47" i="43" s="1"/>
  <c r="F47" i="43" s="1"/>
  <c r="AG106" i="40"/>
  <c r="E113" i="43" s="1"/>
  <c r="F113" i="43" s="1"/>
  <c r="AG52" i="39"/>
  <c r="E59" i="41" s="1"/>
  <c r="F59" i="41" s="1"/>
  <c r="AG103" i="40"/>
  <c r="E110" i="43" s="1"/>
  <c r="AG83" i="39"/>
  <c r="E90" i="41" s="1"/>
  <c r="F90" i="41" s="1"/>
  <c r="AG98" i="40"/>
  <c r="E105" i="43" s="1"/>
  <c r="F105" i="43" s="1"/>
  <c r="AJ54" i="40"/>
  <c r="Q61" i="43" s="1"/>
  <c r="AG98" i="39"/>
  <c r="E105" i="41" s="1"/>
  <c r="F105" i="41" s="1"/>
  <c r="AJ79" i="40"/>
  <c r="Q86" i="43" s="1"/>
  <c r="AG51" i="40"/>
  <c r="E58" i="43" s="1"/>
  <c r="AJ70" i="40"/>
  <c r="Q77" i="43" s="1"/>
  <c r="AJ15" i="40"/>
  <c r="Q22" i="43" s="1"/>
  <c r="AJ23" i="40"/>
  <c r="Q30" i="43" s="1"/>
  <c r="AG22" i="39"/>
  <c r="E29" i="41" s="1"/>
  <c r="F29" i="41" s="1"/>
  <c r="AG37" i="39"/>
  <c r="E44" i="41" s="1"/>
  <c r="F44" i="41" s="1"/>
  <c r="AJ66" i="40"/>
  <c r="Q73" i="43" s="1"/>
  <c r="AH30" i="39"/>
  <c r="H37" i="41" s="1"/>
  <c r="I37" i="41" s="1"/>
  <c r="AJ11" i="40"/>
  <c r="Q18" i="43" s="1"/>
  <c r="AG51" i="39"/>
  <c r="E58" i="41" s="1"/>
  <c r="F58" i="41" s="1"/>
  <c r="AJ17" i="40"/>
  <c r="Q24" i="43" s="1"/>
  <c r="AJ111" i="34"/>
  <c r="Q118" i="9" s="1"/>
  <c r="AG73" i="39"/>
  <c r="E80" i="41" s="1"/>
  <c r="F80" i="41" s="1"/>
  <c r="AG29" i="39"/>
  <c r="E36" i="41" s="1"/>
  <c r="F36" i="41" s="1"/>
  <c r="AJ53" i="39"/>
  <c r="Q60" i="41" s="1"/>
  <c r="AJ10" i="40"/>
  <c r="Q17" i="43" s="1"/>
  <c r="AJ9" i="39"/>
  <c r="Q16" i="41" s="1"/>
  <c r="AG31" i="40"/>
  <c r="E38" i="43" s="1"/>
  <c r="F38" i="43" s="1"/>
  <c r="AG38" i="39"/>
  <c r="E45" i="41" s="1"/>
  <c r="F45" i="41" s="1"/>
  <c r="AJ57" i="40"/>
  <c r="Q64" i="43" s="1"/>
  <c r="AJ131" i="40"/>
  <c r="Q138" i="43" s="1"/>
  <c r="AG17" i="40"/>
  <c r="E24" i="43" s="1"/>
  <c r="N52" i="41"/>
  <c r="AA52" i="41"/>
  <c r="AG52" i="41" s="1"/>
  <c r="P52" i="41"/>
  <c r="P51" i="46"/>
  <c r="N51" i="46"/>
  <c r="AA51" i="46"/>
  <c r="AG51" i="46" s="1"/>
  <c r="W155" i="44"/>
  <c r="AH155" i="44" s="1"/>
  <c r="P179" i="46"/>
  <c r="N179" i="46"/>
  <c r="AA179" i="46"/>
  <c r="AG179" i="46" s="1"/>
  <c r="AA184" i="45"/>
  <c r="AG184" i="45" s="1"/>
  <c r="N184" i="45"/>
  <c r="P184" i="45"/>
  <c r="P153" i="46"/>
  <c r="N153" i="46"/>
  <c r="P159" i="45"/>
  <c r="AA159" i="45"/>
  <c r="AG159" i="45" s="1"/>
  <c r="N159" i="45"/>
  <c r="Y188" i="46"/>
  <c r="Z188" i="46"/>
  <c r="Z148" i="46"/>
  <c r="Y148" i="46"/>
  <c r="Y172" i="46"/>
  <c r="Z172" i="46"/>
  <c r="O54" i="45"/>
  <c r="AI60" i="39"/>
  <c r="K67" i="41" s="1"/>
  <c r="L67" i="41" s="1"/>
  <c r="AI80" i="39"/>
  <c r="K87" i="41" s="1"/>
  <c r="L87" i="41" s="1"/>
  <c r="AI28" i="39"/>
  <c r="K35" i="41" s="1"/>
  <c r="L35" i="41" s="1"/>
  <c r="AH77" i="40"/>
  <c r="H84" i="43" s="1"/>
  <c r="I84" i="43" s="1"/>
  <c r="AH76" i="40"/>
  <c r="H83" i="43" s="1"/>
  <c r="I83" i="43" s="1"/>
  <c r="AI128" i="39"/>
  <c r="K135" i="41" s="1"/>
  <c r="L135" i="41" s="1"/>
  <c r="AI51" i="39"/>
  <c r="K58" i="41" s="1"/>
  <c r="L58" i="41" s="1"/>
  <c r="AG27" i="39"/>
  <c r="E34" i="41" s="1"/>
  <c r="F34" i="41" s="1"/>
  <c r="AI29" i="39"/>
  <c r="K36" i="41" s="1"/>
  <c r="L36" i="41" s="1"/>
  <c r="AI68" i="39"/>
  <c r="K75" i="41" s="1"/>
  <c r="L75" i="41" s="1"/>
  <c r="AH20" i="40"/>
  <c r="H27" i="43" s="1"/>
  <c r="I27" i="43" s="1"/>
  <c r="AI100" i="39"/>
  <c r="K107" i="41" s="1"/>
  <c r="L107" i="41" s="1"/>
  <c r="AI124" i="39"/>
  <c r="K131" i="41" s="1"/>
  <c r="L131" i="41" s="1"/>
  <c r="AH54" i="40"/>
  <c r="H61" i="43" s="1"/>
  <c r="I61" i="43" s="1"/>
  <c r="AH86" i="40"/>
  <c r="H93" i="43" s="1"/>
  <c r="I93" i="43" s="1"/>
  <c r="N188" i="45"/>
  <c r="AA188" i="45"/>
  <c r="AG188" i="45" s="1"/>
  <c r="P188" i="45"/>
  <c r="N189" i="45"/>
  <c r="AA189" i="45"/>
  <c r="AG189" i="45" s="1"/>
  <c r="P189" i="45"/>
  <c r="AP51" i="40"/>
  <c r="E58" i="46" s="1"/>
  <c r="Z175" i="46"/>
  <c r="Y175" i="46"/>
  <c r="AA50" i="46"/>
  <c r="AG50" i="46" s="1"/>
  <c r="P50" i="46"/>
  <c r="N50" i="46"/>
  <c r="R53" i="45"/>
  <c r="AD53" i="45" s="1"/>
  <c r="X53" i="45" s="1"/>
  <c r="O53" i="45"/>
  <c r="X54" i="45"/>
  <c r="R53" i="46"/>
  <c r="AD53" i="46" s="1"/>
  <c r="X53" i="46" s="1"/>
  <c r="O53" i="46"/>
  <c r="AS108" i="40"/>
  <c r="AS20" i="40"/>
  <c r="AS67" i="40"/>
  <c r="AS31" i="40"/>
  <c r="AS73" i="40"/>
  <c r="AS123" i="40"/>
  <c r="AS56" i="40"/>
  <c r="AS104" i="40"/>
  <c r="AS80" i="40"/>
  <c r="AS57" i="40"/>
  <c r="AS99" i="40"/>
  <c r="AS105" i="40"/>
  <c r="AS81" i="40"/>
  <c r="AS65" i="40"/>
  <c r="AS117" i="40"/>
  <c r="AS66" i="40"/>
  <c r="AS22" i="40"/>
  <c r="AS70" i="40"/>
  <c r="AS8" i="40"/>
  <c r="AS113" i="40"/>
  <c r="AS76" i="40"/>
  <c r="AS98" i="40"/>
  <c r="AS51" i="40"/>
  <c r="AS124" i="40"/>
  <c r="AS64" i="40"/>
  <c r="AS63" i="40"/>
  <c r="AS121" i="40"/>
  <c r="AS83" i="40"/>
  <c r="AS62" i="40"/>
  <c r="AS30" i="40"/>
  <c r="AS24" i="40"/>
  <c r="AS26" i="40"/>
  <c r="AS7" i="40"/>
  <c r="AS115" i="40"/>
  <c r="AS19" i="40"/>
  <c r="AS125" i="40"/>
  <c r="AS38" i="40"/>
  <c r="AS97" i="40"/>
  <c r="AS6" i="40"/>
  <c r="AS102" i="40"/>
  <c r="AS55" i="40"/>
  <c r="AS112" i="40"/>
  <c r="AS129" i="40"/>
  <c r="AS52" i="40"/>
  <c r="AS35" i="40"/>
  <c r="AS101" i="40"/>
  <c r="AS96" i="40"/>
  <c r="AS116" i="40"/>
  <c r="AS61" i="40"/>
  <c r="AS103" i="40"/>
  <c r="AS82" i="40"/>
  <c r="AS84" i="40"/>
  <c r="AS74" i="40"/>
  <c r="AS119" i="40"/>
  <c r="AS114" i="40"/>
  <c r="AS120" i="40"/>
  <c r="AS128" i="40"/>
  <c r="AS12" i="40"/>
  <c r="AS23" i="40"/>
  <c r="AS122" i="40"/>
  <c r="AS34" i="40"/>
  <c r="AS40" i="40"/>
  <c r="AS15" i="40"/>
  <c r="AS107" i="40"/>
  <c r="AS75" i="40"/>
  <c r="AS14" i="40"/>
  <c r="D100" i="44"/>
  <c r="R100" i="9"/>
  <c r="AD100" i="9" s="1"/>
  <c r="O100" i="9"/>
  <c r="D100" i="42"/>
  <c r="T101" i="43"/>
  <c r="AE101" i="43" s="1"/>
  <c r="K101" i="44"/>
  <c r="AI65" i="39"/>
  <c r="K72" i="41" s="1"/>
  <c r="L72" i="41" s="1"/>
  <c r="AH25" i="40"/>
  <c r="H32" i="43" s="1"/>
  <c r="I32" i="43" s="1"/>
  <c r="AI58" i="39"/>
  <c r="K65" i="41" s="1"/>
  <c r="L65" i="41" s="1"/>
  <c r="AH100" i="40"/>
  <c r="H107" i="43" s="1"/>
  <c r="I107" i="43" s="1"/>
  <c r="AI118" i="39"/>
  <c r="K125" i="41" s="1"/>
  <c r="L125" i="41" s="1"/>
  <c r="AG39" i="39"/>
  <c r="E46" i="41" s="1"/>
  <c r="F46" i="41" s="1"/>
  <c r="AI9" i="39"/>
  <c r="K16" i="41" s="1"/>
  <c r="L16" i="41" s="1"/>
  <c r="AH35" i="40"/>
  <c r="H42" i="43" s="1"/>
  <c r="I42" i="43" s="1"/>
  <c r="AI77" i="39"/>
  <c r="K84" i="41" s="1"/>
  <c r="L84" i="41" s="1"/>
  <c r="AI111" i="39"/>
  <c r="K118" i="41" s="1"/>
  <c r="L118" i="41" s="1"/>
  <c r="AH112" i="40"/>
  <c r="H119" i="43" s="1"/>
  <c r="I119" i="43" s="1"/>
  <c r="AI71" i="39"/>
  <c r="K78" i="41" s="1"/>
  <c r="L78" i="41" s="1"/>
  <c r="P191" i="46"/>
  <c r="AA191" i="46"/>
  <c r="AG191" i="46" s="1"/>
  <c r="N191" i="46"/>
  <c r="N168" i="46"/>
  <c r="AA168" i="46"/>
  <c r="AG168" i="46" s="1"/>
  <c r="P168" i="46"/>
  <c r="I55" i="44"/>
  <c r="I55" i="42"/>
  <c r="O55" i="42" s="1"/>
  <c r="Y55" i="42" s="1"/>
  <c r="AI55" i="42" s="1"/>
  <c r="O55" i="41"/>
  <c r="V55" i="41"/>
  <c r="AF55" i="41" s="1"/>
  <c r="V56" i="43"/>
  <c r="AF56" i="43" s="1"/>
  <c r="L56" i="44"/>
  <c r="O56" i="45"/>
  <c r="R56" i="45"/>
  <c r="AD56" i="45" s="1"/>
  <c r="X56" i="45" s="1"/>
  <c r="O102" i="45"/>
  <c r="E100" i="44"/>
  <c r="T100" i="9"/>
  <c r="AE100" i="9" s="1"/>
  <c r="E100" i="42"/>
  <c r="E56" i="44"/>
  <c r="E56" i="42"/>
  <c r="N56" i="42" s="1"/>
  <c r="O56" i="9"/>
  <c r="T56" i="9"/>
  <c r="AE56" i="9" s="1"/>
  <c r="O99" i="43"/>
  <c r="R99" i="43"/>
  <c r="AD99" i="43" s="1"/>
  <c r="J99" i="44"/>
  <c r="AI20" i="39"/>
  <c r="K27" i="41" s="1"/>
  <c r="L27" i="41" s="1"/>
  <c r="AI57" i="39"/>
  <c r="K64" i="41" s="1"/>
  <c r="L64" i="41" s="1"/>
  <c r="AI61" i="39"/>
  <c r="K68" i="41" s="1"/>
  <c r="L68" i="41" s="1"/>
  <c r="AH55" i="40"/>
  <c r="H62" i="43" s="1"/>
  <c r="I62" i="43" s="1"/>
  <c r="AI105" i="39"/>
  <c r="K112" i="41" s="1"/>
  <c r="L112" i="41" s="1"/>
  <c r="AH27" i="40"/>
  <c r="H34" i="43" s="1"/>
  <c r="I34" i="43" s="1"/>
  <c r="AG19" i="39"/>
  <c r="E26" i="41" s="1"/>
  <c r="F26" i="41" s="1"/>
  <c r="AI35" i="39"/>
  <c r="K42" i="41" s="1"/>
  <c r="L42" i="41" s="1"/>
  <c r="AH98" i="40"/>
  <c r="H105" i="43" s="1"/>
  <c r="I105" i="43" s="1"/>
  <c r="AI82" i="39"/>
  <c r="K89" i="41" s="1"/>
  <c r="L89" i="41" s="1"/>
  <c r="N143" i="46"/>
  <c r="AA143" i="46"/>
  <c r="AG143" i="46" s="1"/>
  <c r="P143" i="46"/>
  <c r="AA190" i="45"/>
  <c r="AG190" i="45" s="1"/>
  <c r="P190" i="45"/>
  <c r="N190" i="45"/>
  <c r="AP72" i="40"/>
  <c r="E79" i="46" s="1"/>
  <c r="AP32" i="40"/>
  <c r="E39" i="46" s="1"/>
  <c r="AR84" i="39"/>
  <c r="K91" i="45" s="1"/>
  <c r="AR36" i="39"/>
  <c r="K43" i="45" s="1"/>
  <c r="AR24" i="39"/>
  <c r="K31" i="45" s="1"/>
  <c r="AR55" i="39"/>
  <c r="K62" i="45" s="1"/>
  <c r="AR18" i="39"/>
  <c r="K25" i="45" s="1"/>
  <c r="AR22" i="39"/>
  <c r="K29" i="45" s="1"/>
  <c r="AR104" i="39"/>
  <c r="K111" i="45" s="1"/>
  <c r="AR6" i="39"/>
  <c r="K13" i="45" s="1"/>
  <c r="AR15" i="39"/>
  <c r="K22" i="45" s="1"/>
  <c r="AR108" i="39"/>
  <c r="K115" i="45" s="1"/>
  <c r="AR16" i="39"/>
  <c r="K23" i="45" s="1"/>
  <c r="AR40" i="39"/>
  <c r="K47" i="45" s="1"/>
  <c r="AR8" i="39"/>
  <c r="K15" i="45" s="1"/>
  <c r="AQ127" i="39"/>
  <c r="H134" i="45" s="1"/>
  <c r="AQ69" i="39"/>
  <c r="H76" i="45" s="1"/>
  <c r="AQ56" i="39"/>
  <c r="H63" i="45" s="1"/>
  <c r="AQ66" i="39"/>
  <c r="H73" i="45" s="1"/>
  <c r="AQ68" i="39"/>
  <c r="H75" i="45" s="1"/>
  <c r="AQ113" i="39"/>
  <c r="H120" i="45" s="1"/>
  <c r="AQ112" i="39"/>
  <c r="H119" i="45" s="1"/>
  <c r="AQ118" i="39"/>
  <c r="H125" i="45" s="1"/>
  <c r="AQ29" i="39"/>
  <c r="H36" i="45" s="1"/>
  <c r="AQ12" i="39"/>
  <c r="H19" i="45" s="1"/>
  <c r="AQ109" i="39"/>
  <c r="H116" i="45" s="1"/>
  <c r="AQ7" i="39"/>
  <c r="H14" i="45" s="1"/>
  <c r="AQ71" i="39"/>
  <c r="H78" i="45" s="1"/>
  <c r="AQ60" i="39"/>
  <c r="H67" i="45" s="1"/>
  <c r="AQ54" i="39"/>
  <c r="H61" i="45" s="1"/>
  <c r="AQ73" i="39"/>
  <c r="H80" i="45" s="1"/>
  <c r="AQ83" i="39"/>
  <c r="H90" i="45" s="1"/>
  <c r="AQ130" i="39"/>
  <c r="H137" i="45" s="1"/>
  <c r="AQ111" i="39"/>
  <c r="H118" i="45" s="1"/>
  <c r="AQ24" i="39"/>
  <c r="H31" i="45" s="1"/>
  <c r="AQ65" i="39"/>
  <c r="H72" i="45" s="1"/>
  <c r="AQ124" i="39"/>
  <c r="H131" i="45" s="1"/>
  <c r="AQ98" i="39"/>
  <c r="H105" i="45" s="1"/>
  <c r="AQ80" i="39"/>
  <c r="H87" i="45" s="1"/>
  <c r="AQ23" i="39"/>
  <c r="H30" i="45" s="1"/>
  <c r="AQ37" i="39"/>
  <c r="H44" i="45" s="1"/>
  <c r="AQ125" i="39"/>
  <c r="H132" i="45" s="1"/>
  <c r="AQ76" i="39"/>
  <c r="H83" i="45" s="1"/>
  <c r="AQ117" i="39"/>
  <c r="H124" i="45" s="1"/>
  <c r="AQ9" i="39"/>
  <c r="H16" i="45" s="1"/>
  <c r="AQ28" i="39"/>
  <c r="H35" i="45" s="1"/>
  <c r="AQ78" i="39"/>
  <c r="H85" i="45" s="1"/>
  <c r="AQ19" i="39"/>
  <c r="H26" i="45" s="1"/>
  <c r="AQ51" i="39"/>
  <c r="H58" i="45" s="1"/>
  <c r="AQ79" i="39"/>
  <c r="H86" i="45" s="1"/>
  <c r="AQ99" i="39"/>
  <c r="H106" i="45" s="1"/>
  <c r="AQ53" i="39"/>
  <c r="H60" i="45" s="1"/>
  <c r="AQ105" i="39"/>
  <c r="H112" i="45" s="1"/>
  <c r="AQ116" i="39"/>
  <c r="H123" i="45" s="1"/>
  <c r="AQ121" i="39"/>
  <c r="H128" i="45" s="1"/>
  <c r="AQ15" i="39"/>
  <c r="H22" i="45" s="1"/>
  <c r="AQ52" i="39"/>
  <c r="H59" i="45" s="1"/>
  <c r="I59" i="45" s="1"/>
  <c r="T59" i="45" s="1"/>
  <c r="AE59" i="45" s="1"/>
  <c r="Q51" i="16" s="1"/>
  <c r="AQ36" i="39"/>
  <c r="H43" i="45" s="1"/>
  <c r="AQ119" i="39"/>
  <c r="H126" i="45" s="1"/>
  <c r="AQ84" i="39"/>
  <c r="H91" i="45" s="1"/>
  <c r="AQ59" i="39"/>
  <c r="H66" i="45" s="1"/>
  <c r="AQ101" i="39"/>
  <c r="H108" i="45" s="1"/>
  <c r="AQ110" i="39"/>
  <c r="H117" i="45" s="1"/>
  <c r="AQ126" i="39"/>
  <c r="H133" i="45" s="1"/>
  <c r="AQ102" i="39"/>
  <c r="H109" i="45" s="1"/>
  <c r="AQ39" i="39"/>
  <c r="H46" i="45" s="1"/>
  <c r="I46" i="45" s="1"/>
  <c r="T46" i="45" s="1"/>
  <c r="AE46" i="45" s="1"/>
  <c r="Q38" i="16" s="1"/>
  <c r="AQ122" i="39"/>
  <c r="H129" i="45" s="1"/>
  <c r="I129" i="45" s="1"/>
  <c r="T129" i="45" s="1"/>
  <c r="AE129" i="45" s="1"/>
  <c r="Q121" i="16" s="1"/>
  <c r="AQ40" i="39"/>
  <c r="H47" i="45" s="1"/>
  <c r="AQ107" i="39"/>
  <c r="H114" i="45" s="1"/>
  <c r="AQ61" i="39"/>
  <c r="H68" i="45" s="1"/>
  <c r="AQ96" i="39"/>
  <c r="H103" i="45" s="1"/>
  <c r="AQ74" i="39"/>
  <c r="H81" i="45" s="1"/>
  <c r="AQ67" i="39"/>
  <c r="H74" i="45" s="1"/>
  <c r="AQ86" i="39"/>
  <c r="H93" i="45" s="1"/>
  <c r="AQ55" i="39"/>
  <c r="H62" i="45" s="1"/>
  <c r="AQ63" i="39"/>
  <c r="H70" i="45" s="1"/>
  <c r="AQ100" i="39"/>
  <c r="H107" i="45" s="1"/>
  <c r="AQ77" i="39"/>
  <c r="H84" i="45" s="1"/>
  <c r="AQ17" i="39"/>
  <c r="H24" i="45" s="1"/>
  <c r="AQ33" i="39"/>
  <c r="H40" i="45" s="1"/>
  <c r="AQ34" i="39"/>
  <c r="H41" i="45" s="1"/>
  <c r="AQ85" i="39"/>
  <c r="H92" i="45" s="1"/>
  <c r="AQ128" i="39"/>
  <c r="H135" i="45" s="1"/>
  <c r="AQ62" i="39"/>
  <c r="H69" i="45" s="1"/>
  <c r="AQ8" i="39"/>
  <c r="H15" i="45" s="1"/>
  <c r="AQ97" i="39"/>
  <c r="H104" i="45" s="1"/>
  <c r="AQ27" i="39"/>
  <c r="H34" i="45" s="1"/>
  <c r="AQ25" i="39"/>
  <c r="H32" i="45" s="1"/>
  <c r="AQ11" i="39"/>
  <c r="H18" i="45" s="1"/>
  <c r="I18" i="45" s="1"/>
  <c r="T18" i="45" s="1"/>
  <c r="AE18" i="45" s="1"/>
  <c r="Q10" i="16" s="1"/>
  <c r="AQ32" i="39"/>
  <c r="H39" i="45" s="1"/>
  <c r="I39" i="45" s="1"/>
  <c r="T39" i="45" s="1"/>
  <c r="AE39" i="45" s="1"/>
  <c r="Q31" i="16" s="1"/>
  <c r="AQ131" i="39"/>
  <c r="H138" i="45" s="1"/>
  <c r="AQ108" i="39"/>
  <c r="H115" i="45" s="1"/>
  <c r="AQ16" i="39"/>
  <c r="H23" i="45" s="1"/>
  <c r="AQ103" i="39"/>
  <c r="H110" i="45" s="1"/>
  <c r="I110" i="45" s="1"/>
  <c r="T110" i="45" s="1"/>
  <c r="AE110" i="45" s="1"/>
  <c r="Q102" i="16" s="1"/>
  <c r="AQ13" i="39"/>
  <c r="H20" i="45" s="1"/>
  <c r="AQ31" i="39"/>
  <c r="H38" i="45" s="1"/>
  <c r="AQ70" i="39"/>
  <c r="H77" i="45" s="1"/>
  <c r="AQ64" i="39"/>
  <c r="H71" i="45" s="1"/>
  <c r="AQ58" i="39"/>
  <c r="H65" i="45" s="1"/>
  <c r="AQ35" i="39"/>
  <c r="H42" i="45" s="1"/>
  <c r="AQ72" i="39"/>
  <c r="H79" i="45" s="1"/>
  <c r="T54" i="46"/>
  <c r="AE54" i="46" s="1"/>
  <c r="X54" i="46" s="1"/>
  <c r="O54" i="46"/>
  <c r="BE88" i="29"/>
  <c r="BE88" i="28"/>
  <c r="R56" i="46"/>
  <c r="AD56" i="46" s="1"/>
  <c r="X56" i="46" s="1"/>
  <c r="O56" i="46"/>
  <c r="T56" i="43"/>
  <c r="AE56" i="43" s="1"/>
  <c r="K56" i="44"/>
  <c r="D101" i="44"/>
  <c r="R101" i="9"/>
  <c r="AD101" i="9" s="1"/>
  <c r="O101" i="9"/>
  <c r="D101" i="42"/>
  <c r="M54" i="44"/>
  <c r="AI110" i="39"/>
  <c r="K117" i="41" s="1"/>
  <c r="L117" i="41" s="1"/>
  <c r="AI117" i="39"/>
  <c r="K124" i="41" s="1"/>
  <c r="L124" i="41" s="1"/>
  <c r="O56" i="43"/>
  <c r="AI120" i="39"/>
  <c r="K127" i="41" s="1"/>
  <c r="L127" i="41" s="1"/>
  <c r="AI15" i="39"/>
  <c r="K22" i="41" s="1"/>
  <c r="L22" i="41" s="1"/>
  <c r="AH124" i="40"/>
  <c r="H131" i="43" s="1"/>
  <c r="I131" i="43" s="1"/>
  <c r="AI103" i="39"/>
  <c r="K110" i="41" s="1"/>
  <c r="L110" i="41" s="1"/>
  <c r="AH30" i="40"/>
  <c r="H37" i="43" s="1"/>
  <c r="I37" i="43" s="1"/>
  <c r="AH22" i="39"/>
  <c r="H29" i="41" s="1"/>
  <c r="I29" i="41" s="1"/>
  <c r="AI83" i="39"/>
  <c r="K90" i="41" s="1"/>
  <c r="L90" i="41" s="1"/>
  <c r="N144" i="46"/>
  <c r="AA144" i="46"/>
  <c r="AG144" i="46" s="1"/>
  <c r="P144" i="46"/>
  <c r="AA145" i="46"/>
  <c r="AG145" i="46" s="1"/>
  <c r="P145" i="46"/>
  <c r="N145" i="46"/>
  <c r="AP99" i="40"/>
  <c r="E106" i="46" s="1"/>
  <c r="AP113" i="40"/>
  <c r="E120" i="46" s="1"/>
  <c r="Y143" i="43"/>
  <c r="Z143" i="43"/>
  <c r="P172" i="46"/>
  <c r="AA172" i="46"/>
  <c r="AG172" i="46" s="1"/>
  <c r="N172" i="46"/>
  <c r="T53" i="43"/>
  <c r="AE53" i="43" s="1"/>
  <c r="K53" i="44"/>
  <c r="K190" i="5"/>
  <c r="K197" i="5"/>
  <c r="K193" i="5"/>
  <c r="K196" i="5"/>
  <c r="K195" i="5"/>
  <c r="K188" i="5"/>
  <c r="K189" i="5"/>
  <c r="K191" i="5"/>
  <c r="K198" i="5"/>
  <c r="K194" i="5"/>
  <c r="K192" i="5"/>
  <c r="BK52" i="28"/>
  <c r="J58" i="45" s="1"/>
  <c r="BK64" i="28"/>
  <c r="J70" i="45" s="1"/>
  <c r="BK76" i="28"/>
  <c r="J82" i="45" s="1"/>
  <c r="BK62" i="28"/>
  <c r="J68" i="45" s="1"/>
  <c r="BK74" i="28"/>
  <c r="J80" i="45" s="1"/>
  <c r="BK86" i="28"/>
  <c r="J92" i="45" s="1"/>
  <c r="BK17" i="28"/>
  <c r="J23" i="45" s="1"/>
  <c r="BK29" i="28"/>
  <c r="J35" i="45" s="1"/>
  <c r="BK41" i="28"/>
  <c r="J47" i="45" s="1"/>
  <c r="BK106" i="28"/>
  <c r="J112" i="45" s="1"/>
  <c r="BK118" i="28"/>
  <c r="J124" i="45" s="1"/>
  <c r="BK130" i="28"/>
  <c r="J136" i="45" s="1"/>
  <c r="BK25" i="28"/>
  <c r="J31" i="45" s="1"/>
  <c r="BK56" i="28"/>
  <c r="J62" i="45" s="1"/>
  <c r="BK68" i="28"/>
  <c r="J74" i="45" s="1"/>
  <c r="BK80" i="28"/>
  <c r="J86" i="45" s="1"/>
  <c r="BK98" i="28"/>
  <c r="J104" i="45" s="1"/>
  <c r="BK122" i="28"/>
  <c r="J128" i="45" s="1"/>
  <c r="BK58" i="28"/>
  <c r="J64" i="45" s="1"/>
  <c r="BK70" i="28"/>
  <c r="J76" i="45" s="1"/>
  <c r="BK82" i="28"/>
  <c r="J88" i="45" s="1"/>
  <c r="BK100" i="28"/>
  <c r="J106" i="45" s="1"/>
  <c r="BK112" i="28"/>
  <c r="J118" i="45" s="1"/>
  <c r="BK124" i="28"/>
  <c r="J130" i="45" s="1"/>
  <c r="BK30" i="28"/>
  <c r="J36" i="45" s="1"/>
  <c r="BK24" i="28"/>
  <c r="J30" i="45" s="1"/>
  <c r="BK54" i="28"/>
  <c r="J60" i="45" s="1"/>
  <c r="BK72" i="28"/>
  <c r="J78" i="45" s="1"/>
  <c r="BK120" i="28"/>
  <c r="J126" i="45" s="1"/>
  <c r="BK116" i="28"/>
  <c r="J122" i="45" s="1"/>
  <c r="BK117" i="28"/>
  <c r="J123" i="45" s="1"/>
  <c r="BK7" i="28"/>
  <c r="J13" i="45" s="1"/>
  <c r="BK33" i="28"/>
  <c r="J39" i="45" s="1"/>
  <c r="BK28" i="28"/>
  <c r="J34" i="45" s="1"/>
  <c r="BK97" i="28"/>
  <c r="J103" i="45" s="1"/>
  <c r="BK61" i="28"/>
  <c r="J67" i="45" s="1"/>
  <c r="BK131" i="28"/>
  <c r="J137" i="45" s="1"/>
  <c r="BK40" i="28"/>
  <c r="J46" i="45" s="1"/>
  <c r="BK132" i="28"/>
  <c r="J138" i="45" s="1"/>
  <c r="BK102" i="28"/>
  <c r="J108" i="45" s="1"/>
  <c r="BK60" i="28"/>
  <c r="J66" i="45" s="1"/>
  <c r="BK12" i="28"/>
  <c r="J18" i="45" s="1"/>
  <c r="BK37" i="28"/>
  <c r="J43" i="45" s="1"/>
  <c r="BK99" i="28"/>
  <c r="J105" i="45" s="1"/>
  <c r="BK71" i="28"/>
  <c r="J77" i="45" s="1"/>
  <c r="BK22" i="28"/>
  <c r="J28" i="45" s="1"/>
  <c r="BK101" i="28"/>
  <c r="J107" i="45" s="1"/>
  <c r="BK114" i="28"/>
  <c r="J120" i="45" s="1"/>
  <c r="BK18" i="28"/>
  <c r="J24" i="45" s="1"/>
  <c r="BK13" i="28"/>
  <c r="J19" i="45" s="1"/>
  <c r="BK105" i="28"/>
  <c r="J111" i="45" s="1"/>
  <c r="BK11" i="28"/>
  <c r="J17" i="45" s="1"/>
  <c r="BK87" i="28"/>
  <c r="J93" i="45" s="1"/>
  <c r="BK57" i="28"/>
  <c r="J63" i="45" s="1"/>
  <c r="BK15" i="28"/>
  <c r="J21" i="45" s="1"/>
  <c r="BK109" i="28"/>
  <c r="J115" i="45" s="1"/>
  <c r="BK73" i="28"/>
  <c r="J79" i="45" s="1"/>
  <c r="BK32" i="28"/>
  <c r="J38" i="45" s="1"/>
  <c r="BK83" i="28"/>
  <c r="J89" i="45" s="1"/>
  <c r="BK27" i="28"/>
  <c r="J33" i="45" s="1"/>
  <c r="BK66" i="28"/>
  <c r="J72" i="45" s="1"/>
  <c r="BK128" i="28"/>
  <c r="J134" i="45" s="1"/>
  <c r="BK53" i="28"/>
  <c r="J59" i="45" s="1"/>
  <c r="BK26" i="28"/>
  <c r="J32" i="45" s="1"/>
  <c r="BK16" i="28"/>
  <c r="J22" i="45" s="1"/>
  <c r="BK108" i="28"/>
  <c r="J114" i="45" s="1"/>
  <c r="BK31" i="28"/>
  <c r="J37" i="45" s="1"/>
  <c r="BK81" i="28"/>
  <c r="J87" i="45" s="1"/>
  <c r="BK39" i="28"/>
  <c r="J45" i="45" s="1"/>
  <c r="BK103" i="28"/>
  <c r="J109" i="45" s="1"/>
  <c r="BK67" i="28"/>
  <c r="J73" i="45" s="1"/>
  <c r="BK20" i="28"/>
  <c r="J26" i="45" s="1"/>
  <c r="BK125" i="28"/>
  <c r="J131" i="45" s="1"/>
  <c r="BK77" i="28"/>
  <c r="J83" i="45" s="1"/>
  <c r="BK110" i="28"/>
  <c r="J116" i="45" s="1"/>
  <c r="BK75" i="28"/>
  <c r="J81" i="45" s="1"/>
  <c r="BK21" i="28"/>
  <c r="J27" i="45" s="1"/>
  <c r="BK65" i="28"/>
  <c r="J71" i="45" s="1"/>
  <c r="BK10" i="28"/>
  <c r="J16" i="45" s="1"/>
  <c r="BK129" i="28"/>
  <c r="J135" i="45" s="1"/>
  <c r="BK9" i="28"/>
  <c r="J15" i="45" s="1"/>
  <c r="BK35" i="28"/>
  <c r="J41" i="45" s="1"/>
  <c r="BK19" i="28"/>
  <c r="J25" i="45" s="1"/>
  <c r="BK34" i="28"/>
  <c r="J40" i="45" s="1"/>
  <c r="BK127" i="28"/>
  <c r="J133" i="45" s="1"/>
  <c r="BK85" i="28"/>
  <c r="J91" i="45" s="1"/>
  <c r="BK55" i="28"/>
  <c r="J61" i="45" s="1"/>
  <c r="BK14" i="28"/>
  <c r="J20" i="45" s="1"/>
  <c r="BK113" i="28"/>
  <c r="J119" i="45" s="1"/>
  <c r="BK84" i="28"/>
  <c r="J90" i="45" s="1"/>
  <c r="BK104" i="28"/>
  <c r="J110" i="45" s="1"/>
  <c r="BK123" i="28"/>
  <c r="J129" i="45" s="1"/>
  <c r="BK69" i="28"/>
  <c r="J75" i="45" s="1"/>
  <c r="BK121" i="28"/>
  <c r="J127" i="45" s="1"/>
  <c r="BK107" i="28"/>
  <c r="J113" i="45" s="1"/>
  <c r="BK59" i="28"/>
  <c r="J65" i="45" s="1"/>
  <c r="BK126" i="28"/>
  <c r="J132" i="45" s="1"/>
  <c r="BK36" i="28"/>
  <c r="J42" i="45" s="1"/>
  <c r="BK111" i="28"/>
  <c r="J117" i="45" s="1"/>
  <c r="BK23" i="28"/>
  <c r="J29" i="45" s="1"/>
  <c r="BK63" i="28"/>
  <c r="J69" i="45" s="1"/>
  <c r="BK119" i="28"/>
  <c r="J125" i="45" s="1"/>
  <c r="BK115" i="28"/>
  <c r="J121" i="45" s="1"/>
  <c r="BK79" i="28"/>
  <c r="J85" i="45" s="1"/>
  <c r="BK38" i="28"/>
  <c r="J44" i="45" s="1"/>
  <c r="BK8" i="28"/>
  <c r="J14" i="45" s="1"/>
  <c r="BK78" i="28"/>
  <c r="J84" i="45" s="1"/>
  <c r="X57" i="45"/>
  <c r="R57" i="46"/>
  <c r="AD57" i="46" s="1"/>
  <c r="X57" i="46" s="1"/>
  <c r="O57" i="46"/>
  <c r="AR14" i="40"/>
  <c r="K21" i="46" s="1"/>
  <c r="AR7" i="40"/>
  <c r="K14" i="46" s="1"/>
  <c r="AR23" i="40"/>
  <c r="K30" i="46" s="1"/>
  <c r="AR30" i="40"/>
  <c r="K37" i="46" s="1"/>
  <c r="AR84" i="40"/>
  <c r="K91" i="46" s="1"/>
  <c r="AR111" i="40"/>
  <c r="K118" i="46" s="1"/>
  <c r="AR55" i="40"/>
  <c r="K62" i="46" s="1"/>
  <c r="AR108" i="40"/>
  <c r="K115" i="46" s="1"/>
  <c r="AR27" i="40"/>
  <c r="K34" i="46" s="1"/>
  <c r="AR75" i="40"/>
  <c r="K82" i="46" s="1"/>
  <c r="AR26" i="40"/>
  <c r="K33" i="46" s="1"/>
  <c r="AR106" i="40"/>
  <c r="K113" i="46" s="1"/>
  <c r="AR131" i="40"/>
  <c r="K138" i="46" s="1"/>
  <c r="AR24" i="40"/>
  <c r="K31" i="46" s="1"/>
  <c r="AR39" i="40"/>
  <c r="K46" i="46" s="1"/>
  <c r="AR11" i="40"/>
  <c r="K18" i="46" s="1"/>
  <c r="AR15" i="40"/>
  <c r="K22" i="46" s="1"/>
  <c r="AR130" i="40"/>
  <c r="K137" i="46" s="1"/>
  <c r="AR97" i="40"/>
  <c r="K104" i="46" s="1"/>
  <c r="AR22" i="40"/>
  <c r="K29" i="46" s="1"/>
  <c r="AR79" i="40"/>
  <c r="K86" i="46" s="1"/>
  <c r="AR16" i="40"/>
  <c r="K23" i="46" s="1"/>
  <c r="AR10" i="40"/>
  <c r="K17" i="46" s="1"/>
  <c r="AR31" i="40"/>
  <c r="K38" i="46" s="1"/>
  <c r="AR40" i="40"/>
  <c r="K47" i="46" s="1"/>
  <c r="AR6" i="40"/>
  <c r="K13" i="46" s="1"/>
  <c r="AR34" i="40"/>
  <c r="K41" i="46" s="1"/>
  <c r="AR32" i="40"/>
  <c r="K39" i="46" s="1"/>
  <c r="AR8" i="40"/>
  <c r="K15" i="46" s="1"/>
  <c r="AR102" i="40"/>
  <c r="K109" i="46" s="1"/>
  <c r="AR125" i="40"/>
  <c r="K132" i="46" s="1"/>
  <c r="AR18" i="40"/>
  <c r="K25" i="46" s="1"/>
  <c r="AR38" i="40"/>
  <c r="K45" i="46" s="1"/>
  <c r="AR71" i="40"/>
  <c r="K78" i="46" s="1"/>
  <c r="G53" i="44"/>
  <c r="G53" i="42"/>
  <c r="M53" i="42" s="1"/>
  <c r="O53" i="41"/>
  <c r="R53" i="41"/>
  <c r="AD53" i="41" s="1"/>
  <c r="AH24" i="40"/>
  <c r="H31" i="43" s="1"/>
  <c r="I31" i="43" s="1"/>
  <c r="AH19" i="40"/>
  <c r="H26" i="43" s="1"/>
  <c r="I26" i="43" s="1"/>
  <c r="AH131" i="40"/>
  <c r="H138" i="43" s="1"/>
  <c r="I138" i="43" s="1"/>
  <c r="AH38" i="40"/>
  <c r="H45" i="43" s="1"/>
  <c r="I45" i="43" s="1"/>
  <c r="AH109" i="40"/>
  <c r="H116" i="43" s="1"/>
  <c r="I116" i="43" s="1"/>
  <c r="AH82" i="40"/>
  <c r="H89" i="43" s="1"/>
  <c r="I89" i="43" s="1"/>
  <c r="AH126" i="40"/>
  <c r="H133" i="43" s="1"/>
  <c r="I133" i="43" s="1"/>
  <c r="AH32" i="40"/>
  <c r="H39" i="43" s="1"/>
  <c r="I39" i="43" s="1"/>
  <c r="AH116" i="40"/>
  <c r="H123" i="43" s="1"/>
  <c r="I123" i="43" s="1"/>
  <c r="AH71" i="40"/>
  <c r="H78" i="43" s="1"/>
  <c r="I78" i="43" s="1"/>
  <c r="AH83" i="40"/>
  <c r="H90" i="43" s="1"/>
  <c r="I90" i="43" s="1"/>
  <c r="AH79" i="40"/>
  <c r="H86" i="43" s="1"/>
  <c r="I86" i="43" s="1"/>
  <c r="AH61" i="40"/>
  <c r="H68" i="43" s="1"/>
  <c r="I68" i="43" s="1"/>
  <c r="AH21" i="40"/>
  <c r="H28" i="43" s="1"/>
  <c r="I28" i="43" s="1"/>
  <c r="AH119" i="40"/>
  <c r="H126" i="43" s="1"/>
  <c r="I126" i="43" s="1"/>
  <c r="AH130" i="40"/>
  <c r="H137" i="43" s="1"/>
  <c r="I137" i="43" s="1"/>
  <c r="AH122" i="40"/>
  <c r="H129" i="43" s="1"/>
  <c r="I129" i="43" s="1"/>
  <c r="AH115" i="40"/>
  <c r="H122" i="43" s="1"/>
  <c r="I122" i="43" s="1"/>
  <c r="AH107" i="40"/>
  <c r="H114" i="43" s="1"/>
  <c r="I114" i="43" s="1"/>
  <c r="AH125" i="40"/>
  <c r="H132" i="43" s="1"/>
  <c r="I132" i="43" s="1"/>
  <c r="AH15" i="40"/>
  <c r="H22" i="43" s="1"/>
  <c r="I22" i="43" s="1"/>
  <c r="AH36" i="40"/>
  <c r="H43" i="43" s="1"/>
  <c r="I43" i="43" s="1"/>
  <c r="AH123" i="40"/>
  <c r="H130" i="43" s="1"/>
  <c r="I130" i="43" s="1"/>
  <c r="AH114" i="40"/>
  <c r="H121" i="43" s="1"/>
  <c r="I121" i="43" s="1"/>
  <c r="AH105" i="40"/>
  <c r="H112" i="43" s="1"/>
  <c r="I112" i="43" s="1"/>
  <c r="AH113" i="40"/>
  <c r="H120" i="43" s="1"/>
  <c r="I120" i="43" s="1"/>
  <c r="AH117" i="40"/>
  <c r="H124" i="43" s="1"/>
  <c r="I124" i="43" s="1"/>
  <c r="AH18" i="40"/>
  <c r="H25" i="43" s="1"/>
  <c r="I25" i="43" s="1"/>
  <c r="AH57" i="40"/>
  <c r="H64" i="43" s="1"/>
  <c r="I64" i="43" s="1"/>
  <c r="AH80" i="40"/>
  <c r="H87" i="43" s="1"/>
  <c r="I87" i="43" s="1"/>
  <c r="AH74" i="40"/>
  <c r="H81" i="43" s="1"/>
  <c r="I81" i="43" s="1"/>
  <c r="AH103" i="40"/>
  <c r="H110" i="43" s="1"/>
  <c r="I110" i="43" s="1"/>
  <c r="AH12" i="40"/>
  <c r="H19" i="43" s="1"/>
  <c r="I19" i="43" s="1"/>
  <c r="AH81" i="40"/>
  <c r="H88" i="43" s="1"/>
  <c r="I88" i="43" s="1"/>
  <c r="AH22" i="40"/>
  <c r="H29" i="43" s="1"/>
  <c r="I29" i="43" s="1"/>
  <c r="AH59" i="40"/>
  <c r="H66" i="43" s="1"/>
  <c r="I66" i="43" s="1"/>
  <c r="AH99" i="40"/>
  <c r="H106" i="43" s="1"/>
  <c r="I106" i="43" s="1"/>
  <c r="AH34" i="40"/>
  <c r="H41" i="43" s="1"/>
  <c r="I41" i="43" s="1"/>
  <c r="AH72" i="40"/>
  <c r="H79" i="43" s="1"/>
  <c r="I79" i="43" s="1"/>
  <c r="AH78" i="40"/>
  <c r="H85" i="43" s="1"/>
  <c r="I85" i="43" s="1"/>
  <c r="AH51" i="40"/>
  <c r="H58" i="43" s="1"/>
  <c r="I58" i="43" s="1"/>
  <c r="AH9" i="40"/>
  <c r="H16" i="43" s="1"/>
  <c r="I16" i="43" s="1"/>
  <c r="AH33" i="40"/>
  <c r="H40" i="43" s="1"/>
  <c r="I40" i="43" s="1"/>
  <c r="AH108" i="40"/>
  <c r="H115" i="43" s="1"/>
  <c r="I115" i="43" s="1"/>
  <c r="AH66" i="40"/>
  <c r="H73" i="43" s="1"/>
  <c r="I73" i="43" s="1"/>
  <c r="AH67" i="40"/>
  <c r="H74" i="43" s="1"/>
  <c r="I74" i="43" s="1"/>
  <c r="AH16" i="40"/>
  <c r="H23" i="43" s="1"/>
  <c r="I23" i="43" s="1"/>
  <c r="AH28" i="40"/>
  <c r="H35" i="43" s="1"/>
  <c r="I35" i="43" s="1"/>
  <c r="AH84" i="40"/>
  <c r="H91" i="43" s="1"/>
  <c r="I91" i="43" s="1"/>
  <c r="AH7" i="40"/>
  <c r="H14" i="43" s="1"/>
  <c r="I14" i="43" s="1"/>
  <c r="AH73" i="40"/>
  <c r="H80" i="43" s="1"/>
  <c r="I80" i="43" s="1"/>
  <c r="AH68" i="40"/>
  <c r="H75" i="43" s="1"/>
  <c r="I75" i="43" s="1"/>
  <c r="AH31" i="40"/>
  <c r="H38" i="43" s="1"/>
  <c r="I38" i="43" s="1"/>
  <c r="AH102" i="40"/>
  <c r="H109" i="43" s="1"/>
  <c r="I109" i="43" s="1"/>
  <c r="AH29" i="40"/>
  <c r="H36" i="43" s="1"/>
  <c r="I36" i="43" s="1"/>
  <c r="AH69" i="40"/>
  <c r="H76" i="43" s="1"/>
  <c r="I76" i="43" s="1"/>
  <c r="AH60" i="40"/>
  <c r="H67" i="43" s="1"/>
  <c r="I67" i="43" s="1"/>
  <c r="AH13" i="40"/>
  <c r="H20" i="43" s="1"/>
  <c r="I20" i="43" s="1"/>
  <c r="AH120" i="40"/>
  <c r="H127" i="43" s="1"/>
  <c r="I127" i="43" s="1"/>
  <c r="AH129" i="40"/>
  <c r="H136" i="43" s="1"/>
  <c r="I136" i="43" s="1"/>
  <c r="AH17" i="40"/>
  <c r="H24" i="43" s="1"/>
  <c r="I24" i="43" s="1"/>
  <c r="AH97" i="40"/>
  <c r="H104" i="43" s="1"/>
  <c r="I104" i="43" s="1"/>
  <c r="AH127" i="40"/>
  <c r="H134" i="43" s="1"/>
  <c r="I134" i="43" s="1"/>
  <c r="AH52" i="40"/>
  <c r="H59" i="43" s="1"/>
  <c r="I59" i="43" s="1"/>
  <c r="AH106" i="40"/>
  <c r="H113" i="43" s="1"/>
  <c r="I113" i="43" s="1"/>
  <c r="AH23" i="40"/>
  <c r="H30" i="43" s="1"/>
  <c r="I30" i="43" s="1"/>
  <c r="AH37" i="40"/>
  <c r="H44" i="43" s="1"/>
  <c r="I44" i="43" s="1"/>
  <c r="AH118" i="40"/>
  <c r="H125" i="43" s="1"/>
  <c r="I125" i="43" s="1"/>
  <c r="AH128" i="40"/>
  <c r="H135" i="43" s="1"/>
  <c r="I135" i="43" s="1"/>
  <c r="AH121" i="40"/>
  <c r="H128" i="43" s="1"/>
  <c r="I128" i="43" s="1"/>
  <c r="AH110" i="40"/>
  <c r="H117" i="43" s="1"/>
  <c r="I117" i="43" s="1"/>
  <c r="AH53" i="40"/>
  <c r="H60" i="43" s="1"/>
  <c r="I60" i="43" s="1"/>
  <c r="AH58" i="40"/>
  <c r="H65" i="43" s="1"/>
  <c r="I65" i="43" s="1"/>
  <c r="AH14" i="40"/>
  <c r="H21" i="43" s="1"/>
  <c r="I21" i="43" s="1"/>
  <c r="AH64" i="40"/>
  <c r="H71" i="43" s="1"/>
  <c r="I71" i="43" s="1"/>
  <c r="AH96" i="40"/>
  <c r="H103" i="43" s="1"/>
  <c r="I103" i="43" s="1"/>
  <c r="AH40" i="40"/>
  <c r="H47" i="43" s="1"/>
  <c r="I47" i="43" s="1"/>
  <c r="AH111" i="40"/>
  <c r="H118" i="43" s="1"/>
  <c r="I118" i="43" s="1"/>
  <c r="AH104" i="40"/>
  <c r="H111" i="43" s="1"/>
  <c r="I111" i="43" s="1"/>
  <c r="AH65" i="40"/>
  <c r="H72" i="43" s="1"/>
  <c r="I72" i="43" s="1"/>
  <c r="AH85" i="40"/>
  <c r="H92" i="43" s="1"/>
  <c r="I92" i="43" s="1"/>
  <c r="AH63" i="40"/>
  <c r="H70" i="43" s="1"/>
  <c r="I70" i="43" s="1"/>
  <c r="AH8" i="40"/>
  <c r="H15" i="43" s="1"/>
  <c r="I15" i="43" s="1"/>
  <c r="AI26" i="39"/>
  <c r="K33" i="41" s="1"/>
  <c r="L33" i="41" s="1"/>
  <c r="AI23" i="39"/>
  <c r="K30" i="41" s="1"/>
  <c r="L30" i="41" s="1"/>
  <c r="AI8" i="39"/>
  <c r="K15" i="41" s="1"/>
  <c r="L15" i="41" s="1"/>
  <c r="AI32" i="39"/>
  <c r="K39" i="41" s="1"/>
  <c r="L39" i="41" s="1"/>
  <c r="AI39" i="39"/>
  <c r="K46" i="41" s="1"/>
  <c r="L46" i="41" s="1"/>
  <c r="AI125" i="39"/>
  <c r="K132" i="41" s="1"/>
  <c r="L132" i="41" s="1"/>
  <c r="AI40" i="39"/>
  <c r="K47" i="41" s="1"/>
  <c r="L47" i="41" s="1"/>
  <c r="AI104" i="39"/>
  <c r="K111" i="41" s="1"/>
  <c r="L111" i="41" s="1"/>
  <c r="AI109" i="39"/>
  <c r="K116" i="41" s="1"/>
  <c r="L116" i="41" s="1"/>
  <c r="AI102" i="39"/>
  <c r="K109" i="41" s="1"/>
  <c r="L109" i="41" s="1"/>
  <c r="AI14" i="39"/>
  <c r="K21" i="41" s="1"/>
  <c r="L21" i="41" s="1"/>
  <c r="AI18" i="39"/>
  <c r="K25" i="41" s="1"/>
  <c r="L25" i="41" s="1"/>
  <c r="AI129" i="39"/>
  <c r="K136" i="41" s="1"/>
  <c r="L136" i="41" s="1"/>
  <c r="AI96" i="39"/>
  <c r="K103" i="41" s="1"/>
  <c r="L103" i="41" s="1"/>
  <c r="AI130" i="39"/>
  <c r="K137" i="41" s="1"/>
  <c r="L137" i="41" s="1"/>
  <c r="AI31" i="39"/>
  <c r="K38" i="41" s="1"/>
  <c r="L38" i="41" s="1"/>
  <c r="AI64" i="39"/>
  <c r="K71" i="41" s="1"/>
  <c r="L71" i="41" s="1"/>
  <c r="AI131" i="39"/>
  <c r="K138" i="41" s="1"/>
  <c r="L138" i="41" s="1"/>
  <c r="AI22" i="39"/>
  <c r="K29" i="41" s="1"/>
  <c r="L29" i="41" s="1"/>
  <c r="AI27" i="39"/>
  <c r="K34" i="41" s="1"/>
  <c r="L34" i="41" s="1"/>
  <c r="AI62" i="39"/>
  <c r="K69" i="41" s="1"/>
  <c r="AI72" i="39"/>
  <c r="K79" i="41" s="1"/>
  <c r="L79" i="41" s="1"/>
  <c r="AI69" i="39"/>
  <c r="K76" i="41" s="1"/>
  <c r="L76" i="41" s="1"/>
  <c r="AI19" i="39"/>
  <c r="K26" i="41" s="1"/>
  <c r="L26" i="41" s="1"/>
  <c r="AI122" i="39"/>
  <c r="K129" i="41" s="1"/>
  <c r="L129" i="41" s="1"/>
  <c r="AI70" i="39"/>
  <c r="K77" i="41" s="1"/>
  <c r="L77" i="41" s="1"/>
  <c r="AI106" i="39"/>
  <c r="K113" i="41" s="1"/>
  <c r="L113" i="41" s="1"/>
  <c r="AI21" i="39"/>
  <c r="K28" i="41" s="1"/>
  <c r="L28" i="41" s="1"/>
  <c r="AI17" i="39"/>
  <c r="K24" i="41" s="1"/>
  <c r="L24" i="41" s="1"/>
  <c r="AI53" i="39"/>
  <c r="K60" i="41" s="1"/>
  <c r="AI7" i="39"/>
  <c r="K14" i="41" s="1"/>
  <c r="L14" i="41" s="1"/>
  <c r="AI114" i="39"/>
  <c r="K121" i="41" s="1"/>
  <c r="L121" i="41" s="1"/>
  <c r="AI6" i="39"/>
  <c r="K13" i="41" s="1"/>
  <c r="L13" i="41" s="1"/>
  <c r="AI99" i="39"/>
  <c r="K106" i="41" s="1"/>
  <c r="L106" i="41" s="1"/>
  <c r="AI84" i="39"/>
  <c r="K91" i="41" s="1"/>
  <c r="L91" i="41" s="1"/>
  <c r="AI12" i="39"/>
  <c r="K19" i="41" s="1"/>
  <c r="L19" i="41" s="1"/>
  <c r="AI112" i="39"/>
  <c r="K119" i="41" s="1"/>
  <c r="L119" i="41" s="1"/>
  <c r="AI55" i="39"/>
  <c r="K62" i="41" s="1"/>
  <c r="L62" i="41" s="1"/>
  <c r="AI75" i="39"/>
  <c r="K82" i="41" s="1"/>
  <c r="L82" i="41" s="1"/>
  <c r="AI30" i="39"/>
  <c r="K37" i="41" s="1"/>
  <c r="L37" i="41" s="1"/>
  <c r="AI78" i="39"/>
  <c r="K85" i="41" s="1"/>
  <c r="L85" i="41" s="1"/>
  <c r="AI115" i="39"/>
  <c r="K122" i="41" s="1"/>
  <c r="L122" i="41" s="1"/>
  <c r="AI16" i="39"/>
  <c r="K23" i="41" s="1"/>
  <c r="L23" i="41" s="1"/>
  <c r="AI34" i="39"/>
  <c r="K41" i="41" s="1"/>
  <c r="L41" i="41" s="1"/>
  <c r="AI108" i="39"/>
  <c r="K115" i="41" s="1"/>
  <c r="L115" i="41" s="1"/>
  <c r="O100" i="45"/>
  <c r="AP8" i="39"/>
  <c r="E15" i="45" s="1"/>
  <c r="AP110" i="39"/>
  <c r="E117" i="45" s="1"/>
  <c r="AP117" i="39"/>
  <c r="E124" i="45" s="1"/>
  <c r="AP59" i="39"/>
  <c r="E66" i="45" s="1"/>
  <c r="AP72" i="39"/>
  <c r="E79" i="45" s="1"/>
  <c r="AP82" i="39"/>
  <c r="E89" i="45" s="1"/>
  <c r="AP12" i="39"/>
  <c r="E19" i="45" s="1"/>
  <c r="AP123" i="39"/>
  <c r="E130" i="45" s="1"/>
  <c r="AP13" i="39"/>
  <c r="E20" i="45" s="1"/>
  <c r="AP102" i="39"/>
  <c r="E109" i="45" s="1"/>
  <c r="AP84" i="39"/>
  <c r="E91" i="45" s="1"/>
  <c r="AP85" i="39"/>
  <c r="E92" i="45" s="1"/>
  <c r="AP111" i="39"/>
  <c r="E118" i="45" s="1"/>
  <c r="AP125" i="39"/>
  <c r="E132" i="45" s="1"/>
  <c r="AP58" i="39"/>
  <c r="E65" i="45" s="1"/>
  <c r="AP114" i="39"/>
  <c r="E121" i="45" s="1"/>
  <c r="AP40" i="39"/>
  <c r="E47" i="45" s="1"/>
  <c r="AP36" i="39"/>
  <c r="E43" i="45" s="1"/>
  <c r="AP105" i="39"/>
  <c r="E112" i="45" s="1"/>
  <c r="AP9" i="39"/>
  <c r="E16" i="45" s="1"/>
  <c r="AP119" i="39"/>
  <c r="E126" i="45" s="1"/>
  <c r="AP57" i="39"/>
  <c r="E64" i="45" s="1"/>
  <c r="AP37" i="39"/>
  <c r="E44" i="45" s="1"/>
  <c r="AP63" i="39"/>
  <c r="E70" i="45" s="1"/>
  <c r="AP77" i="39"/>
  <c r="E84" i="45" s="1"/>
  <c r="AP109" i="39"/>
  <c r="E116" i="45" s="1"/>
  <c r="AP28" i="39"/>
  <c r="E35" i="45" s="1"/>
  <c r="AP116" i="39"/>
  <c r="E123" i="45" s="1"/>
  <c r="AP68" i="39"/>
  <c r="E75" i="45" s="1"/>
  <c r="AP30" i="39"/>
  <c r="E37" i="45" s="1"/>
  <c r="AP34" i="39"/>
  <c r="E41" i="45" s="1"/>
  <c r="AP54" i="39"/>
  <c r="E61" i="45" s="1"/>
  <c r="AP83" i="39"/>
  <c r="E90" i="45" s="1"/>
  <c r="AP115" i="39"/>
  <c r="E122" i="45" s="1"/>
  <c r="AP106" i="39"/>
  <c r="E113" i="45" s="1"/>
  <c r="AP18" i="39"/>
  <c r="E25" i="45" s="1"/>
  <c r="AP103" i="39"/>
  <c r="E110" i="45" s="1"/>
  <c r="AP38" i="39"/>
  <c r="E45" i="45" s="1"/>
  <c r="AP129" i="39"/>
  <c r="E136" i="45" s="1"/>
  <c r="AP127" i="39"/>
  <c r="E134" i="45" s="1"/>
  <c r="AP26" i="39"/>
  <c r="E33" i="45" s="1"/>
  <c r="AP69" i="39"/>
  <c r="E76" i="45" s="1"/>
  <c r="AP14" i="39"/>
  <c r="E21" i="45" s="1"/>
  <c r="AP60" i="39"/>
  <c r="E67" i="45" s="1"/>
  <c r="AP74" i="39"/>
  <c r="E81" i="45" s="1"/>
  <c r="AP62" i="39"/>
  <c r="E69" i="45" s="1"/>
  <c r="AP126" i="39"/>
  <c r="E133" i="45" s="1"/>
  <c r="AP113" i="39"/>
  <c r="E120" i="45" s="1"/>
  <c r="AP104" i="39"/>
  <c r="E111" i="45" s="1"/>
  <c r="AP67" i="39"/>
  <c r="E74" i="45" s="1"/>
  <c r="AP32" i="39"/>
  <c r="E39" i="45" s="1"/>
  <c r="AP112" i="39"/>
  <c r="E119" i="45" s="1"/>
  <c r="AP122" i="39"/>
  <c r="E129" i="45" s="1"/>
  <c r="AP56" i="39"/>
  <c r="E63" i="45" s="1"/>
  <c r="AP96" i="39"/>
  <c r="E103" i="45" s="1"/>
  <c r="AP75" i="39"/>
  <c r="E82" i="45" s="1"/>
  <c r="AP100" i="39"/>
  <c r="E107" i="45" s="1"/>
  <c r="AP66" i="39"/>
  <c r="E73" i="45" s="1"/>
  <c r="AP16" i="39"/>
  <c r="E23" i="45" s="1"/>
  <c r="AP78" i="39"/>
  <c r="E85" i="45" s="1"/>
  <c r="AP86" i="39"/>
  <c r="E93" i="45" s="1"/>
  <c r="AP25" i="39"/>
  <c r="E32" i="45" s="1"/>
  <c r="AP120" i="39"/>
  <c r="E127" i="45" s="1"/>
  <c r="AP22" i="39"/>
  <c r="E29" i="45" s="1"/>
  <c r="AP79" i="39"/>
  <c r="E86" i="45" s="1"/>
  <c r="AP70" i="39"/>
  <c r="E77" i="45" s="1"/>
  <c r="AP131" i="39"/>
  <c r="E138" i="45" s="1"/>
  <c r="AP51" i="39"/>
  <c r="E58" i="45" s="1"/>
  <c r="AP21" i="39"/>
  <c r="E28" i="45" s="1"/>
  <c r="AP33" i="39"/>
  <c r="E40" i="45" s="1"/>
  <c r="AP24" i="39"/>
  <c r="E31" i="45" s="1"/>
  <c r="AP73" i="39"/>
  <c r="E80" i="45" s="1"/>
  <c r="AP99" i="39"/>
  <c r="E106" i="45" s="1"/>
  <c r="AP55" i="39"/>
  <c r="E62" i="45" s="1"/>
  <c r="AP17" i="39"/>
  <c r="E24" i="45" s="1"/>
  <c r="AP52" i="39"/>
  <c r="E59" i="45" s="1"/>
  <c r="AP20" i="39"/>
  <c r="E27" i="45" s="1"/>
  <c r="AP124" i="39"/>
  <c r="E131" i="45" s="1"/>
  <c r="AP118" i="39"/>
  <c r="E125" i="45" s="1"/>
  <c r="AP108" i="39"/>
  <c r="E115" i="45" s="1"/>
  <c r="AP81" i="39"/>
  <c r="E88" i="45" s="1"/>
  <c r="AP61" i="39"/>
  <c r="E68" i="45" s="1"/>
  <c r="AP53" i="39"/>
  <c r="E60" i="45" s="1"/>
  <c r="AP98" i="39"/>
  <c r="E105" i="45" s="1"/>
  <c r="AP29" i="39"/>
  <c r="E36" i="45" s="1"/>
  <c r="AP64" i="39"/>
  <c r="E71" i="45" s="1"/>
  <c r="AP80" i="39"/>
  <c r="E87" i="45" s="1"/>
  <c r="AP130" i="39"/>
  <c r="E137" i="45" s="1"/>
  <c r="AP101" i="39"/>
  <c r="E108" i="45" s="1"/>
  <c r="AP97" i="39"/>
  <c r="E104" i="45" s="1"/>
  <c r="AP11" i="39"/>
  <c r="E18" i="45" s="1"/>
  <c r="AP107" i="39"/>
  <c r="E114" i="45" s="1"/>
  <c r="AP121" i="39"/>
  <c r="E128" i="45" s="1"/>
  <c r="AP65" i="39"/>
  <c r="E72" i="45" s="1"/>
  <c r="AP10" i="39"/>
  <c r="E17" i="45" s="1"/>
  <c r="AP71" i="39"/>
  <c r="E78" i="45" s="1"/>
  <c r="AP76" i="39"/>
  <c r="E83" i="45" s="1"/>
  <c r="R95" i="46"/>
  <c r="AD95" i="46" s="1"/>
  <c r="X95" i="46" s="1"/>
  <c r="O95" i="46"/>
  <c r="H100" i="44"/>
  <c r="T100" i="41"/>
  <c r="AE100" i="41" s="1"/>
  <c r="O100" i="41"/>
  <c r="H100" i="42"/>
  <c r="O101" i="43"/>
  <c r="AI56" i="39"/>
  <c r="K63" i="41" s="1"/>
  <c r="L63" i="41" s="1"/>
  <c r="AI67" i="39"/>
  <c r="K74" i="41" s="1"/>
  <c r="L74" i="41" s="1"/>
  <c r="AH10" i="40"/>
  <c r="H17" i="43" s="1"/>
  <c r="I17" i="43" s="1"/>
  <c r="AI11" i="39"/>
  <c r="K18" i="41" s="1"/>
  <c r="L18" i="41" s="1"/>
  <c r="AG7" i="39"/>
  <c r="E14" i="41" s="1"/>
  <c r="F14" i="41" s="1"/>
  <c r="AI36" i="39"/>
  <c r="K43" i="41" s="1"/>
  <c r="L43" i="41" s="1"/>
  <c r="AI25" i="39"/>
  <c r="K32" i="41" s="1"/>
  <c r="L32" i="41" s="1"/>
  <c r="AI52" i="39"/>
  <c r="K59" i="41" s="1"/>
  <c r="L59" i="41" s="1"/>
  <c r="AI107" i="39"/>
  <c r="K114" i="41" s="1"/>
  <c r="L114" i="41" s="1"/>
  <c r="AI74" i="39"/>
  <c r="K81" i="41" s="1"/>
  <c r="L81" i="41" s="1"/>
  <c r="AI123" i="39"/>
  <c r="K130" i="41" s="1"/>
  <c r="L130" i="41" s="1"/>
  <c r="N188" i="46"/>
  <c r="P188" i="46"/>
  <c r="AA188" i="46"/>
  <c r="AG188" i="46" s="1"/>
  <c r="AQ56" i="40"/>
  <c r="H63" i="46" s="1"/>
  <c r="AA151" i="46"/>
  <c r="AG151" i="46" s="1"/>
  <c r="N151" i="46"/>
  <c r="P151" i="46"/>
  <c r="I54" i="44"/>
  <c r="I54" i="42"/>
  <c r="O54" i="42" s="1"/>
  <c r="V54" i="41"/>
  <c r="AF54" i="41" s="1"/>
  <c r="O57" i="45"/>
  <c r="O101" i="46"/>
  <c r="R101" i="46"/>
  <c r="AD101" i="46" s="1"/>
  <c r="X101" i="46" s="1"/>
  <c r="X94" i="46"/>
  <c r="BF47" i="28"/>
  <c r="BF47" i="29"/>
  <c r="AP122" i="40"/>
  <c r="E129" i="46" s="1"/>
  <c r="AP18" i="40"/>
  <c r="E25" i="46" s="1"/>
  <c r="AP57" i="40"/>
  <c r="E64" i="46" s="1"/>
  <c r="AP22" i="40"/>
  <c r="E29" i="46" s="1"/>
  <c r="AP98" i="40"/>
  <c r="E105" i="46" s="1"/>
  <c r="AP71" i="40"/>
  <c r="E78" i="46" s="1"/>
  <c r="AP120" i="40"/>
  <c r="E127" i="46" s="1"/>
  <c r="AP119" i="40"/>
  <c r="E126" i="46" s="1"/>
  <c r="AP128" i="40"/>
  <c r="E135" i="46" s="1"/>
  <c r="AP16" i="40"/>
  <c r="E23" i="46" s="1"/>
  <c r="AP77" i="40"/>
  <c r="E84" i="46" s="1"/>
  <c r="AP76" i="40"/>
  <c r="E83" i="46" s="1"/>
  <c r="AP131" i="40"/>
  <c r="E138" i="46" s="1"/>
  <c r="AP55" i="40"/>
  <c r="E62" i="46" s="1"/>
  <c r="AP34" i="40"/>
  <c r="E41" i="46" s="1"/>
  <c r="AP81" i="40"/>
  <c r="E88" i="46" s="1"/>
  <c r="AP117" i="40"/>
  <c r="E124" i="46" s="1"/>
  <c r="AP73" i="40"/>
  <c r="E80" i="46" s="1"/>
  <c r="AP13" i="40"/>
  <c r="E20" i="46" s="1"/>
  <c r="AP106" i="40"/>
  <c r="E113" i="46" s="1"/>
  <c r="AP126" i="40"/>
  <c r="E133" i="46" s="1"/>
  <c r="AP21" i="40"/>
  <c r="E28" i="46" s="1"/>
  <c r="AP100" i="40"/>
  <c r="E107" i="46" s="1"/>
  <c r="AP10" i="40"/>
  <c r="E17" i="46" s="1"/>
  <c r="AP78" i="40"/>
  <c r="E85" i="46" s="1"/>
  <c r="AP74" i="40"/>
  <c r="E81" i="46" s="1"/>
  <c r="AP70" i="40"/>
  <c r="E77" i="46" s="1"/>
  <c r="AP96" i="40"/>
  <c r="E103" i="46" s="1"/>
  <c r="AP79" i="40"/>
  <c r="E86" i="46" s="1"/>
  <c r="AP58" i="40"/>
  <c r="E65" i="46" s="1"/>
  <c r="AP84" i="40"/>
  <c r="E91" i="46" s="1"/>
  <c r="AP125" i="40"/>
  <c r="E132" i="46" s="1"/>
  <c r="AP17" i="40"/>
  <c r="E24" i="46" s="1"/>
  <c r="AP102" i="40"/>
  <c r="E109" i="46" s="1"/>
  <c r="AP28" i="40"/>
  <c r="E35" i="46" s="1"/>
  <c r="AP127" i="40"/>
  <c r="E134" i="46" s="1"/>
  <c r="AP60" i="40"/>
  <c r="E67" i="46" s="1"/>
  <c r="AP104" i="40"/>
  <c r="E111" i="46" s="1"/>
  <c r="AP40" i="40"/>
  <c r="E47" i="46" s="1"/>
  <c r="AP29" i="40"/>
  <c r="E36" i="46" s="1"/>
  <c r="AP108" i="40"/>
  <c r="E115" i="46" s="1"/>
  <c r="AP64" i="40"/>
  <c r="E71" i="46" s="1"/>
  <c r="AP14" i="40"/>
  <c r="E21" i="46" s="1"/>
  <c r="AP85" i="40"/>
  <c r="E92" i="46" s="1"/>
  <c r="AP26" i="40"/>
  <c r="E33" i="46" s="1"/>
  <c r="AP111" i="40"/>
  <c r="E118" i="46" s="1"/>
  <c r="AP20" i="40"/>
  <c r="E27" i="46" s="1"/>
  <c r="AP63" i="40"/>
  <c r="E70" i="46" s="1"/>
  <c r="AP82" i="40"/>
  <c r="E89" i="46" s="1"/>
  <c r="AP8" i="40"/>
  <c r="E15" i="46" s="1"/>
  <c r="AP130" i="40"/>
  <c r="E137" i="46" s="1"/>
  <c r="AP68" i="40"/>
  <c r="E75" i="46" s="1"/>
  <c r="AP75" i="40"/>
  <c r="E82" i="46" s="1"/>
  <c r="AP62" i="40"/>
  <c r="E69" i="46" s="1"/>
  <c r="AP54" i="40"/>
  <c r="E61" i="46" s="1"/>
  <c r="AP30" i="40"/>
  <c r="E37" i="46" s="1"/>
  <c r="AP107" i="40"/>
  <c r="E114" i="46" s="1"/>
  <c r="AP69" i="40"/>
  <c r="E76" i="46" s="1"/>
  <c r="AP33" i="40"/>
  <c r="E40" i="46" s="1"/>
  <c r="AP115" i="40"/>
  <c r="E122" i="46" s="1"/>
  <c r="AP61" i="40"/>
  <c r="E68" i="46" s="1"/>
  <c r="AP83" i="40"/>
  <c r="E90" i="46" s="1"/>
  <c r="AP25" i="40"/>
  <c r="E32" i="46" s="1"/>
  <c r="AP112" i="40"/>
  <c r="E119" i="46" s="1"/>
  <c r="AP105" i="40"/>
  <c r="E112" i="46" s="1"/>
  <c r="AP38" i="40"/>
  <c r="E45" i="46" s="1"/>
  <c r="AP36" i="40"/>
  <c r="E43" i="46" s="1"/>
  <c r="AP103" i="40"/>
  <c r="E110" i="46" s="1"/>
  <c r="AP24" i="40"/>
  <c r="E31" i="46" s="1"/>
  <c r="AP109" i="40"/>
  <c r="E116" i="46" s="1"/>
  <c r="AP52" i="40"/>
  <c r="E59" i="46" s="1"/>
  <c r="AP59" i="40"/>
  <c r="E66" i="46" s="1"/>
  <c r="AP129" i="40"/>
  <c r="E136" i="46" s="1"/>
  <c r="AP86" i="40"/>
  <c r="E93" i="46" s="1"/>
  <c r="AP56" i="40"/>
  <c r="E63" i="46" s="1"/>
  <c r="AP110" i="40"/>
  <c r="E117" i="46" s="1"/>
  <c r="AP66" i="40"/>
  <c r="E73" i="46" s="1"/>
  <c r="AP35" i="40"/>
  <c r="E42" i="46" s="1"/>
  <c r="AP12" i="40"/>
  <c r="E19" i="46" s="1"/>
  <c r="AP114" i="40"/>
  <c r="E121" i="46" s="1"/>
  <c r="AP67" i="40"/>
  <c r="E74" i="46" s="1"/>
  <c r="AP124" i="40"/>
  <c r="E131" i="46" s="1"/>
  <c r="AP123" i="40"/>
  <c r="E130" i="46" s="1"/>
  <c r="AP121" i="40"/>
  <c r="E128" i="46" s="1"/>
  <c r="AP101" i="40"/>
  <c r="E108" i="46" s="1"/>
  <c r="AP53" i="40"/>
  <c r="E60" i="46" s="1"/>
  <c r="AP116" i="40"/>
  <c r="E123" i="46" s="1"/>
  <c r="AP37" i="40"/>
  <c r="E44" i="46" s="1"/>
  <c r="AP65" i="40"/>
  <c r="E72" i="46" s="1"/>
  <c r="AP97" i="40"/>
  <c r="E104" i="46" s="1"/>
  <c r="AP80" i="40"/>
  <c r="E87" i="46" s="1"/>
  <c r="X95" i="45"/>
  <c r="D55" i="44"/>
  <c r="O55" i="9"/>
  <c r="D55" i="42"/>
  <c r="M55" i="42" s="1"/>
  <c r="R55" i="9"/>
  <c r="AD55" i="9" s="1"/>
  <c r="AI63" i="39"/>
  <c r="K70" i="41" s="1"/>
  <c r="L70" i="41" s="1"/>
  <c r="AH6" i="39"/>
  <c r="H13" i="41" s="1"/>
  <c r="I13" i="41" s="1"/>
  <c r="AH62" i="40"/>
  <c r="H69" i="43" s="1"/>
  <c r="I69" i="43" s="1"/>
  <c r="AI113" i="39"/>
  <c r="K120" i="41" s="1"/>
  <c r="L120" i="41" s="1"/>
  <c r="AH6" i="40"/>
  <c r="H13" i="43" s="1"/>
  <c r="I13" i="43" s="1"/>
  <c r="AI13" i="39"/>
  <c r="K20" i="41" s="1"/>
  <c r="L20" i="41" s="1"/>
  <c r="AI73" i="39"/>
  <c r="K80" i="41" s="1"/>
  <c r="L80" i="41" s="1"/>
  <c r="AH38" i="39"/>
  <c r="H45" i="41" s="1"/>
  <c r="I45" i="41" s="1"/>
  <c r="AI59" i="39"/>
  <c r="K66" i="41" s="1"/>
  <c r="L66" i="41" s="1"/>
  <c r="AI126" i="39"/>
  <c r="K133" i="41" s="1"/>
  <c r="L133" i="41" s="1"/>
  <c r="AI97" i="39"/>
  <c r="K104" i="41" s="1"/>
  <c r="L104" i="41" s="1"/>
  <c r="AI98" i="39"/>
  <c r="K105" i="41" s="1"/>
  <c r="L105" i="41" s="1"/>
  <c r="P148" i="46"/>
  <c r="N148" i="46"/>
  <c r="AA148" i="46"/>
  <c r="AG148" i="46" s="1"/>
  <c r="Z49" i="46"/>
  <c r="Y49" i="46"/>
  <c r="AQ109" i="40"/>
  <c r="H116" i="46" s="1"/>
  <c r="AQ79" i="40"/>
  <c r="H86" i="46" s="1"/>
  <c r="AQ23" i="40"/>
  <c r="H30" i="46" s="1"/>
  <c r="AQ113" i="40"/>
  <c r="H120" i="46" s="1"/>
  <c r="AQ111" i="40"/>
  <c r="H118" i="46" s="1"/>
  <c r="AQ12" i="40"/>
  <c r="H19" i="46" s="1"/>
  <c r="AQ68" i="40"/>
  <c r="H75" i="46" s="1"/>
  <c r="AQ112" i="40"/>
  <c r="H119" i="46" s="1"/>
  <c r="AQ130" i="40"/>
  <c r="H137" i="46" s="1"/>
  <c r="AQ51" i="40"/>
  <c r="H58" i="46" s="1"/>
  <c r="AQ127" i="40"/>
  <c r="H134" i="46" s="1"/>
  <c r="AQ129" i="40"/>
  <c r="H136" i="46" s="1"/>
  <c r="AQ66" i="40"/>
  <c r="H73" i="46" s="1"/>
  <c r="AQ7" i="40"/>
  <c r="H14" i="46" s="1"/>
  <c r="AQ80" i="40"/>
  <c r="H87" i="46" s="1"/>
  <c r="AQ69" i="40"/>
  <c r="H76" i="46" s="1"/>
  <c r="AQ33" i="40"/>
  <c r="H40" i="46" s="1"/>
  <c r="AQ16" i="40"/>
  <c r="H23" i="46" s="1"/>
  <c r="AQ40" i="40"/>
  <c r="H47" i="46" s="1"/>
  <c r="AQ81" i="40"/>
  <c r="H88" i="46" s="1"/>
  <c r="AQ125" i="40"/>
  <c r="H132" i="46" s="1"/>
  <c r="AQ61" i="40"/>
  <c r="H68" i="46" s="1"/>
  <c r="AQ85" i="40"/>
  <c r="H92" i="46" s="1"/>
  <c r="AQ118" i="40"/>
  <c r="H125" i="46" s="1"/>
  <c r="AQ54" i="40"/>
  <c r="H61" i="46" s="1"/>
  <c r="AQ120" i="40"/>
  <c r="H127" i="46" s="1"/>
  <c r="AQ60" i="40"/>
  <c r="H67" i="46" s="1"/>
  <c r="AQ70" i="40"/>
  <c r="H77" i="46" s="1"/>
  <c r="AQ74" i="40"/>
  <c r="H81" i="46" s="1"/>
  <c r="AQ108" i="40"/>
  <c r="H115" i="46" s="1"/>
  <c r="AQ52" i="40"/>
  <c r="H59" i="46" s="1"/>
  <c r="AQ13" i="40"/>
  <c r="H20" i="46" s="1"/>
  <c r="AQ124" i="40"/>
  <c r="H131" i="46" s="1"/>
  <c r="AQ98" i="40"/>
  <c r="H105" i="46" s="1"/>
  <c r="AQ86" i="40"/>
  <c r="H93" i="46" s="1"/>
  <c r="AQ63" i="40"/>
  <c r="H70" i="46" s="1"/>
  <c r="AQ128" i="40"/>
  <c r="H135" i="46" s="1"/>
  <c r="AQ100" i="40"/>
  <c r="H107" i="46" s="1"/>
  <c r="AQ35" i="40"/>
  <c r="H42" i="46" s="1"/>
  <c r="AQ72" i="40"/>
  <c r="H79" i="46" s="1"/>
  <c r="AQ107" i="40"/>
  <c r="H114" i="46" s="1"/>
  <c r="AQ27" i="40"/>
  <c r="H34" i="46" s="1"/>
  <c r="AQ75" i="40"/>
  <c r="H82" i="46" s="1"/>
  <c r="AQ101" i="40"/>
  <c r="H108" i="46" s="1"/>
  <c r="AQ29" i="40"/>
  <c r="H36" i="46" s="1"/>
  <c r="AQ9" i="40"/>
  <c r="H16" i="46" s="1"/>
  <c r="AQ131" i="40"/>
  <c r="H138" i="46" s="1"/>
  <c r="AQ122" i="40"/>
  <c r="H129" i="46" s="1"/>
  <c r="AQ34" i="40"/>
  <c r="H41" i="46" s="1"/>
  <c r="AQ65" i="40"/>
  <c r="H72" i="46" s="1"/>
  <c r="AQ99" i="40"/>
  <c r="H106" i="46" s="1"/>
  <c r="AQ55" i="40"/>
  <c r="H62" i="46" s="1"/>
  <c r="AQ18" i="40"/>
  <c r="H25" i="46" s="1"/>
  <c r="AQ110" i="40"/>
  <c r="H117" i="46" s="1"/>
  <c r="AQ64" i="40"/>
  <c r="H71" i="46" s="1"/>
  <c r="AQ78" i="40"/>
  <c r="H85" i="46" s="1"/>
  <c r="AQ24" i="40"/>
  <c r="H31" i="46" s="1"/>
  <c r="AQ106" i="40"/>
  <c r="H113" i="46" s="1"/>
  <c r="AQ11" i="40"/>
  <c r="H18" i="46" s="1"/>
  <c r="AQ126" i="40"/>
  <c r="H133" i="46" s="1"/>
  <c r="AQ8" i="40"/>
  <c r="H15" i="46" s="1"/>
  <c r="AQ102" i="40"/>
  <c r="H109" i="46" s="1"/>
  <c r="AQ20" i="40"/>
  <c r="H27" i="46" s="1"/>
  <c r="AQ103" i="40"/>
  <c r="H110" i="46" s="1"/>
  <c r="AQ76" i="40"/>
  <c r="H83" i="46" s="1"/>
  <c r="AQ19" i="40"/>
  <c r="H26" i="46" s="1"/>
  <c r="AQ58" i="40"/>
  <c r="H65" i="46" s="1"/>
  <c r="AQ59" i="40"/>
  <c r="H66" i="46" s="1"/>
  <c r="AQ117" i="40"/>
  <c r="H124" i="46" s="1"/>
  <c r="AQ36" i="40"/>
  <c r="H43" i="46" s="1"/>
  <c r="AQ96" i="40"/>
  <c r="H103" i="46" s="1"/>
  <c r="AQ119" i="40"/>
  <c r="H126" i="46" s="1"/>
  <c r="AQ84" i="40"/>
  <c r="H91" i="46" s="1"/>
  <c r="AQ77" i="40"/>
  <c r="H84" i="46" s="1"/>
  <c r="AQ97" i="40"/>
  <c r="H104" i="46" s="1"/>
  <c r="AQ39" i="40"/>
  <c r="H46" i="46" s="1"/>
  <c r="AQ17" i="40"/>
  <c r="H24" i="46" s="1"/>
  <c r="AQ121" i="40"/>
  <c r="H128" i="46" s="1"/>
  <c r="AQ123" i="40"/>
  <c r="H130" i="46" s="1"/>
  <c r="AQ32" i="40"/>
  <c r="H39" i="46" s="1"/>
  <c r="O95" i="45"/>
  <c r="I56" i="44"/>
  <c r="I56" i="42"/>
  <c r="V56" i="41"/>
  <c r="AF56" i="41" s="1"/>
  <c r="O54" i="41"/>
  <c r="AI38" i="39"/>
  <c r="K45" i="41" s="1"/>
  <c r="L45" i="41" s="1"/>
  <c r="AI86" i="39"/>
  <c r="K93" i="41" s="1"/>
  <c r="L93" i="41" s="1"/>
  <c r="AI85" i="39"/>
  <c r="K92" i="41" s="1"/>
  <c r="L92" i="41" s="1"/>
  <c r="AH101" i="40"/>
  <c r="H108" i="43" s="1"/>
  <c r="I108" i="43" s="1"/>
  <c r="AG23" i="39"/>
  <c r="E30" i="41" s="1"/>
  <c r="F30" i="41" s="1"/>
  <c r="AH26" i="40"/>
  <c r="H33" i="43" s="1"/>
  <c r="I33" i="43" s="1"/>
  <c r="AI101" i="39"/>
  <c r="K108" i="41" s="1"/>
  <c r="L108" i="41" s="1"/>
  <c r="AI66" i="39"/>
  <c r="K73" i="41" s="1"/>
  <c r="L73" i="41" s="1"/>
  <c r="AG15" i="39"/>
  <c r="E22" i="41" s="1"/>
  <c r="F22" i="41" s="1"/>
  <c r="AI33" i="39"/>
  <c r="K40" i="41" s="1"/>
  <c r="L40" i="41" s="1"/>
  <c r="AH39" i="40"/>
  <c r="H46" i="43" s="1"/>
  <c r="I46" i="43" s="1"/>
  <c r="AQ73" i="40"/>
  <c r="H80" i="46" s="1"/>
  <c r="AA49" i="46"/>
  <c r="AG49" i="46" s="1"/>
  <c r="P49" i="46"/>
  <c r="N49" i="46"/>
  <c r="F57" i="44"/>
  <c r="V57" i="9"/>
  <c r="AF57" i="9" s="1"/>
  <c r="F57" i="42"/>
  <c r="F102" i="44"/>
  <c r="O102" i="44" s="1"/>
  <c r="Y102" i="44" s="1"/>
  <c r="AI102" i="44" s="1"/>
  <c r="F102" i="42"/>
  <c r="V102" i="9"/>
  <c r="AF102" i="9" s="1"/>
  <c r="F98" i="44"/>
  <c r="O98" i="44" s="1"/>
  <c r="Y98" i="44" s="1"/>
  <c r="AI98" i="44" s="1"/>
  <c r="F98" i="42"/>
  <c r="V98" i="9"/>
  <c r="AF98" i="9" s="1"/>
  <c r="O56" i="41"/>
  <c r="G57" i="44"/>
  <c r="O57" i="41"/>
  <c r="G57" i="42"/>
  <c r="M57" i="42" s="1"/>
  <c r="R57" i="41"/>
  <c r="AD57" i="41" s="1"/>
  <c r="E99" i="44"/>
  <c r="N99" i="44" s="1"/>
  <c r="W99" i="44" s="1"/>
  <c r="AH99" i="44" s="1"/>
  <c r="E99" i="42"/>
  <c r="T99" i="9"/>
  <c r="AE99" i="9" s="1"/>
  <c r="AI121" i="39"/>
  <c r="K128" i="41" s="1"/>
  <c r="L128" i="41" s="1"/>
  <c r="AI116" i="39"/>
  <c r="K123" i="41" s="1"/>
  <c r="L123" i="41" s="1"/>
  <c r="AH11" i="40"/>
  <c r="H18" i="43" s="1"/>
  <c r="I18" i="43" s="1"/>
  <c r="AI24" i="39"/>
  <c r="K31" i="41" s="1"/>
  <c r="L31" i="41" s="1"/>
  <c r="AI81" i="39"/>
  <c r="K88" i="41" s="1"/>
  <c r="L88" i="41" s="1"/>
  <c r="AI76" i="39"/>
  <c r="K83" i="41" s="1"/>
  <c r="L83" i="41" s="1"/>
  <c r="AI119" i="39"/>
  <c r="K126" i="41" s="1"/>
  <c r="L126" i="41" s="1"/>
  <c r="AH70" i="40"/>
  <c r="H77" i="43" s="1"/>
  <c r="I77" i="43" s="1"/>
  <c r="AH26" i="39"/>
  <c r="H33" i="41" s="1"/>
  <c r="I33" i="41" s="1"/>
  <c r="AI10" i="39"/>
  <c r="K17" i="41" s="1"/>
  <c r="L17" i="41" s="1"/>
  <c r="AI54" i="39"/>
  <c r="K61" i="41" s="1"/>
  <c r="L61" i="41" s="1"/>
  <c r="AI37" i="39"/>
  <c r="K44" i="41" s="1"/>
  <c r="L44" i="41" s="1"/>
  <c r="AI79" i="39"/>
  <c r="K86" i="41" s="1"/>
  <c r="L86" i="41" s="1"/>
  <c r="AH56" i="40"/>
  <c r="H63" i="43" s="1"/>
  <c r="I63" i="43" s="1"/>
  <c r="U97" i="42"/>
  <c r="AG97" i="42" s="1"/>
  <c r="P175" i="46"/>
  <c r="N161" i="46"/>
  <c r="AA161" i="46"/>
  <c r="AG161" i="46" s="1"/>
  <c r="P161" i="46"/>
  <c r="Y180" i="43" l="1"/>
  <c r="Z180" i="43"/>
  <c r="F25" i="39"/>
  <c r="G5" i="39"/>
  <c r="H24" i="39"/>
  <c r="H179" i="39"/>
  <c r="H169" i="39"/>
  <c r="H172" i="39"/>
  <c r="H171" i="39"/>
  <c r="H150" i="39"/>
  <c r="H135" i="39"/>
  <c r="H130" i="39"/>
  <c r="H116" i="39"/>
  <c r="H107" i="39"/>
  <c r="H113" i="39"/>
  <c r="H104" i="39"/>
  <c r="H74" i="39"/>
  <c r="H77" i="39"/>
  <c r="H80" i="39"/>
  <c r="H44" i="39"/>
  <c r="H55" i="39"/>
  <c r="H12" i="39"/>
  <c r="H36" i="39"/>
  <c r="H182" i="39"/>
  <c r="H164" i="39"/>
  <c r="H168" i="39"/>
  <c r="H165" i="39"/>
  <c r="H146" i="39"/>
  <c r="H131" i="39"/>
  <c r="H126" i="39"/>
  <c r="H112" i="39"/>
  <c r="H122" i="39"/>
  <c r="H109" i="39"/>
  <c r="H103" i="39"/>
  <c r="H70" i="39"/>
  <c r="H73" i="39"/>
  <c r="H76" i="39"/>
  <c r="H83" i="39"/>
  <c r="H51" i="39"/>
  <c r="H20" i="39"/>
  <c r="H32" i="39"/>
  <c r="H174" i="39"/>
  <c r="H156" i="39"/>
  <c r="H166" i="39"/>
  <c r="H157" i="39"/>
  <c r="H136" i="39"/>
  <c r="H148" i="39"/>
  <c r="H137" i="39"/>
  <c r="H125" i="39"/>
  <c r="H114" i="39"/>
  <c r="H101" i="39"/>
  <c r="H102" i="39"/>
  <c r="H62" i="39"/>
  <c r="H65" i="39"/>
  <c r="H68" i="39"/>
  <c r="H75" i="39"/>
  <c r="H8" i="39"/>
  <c r="H16" i="39"/>
  <c r="H184" i="39"/>
  <c r="H181" i="39"/>
  <c r="H163" i="39"/>
  <c r="H158" i="39"/>
  <c r="H149" i="39"/>
  <c r="H144" i="39"/>
  <c r="H142" i="39"/>
  <c r="H129" i="39"/>
  <c r="H119" i="39"/>
  <c r="H106" i="39"/>
  <c r="H85" i="39"/>
  <c r="H86" i="39"/>
  <c r="H54" i="39"/>
  <c r="H57" i="39"/>
  <c r="H60" i="39"/>
  <c r="H67" i="39"/>
  <c r="H37" i="39"/>
  <c r="H28" i="39"/>
  <c r="H40" i="39"/>
  <c r="H176" i="39"/>
  <c r="H177" i="39"/>
  <c r="H159" i="39"/>
  <c r="H154" i="39"/>
  <c r="H145" i="39"/>
  <c r="H143" i="39"/>
  <c r="H138" i="39"/>
  <c r="H124" i="39"/>
  <c r="H115" i="39"/>
  <c r="H121" i="39"/>
  <c r="H100" i="39"/>
  <c r="H82" i="39"/>
  <c r="H84" i="39"/>
  <c r="H53" i="39"/>
  <c r="H56" i="39"/>
  <c r="H63" i="39"/>
  <c r="H167" i="39"/>
  <c r="H140" i="39"/>
  <c r="H120" i="39"/>
  <c r="H97" i="39"/>
  <c r="H69" i="39"/>
  <c r="H59" i="39"/>
  <c r="H155" i="39"/>
  <c r="H128" i="39"/>
  <c r="H108" i="39"/>
  <c r="H96" i="39"/>
  <c r="H61" i="39"/>
  <c r="H43" i="39"/>
  <c r="H30" i="39"/>
  <c r="H185" i="39"/>
  <c r="H139" i="39"/>
  <c r="H123" i="39"/>
  <c r="H99" i="39"/>
  <c r="H45" i="39"/>
  <c r="H41" i="39"/>
  <c r="H183" i="39"/>
  <c r="H162" i="39"/>
  <c r="H127" i="39"/>
  <c r="H111" i="39"/>
  <c r="H98" i="39"/>
  <c r="H72" i="39"/>
  <c r="H10" i="39"/>
  <c r="H18" i="39"/>
  <c r="H178" i="39"/>
  <c r="H175" i="39"/>
  <c r="H147" i="39"/>
  <c r="H118" i="39"/>
  <c r="H78" i="39"/>
  <c r="H64" i="39"/>
  <c r="H25" i="39"/>
  <c r="H33" i="39"/>
  <c r="H26" i="39"/>
  <c r="H38" i="39"/>
  <c r="H170" i="39"/>
  <c r="H161" i="39"/>
  <c r="H134" i="39"/>
  <c r="H110" i="39"/>
  <c r="H66" i="39"/>
  <c r="H52" i="39"/>
  <c r="H173" i="39"/>
  <c r="H153" i="39"/>
  <c r="H141" i="39"/>
  <c r="H117" i="39"/>
  <c r="H58" i="39"/>
  <c r="H79" i="39"/>
  <c r="H34" i="39"/>
  <c r="H160" i="39"/>
  <c r="H151" i="39"/>
  <c r="H133" i="39"/>
  <c r="H105" i="39"/>
  <c r="H81" i="39"/>
  <c r="H71" i="39"/>
  <c r="H21" i="39"/>
  <c r="H29" i="39"/>
  <c r="H6" i="39"/>
  <c r="H14" i="39"/>
  <c r="H22" i="39"/>
  <c r="H19" i="39"/>
  <c r="H23" i="39"/>
  <c r="H7" i="39"/>
  <c r="H15" i="39"/>
  <c r="H31" i="39"/>
  <c r="H39" i="39"/>
  <c r="H35" i="39"/>
  <c r="H11" i="39"/>
  <c r="H27" i="39"/>
  <c r="H42" i="39"/>
  <c r="H180" i="39"/>
  <c r="H152" i="39"/>
  <c r="H132" i="39"/>
  <c r="H50" i="39"/>
  <c r="H95" i="39"/>
  <c r="H91" i="39"/>
  <c r="H94" i="39"/>
  <c r="H88" i="39"/>
  <c r="H5" i="39"/>
  <c r="H89" i="39"/>
  <c r="H49" i="39"/>
  <c r="H47" i="39"/>
  <c r="H46" i="39"/>
  <c r="H90" i="39"/>
  <c r="H87" i="39"/>
  <c r="H92" i="39"/>
  <c r="H48" i="39"/>
  <c r="H93" i="39"/>
  <c r="CH11" i="38"/>
  <c r="H2" i="40"/>
  <c r="F14" i="39"/>
  <c r="F26" i="39"/>
  <c r="F22" i="39"/>
  <c r="F10" i="39"/>
  <c r="F15" i="39"/>
  <c r="F27" i="39"/>
  <c r="F40" i="39"/>
  <c r="F18" i="39"/>
  <c r="F23" i="39"/>
  <c r="F31" i="39"/>
  <c r="F39" i="39"/>
  <c r="F7" i="39"/>
  <c r="F181" i="39"/>
  <c r="F175" i="39"/>
  <c r="F170" i="39"/>
  <c r="F160" i="39"/>
  <c r="F149" i="39"/>
  <c r="F134" i="39"/>
  <c r="F145" i="39"/>
  <c r="F131" i="39"/>
  <c r="F117" i="39"/>
  <c r="F108" i="39"/>
  <c r="F102" i="39"/>
  <c r="F96" i="39"/>
  <c r="F56" i="39"/>
  <c r="F63" i="39"/>
  <c r="F70" i="39"/>
  <c r="F73" i="39"/>
  <c r="F6" i="39"/>
  <c r="F32" i="39"/>
  <c r="F177" i="39"/>
  <c r="F171" i="39"/>
  <c r="F165" i="39"/>
  <c r="F150" i="39"/>
  <c r="F156" i="39"/>
  <c r="F130" i="39"/>
  <c r="F140" i="39"/>
  <c r="F127" i="39"/>
  <c r="F113" i="39"/>
  <c r="F123" i="39"/>
  <c r="F98" i="39"/>
  <c r="F84" i="39"/>
  <c r="F52" i="39"/>
  <c r="F59" i="39"/>
  <c r="F66" i="39"/>
  <c r="F69" i="39"/>
  <c r="F184" i="39"/>
  <c r="F166" i="39"/>
  <c r="F161" i="39"/>
  <c r="F167" i="39"/>
  <c r="F151" i="39"/>
  <c r="F126" i="39"/>
  <c r="F136" i="39"/>
  <c r="F122" i="39"/>
  <c r="F109" i="39"/>
  <c r="F119" i="39"/>
  <c r="F86" i="39"/>
  <c r="F80" i="39"/>
  <c r="F44" i="39"/>
  <c r="F55" i="39"/>
  <c r="F62" i="39"/>
  <c r="F65" i="39"/>
  <c r="F19" i="39"/>
  <c r="F35" i="39"/>
  <c r="F12" i="39"/>
  <c r="F20" i="39"/>
  <c r="F180" i="39"/>
  <c r="F162" i="39"/>
  <c r="F157" i="39"/>
  <c r="F163" i="39"/>
  <c r="F148" i="39"/>
  <c r="F141" i="39"/>
  <c r="F132" i="39"/>
  <c r="F118" i="39"/>
  <c r="F105" i="39"/>
  <c r="F115" i="39"/>
  <c r="F101" i="39"/>
  <c r="F76" i="39"/>
  <c r="F83" i="39"/>
  <c r="F51" i="39"/>
  <c r="F58" i="39"/>
  <c r="F61" i="39"/>
  <c r="F34" i="39"/>
  <c r="F38" i="39"/>
  <c r="F11" i="39"/>
  <c r="F30" i="39"/>
  <c r="F182" i="39"/>
  <c r="F172" i="39"/>
  <c r="F154" i="39"/>
  <c r="F173" i="39"/>
  <c r="F155" i="39"/>
  <c r="F146" i="39"/>
  <c r="F133" i="39"/>
  <c r="F143" i="39"/>
  <c r="F110" i="39"/>
  <c r="F120" i="39"/>
  <c r="F107" i="39"/>
  <c r="F85" i="39"/>
  <c r="F68" i="39"/>
  <c r="F75" i="39"/>
  <c r="F82" i="39"/>
  <c r="F42" i="39"/>
  <c r="F53" i="39"/>
  <c r="F36" i="39"/>
  <c r="F178" i="39"/>
  <c r="F168" i="39"/>
  <c r="F183" i="39"/>
  <c r="F169" i="39"/>
  <c r="F147" i="39"/>
  <c r="F142" i="39"/>
  <c r="F129" i="39"/>
  <c r="F139" i="39"/>
  <c r="F106" i="39"/>
  <c r="F116" i="39"/>
  <c r="F103" i="39"/>
  <c r="F104" i="39"/>
  <c r="F64" i="39"/>
  <c r="F71" i="39"/>
  <c r="F78" i="39"/>
  <c r="F81" i="39"/>
  <c r="F45" i="39"/>
  <c r="F33" i="39"/>
  <c r="F174" i="39"/>
  <c r="F125" i="39"/>
  <c r="F99" i="39"/>
  <c r="F74" i="39"/>
  <c r="F153" i="39"/>
  <c r="F128" i="39"/>
  <c r="F97" i="39"/>
  <c r="F54" i="39"/>
  <c r="F41" i="39"/>
  <c r="F16" i="39"/>
  <c r="F164" i="39"/>
  <c r="F135" i="39"/>
  <c r="F100" i="39"/>
  <c r="F77" i="39"/>
  <c r="F159" i="39"/>
  <c r="F114" i="39"/>
  <c r="F72" i="39"/>
  <c r="F57" i="39"/>
  <c r="F28" i="39"/>
  <c r="F185" i="39"/>
  <c r="F152" i="39"/>
  <c r="F121" i="39"/>
  <c r="F60" i="39"/>
  <c r="F179" i="39"/>
  <c r="F144" i="39"/>
  <c r="F124" i="39"/>
  <c r="F79" i="39"/>
  <c r="F37" i="39"/>
  <c r="F8" i="39"/>
  <c r="F24" i="39"/>
  <c r="F176" i="39"/>
  <c r="F138" i="39"/>
  <c r="F112" i="39"/>
  <c r="F67" i="39"/>
  <c r="F158" i="39"/>
  <c r="F137" i="39"/>
  <c r="F111" i="39"/>
  <c r="F43" i="39"/>
  <c r="F5" i="39"/>
  <c r="F47" i="39"/>
  <c r="F95" i="39"/>
  <c r="F91" i="39"/>
  <c r="F48" i="39"/>
  <c r="F49" i="39"/>
  <c r="F93" i="39"/>
  <c r="F89" i="39"/>
  <c r="F50" i="39"/>
  <c r="F88" i="39"/>
  <c r="F46" i="39"/>
  <c r="F90" i="39"/>
  <c r="F94" i="39"/>
  <c r="F87" i="39"/>
  <c r="F92" i="39"/>
  <c r="E13" i="39"/>
  <c r="E17" i="39"/>
  <c r="G46" i="39"/>
  <c r="G49" i="39"/>
  <c r="G50" i="39"/>
  <c r="G185" i="39"/>
  <c r="G177" i="39"/>
  <c r="G169" i="39"/>
  <c r="G161" i="39"/>
  <c r="G153" i="39"/>
  <c r="G145" i="39"/>
  <c r="G137" i="39"/>
  <c r="G182" i="39"/>
  <c r="G173" i="39"/>
  <c r="G164" i="39"/>
  <c r="G155" i="39"/>
  <c r="G146" i="39"/>
  <c r="G136" i="39"/>
  <c r="G128" i="39"/>
  <c r="G120" i="39"/>
  <c r="G112" i="39"/>
  <c r="G104" i="39"/>
  <c r="G96" i="39"/>
  <c r="G79" i="39"/>
  <c r="G71" i="39"/>
  <c r="G63" i="39"/>
  <c r="G55" i="39"/>
  <c r="G42" i="39"/>
  <c r="G34" i="39"/>
  <c r="G26" i="39"/>
  <c r="G18" i="39"/>
  <c r="G9" i="39"/>
  <c r="G87" i="39"/>
  <c r="G181" i="39"/>
  <c r="G172" i="39"/>
  <c r="G163" i="39"/>
  <c r="G154" i="39"/>
  <c r="G144" i="39"/>
  <c r="G135" i="39"/>
  <c r="G127" i="39"/>
  <c r="G119" i="39"/>
  <c r="G111" i="39"/>
  <c r="G103" i="39"/>
  <c r="G86" i="39"/>
  <c r="G78" i="39"/>
  <c r="G70" i="39"/>
  <c r="G62" i="39"/>
  <c r="G54" i="39"/>
  <c r="G41" i="39"/>
  <c r="G33" i="39"/>
  <c r="G25" i="39"/>
  <c r="G16" i="39"/>
  <c r="G8" i="39"/>
  <c r="G89" i="39"/>
  <c r="G180" i="39"/>
  <c r="G171" i="39"/>
  <c r="G162" i="39"/>
  <c r="G152" i="39"/>
  <c r="G143" i="39"/>
  <c r="G134" i="39"/>
  <c r="G126" i="39"/>
  <c r="G118" i="39"/>
  <c r="G110" i="39"/>
  <c r="G102" i="39"/>
  <c r="G85" i="39"/>
  <c r="G77" i="39"/>
  <c r="G69" i="39"/>
  <c r="G61" i="39"/>
  <c r="G53" i="39"/>
  <c r="G40" i="39"/>
  <c r="G32" i="39"/>
  <c r="G24" i="39"/>
  <c r="G15" i="39"/>
  <c r="G7" i="39"/>
  <c r="G179" i="39"/>
  <c r="G170" i="39"/>
  <c r="G160" i="39"/>
  <c r="G151" i="39"/>
  <c r="G142" i="39"/>
  <c r="G133" i="39"/>
  <c r="G125" i="39"/>
  <c r="G117" i="39"/>
  <c r="G109" i="39"/>
  <c r="G101" i="39"/>
  <c r="G84" i="39"/>
  <c r="G76" i="39"/>
  <c r="G68" i="39"/>
  <c r="G60" i="39"/>
  <c r="G52" i="39"/>
  <c r="G39" i="39"/>
  <c r="G31" i="39"/>
  <c r="G23" i="39"/>
  <c r="G14" i="39"/>
  <c r="G6" i="39"/>
  <c r="G88" i="39"/>
  <c r="G178" i="39"/>
  <c r="G168" i="39"/>
  <c r="G159" i="39"/>
  <c r="G150" i="39"/>
  <c r="G141" i="39"/>
  <c r="G132" i="39"/>
  <c r="G124" i="39"/>
  <c r="G116" i="39"/>
  <c r="G108" i="39"/>
  <c r="G100" i="39"/>
  <c r="G83" i="39"/>
  <c r="G75" i="39"/>
  <c r="G67" i="39"/>
  <c r="G59" i="39"/>
  <c r="G51" i="39"/>
  <c r="G38" i="39"/>
  <c r="G30" i="39"/>
  <c r="G22" i="39"/>
  <c r="G13" i="39"/>
  <c r="G176" i="39"/>
  <c r="G167" i="39"/>
  <c r="G158" i="39"/>
  <c r="G149" i="39"/>
  <c r="G140" i="39"/>
  <c r="G131" i="39"/>
  <c r="G123" i="39"/>
  <c r="G115" i="39"/>
  <c r="G107" i="39"/>
  <c r="G99" i="39"/>
  <c r="G82" i="39"/>
  <c r="G74" i="39"/>
  <c r="G66" i="39"/>
  <c r="G58" i="39"/>
  <c r="G45" i="39"/>
  <c r="G37" i="39"/>
  <c r="G29" i="39"/>
  <c r="G21" i="39"/>
  <c r="G12" i="39"/>
  <c r="G90" i="39"/>
  <c r="G184" i="39"/>
  <c r="G175" i="39"/>
  <c r="G166" i="39"/>
  <c r="G157" i="39"/>
  <c r="G148" i="39"/>
  <c r="G139" i="39"/>
  <c r="G130" i="39"/>
  <c r="G122" i="39"/>
  <c r="G114" i="39"/>
  <c r="G106" i="39"/>
  <c r="G98" i="39"/>
  <c r="G81" i="39"/>
  <c r="G73" i="39"/>
  <c r="G65" i="39"/>
  <c r="G57" i="39"/>
  <c r="G44" i="39"/>
  <c r="G36" i="39"/>
  <c r="G28" i="39"/>
  <c r="G20" i="39"/>
  <c r="G11" i="39"/>
  <c r="G183" i="39"/>
  <c r="G174" i="39"/>
  <c r="G165" i="39"/>
  <c r="G156" i="39"/>
  <c r="G147" i="39"/>
  <c r="G138" i="39"/>
  <c r="G129" i="39"/>
  <c r="G121" i="39"/>
  <c r="G113" i="39"/>
  <c r="G105" i="39"/>
  <c r="G97" i="39"/>
  <c r="G80" i="39"/>
  <c r="G72" i="39"/>
  <c r="G64" i="39"/>
  <c r="G56" i="39"/>
  <c r="G43" i="39"/>
  <c r="G35" i="39"/>
  <c r="G27" i="39"/>
  <c r="G19" i="39"/>
  <c r="G10" i="39"/>
  <c r="G94" i="39"/>
  <c r="G91" i="39"/>
  <c r="G95" i="39"/>
  <c r="G48" i="39"/>
  <c r="G93" i="39"/>
  <c r="G47" i="39"/>
  <c r="G92" i="39"/>
  <c r="CJ10" i="38"/>
  <c r="J2" i="39"/>
  <c r="F17" i="39"/>
  <c r="CK10" i="38"/>
  <c r="K2" i="39"/>
  <c r="H13" i="39"/>
  <c r="F29" i="39"/>
  <c r="F21" i="39"/>
  <c r="E39" i="39"/>
  <c r="E11" i="39"/>
  <c r="E19" i="39"/>
  <c r="E40" i="39"/>
  <c r="E7" i="39"/>
  <c r="E31" i="39"/>
  <c r="E24" i="39"/>
  <c r="E183" i="39"/>
  <c r="E169" i="39"/>
  <c r="E159" i="39"/>
  <c r="E164" i="39"/>
  <c r="E144" i="39"/>
  <c r="E143" i="39"/>
  <c r="E134" i="39"/>
  <c r="E140" i="39"/>
  <c r="E107" i="39"/>
  <c r="E117" i="39"/>
  <c r="E108" i="39"/>
  <c r="E98" i="39"/>
  <c r="E69" i="39"/>
  <c r="E72" i="39"/>
  <c r="E79" i="39"/>
  <c r="E43" i="39"/>
  <c r="E54" i="39"/>
  <c r="E182" i="39"/>
  <c r="E176" i="39"/>
  <c r="E162" i="39"/>
  <c r="E170" i="39"/>
  <c r="E149" i="39"/>
  <c r="E138" i="39"/>
  <c r="E136" i="39"/>
  <c r="E118" i="39"/>
  <c r="E105" i="39"/>
  <c r="E84" i="39"/>
  <c r="E81" i="39"/>
  <c r="E80" i="39"/>
  <c r="E83" i="39"/>
  <c r="E82" i="39"/>
  <c r="E15" i="39"/>
  <c r="E35" i="39"/>
  <c r="E28" i="39"/>
  <c r="E178" i="39"/>
  <c r="E175" i="39"/>
  <c r="E158" i="39"/>
  <c r="E150" i="39"/>
  <c r="E145" i="39"/>
  <c r="E130" i="39"/>
  <c r="E132" i="39"/>
  <c r="E114" i="39"/>
  <c r="E124" i="39"/>
  <c r="E103" i="39"/>
  <c r="E77" i="39"/>
  <c r="E76" i="39"/>
  <c r="E75" i="39"/>
  <c r="E78" i="39"/>
  <c r="E20" i="39"/>
  <c r="E36" i="39"/>
  <c r="E185" i="39"/>
  <c r="E171" i="39"/>
  <c r="E154" i="39"/>
  <c r="E148" i="39"/>
  <c r="E139" i="39"/>
  <c r="E126" i="39"/>
  <c r="E128" i="39"/>
  <c r="E110" i="39"/>
  <c r="E120" i="39"/>
  <c r="E99" i="39"/>
  <c r="E73" i="39"/>
  <c r="E68" i="39"/>
  <c r="E71" i="39"/>
  <c r="E74" i="39"/>
  <c r="E21" i="39"/>
  <c r="E27" i="39"/>
  <c r="E12" i="39"/>
  <c r="E181" i="39"/>
  <c r="E167" i="39"/>
  <c r="E174" i="39"/>
  <c r="E157" i="39"/>
  <c r="E135" i="39"/>
  <c r="E141" i="39"/>
  <c r="E123" i="39"/>
  <c r="E106" i="39"/>
  <c r="E116" i="39"/>
  <c r="E102" i="39"/>
  <c r="E65" i="39"/>
  <c r="E64" i="39"/>
  <c r="E67" i="39"/>
  <c r="E70" i="39"/>
  <c r="E29" i="39"/>
  <c r="E177" i="39"/>
  <c r="E163" i="39"/>
  <c r="E160" i="39"/>
  <c r="E153" i="39"/>
  <c r="E131" i="39"/>
  <c r="E137" i="39"/>
  <c r="E119" i="39"/>
  <c r="E125" i="39"/>
  <c r="E112" i="39"/>
  <c r="E86" i="39"/>
  <c r="E61" i="39"/>
  <c r="E60" i="39"/>
  <c r="E63" i="39"/>
  <c r="E66" i="39"/>
  <c r="E23" i="39"/>
  <c r="E32" i="39"/>
  <c r="E8" i="39"/>
  <c r="E16" i="39"/>
  <c r="E172" i="39"/>
  <c r="E180" i="39"/>
  <c r="E151" i="39"/>
  <c r="E161" i="39"/>
  <c r="E146" i="39"/>
  <c r="E129" i="39"/>
  <c r="E111" i="39"/>
  <c r="E113" i="39"/>
  <c r="E100" i="39"/>
  <c r="E97" i="39"/>
  <c r="E53" i="39"/>
  <c r="E52" i="39"/>
  <c r="E55" i="39"/>
  <c r="E58" i="39"/>
  <c r="E25" i="39"/>
  <c r="E179" i="39"/>
  <c r="E168" i="39"/>
  <c r="E166" i="39"/>
  <c r="E184" i="39"/>
  <c r="E152" i="39"/>
  <c r="E142" i="39"/>
  <c r="E147" i="39"/>
  <c r="E122" i="39"/>
  <c r="E109" i="39"/>
  <c r="E96" i="39"/>
  <c r="E85" i="39"/>
  <c r="E45" i="39"/>
  <c r="E44" i="39"/>
  <c r="E51" i="39"/>
  <c r="E30" i="39"/>
  <c r="E133" i="39"/>
  <c r="E62" i="39"/>
  <c r="E115" i="39"/>
  <c r="E121" i="39"/>
  <c r="E14" i="39"/>
  <c r="E22" i="39"/>
  <c r="E38" i="39"/>
  <c r="E173" i="39"/>
  <c r="E104" i="39"/>
  <c r="E6" i="39"/>
  <c r="E155" i="39"/>
  <c r="E101" i="39"/>
  <c r="E37" i="39"/>
  <c r="E156" i="39"/>
  <c r="E57" i="39"/>
  <c r="E33" i="39"/>
  <c r="E165" i="39"/>
  <c r="E56" i="39"/>
  <c r="E18" i="39"/>
  <c r="E26" i="39"/>
  <c r="E34" i="39"/>
  <c r="E127" i="39"/>
  <c r="E59" i="39"/>
  <c r="E41" i="39"/>
  <c r="E10" i="39"/>
  <c r="E42" i="39"/>
  <c r="E89" i="39"/>
  <c r="E87" i="39"/>
  <c r="E49" i="39"/>
  <c r="E95" i="39"/>
  <c r="E90" i="39"/>
  <c r="E48" i="39"/>
  <c r="E47" i="39"/>
  <c r="E93" i="39"/>
  <c r="E92" i="39"/>
  <c r="E50" i="39"/>
  <c r="E91" i="39"/>
  <c r="E94" i="39"/>
  <c r="E46" i="39"/>
  <c r="E88" i="39"/>
  <c r="E5" i="39"/>
  <c r="F13" i="39"/>
  <c r="CI10" i="38"/>
  <c r="I2" i="39"/>
  <c r="H17" i="39"/>
  <c r="Y51" i="46"/>
  <c r="F71" i="43"/>
  <c r="F91" i="43"/>
  <c r="F46" i="43"/>
  <c r="F92" i="43"/>
  <c r="Y166" i="43"/>
  <c r="Z166" i="43"/>
  <c r="F17" i="43"/>
  <c r="F70" i="43"/>
  <c r="F61" i="43"/>
  <c r="F43" i="43"/>
  <c r="Y166" i="46"/>
  <c r="R153" i="44"/>
  <c r="S153" i="44" s="1"/>
  <c r="AR129" i="40"/>
  <c r="K136" i="46" s="1"/>
  <c r="AR69" i="40"/>
  <c r="K76" i="46" s="1"/>
  <c r="AR99" i="40"/>
  <c r="K106" i="46" s="1"/>
  <c r="AR109" i="40"/>
  <c r="K116" i="46" s="1"/>
  <c r="AR122" i="40"/>
  <c r="K129" i="46" s="1"/>
  <c r="F67" i="43"/>
  <c r="F93" i="43"/>
  <c r="F40" i="43"/>
  <c r="F60" i="43"/>
  <c r="F65" i="43"/>
  <c r="AA157" i="42"/>
  <c r="AC157" i="42" s="1"/>
  <c r="F39" i="43"/>
  <c r="I65" i="45"/>
  <c r="T65" i="45" s="1"/>
  <c r="AE65" i="45" s="1"/>
  <c r="Q57" i="16" s="1"/>
  <c r="Z155" i="43"/>
  <c r="AR98" i="39"/>
  <c r="K105" i="45" s="1"/>
  <c r="AS59" i="40"/>
  <c r="AA182" i="46"/>
  <c r="AG182" i="46" s="1"/>
  <c r="Z145" i="41"/>
  <c r="Z155" i="46"/>
  <c r="Z94" i="43"/>
  <c r="Z153" i="45"/>
  <c r="L48" i="9"/>
  <c r="V48" i="9" s="1"/>
  <c r="AF48" i="9" s="1"/>
  <c r="F40" i="16" s="1"/>
  <c r="AQ21" i="40"/>
  <c r="H28" i="46" s="1"/>
  <c r="AR33" i="40"/>
  <c r="K40" i="46" s="1"/>
  <c r="AR98" i="40"/>
  <c r="K105" i="46" s="1"/>
  <c r="F138" i="43"/>
  <c r="F136" i="43"/>
  <c r="F72" i="43"/>
  <c r="F111" i="43"/>
  <c r="F129" i="43"/>
  <c r="AQ81" i="39"/>
  <c r="H88" i="45" s="1"/>
  <c r="AA180" i="46"/>
  <c r="AG180" i="46" s="1"/>
  <c r="F125" i="43"/>
  <c r="F20" i="43"/>
  <c r="F109" i="43"/>
  <c r="F30" i="43"/>
  <c r="Z152" i="45"/>
  <c r="R152" i="44"/>
  <c r="AD152" i="44" s="1"/>
  <c r="AJ152" i="44" s="1"/>
  <c r="AA154" i="42"/>
  <c r="Y177" i="41"/>
  <c r="X173" i="9"/>
  <c r="N161" i="45"/>
  <c r="X153" i="9"/>
  <c r="Y153" i="9" s="1"/>
  <c r="AA153" i="44"/>
  <c r="AB153" i="44" s="1"/>
  <c r="AA191" i="44"/>
  <c r="AC191" i="44" s="1"/>
  <c r="Y184" i="9"/>
  <c r="Y157" i="41"/>
  <c r="AA141" i="45"/>
  <c r="AG141" i="45" s="1"/>
  <c r="Z160" i="45"/>
  <c r="Y168" i="46"/>
  <c r="Y178" i="46"/>
  <c r="I71" i="45"/>
  <c r="T71" i="45" s="1"/>
  <c r="AE71" i="45" s="1"/>
  <c r="Q63" i="16" s="1"/>
  <c r="I128" i="45"/>
  <c r="T128" i="45" s="1"/>
  <c r="AE128" i="45" s="1"/>
  <c r="Q120" i="16" s="1"/>
  <c r="F36" i="43"/>
  <c r="F19" i="43"/>
  <c r="F110" i="43"/>
  <c r="N96" i="9"/>
  <c r="P149" i="45"/>
  <c r="F120" i="43"/>
  <c r="Y183" i="46"/>
  <c r="Y187" i="43"/>
  <c r="AA156" i="44"/>
  <c r="AA179" i="44"/>
  <c r="F103" i="43"/>
  <c r="AA152" i="44"/>
  <c r="P144" i="9"/>
  <c r="L60" i="41"/>
  <c r="F66" i="43"/>
  <c r="P174" i="46"/>
  <c r="F117" i="43"/>
  <c r="F69" i="43"/>
  <c r="F134" i="43"/>
  <c r="F26" i="43"/>
  <c r="N179" i="45"/>
  <c r="P148" i="9"/>
  <c r="N175" i="46"/>
  <c r="I15" i="45"/>
  <c r="T15" i="45" s="1"/>
  <c r="AE15" i="45" s="1"/>
  <c r="Q7" i="16" s="1"/>
  <c r="I66" i="45"/>
  <c r="T66" i="45" s="1"/>
  <c r="AE66" i="45" s="1"/>
  <c r="Q58" i="16" s="1"/>
  <c r="AA155" i="44"/>
  <c r="F31" i="43"/>
  <c r="P155" i="45"/>
  <c r="Z176" i="45"/>
  <c r="F107" i="43"/>
  <c r="F121" i="43"/>
  <c r="F119" i="43"/>
  <c r="F89" i="43"/>
  <c r="AA157" i="46"/>
  <c r="AG157" i="46" s="1"/>
  <c r="AA50" i="9"/>
  <c r="AG50" i="9" s="1"/>
  <c r="R178" i="44"/>
  <c r="Y154" i="9"/>
  <c r="N149" i="45"/>
  <c r="Z174" i="45"/>
  <c r="Y184" i="41"/>
  <c r="Y142" i="45"/>
  <c r="I19" i="45"/>
  <c r="T19" i="45" s="1"/>
  <c r="AE19" i="45" s="1"/>
  <c r="Q11" i="16" s="1"/>
  <c r="F14" i="43"/>
  <c r="F76" i="43"/>
  <c r="F45" i="43"/>
  <c r="F126" i="43"/>
  <c r="F22" i="43"/>
  <c r="P141" i="45"/>
  <c r="AA184" i="44"/>
  <c r="L69" i="41"/>
  <c r="I68" i="45"/>
  <c r="T68" i="45" s="1"/>
  <c r="AE68" i="45" s="1"/>
  <c r="Q60" i="16" s="1"/>
  <c r="I105" i="45"/>
  <c r="T105" i="45" s="1"/>
  <c r="AE105" i="45" s="1"/>
  <c r="Q97" i="16" s="1"/>
  <c r="R155" i="44"/>
  <c r="F122" i="43"/>
  <c r="F15" i="43"/>
  <c r="N167" i="46"/>
  <c r="F118" i="43"/>
  <c r="F86" i="43"/>
  <c r="F34" i="43"/>
  <c r="F73" i="43"/>
  <c r="F84" i="43"/>
  <c r="F137" i="43"/>
  <c r="R170" i="44"/>
  <c r="AA178" i="44"/>
  <c r="AA161" i="44"/>
  <c r="AA162" i="44"/>
  <c r="AB162" i="44" s="1"/>
  <c r="P182" i="46"/>
  <c r="R157" i="42"/>
  <c r="AD157" i="42" s="1"/>
  <c r="AJ157" i="42" s="1"/>
  <c r="N144" i="9"/>
  <c r="P160" i="46"/>
  <c r="X186" i="9"/>
  <c r="R186" i="42"/>
  <c r="AQ41" i="39"/>
  <c r="H48" i="45" s="1"/>
  <c r="I48" i="45" s="1"/>
  <c r="T48" i="45" s="1"/>
  <c r="AE48" i="45" s="1"/>
  <c r="Q40" i="16" s="1"/>
  <c r="AP41" i="40"/>
  <c r="E48" i="46" s="1"/>
  <c r="F48" i="46" s="1"/>
  <c r="R48" i="46" s="1"/>
  <c r="AD48" i="46" s="1"/>
  <c r="AB40" i="16" s="1"/>
  <c r="AS41" i="39"/>
  <c r="Q48" i="45" s="1"/>
  <c r="T48" i="9"/>
  <c r="AE48" i="9" s="1"/>
  <c r="E40" i="16" s="1"/>
  <c r="V48" i="41"/>
  <c r="AF48" i="41" s="1"/>
  <c r="J40" i="16" s="1"/>
  <c r="I48" i="44"/>
  <c r="I48" i="42"/>
  <c r="R48" i="43"/>
  <c r="AD48" i="43" s="1"/>
  <c r="J48" i="44"/>
  <c r="V48" i="43"/>
  <c r="AF48" i="43" s="1"/>
  <c r="V40" i="16" s="1"/>
  <c r="L48" i="44"/>
  <c r="D48" i="42"/>
  <c r="D48" i="44"/>
  <c r="R48" i="9"/>
  <c r="AD48" i="9" s="1"/>
  <c r="T48" i="41"/>
  <c r="AE48" i="41" s="1"/>
  <c r="I40" i="16" s="1"/>
  <c r="H48" i="44"/>
  <c r="H48" i="42"/>
  <c r="N48" i="42" s="1"/>
  <c r="W48" i="42" s="1"/>
  <c r="AH48" i="42" s="1"/>
  <c r="M40" i="16" s="1"/>
  <c r="E48" i="44"/>
  <c r="R48" i="41"/>
  <c r="AD48" i="41" s="1"/>
  <c r="G48" i="44"/>
  <c r="G48" i="42"/>
  <c r="O48" i="41"/>
  <c r="AP41" i="39"/>
  <c r="E48" i="45" s="1"/>
  <c r="F48" i="45" s="1"/>
  <c r="F48" i="44"/>
  <c r="AJ41" i="40"/>
  <c r="Q48" i="43" s="1"/>
  <c r="AQ41" i="40"/>
  <c r="H48" i="46" s="1"/>
  <c r="I48" i="46" s="1"/>
  <c r="T48" i="46" s="1"/>
  <c r="AE48" i="46" s="1"/>
  <c r="AC40" i="16" s="1"/>
  <c r="R149" i="42"/>
  <c r="AD149" i="42" s="1"/>
  <c r="AJ149" i="42" s="1"/>
  <c r="AS126" i="40"/>
  <c r="Y187" i="41"/>
  <c r="N148" i="9"/>
  <c r="AA169" i="44"/>
  <c r="I133" i="45"/>
  <c r="T133" i="45" s="1"/>
  <c r="AE133" i="45" s="1"/>
  <c r="Q125" i="16" s="1"/>
  <c r="AA149" i="42"/>
  <c r="AB149" i="42" s="1"/>
  <c r="AA57" i="9"/>
  <c r="AG57" i="9" s="1"/>
  <c r="P96" i="9"/>
  <c r="F25" i="9"/>
  <c r="O56" i="44"/>
  <c r="Y56" i="44" s="1"/>
  <c r="AI56" i="44" s="1"/>
  <c r="X101" i="9"/>
  <c r="F25" i="43"/>
  <c r="F68" i="43"/>
  <c r="F24" i="43"/>
  <c r="J24" i="44" s="1"/>
  <c r="F59" i="43"/>
  <c r="J59" i="44" s="1"/>
  <c r="Z183" i="45"/>
  <c r="AA143" i="9"/>
  <c r="AG143" i="9" s="1"/>
  <c r="F89" i="9"/>
  <c r="D89" i="42" s="1"/>
  <c r="X99" i="9"/>
  <c r="I79" i="45"/>
  <c r="T79" i="45" s="1"/>
  <c r="AE79" i="45" s="1"/>
  <c r="Q71" i="16" s="1"/>
  <c r="Y155" i="9"/>
  <c r="P57" i="9"/>
  <c r="I78" i="45"/>
  <c r="T78" i="45" s="1"/>
  <c r="AE78" i="45" s="1"/>
  <c r="Q70" i="16" s="1"/>
  <c r="AA99" i="9"/>
  <c r="AG99" i="9" s="1"/>
  <c r="X53" i="9"/>
  <c r="X181" i="9"/>
  <c r="Y181" i="9" s="1"/>
  <c r="F21" i="9"/>
  <c r="F45" i="9"/>
  <c r="P163" i="9"/>
  <c r="F109" i="9"/>
  <c r="R109" i="9" s="1"/>
  <c r="AD109" i="9" s="1"/>
  <c r="I107" i="9"/>
  <c r="E107" i="42" s="1"/>
  <c r="F41" i="9"/>
  <c r="D41" i="44" s="1"/>
  <c r="R184" i="44"/>
  <c r="Q184" i="44" s="1"/>
  <c r="F104" i="9"/>
  <c r="O104" i="9" s="1"/>
  <c r="X185" i="9"/>
  <c r="Y185" i="9" s="1"/>
  <c r="F110" i="9"/>
  <c r="I31" i="9"/>
  <c r="F113" i="9"/>
  <c r="R113" i="9" s="1"/>
  <c r="AD113" i="9" s="1"/>
  <c r="F122" i="9"/>
  <c r="D122" i="42" s="1"/>
  <c r="AQ104" i="39"/>
  <c r="H111" i="45" s="1"/>
  <c r="I111" i="45" s="1"/>
  <c r="T111" i="45" s="1"/>
  <c r="AE111" i="45" s="1"/>
  <c r="Q103" i="16" s="1"/>
  <c r="F105" i="9"/>
  <c r="F131" i="9"/>
  <c r="D131" i="42" s="1"/>
  <c r="F121" i="9"/>
  <c r="I58" i="9"/>
  <c r="F24" i="9"/>
  <c r="F86" i="9"/>
  <c r="O86" i="9" s="1"/>
  <c r="F61" i="9"/>
  <c r="O61" i="9" s="1"/>
  <c r="Z190" i="9"/>
  <c r="I119" i="45"/>
  <c r="T119" i="45" s="1"/>
  <c r="AE119" i="45" s="1"/>
  <c r="Q111" i="16" s="1"/>
  <c r="I116" i="45"/>
  <c r="T116" i="45" s="1"/>
  <c r="AE116" i="45" s="1"/>
  <c r="Q108" i="16" s="1"/>
  <c r="F82" i="9"/>
  <c r="F90" i="9"/>
  <c r="F37" i="9"/>
  <c r="F124" i="9"/>
  <c r="D124" i="42" s="1"/>
  <c r="P102" i="9"/>
  <c r="F40" i="9"/>
  <c r="R40" i="9" s="1"/>
  <c r="AD40" i="9" s="1"/>
  <c r="D32" i="16" s="1"/>
  <c r="R182" i="42"/>
  <c r="Z164" i="45"/>
  <c r="I83" i="45"/>
  <c r="T83" i="45" s="1"/>
  <c r="AE83" i="45" s="1"/>
  <c r="Q75" i="16" s="1"/>
  <c r="AA102" i="9"/>
  <c r="AG102" i="9" s="1"/>
  <c r="F17" i="9"/>
  <c r="X94" i="9"/>
  <c r="Y94" i="9" s="1"/>
  <c r="F125" i="9"/>
  <c r="D125" i="44" s="1"/>
  <c r="F93" i="9"/>
  <c r="O93" i="9" s="1"/>
  <c r="F62" i="9"/>
  <c r="I114" i="45"/>
  <c r="T114" i="45" s="1"/>
  <c r="AE114" i="45" s="1"/>
  <c r="Q106" i="16" s="1"/>
  <c r="F83" i="9"/>
  <c r="I135" i="9"/>
  <c r="F135" i="9"/>
  <c r="F65" i="9"/>
  <c r="R65" i="9" s="1"/>
  <c r="AD65" i="9" s="1"/>
  <c r="F103" i="9"/>
  <c r="D103" i="44" s="1"/>
  <c r="F92" i="9"/>
  <c r="O92" i="9" s="1"/>
  <c r="F68" i="9"/>
  <c r="F119" i="9"/>
  <c r="D119" i="42" s="1"/>
  <c r="F85" i="9"/>
  <c r="I82" i="43"/>
  <c r="F134" i="9"/>
  <c r="F74" i="9"/>
  <c r="D74" i="42" s="1"/>
  <c r="F47" i="9"/>
  <c r="O47" i="9" s="1"/>
  <c r="X98" i="9"/>
  <c r="Y98" i="9" s="1"/>
  <c r="F66" i="9"/>
  <c r="F111" i="9"/>
  <c r="D111" i="42" s="1"/>
  <c r="F63" i="9"/>
  <c r="F123" i="9"/>
  <c r="Y97" i="9"/>
  <c r="F130" i="9"/>
  <c r="D130" i="44" s="1"/>
  <c r="I131" i="9"/>
  <c r="AA157" i="44"/>
  <c r="AC157" i="44" s="1"/>
  <c r="F13" i="9"/>
  <c r="F137" i="9"/>
  <c r="D137" i="44" s="1"/>
  <c r="I126" i="41"/>
  <c r="T126" i="41" s="1"/>
  <c r="AE126" i="41" s="1"/>
  <c r="I118" i="16" s="1"/>
  <c r="Y169" i="41"/>
  <c r="X52" i="9"/>
  <c r="AA163" i="9"/>
  <c r="AG163" i="9" s="1"/>
  <c r="Z165" i="9"/>
  <c r="Y165" i="9"/>
  <c r="Y149" i="41"/>
  <c r="Y95" i="9"/>
  <c r="Z182" i="9"/>
  <c r="Y148" i="45"/>
  <c r="R160" i="42"/>
  <c r="AD160" i="42" s="1"/>
  <c r="AJ160" i="42" s="1"/>
  <c r="N141" i="9"/>
  <c r="P180" i="9"/>
  <c r="I42" i="41"/>
  <c r="T42" i="41" s="1"/>
  <c r="AE42" i="41" s="1"/>
  <c r="I34" i="16" s="1"/>
  <c r="AA160" i="42"/>
  <c r="AB160" i="42" s="1"/>
  <c r="R145" i="44"/>
  <c r="S145" i="44" s="1"/>
  <c r="AA141" i="9"/>
  <c r="AG141" i="9" s="1"/>
  <c r="P95" i="9"/>
  <c r="N167" i="45"/>
  <c r="Z149" i="9"/>
  <c r="Y149" i="9"/>
  <c r="P143" i="9"/>
  <c r="AR109" i="39"/>
  <c r="K116" i="45" s="1"/>
  <c r="AA185" i="9"/>
  <c r="AG185" i="9" s="1"/>
  <c r="AR131" i="39"/>
  <c r="K138" i="45" s="1"/>
  <c r="AS79" i="40"/>
  <c r="Y148" i="9"/>
  <c r="AQ14" i="40"/>
  <c r="H21" i="46" s="1"/>
  <c r="AS10" i="40"/>
  <c r="AS36" i="40"/>
  <c r="AS131" i="40"/>
  <c r="Z151" i="9"/>
  <c r="AQ114" i="40"/>
  <c r="H121" i="46" s="1"/>
  <c r="AR36" i="40"/>
  <c r="K43" i="46" s="1"/>
  <c r="AQ104" i="40"/>
  <c r="H111" i="46" s="1"/>
  <c r="P185" i="9"/>
  <c r="AR124" i="40"/>
  <c r="K131" i="46" s="1"/>
  <c r="L131" i="46" s="1"/>
  <c r="V131" i="46" s="1"/>
  <c r="AF131" i="46" s="1"/>
  <c r="AD123" i="16" s="1"/>
  <c r="AQ83" i="40"/>
  <c r="H90" i="46" s="1"/>
  <c r="AA148" i="42"/>
  <c r="AC148" i="42" s="1"/>
  <c r="R182" i="44"/>
  <c r="S182" i="44" s="1"/>
  <c r="R165" i="44"/>
  <c r="S165" i="44" s="1"/>
  <c r="F58" i="43"/>
  <c r="O58" i="43" s="1"/>
  <c r="F108" i="43"/>
  <c r="AA182" i="42"/>
  <c r="AB182" i="42" s="1"/>
  <c r="F130" i="43"/>
  <c r="O130" i="43" s="1"/>
  <c r="F81" i="43"/>
  <c r="O81" i="43" s="1"/>
  <c r="O56" i="42"/>
  <c r="Y56" i="42" s="1"/>
  <c r="AI56" i="42" s="1"/>
  <c r="F112" i="43"/>
  <c r="J112" i="44" s="1"/>
  <c r="F27" i="43"/>
  <c r="R27" i="43" s="1"/>
  <c r="AD27" i="43" s="1"/>
  <c r="T19" i="16" s="1"/>
  <c r="F82" i="43"/>
  <c r="O82" i="43" s="1"/>
  <c r="AA82" i="43" s="1"/>
  <c r="AG82" i="43" s="1"/>
  <c r="W74" i="16" s="1"/>
  <c r="R154" i="42"/>
  <c r="Z140" i="43"/>
  <c r="AA150" i="44"/>
  <c r="AB150" i="44" s="1"/>
  <c r="AA150" i="42"/>
  <c r="AC150" i="42" s="1"/>
  <c r="F131" i="43"/>
  <c r="R131" i="43" s="1"/>
  <c r="AD131" i="43" s="1"/>
  <c r="T123" i="16" s="1"/>
  <c r="F104" i="43"/>
  <c r="O104" i="43" s="1"/>
  <c r="Y162" i="43"/>
  <c r="Z183" i="43"/>
  <c r="N178" i="46"/>
  <c r="N160" i="46"/>
  <c r="AA170" i="44"/>
  <c r="AB170" i="44" s="1"/>
  <c r="Y171" i="43"/>
  <c r="R157" i="44"/>
  <c r="S157" i="44" s="1"/>
  <c r="AA182" i="44"/>
  <c r="AC182" i="44" s="1"/>
  <c r="Y182" i="46"/>
  <c r="Y154" i="46"/>
  <c r="R185" i="44"/>
  <c r="R150" i="42"/>
  <c r="S150" i="42" s="1"/>
  <c r="AS118" i="40"/>
  <c r="AS58" i="40"/>
  <c r="AS60" i="40"/>
  <c r="Q67" i="46" s="1"/>
  <c r="AP118" i="40"/>
  <c r="E125" i="46" s="1"/>
  <c r="AS72" i="40"/>
  <c r="AQ115" i="40"/>
  <c r="H122" i="46" s="1"/>
  <c r="AQ123" i="39"/>
  <c r="H130" i="45" s="1"/>
  <c r="I130" i="45" s="1"/>
  <c r="T130" i="45" s="1"/>
  <c r="AE130" i="45" s="1"/>
  <c r="Q122" i="16" s="1"/>
  <c r="AQ71" i="40"/>
  <c r="H78" i="46" s="1"/>
  <c r="AR129" i="39"/>
  <c r="K136" i="45" s="1"/>
  <c r="N95" i="9"/>
  <c r="AQ75" i="39"/>
  <c r="H82" i="45" s="1"/>
  <c r="I82" i="45" s="1"/>
  <c r="T82" i="45" s="1"/>
  <c r="AE82" i="45" s="1"/>
  <c r="Q74" i="16" s="1"/>
  <c r="AQ120" i="39"/>
  <c r="H127" i="45" s="1"/>
  <c r="AR53" i="40"/>
  <c r="K60" i="46" s="1"/>
  <c r="AR126" i="40"/>
  <c r="K133" i="46" s="1"/>
  <c r="AS28" i="40"/>
  <c r="AS16" i="40"/>
  <c r="AS32" i="40"/>
  <c r="AS86" i="40"/>
  <c r="AS68" i="40"/>
  <c r="Q75" i="46" s="1"/>
  <c r="AS130" i="40"/>
  <c r="AA181" i="42"/>
  <c r="AB181" i="42" s="1"/>
  <c r="AS29" i="40"/>
  <c r="AS11" i="40"/>
  <c r="AS85" i="40"/>
  <c r="F124" i="43"/>
  <c r="R124" i="43" s="1"/>
  <c r="AD124" i="43" s="1"/>
  <c r="T116" i="16" s="1"/>
  <c r="F13" i="43"/>
  <c r="J13" i="44" s="1"/>
  <c r="F44" i="43"/>
  <c r="R44" i="43" s="1"/>
  <c r="AD44" i="43" s="1"/>
  <c r="T36" i="16" s="1"/>
  <c r="Y96" i="43"/>
  <c r="Z161" i="46"/>
  <c r="AA179" i="42"/>
  <c r="AB179" i="42" s="1"/>
  <c r="AA164" i="42"/>
  <c r="AR74" i="39"/>
  <c r="K81" i="45" s="1"/>
  <c r="AR73" i="39"/>
  <c r="K80" i="45" s="1"/>
  <c r="AR57" i="39"/>
  <c r="K64" i="45" s="1"/>
  <c r="AR70" i="39"/>
  <c r="K77" i="45" s="1"/>
  <c r="AR35" i="39"/>
  <c r="K42" i="45" s="1"/>
  <c r="Y144" i="9"/>
  <c r="Z144" i="9"/>
  <c r="AR103" i="39"/>
  <c r="K110" i="45" s="1"/>
  <c r="I123" i="45"/>
  <c r="T123" i="45" s="1"/>
  <c r="AE123" i="45" s="1"/>
  <c r="Q115" i="16" s="1"/>
  <c r="AQ10" i="40"/>
  <c r="H17" i="46" s="1"/>
  <c r="AR112" i="39"/>
  <c r="K119" i="45" s="1"/>
  <c r="AQ31" i="40"/>
  <c r="H38" i="46" s="1"/>
  <c r="AR11" i="39"/>
  <c r="K18" i="45" s="1"/>
  <c r="AR122" i="39"/>
  <c r="K129" i="45" s="1"/>
  <c r="AQ25" i="40"/>
  <c r="H32" i="46" s="1"/>
  <c r="AS106" i="40"/>
  <c r="AR12" i="40"/>
  <c r="K19" i="46" s="1"/>
  <c r="AQ28" i="40"/>
  <c r="H35" i="46" s="1"/>
  <c r="AR120" i="39"/>
  <c r="K127" i="45" s="1"/>
  <c r="AR126" i="39"/>
  <c r="K133" i="45" s="1"/>
  <c r="AR38" i="39"/>
  <c r="K45" i="45" s="1"/>
  <c r="AR102" i="39"/>
  <c r="K109" i="45" s="1"/>
  <c r="AR23" i="39"/>
  <c r="K30" i="45" s="1"/>
  <c r="AR80" i="39"/>
  <c r="K87" i="45" s="1"/>
  <c r="AR20" i="39"/>
  <c r="K27" i="45" s="1"/>
  <c r="AR62" i="39"/>
  <c r="K69" i="45" s="1"/>
  <c r="AR12" i="39"/>
  <c r="K19" i="45" s="1"/>
  <c r="AR99" i="39"/>
  <c r="K106" i="45" s="1"/>
  <c r="AR34" i="39"/>
  <c r="K41" i="45" s="1"/>
  <c r="AR9" i="39"/>
  <c r="K16" i="45" s="1"/>
  <c r="AR68" i="39"/>
  <c r="K75" i="45" s="1"/>
  <c r="AR82" i="39"/>
  <c r="K89" i="45" s="1"/>
  <c r="L89" i="45" s="1"/>
  <c r="V89" i="45" s="1"/>
  <c r="AF89" i="45" s="1"/>
  <c r="R81" i="16" s="1"/>
  <c r="AR127" i="39"/>
  <c r="K134" i="45" s="1"/>
  <c r="AA180" i="45"/>
  <c r="AG180" i="45" s="1"/>
  <c r="AR85" i="39"/>
  <c r="K92" i="45" s="1"/>
  <c r="AQ15" i="40"/>
  <c r="H22" i="46" s="1"/>
  <c r="AQ57" i="40"/>
  <c r="H64" i="46" s="1"/>
  <c r="AQ116" i="40"/>
  <c r="H123" i="46" s="1"/>
  <c r="I123" i="46" s="1"/>
  <c r="T123" i="46" s="1"/>
  <c r="AE123" i="46" s="1"/>
  <c r="AC115" i="16" s="1"/>
  <c r="AQ53" i="40"/>
  <c r="H60" i="46" s="1"/>
  <c r="AQ62" i="40"/>
  <c r="H69" i="46" s="1"/>
  <c r="I69" i="46" s="1"/>
  <c r="T69" i="46" s="1"/>
  <c r="AE69" i="46" s="1"/>
  <c r="AC61" i="16" s="1"/>
  <c r="AQ67" i="40"/>
  <c r="H74" i="46" s="1"/>
  <c r="AQ105" i="40"/>
  <c r="H112" i="46" s="1"/>
  <c r="AQ38" i="40"/>
  <c r="H45" i="46" s="1"/>
  <c r="AR113" i="39"/>
  <c r="K120" i="45" s="1"/>
  <c r="AR63" i="39"/>
  <c r="K70" i="45" s="1"/>
  <c r="AR67" i="39"/>
  <c r="K74" i="45" s="1"/>
  <c r="L74" i="45" s="1"/>
  <c r="V74" i="45" s="1"/>
  <c r="AF74" i="45" s="1"/>
  <c r="R66" i="16" s="1"/>
  <c r="AR110" i="39"/>
  <c r="K117" i="45" s="1"/>
  <c r="AR31" i="39"/>
  <c r="K38" i="45" s="1"/>
  <c r="L38" i="45" s="1"/>
  <c r="V38" i="45" s="1"/>
  <c r="AF38" i="45" s="1"/>
  <c r="R30" i="16" s="1"/>
  <c r="AR101" i="39"/>
  <c r="K108" i="45" s="1"/>
  <c r="F115" i="9"/>
  <c r="D115" i="44" s="1"/>
  <c r="F36" i="9"/>
  <c r="D36" i="42" s="1"/>
  <c r="F78" i="43"/>
  <c r="R78" i="43" s="1"/>
  <c r="AD78" i="43" s="1"/>
  <c r="T70" i="16" s="1"/>
  <c r="I45" i="9"/>
  <c r="E45" i="44" s="1"/>
  <c r="F75" i="43"/>
  <c r="R75" i="43" s="1"/>
  <c r="AD75" i="43" s="1"/>
  <c r="T67" i="16" s="1"/>
  <c r="AA167" i="45"/>
  <c r="AG167" i="45" s="1"/>
  <c r="AR53" i="39"/>
  <c r="K60" i="45" s="1"/>
  <c r="L60" i="45" s="1"/>
  <c r="V60" i="45" s="1"/>
  <c r="AF60" i="45" s="1"/>
  <c r="R52" i="16" s="1"/>
  <c r="AR39" i="39"/>
  <c r="K46" i="45" s="1"/>
  <c r="AR130" i="39"/>
  <c r="K137" i="45" s="1"/>
  <c r="AR111" i="39"/>
  <c r="K118" i="45" s="1"/>
  <c r="AR14" i="39"/>
  <c r="K21" i="45" s="1"/>
  <c r="L21" i="45" s="1"/>
  <c r="V21" i="45" s="1"/>
  <c r="AF21" i="45" s="1"/>
  <c r="R13" i="16" s="1"/>
  <c r="AR61" i="39"/>
  <c r="K68" i="45" s="1"/>
  <c r="AR77" i="39"/>
  <c r="K84" i="45" s="1"/>
  <c r="L84" i="45" s="1"/>
  <c r="AR65" i="39"/>
  <c r="K72" i="45" s="1"/>
  <c r="L72" i="45" s="1"/>
  <c r="AR71" i="39"/>
  <c r="K78" i="45" s="1"/>
  <c r="AR125" i="39"/>
  <c r="K132" i="45" s="1"/>
  <c r="AR27" i="39"/>
  <c r="K34" i="45" s="1"/>
  <c r="AR32" i="39"/>
  <c r="K39" i="45" s="1"/>
  <c r="AR30" i="39"/>
  <c r="K37" i="45" s="1"/>
  <c r="L37" i="45" s="1"/>
  <c r="AR21" i="39"/>
  <c r="K28" i="45" s="1"/>
  <c r="AR72" i="39"/>
  <c r="K79" i="45" s="1"/>
  <c r="X54" i="9"/>
  <c r="AR96" i="39"/>
  <c r="K103" i="45" s="1"/>
  <c r="AR104" i="40"/>
  <c r="K111" i="46" s="1"/>
  <c r="AR54" i="40"/>
  <c r="K61" i="46" s="1"/>
  <c r="Y141" i="9"/>
  <c r="Z141" i="9"/>
  <c r="AR75" i="39"/>
  <c r="K82" i="45" s="1"/>
  <c r="L82" i="45" s="1"/>
  <c r="V82" i="45" s="1"/>
  <c r="AF82" i="45" s="1"/>
  <c r="R74" i="16" s="1"/>
  <c r="AR54" i="39"/>
  <c r="K61" i="45" s="1"/>
  <c r="L61" i="45" s="1"/>
  <c r="V61" i="45" s="1"/>
  <c r="AF61" i="45" s="1"/>
  <c r="R53" i="16" s="1"/>
  <c r="AR124" i="39"/>
  <c r="K131" i="45" s="1"/>
  <c r="AS100" i="40"/>
  <c r="Q107" i="46" s="1"/>
  <c r="AR72" i="40"/>
  <c r="K79" i="46" s="1"/>
  <c r="AS39" i="40"/>
  <c r="Y166" i="41"/>
  <c r="AR106" i="39"/>
  <c r="K113" i="45" s="1"/>
  <c r="L113" i="45" s="1"/>
  <c r="V113" i="45" s="1"/>
  <c r="AF113" i="45" s="1"/>
  <c r="R105" i="16" s="1"/>
  <c r="AR100" i="39"/>
  <c r="K107" i="45" s="1"/>
  <c r="L107" i="45" s="1"/>
  <c r="V107" i="45" s="1"/>
  <c r="AF107" i="45" s="1"/>
  <c r="R99" i="16" s="1"/>
  <c r="AR64" i="39"/>
  <c r="K71" i="45" s="1"/>
  <c r="L71" i="45" s="1"/>
  <c r="V71" i="45" s="1"/>
  <c r="AF71" i="45" s="1"/>
  <c r="R63" i="16" s="1"/>
  <c r="AR78" i="39"/>
  <c r="K85" i="45" s="1"/>
  <c r="AR96" i="40"/>
  <c r="K103" i="46" s="1"/>
  <c r="L134" i="41"/>
  <c r="O134" i="41" s="1"/>
  <c r="AA134" i="41" s="1"/>
  <c r="AG134" i="41" s="1"/>
  <c r="K126" i="16" s="1"/>
  <c r="P51" i="45"/>
  <c r="Z177" i="45"/>
  <c r="M55" i="44"/>
  <c r="N150" i="46"/>
  <c r="I113" i="46"/>
  <c r="T113" i="46" s="1"/>
  <c r="AE113" i="46" s="1"/>
  <c r="AC105" i="16" s="1"/>
  <c r="M56" i="42"/>
  <c r="U56" i="42" s="1"/>
  <c r="AG56" i="42" s="1"/>
  <c r="R150" i="44"/>
  <c r="AD150" i="44" s="1"/>
  <c r="AJ150" i="44" s="1"/>
  <c r="AA156" i="45"/>
  <c r="AG156" i="45" s="1"/>
  <c r="P180" i="45"/>
  <c r="R177" i="44"/>
  <c r="AD177" i="44" s="1"/>
  <c r="AJ177" i="44" s="1"/>
  <c r="R49" i="42"/>
  <c r="AD49" i="42" s="1"/>
  <c r="AJ49" i="42" s="1"/>
  <c r="I74" i="45"/>
  <c r="T74" i="45" s="1"/>
  <c r="AE74" i="45" s="1"/>
  <c r="Q66" i="16" s="1"/>
  <c r="P150" i="46"/>
  <c r="Y161" i="45"/>
  <c r="P184" i="46"/>
  <c r="AA49" i="42"/>
  <c r="AB49" i="42" s="1"/>
  <c r="AA167" i="44"/>
  <c r="AC167" i="44" s="1"/>
  <c r="Y179" i="46"/>
  <c r="R148" i="42"/>
  <c r="AD148" i="42" s="1"/>
  <c r="AJ148" i="42" s="1"/>
  <c r="AA178" i="46"/>
  <c r="AG178" i="46" s="1"/>
  <c r="R97" i="44"/>
  <c r="AD97" i="44" s="1"/>
  <c r="AJ97" i="44" s="1"/>
  <c r="F29" i="43"/>
  <c r="O29" i="43" s="1"/>
  <c r="F37" i="43"/>
  <c r="R37" i="43" s="1"/>
  <c r="AD37" i="43" s="1"/>
  <c r="T29" i="16" s="1"/>
  <c r="R179" i="42"/>
  <c r="Q179" i="42" s="1"/>
  <c r="AA185" i="44"/>
  <c r="AB185" i="44" s="1"/>
  <c r="Y184" i="45"/>
  <c r="R173" i="42"/>
  <c r="Q173" i="42" s="1"/>
  <c r="F35" i="43"/>
  <c r="O35" i="43" s="1"/>
  <c r="F83" i="43"/>
  <c r="J83" i="44" s="1"/>
  <c r="X55" i="41"/>
  <c r="Z55" i="41" s="1"/>
  <c r="AA184" i="46"/>
  <c r="AG184" i="46" s="1"/>
  <c r="AA174" i="44"/>
  <c r="AC174" i="44" s="1"/>
  <c r="F117" i="9"/>
  <c r="D117" i="44" s="1"/>
  <c r="F39" i="9"/>
  <c r="D39" i="42" s="1"/>
  <c r="Y49" i="45"/>
  <c r="Z157" i="43"/>
  <c r="I135" i="46"/>
  <c r="T135" i="46" s="1"/>
  <c r="AE135" i="46" s="1"/>
  <c r="AC127" i="16" s="1"/>
  <c r="AA51" i="45"/>
  <c r="AG51" i="45" s="1"/>
  <c r="AA189" i="44"/>
  <c r="AC189" i="44" s="1"/>
  <c r="Y173" i="46"/>
  <c r="AA165" i="44"/>
  <c r="AC165" i="44" s="1"/>
  <c r="R140" i="44"/>
  <c r="S140" i="44" s="1"/>
  <c r="I14" i="45"/>
  <c r="T14" i="45" s="1"/>
  <c r="AE14" i="45" s="1"/>
  <c r="Q6" i="16" s="1"/>
  <c r="I90" i="45"/>
  <c r="T90" i="45" s="1"/>
  <c r="AE90" i="45" s="1"/>
  <c r="Q82" i="16" s="1"/>
  <c r="AA160" i="44"/>
  <c r="AB160" i="44" s="1"/>
  <c r="Z185" i="41"/>
  <c r="R153" i="42"/>
  <c r="Q153" i="42" s="1"/>
  <c r="Y155" i="41"/>
  <c r="Z95" i="41"/>
  <c r="AA173" i="42"/>
  <c r="AC173" i="42" s="1"/>
  <c r="I110" i="46"/>
  <c r="T110" i="46" s="1"/>
  <c r="AE110" i="46" s="1"/>
  <c r="AC102" i="16" s="1"/>
  <c r="R165" i="42"/>
  <c r="AD165" i="42" s="1"/>
  <c r="AJ165" i="42" s="1"/>
  <c r="AA147" i="44"/>
  <c r="AC147" i="44" s="1"/>
  <c r="Y170" i="46"/>
  <c r="P161" i="45"/>
  <c r="N154" i="46"/>
  <c r="P154" i="46"/>
  <c r="Y184" i="43"/>
  <c r="Y181" i="41"/>
  <c r="Y145" i="9"/>
  <c r="AR79" i="39"/>
  <c r="K86" i="45" s="1"/>
  <c r="L86" i="45" s="1"/>
  <c r="V86" i="45" s="1"/>
  <c r="AF86" i="45" s="1"/>
  <c r="R78" i="16" s="1"/>
  <c r="AR33" i="39"/>
  <c r="K40" i="45" s="1"/>
  <c r="AR10" i="39"/>
  <c r="K17" i="45" s="1"/>
  <c r="AR26" i="39"/>
  <c r="K33" i="45" s="1"/>
  <c r="AR118" i="39"/>
  <c r="K125" i="45" s="1"/>
  <c r="L125" i="45" s="1"/>
  <c r="V125" i="45" s="1"/>
  <c r="AF125" i="45" s="1"/>
  <c r="R117" i="16" s="1"/>
  <c r="AR29" i="39"/>
  <c r="K36" i="45" s="1"/>
  <c r="AR51" i="39"/>
  <c r="K58" i="45" s="1"/>
  <c r="AR28" i="39"/>
  <c r="K35" i="45" s="1"/>
  <c r="L35" i="45" s="1"/>
  <c r="AR60" i="39"/>
  <c r="K67" i="45" s="1"/>
  <c r="L67" i="45" s="1"/>
  <c r="V67" i="45" s="1"/>
  <c r="AF67" i="45" s="1"/>
  <c r="R59" i="16" s="1"/>
  <c r="AR115" i="39"/>
  <c r="K122" i="45" s="1"/>
  <c r="O102" i="42"/>
  <c r="Y102" i="42" s="1"/>
  <c r="AI102" i="42" s="1"/>
  <c r="Y156" i="45"/>
  <c r="Y97" i="41"/>
  <c r="AA143" i="42"/>
  <c r="AB143" i="42" s="1"/>
  <c r="AA153" i="42"/>
  <c r="AB153" i="42" s="1"/>
  <c r="R191" i="42"/>
  <c r="Q191" i="42" s="1"/>
  <c r="AR97" i="39"/>
  <c r="K104" i="45" s="1"/>
  <c r="L104" i="45" s="1"/>
  <c r="V104" i="45" s="1"/>
  <c r="AF104" i="45" s="1"/>
  <c r="R96" i="16" s="1"/>
  <c r="AR69" i="39"/>
  <c r="K76" i="45" s="1"/>
  <c r="AR19" i="39"/>
  <c r="K26" i="45" s="1"/>
  <c r="L26" i="45" s="1"/>
  <c r="V26" i="45" s="1"/>
  <c r="AF26" i="45" s="1"/>
  <c r="R18" i="16" s="1"/>
  <c r="AR114" i="39"/>
  <c r="K121" i="45" s="1"/>
  <c r="Z173" i="41"/>
  <c r="Y188" i="43"/>
  <c r="U50" i="44"/>
  <c r="AG50" i="44" s="1"/>
  <c r="AA50" i="44" s="1"/>
  <c r="R50" i="44"/>
  <c r="AD50" i="44" s="1"/>
  <c r="AJ50" i="44" s="1"/>
  <c r="Y167" i="45"/>
  <c r="Y150" i="45"/>
  <c r="Z184" i="46"/>
  <c r="I85" i="45"/>
  <c r="T85" i="45" s="1"/>
  <c r="AE85" i="45" s="1"/>
  <c r="Q77" i="16" s="1"/>
  <c r="I43" i="45"/>
  <c r="T43" i="45" s="1"/>
  <c r="AE43" i="45" s="1"/>
  <c r="Q35" i="16" s="1"/>
  <c r="Z183" i="41"/>
  <c r="O98" i="42"/>
  <c r="Y98" i="42" s="1"/>
  <c r="AI98" i="42" s="1"/>
  <c r="I111" i="46"/>
  <c r="T111" i="46" s="1"/>
  <c r="AE111" i="46" s="1"/>
  <c r="AC103" i="16" s="1"/>
  <c r="Y189" i="41"/>
  <c r="I39" i="46"/>
  <c r="T39" i="46" s="1"/>
  <c r="AE39" i="46" s="1"/>
  <c r="AC31" i="16" s="1"/>
  <c r="Z154" i="41"/>
  <c r="N163" i="46"/>
  <c r="AA152" i="46"/>
  <c r="AG152" i="46" s="1"/>
  <c r="Z175" i="41"/>
  <c r="Y96" i="41"/>
  <c r="Z182" i="43"/>
  <c r="AA94" i="42"/>
  <c r="AB94" i="42" s="1"/>
  <c r="AA172" i="42"/>
  <c r="AC172" i="42" s="1"/>
  <c r="Z155" i="45"/>
  <c r="AC165" i="42"/>
  <c r="AB165" i="42"/>
  <c r="N99" i="46"/>
  <c r="Y97" i="45"/>
  <c r="I68" i="46"/>
  <c r="T68" i="46" s="1"/>
  <c r="AE68" i="46" s="1"/>
  <c r="AC60" i="16" s="1"/>
  <c r="Y52" i="43"/>
  <c r="Y185" i="43"/>
  <c r="AA95" i="44"/>
  <c r="AB95" i="44" s="1"/>
  <c r="Z177" i="46"/>
  <c r="AA164" i="46"/>
  <c r="AG164" i="46" s="1"/>
  <c r="P164" i="46"/>
  <c r="R142" i="42"/>
  <c r="AD142" i="42" s="1"/>
  <c r="AJ142" i="42" s="1"/>
  <c r="Z166" i="45"/>
  <c r="Y52" i="45"/>
  <c r="Y158" i="45"/>
  <c r="Z148" i="41"/>
  <c r="Y151" i="43"/>
  <c r="R143" i="42"/>
  <c r="AD143" i="42" s="1"/>
  <c r="AJ143" i="42" s="1"/>
  <c r="Y141" i="43"/>
  <c r="AA99" i="46"/>
  <c r="AG99" i="46" s="1"/>
  <c r="R95" i="44"/>
  <c r="Q95" i="44" s="1"/>
  <c r="Z141" i="45"/>
  <c r="AA142" i="42"/>
  <c r="AB142" i="42" s="1"/>
  <c r="R160" i="44"/>
  <c r="Z165" i="45"/>
  <c r="R176" i="42"/>
  <c r="S176" i="42" s="1"/>
  <c r="Z173" i="45"/>
  <c r="Y159" i="45"/>
  <c r="Y167" i="9"/>
  <c r="Y162" i="46"/>
  <c r="Y179" i="41"/>
  <c r="N152" i="46"/>
  <c r="X53" i="41"/>
  <c r="Y53" i="41" s="1"/>
  <c r="AA140" i="44"/>
  <c r="AB140" i="44" s="1"/>
  <c r="R147" i="44"/>
  <c r="AD147" i="44" s="1"/>
  <c r="AJ147" i="44" s="1"/>
  <c r="AA102" i="41"/>
  <c r="AG102" i="41" s="1"/>
  <c r="AA96" i="45"/>
  <c r="AG96" i="45" s="1"/>
  <c r="Z171" i="46"/>
  <c r="P171" i="46"/>
  <c r="R141" i="44"/>
  <c r="Q141" i="44" s="1"/>
  <c r="I75" i="45"/>
  <c r="T75" i="45" s="1"/>
  <c r="AE75" i="45" s="1"/>
  <c r="Q67" i="16" s="1"/>
  <c r="P156" i="45"/>
  <c r="Z142" i="9"/>
  <c r="Y142" i="9"/>
  <c r="Z94" i="41"/>
  <c r="Y94" i="44"/>
  <c r="AI94" i="44" s="1"/>
  <c r="AA94" i="44" s="1"/>
  <c r="R94" i="44"/>
  <c r="S94" i="44" s="1"/>
  <c r="P159" i="9"/>
  <c r="X50" i="9"/>
  <c r="Z50" i="9" s="1"/>
  <c r="AQ37" i="40"/>
  <c r="H44" i="46" s="1"/>
  <c r="I44" i="46" s="1"/>
  <c r="AA141" i="42"/>
  <c r="AC141" i="42" s="1"/>
  <c r="AA53" i="43"/>
  <c r="AG53" i="43" s="1"/>
  <c r="AA171" i="46"/>
  <c r="AG171" i="46" s="1"/>
  <c r="O99" i="42"/>
  <c r="Y99" i="42" s="1"/>
  <c r="AI99" i="42" s="1"/>
  <c r="N97" i="46"/>
  <c r="P101" i="45"/>
  <c r="N151" i="45"/>
  <c r="AA191" i="42"/>
  <c r="AC191" i="42" s="1"/>
  <c r="AA184" i="42"/>
  <c r="AB184" i="42" s="1"/>
  <c r="N101" i="42"/>
  <c r="W101" i="42" s="1"/>
  <c r="AH101" i="42" s="1"/>
  <c r="Z160" i="41"/>
  <c r="Z163" i="45"/>
  <c r="Z96" i="46"/>
  <c r="I116" i="46"/>
  <c r="T116" i="46" s="1"/>
  <c r="AE116" i="46" s="1"/>
  <c r="AC108" i="16" s="1"/>
  <c r="N102" i="41"/>
  <c r="O53" i="42"/>
  <c r="Y53" i="42" s="1"/>
  <c r="AI53" i="42" s="1"/>
  <c r="R181" i="42"/>
  <c r="Q181" i="42" s="1"/>
  <c r="R187" i="42"/>
  <c r="AD187" i="42" s="1"/>
  <c r="AJ187" i="42" s="1"/>
  <c r="Z157" i="46"/>
  <c r="Y158" i="46"/>
  <c r="AA97" i="46"/>
  <c r="AG97" i="46" s="1"/>
  <c r="Z185" i="46"/>
  <c r="R151" i="44"/>
  <c r="Q151" i="44" s="1"/>
  <c r="I129" i="46"/>
  <c r="T129" i="46" s="1"/>
  <c r="AE129" i="46" s="1"/>
  <c r="AC121" i="16" s="1"/>
  <c r="R184" i="42"/>
  <c r="Q184" i="42" s="1"/>
  <c r="P174" i="45"/>
  <c r="Z153" i="9"/>
  <c r="Y160" i="9"/>
  <c r="O101" i="42"/>
  <c r="Y101" i="42" s="1"/>
  <c r="AI101" i="42" s="1"/>
  <c r="N166" i="9"/>
  <c r="AA172" i="44"/>
  <c r="AB172" i="44" s="1"/>
  <c r="Y167" i="43"/>
  <c r="P156" i="9"/>
  <c r="AA156" i="9"/>
  <c r="AG156" i="9" s="1"/>
  <c r="AP128" i="39"/>
  <c r="E135" i="45" s="1"/>
  <c r="F135" i="45" s="1"/>
  <c r="P166" i="9"/>
  <c r="Y161" i="41"/>
  <c r="Y164" i="9"/>
  <c r="Z164" i="9"/>
  <c r="X99" i="41"/>
  <c r="Z99" i="41" s="1"/>
  <c r="AA161" i="42"/>
  <c r="AC161" i="42" s="1"/>
  <c r="AA163" i="46"/>
  <c r="AG163" i="46" s="1"/>
  <c r="P151" i="45"/>
  <c r="R97" i="42"/>
  <c r="AD97" i="42" s="1"/>
  <c r="AJ97" i="42" s="1"/>
  <c r="N99" i="42"/>
  <c r="W99" i="42" s="1"/>
  <c r="AH99" i="42" s="1"/>
  <c r="I59" i="46"/>
  <c r="T59" i="46" s="1"/>
  <c r="AE59" i="46" s="1"/>
  <c r="AC51" i="16" s="1"/>
  <c r="N96" i="45"/>
  <c r="Y164" i="46"/>
  <c r="N102" i="43"/>
  <c r="P98" i="43"/>
  <c r="P100" i="43"/>
  <c r="N55" i="46"/>
  <c r="P96" i="46"/>
  <c r="I79" i="46"/>
  <c r="T79" i="46" s="1"/>
  <c r="AE79" i="46" s="1"/>
  <c r="AC71" i="16" s="1"/>
  <c r="AA55" i="46"/>
  <c r="AG55" i="46" s="1"/>
  <c r="Z186" i="41"/>
  <c r="AA167" i="42"/>
  <c r="AC167" i="42" s="1"/>
  <c r="AA148" i="44"/>
  <c r="AC148" i="44" s="1"/>
  <c r="Y151" i="46"/>
  <c r="Y55" i="46"/>
  <c r="Z141" i="46"/>
  <c r="R149" i="44"/>
  <c r="Q149" i="44" s="1"/>
  <c r="F23" i="41"/>
  <c r="R23" i="41" s="1"/>
  <c r="AD23" i="41" s="1"/>
  <c r="H15" i="16" s="1"/>
  <c r="N52" i="46"/>
  <c r="R154" i="44"/>
  <c r="Z177" i="43"/>
  <c r="Y172" i="41"/>
  <c r="N96" i="46"/>
  <c r="R144" i="44"/>
  <c r="R167" i="44"/>
  <c r="AD167" i="44" s="1"/>
  <c r="AJ167" i="44" s="1"/>
  <c r="AA52" i="46"/>
  <c r="AG52" i="46" s="1"/>
  <c r="Y169" i="46"/>
  <c r="R164" i="44"/>
  <c r="AD164" i="44" s="1"/>
  <c r="AJ164" i="44" s="1"/>
  <c r="AA144" i="44"/>
  <c r="AC144" i="44" s="1"/>
  <c r="AA169" i="42"/>
  <c r="AC169" i="42" s="1"/>
  <c r="AA149" i="44"/>
  <c r="AC149" i="44" s="1"/>
  <c r="I85" i="46"/>
  <c r="T85" i="46" s="1"/>
  <c r="AE85" i="46" s="1"/>
  <c r="AC77" i="16" s="1"/>
  <c r="N55" i="42"/>
  <c r="W55" i="42" s="1"/>
  <c r="AH55" i="42" s="1"/>
  <c r="AA164" i="44"/>
  <c r="AC164" i="44" s="1"/>
  <c r="R173" i="44"/>
  <c r="R141" i="42"/>
  <c r="AD141" i="42" s="1"/>
  <c r="AJ141" i="42" s="1"/>
  <c r="P185" i="46"/>
  <c r="R148" i="44"/>
  <c r="S148" i="44" s="1"/>
  <c r="N185" i="46"/>
  <c r="N54" i="42"/>
  <c r="W54" i="42" s="1"/>
  <c r="AH54" i="42" s="1"/>
  <c r="AA142" i="44"/>
  <c r="AC142" i="44" s="1"/>
  <c r="N101" i="45"/>
  <c r="N101" i="44"/>
  <c r="W101" i="44" s="1"/>
  <c r="AH101" i="44" s="1"/>
  <c r="Y101" i="45"/>
  <c r="I87" i="45"/>
  <c r="T87" i="45" s="1"/>
  <c r="AE87" i="45" s="1"/>
  <c r="Q79" i="16" s="1"/>
  <c r="R192" i="42"/>
  <c r="S192" i="42" s="1"/>
  <c r="AA50" i="42"/>
  <c r="AC50" i="42" s="1"/>
  <c r="I16" i="45"/>
  <c r="T16" i="45" s="1"/>
  <c r="AE16" i="45" s="1"/>
  <c r="Q8" i="16" s="1"/>
  <c r="I115" i="45"/>
  <c r="T115" i="45" s="1"/>
  <c r="AE115" i="45" s="1"/>
  <c r="Q107" i="16" s="1"/>
  <c r="I32" i="45"/>
  <c r="T32" i="45" s="1"/>
  <c r="AE32" i="45" s="1"/>
  <c r="Q24" i="16" s="1"/>
  <c r="I124" i="45"/>
  <c r="T124" i="45" s="1"/>
  <c r="AE124" i="45" s="1"/>
  <c r="Q116" i="16" s="1"/>
  <c r="Y192" i="41"/>
  <c r="R94" i="42"/>
  <c r="S94" i="42" s="1"/>
  <c r="N100" i="43"/>
  <c r="Y178" i="43"/>
  <c r="P166" i="46"/>
  <c r="Z159" i="46"/>
  <c r="Y178" i="45"/>
  <c r="Z151" i="41"/>
  <c r="N53" i="43"/>
  <c r="R139" i="44"/>
  <c r="S139" i="44" s="1"/>
  <c r="I81" i="45"/>
  <c r="T81" i="45" s="1"/>
  <c r="AE81" i="45" s="1"/>
  <c r="Q73" i="16" s="1"/>
  <c r="N102" i="46"/>
  <c r="AA94" i="46"/>
  <c r="AG94" i="46" s="1"/>
  <c r="AA102" i="46"/>
  <c r="AG102" i="46" s="1"/>
  <c r="AA95" i="42"/>
  <c r="AB95" i="42" s="1"/>
  <c r="R95" i="42"/>
  <c r="AA174" i="45"/>
  <c r="AG174" i="45" s="1"/>
  <c r="AA151" i="44"/>
  <c r="AC151" i="44" s="1"/>
  <c r="Y139" i="41"/>
  <c r="F107" i="45"/>
  <c r="R107" i="45" s="1"/>
  <c r="AD107" i="45" s="1"/>
  <c r="F39" i="45"/>
  <c r="I23" i="45"/>
  <c r="T23" i="45" s="1"/>
  <c r="AE23" i="45" s="1"/>
  <c r="Q15" i="16" s="1"/>
  <c r="Z100" i="45"/>
  <c r="AC154" i="44"/>
  <c r="Z158" i="43"/>
  <c r="P54" i="43"/>
  <c r="I69" i="45"/>
  <c r="T69" i="45" s="1"/>
  <c r="AE69" i="45" s="1"/>
  <c r="Q61" i="16" s="1"/>
  <c r="I70" i="45"/>
  <c r="T70" i="45" s="1"/>
  <c r="AE70" i="45" s="1"/>
  <c r="Q62" i="16" s="1"/>
  <c r="AA102" i="43"/>
  <c r="AG102" i="43" s="1"/>
  <c r="Y187" i="44"/>
  <c r="AI187" i="44" s="1"/>
  <c r="AA187" i="44" s="1"/>
  <c r="R187" i="44"/>
  <c r="AD187" i="44" s="1"/>
  <c r="AJ187" i="44" s="1"/>
  <c r="I15" i="46"/>
  <c r="T15" i="46" s="1"/>
  <c r="AE15" i="46" s="1"/>
  <c r="AC7" i="16" s="1"/>
  <c r="Z100" i="46"/>
  <c r="AA139" i="44"/>
  <c r="AB139" i="44" s="1"/>
  <c r="Z142" i="46"/>
  <c r="P159" i="46"/>
  <c r="AA159" i="46"/>
  <c r="AG159" i="46" s="1"/>
  <c r="N99" i="45"/>
  <c r="I36" i="46"/>
  <c r="T36" i="46" s="1"/>
  <c r="AE36" i="46" s="1"/>
  <c r="AC28" i="16" s="1"/>
  <c r="I21" i="46"/>
  <c r="T21" i="46" s="1"/>
  <c r="AE21" i="46" s="1"/>
  <c r="AC13" i="16" s="1"/>
  <c r="AA99" i="45"/>
  <c r="AG99" i="45" s="1"/>
  <c r="L106" i="46"/>
  <c r="V106" i="46" s="1"/>
  <c r="AF106" i="46" s="1"/>
  <c r="AD98" i="16" s="1"/>
  <c r="F91" i="45"/>
  <c r="R91" i="45" s="1"/>
  <c r="AD91" i="45" s="1"/>
  <c r="F74" i="45"/>
  <c r="M102" i="44"/>
  <c r="U102" i="44" s="1"/>
  <c r="AG102" i="44" s="1"/>
  <c r="AA102" i="44" s="1"/>
  <c r="AA168" i="9"/>
  <c r="AG168" i="9" s="1"/>
  <c r="AA139" i="42"/>
  <c r="AB139" i="42" s="1"/>
  <c r="Y172" i="9"/>
  <c r="Y143" i="9"/>
  <c r="N98" i="44"/>
  <c r="W98" i="44" s="1"/>
  <c r="AH98" i="44" s="1"/>
  <c r="R142" i="44"/>
  <c r="AD142" i="44" s="1"/>
  <c r="AJ142" i="44" s="1"/>
  <c r="AA187" i="42"/>
  <c r="AB187" i="42" s="1"/>
  <c r="AC153" i="44"/>
  <c r="Y150" i="41"/>
  <c r="F78" i="45"/>
  <c r="F108" i="45"/>
  <c r="R108" i="45" s="1"/>
  <c r="AD108" i="45" s="1"/>
  <c r="F35" i="45"/>
  <c r="R35" i="45" s="1"/>
  <c r="AD35" i="45" s="1"/>
  <c r="P55" i="45"/>
  <c r="F108" i="9"/>
  <c r="D108" i="42" s="1"/>
  <c r="AA140" i="42"/>
  <c r="AB140" i="42" s="1"/>
  <c r="R139" i="42"/>
  <c r="F33" i="9"/>
  <c r="O33" i="9" s="1"/>
  <c r="F115" i="45"/>
  <c r="F82" i="45"/>
  <c r="R82" i="45" s="1"/>
  <c r="AD82" i="45" s="1"/>
  <c r="F116" i="9"/>
  <c r="D116" i="44" s="1"/>
  <c r="L75" i="45"/>
  <c r="V75" i="45" s="1"/>
  <c r="AF75" i="45" s="1"/>
  <c r="R67" i="16" s="1"/>
  <c r="L29" i="46"/>
  <c r="V29" i="46" s="1"/>
  <c r="AF29" i="46" s="1"/>
  <c r="AD21" i="16" s="1"/>
  <c r="W141" i="44"/>
  <c r="AH141" i="44" s="1"/>
  <c r="AA141" i="44" s="1"/>
  <c r="AB141" i="44" s="1"/>
  <c r="R158" i="44"/>
  <c r="S158" i="44" s="1"/>
  <c r="Z174" i="43"/>
  <c r="Y174" i="43"/>
  <c r="L91" i="45"/>
  <c r="V91" i="45" s="1"/>
  <c r="AF91" i="45" s="1"/>
  <c r="R83" i="16" s="1"/>
  <c r="L116" i="45"/>
  <c r="V116" i="45" s="1"/>
  <c r="AF116" i="45" s="1"/>
  <c r="R108" i="16" s="1"/>
  <c r="AP9" i="40"/>
  <c r="E16" i="46" s="1"/>
  <c r="F16" i="46" s="1"/>
  <c r="R16" i="46" s="1"/>
  <c r="AD16" i="46" s="1"/>
  <c r="AB8" i="16" s="1"/>
  <c r="L109" i="46"/>
  <c r="V109" i="46" s="1"/>
  <c r="AF109" i="46" s="1"/>
  <c r="AD101" i="16" s="1"/>
  <c r="L38" i="46"/>
  <c r="V38" i="46" s="1"/>
  <c r="AF38" i="46" s="1"/>
  <c r="AD30" i="16" s="1"/>
  <c r="R161" i="42"/>
  <c r="S161" i="42" s="1"/>
  <c r="N159" i="9"/>
  <c r="AC162" i="44"/>
  <c r="AA166" i="46"/>
  <c r="AG166" i="46" s="1"/>
  <c r="L31" i="46"/>
  <c r="V31" i="46" s="1"/>
  <c r="AF31" i="46" s="1"/>
  <c r="AD23" i="16" s="1"/>
  <c r="I84" i="45"/>
  <c r="T84" i="45" s="1"/>
  <c r="AE84" i="45" s="1"/>
  <c r="Q76" i="16" s="1"/>
  <c r="L45" i="46"/>
  <c r="V45" i="46" s="1"/>
  <c r="AF45" i="46" s="1"/>
  <c r="AD37" i="16" s="1"/>
  <c r="L40" i="46"/>
  <c r="V40" i="46" s="1"/>
  <c r="AF40" i="46" s="1"/>
  <c r="AD32" i="16" s="1"/>
  <c r="L34" i="46"/>
  <c r="V34" i="46" s="1"/>
  <c r="AF34" i="46" s="1"/>
  <c r="AD26" i="16" s="1"/>
  <c r="R169" i="42"/>
  <c r="I27" i="46"/>
  <c r="T27" i="46" s="1"/>
  <c r="AE27" i="46" s="1"/>
  <c r="AC19" i="16" s="1"/>
  <c r="I77" i="46"/>
  <c r="T77" i="46" s="1"/>
  <c r="AE77" i="46" s="1"/>
  <c r="AC69" i="16" s="1"/>
  <c r="Z101" i="41"/>
  <c r="I77" i="45"/>
  <c r="T77" i="45" s="1"/>
  <c r="AE77" i="45" s="1"/>
  <c r="Q69" i="16" s="1"/>
  <c r="Y189" i="9"/>
  <c r="P94" i="46"/>
  <c r="X102" i="41"/>
  <c r="Y102" i="41" s="1"/>
  <c r="I109" i="45"/>
  <c r="T109" i="45" s="1"/>
  <c r="AE109" i="45" s="1"/>
  <c r="Q101" i="16" s="1"/>
  <c r="Y160" i="46"/>
  <c r="R162" i="42"/>
  <c r="AD162" i="42" s="1"/>
  <c r="AJ162" i="42" s="1"/>
  <c r="X57" i="41"/>
  <c r="R162" i="44"/>
  <c r="I31" i="46"/>
  <c r="T31" i="46" s="1"/>
  <c r="AE31" i="46" s="1"/>
  <c r="AC23" i="16" s="1"/>
  <c r="I122" i="46"/>
  <c r="T122" i="46" s="1"/>
  <c r="AE122" i="46" s="1"/>
  <c r="AC114" i="16" s="1"/>
  <c r="F40" i="45"/>
  <c r="R40" i="45" s="1"/>
  <c r="AD40" i="45" s="1"/>
  <c r="I91" i="46"/>
  <c r="T91" i="46" s="1"/>
  <c r="AE91" i="46" s="1"/>
  <c r="AC83" i="16" s="1"/>
  <c r="F68" i="45"/>
  <c r="R68" i="45" s="1"/>
  <c r="AD68" i="45" s="1"/>
  <c r="F92" i="45"/>
  <c r="R92" i="45" s="1"/>
  <c r="AD92" i="45" s="1"/>
  <c r="Y191" i="9"/>
  <c r="P168" i="9"/>
  <c r="Z165" i="41"/>
  <c r="F87" i="46"/>
  <c r="R87" i="46" s="1"/>
  <c r="AD87" i="46" s="1"/>
  <c r="Z173" i="43"/>
  <c r="I82" i="46"/>
  <c r="T82" i="46" s="1"/>
  <c r="AE82" i="46" s="1"/>
  <c r="AC74" i="16" s="1"/>
  <c r="I125" i="46"/>
  <c r="T125" i="46" s="1"/>
  <c r="AE125" i="46" s="1"/>
  <c r="AC117" i="16" s="1"/>
  <c r="L46" i="46"/>
  <c r="V46" i="46" s="1"/>
  <c r="AF46" i="46" s="1"/>
  <c r="AD38" i="16" s="1"/>
  <c r="I40" i="45"/>
  <c r="T40" i="45" s="1"/>
  <c r="AE40" i="45" s="1"/>
  <c r="Q32" i="16" s="1"/>
  <c r="I72" i="45"/>
  <c r="T72" i="45" s="1"/>
  <c r="AE72" i="45" s="1"/>
  <c r="Q64" i="16" s="1"/>
  <c r="AA162" i="42"/>
  <c r="AC162" i="42" s="1"/>
  <c r="Y171" i="45"/>
  <c r="F75" i="46"/>
  <c r="R75" i="46" s="1"/>
  <c r="AD75" i="46" s="1"/>
  <c r="Z187" i="9"/>
  <c r="I83" i="46"/>
  <c r="T83" i="46" s="1"/>
  <c r="AE83" i="46" s="1"/>
  <c r="AC75" i="16" s="1"/>
  <c r="I61" i="45"/>
  <c r="T61" i="45" s="1"/>
  <c r="AE61" i="45" s="1"/>
  <c r="Q53" i="16" s="1"/>
  <c r="L41" i="46"/>
  <c r="V41" i="46" s="1"/>
  <c r="AF41" i="46" s="1"/>
  <c r="AD33" i="16" s="1"/>
  <c r="I107" i="45"/>
  <c r="T107" i="45" s="1"/>
  <c r="AE107" i="45" s="1"/>
  <c r="Q99" i="16" s="1"/>
  <c r="I41" i="45"/>
  <c r="T41" i="45" s="1"/>
  <c r="AE41" i="45" s="1"/>
  <c r="Q33" i="16" s="1"/>
  <c r="F104" i="45"/>
  <c r="R104" i="45" s="1"/>
  <c r="AD104" i="45" s="1"/>
  <c r="I61" i="46"/>
  <c r="T61" i="46" s="1"/>
  <c r="AE61" i="46" s="1"/>
  <c r="AC53" i="16" s="1"/>
  <c r="I28" i="46"/>
  <c r="T28" i="46" s="1"/>
  <c r="AE28" i="46" s="1"/>
  <c r="AC20" i="16" s="1"/>
  <c r="I127" i="45"/>
  <c r="T127" i="45" s="1"/>
  <c r="AE127" i="45" s="1"/>
  <c r="Q119" i="16" s="1"/>
  <c r="I131" i="45"/>
  <c r="T131" i="45" s="1"/>
  <c r="AE131" i="45" s="1"/>
  <c r="Q123" i="16" s="1"/>
  <c r="Z102" i="46"/>
  <c r="P57" i="43"/>
  <c r="N57" i="43"/>
  <c r="F58" i="9"/>
  <c r="D58" i="42" s="1"/>
  <c r="S152" i="44"/>
  <c r="X57" i="9"/>
  <c r="Y57" i="9" s="1"/>
  <c r="Q152" i="44"/>
  <c r="R172" i="42"/>
  <c r="Q172" i="42" s="1"/>
  <c r="AA100" i="46"/>
  <c r="AG100" i="46" s="1"/>
  <c r="F83" i="45"/>
  <c r="R83" i="45" s="1"/>
  <c r="AD83" i="45" s="1"/>
  <c r="F73" i="45"/>
  <c r="R73" i="45" s="1"/>
  <c r="AD73" i="45" s="1"/>
  <c r="F25" i="45"/>
  <c r="R25" i="45" s="1"/>
  <c r="AD25" i="45" s="1"/>
  <c r="I44" i="45"/>
  <c r="T44" i="45" s="1"/>
  <c r="AE44" i="45" s="1"/>
  <c r="Q36" i="16" s="1"/>
  <c r="I127" i="9"/>
  <c r="E127" i="44" s="1"/>
  <c r="R166" i="42"/>
  <c r="S166" i="42" s="1"/>
  <c r="AA143" i="44"/>
  <c r="AC143" i="44" s="1"/>
  <c r="I43" i="46"/>
  <c r="T43" i="46" s="1"/>
  <c r="AE43" i="46" s="1"/>
  <c r="AC35" i="16" s="1"/>
  <c r="I78" i="46"/>
  <c r="T78" i="46" s="1"/>
  <c r="AE78" i="46" s="1"/>
  <c r="AC70" i="16" s="1"/>
  <c r="F131" i="45"/>
  <c r="R131" i="45" s="1"/>
  <c r="AD131" i="45" s="1"/>
  <c r="F70" i="45"/>
  <c r="R70" i="45" s="1"/>
  <c r="AD70" i="45" s="1"/>
  <c r="L19" i="46"/>
  <c r="V19" i="46" s="1"/>
  <c r="AF19" i="46" s="1"/>
  <c r="AD11" i="16" s="1"/>
  <c r="L47" i="46"/>
  <c r="V47" i="46" s="1"/>
  <c r="AF47" i="46" s="1"/>
  <c r="AD39" i="16" s="1"/>
  <c r="F107" i="46"/>
  <c r="R107" i="46" s="1"/>
  <c r="AD107" i="46" s="1"/>
  <c r="F66" i="45"/>
  <c r="R66" i="45" s="1"/>
  <c r="AD66" i="45" s="1"/>
  <c r="Z182" i="45"/>
  <c r="I88" i="46"/>
  <c r="T88" i="46" s="1"/>
  <c r="AE88" i="46" s="1"/>
  <c r="AC80" i="16" s="1"/>
  <c r="P100" i="46"/>
  <c r="L39" i="46"/>
  <c r="V39" i="46" s="1"/>
  <c r="AF39" i="46" s="1"/>
  <c r="AD31" i="16" s="1"/>
  <c r="L116" i="46"/>
  <c r="V116" i="46" s="1"/>
  <c r="AF116" i="46" s="1"/>
  <c r="AD108" i="16" s="1"/>
  <c r="L138" i="46"/>
  <c r="V138" i="46" s="1"/>
  <c r="AF138" i="46" s="1"/>
  <c r="AD130" i="16" s="1"/>
  <c r="I132" i="45"/>
  <c r="T132" i="45" s="1"/>
  <c r="AE132" i="45" s="1"/>
  <c r="Q124" i="16" s="1"/>
  <c r="I118" i="45"/>
  <c r="T118" i="45" s="1"/>
  <c r="AE118" i="45" s="1"/>
  <c r="Q110" i="16" s="1"/>
  <c r="F138" i="9"/>
  <c r="D138" i="42" s="1"/>
  <c r="F126" i="9"/>
  <c r="D126" i="44" s="1"/>
  <c r="F75" i="9"/>
  <c r="D75" i="42" s="1"/>
  <c r="F34" i="9"/>
  <c r="D34" i="44" s="1"/>
  <c r="AA174" i="42"/>
  <c r="AC174" i="42" s="1"/>
  <c r="Y143" i="41"/>
  <c r="Z143" i="41"/>
  <c r="I60" i="46"/>
  <c r="T60" i="46" s="1"/>
  <c r="AE60" i="46" s="1"/>
  <c r="AC52" i="16" s="1"/>
  <c r="Z99" i="46"/>
  <c r="L86" i="46"/>
  <c r="V86" i="46" s="1"/>
  <c r="AF86" i="46" s="1"/>
  <c r="AD78" i="16" s="1"/>
  <c r="L103" i="46"/>
  <c r="V103" i="46" s="1"/>
  <c r="AF103" i="46" s="1"/>
  <c r="AD95" i="16" s="1"/>
  <c r="N56" i="44"/>
  <c r="W56" i="44" s="1"/>
  <c r="AH56" i="44" s="1"/>
  <c r="F79" i="9"/>
  <c r="D79" i="44" s="1"/>
  <c r="F118" i="9"/>
  <c r="O118" i="9" s="1"/>
  <c r="F114" i="9"/>
  <c r="D114" i="44" s="1"/>
  <c r="F29" i="9"/>
  <c r="O29" i="9" s="1"/>
  <c r="F78" i="9"/>
  <c r="D78" i="44" s="1"/>
  <c r="F136" i="9"/>
  <c r="O136" i="9" s="1"/>
  <c r="X101" i="43"/>
  <c r="Y101" i="43" s="1"/>
  <c r="F26" i="9"/>
  <c r="R26" i="9" s="1"/>
  <c r="AD26" i="9" s="1"/>
  <c r="R143" i="44"/>
  <c r="S143" i="44" s="1"/>
  <c r="F124" i="46"/>
  <c r="R140" i="42"/>
  <c r="AD140" i="42" s="1"/>
  <c r="AJ140" i="42" s="1"/>
  <c r="F105" i="45"/>
  <c r="R105" i="45" s="1"/>
  <c r="AD105" i="45" s="1"/>
  <c r="F69" i="45"/>
  <c r="R69" i="45" s="1"/>
  <c r="AD69" i="45" s="1"/>
  <c r="F37" i="45"/>
  <c r="R37" i="45" s="1"/>
  <c r="AD37" i="45" s="1"/>
  <c r="F114" i="45"/>
  <c r="R114" i="45" s="1"/>
  <c r="AD114" i="45" s="1"/>
  <c r="F64" i="45"/>
  <c r="R64" i="45" s="1"/>
  <c r="AD64" i="45" s="1"/>
  <c r="F59" i="45"/>
  <c r="F129" i="45"/>
  <c r="R129" i="45" s="1"/>
  <c r="AD129" i="45" s="1"/>
  <c r="F69" i="9"/>
  <c r="D69" i="42" s="1"/>
  <c r="I73" i="46"/>
  <c r="T73" i="46" s="1"/>
  <c r="AE73" i="46" s="1"/>
  <c r="AC65" i="16" s="1"/>
  <c r="F67" i="45"/>
  <c r="R67" i="45" s="1"/>
  <c r="AD67" i="45" s="1"/>
  <c r="AB191" i="44"/>
  <c r="Z139" i="46"/>
  <c r="R172" i="44"/>
  <c r="S172" i="44" s="1"/>
  <c r="R164" i="42"/>
  <c r="Q164" i="42" s="1"/>
  <c r="F136" i="45"/>
  <c r="R136" i="45" s="1"/>
  <c r="AD136" i="45" s="1"/>
  <c r="F44" i="45"/>
  <c r="R44" i="45" s="1"/>
  <c r="AD44" i="45" s="1"/>
  <c r="I126" i="46"/>
  <c r="T126" i="46" s="1"/>
  <c r="AE126" i="46" s="1"/>
  <c r="AC118" i="16" s="1"/>
  <c r="I105" i="46"/>
  <c r="T105" i="46" s="1"/>
  <c r="AE105" i="46" s="1"/>
  <c r="AC97" i="16" s="1"/>
  <c r="N54" i="43"/>
  <c r="Z98" i="46"/>
  <c r="I92" i="45"/>
  <c r="T92" i="45" s="1"/>
  <c r="AE92" i="45" s="1"/>
  <c r="Q84" i="16" s="1"/>
  <c r="I126" i="45"/>
  <c r="T126" i="45" s="1"/>
  <c r="AE126" i="45" s="1"/>
  <c r="Q118" i="16" s="1"/>
  <c r="I36" i="45"/>
  <c r="T36" i="45" s="1"/>
  <c r="AE36" i="45" s="1"/>
  <c r="Q28" i="16" s="1"/>
  <c r="I76" i="45"/>
  <c r="T76" i="45" s="1"/>
  <c r="AE76" i="45" s="1"/>
  <c r="Q68" i="16" s="1"/>
  <c r="F73" i="9"/>
  <c r="D73" i="44" s="1"/>
  <c r="V87" i="9"/>
  <c r="AF87" i="9" s="1"/>
  <c r="F79" i="16" s="1"/>
  <c r="N51" i="9"/>
  <c r="Z174" i="9"/>
  <c r="F112" i="45"/>
  <c r="R112" i="45" s="1"/>
  <c r="AD112" i="45" s="1"/>
  <c r="AA176" i="46"/>
  <c r="AG176" i="46" s="1"/>
  <c r="I38" i="46"/>
  <c r="T38" i="46" s="1"/>
  <c r="AE38" i="46" s="1"/>
  <c r="AC30" i="16" s="1"/>
  <c r="F89" i="46"/>
  <c r="F137" i="45"/>
  <c r="R137" i="45" s="1"/>
  <c r="AD137" i="45" s="1"/>
  <c r="F122" i="45"/>
  <c r="R122" i="45" s="1"/>
  <c r="AD122" i="45" s="1"/>
  <c r="F116" i="45"/>
  <c r="R116" i="45" s="1"/>
  <c r="AD116" i="45" s="1"/>
  <c r="F43" i="45"/>
  <c r="R43" i="45" s="1"/>
  <c r="AD43" i="45" s="1"/>
  <c r="F19" i="9"/>
  <c r="R19" i="9" s="1"/>
  <c r="AD19" i="9" s="1"/>
  <c r="D11" i="16" s="1"/>
  <c r="F60" i="9"/>
  <c r="D60" i="44" s="1"/>
  <c r="P51" i="9"/>
  <c r="F17" i="46"/>
  <c r="F31" i="46"/>
  <c r="R31" i="46" s="1"/>
  <c r="AD31" i="46" s="1"/>
  <c r="I93" i="46"/>
  <c r="T93" i="46" s="1"/>
  <c r="AE93" i="46" s="1"/>
  <c r="AC85" i="16" s="1"/>
  <c r="I76" i="46"/>
  <c r="T76" i="46" s="1"/>
  <c r="AE76" i="46" s="1"/>
  <c r="AC68" i="16" s="1"/>
  <c r="F88" i="45"/>
  <c r="R88" i="45" s="1"/>
  <c r="AD88" i="45" s="1"/>
  <c r="AA98" i="41"/>
  <c r="AG98" i="41" s="1"/>
  <c r="I65" i="46"/>
  <c r="T65" i="46" s="1"/>
  <c r="AE65" i="46" s="1"/>
  <c r="AC57" i="16" s="1"/>
  <c r="I25" i="46"/>
  <c r="T25" i="46" s="1"/>
  <c r="AE25" i="46" s="1"/>
  <c r="AC17" i="16" s="1"/>
  <c r="L76" i="46"/>
  <c r="V76" i="46" s="1"/>
  <c r="AF76" i="46" s="1"/>
  <c r="AD68" i="16" s="1"/>
  <c r="Z98" i="45"/>
  <c r="F58" i="45"/>
  <c r="R58" i="45" s="1"/>
  <c r="AD58" i="45" s="1"/>
  <c r="I24" i="46"/>
  <c r="T24" i="46" s="1"/>
  <c r="AE24" i="46" s="1"/>
  <c r="AC16" i="16" s="1"/>
  <c r="I134" i="46"/>
  <c r="T134" i="46" s="1"/>
  <c r="AE134" i="46" s="1"/>
  <c r="AC126" i="16" s="1"/>
  <c r="F60" i="45"/>
  <c r="F79" i="45"/>
  <c r="R79" i="45" s="1"/>
  <c r="AD79" i="45" s="1"/>
  <c r="L13" i="46"/>
  <c r="V13" i="46" s="1"/>
  <c r="AF13" i="46" s="1"/>
  <c r="AD5" i="16" s="1"/>
  <c r="L82" i="46"/>
  <c r="V82" i="46" s="1"/>
  <c r="AF82" i="46" s="1"/>
  <c r="AD74" i="16" s="1"/>
  <c r="I117" i="45"/>
  <c r="T117" i="45" s="1"/>
  <c r="AE117" i="45" s="1"/>
  <c r="Q109" i="16" s="1"/>
  <c r="I22" i="45"/>
  <c r="T22" i="45" s="1"/>
  <c r="AE22" i="45" s="1"/>
  <c r="Q14" i="16" s="1"/>
  <c r="O57" i="44"/>
  <c r="Y57" i="44" s="1"/>
  <c r="AI57" i="44" s="1"/>
  <c r="I108" i="46"/>
  <c r="T108" i="46" s="1"/>
  <c r="AE108" i="46" s="1"/>
  <c r="AC100" i="16" s="1"/>
  <c r="I30" i="46"/>
  <c r="T30" i="46" s="1"/>
  <c r="AE30" i="46" s="1"/>
  <c r="AC22" i="16" s="1"/>
  <c r="I45" i="46"/>
  <c r="T45" i="46" s="1"/>
  <c r="AE45" i="46" s="1"/>
  <c r="AC37" i="16" s="1"/>
  <c r="F62" i="45"/>
  <c r="L62" i="46"/>
  <c r="V62" i="46" s="1"/>
  <c r="AF62" i="46" s="1"/>
  <c r="AD54" i="16" s="1"/>
  <c r="N98" i="41"/>
  <c r="F16" i="9"/>
  <c r="D16" i="42" s="1"/>
  <c r="N99" i="41"/>
  <c r="Z160" i="43"/>
  <c r="I103" i="45"/>
  <c r="T103" i="45" s="1"/>
  <c r="AE103" i="45" s="1"/>
  <c r="Q95" i="16" s="1"/>
  <c r="F35" i="9"/>
  <c r="D35" i="44" s="1"/>
  <c r="AB177" i="42"/>
  <c r="I112" i="46"/>
  <c r="T112" i="46" s="1"/>
  <c r="AE112" i="46" s="1"/>
  <c r="AC104" i="16" s="1"/>
  <c r="I87" i="46"/>
  <c r="T87" i="46" s="1"/>
  <c r="AE87" i="46" s="1"/>
  <c r="AC79" i="16" s="1"/>
  <c r="I106" i="46"/>
  <c r="T106" i="46" s="1"/>
  <c r="AE106" i="46" s="1"/>
  <c r="AC98" i="16" s="1"/>
  <c r="F73" i="46"/>
  <c r="R73" i="46" s="1"/>
  <c r="AD73" i="46" s="1"/>
  <c r="F47" i="46"/>
  <c r="R47" i="46" s="1"/>
  <c r="AD47" i="46" s="1"/>
  <c r="M100" i="42"/>
  <c r="U100" i="42" s="1"/>
  <c r="AG100" i="42" s="1"/>
  <c r="F43" i="46"/>
  <c r="R43" i="46" s="1"/>
  <c r="AD43" i="46" s="1"/>
  <c r="F67" i="46"/>
  <c r="R67" i="46" s="1"/>
  <c r="AD67" i="46" s="1"/>
  <c r="Z97" i="46"/>
  <c r="M99" i="44"/>
  <c r="U99" i="44" s="1"/>
  <c r="AG99" i="44" s="1"/>
  <c r="AA99" i="44" s="1"/>
  <c r="Y147" i="9"/>
  <c r="F103" i="46"/>
  <c r="R103" i="46" s="1"/>
  <c r="AD103" i="46" s="1"/>
  <c r="I63" i="46"/>
  <c r="T63" i="46" s="1"/>
  <c r="AE63" i="46" s="1"/>
  <c r="AC55" i="16" s="1"/>
  <c r="F113" i="45"/>
  <c r="R113" i="45" s="1"/>
  <c r="AD113" i="45" s="1"/>
  <c r="I138" i="45"/>
  <c r="T138" i="45" s="1"/>
  <c r="AE138" i="45" s="1"/>
  <c r="Q130" i="16" s="1"/>
  <c r="I133" i="46"/>
  <c r="T133" i="46" s="1"/>
  <c r="AE133" i="46" s="1"/>
  <c r="AC125" i="16" s="1"/>
  <c r="N98" i="46"/>
  <c r="F37" i="46"/>
  <c r="R37" i="46" s="1"/>
  <c r="AD37" i="46" s="1"/>
  <c r="F71" i="46"/>
  <c r="R71" i="46" s="1"/>
  <c r="AD71" i="46" s="1"/>
  <c r="N176" i="46"/>
  <c r="N171" i="42"/>
  <c r="Z99" i="45"/>
  <c r="I35" i="46"/>
  <c r="T35" i="46" s="1"/>
  <c r="AE35" i="46" s="1"/>
  <c r="AC27" i="16" s="1"/>
  <c r="I75" i="46"/>
  <c r="T75" i="46" s="1"/>
  <c r="AE75" i="46" s="1"/>
  <c r="AC67" i="16" s="1"/>
  <c r="F87" i="45"/>
  <c r="R87" i="45" s="1"/>
  <c r="AD87" i="45" s="1"/>
  <c r="F33" i="45"/>
  <c r="F84" i="45"/>
  <c r="R84" i="45" s="1"/>
  <c r="AD84" i="45" s="1"/>
  <c r="F20" i="45"/>
  <c r="R20" i="45" s="1"/>
  <c r="AD20" i="45" s="1"/>
  <c r="L22" i="46"/>
  <c r="V22" i="46" s="1"/>
  <c r="AF22" i="46" s="1"/>
  <c r="AD14" i="16" s="1"/>
  <c r="I63" i="45"/>
  <c r="T63" i="45" s="1"/>
  <c r="AE63" i="45" s="1"/>
  <c r="Q55" i="16" s="1"/>
  <c r="F81" i="9"/>
  <c r="D81" i="42" s="1"/>
  <c r="F87" i="42"/>
  <c r="F85" i="45"/>
  <c r="R85" i="45" s="1"/>
  <c r="AD85" i="45" s="1"/>
  <c r="F106" i="45"/>
  <c r="F21" i="45"/>
  <c r="R21" i="45" s="1"/>
  <c r="AD21" i="45" s="1"/>
  <c r="L30" i="46"/>
  <c r="V30" i="46" s="1"/>
  <c r="AF30" i="46" s="1"/>
  <c r="AD22" i="16" s="1"/>
  <c r="F81" i="46"/>
  <c r="R81" i="46" s="1"/>
  <c r="AD81" i="46" s="1"/>
  <c r="I128" i="46"/>
  <c r="T128" i="46" s="1"/>
  <c r="AE128" i="46" s="1"/>
  <c r="AC120" i="16" s="1"/>
  <c r="F15" i="46"/>
  <c r="R15" i="46" s="1"/>
  <c r="AD15" i="46" s="1"/>
  <c r="F114" i="46"/>
  <c r="R114" i="46" s="1"/>
  <c r="AD114" i="46" s="1"/>
  <c r="F59" i="46"/>
  <c r="R59" i="46" s="1"/>
  <c r="AD59" i="46" s="1"/>
  <c r="F87" i="9"/>
  <c r="D87" i="44" s="1"/>
  <c r="F77" i="9"/>
  <c r="D77" i="44" s="1"/>
  <c r="Z162" i="9"/>
  <c r="F138" i="46"/>
  <c r="R138" i="46" s="1"/>
  <c r="AD138" i="46" s="1"/>
  <c r="I130" i="46"/>
  <c r="T130" i="46" s="1"/>
  <c r="AE130" i="46" s="1"/>
  <c r="AC122" i="16" s="1"/>
  <c r="Z156" i="9"/>
  <c r="Y165" i="46"/>
  <c r="F133" i="46"/>
  <c r="R133" i="46" s="1"/>
  <c r="AD133" i="46" s="1"/>
  <c r="AB173" i="44"/>
  <c r="I41" i="46"/>
  <c r="T41" i="46" s="1"/>
  <c r="AE41" i="46" s="1"/>
  <c r="AC33" i="16" s="1"/>
  <c r="I104" i="46"/>
  <c r="T104" i="46" s="1"/>
  <c r="AE104" i="46" s="1"/>
  <c r="AC96" i="16" s="1"/>
  <c r="I109" i="46"/>
  <c r="T109" i="46" s="1"/>
  <c r="AE109" i="46" s="1"/>
  <c r="AC101" i="16" s="1"/>
  <c r="I71" i="46"/>
  <c r="T71" i="46" s="1"/>
  <c r="AE71" i="46" s="1"/>
  <c r="AC63" i="16" s="1"/>
  <c r="I34" i="46"/>
  <c r="T34" i="46" s="1"/>
  <c r="AE34" i="46" s="1"/>
  <c r="AC26" i="16" s="1"/>
  <c r="I70" i="46"/>
  <c r="T70" i="46" s="1"/>
  <c r="AE70" i="46" s="1"/>
  <c r="AC62" i="16" s="1"/>
  <c r="I81" i="46"/>
  <c r="T81" i="46" s="1"/>
  <c r="AE81" i="46" s="1"/>
  <c r="AC73" i="16" s="1"/>
  <c r="I92" i="46"/>
  <c r="T92" i="46" s="1"/>
  <c r="AE92" i="46" s="1"/>
  <c r="AC84" i="16" s="1"/>
  <c r="I58" i="46"/>
  <c r="T58" i="46" s="1"/>
  <c r="AE58" i="46" s="1"/>
  <c r="AC50" i="16" s="1"/>
  <c r="F117" i="46"/>
  <c r="R117" i="46" s="1"/>
  <c r="AD117" i="46" s="1"/>
  <c r="F122" i="46"/>
  <c r="R122" i="46" s="1"/>
  <c r="AD122" i="46" s="1"/>
  <c r="F111" i="46"/>
  <c r="R111" i="46" s="1"/>
  <c r="AD111" i="46" s="1"/>
  <c r="F125" i="45"/>
  <c r="R125" i="45" s="1"/>
  <c r="AD125" i="45" s="1"/>
  <c r="F103" i="45"/>
  <c r="R103" i="45" s="1"/>
  <c r="AD103" i="45" s="1"/>
  <c r="F47" i="45"/>
  <c r="R47" i="45" s="1"/>
  <c r="AD47" i="45" s="1"/>
  <c r="L118" i="46"/>
  <c r="V118" i="46" s="1"/>
  <c r="AF118" i="46" s="1"/>
  <c r="AD110" i="16" s="1"/>
  <c r="I30" i="45"/>
  <c r="T30" i="45" s="1"/>
  <c r="AE30" i="45" s="1"/>
  <c r="Q22" i="16" s="1"/>
  <c r="P55" i="43"/>
  <c r="F67" i="9"/>
  <c r="O67" i="9" s="1"/>
  <c r="F107" i="9"/>
  <c r="O107" i="9" s="1"/>
  <c r="I87" i="9"/>
  <c r="T87" i="9" s="1"/>
  <c r="AE87" i="9" s="1"/>
  <c r="E79" i="16" s="1"/>
  <c r="I84" i="46"/>
  <c r="T84" i="46" s="1"/>
  <c r="AE84" i="46" s="1"/>
  <c r="AC76" i="16" s="1"/>
  <c r="F78" i="46"/>
  <c r="R78" i="46" s="1"/>
  <c r="AD78" i="46" s="1"/>
  <c r="F71" i="45"/>
  <c r="F121" i="45"/>
  <c r="R121" i="45" s="1"/>
  <c r="AD121" i="45" s="1"/>
  <c r="L136" i="46"/>
  <c r="V136" i="46" s="1"/>
  <c r="AF136" i="46" s="1"/>
  <c r="AD128" i="16" s="1"/>
  <c r="L43" i="46"/>
  <c r="V43" i="46" s="1"/>
  <c r="AF43" i="46" s="1"/>
  <c r="AD35" i="16" s="1"/>
  <c r="L91" i="46"/>
  <c r="V91" i="46" s="1"/>
  <c r="AF91" i="46" s="1"/>
  <c r="AD83" i="16" s="1"/>
  <c r="I62" i="45"/>
  <c r="T62" i="45" s="1"/>
  <c r="AE62" i="45" s="1"/>
  <c r="Q54" i="16" s="1"/>
  <c r="N55" i="43"/>
  <c r="F112" i="9"/>
  <c r="R112" i="9" s="1"/>
  <c r="AD112" i="9" s="1"/>
  <c r="F44" i="9"/>
  <c r="O44" i="9" s="1"/>
  <c r="F70" i="9"/>
  <c r="D70" i="42" s="1"/>
  <c r="F42" i="9"/>
  <c r="D42" i="44" s="1"/>
  <c r="F68" i="46"/>
  <c r="R68" i="46" s="1"/>
  <c r="AD68" i="46" s="1"/>
  <c r="I22" i="46"/>
  <c r="T22" i="46" s="1"/>
  <c r="AE22" i="46" s="1"/>
  <c r="AC14" i="16" s="1"/>
  <c r="I132" i="46"/>
  <c r="T132" i="46" s="1"/>
  <c r="AE132" i="46" s="1"/>
  <c r="AC124" i="16" s="1"/>
  <c r="I119" i="46"/>
  <c r="T119" i="46" s="1"/>
  <c r="AE119" i="46" s="1"/>
  <c r="AC111" i="16" s="1"/>
  <c r="F134" i="46"/>
  <c r="R134" i="46" s="1"/>
  <c r="AD134" i="46" s="1"/>
  <c r="F105" i="46"/>
  <c r="R105" i="46" s="1"/>
  <c r="AD105" i="46" s="1"/>
  <c r="X54" i="41"/>
  <c r="Y54" i="41" s="1"/>
  <c r="F128" i="45"/>
  <c r="R128" i="45" s="1"/>
  <c r="AD128" i="45" s="1"/>
  <c r="F93" i="45"/>
  <c r="R93" i="45" s="1"/>
  <c r="AD93" i="45" s="1"/>
  <c r="F19" i="45"/>
  <c r="R19" i="45" s="1"/>
  <c r="AD19" i="45" s="1"/>
  <c r="L18" i="46"/>
  <c r="V18" i="46" s="1"/>
  <c r="AF18" i="46" s="1"/>
  <c r="AD10" i="16" s="1"/>
  <c r="L113" i="46"/>
  <c r="V113" i="46" s="1"/>
  <c r="AF113" i="46" s="1"/>
  <c r="AD105" i="16" s="1"/>
  <c r="I42" i="45"/>
  <c r="T42" i="45" s="1"/>
  <c r="AE42" i="45" s="1"/>
  <c r="Q34" i="16" s="1"/>
  <c r="I93" i="45"/>
  <c r="T93" i="45" s="1"/>
  <c r="AE93" i="45" s="1"/>
  <c r="Q85" i="16" s="1"/>
  <c r="I60" i="45"/>
  <c r="T60" i="45" s="1"/>
  <c r="AE60" i="45" s="1"/>
  <c r="Q52" i="16" s="1"/>
  <c r="F132" i="9"/>
  <c r="D132" i="44" s="1"/>
  <c r="F71" i="9"/>
  <c r="D71" i="44" s="1"/>
  <c r="F127" i="9"/>
  <c r="R127" i="9" s="1"/>
  <c r="AD127" i="9" s="1"/>
  <c r="I103" i="46"/>
  <c r="T103" i="46" s="1"/>
  <c r="AE103" i="46" s="1"/>
  <c r="AC95" i="16" s="1"/>
  <c r="I26" i="46"/>
  <c r="T26" i="46" s="1"/>
  <c r="AE26" i="46" s="1"/>
  <c r="AC18" i="16" s="1"/>
  <c r="I16" i="46"/>
  <c r="T16" i="46" s="1"/>
  <c r="AE16" i="46" s="1"/>
  <c r="AC8" i="16" s="1"/>
  <c r="I131" i="46"/>
  <c r="T131" i="46" s="1"/>
  <c r="AE131" i="46" s="1"/>
  <c r="AC123" i="16" s="1"/>
  <c r="I127" i="46"/>
  <c r="T127" i="46" s="1"/>
  <c r="AE127" i="46" s="1"/>
  <c r="AC119" i="16" s="1"/>
  <c r="I121" i="46"/>
  <c r="T121" i="46" s="1"/>
  <c r="AE121" i="46" s="1"/>
  <c r="AC113" i="16" s="1"/>
  <c r="N98" i="45"/>
  <c r="F123" i="46"/>
  <c r="F64" i="46"/>
  <c r="R64" i="46" s="1"/>
  <c r="AD64" i="46" s="1"/>
  <c r="F18" i="45"/>
  <c r="R18" i="45" s="1"/>
  <c r="AD18" i="45" s="1"/>
  <c r="F81" i="45"/>
  <c r="R81" i="45" s="1"/>
  <c r="AD81" i="45" s="1"/>
  <c r="F110" i="45"/>
  <c r="R110" i="45" s="1"/>
  <c r="AD110" i="45" s="1"/>
  <c r="F75" i="45"/>
  <c r="I86" i="45"/>
  <c r="T86" i="45" s="1"/>
  <c r="AE86" i="45" s="1"/>
  <c r="Q78" i="16" s="1"/>
  <c r="F128" i="9"/>
  <c r="D128" i="44" s="1"/>
  <c r="F23" i="9"/>
  <c r="O23" i="9" s="1"/>
  <c r="F106" i="9"/>
  <c r="R106" i="9" s="1"/>
  <c r="AD106" i="9" s="1"/>
  <c r="I134" i="9"/>
  <c r="E134" i="42" s="1"/>
  <c r="F77" i="46"/>
  <c r="R77" i="46" s="1"/>
  <c r="AD77" i="46" s="1"/>
  <c r="Z182" i="41"/>
  <c r="I72" i="46"/>
  <c r="T72" i="46" s="1"/>
  <c r="AE72" i="46" s="1"/>
  <c r="AC64" i="16" s="1"/>
  <c r="I115" i="46"/>
  <c r="T115" i="46" s="1"/>
  <c r="AE115" i="46" s="1"/>
  <c r="AC107" i="16" s="1"/>
  <c r="I120" i="46"/>
  <c r="T120" i="46" s="1"/>
  <c r="AE120" i="46" s="1"/>
  <c r="AC112" i="16" s="1"/>
  <c r="F128" i="46"/>
  <c r="R128" i="46" s="1"/>
  <c r="AD128" i="46" s="1"/>
  <c r="F82" i="46"/>
  <c r="R82" i="46" s="1"/>
  <c r="AD82" i="46" s="1"/>
  <c r="F126" i="46"/>
  <c r="R126" i="46" s="1"/>
  <c r="AD126" i="46" s="1"/>
  <c r="F80" i="45"/>
  <c r="R80" i="45" s="1"/>
  <c r="AD80" i="45" s="1"/>
  <c r="F117" i="45"/>
  <c r="R117" i="45" s="1"/>
  <c r="AD117" i="45" s="1"/>
  <c r="L137" i="46"/>
  <c r="V137" i="46" s="1"/>
  <c r="AF137" i="46" s="1"/>
  <c r="AD129" i="16" s="1"/>
  <c r="I88" i="45"/>
  <c r="T88" i="45" s="1"/>
  <c r="AE88" i="45" s="1"/>
  <c r="Q80" i="16" s="1"/>
  <c r="AA98" i="43"/>
  <c r="AG98" i="43" s="1"/>
  <c r="O57" i="42"/>
  <c r="Y57" i="42" s="1"/>
  <c r="AI57" i="42" s="1"/>
  <c r="I40" i="46"/>
  <c r="T40" i="46" s="1"/>
  <c r="AE40" i="46" s="1"/>
  <c r="AC32" i="16" s="1"/>
  <c r="F118" i="46"/>
  <c r="R118" i="46" s="1"/>
  <c r="AD118" i="46" s="1"/>
  <c r="F65" i="46"/>
  <c r="R65" i="46" s="1"/>
  <c r="AD65" i="46" s="1"/>
  <c r="F127" i="45"/>
  <c r="F90" i="45"/>
  <c r="R90" i="45" s="1"/>
  <c r="AD90" i="45" s="1"/>
  <c r="L23" i="46"/>
  <c r="V23" i="46" s="1"/>
  <c r="AF23" i="46" s="1"/>
  <c r="AD15" i="16" s="1"/>
  <c r="L21" i="46"/>
  <c r="V21" i="46" s="1"/>
  <c r="AF21" i="46" s="1"/>
  <c r="AD13" i="16" s="1"/>
  <c r="I24" i="45"/>
  <c r="T24" i="45" s="1"/>
  <c r="AE24" i="45" s="1"/>
  <c r="Q16" i="16" s="1"/>
  <c r="I31" i="45"/>
  <c r="T31" i="45" s="1"/>
  <c r="AE31" i="45" s="1"/>
  <c r="Q23" i="16" s="1"/>
  <c r="I66" i="46"/>
  <c r="T66" i="46" s="1"/>
  <c r="AE66" i="46" s="1"/>
  <c r="AC58" i="16" s="1"/>
  <c r="F120" i="45"/>
  <c r="R120" i="45" s="1"/>
  <c r="AD120" i="45" s="1"/>
  <c r="F134" i="45"/>
  <c r="L132" i="46"/>
  <c r="V132" i="46" s="1"/>
  <c r="AF132" i="46" s="1"/>
  <c r="AD124" i="16" s="1"/>
  <c r="N55" i="45"/>
  <c r="I104" i="45"/>
  <c r="T104" i="45" s="1"/>
  <c r="AE104" i="45" s="1"/>
  <c r="Q96" i="16" s="1"/>
  <c r="I120" i="45"/>
  <c r="T120" i="45" s="1"/>
  <c r="AE120" i="45" s="1"/>
  <c r="Q112" i="16" s="1"/>
  <c r="I32" i="46"/>
  <c r="T32" i="46" s="1"/>
  <c r="AE32" i="46" s="1"/>
  <c r="AC24" i="16" s="1"/>
  <c r="F21" i="46"/>
  <c r="R21" i="46" s="1"/>
  <c r="AD21" i="46" s="1"/>
  <c r="F83" i="46"/>
  <c r="R83" i="46" s="1"/>
  <c r="AD83" i="46" s="1"/>
  <c r="M53" i="44"/>
  <c r="U53" i="44" s="1"/>
  <c r="AG53" i="44" s="1"/>
  <c r="AA53" i="44" s="1"/>
  <c r="L33" i="46"/>
  <c r="V33" i="46" s="1"/>
  <c r="AF33" i="46" s="1"/>
  <c r="AD25" i="16" s="1"/>
  <c r="I73" i="45"/>
  <c r="T73" i="45" s="1"/>
  <c r="AE73" i="45" s="1"/>
  <c r="Q65" i="16" s="1"/>
  <c r="F46" i="9"/>
  <c r="D46" i="44" s="1"/>
  <c r="I18" i="46"/>
  <c r="T18" i="46" s="1"/>
  <c r="AE18" i="46" s="1"/>
  <c r="AC10" i="16" s="1"/>
  <c r="I62" i="46"/>
  <c r="T62" i="46" s="1"/>
  <c r="AE62" i="46" s="1"/>
  <c r="AC54" i="16" s="1"/>
  <c r="L15" i="46"/>
  <c r="V15" i="46" s="1"/>
  <c r="AF15" i="46" s="1"/>
  <c r="AD7" i="16" s="1"/>
  <c r="N94" i="45"/>
  <c r="I135" i="45"/>
  <c r="T135" i="45" s="1"/>
  <c r="AE135" i="45" s="1"/>
  <c r="Q127" i="16" s="1"/>
  <c r="I80" i="45"/>
  <c r="T80" i="45" s="1"/>
  <c r="AE80" i="45" s="1"/>
  <c r="Q72" i="16" s="1"/>
  <c r="X56" i="41"/>
  <c r="Y56" i="41" s="1"/>
  <c r="F129" i="46"/>
  <c r="R129" i="46" s="1"/>
  <c r="AD129" i="46" s="1"/>
  <c r="F124" i="45"/>
  <c r="R124" i="45" s="1"/>
  <c r="AD124" i="45" s="1"/>
  <c r="I106" i="45"/>
  <c r="T106" i="45" s="1"/>
  <c r="AE106" i="45" s="1"/>
  <c r="Q98" i="16" s="1"/>
  <c r="I46" i="46"/>
  <c r="T46" i="46" s="1"/>
  <c r="AE46" i="46" s="1"/>
  <c r="AC38" i="16" s="1"/>
  <c r="I23" i="46"/>
  <c r="T23" i="46" s="1"/>
  <c r="AE23" i="46" s="1"/>
  <c r="AC15" i="16" s="1"/>
  <c r="AA98" i="45"/>
  <c r="AG98" i="45" s="1"/>
  <c r="O54" i="44"/>
  <c r="Y54" i="44" s="1"/>
  <c r="AI54" i="44" s="1"/>
  <c r="F23" i="45"/>
  <c r="R23" i="45" s="1"/>
  <c r="AD23" i="45" s="1"/>
  <c r="F126" i="45"/>
  <c r="R126" i="45" s="1"/>
  <c r="AD126" i="45" s="1"/>
  <c r="I112" i="45"/>
  <c r="T112" i="45" s="1"/>
  <c r="AE112" i="45" s="1"/>
  <c r="Q104" i="16" s="1"/>
  <c r="I35" i="45"/>
  <c r="T35" i="45" s="1"/>
  <c r="AE35" i="45" s="1"/>
  <c r="Q27" i="16" s="1"/>
  <c r="F30" i="9"/>
  <c r="R30" i="9" s="1"/>
  <c r="AD30" i="9" s="1"/>
  <c r="F129" i="9"/>
  <c r="O129" i="9" s="1"/>
  <c r="F77" i="45"/>
  <c r="R77" i="45" s="1"/>
  <c r="AD77" i="45" s="1"/>
  <c r="I138" i="46"/>
  <c r="T138" i="46" s="1"/>
  <c r="AE138" i="46" s="1"/>
  <c r="AC130" i="16" s="1"/>
  <c r="I137" i="46"/>
  <c r="T137" i="46" s="1"/>
  <c r="AE137" i="46" s="1"/>
  <c r="AC129" i="16" s="1"/>
  <c r="F86" i="45"/>
  <c r="R86" i="45" s="1"/>
  <c r="AD86" i="45" s="1"/>
  <c r="L133" i="46"/>
  <c r="V133" i="46" s="1"/>
  <c r="AF133" i="46" s="1"/>
  <c r="AD125" i="16" s="1"/>
  <c r="L104" i="46"/>
  <c r="V104" i="46" s="1"/>
  <c r="AF104" i="46" s="1"/>
  <c r="AD96" i="16" s="1"/>
  <c r="F15" i="45"/>
  <c r="R15" i="45" s="1"/>
  <c r="AD15" i="45" s="1"/>
  <c r="I58" i="45"/>
  <c r="T58" i="45" s="1"/>
  <c r="AE58" i="45" s="1"/>
  <c r="Q50" i="16" s="1"/>
  <c r="I17" i="46"/>
  <c r="T17" i="46" s="1"/>
  <c r="AE17" i="46" s="1"/>
  <c r="AC9" i="16" s="1"/>
  <c r="F36" i="45"/>
  <c r="R36" i="45" s="1"/>
  <c r="AD36" i="45" s="1"/>
  <c r="F65" i="45"/>
  <c r="R65" i="45" s="1"/>
  <c r="AD65" i="45" s="1"/>
  <c r="O55" i="44"/>
  <c r="Y55" i="44" s="1"/>
  <c r="AI55" i="44" s="1"/>
  <c r="N99" i="9"/>
  <c r="P98" i="9"/>
  <c r="Q153" i="44"/>
  <c r="R147" i="42"/>
  <c r="Q147" i="42" s="1"/>
  <c r="R179" i="44"/>
  <c r="S179" i="44" s="1"/>
  <c r="AD153" i="44"/>
  <c r="AJ153" i="44" s="1"/>
  <c r="AA166" i="42"/>
  <c r="AC166" i="42" s="1"/>
  <c r="R189" i="44"/>
  <c r="Y180" i="9"/>
  <c r="AA97" i="42"/>
  <c r="AB97" i="42" s="1"/>
  <c r="AA147" i="42"/>
  <c r="AC147" i="42" s="1"/>
  <c r="R190" i="44"/>
  <c r="AD190" i="44" s="1"/>
  <c r="AJ190" i="44" s="1"/>
  <c r="R161" i="44"/>
  <c r="S161" i="44" s="1"/>
  <c r="O100" i="42"/>
  <c r="Y100" i="42" s="1"/>
  <c r="AI100" i="42" s="1"/>
  <c r="N98" i="9"/>
  <c r="R50" i="42"/>
  <c r="S50" i="42" s="1"/>
  <c r="M101" i="42"/>
  <c r="F32" i="45"/>
  <c r="R32" i="45" s="1"/>
  <c r="AD32" i="45" s="1"/>
  <c r="F61" i="45"/>
  <c r="R61" i="45" s="1"/>
  <c r="AD61" i="45" s="1"/>
  <c r="F130" i="45"/>
  <c r="R130" i="45" s="1"/>
  <c r="AD130" i="45" s="1"/>
  <c r="M100" i="44"/>
  <c r="U100" i="44" s="1"/>
  <c r="AG100" i="44" s="1"/>
  <c r="Y96" i="45"/>
  <c r="I107" i="46"/>
  <c r="T107" i="46" s="1"/>
  <c r="AE107" i="46" s="1"/>
  <c r="AC99" i="16" s="1"/>
  <c r="I47" i="46"/>
  <c r="T47" i="46" s="1"/>
  <c r="AE47" i="46" s="1"/>
  <c r="AC39" i="16" s="1"/>
  <c r="I136" i="46"/>
  <c r="T136" i="46" s="1"/>
  <c r="AE136" i="46" s="1"/>
  <c r="AC128" i="16" s="1"/>
  <c r="F44" i="46"/>
  <c r="R44" i="46" s="1"/>
  <c r="AD44" i="46" s="1"/>
  <c r="F136" i="46"/>
  <c r="R136" i="46" s="1"/>
  <c r="AD136" i="46" s="1"/>
  <c r="F112" i="46"/>
  <c r="R112" i="46" s="1"/>
  <c r="AD112" i="46" s="1"/>
  <c r="F35" i="46"/>
  <c r="R35" i="46" s="1"/>
  <c r="AD35" i="46" s="1"/>
  <c r="I67" i="45"/>
  <c r="T67" i="45" s="1"/>
  <c r="AE67" i="45" s="1"/>
  <c r="Q59" i="16" s="1"/>
  <c r="I134" i="45"/>
  <c r="T134" i="45" s="1"/>
  <c r="AE134" i="45" s="1"/>
  <c r="Q126" i="16" s="1"/>
  <c r="S175" i="42"/>
  <c r="M57" i="44"/>
  <c r="U57" i="44" s="1"/>
  <c r="AG57" i="44" s="1"/>
  <c r="F19" i="46"/>
  <c r="R19" i="46" s="1"/>
  <c r="AD19" i="46" s="1"/>
  <c r="F119" i="46"/>
  <c r="R119" i="46" s="1"/>
  <c r="AD119" i="46" s="1"/>
  <c r="F109" i="46"/>
  <c r="R109" i="46" s="1"/>
  <c r="AD109" i="46" s="1"/>
  <c r="F20" i="46"/>
  <c r="R20" i="46" s="1"/>
  <c r="AD20" i="46" s="1"/>
  <c r="F84" i="46"/>
  <c r="R84" i="46" s="1"/>
  <c r="AD84" i="46" s="1"/>
  <c r="F132" i="45"/>
  <c r="R132" i="45" s="1"/>
  <c r="AD132" i="45" s="1"/>
  <c r="F89" i="45"/>
  <c r="R89" i="45" s="1"/>
  <c r="AD89" i="45" s="1"/>
  <c r="L61" i="46"/>
  <c r="V61" i="46" s="1"/>
  <c r="AF61" i="46" s="1"/>
  <c r="AD53" i="16" s="1"/>
  <c r="I34" i="45"/>
  <c r="T34" i="45" s="1"/>
  <c r="AE34" i="45" s="1"/>
  <c r="Q26" i="16" s="1"/>
  <c r="F64" i="9"/>
  <c r="O64" i="9" s="1"/>
  <c r="F91" i="9"/>
  <c r="R91" i="9" s="1"/>
  <c r="AD91" i="9" s="1"/>
  <c r="R174" i="42"/>
  <c r="I20" i="46"/>
  <c r="T20" i="46" s="1"/>
  <c r="AE20" i="46" s="1"/>
  <c r="AC12" i="16" s="1"/>
  <c r="Z55" i="45"/>
  <c r="F70" i="46"/>
  <c r="R70" i="46" s="1"/>
  <c r="AD70" i="46" s="1"/>
  <c r="F24" i="46"/>
  <c r="R24" i="46" s="1"/>
  <c r="AD24" i="46" s="1"/>
  <c r="F138" i="45"/>
  <c r="R138" i="45" s="1"/>
  <c r="AD138" i="45" s="1"/>
  <c r="L78" i="46"/>
  <c r="V78" i="46" s="1"/>
  <c r="AF78" i="46" s="1"/>
  <c r="AD70" i="16" s="1"/>
  <c r="L79" i="46"/>
  <c r="V79" i="46" s="1"/>
  <c r="AF79" i="46" s="1"/>
  <c r="AD71" i="16" s="1"/>
  <c r="F18" i="9"/>
  <c r="D18" i="44" s="1"/>
  <c r="I114" i="46"/>
  <c r="T114" i="46" s="1"/>
  <c r="AE114" i="46" s="1"/>
  <c r="AC106" i="16" s="1"/>
  <c r="F119" i="45"/>
  <c r="R119" i="45" s="1"/>
  <c r="AD119" i="45" s="1"/>
  <c r="F123" i="45"/>
  <c r="R123" i="45" s="1"/>
  <c r="AD123" i="45" s="1"/>
  <c r="P94" i="45"/>
  <c r="I108" i="45"/>
  <c r="T108" i="45" s="1"/>
  <c r="AE108" i="45" s="1"/>
  <c r="Q100" i="16" s="1"/>
  <c r="I137" i="45"/>
  <c r="T137" i="45" s="1"/>
  <c r="AE137" i="45" s="1"/>
  <c r="Q129" i="16" s="1"/>
  <c r="S184" i="44"/>
  <c r="I122" i="41"/>
  <c r="H122" i="42" s="1"/>
  <c r="I90" i="46"/>
  <c r="T90" i="46" s="1"/>
  <c r="AE90" i="46" s="1"/>
  <c r="AC82" i="16" s="1"/>
  <c r="F130" i="46"/>
  <c r="R130" i="46" s="1"/>
  <c r="AD130" i="46" s="1"/>
  <c r="F41" i="46"/>
  <c r="R41" i="46" s="1"/>
  <c r="AD41" i="46" s="1"/>
  <c r="F127" i="46"/>
  <c r="R127" i="46" s="1"/>
  <c r="AD127" i="46" s="1"/>
  <c r="F17" i="45"/>
  <c r="R17" i="45" s="1"/>
  <c r="AD17" i="45" s="1"/>
  <c r="L115" i="46"/>
  <c r="V115" i="46" s="1"/>
  <c r="AF115" i="46" s="1"/>
  <c r="AD107" i="16" s="1"/>
  <c r="I20" i="45"/>
  <c r="T20" i="45" s="1"/>
  <c r="AE20" i="45" s="1"/>
  <c r="Q12" i="16" s="1"/>
  <c r="I47" i="45"/>
  <c r="T47" i="45" s="1"/>
  <c r="AE47" i="45" s="1"/>
  <c r="Q39" i="16" s="1"/>
  <c r="F22" i="9"/>
  <c r="O22" i="9" s="1"/>
  <c r="F133" i="9"/>
  <c r="D133" i="42" s="1"/>
  <c r="F127" i="41"/>
  <c r="G127" i="44" s="1"/>
  <c r="AD170" i="42"/>
  <c r="AJ170" i="42" s="1"/>
  <c r="I42" i="46"/>
  <c r="T42" i="46" s="1"/>
  <c r="AE42" i="46" s="1"/>
  <c r="AC34" i="16" s="1"/>
  <c r="I14" i="46"/>
  <c r="T14" i="46" s="1"/>
  <c r="AE14" i="46" s="1"/>
  <c r="AC6" i="16" s="1"/>
  <c r="F104" i="46"/>
  <c r="R104" i="46" s="1"/>
  <c r="AD104" i="46" s="1"/>
  <c r="F131" i="46"/>
  <c r="R131" i="46" s="1"/>
  <c r="AD131" i="46" s="1"/>
  <c r="F63" i="46"/>
  <c r="R63" i="46" s="1"/>
  <c r="AD63" i="46" s="1"/>
  <c r="F33" i="46"/>
  <c r="R33" i="46" s="1"/>
  <c r="AD33" i="46" s="1"/>
  <c r="F28" i="46"/>
  <c r="F72" i="45"/>
  <c r="R72" i="45" s="1"/>
  <c r="AD72" i="45" s="1"/>
  <c r="F111" i="45"/>
  <c r="R111" i="45" s="1"/>
  <c r="AD111" i="45" s="1"/>
  <c r="L60" i="46"/>
  <c r="V60" i="46" s="1"/>
  <c r="AF60" i="46" s="1"/>
  <c r="AD52" i="16" s="1"/>
  <c r="L105" i="46"/>
  <c r="V105" i="46" s="1"/>
  <c r="AF105" i="46" s="1"/>
  <c r="AD97" i="16" s="1"/>
  <c r="F15" i="9"/>
  <c r="D15" i="44" s="1"/>
  <c r="F72" i="9"/>
  <c r="R72" i="9" s="1"/>
  <c r="AD72" i="9" s="1"/>
  <c r="F88" i="9"/>
  <c r="O88" i="9" s="1"/>
  <c r="Q175" i="42"/>
  <c r="Z151" i="45"/>
  <c r="Q170" i="42"/>
  <c r="AA158" i="42"/>
  <c r="AB158" i="42" s="1"/>
  <c r="I19" i="46"/>
  <c r="T19" i="46" s="1"/>
  <c r="AE19" i="46" s="1"/>
  <c r="AC11" i="16" s="1"/>
  <c r="F76" i="46"/>
  <c r="R76" i="46" s="1"/>
  <c r="AD76" i="46" s="1"/>
  <c r="F63" i="45"/>
  <c r="R63" i="45" s="1"/>
  <c r="AD63" i="45" s="1"/>
  <c r="R158" i="42"/>
  <c r="Q158" i="42" s="1"/>
  <c r="R174" i="44"/>
  <c r="S174" i="44" s="1"/>
  <c r="W176" i="42"/>
  <c r="AH176" i="42" s="1"/>
  <c r="AA176" i="42" s="1"/>
  <c r="AB176" i="42" s="1"/>
  <c r="N171" i="44"/>
  <c r="Y168" i="9"/>
  <c r="Z168" i="9"/>
  <c r="Y163" i="41"/>
  <c r="F28" i="9"/>
  <c r="R28" i="9" s="1"/>
  <c r="AD28" i="9" s="1"/>
  <c r="Z191" i="41"/>
  <c r="Y191" i="41"/>
  <c r="I80" i="46"/>
  <c r="T80" i="46" s="1"/>
  <c r="AE80" i="46" s="1"/>
  <c r="AC72" i="16" s="1"/>
  <c r="I118" i="46"/>
  <c r="T118" i="46" s="1"/>
  <c r="AE118" i="46" s="1"/>
  <c r="AC110" i="16" s="1"/>
  <c r="P98" i="46"/>
  <c r="F29" i="45"/>
  <c r="R29" i="45" s="1"/>
  <c r="AD29" i="45" s="1"/>
  <c r="F109" i="45"/>
  <c r="R109" i="45" s="1"/>
  <c r="AD109" i="45" s="1"/>
  <c r="L111" i="46"/>
  <c r="V111" i="46" s="1"/>
  <c r="AF111" i="46" s="1"/>
  <c r="AD103" i="16" s="1"/>
  <c r="L17" i="46"/>
  <c r="V17" i="46" s="1"/>
  <c r="AF17" i="46" s="1"/>
  <c r="AD9" i="16" s="1"/>
  <c r="L14" i="46"/>
  <c r="V14" i="46" s="1"/>
  <c r="AF14" i="46" s="1"/>
  <c r="AD6" i="16" s="1"/>
  <c r="N97" i="45"/>
  <c r="F40" i="46"/>
  <c r="R40" i="46" s="1"/>
  <c r="AD40" i="46" s="1"/>
  <c r="F62" i="46"/>
  <c r="R62" i="46" s="1"/>
  <c r="AD62" i="46" s="1"/>
  <c r="F31" i="45"/>
  <c r="R31" i="45" s="1"/>
  <c r="AD31" i="45" s="1"/>
  <c r="L25" i="46"/>
  <c r="V25" i="46" s="1"/>
  <c r="AF25" i="46" s="1"/>
  <c r="AD17" i="16" s="1"/>
  <c r="X53" i="43"/>
  <c r="Z53" i="43" s="1"/>
  <c r="P97" i="45"/>
  <c r="I26" i="45"/>
  <c r="T26" i="45" s="1"/>
  <c r="AE26" i="45" s="1"/>
  <c r="Q18" i="16" s="1"/>
  <c r="F112" i="42"/>
  <c r="I124" i="46"/>
  <c r="T124" i="46" s="1"/>
  <c r="AE124" i="46" s="1"/>
  <c r="AC116" i="16" s="1"/>
  <c r="I38" i="45"/>
  <c r="T38" i="45" s="1"/>
  <c r="AE38" i="45" s="1"/>
  <c r="Q30" i="16" s="1"/>
  <c r="F120" i="9"/>
  <c r="R120" i="9" s="1"/>
  <c r="AD120" i="9" s="1"/>
  <c r="F112" i="44"/>
  <c r="I117" i="46"/>
  <c r="T117" i="46" s="1"/>
  <c r="AE117" i="46" s="1"/>
  <c r="AC109" i="16" s="1"/>
  <c r="I86" i="46"/>
  <c r="T86" i="46" s="1"/>
  <c r="AE86" i="46" s="1"/>
  <c r="AC78" i="16" s="1"/>
  <c r="F121" i="46"/>
  <c r="F113" i="46"/>
  <c r="R113" i="46" s="1"/>
  <c r="AD113" i="46" s="1"/>
  <c r="F29" i="46"/>
  <c r="R29" i="46" s="1"/>
  <c r="AD29" i="46" s="1"/>
  <c r="F133" i="45"/>
  <c r="F41" i="45"/>
  <c r="I91" i="45"/>
  <c r="T91" i="45" s="1"/>
  <c r="AE91" i="45" s="1"/>
  <c r="Q83" i="16" s="1"/>
  <c r="F38" i="9"/>
  <c r="D38" i="42" s="1"/>
  <c r="I64" i="46"/>
  <c r="T64" i="46" s="1"/>
  <c r="AE64" i="46" s="1"/>
  <c r="AC56" i="16" s="1"/>
  <c r="I74" i="46"/>
  <c r="T74" i="46" s="1"/>
  <c r="AE74" i="46" s="1"/>
  <c r="AC66" i="16" s="1"/>
  <c r="F66" i="46"/>
  <c r="R66" i="46" s="1"/>
  <c r="AD66" i="46" s="1"/>
  <c r="F45" i="45"/>
  <c r="R45" i="45" s="1"/>
  <c r="AD45" i="45" s="1"/>
  <c r="L37" i="46"/>
  <c r="V37" i="46" s="1"/>
  <c r="AF37" i="46" s="1"/>
  <c r="AD29" i="16" s="1"/>
  <c r="F24" i="45"/>
  <c r="R24" i="45" s="1"/>
  <c r="AD24" i="45" s="1"/>
  <c r="F118" i="45"/>
  <c r="R118" i="45" s="1"/>
  <c r="AD118" i="45" s="1"/>
  <c r="L129" i="46"/>
  <c r="V129" i="46" s="1"/>
  <c r="AF129" i="46" s="1"/>
  <c r="AD121" i="16" s="1"/>
  <c r="I125" i="45"/>
  <c r="T125" i="45" s="1"/>
  <c r="AE125" i="45" s="1"/>
  <c r="Q117" i="16" s="1"/>
  <c r="F116" i="46"/>
  <c r="R116" i="46" s="1"/>
  <c r="AD116" i="46" s="1"/>
  <c r="F69" i="46"/>
  <c r="R69" i="46" s="1"/>
  <c r="AD69" i="46" s="1"/>
  <c r="F85" i="46"/>
  <c r="R85" i="46" s="1"/>
  <c r="AD85" i="46" s="1"/>
  <c r="F135" i="46"/>
  <c r="F16" i="45"/>
  <c r="R16" i="45" s="1"/>
  <c r="AD16" i="45" s="1"/>
  <c r="F20" i="9"/>
  <c r="D20" i="44" s="1"/>
  <c r="AA190" i="42"/>
  <c r="AC190" i="42" s="1"/>
  <c r="Y178" i="9"/>
  <c r="X54" i="43"/>
  <c r="Y54" i="43" s="1"/>
  <c r="N156" i="46"/>
  <c r="AB164" i="42"/>
  <c r="AC164" i="42"/>
  <c r="Z175" i="9"/>
  <c r="X51" i="9"/>
  <c r="Y51" i="9" s="1"/>
  <c r="F36" i="46"/>
  <c r="R36" i="46" s="1"/>
  <c r="AD36" i="46" s="1"/>
  <c r="X183" i="9"/>
  <c r="Y183" i="9" s="1"/>
  <c r="F43" i="9"/>
  <c r="R43" i="9" s="1"/>
  <c r="AD43" i="9" s="1"/>
  <c r="AA99" i="41"/>
  <c r="AG99" i="41" s="1"/>
  <c r="Z139" i="9"/>
  <c r="Y139" i="9"/>
  <c r="Y179" i="45"/>
  <c r="F108" i="46"/>
  <c r="R108" i="46" s="1"/>
  <c r="AD108" i="46" s="1"/>
  <c r="F42" i="46"/>
  <c r="R42" i="46" s="1"/>
  <c r="AD42" i="46" s="1"/>
  <c r="F90" i="46"/>
  <c r="R90" i="46" s="1"/>
  <c r="AD90" i="46" s="1"/>
  <c r="F27" i="46"/>
  <c r="R27" i="46" s="1"/>
  <c r="AD27" i="46" s="1"/>
  <c r="F132" i="46"/>
  <c r="R132" i="46" s="1"/>
  <c r="AD132" i="46" s="1"/>
  <c r="F110" i="46"/>
  <c r="F72" i="46"/>
  <c r="R72" i="46" s="1"/>
  <c r="AD72" i="46" s="1"/>
  <c r="F93" i="46"/>
  <c r="R93" i="46" s="1"/>
  <c r="AD93" i="46" s="1"/>
  <c r="F60" i="46"/>
  <c r="R60" i="46" s="1"/>
  <c r="AD60" i="46" s="1"/>
  <c r="U188" i="42"/>
  <c r="AG188" i="42" s="1"/>
  <c r="AA188" i="42" s="1"/>
  <c r="R188" i="42"/>
  <c r="AD188" i="42" s="1"/>
  <c r="AJ188" i="42" s="1"/>
  <c r="AA144" i="42"/>
  <c r="R190" i="42"/>
  <c r="Q190" i="42" s="1"/>
  <c r="F74" i="46"/>
  <c r="R74" i="46" s="1"/>
  <c r="AD74" i="46" s="1"/>
  <c r="F45" i="46"/>
  <c r="R45" i="46" s="1"/>
  <c r="AD45" i="46" s="1"/>
  <c r="F92" i="46"/>
  <c r="R92" i="46" s="1"/>
  <c r="AD92" i="46" s="1"/>
  <c r="F86" i="46"/>
  <c r="R86" i="46" s="1"/>
  <c r="AD86" i="46" s="1"/>
  <c r="X100" i="41"/>
  <c r="Z100" i="41" s="1"/>
  <c r="I123" i="41"/>
  <c r="H123" i="42" s="1"/>
  <c r="R176" i="44"/>
  <c r="S176" i="44" s="1"/>
  <c r="I67" i="46"/>
  <c r="T67" i="46" s="1"/>
  <c r="AE67" i="46" s="1"/>
  <c r="AC59" i="16" s="1"/>
  <c r="F125" i="46"/>
  <c r="R125" i="46" s="1"/>
  <c r="AD125" i="46" s="1"/>
  <c r="F32" i="46"/>
  <c r="R32" i="46" s="1"/>
  <c r="AD32" i="46" s="1"/>
  <c r="F61" i="46"/>
  <c r="R61" i="46" s="1"/>
  <c r="AD61" i="46" s="1"/>
  <c r="F115" i="46"/>
  <c r="R115" i="46" s="1"/>
  <c r="AD115" i="46" s="1"/>
  <c r="F80" i="46"/>
  <c r="R80" i="46" s="1"/>
  <c r="AD80" i="46" s="1"/>
  <c r="F23" i="46"/>
  <c r="R23" i="46" s="1"/>
  <c r="AD23" i="46" s="1"/>
  <c r="F25" i="46"/>
  <c r="F59" i="9"/>
  <c r="R59" i="9" s="1"/>
  <c r="AD59" i="9" s="1"/>
  <c r="P156" i="46"/>
  <c r="R166" i="44"/>
  <c r="AA158" i="45"/>
  <c r="AG158" i="45" s="1"/>
  <c r="P158" i="45"/>
  <c r="N158" i="45"/>
  <c r="R144" i="42"/>
  <c r="R183" i="44"/>
  <c r="AD183" i="44" s="1"/>
  <c r="AJ183" i="44" s="1"/>
  <c r="Y156" i="46"/>
  <c r="AC177" i="44"/>
  <c r="Y157" i="9"/>
  <c r="W183" i="44"/>
  <c r="AH183" i="44" s="1"/>
  <c r="AA183" i="44" s="1"/>
  <c r="AC183" i="44" s="1"/>
  <c r="N142" i="46"/>
  <c r="S157" i="42"/>
  <c r="O100" i="44"/>
  <c r="Y100" i="44" s="1"/>
  <c r="AI100" i="44" s="1"/>
  <c r="F15" i="41"/>
  <c r="R15" i="41" s="1"/>
  <c r="AD15" i="41" s="1"/>
  <c r="H7" i="16" s="1"/>
  <c r="R168" i="42"/>
  <c r="Q168" i="42" s="1"/>
  <c r="Y169" i="9"/>
  <c r="AA176" i="44"/>
  <c r="AB176" i="44" s="1"/>
  <c r="AA168" i="42"/>
  <c r="AC168" i="42" s="1"/>
  <c r="R167" i="42"/>
  <c r="S167" i="42" s="1"/>
  <c r="Y150" i="9"/>
  <c r="X159" i="9"/>
  <c r="Z159" i="9" s="1"/>
  <c r="X99" i="43"/>
  <c r="Y99" i="43" s="1"/>
  <c r="Y179" i="9"/>
  <c r="I138" i="9"/>
  <c r="Y52" i="46"/>
  <c r="Y188" i="9"/>
  <c r="Z188" i="9"/>
  <c r="AA185" i="42"/>
  <c r="AC185" i="42" s="1"/>
  <c r="R185" i="42"/>
  <c r="S185" i="42" s="1"/>
  <c r="V133" i="43"/>
  <c r="AF133" i="43" s="1"/>
  <c r="V125" i="16" s="1"/>
  <c r="F27" i="9"/>
  <c r="O27" i="9" s="1"/>
  <c r="Z96" i="9"/>
  <c r="F76" i="9"/>
  <c r="D76" i="42" s="1"/>
  <c r="F84" i="9"/>
  <c r="R84" i="9" s="1"/>
  <c r="AD84" i="9" s="1"/>
  <c r="F115" i="41"/>
  <c r="G115" i="42" s="1"/>
  <c r="AA190" i="44"/>
  <c r="AC190" i="44" s="1"/>
  <c r="AB170" i="42"/>
  <c r="Z186" i="9"/>
  <c r="Y186" i="9"/>
  <c r="I91" i="41"/>
  <c r="O91" i="41" s="1"/>
  <c r="R146" i="42"/>
  <c r="S146" i="42" s="1"/>
  <c r="AA188" i="44"/>
  <c r="AC188" i="44" s="1"/>
  <c r="F120" i="46"/>
  <c r="R120" i="46" s="1"/>
  <c r="AD120" i="46" s="1"/>
  <c r="AA146" i="42"/>
  <c r="AC146" i="42" s="1"/>
  <c r="R152" i="42"/>
  <c r="Q152" i="42" s="1"/>
  <c r="Z170" i="9"/>
  <c r="R51" i="44"/>
  <c r="AD51" i="44" s="1"/>
  <c r="AJ51" i="44" s="1"/>
  <c r="AA152" i="42"/>
  <c r="AB152" i="42" s="1"/>
  <c r="R156" i="44"/>
  <c r="AD156" i="44" s="1"/>
  <c r="AJ156" i="44" s="1"/>
  <c r="L18" i="44"/>
  <c r="R188" i="44"/>
  <c r="S188" i="44" s="1"/>
  <c r="Y139" i="43"/>
  <c r="Z139" i="43"/>
  <c r="U186" i="44"/>
  <c r="AG186" i="44" s="1"/>
  <c r="AA186" i="44" s="1"/>
  <c r="AB186" i="44" s="1"/>
  <c r="F135" i="41"/>
  <c r="O135" i="41" s="1"/>
  <c r="L17" i="44"/>
  <c r="Y102" i="45"/>
  <c r="Y179" i="43"/>
  <c r="L110" i="44"/>
  <c r="F137" i="46"/>
  <c r="R137" i="46" s="1"/>
  <c r="AD137" i="46" s="1"/>
  <c r="AA142" i="46"/>
  <c r="AG142" i="46" s="1"/>
  <c r="F32" i="9"/>
  <c r="O32" i="9" s="1"/>
  <c r="V90" i="43"/>
  <c r="AF90" i="43" s="1"/>
  <c r="V82" i="16" s="1"/>
  <c r="L120" i="44"/>
  <c r="X98" i="43"/>
  <c r="Z98" i="43" s="1"/>
  <c r="AA141" i="46"/>
  <c r="AG141" i="46" s="1"/>
  <c r="N141" i="46"/>
  <c r="P141" i="46"/>
  <c r="F31" i="9"/>
  <c r="R31" i="9" s="1"/>
  <c r="AD31" i="9" s="1"/>
  <c r="F106" i="46"/>
  <c r="F91" i="46"/>
  <c r="R91" i="46" s="1"/>
  <c r="AD91" i="46" s="1"/>
  <c r="F88" i="46"/>
  <c r="R88" i="46" s="1"/>
  <c r="AD88" i="46" s="1"/>
  <c r="M101" i="44"/>
  <c r="L14" i="44"/>
  <c r="F14" i="9"/>
  <c r="D14" i="42" s="1"/>
  <c r="I83" i="9"/>
  <c r="E83" i="42" s="1"/>
  <c r="Y94" i="45"/>
  <c r="X164" i="43"/>
  <c r="Z164" i="43" s="1"/>
  <c r="Z176" i="41"/>
  <c r="Y176" i="41"/>
  <c r="F80" i="9"/>
  <c r="D80" i="42" s="1"/>
  <c r="AA181" i="46"/>
  <c r="AG181" i="46" s="1"/>
  <c r="W178" i="42"/>
  <c r="AH178" i="42" s="1"/>
  <c r="AA178" i="42" s="1"/>
  <c r="R178" i="42"/>
  <c r="N181" i="46"/>
  <c r="R146" i="44"/>
  <c r="S146" i="44" s="1"/>
  <c r="X55" i="43"/>
  <c r="Z150" i="46"/>
  <c r="AC184" i="44"/>
  <c r="AB184" i="44"/>
  <c r="AA146" i="44"/>
  <c r="AC146" i="44" s="1"/>
  <c r="R169" i="44"/>
  <c r="W145" i="44"/>
  <c r="AH145" i="44" s="1"/>
  <c r="AA145" i="44" s="1"/>
  <c r="AB145" i="44" s="1"/>
  <c r="AC151" i="42"/>
  <c r="Q157" i="42"/>
  <c r="X102" i="43"/>
  <c r="Y102" i="43" s="1"/>
  <c r="AD145" i="44"/>
  <c r="AJ145" i="44" s="1"/>
  <c r="F39" i="46"/>
  <c r="R39" i="46" s="1"/>
  <c r="AD39" i="46" s="1"/>
  <c r="L110" i="45"/>
  <c r="V110" i="45" s="1"/>
  <c r="AF110" i="45" s="1"/>
  <c r="R102" i="16" s="1"/>
  <c r="U186" i="42"/>
  <c r="AG186" i="42" s="1"/>
  <c r="AA186" i="42" s="1"/>
  <c r="AB186" i="42" s="1"/>
  <c r="N57" i="44"/>
  <c r="W57" i="44" s="1"/>
  <c r="AH57" i="44" s="1"/>
  <c r="L108" i="45"/>
  <c r="V108" i="45" s="1"/>
  <c r="AF108" i="45" s="1"/>
  <c r="R100" i="16" s="1"/>
  <c r="AC166" i="44"/>
  <c r="Y177" i="9"/>
  <c r="Z147" i="41"/>
  <c r="Y147" i="41"/>
  <c r="W168" i="44"/>
  <c r="AH168" i="44" s="1"/>
  <c r="AA168" i="44" s="1"/>
  <c r="R168" i="44"/>
  <c r="X56" i="43"/>
  <c r="Y56" i="43" s="1"/>
  <c r="L16" i="45"/>
  <c r="V16" i="45" s="1"/>
  <c r="AF16" i="45" s="1"/>
  <c r="R8" i="16" s="1"/>
  <c r="AA51" i="42"/>
  <c r="AC51" i="42" s="1"/>
  <c r="Z171" i="9"/>
  <c r="Y171" i="9"/>
  <c r="Y181" i="44"/>
  <c r="AI181" i="44" s="1"/>
  <c r="AA181" i="44" s="1"/>
  <c r="R181" i="44"/>
  <c r="AA181" i="9"/>
  <c r="AG181" i="9" s="1"/>
  <c r="N181" i="9"/>
  <c r="P181" i="9"/>
  <c r="L33" i="45"/>
  <c r="V33" i="45" s="1"/>
  <c r="AF33" i="45" s="1"/>
  <c r="R25" i="16" s="1"/>
  <c r="L65" i="44"/>
  <c r="N53" i="42"/>
  <c r="W53" i="42" s="1"/>
  <c r="AH53" i="42" s="1"/>
  <c r="Z161" i="9"/>
  <c r="R51" i="42"/>
  <c r="S51" i="42" s="1"/>
  <c r="Y152" i="9"/>
  <c r="Z152" i="9"/>
  <c r="L138" i="45"/>
  <c r="V138" i="45" s="1"/>
  <c r="AF138" i="45" s="1"/>
  <c r="R130" i="16" s="1"/>
  <c r="P173" i="9"/>
  <c r="AA173" i="9"/>
  <c r="AG173" i="9" s="1"/>
  <c r="N173" i="9"/>
  <c r="L106" i="45"/>
  <c r="V106" i="45" s="1"/>
  <c r="AF106" i="45" s="1"/>
  <c r="R98" i="16" s="1"/>
  <c r="X163" i="9"/>
  <c r="Z163" i="9" s="1"/>
  <c r="L25" i="45"/>
  <c r="V25" i="45" s="1"/>
  <c r="AF25" i="45" s="1"/>
  <c r="R17" i="16" s="1"/>
  <c r="L41" i="45"/>
  <c r="V41" i="45" s="1"/>
  <c r="AF41" i="45" s="1"/>
  <c r="R33" i="16" s="1"/>
  <c r="AA51" i="44"/>
  <c r="AC51" i="44" s="1"/>
  <c r="Y96" i="42"/>
  <c r="AI96" i="42" s="1"/>
  <c r="AA96" i="42" s="1"/>
  <c r="R96" i="42"/>
  <c r="Y96" i="44"/>
  <c r="AI96" i="44" s="1"/>
  <c r="AA96" i="44" s="1"/>
  <c r="R96" i="44"/>
  <c r="Y176" i="9"/>
  <c r="Z176" i="9"/>
  <c r="Y146" i="9"/>
  <c r="Z146" i="9"/>
  <c r="Y192" i="9"/>
  <c r="Z192" i="9"/>
  <c r="Y192" i="44"/>
  <c r="AI192" i="44" s="1"/>
  <c r="AA192" i="44" s="1"/>
  <c r="R192" i="44"/>
  <c r="S192" i="44" s="1"/>
  <c r="Y158" i="9"/>
  <c r="Z158" i="9"/>
  <c r="F76" i="45"/>
  <c r="R76" i="45" s="1"/>
  <c r="AD76" i="45" s="1"/>
  <c r="L87" i="45"/>
  <c r="V87" i="45" s="1"/>
  <c r="AF87" i="45" s="1"/>
  <c r="R79" i="16" s="1"/>
  <c r="Q160" i="42"/>
  <c r="S160" i="42"/>
  <c r="AA147" i="9"/>
  <c r="AG147" i="9" s="1"/>
  <c r="N147" i="9"/>
  <c r="P147" i="9"/>
  <c r="AA176" i="9"/>
  <c r="AG176" i="9" s="1"/>
  <c r="N176" i="9"/>
  <c r="P176" i="9"/>
  <c r="L36" i="45"/>
  <c r="V36" i="45" s="1"/>
  <c r="AF36" i="45" s="1"/>
  <c r="R28" i="16" s="1"/>
  <c r="L58" i="45"/>
  <c r="V58" i="45" s="1"/>
  <c r="AF58" i="45" s="1"/>
  <c r="R50" i="16" s="1"/>
  <c r="Y159" i="42"/>
  <c r="AI159" i="42" s="1"/>
  <c r="AA159" i="42" s="1"/>
  <c r="R159" i="42"/>
  <c r="AA183" i="9"/>
  <c r="AG183" i="9" s="1"/>
  <c r="P183" i="9"/>
  <c r="N183" i="9"/>
  <c r="AA192" i="9"/>
  <c r="AG192" i="9" s="1"/>
  <c r="N192" i="9"/>
  <c r="P192" i="9"/>
  <c r="U163" i="44"/>
  <c r="AG163" i="44" s="1"/>
  <c r="AA163" i="44" s="1"/>
  <c r="R163" i="44"/>
  <c r="N182" i="45"/>
  <c r="AA182" i="45"/>
  <c r="AG182" i="45" s="1"/>
  <c r="P182" i="45"/>
  <c r="U163" i="42"/>
  <c r="AG163" i="42" s="1"/>
  <c r="AA163" i="42" s="1"/>
  <c r="R163" i="42"/>
  <c r="Y159" i="44"/>
  <c r="AI159" i="44" s="1"/>
  <c r="AA159" i="44" s="1"/>
  <c r="R159" i="44"/>
  <c r="W183" i="42"/>
  <c r="AH183" i="42" s="1"/>
  <c r="AA183" i="42" s="1"/>
  <c r="R183" i="42"/>
  <c r="L28" i="45"/>
  <c r="V28" i="45" s="1"/>
  <c r="AF28" i="45" s="1"/>
  <c r="R20" i="16" s="1"/>
  <c r="M98" i="42"/>
  <c r="U98" i="42" s="1"/>
  <c r="AG98" i="42" s="1"/>
  <c r="L129" i="45"/>
  <c r="V129" i="45" s="1"/>
  <c r="AF129" i="45" s="1"/>
  <c r="R121" i="16" s="1"/>
  <c r="L68" i="45"/>
  <c r="V68" i="45" s="1"/>
  <c r="AF68" i="45" s="1"/>
  <c r="R60" i="16" s="1"/>
  <c r="L42" i="45"/>
  <c r="V42" i="45" s="1"/>
  <c r="AF42" i="45" s="1"/>
  <c r="R34" i="16" s="1"/>
  <c r="L34" i="45"/>
  <c r="V34" i="45" s="1"/>
  <c r="AF34" i="45" s="1"/>
  <c r="R26" i="16" s="1"/>
  <c r="N55" i="44"/>
  <c r="W55" i="44" s="1"/>
  <c r="AH55" i="44" s="1"/>
  <c r="L85" i="45"/>
  <c r="V85" i="45" s="1"/>
  <c r="AF85" i="45" s="1"/>
  <c r="R77" i="16" s="1"/>
  <c r="L46" i="45"/>
  <c r="V46" i="45" s="1"/>
  <c r="AF46" i="45" s="1"/>
  <c r="R38" i="16" s="1"/>
  <c r="L31" i="45"/>
  <c r="V31" i="45" s="1"/>
  <c r="AF31" i="45" s="1"/>
  <c r="R23" i="16" s="1"/>
  <c r="L80" i="45"/>
  <c r="V80" i="45" s="1"/>
  <c r="AF80" i="45" s="1"/>
  <c r="R72" i="16" s="1"/>
  <c r="F79" i="46"/>
  <c r="R79" i="46" s="1"/>
  <c r="AD79" i="46" s="1"/>
  <c r="S191" i="44"/>
  <c r="AD191" i="44"/>
  <c r="AJ191" i="44" s="1"/>
  <c r="Q191" i="44"/>
  <c r="AB157" i="42"/>
  <c r="Z166" i="9"/>
  <c r="M98" i="44"/>
  <c r="U98" i="44" s="1"/>
  <c r="AG98" i="44" s="1"/>
  <c r="V34" i="43"/>
  <c r="AF34" i="43" s="1"/>
  <c r="V26" i="16" s="1"/>
  <c r="AB191" i="42"/>
  <c r="S150" i="44"/>
  <c r="Q150" i="44"/>
  <c r="V103" i="43"/>
  <c r="AF103" i="43" s="1"/>
  <c r="V95" i="16" s="1"/>
  <c r="Y49" i="9"/>
  <c r="Z49" i="9"/>
  <c r="X57" i="43"/>
  <c r="Y57" i="43" s="1"/>
  <c r="AB152" i="44"/>
  <c r="AC152" i="44"/>
  <c r="Q151" i="42"/>
  <c r="AD151" i="42"/>
  <c r="AJ151" i="42" s="1"/>
  <c r="S151" i="42"/>
  <c r="Y173" i="9"/>
  <c r="Z173" i="9"/>
  <c r="AC169" i="44"/>
  <c r="AB169" i="44"/>
  <c r="V40" i="43"/>
  <c r="AF40" i="43" s="1"/>
  <c r="V32" i="16" s="1"/>
  <c r="W52" i="44"/>
  <c r="AH52" i="44" s="1"/>
  <c r="AA52" i="44" s="1"/>
  <c r="R52" i="44"/>
  <c r="L18" i="45"/>
  <c r="V18" i="45" s="1"/>
  <c r="AF18" i="45" s="1"/>
  <c r="R10" i="16" s="1"/>
  <c r="W52" i="42"/>
  <c r="AH52" i="42" s="1"/>
  <c r="AA52" i="42" s="1"/>
  <c r="R52" i="42"/>
  <c r="L115" i="45"/>
  <c r="V115" i="45" s="1"/>
  <c r="AF115" i="45" s="1"/>
  <c r="R107" i="16" s="1"/>
  <c r="L13" i="45"/>
  <c r="V13" i="45" s="1"/>
  <c r="AF13" i="45" s="1"/>
  <c r="R5" i="16" s="1"/>
  <c r="L21" i="44"/>
  <c r="AD177" i="42"/>
  <c r="AJ177" i="42" s="1"/>
  <c r="Q177" i="42"/>
  <c r="S177" i="42"/>
  <c r="L109" i="45"/>
  <c r="V109" i="45" s="1"/>
  <c r="AF109" i="45" s="1"/>
  <c r="R101" i="16" s="1"/>
  <c r="L134" i="45"/>
  <c r="V134" i="45" s="1"/>
  <c r="AF134" i="45" s="1"/>
  <c r="R126" i="16" s="1"/>
  <c r="L122" i="45"/>
  <c r="V122" i="45" s="1"/>
  <c r="AF122" i="45" s="1"/>
  <c r="R114" i="16" s="1"/>
  <c r="L62" i="45"/>
  <c r="V62" i="45" s="1"/>
  <c r="AF62" i="45" s="1"/>
  <c r="R54" i="16" s="1"/>
  <c r="F58" i="46"/>
  <c r="AA169" i="46"/>
  <c r="AG169" i="46" s="1"/>
  <c r="N169" i="46"/>
  <c r="P169" i="46"/>
  <c r="AA52" i="9"/>
  <c r="AG52" i="9" s="1"/>
  <c r="P52" i="9"/>
  <c r="N52" i="9"/>
  <c r="L40" i="45"/>
  <c r="V40" i="45" s="1"/>
  <c r="AF40" i="45" s="1"/>
  <c r="R32" i="16" s="1"/>
  <c r="L81" i="45"/>
  <c r="V81" i="45" s="1"/>
  <c r="AF81" i="45" s="1"/>
  <c r="R73" i="16" s="1"/>
  <c r="L17" i="45"/>
  <c r="V17" i="45" s="1"/>
  <c r="AF17" i="45" s="1"/>
  <c r="R9" i="16" s="1"/>
  <c r="L105" i="45"/>
  <c r="V105" i="45" s="1"/>
  <c r="AF105" i="45" s="1"/>
  <c r="R97" i="16" s="1"/>
  <c r="L136" i="45"/>
  <c r="V136" i="45" s="1"/>
  <c r="AF136" i="45" s="1"/>
  <c r="R128" i="16" s="1"/>
  <c r="Y52" i="9"/>
  <c r="Z52" i="9"/>
  <c r="W156" i="42"/>
  <c r="AH156" i="42" s="1"/>
  <c r="AA156" i="42" s="1"/>
  <c r="AB156" i="42" s="1"/>
  <c r="R156" i="42"/>
  <c r="Q156" i="42" s="1"/>
  <c r="F27" i="45"/>
  <c r="F28" i="45"/>
  <c r="R28" i="45" s="1"/>
  <c r="AD28" i="45" s="1"/>
  <c r="L39" i="45"/>
  <c r="V39" i="45" s="1"/>
  <c r="AF39" i="45" s="1"/>
  <c r="R31" i="16" s="1"/>
  <c r="P180" i="41"/>
  <c r="N180" i="41"/>
  <c r="AA180" i="41"/>
  <c r="AG180" i="41" s="1"/>
  <c r="AS53" i="39"/>
  <c r="Q60" i="45" s="1"/>
  <c r="P164" i="43"/>
  <c r="AA164" i="43"/>
  <c r="AG164" i="43" s="1"/>
  <c r="N164" i="43"/>
  <c r="L121" i="45"/>
  <c r="V121" i="45" s="1"/>
  <c r="AF121" i="45" s="1"/>
  <c r="R113" i="16" s="1"/>
  <c r="L23" i="45"/>
  <c r="V23" i="45" s="1"/>
  <c r="AF23" i="45" s="1"/>
  <c r="R15" i="16" s="1"/>
  <c r="AS9" i="39"/>
  <c r="T16" i="42" s="1"/>
  <c r="AA170" i="43"/>
  <c r="AG170" i="43" s="1"/>
  <c r="N170" i="43"/>
  <c r="P170" i="43"/>
  <c r="Z171" i="41"/>
  <c r="Y171" i="41"/>
  <c r="AC161" i="44"/>
  <c r="AB161" i="44"/>
  <c r="Q185" i="44"/>
  <c r="S185" i="44"/>
  <c r="AD185" i="44"/>
  <c r="AJ185" i="44" s="1"/>
  <c r="Y170" i="43"/>
  <c r="Z170" i="43"/>
  <c r="Y142" i="43"/>
  <c r="Z142" i="43"/>
  <c r="AC95" i="44"/>
  <c r="S154" i="42"/>
  <c r="AD154" i="42"/>
  <c r="AJ154" i="42" s="1"/>
  <c r="Q154" i="42"/>
  <c r="L137" i="45"/>
  <c r="V137" i="45" s="1"/>
  <c r="AF137" i="45" s="1"/>
  <c r="R129" i="16" s="1"/>
  <c r="S186" i="44"/>
  <c r="Q186" i="44"/>
  <c r="AD186" i="44"/>
  <c r="AJ186" i="44" s="1"/>
  <c r="N171" i="41"/>
  <c r="AA171" i="41"/>
  <c r="AG171" i="41" s="1"/>
  <c r="P171" i="41"/>
  <c r="AC154" i="42"/>
  <c r="AB154" i="42"/>
  <c r="L29" i="45"/>
  <c r="V29" i="45" s="1"/>
  <c r="AF29" i="45" s="1"/>
  <c r="R21" i="16" s="1"/>
  <c r="L78" i="45"/>
  <c r="V78" i="45" s="1"/>
  <c r="AF78" i="45" s="1"/>
  <c r="R70" i="16" s="1"/>
  <c r="AS111" i="39"/>
  <c r="T118" i="42" s="1"/>
  <c r="AS127" i="39"/>
  <c r="Q134" i="45" s="1"/>
  <c r="AS17" i="39"/>
  <c r="T24" i="42" s="1"/>
  <c r="Z163" i="43"/>
  <c r="Y163" i="43"/>
  <c r="Q157" i="44"/>
  <c r="AD157" i="44"/>
  <c r="AJ157" i="44" s="1"/>
  <c r="Y180" i="42"/>
  <c r="AI180" i="42" s="1"/>
  <c r="AA180" i="42" s="1"/>
  <c r="R180" i="42"/>
  <c r="L111" i="45"/>
  <c r="V111" i="45" s="1"/>
  <c r="AF111" i="45" s="1"/>
  <c r="R103" i="16" s="1"/>
  <c r="L43" i="45"/>
  <c r="V43" i="45" s="1"/>
  <c r="AF43" i="45" s="1"/>
  <c r="R35" i="16" s="1"/>
  <c r="Z180" i="41"/>
  <c r="Y180" i="41"/>
  <c r="L19" i="45"/>
  <c r="V19" i="45" s="1"/>
  <c r="AF19" i="45" s="1"/>
  <c r="R11" i="16" s="1"/>
  <c r="L30" i="45"/>
  <c r="V30" i="45" s="1"/>
  <c r="AF30" i="45" s="1"/>
  <c r="R22" i="16" s="1"/>
  <c r="AA163" i="43"/>
  <c r="AG163" i="43" s="1"/>
  <c r="N163" i="43"/>
  <c r="P163" i="43"/>
  <c r="Z156" i="41"/>
  <c r="Y156" i="41"/>
  <c r="Y180" i="44"/>
  <c r="AI180" i="44" s="1"/>
  <c r="AA180" i="44" s="1"/>
  <c r="R180" i="44"/>
  <c r="S186" i="42"/>
  <c r="AD186" i="42"/>
  <c r="AJ186" i="42" s="1"/>
  <c r="Q186" i="42"/>
  <c r="AC179" i="42"/>
  <c r="Q145" i="42"/>
  <c r="AD145" i="42"/>
  <c r="AJ145" i="42" s="1"/>
  <c r="S145" i="42"/>
  <c r="S170" i="44"/>
  <c r="Q170" i="44"/>
  <c r="AD170" i="44"/>
  <c r="AJ170" i="44" s="1"/>
  <c r="AB148" i="42"/>
  <c r="S153" i="42"/>
  <c r="AC145" i="42"/>
  <c r="AB145" i="42"/>
  <c r="AB192" i="42"/>
  <c r="AC192" i="42"/>
  <c r="AC178" i="44"/>
  <c r="AB178" i="44"/>
  <c r="L132" i="45"/>
  <c r="V132" i="45" s="1"/>
  <c r="AF132" i="45" s="1"/>
  <c r="R124" i="16" s="1"/>
  <c r="L119" i="45"/>
  <c r="V119" i="45" s="1"/>
  <c r="AF119" i="45" s="1"/>
  <c r="R111" i="16" s="1"/>
  <c r="L15" i="45"/>
  <c r="V15" i="45" s="1"/>
  <c r="AF15" i="45" s="1"/>
  <c r="R7" i="16" s="1"/>
  <c r="L22" i="45"/>
  <c r="V22" i="45" s="1"/>
  <c r="AF22" i="45" s="1"/>
  <c r="R14" i="16" s="1"/>
  <c r="L79" i="45"/>
  <c r="V79" i="45" s="1"/>
  <c r="AF79" i="45" s="1"/>
  <c r="R71" i="16" s="1"/>
  <c r="I103" i="41"/>
  <c r="H103" i="42" s="1"/>
  <c r="Q150" i="42"/>
  <c r="S175" i="44"/>
  <c r="AD175" i="44"/>
  <c r="AJ175" i="44" s="1"/>
  <c r="Q175" i="44"/>
  <c r="S178" i="44"/>
  <c r="AD178" i="44"/>
  <c r="AJ178" i="44" s="1"/>
  <c r="Q178" i="44"/>
  <c r="AB175" i="44"/>
  <c r="AC175" i="44"/>
  <c r="P145" i="43"/>
  <c r="N145" i="43"/>
  <c r="AA145" i="43"/>
  <c r="AG145" i="43" s="1"/>
  <c r="AD179" i="42"/>
  <c r="AJ179" i="42" s="1"/>
  <c r="S179" i="42"/>
  <c r="Y190" i="41"/>
  <c r="Z190" i="41"/>
  <c r="AB179" i="44"/>
  <c r="AC179" i="44"/>
  <c r="Z145" i="43"/>
  <c r="Y145" i="43"/>
  <c r="AD189" i="42"/>
  <c r="AJ189" i="42" s="1"/>
  <c r="Q189" i="42"/>
  <c r="S189" i="42"/>
  <c r="AC175" i="42"/>
  <c r="AB175" i="42"/>
  <c r="P190" i="41"/>
  <c r="AA190" i="41"/>
  <c r="AG190" i="41" s="1"/>
  <c r="N190" i="41"/>
  <c r="AB143" i="44"/>
  <c r="AB189" i="42"/>
  <c r="AC189" i="42"/>
  <c r="X100" i="43"/>
  <c r="Z100" i="43" s="1"/>
  <c r="AS33" i="39"/>
  <c r="T40" i="42" s="1"/>
  <c r="V108" i="43"/>
  <c r="AF108" i="43" s="1"/>
  <c r="V100" i="16" s="1"/>
  <c r="L108" i="44"/>
  <c r="H82" i="42"/>
  <c r="H82" i="44"/>
  <c r="T82" i="41"/>
  <c r="AE82" i="41" s="1"/>
  <c r="I74" i="16" s="1"/>
  <c r="V130" i="9"/>
  <c r="AF130" i="9" s="1"/>
  <c r="F122" i="16" s="1"/>
  <c r="F130" i="42"/>
  <c r="F130" i="44"/>
  <c r="F134" i="44"/>
  <c r="F134" i="42"/>
  <c r="V134" i="9"/>
  <c r="AF134" i="9" s="1"/>
  <c r="F126" i="16" s="1"/>
  <c r="F62" i="44"/>
  <c r="F62" i="42"/>
  <c r="V62" i="9"/>
  <c r="AF62" i="9" s="1"/>
  <c r="F54" i="16" s="1"/>
  <c r="V103" i="9"/>
  <c r="AF103" i="9" s="1"/>
  <c r="F95" i="16" s="1"/>
  <c r="F103" i="44"/>
  <c r="F103" i="42"/>
  <c r="F131" i="44"/>
  <c r="V131" i="9"/>
  <c r="AF131" i="9" s="1"/>
  <c r="F123" i="16" s="1"/>
  <c r="F131" i="42"/>
  <c r="F17" i="44"/>
  <c r="F17" i="42"/>
  <c r="V17" i="9"/>
  <c r="AF17" i="9" s="1"/>
  <c r="F9" i="16" s="1"/>
  <c r="F135" i="44"/>
  <c r="V135" i="9"/>
  <c r="AF135" i="9" s="1"/>
  <c r="F127" i="16" s="1"/>
  <c r="F135" i="42"/>
  <c r="F44" i="44"/>
  <c r="V44" i="9"/>
  <c r="AF44" i="9" s="1"/>
  <c r="F36" i="16" s="1"/>
  <c r="F44" i="42"/>
  <c r="F30" i="44"/>
  <c r="F30" i="42"/>
  <c r="V30" i="9"/>
  <c r="AF30" i="9" s="1"/>
  <c r="F22" i="16" s="1"/>
  <c r="V66" i="9"/>
  <c r="AF66" i="9" s="1"/>
  <c r="F58" i="16" s="1"/>
  <c r="F66" i="44"/>
  <c r="F66" i="42"/>
  <c r="F36" i="44"/>
  <c r="V36" i="9"/>
  <c r="AF36" i="9" s="1"/>
  <c r="F28" i="16" s="1"/>
  <c r="F36" i="42"/>
  <c r="F133" i="44"/>
  <c r="V133" i="9"/>
  <c r="AF133" i="9" s="1"/>
  <c r="F125" i="16" s="1"/>
  <c r="F133" i="42"/>
  <c r="H18" i="44"/>
  <c r="T18" i="41"/>
  <c r="AE18" i="41" s="1"/>
  <c r="I10" i="16" s="1"/>
  <c r="H18" i="42"/>
  <c r="H130" i="44"/>
  <c r="T130" i="41"/>
  <c r="AE130" i="41" s="1"/>
  <c r="I122" i="16" s="1"/>
  <c r="H130" i="42"/>
  <c r="V106" i="43"/>
  <c r="AF106" i="43" s="1"/>
  <c r="V98" i="16" s="1"/>
  <c r="L106" i="44"/>
  <c r="AC49" i="44"/>
  <c r="AB49" i="44"/>
  <c r="H31" i="44"/>
  <c r="T31" i="41"/>
  <c r="AE31" i="41" s="1"/>
  <c r="I23" i="16" s="1"/>
  <c r="H31" i="42"/>
  <c r="V123" i="43"/>
  <c r="AF123" i="43" s="1"/>
  <c r="V115" i="16" s="1"/>
  <c r="L123" i="44"/>
  <c r="V43" i="43"/>
  <c r="AF43" i="43" s="1"/>
  <c r="V35" i="16" s="1"/>
  <c r="L43" i="44"/>
  <c r="V113" i="43"/>
  <c r="AF113" i="43" s="1"/>
  <c r="V105" i="16" s="1"/>
  <c r="L113" i="44"/>
  <c r="V61" i="43"/>
  <c r="AF61" i="43" s="1"/>
  <c r="V53" i="16" s="1"/>
  <c r="L61" i="44"/>
  <c r="L59" i="44"/>
  <c r="V59" i="43"/>
  <c r="AF59" i="43" s="1"/>
  <c r="V51" i="16" s="1"/>
  <c r="T129" i="41"/>
  <c r="AE129" i="41" s="1"/>
  <c r="I121" i="16" s="1"/>
  <c r="H129" i="44"/>
  <c r="H129" i="42"/>
  <c r="H125" i="44"/>
  <c r="H125" i="42"/>
  <c r="T125" i="41"/>
  <c r="AE125" i="41" s="1"/>
  <c r="I117" i="16" s="1"/>
  <c r="V112" i="43"/>
  <c r="AF112" i="43" s="1"/>
  <c r="V104" i="16" s="1"/>
  <c r="L112" i="44"/>
  <c r="V137" i="43"/>
  <c r="AF137" i="43" s="1"/>
  <c r="V129" i="16" s="1"/>
  <c r="L137" i="44"/>
  <c r="V60" i="43"/>
  <c r="AF60" i="43" s="1"/>
  <c r="V52" i="16" s="1"/>
  <c r="L60" i="44"/>
  <c r="V91" i="43"/>
  <c r="AF91" i="43" s="1"/>
  <c r="V83" i="16" s="1"/>
  <c r="L91" i="44"/>
  <c r="F68" i="44"/>
  <c r="V68" i="9"/>
  <c r="AF68" i="9" s="1"/>
  <c r="F60" i="16" s="1"/>
  <c r="F68" i="42"/>
  <c r="L79" i="44"/>
  <c r="V79" i="43"/>
  <c r="AF79" i="43" s="1"/>
  <c r="V71" i="16" s="1"/>
  <c r="T124" i="41"/>
  <c r="AE124" i="41" s="1"/>
  <c r="I116" i="16" s="1"/>
  <c r="H124" i="44"/>
  <c r="H124" i="42"/>
  <c r="H79" i="42"/>
  <c r="H79" i="44"/>
  <c r="T79" i="41"/>
  <c r="AE79" i="41" s="1"/>
  <c r="I71" i="16" s="1"/>
  <c r="H81" i="44"/>
  <c r="T81" i="41"/>
  <c r="AE81" i="41" s="1"/>
  <c r="I73" i="16" s="1"/>
  <c r="H81" i="42"/>
  <c r="H42" i="42"/>
  <c r="H42" i="44"/>
  <c r="H58" i="44"/>
  <c r="T58" i="41"/>
  <c r="AE58" i="41" s="1"/>
  <c r="I50" i="16" s="1"/>
  <c r="H58" i="42"/>
  <c r="AS25" i="39"/>
  <c r="T32" i="42" s="1"/>
  <c r="H62" i="44"/>
  <c r="T62" i="41"/>
  <c r="AE62" i="41" s="1"/>
  <c r="I54" i="16" s="1"/>
  <c r="H62" i="42"/>
  <c r="F92" i="44"/>
  <c r="V92" i="9"/>
  <c r="AF92" i="9" s="1"/>
  <c r="F84" i="16" s="1"/>
  <c r="F92" i="42"/>
  <c r="F91" i="42"/>
  <c r="V91" i="9"/>
  <c r="AF91" i="9" s="1"/>
  <c r="F83" i="16" s="1"/>
  <c r="F91" i="44"/>
  <c r="F28" i="44"/>
  <c r="V28" i="9"/>
  <c r="AF28" i="9" s="1"/>
  <c r="F20" i="16" s="1"/>
  <c r="F28" i="42"/>
  <c r="F117" i="44"/>
  <c r="V117" i="9"/>
  <c r="AF117" i="9" s="1"/>
  <c r="F109" i="16" s="1"/>
  <c r="F117" i="42"/>
  <c r="F82" i="44"/>
  <c r="F82" i="42"/>
  <c r="V82" i="9"/>
  <c r="AF82" i="9" s="1"/>
  <c r="F74" i="16" s="1"/>
  <c r="F93" i="44"/>
  <c r="V93" i="9"/>
  <c r="AF93" i="9" s="1"/>
  <c r="F85" i="16" s="1"/>
  <c r="F93" i="42"/>
  <c r="F89" i="44"/>
  <c r="V89" i="9"/>
  <c r="AF89" i="9" s="1"/>
  <c r="F81" i="16" s="1"/>
  <c r="F89" i="42"/>
  <c r="F77" i="44"/>
  <c r="V77" i="9"/>
  <c r="AF77" i="9" s="1"/>
  <c r="F69" i="16" s="1"/>
  <c r="F77" i="42"/>
  <c r="F27" i="44"/>
  <c r="V27" i="9"/>
  <c r="AF27" i="9" s="1"/>
  <c r="F19" i="16" s="1"/>
  <c r="F27" i="42"/>
  <c r="F86" i="44"/>
  <c r="V86" i="9"/>
  <c r="AF86" i="9" s="1"/>
  <c r="F78" i="16" s="1"/>
  <c r="F86" i="42"/>
  <c r="V137" i="9"/>
  <c r="AF137" i="9" s="1"/>
  <c r="F129" i="16" s="1"/>
  <c r="F137" i="44"/>
  <c r="F137" i="42"/>
  <c r="F116" i="44"/>
  <c r="V116" i="9"/>
  <c r="AF116" i="9" s="1"/>
  <c r="F108" i="16" s="1"/>
  <c r="F116" i="42"/>
  <c r="P149" i="46"/>
  <c r="AA149" i="46"/>
  <c r="AG149" i="46" s="1"/>
  <c r="N149" i="46"/>
  <c r="H61" i="44"/>
  <c r="T61" i="41"/>
  <c r="AE61" i="41" s="1"/>
  <c r="I53" i="16" s="1"/>
  <c r="H61" i="42"/>
  <c r="H26" i="44"/>
  <c r="H26" i="42"/>
  <c r="T26" i="41"/>
  <c r="AE26" i="41" s="1"/>
  <c r="I18" i="16" s="1"/>
  <c r="H83" i="42"/>
  <c r="H83" i="44"/>
  <c r="T83" i="41"/>
  <c r="AE83" i="41" s="1"/>
  <c r="I75" i="16" s="1"/>
  <c r="H111" i="44"/>
  <c r="H111" i="42"/>
  <c r="T111" i="41"/>
  <c r="AE111" i="41" s="1"/>
  <c r="I103" i="16" s="1"/>
  <c r="V130" i="43"/>
  <c r="AF130" i="43" s="1"/>
  <c r="V122" i="16" s="1"/>
  <c r="L130" i="44"/>
  <c r="Q49" i="42"/>
  <c r="H68" i="44"/>
  <c r="T68" i="41"/>
  <c r="AE68" i="41" s="1"/>
  <c r="I60" i="16" s="1"/>
  <c r="H68" i="42"/>
  <c r="V89" i="43"/>
  <c r="AF89" i="43" s="1"/>
  <c r="V81" i="16" s="1"/>
  <c r="L89" i="44"/>
  <c r="F71" i="42"/>
  <c r="V71" i="9"/>
  <c r="AF71" i="9" s="1"/>
  <c r="F63" i="16" s="1"/>
  <c r="F71" i="44"/>
  <c r="H114" i="44"/>
  <c r="T114" i="41"/>
  <c r="AE114" i="41" s="1"/>
  <c r="I106" i="16" s="1"/>
  <c r="H114" i="42"/>
  <c r="V88" i="43"/>
  <c r="AF88" i="43" s="1"/>
  <c r="V80" i="16" s="1"/>
  <c r="L88" i="44"/>
  <c r="V115" i="43"/>
  <c r="AF115" i="43" s="1"/>
  <c r="V107" i="16" s="1"/>
  <c r="L115" i="44"/>
  <c r="V87" i="43"/>
  <c r="AF87" i="43" s="1"/>
  <c r="V79" i="16" s="1"/>
  <c r="L87" i="44"/>
  <c r="V68" i="43"/>
  <c r="AF68" i="43" s="1"/>
  <c r="V60" i="16" s="1"/>
  <c r="L68" i="44"/>
  <c r="V15" i="43"/>
  <c r="AF15" i="43" s="1"/>
  <c r="V7" i="16" s="1"/>
  <c r="L15" i="44"/>
  <c r="H115" i="44"/>
  <c r="H115" i="42"/>
  <c r="T115" i="41"/>
  <c r="AE115" i="41" s="1"/>
  <c r="I107" i="16" s="1"/>
  <c r="V84" i="43"/>
  <c r="AF84" i="43" s="1"/>
  <c r="V76" i="16" s="1"/>
  <c r="L84" i="44"/>
  <c r="AC139" i="44"/>
  <c r="AB156" i="44"/>
  <c r="AC156" i="44"/>
  <c r="H19" i="44"/>
  <c r="T19" i="41"/>
  <c r="AE19" i="41" s="1"/>
  <c r="I11" i="16" s="1"/>
  <c r="H19" i="42"/>
  <c r="H131" i="44"/>
  <c r="H131" i="42"/>
  <c r="T131" i="41"/>
  <c r="AE131" i="41" s="1"/>
  <c r="I123" i="16" s="1"/>
  <c r="H73" i="42"/>
  <c r="H73" i="44"/>
  <c r="T73" i="41"/>
  <c r="AE73" i="41" s="1"/>
  <c r="I65" i="16" s="1"/>
  <c r="H127" i="44"/>
  <c r="T127" i="41"/>
  <c r="AE127" i="41" s="1"/>
  <c r="I119" i="16" s="1"/>
  <c r="H127" i="42"/>
  <c r="V74" i="43"/>
  <c r="AF74" i="43" s="1"/>
  <c r="V66" i="16" s="1"/>
  <c r="L74" i="44"/>
  <c r="V63" i="43"/>
  <c r="AF63" i="43" s="1"/>
  <c r="V55" i="16" s="1"/>
  <c r="L63" i="44"/>
  <c r="H64" i="42"/>
  <c r="H64" i="44"/>
  <c r="T64" i="41"/>
  <c r="AE64" i="41" s="1"/>
  <c r="I56" i="16" s="1"/>
  <c r="F76" i="44"/>
  <c r="F76" i="42"/>
  <c r="V76" i="9"/>
  <c r="AF76" i="9" s="1"/>
  <c r="F68" i="16" s="1"/>
  <c r="F108" i="44"/>
  <c r="V108" i="9"/>
  <c r="AF108" i="9" s="1"/>
  <c r="F100" i="16" s="1"/>
  <c r="F108" i="42"/>
  <c r="F67" i="44"/>
  <c r="V67" i="9"/>
  <c r="AF67" i="9" s="1"/>
  <c r="F59" i="16" s="1"/>
  <c r="F67" i="42"/>
  <c r="F104" i="44"/>
  <c r="V104" i="9"/>
  <c r="AF104" i="9" s="1"/>
  <c r="F96" i="16" s="1"/>
  <c r="F104" i="42"/>
  <c r="F41" i="44"/>
  <c r="V41" i="9"/>
  <c r="AF41" i="9" s="1"/>
  <c r="F33" i="16" s="1"/>
  <c r="F41" i="42"/>
  <c r="F64" i="42"/>
  <c r="V64" i="9"/>
  <c r="AF64" i="9" s="1"/>
  <c r="F56" i="16" s="1"/>
  <c r="F64" i="44"/>
  <c r="F88" i="44"/>
  <c r="V88" i="9"/>
  <c r="AF88" i="9" s="1"/>
  <c r="F80" i="16" s="1"/>
  <c r="F88" i="42"/>
  <c r="F38" i="44"/>
  <c r="F38" i="42"/>
  <c r="V38" i="9"/>
  <c r="AF38" i="9" s="1"/>
  <c r="F30" i="16" s="1"/>
  <c r="F118" i="42"/>
  <c r="F118" i="44"/>
  <c r="V118" i="9"/>
  <c r="AF118" i="9" s="1"/>
  <c r="F110" i="16" s="1"/>
  <c r="V73" i="9"/>
  <c r="AF73" i="9" s="1"/>
  <c r="F65" i="16" s="1"/>
  <c r="F73" i="42"/>
  <c r="F73" i="44"/>
  <c r="V120" i="9"/>
  <c r="AF120" i="9" s="1"/>
  <c r="F112" i="16" s="1"/>
  <c r="F120" i="44"/>
  <c r="F120" i="42"/>
  <c r="F78" i="44"/>
  <c r="V78" i="9"/>
  <c r="AF78" i="9" s="1"/>
  <c r="F70" i="16" s="1"/>
  <c r="F78" i="42"/>
  <c r="H41" i="44"/>
  <c r="H41" i="42"/>
  <c r="T41" i="41"/>
  <c r="AE41" i="41" s="1"/>
  <c r="I33" i="16" s="1"/>
  <c r="V82" i="43"/>
  <c r="AF82" i="43" s="1"/>
  <c r="V74" i="16" s="1"/>
  <c r="L82" i="44"/>
  <c r="H67" i="42"/>
  <c r="H67" i="44"/>
  <c r="T67" i="41"/>
  <c r="AE67" i="41" s="1"/>
  <c r="I59" i="16" s="1"/>
  <c r="V32" i="43"/>
  <c r="AF32" i="43" s="1"/>
  <c r="V24" i="16" s="1"/>
  <c r="L32" i="44"/>
  <c r="V128" i="43"/>
  <c r="AF128" i="43" s="1"/>
  <c r="V120" i="16" s="1"/>
  <c r="L128" i="44"/>
  <c r="V76" i="43"/>
  <c r="AF76" i="43" s="1"/>
  <c r="V68" i="16" s="1"/>
  <c r="L76" i="44"/>
  <c r="F47" i="44"/>
  <c r="V47" i="9"/>
  <c r="AF47" i="9" s="1"/>
  <c r="F39" i="16" s="1"/>
  <c r="F47" i="42"/>
  <c r="V64" i="43"/>
  <c r="AF64" i="43" s="1"/>
  <c r="V56" i="16" s="1"/>
  <c r="L64" i="44"/>
  <c r="V58" i="43"/>
  <c r="AF58" i="43" s="1"/>
  <c r="V50" i="16" s="1"/>
  <c r="L58" i="44"/>
  <c r="V45" i="43"/>
  <c r="AF45" i="43" s="1"/>
  <c r="V37" i="16" s="1"/>
  <c r="L45" i="44"/>
  <c r="V109" i="43"/>
  <c r="AF109" i="43" s="1"/>
  <c r="V101" i="16" s="1"/>
  <c r="L109" i="44"/>
  <c r="V118" i="43"/>
  <c r="AF118" i="43" s="1"/>
  <c r="V110" i="16" s="1"/>
  <c r="L118" i="44"/>
  <c r="V138" i="43"/>
  <c r="AF138" i="43" s="1"/>
  <c r="V130" i="16" s="1"/>
  <c r="L138" i="44"/>
  <c r="V116" i="43"/>
  <c r="AF116" i="43" s="1"/>
  <c r="V108" i="16" s="1"/>
  <c r="L116" i="44"/>
  <c r="V38" i="43"/>
  <c r="AF38" i="43" s="1"/>
  <c r="V30" i="16" s="1"/>
  <c r="L38" i="44"/>
  <c r="T20" i="41"/>
  <c r="AE20" i="41" s="1"/>
  <c r="I12" i="16" s="1"/>
  <c r="H20" i="42"/>
  <c r="H20" i="44"/>
  <c r="H132" i="44"/>
  <c r="T132" i="41"/>
  <c r="AE132" i="41" s="1"/>
  <c r="I124" i="16" s="1"/>
  <c r="H132" i="42"/>
  <c r="H46" i="44"/>
  <c r="T46" i="41"/>
  <c r="AE46" i="41" s="1"/>
  <c r="I38" i="16" s="1"/>
  <c r="H46" i="42"/>
  <c r="AS13" i="39"/>
  <c r="Q20" i="45" s="1"/>
  <c r="V73" i="43"/>
  <c r="AF73" i="43" s="1"/>
  <c r="V65" i="16" s="1"/>
  <c r="L73" i="44"/>
  <c r="V134" i="43"/>
  <c r="AF134" i="43" s="1"/>
  <c r="V126" i="16" s="1"/>
  <c r="L134" i="44"/>
  <c r="H121" i="44"/>
  <c r="T121" i="41"/>
  <c r="AE121" i="41" s="1"/>
  <c r="I113" i="16" s="1"/>
  <c r="H121" i="42"/>
  <c r="F58" i="42"/>
  <c r="V58" i="9"/>
  <c r="AF58" i="9" s="1"/>
  <c r="F50" i="16" s="1"/>
  <c r="F58" i="44"/>
  <c r="F18" i="44"/>
  <c r="V18" i="9"/>
  <c r="AF18" i="9" s="1"/>
  <c r="F10" i="16" s="1"/>
  <c r="F18" i="42"/>
  <c r="F25" i="44"/>
  <c r="F25" i="42"/>
  <c r="V25" i="9"/>
  <c r="AF25" i="9" s="1"/>
  <c r="F17" i="16" s="1"/>
  <c r="F83" i="44"/>
  <c r="F83" i="42"/>
  <c r="V83" i="9"/>
  <c r="AF83" i="9" s="1"/>
  <c r="F75" i="16" s="1"/>
  <c r="F85" i="44"/>
  <c r="V85" i="9"/>
  <c r="AF85" i="9" s="1"/>
  <c r="F77" i="16" s="1"/>
  <c r="F85" i="42"/>
  <c r="F90" i="44"/>
  <c r="V90" i="9"/>
  <c r="AF90" i="9" s="1"/>
  <c r="F82" i="16" s="1"/>
  <c r="F90" i="42"/>
  <c r="V43" i="9"/>
  <c r="AF43" i="9" s="1"/>
  <c r="F35" i="16" s="1"/>
  <c r="F43" i="42"/>
  <c r="F43" i="44"/>
  <c r="V35" i="9"/>
  <c r="AF35" i="9" s="1"/>
  <c r="F27" i="16" s="1"/>
  <c r="F35" i="44"/>
  <c r="F35" i="42"/>
  <c r="F45" i="44"/>
  <c r="V45" i="9"/>
  <c r="AF45" i="9" s="1"/>
  <c r="F37" i="16" s="1"/>
  <c r="F45" i="42"/>
  <c r="F113" i="42"/>
  <c r="V113" i="9"/>
  <c r="AF113" i="9" s="1"/>
  <c r="F105" i="16" s="1"/>
  <c r="F113" i="44"/>
  <c r="F125" i="44"/>
  <c r="V125" i="9"/>
  <c r="AF125" i="9" s="1"/>
  <c r="F117" i="16" s="1"/>
  <c r="F125" i="42"/>
  <c r="F110" i="44"/>
  <c r="V110" i="9"/>
  <c r="AF110" i="9" s="1"/>
  <c r="F102" i="16" s="1"/>
  <c r="F110" i="42"/>
  <c r="H80" i="42"/>
  <c r="H80" i="44"/>
  <c r="T80" i="41"/>
  <c r="AE80" i="41" s="1"/>
  <c r="I72" i="16" s="1"/>
  <c r="H30" i="42"/>
  <c r="H30" i="44"/>
  <c r="T30" i="41"/>
  <c r="AE30" i="41" s="1"/>
  <c r="I22" i="16" s="1"/>
  <c r="V78" i="43"/>
  <c r="AF78" i="43" s="1"/>
  <c r="V70" i="16" s="1"/>
  <c r="L78" i="44"/>
  <c r="V31" i="43"/>
  <c r="AF31" i="43" s="1"/>
  <c r="V23" i="16" s="1"/>
  <c r="L31" i="44"/>
  <c r="L86" i="44"/>
  <c r="V86" i="43"/>
  <c r="AF86" i="43" s="1"/>
  <c r="V78" i="16" s="1"/>
  <c r="H35" i="44"/>
  <c r="H35" i="42"/>
  <c r="T35" i="41"/>
  <c r="AE35" i="41" s="1"/>
  <c r="I27" i="16" s="1"/>
  <c r="V69" i="43"/>
  <c r="AF69" i="43" s="1"/>
  <c r="V61" i="16" s="1"/>
  <c r="L69" i="44"/>
  <c r="T120" i="41"/>
  <c r="AE120" i="41" s="1"/>
  <c r="I112" i="16" s="1"/>
  <c r="H120" i="44"/>
  <c r="H120" i="42"/>
  <c r="T71" i="41"/>
  <c r="AE71" i="41" s="1"/>
  <c r="I63" i="16" s="1"/>
  <c r="H71" i="44"/>
  <c r="H71" i="42"/>
  <c r="H34" i="42"/>
  <c r="H34" i="44"/>
  <c r="T34" i="41"/>
  <c r="AE34" i="41" s="1"/>
  <c r="I26" i="16" s="1"/>
  <c r="H77" i="44"/>
  <c r="H77" i="42"/>
  <c r="T77" i="41"/>
  <c r="AE77" i="41" s="1"/>
  <c r="I69" i="16" s="1"/>
  <c r="AD94" i="44"/>
  <c r="AJ94" i="44" s="1"/>
  <c r="T106" i="41"/>
  <c r="AE106" i="41" s="1"/>
  <c r="I98" i="16" s="1"/>
  <c r="H106" i="44"/>
  <c r="H106" i="42"/>
  <c r="H74" i="44"/>
  <c r="T74" i="41"/>
  <c r="AE74" i="41" s="1"/>
  <c r="I66" i="16" s="1"/>
  <c r="H74" i="42"/>
  <c r="L67" i="44"/>
  <c r="V67" i="43"/>
  <c r="AF67" i="43" s="1"/>
  <c r="V59" i="16" s="1"/>
  <c r="L36" i="44"/>
  <c r="V36" i="43"/>
  <c r="AF36" i="43" s="1"/>
  <c r="V28" i="16" s="1"/>
  <c r="V129" i="43"/>
  <c r="AF129" i="43" s="1"/>
  <c r="V121" i="16" s="1"/>
  <c r="L129" i="44"/>
  <c r="V131" i="43"/>
  <c r="AF131" i="43" s="1"/>
  <c r="V123" i="16" s="1"/>
  <c r="L131" i="44"/>
  <c r="V25" i="43"/>
  <c r="AF25" i="43" s="1"/>
  <c r="V17" i="16" s="1"/>
  <c r="L25" i="44"/>
  <c r="V42" i="43"/>
  <c r="AF42" i="43" s="1"/>
  <c r="V34" i="16" s="1"/>
  <c r="L42" i="44"/>
  <c r="H44" i="44"/>
  <c r="T44" i="41"/>
  <c r="AE44" i="41" s="1"/>
  <c r="I36" i="16" s="1"/>
  <c r="H44" i="42"/>
  <c r="V105" i="43"/>
  <c r="AF105" i="43" s="1"/>
  <c r="V97" i="16" s="1"/>
  <c r="L105" i="44"/>
  <c r="T69" i="41"/>
  <c r="AE69" i="41" s="1"/>
  <c r="I61" i="16" s="1"/>
  <c r="H69" i="44"/>
  <c r="H69" i="42"/>
  <c r="H128" i="44"/>
  <c r="T128" i="41"/>
  <c r="AE128" i="41" s="1"/>
  <c r="I120" i="16" s="1"/>
  <c r="H128" i="42"/>
  <c r="H118" i="44"/>
  <c r="T118" i="41"/>
  <c r="AE118" i="41" s="1"/>
  <c r="I110" i="16" s="1"/>
  <c r="H118" i="42"/>
  <c r="H110" i="44"/>
  <c r="T110" i="41"/>
  <c r="AE110" i="41" s="1"/>
  <c r="I102" i="16" s="1"/>
  <c r="H110" i="42"/>
  <c r="H39" i="42"/>
  <c r="H39" i="44"/>
  <c r="T39" i="41"/>
  <c r="AE39" i="41" s="1"/>
  <c r="I31" i="16" s="1"/>
  <c r="H108" i="42"/>
  <c r="H108" i="44"/>
  <c r="T108" i="41"/>
  <c r="AE108" i="41" s="1"/>
  <c r="I100" i="16" s="1"/>
  <c r="V22" i="43"/>
  <c r="AF22" i="43" s="1"/>
  <c r="V14" i="16" s="1"/>
  <c r="L22" i="44"/>
  <c r="F13" i="44"/>
  <c r="V13" i="9"/>
  <c r="AF13" i="9" s="1"/>
  <c r="F5" i="16" s="1"/>
  <c r="F13" i="42"/>
  <c r="F59" i="44"/>
  <c r="V59" i="9"/>
  <c r="AF59" i="9" s="1"/>
  <c r="F51" i="16" s="1"/>
  <c r="F59" i="42"/>
  <c r="V128" i="9"/>
  <c r="AF128" i="9" s="1"/>
  <c r="F120" i="16" s="1"/>
  <c r="F128" i="44"/>
  <c r="F128" i="42"/>
  <c r="F132" i="44"/>
  <c r="F132" i="42"/>
  <c r="V132" i="9"/>
  <c r="AF132" i="9" s="1"/>
  <c r="F124" i="16" s="1"/>
  <c r="V80" i="9"/>
  <c r="AF80" i="9" s="1"/>
  <c r="F72" i="16" s="1"/>
  <c r="F80" i="42"/>
  <c r="F80" i="44"/>
  <c r="F29" i="44"/>
  <c r="V29" i="9"/>
  <c r="AF29" i="9" s="1"/>
  <c r="F21" i="16" s="1"/>
  <c r="F29" i="42"/>
  <c r="V37" i="9"/>
  <c r="AF37" i="9" s="1"/>
  <c r="F29" i="16" s="1"/>
  <c r="F37" i="44"/>
  <c r="F37" i="42"/>
  <c r="F32" i="42"/>
  <c r="F32" i="44"/>
  <c r="V32" i="9"/>
  <c r="AF32" i="9" s="1"/>
  <c r="F24" i="16" s="1"/>
  <c r="F63" i="44"/>
  <c r="V63" i="9"/>
  <c r="AF63" i="9" s="1"/>
  <c r="F55" i="16" s="1"/>
  <c r="F63" i="42"/>
  <c r="F40" i="44"/>
  <c r="V40" i="9"/>
  <c r="AF40" i="9" s="1"/>
  <c r="F32" i="16" s="1"/>
  <c r="F40" i="42"/>
  <c r="F84" i="42"/>
  <c r="V84" i="9"/>
  <c r="AF84" i="9" s="1"/>
  <c r="F76" i="16" s="1"/>
  <c r="F84" i="44"/>
  <c r="F119" i="42"/>
  <c r="F119" i="44"/>
  <c r="V119" i="9"/>
  <c r="AF119" i="9" s="1"/>
  <c r="F111" i="16" s="1"/>
  <c r="L122" i="44"/>
  <c r="V122" i="43"/>
  <c r="AF122" i="43" s="1"/>
  <c r="V114" i="16" s="1"/>
  <c r="V83" i="43"/>
  <c r="AF83" i="43" s="1"/>
  <c r="V75" i="16" s="1"/>
  <c r="L83" i="44"/>
  <c r="V16" i="43"/>
  <c r="AF16" i="43" s="1"/>
  <c r="V8" i="16" s="1"/>
  <c r="L16" i="44"/>
  <c r="V35" i="43"/>
  <c r="AF35" i="43" s="1"/>
  <c r="V27" i="16" s="1"/>
  <c r="L35" i="44"/>
  <c r="F23" i="44"/>
  <c r="F23" i="42"/>
  <c r="V23" i="9"/>
  <c r="AF23" i="9" s="1"/>
  <c r="F15" i="16" s="1"/>
  <c r="V28" i="43"/>
  <c r="AF28" i="43" s="1"/>
  <c r="V20" i="16" s="1"/>
  <c r="L28" i="44"/>
  <c r="H92" i="42"/>
  <c r="H92" i="44"/>
  <c r="T92" i="41"/>
  <c r="AE92" i="41" s="1"/>
  <c r="I84" i="16" s="1"/>
  <c r="V124" i="43"/>
  <c r="AF124" i="43" s="1"/>
  <c r="V116" i="16" s="1"/>
  <c r="L124" i="44"/>
  <c r="H60" i="44"/>
  <c r="T60" i="41"/>
  <c r="AE60" i="41" s="1"/>
  <c r="I52" i="16" s="1"/>
  <c r="H60" i="42"/>
  <c r="F39" i="44"/>
  <c r="V39" i="9"/>
  <c r="AF39" i="9" s="1"/>
  <c r="F31" i="16" s="1"/>
  <c r="F39" i="42"/>
  <c r="S149" i="42"/>
  <c r="Q149" i="42"/>
  <c r="T78" i="41"/>
  <c r="AE78" i="41" s="1"/>
  <c r="I70" i="16" s="1"/>
  <c r="H78" i="44"/>
  <c r="H78" i="42"/>
  <c r="V117" i="43"/>
  <c r="AF117" i="43" s="1"/>
  <c r="V109" i="16" s="1"/>
  <c r="L117" i="44"/>
  <c r="V119" i="43"/>
  <c r="AF119" i="43" s="1"/>
  <c r="V111" i="16" s="1"/>
  <c r="L119" i="44"/>
  <c r="V23" i="43"/>
  <c r="AF23" i="43" s="1"/>
  <c r="V15" i="16" s="1"/>
  <c r="L23" i="44"/>
  <c r="L72" i="44"/>
  <c r="V72" i="43"/>
  <c r="AF72" i="43" s="1"/>
  <c r="V64" i="16" s="1"/>
  <c r="V13" i="43"/>
  <c r="AF13" i="43" s="1"/>
  <c r="V5" i="16" s="1"/>
  <c r="L13" i="44"/>
  <c r="L70" i="44"/>
  <c r="V70" i="43"/>
  <c r="AF70" i="43" s="1"/>
  <c r="V62" i="16" s="1"/>
  <c r="H105" i="44"/>
  <c r="T105" i="41"/>
  <c r="AE105" i="41" s="1"/>
  <c r="I97" i="16" s="1"/>
  <c r="H105" i="42"/>
  <c r="V75" i="43"/>
  <c r="AF75" i="43" s="1"/>
  <c r="V67" i="16" s="1"/>
  <c r="L75" i="44"/>
  <c r="H22" i="44"/>
  <c r="T22" i="41"/>
  <c r="AE22" i="41" s="1"/>
  <c r="I14" i="16" s="1"/>
  <c r="H22" i="42"/>
  <c r="H116" i="44"/>
  <c r="T116" i="41"/>
  <c r="AE116" i="41" s="1"/>
  <c r="I108" i="16" s="1"/>
  <c r="H116" i="42"/>
  <c r="H85" i="44"/>
  <c r="H85" i="42"/>
  <c r="T85" i="41"/>
  <c r="AE85" i="41" s="1"/>
  <c r="I77" i="16" s="1"/>
  <c r="L69" i="45"/>
  <c r="V69" i="45" s="1"/>
  <c r="AF69" i="45" s="1"/>
  <c r="R61" i="16" s="1"/>
  <c r="L133" i="45"/>
  <c r="V133" i="45" s="1"/>
  <c r="AF133" i="45" s="1"/>
  <c r="R125" i="16" s="1"/>
  <c r="L27" i="45"/>
  <c r="V27" i="45" s="1"/>
  <c r="AF27" i="45" s="1"/>
  <c r="R19" i="16" s="1"/>
  <c r="L45" i="45"/>
  <c r="V45" i="45" s="1"/>
  <c r="AF45" i="45" s="1"/>
  <c r="R37" i="16" s="1"/>
  <c r="V44" i="43"/>
  <c r="AF44" i="43" s="1"/>
  <c r="V36" i="16" s="1"/>
  <c r="L44" i="44"/>
  <c r="L85" i="44"/>
  <c r="V85" i="43"/>
  <c r="AF85" i="43" s="1"/>
  <c r="V77" i="16" s="1"/>
  <c r="H23" i="42"/>
  <c r="H23" i="44"/>
  <c r="T23" i="41"/>
  <c r="AE23" i="41" s="1"/>
  <c r="I15" i="16" s="1"/>
  <c r="V37" i="43"/>
  <c r="AF37" i="43" s="1"/>
  <c r="V29" i="16" s="1"/>
  <c r="L37" i="44"/>
  <c r="F60" i="44"/>
  <c r="V60" i="9"/>
  <c r="AF60" i="9" s="1"/>
  <c r="F52" i="16" s="1"/>
  <c r="F60" i="42"/>
  <c r="F124" i="44"/>
  <c r="F124" i="42"/>
  <c r="V124" i="9"/>
  <c r="AF124" i="9" s="1"/>
  <c r="F116" i="16" s="1"/>
  <c r="F16" i="42"/>
  <c r="F16" i="44"/>
  <c r="V16" i="9"/>
  <c r="AF16" i="9" s="1"/>
  <c r="F8" i="16" s="1"/>
  <c r="F46" i="44"/>
  <c r="V46" i="9"/>
  <c r="AF46" i="9" s="1"/>
  <c r="F38" i="16" s="1"/>
  <c r="F46" i="42"/>
  <c r="F106" i="44"/>
  <c r="F106" i="42"/>
  <c r="V106" i="9"/>
  <c r="AF106" i="9" s="1"/>
  <c r="F98" i="16" s="1"/>
  <c r="F20" i="42"/>
  <c r="V20" i="9"/>
  <c r="AF20" i="9" s="1"/>
  <c r="F12" i="16" s="1"/>
  <c r="F20" i="44"/>
  <c r="F123" i="44"/>
  <c r="V123" i="9"/>
  <c r="AF123" i="9" s="1"/>
  <c r="F115" i="16" s="1"/>
  <c r="F123" i="42"/>
  <c r="F65" i="44"/>
  <c r="V65" i="9"/>
  <c r="AF65" i="9" s="1"/>
  <c r="F57" i="16" s="1"/>
  <c r="F65" i="42"/>
  <c r="F22" i="44"/>
  <c r="V22" i="9"/>
  <c r="AF22" i="9" s="1"/>
  <c r="F14" i="16" s="1"/>
  <c r="F22" i="42"/>
  <c r="F24" i="42"/>
  <c r="F24" i="44"/>
  <c r="V24" i="9"/>
  <c r="AF24" i="9" s="1"/>
  <c r="F16" i="16" s="1"/>
  <c r="F81" i="44"/>
  <c r="V81" i="9"/>
  <c r="AF81" i="9" s="1"/>
  <c r="F73" i="16" s="1"/>
  <c r="F81" i="42"/>
  <c r="F115" i="44"/>
  <c r="V115" i="9"/>
  <c r="AF115" i="9" s="1"/>
  <c r="F107" i="16" s="1"/>
  <c r="F115" i="42"/>
  <c r="V41" i="43"/>
  <c r="AF41" i="43" s="1"/>
  <c r="V33" i="16" s="1"/>
  <c r="L41" i="44"/>
  <c r="V107" i="43"/>
  <c r="AF107" i="43" s="1"/>
  <c r="V99" i="16" s="1"/>
  <c r="L107" i="44"/>
  <c r="H89" i="44"/>
  <c r="H89" i="42"/>
  <c r="T89" i="41"/>
  <c r="AE89" i="41" s="1"/>
  <c r="I81" i="16" s="1"/>
  <c r="T138" i="41"/>
  <c r="AE138" i="41" s="1"/>
  <c r="I130" i="16" s="1"/>
  <c r="H138" i="44"/>
  <c r="H138" i="42"/>
  <c r="V66" i="43"/>
  <c r="AF66" i="43" s="1"/>
  <c r="V58" i="16" s="1"/>
  <c r="L66" i="44"/>
  <c r="H117" i="44"/>
  <c r="H117" i="42"/>
  <c r="T117" i="41"/>
  <c r="AE117" i="41" s="1"/>
  <c r="I109" i="16" s="1"/>
  <c r="F31" i="44"/>
  <c r="F31" i="42"/>
  <c r="V31" i="9"/>
  <c r="AF31" i="9" s="1"/>
  <c r="F23" i="16" s="1"/>
  <c r="H119" i="42"/>
  <c r="H119" i="44"/>
  <c r="T119" i="41"/>
  <c r="AE119" i="41" s="1"/>
  <c r="I111" i="16" s="1"/>
  <c r="V39" i="43"/>
  <c r="AF39" i="43" s="1"/>
  <c r="V31" i="16" s="1"/>
  <c r="L39" i="44"/>
  <c r="AC149" i="42"/>
  <c r="V19" i="43"/>
  <c r="AF19" i="43" s="1"/>
  <c r="V11" i="16" s="1"/>
  <c r="L19" i="44"/>
  <c r="V71" i="43"/>
  <c r="AF71" i="43" s="1"/>
  <c r="V63" i="16" s="1"/>
  <c r="L71" i="44"/>
  <c r="V126" i="43"/>
  <c r="AF126" i="43" s="1"/>
  <c r="V118" i="16" s="1"/>
  <c r="L126" i="44"/>
  <c r="V121" i="43"/>
  <c r="AF121" i="43" s="1"/>
  <c r="V113" i="16" s="1"/>
  <c r="L121" i="44"/>
  <c r="V27" i="43"/>
  <c r="AF27" i="43" s="1"/>
  <c r="V19" i="16" s="1"/>
  <c r="L27" i="44"/>
  <c r="V47" i="43"/>
  <c r="AF47" i="43" s="1"/>
  <c r="V39" i="16" s="1"/>
  <c r="L47" i="44"/>
  <c r="H84" i="44"/>
  <c r="T84" i="41"/>
  <c r="AE84" i="41" s="1"/>
  <c r="I76" i="16" s="1"/>
  <c r="H84" i="42"/>
  <c r="T107" i="41"/>
  <c r="AE107" i="41" s="1"/>
  <c r="I99" i="16" s="1"/>
  <c r="H107" i="44"/>
  <c r="H107" i="42"/>
  <c r="H38" i="42"/>
  <c r="H38" i="44"/>
  <c r="T38" i="41"/>
  <c r="AE38" i="41" s="1"/>
  <c r="I30" i="16" s="1"/>
  <c r="H14" i="42"/>
  <c r="H14" i="44"/>
  <c r="T14" i="41"/>
  <c r="AE14" i="41" s="1"/>
  <c r="I6" i="16" s="1"/>
  <c r="T65" i="41"/>
  <c r="AE65" i="41" s="1"/>
  <c r="I57" i="16" s="1"/>
  <c r="H65" i="44"/>
  <c r="H65" i="42"/>
  <c r="V127" i="43"/>
  <c r="AF127" i="43" s="1"/>
  <c r="V119" i="16" s="1"/>
  <c r="L127" i="44"/>
  <c r="V104" i="43"/>
  <c r="AF104" i="43" s="1"/>
  <c r="V96" i="16" s="1"/>
  <c r="L104" i="44"/>
  <c r="H93" i="44"/>
  <c r="T93" i="41"/>
  <c r="AE93" i="41" s="1"/>
  <c r="I85" i="16" s="1"/>
  <c r="H93" i="42"/>
  <c r="F15" i="42"/>
  <c r="V15" i="9"/>
  <c r="AF15" i="9" s="1"/>
  <c r="F7" i="16" s="1"/>
  <c r="F15" i="44"/>
  <c r="F107" i="44"/>
  <c r="F107" i="42"/>
  <c r="V107" i="9"/>
  <c r="AF107" i="9" s="1"/>
  <c r="F99" i="16" s="1"/>
  <c r="F109" i="44"/>
  <c r="F109" i="42"/>
  <c r="V109" i="9"/>
  <c r="AF109" i="9" s="1"/>
  <c r="F101" i="16" s="1"/>
  <c r="F136" i="44"/>
  <c r="F136" i="42"/>
  <c r="V136" i="9"/>
  <c r="AF136" i="9" s="1"/>
  <c r="F128" i="16" s="1"/>
  <c r="V126" i="9"/>
  <c r="AF126" i="9" s="1"/>
  <c r="F118" i="16" s="1"/>
  <c r="F126" i="44"/>
  <c r="F126" i="42"/>
  <c r="F105" i="44"/>
  <c r="F105" i="42"/>
  <c r="V105" i="9"/>
  <c r="AF105" i="9" s="1"/>
  <c r="F97" i="16" s="1"/>
  <c r="F114" i="44"/>
  <c r="V114" i="9"/>
  <c r="AF114" i="9" s="1"/>
  <c r="F106" i="16" s="1"/>
  <c r="F114" i="42"/>
  <c r="V75" i="9"/>
  <c r="AF75" i="9" s="1"/>
  <c r="F67" i="16" s="1"/>
  <c r="F75" i="42"/>
  <c r="F75" i="44"/>
  <c r="F34" i="42"/>
  <c r="F34" i="44"/>
  <c r="V34" i="9"/>
  <c r="AF34" i="9" s="1"/>
  <c r="F26" i="16" s="1"/>
  <c r="F19" i="44"/>
  <c r="V19" i="9"/>
  <c r="AF19" i="9" s="1"/>
  <c r="F11" i="16" s="1"/>
  <c r="F19" i="42"/>
  <c r="F111" i="42"/>
  <c r="F111" i="44"/>
  <c r="V111" i="9"/>
  <c r="AF111" i="9" s="1"/>
  <c r="F103" i="16" s="1"/>
  <c r="V33" i="9"/>
  <c r="AF33" i="9" s="1"/>
  <c r="F25" i="16" s="1"/>
  <c r="F33" i="44"/>
  <c r="F33" i="42"/>
  <c r="V135" i="43"/>
  <c r="AF135" i="43" s="1"/>
  <c r="V127" i="16" s="1"/>
  <c r="L135" i="44"/>
  <c r="H137" i="44"/>
  <c r="T137" i="41"/>
  <c r="AE137" i="41" s="1"/>
  <c r="I129" i="16" s="1"/>
  <c r="H137" i="42"/>
  <c r="T40" i="41"/>
  <c r="AE40" i="41" s="1"/>
  <c r="I32" i="16" s="1"/>
  <c r="H40" i="42"/>
  <c r="H40" i="44"/>
  <c r="H72" i="44"/>
  <c r="T72" i="41"/>
  <c r="AE72" i="41" s="1"/>
  <c r="I64" i="16" s="1"/>
  <c r="H72" i="42"/>
  <c r="H133" i="42"/>
  <c r="H133" i="44"/>
  <c r="T133" i="41"/>
  <c r="AE133" i="41" s="1"/>
  <c r="I125" i="16" s="1"/>
  <c r="V80" i="43"/>
  <c r="AF80" i="43" s="1"/>
  <c r="V72" i="16" s="1"/>
  <c r="L80" i="44"/>
  <c r="H47" i="42"/>
  <c r="H47" i="44"/>
  <c r="T47" i="41"/>
  <c r="AE47" i="41" s="1"/>
  <c r="I39" i="16" s="1"/>
  <c r="T43" i="41"/>
  <c r="AE43" i="41" s="1"/>
  <c r="I35" i="16" s="1"/>
  <c r="H43" i="42"/>
  <c r="H43" i="44"/>
  <c r="V92" i="43"/>
  <c r="AF92" i="43" s="1"/>
  <c r="V84" i="16" s="1"/>
  <c r="L92" i="44"/>
  <c r="H36" i="44"/>
  <c r="H36" i="42"/>
  <c r="T36" i="41"/>
  <c r="AE36" i="41" s="1"/>
  <c r="I28" i="16" s="1"/>
  <c r="V30" i="43"/>
  <c r="AF30" i="43" s="1"/>
  <c r="V22" i="16" s="1"/>
  <c r="L30" i="44"/>
  <c r="H76" i="44"/>
  <c r="T76" i="41"/>
  <c r="AE76" i="41" s="1"/>
  <c r="I68" i="16" s="1"/>
  <c r="H76" i="42"/>
  <c r="H32" i="44"/>
  <c r="H32" i="42"/>
  <c r="T32" i="41"/>
  <c r="AE32" i="41" s="1"/>
  <c r="I24" i="16" s="1"/>
  <c r="L20" i="44"/>
  <c r="V20" i="43"/>
  <c r="AF20" i="43" s="1"/>
  <c r="V12" i="16" s="1"/>
  <c r="V33" i="43"/>
  <c r="AF33" i="43" s="1"/>
  <c r="V25" i="16" s="1"/>
  <c r="L33" i="44"/>
  <c r="V93" i="43"/>
  <c r="AF93" i="43" s="1"/>
  <c r="V85" i="16" s="1"/>
  <c r="L93" i="44"/>
  <c r="V26" i="43"/>
  <c r="AF26" i="43" s="1"/>
  <c r="V18" i="16" s="1"/>
  <c r="L26" i="44"/>
  <c r="H24" i="44"/>
  <c r="H24" i="42"/>
  <c r="T24" i="41"/>
  <c r="AE24" i="41" s="1"/>
  <c r="I16" i="16" s="1"/>
  <c r="Q147" i="44"/>
  <c r="H63" i="44"/>
  <c r="T63" i="41"/>
  <c r="AE63" i="41" s="1"/>
  <c r="I55" i="16" s="1"/>
  <c r="H63" i="42"/>
  <c r="H109" i="42"/>
  <c r="H109" i="44"/>
  <c r="T109" i="41"/>
  <c r="AE109" i="41" s="1"/>
  <c r="I101" i="16" s="1"/>
  <c r="H15" i="42"/>
  <c r="H15" i="44"/>
  <c r="T15" i="41"/>
  <c r="AE15" i="41" s="1"/>
  <c r="I7" i="16" s="1"/>
  <c r="L103" i="45"/>
  <c r="V103" i="45" s="1"/>
  <c r="AF103" i="45" s="1"/>
  <c r="R95" i="16" s="1"/>
  <c r="H27" i="44"/>
  <c r="T27" i="41"/>
  <c r="AE27" i="41" s="1"/>
  <c r="I19" i="16" s="1"/>
  <c r="H27" i="42"/>
  <c r="V62" i="43"/>
  <c r="AF62" i="43" s="1"/>
  <c r="V54" i="16" s="1"/>
  <c r="L62" i="44"/>
  <c r="H16" i="44"/>
  <c r="H16" i="42"/>
  <c r="T16" i="41"/>
  <c r="AE16" i="41" s="1"/>
  <c r="I8" i="16" s="1"/>
  <c r="V111" i="43"/>
  <c r="AF111" i="43" s="1"/>
  <c r="V103" i="16" s="1"/>
  <c r="L111" i="44"/>
  <c r="F14" i="44"/>
  <c r="V14" i="9"/>
  <c r="AF14" i="9" s="1"/>
  <c r="F6" i="16" s="1"/>
  <c r="F14" i="42"/>
  <c r="F74" i="42"/>
  <c r="F74" i="44"/>
  <c r="V74" i="9"/>
  <c r="AF74" i="9" s="1"/>
  <c r="F66" i="16" s="1"/>
  <c r="F121" i="42"/>
  <c r="V121" i="9"/>
  <c r="AF121" i="9" s="1"/>
  <c r="F113" i="16" s="1"/>
  <c r="F121" i="44"/>
  <c r="F70" i="44"/>
  <c r="V70" i="9"/>
  <c r="AF70" i="9" s="1"/>
  <c r="F62" i="16" s="1"/>
  <c r="F70" i="42"/>
  <c r="F122" i="44"/>
  <c r="F122" i="42"/>
  <c r="V122" i="9"/>
  <c r="AF122" i="9" s="1"/>
  <c r="F114" i="16" s="1"/>
  <c r="F72" i="44"/>
  <c r="F72" i="42"/>
  <c r="V72" i="9"/>
  <c r="AF72" i="9" s="1"/>
  <c r="F64" i="16" s="1"/>
  <c r="F138" i="44"/>
  <c r="V138" i="9"/>
  <c r="AF138" i="9" s="1"/>
  <c r="F130" i="16" s="1"/>
  <c r="F138" i="42"/>
  <c r="F129" i="44"/>
  <c r="V129" i="9"/>
  <c r="AF129" i="9" s="1"/>
  <c r="F121" i="16" s="1"/>
  <c r="F129" i="42"/>
  <c r="F61" i="44"/>
  <c r="V61" i="9"/>
  <c r="AF61" i="9" s="1"/>
  <c r="F53" i="16" s="1"/>
  <c r="F61" i="42"/>
  <c r="F21" i="44"/>
  <c r="V21" i="9"/>
  <c r="AF21" i="9" s="1"/>
  <c r="F13" i="16" s="1"/>
  <c r="F21" i="42"/>
  <c r="F127" i="44"/>
  <c r="F127" i="42"/>
  <c r="V127" i="9"/>
  <c r="AF127" i="9" s="1"/>
  <c r="F119" i="16" s="1"/>
  <c r="F69" i="44"/>
  <c r="V69" i="9"/>
  <c r="AF69" i="9" s="1"/>
  <c r="F61" i="16" s="1"/>
  <c r="F69" i="42"/>
  <c r="L24" i="44"/>
  <c r="V24" i="43"/>
  <c r="AF24" i="43" s="1"/>
  <c r="V16" i="16" s="1"/>
  <c r="L77" i="44"/>
  <c r="V77" i="43"/>
  <c r="AF77" i="43" s="1"/>
  <c r="V69" i="16" s="1"/>
  <c r="V81" i="43"/>
  <c r="AF81" i="43" s="1"/>
  <c r="V73" i="16" s="1"/>
  <c r="L81" i="44"/>
  <c r="H88" i="44"/>
  <c r="T88" i="41"/>
  <c r="AE88" i="41" s="1"/>
  <c r="I80" i="16" s="1"/>
  <c r="H88" i="42"/>
  <c r="AD49" i="44"/>
  <c r="AJ49" i="44" s="1"/>
  <c r="S49" i="44"/>
  <c r="Q49" i="44"/>
  <c r="H135" i="44"/>
  <c r="T135" i="41"/>
  <c r="AE135" i="41" s="1"/>
  <c r="I127" i="16" s="1"/>
  <c r="H135" i="42"/>
  <c r="H134" i="44"/>
  <c r="T134" i="41"/>
  <c r="AE134" i="41" s="1"/>
  <c r="I126" i="16" s="1"/>
  <c r="H134" i="42"/>
  <c r="T70" i="41"/>
  <c r="AE70" i="41" s="1"/>
  <c r="I62" i="16" s="1"/>
  <c r="H70" i="44"/>
  <c r="H70" i="42"/>
  <c r="V136" i="43"/>
  <c r="AF136" i="43" s="1"/>
  <c r="V128" i="16" s="1"/>
  <c r="L136" i="44"/>
  <c r="T86" i="41"/>
  <c r="AE86" i="41" s="1"/>
  <c r="I78" i="16" s="1"/>
  <c r="H86" i="42"/>
  <c r="H86" i="44"/>
  <c r="AD140" i="44"/>
  <c r="AJ140" i="44" s="1"/>
  <c r="Q140" i="44"/>
  <c r="H87" i="44"/>
  <c r="T87" i="41"/>
  <c r="AE87" i="41" s="1"/>
  <c r="I79" i="16" s="1"/>
  <c r="H87" i="42"/>
  <c r="H112" i="44"/>
  <c r="T112" i="41"/>
  <c r="AE112" i="41" s="1"/>
  <c r="I104" i="16" s="1"/>
  <c r="H112" i="42"/>
  <c r="V114" i="43"/>
  <c r="AF114" i="43" s="1"/>
  <c r="V106" i="16" s="1"/>
  <c r="L114" i="44"/>
  <c r="V125" i="43"/>
  <c r="AF125" i="43" s="1"/>
  <c r="V117" i="16" s="1"/>
  <c r="L125" i="44"/>
  <c r="V132" i="43"/>
  <c r="AF132" i="43" s="1"/>
  <c r="V124" i="16" s="1"/>
  <c r="L132" i="44"/>
  <c r="V29" i="43"/>
  <c r="AF29" i="43" s="1"/>
  <c r="V21" i="16" s="1"/>
  <c r="L29" i="44"/>
  <c r="H104" i="44"/>
  <c r="T104" i="41"/>
  <c r="AE104" i="41" s="1"/>
  <c r="I96" i="16" s="1"/>
  <c r="H104" i="42"/>
  <c r="H90" i="44"/>
  <c r="T90" i="41"/>
  <c r="AE90" i="41" s="1"/>
  <c r="I82" i="16" s="1"/>
  <c r="H90" i="42"/>
  <c r="T66" i="41"/>
  <c r="AE66" i="41" s="1"/>
  <c r="I58" i="16" s="1"/>
  <c r="H66" i="44"/>
  <c r="H66" i="42"/>
  <c r="H59" i="42"/>
  <c r="H59" i="44"/>
  <c r="T59" i="41"/>
  <c r="AE59" i="41" s="1"/>
  <c r="I51" i="16" s="1"/>
  <c r="H75" i="42"/>
  <c r="H75" i="44"/>
  <c r="T75" i="41"/>
  <c r="AE75" i="41" s="1"/>
  <c r="I67" i="16" s="1"/>
  <c r="Q182" i="44"/>
  <c r="R80" i="41"/>
  <c r="AD80" i="41" s="1"/>
  <c r="H72" i="16" s="1"/>
  <c r="G80" i="42"/>
  <c r="G80" i="44"/>
  <c r="J105" i="44"/>
  <c r="R105" i="43"/>
  <c r="AD105" i="43" s="1"/>
  <c r="T97" i="16" s="1"/>
  <c r="D135" i="44"/>
  <c r="D135" i="42"/>
  <c r="O135" i="9"/>
  <c r="R135" i="9"/>
  <c r="AD135" i="9" s="1"/>
  <c r="D25" i="44"/>
  <c r="O25" i="9"/>
  <c r="D25" i="42"/>
  <c r="R25" i="9"/>
  <c r="AD25" i="9" s="1"/>
  <c r="R137" i="9"/>
  <c r="AD137" i="9" s="1"/>
  <c r="O137" i="9"/>
  <c r="O40" i="9"/>
  <c r="D40" i="42"/>
  <c r="D83" i="44"/>
  <c r="R83" i="9"/>
  <c r="AD83" i="9" s="1"/>
  <c r="D83" i="42"/>
  <c r="D13" i="44"/>
  <c r="O13" i="9"/>
  <c r="R13" i="9"/>
  <c r="AD13" i="9" s="1"/>
  <c r="D13" i="42"/>
  <c r="O89" i="9"/>
  <c r="R33" i="41"/>
  <c r="AD33" i="41" s="1"/>
  <c r="H25" i="16" s="1"/>
  <c r="G33" i="44"/>
  <c r="G33" i="42"/>
  <c r="J67" i="44"/>
  <c r="R67" i="43"/>
  <c r="AD67" i="43" s="1"/>
  <c r="T59" i="16" s="1"/>
  <c r="G19" i="44"/>
  <c r="R19" i="41"/>
  <c r="AD19" i="41" s="1"/>
  <c r="H11" i="16" s="1"/>
  <c r="G19" i="42"/>
  <c r="E122" i="44"/>
  <c r="T122" i="9"/>
  <c r="AE122" i="9" s="1"/>
  <c r="E114" i="16" s="1"/>
  <c r="E122" i="42"/>
  <c r="J35" i="44"/>
  <c r="G77" i="42"/>
  <c r="G77" i="44"/>
  <c r="R77" i="41"/>
  <c r="AD77" i="41" s="1"/>
  <c r="H69" i="16" s="1"/>
  <c r="AS54" i="39"/>
  <c r="AS69" i="39"/>
  <c r="J107" i="44"/>
  <c r="R107" i="43"/>
  <c r="AD107" i="43" s="1"/>
  <c r="T99" i="16" s="1"/>
  <c r="AA54" i="9"/>
  <c r="AG54" i="9" s="1"/>
  <c r="P54" i="9"/>
  <c r="N54" i="9"/>
  <c r="G31" i="42"/>
  <c r="G31" i="44"/>
  <c r="R31" i="41"/>
  <c r="AD31" i="41" s="1"/>
  <c r="H23" i="16" s="1"/>
  <c r="G108" i="44"/>
  <c r="R108" i="41"/>
  <c r="AD108" i="41" s="1"/>
  <c r="H100" i="16" s="1"/>
  <c r="G108" i="42"/>
  <c r="R107" i="41"/>
  <c r="AD107" i="41" s="1"/>
  <c r="H99" i="16" s="1"/>
  <c r="G107" i="44"/>
  <c r="G107" i="42"/>
  <c r="G66" i="42"/>
  <c r="R66" i="41"/>
  <c r="AD66" i="41" s="1"/>
  <c r="H58" i="16" s="1"/>
  <c r="G66" i="44"/>
  <c r="G91" i="42"/>
  <c r="G91" i="44"/>
  <c r="R91" i="41"/>
  <c r="AD91" i="41" s="1"/>
  <c r="H83" i="16" s="1"/>
  <c r="AS29" i="39"/>
  <c r="R125" i="43"/>
  <c r="AD125" i="43" s="1"/>
  <c r="T117" i="16" s="1"/>
  <c r="J125" i="44"/>
  <c r="G42" i="42"/>
  <c r="R42" i="41"/>
  <c r="AD42" i="41" s="1"/>
  <c r="H34" i="16" s="1"/>
  <c r="G42" i="44"/>
  <c r="J72" i="44"/>
  <c r="R72" i="43"/>
  <c r="AD72" i="43" s="1"/>
  <c r="T64" i="16" s="1"/>
  <c r="R121" i="43"/>
  <c r="AD121" i="43" s="1"/>
  <c r="T113" i="16" s="1"/>
  <c r="J121" i="44"/>
  <c r="J91" i="44"/>
  <c r="R91" i="43"/>
  <c r="AD91" i="43" s="1"/>
  <c r="T83" i="16" s="1"/>
  <c r="R119" i="43"/>
  <c r="AD119" i="43" s="1"/>
  <c r="T111" i="16" s="1"/>
  <c r="J119" i="44"/>
  <c r="R46" i="43"/>
  <c r="AD46" i="43" s="1"/>
  <c r="T38" i="16" s="1"/>
  <c r="J46" i="44"/>
  <c r="G136" i="42"/>
  <c r="R136" i="41"/>
  <c r="AD136" i="41" s="1"/>
  <c r="H128" i="16" s="1"/>
  <c r="G136" i="44"/>
  <c r="T74" i="9"/>
  <c r="AE74" i="9" s="1"/>
  <c r="E66" i="16" s="1"/>
  <c r="E74" i="44"/>
  <c r="E74" i="42"/>
  <c r="E119" i="44"/>
  <c r="E119" i="42"/>
  <c r="T119" i="9"/>
  <c r="AE119" i="9" s="1"/>
  <c r="E84" i="42"/>
  <c r="E84" i="44"/>
  <c r="T84" i="9"/>
  <c r="AE84" i="9" s="1"/>
  <c r="E76" i="16" s="1"/>
  <c r="E124" i="42"/>
  <c r="E124" i="44"/>
  <c r="T124" i="9"/>
  <c r="AE124" i="9" s="1"/>
  <c r="E116" i="16" s="1"/>
  <c r="E111" i="44"/>
  <c r="T111" i="9"/>
  <c r="AE111" i="9" s="1"/>
  <c r="E103" i="16" s="1"/>
  <c r="E111" i="42"/>
  <c r="E32" i="44"/>
  <c r="E32" i="42"/>
  <c r="T32" i="9"/>
  <c r="AE32" i="9" s="1"/>
  <c r="E24" i="16" s="1"/>
  <c r="E42" i="44"/>
  <c r="T42" i="9"/>
  <c r="AE42" i="9" s="1"/>
  <c r="E34" i="16" s="1"/>
  <c r="E42" i="42"/>
  <c r="E34" i="44"/>
  <c r="E34" i="42"/>
  <c r="T34" i="9"/>
  <c r="AE34" i="9" s="1"/>
  <c r="E26" i="16" s="1"/>
  <c r="E13" i="44"/>
  <c r="T13" i="9"/>
  <c r="AE13" i="9" s="1"/>
  <c r="E5" i="16" s="1"/>
  <c r="E13" i="42"/>
  <c r="T76" i="9"/>
  <c r="AE76" i="9" s="1"/>
  <c r="E68" i="16" s="1"/>
  <c r="E76" i="42"/>
  <c r="E76" i="44"/>
  <c r="E23" i="44"/>
  <c r="T23" i="9"/>
  <c r="AE23" i="9" s="1"/>
  <c r="E15" i="16" s="1"/>
  <c r="E23" i="42"/>
  <c r="AC142" i="42"/>
  <c r="R24" i="43"/>
  <c r="AD24" i="43" s="1"/>
  <c r="T16" i="16" s="1"/>
  <c r="H37" i="44"/>
  <c r="T37" i="41"/>
  <c r="AE37" i="41" s="1"/>
  <c r="I29" i="16" s="1"/>
  <c r="H37" i="42"/>
  <c r="G90" i="42"/>
  <c r="G90" i="44"/>
  <c r="R90" i="41"/>
  <c r="AD90" i="41" s="1"/>
  <c r="H82" i="16" s="1"/>
  <c r="O113" i="9"/>
  <c r="R122" i="9"/>
  <c r="AD122" i="9" s="1"/>
  <c r="O122" i="9"/>
  <c r="D122" i="44"/>
  <c r="R117" i="9"/>
  <c r="AD117" i="9" s="1"/>
  <c r="R17" i="9"/>
  <c r="AD17" i="9" s="1"/>
  <c r="D17" i="42"/>
  <c r="O17" i="9"/>
  <c r="AA17" i="9" s="1"/>
  <c r="D17" i="44"/>
  <c r="O126" i="9"/>
  <c r="D126" i="42"/>
  <c r="R39" i="9"/>
  <c r="AD39" i="9" s="1"/>
  <c r="D31" i="16" s="1"/>
  <c r="O39" i="9"/>
  <c r="R60" i="9"/>
  <c r="AD60" i="9" s="1"/>
  <c r="O34" i="9"/>
  <c r="AS124" i="39"/>
  <c r="AS14" i="39"/>
  <c r="AS39" i="39"/>
  <c r="AS107" i="39"/>
  <c r="AS128" i="39"/>
  <c r="AS102" i="39"/>
  <c r="AS56" i="39"/>
  <c r="AS101" i="39"/>
  <c r="AS67" i="39"/>
  <c r="AS22" i="39"/>
  <c r="AS66" i="39"/>
  <c r="AS115" i="39"/>
  <c r="AS27" i="39"/>
  <c r="AS35" i="39"/>
  <c r="AS97" i="39"/>
  <c r="AS55" i="39"/>
  <c r="AS71" i="39"/>
  <c r="AS24" i="39"/>
  <c r="AS60" i="39"/>
  <c r="AS63" i="39"/>
  <c r="AS74" i="39"/>
  <c r="AS40" i="39"/>
  <c r="AS16" i="39"/>
  <c r="AS116" i="39"/>
  <c r="AS65" i="39"/>
  <c r="AS98" i="39"/>
  <c r="AS106" i="39"/>
  <c r="AS129" i="39"/>
  <c r="AS38" i="39"/>
  <c r="AS26" i="39"/>
  <c r="AS72" i="39"/>
  <c r="AS19" i="39"/>
  <c r="AS120" i="39"/>
  <c r="AS70" i="39"/>
  <c r="AS52" i="39"/>
  <c r="AS59" i="39"/>
  <c r="AS58" i="39"/>
  <c r="AS11" i="39"/>
  <c r="AS103" i="39"/>
  <c r="AS28" i="39"/>
  <c r="AS82" i="39"/>
  <c r="AS68" i="39"/>
  <c r="AS130" i="39"/>
  <c r="AS122" i="39"/>
  <c r="AS96" i="39"/>
  <c r="AS113" i="39"/>
  <c r="AS15" i="39"/>
  <c r="AS30" i="39"/>
  <c r="AS80" i="39"/>
  <c r="AS123" i="39"/>
  <c r="AS83" i="39"/>
  <c r="AS31" i="39"/>
  <c r="AS99" i="39"/>
  <c r="AS81" i="39"/>
  <c r="AS51" i="39"/>
  <c r="AS86" i="39"/>
  <c r="AS18" i="39"/>
  <c r="AS21" i="39"/>
  <c r="AS100" i="39"/>
  <c r="AS23" i="39"/>
  <c r="AS78" i="39"/>
  <c r="AS105" i="39"/>
  <c r="AS36" i="39"/>
  <c r="AS121" i="39"/>
  <c r="AS64" i="39"/>
  <c r="AS73" i="39"/>
  <c r="AS112" i="39"/>
  <c r="AS109" i="39"/>
  <c r="AS34" i="39"/>
  <c r="AS85" i="39"/>
  <c r="AS131" i="39"/>
  <c r="AS117" i="39"/>
  <c r="AS125" i="39"/>
  <c r="AS20" i="39"/>
  <c r="AS79" i="39"/>
  <c r="AS104" i="39"/>
  <c r="AS84" i="39"/>
  <c r="AS10" i="39"/>
  <c r="AS6" i="39"/>
  <c r="AS76" i="39"/>
  <c r="AS32" i="39"/>
  <c r="AS119" i="39"/>
  <c r="AS108" i="39"/>
  <c r="AS7" i="39"/>
  <c r="AS62" i="39"/>
  <c r="AS75" i="39"/>
  <c r="AS57" i="39"/>
  <c r="AS12" i="39"/>
  <c r="AS126" i="39"/>
  <c r="AS8" i="39"/>
  <c r="G120" i="42"/>
  <c r="R120" i="41"/>
  <c r="AD120" i="41" s="1"/>
  <c r="H112" i="16" s="1"/>
  <c r="G120" i="44"/>
  <c r="G38" i="42"/>
  <c r="G38" i="44"/>
  <c r="R38" i="41"/>
  <c r="AD38" i="41" s="1"/>
  <c r="H30" i="16" s="1"/>
  <c r="G92" i="42"/>
  <c r="R92" i="41"/>
  <c r="AD92" i="41" s="1"/>
  <c r="H84" i="16" s="1"/>
  <c r="G92" i="44"/>
  <c r="G76" i="42"/>
  <c r="G76" i="44"/>
  <c r="R76" i="41"/>
  <c r="AD76" i="41" s="1"/>
  <c r="H68" i="16" s="1"/>
  <c r="G126" i="42"/>
  <c r="G126" i="44"/>
  <c r="R126" i="41"/>
  <c r="AD126" i="41" s="1"/>
  <c r="H118" i="16" s="1"/>
  <c r="R113" i="41"/>
  <c r="AD113" i="41" s="1"/>
  <c r="H105" i="16" s="1"/>
  <c r="G113" i="42"/>
  <c r="G113" i="44"/>
  <c r="G35" i="42"/>
  <c r="R35" i="41"/>
  <c r="AD35" i="41" s="1"/>
  <c r="H27" i="16" s="1"/>
  <c r="G35" i="44"/>
  <c r="R85" i="43"/>
  <c r="AD85" i="43" s="1"/>
  <c r="T77" i="16" s="1"/>
  <c r="J85" i="44"/>
  <c r="J103" i="44"/>
  <c r="R103" i="43"/>
  <c r="AD103" i="43" s="1"/>
  <c r="T95" i="16" s="1"/>
  <c r="J20" i="44"/>
  <c r="R20" i="43"/>
  <c r="AD20" i="43" s="1"/>
  <c r="T12" i="16" s="1"/>
  <c r="J27" i="44"/>
  <c r="R109" i="43"/>
  <c r="AD109" i="43" s="1"/>
  <c r="T101" i="16" s="1"/>
  <c r="J109" i="44"/>
  <c r="J131" i="44"/>
  <c r="AB158" i="44"/>
  <c r="AC158" i="44"/>
  <c r="J37" i="44"/>
  <c r="E65" i="44"/>
  <c r="T65" i="9"/>
  <c r="AE65" i="9" s="1"/>
  <c r="E57" i="16" s="1"/>
  <c r="E65" i="42"/>
  <c r="E40" i="44"/>
  <c r="E40" i="42"/>
  <c r="T40" i="9"/>
  <c r="AE40" i="9" s="1"/>
  <c r="E15" i="44"/>
  <c r="E15" i="42"/>
  <c r="T15" i="9"/>
  <c r="AE15" i="9" s="1"/>
  <c r="E7" i="16" s="1"/>
  <c r="E24" i="42"/>
  <c r="E24" i="44"/>
  <c r="T24" i="9"/>
  <c r="AE24" i="9" s="1"/>
  <c r="E16" i="16" s="1"/>
  <c r="T72" i="9"/>
  <c r="AE72" i="9" s="1"/>
  <c r="E64" i="16" s="1"/>
  <c r="E72" i="42"/>
  <c r="E72" i="44"/>
  <c r="T131" i="9"/>
  <c r="AE131" i="9" s="1"/>
  <c r="E123" i="16" s="1"/>
  <c r="E131" i="42"/>
  <c r="E131" i="44"/>
  <c r="E108" i="44"/>
  <c r="T108" i="9"/>
  <c r="AE108" i="9" s="1"/>
  <c r="E100" i="16" s="1"/>
  <c r="E108" i="42"/>
  <c r="E90" i="44"/>
  <c r="T90" i="9"/>
  <c r="AE90" i="9" s="1"/>
  <c r="E82" i="16" s="1"/>
  <c r="E90" i="42"/>
  <c r="E103" i="42"/>
  <c r="E103" i="44"/>
  <c r="T103" i="9"/>
  <c r="AE103" i="9" s="1"/>
  <c r="E95" i="16" s="1"/>
  <c r="E85" i="42"/>
  <c r="E85" i="44"/>
  <c r="T85" i="9"/>
  <c r="AE85" i="9" s="1"/>
  <c r="E77" i="16" s="1"/>
  <c r="E18" i="44"/>
  <c r="T18" i="9"/>
  <c r="AE18" i="9" s="1"/>
  <c r="E10" i="16" s="1"/>
  <c r="E18" i="42"/>
  <c r="E123" i="42"/>
  <c r="E123" i="44"/>
  <c r="T123" i="9"/>
  <c r="AE123" i="9" s="1"/>
  <c r="E115" i="16" s="1"/>
  <c r="J17" i="44"/>
  <c r="R17" i="43"/>
  <c r="AD17" i="43" s="1"/>
  <c r="T9" i="16" s="1"/>
  <c r="J64" i="44"/>
  <c r="R64" i="43"/>
  <c r="AD64" i="43" s="1"/>
  <c r="T56" i="16" s="1"/>
  <c r="J74" i="44"/>
  <c r="R74" i="43"/>
  <c r="AD74" i="43" s="1"/>
  <c r="T66" i="16" s="1"/>
  <c r="G62" i="42"/>
  <c r="G62" i="44"/>
  <c r="R62" i="41"/>
  <c r="AD62" i="41" s="1"/>
  <c r="H54" i="16" s="1"/>
  <c r="J110" i="44"/>
  <c r="R110" i="43"/>
  <c r="AD110" i="43" s="1"/>
  <c r="T102" i="16" s="1"/>
  <c r="D104" i="44"/>
  <c r="D104" i="42"/>
  <c r="R82" i="9"/>
  <c r="AD82" i="9" s="1"/>
  <c r="D82" i="44"/>
  <c r="O82" i="9"/>
  <c r="D82" i="42"/>
  <c r="D90" i="44"/>
  <c r="D90" i="42"/>
  <c r="R90" i="9"/>
  <c r="AD90" i="9" s="1"/>
  <c r="O90" i="9"/>
  <c r="D37" i="42"/>
  <c r="R37" i="9"/>
  <c r="AD37" i="9" s="1"/>
  <c r="D37" i="44"/>
  <c r="O37" i="9"/>
  <c r="D106" i="42"/>
  <c r="D124" i="44"/>
  <c r="R18" i="43"/>
  <c r="AD18" i="43" s="1"/>
  <c r="T10" i="16" s="1"/>
  <c r="J18" i="44"/>
  <c r="J70" i="44"/>
  <c r="R70" i="43"/>
  <c r="AD70" i="43" s="1"/>
  <c r="T62" i="16" s="1"/>
  <c r="R60" i="43"/>
  <c r="AD60" i="43" s="1"/>
  <c r="T52" i="16" s="1"/>
  <c r="J60" i="44"/>
  <c r="J41" i="44"/>
  <c r="R41" i="43"/>
  <c r="AD41" i="43" s="1"/>
  <c r="T33" i="16" s="1"/>
  <c r="R90" i="43"/>
  <c r="AD90" i="43" s="1"/>
  <c r="T82" i="16" s="1"/>
  <c r="J90" i="44"/>
  <c r="J127" i="44"/>
  <c r="R127" i="43"/>
  <c r="AD127" i="43" s="1"/>
  <c r="T119" i="16" s="1"/>
  <c r="G73" i="44"/>
  <c r="G73" i="42"/>
  <c r="R73" i="41"/>
  <c r="AD73" i="41" s="1"/>
  <c r="H65" i="16" s="1"/>
  <c r="G13" i="42"/>
  <c r="G13" i="44"/>
  <c r="R13" i="41"/>
  <c r="AD13" i="41" s="1"/>
  <c r="H5" i="16" s="1"/>
  <c r="J93" i="44"/>
  <c r="R93" i="43"/>
  <c r="AD93" i="43" s="1"/>
  <c r="T85" i="16" s="1"/>
  <c r="G112" i="42"/>
  <c r="G112" i="44"/>
  <c r="R112" i="41"/>
  <c r="AD112" i="41" s="1"/>
  <c r="H104" i="16" s="1"/>
  <c r="G71" i="42"/>
  <c r="G71" i="44"/>
  <c r="R71" i="41"/>
  <c r="AD71" i="41" s="1"/>
  <c r="H63" i="16" s="1"/>
  <c r="G116" i="42"/>
  <c r="G116" i="44"/>
  <c r="R116" i="41"/>
  <c r="AD116" i="41" s="1"/>
  <c r="H108" i="16" s="1"/>
  <c r="R79" i="41"/>
  <c r="AD79" i="41" s="1"/>
  <c r="H71" i="16" s="1"/>
  <c r="G79" i="44"/>
  <c r="G79" i="42"/>
  <c r="G24" i="44"/>
  <c r="G24" i="42"/>
  <c r="R24" i="41"/>
  <c r="AD24" i="41" s="1"/>
  <c r="H16" i="16" s="1"/>
  <c r="G122" i="42"/>
  <c r="R122" i="41"/>
  <c r="AD122" i="41" s="1"/>
  <c r="H114" i="16" s="1"/>
  <c r="G122" i="44"/>
  <c r="G78" i="42"/>
  <c r="G78" i="44"/>
  <c r="R78" i="41"/>
  <c r="AD78" i="41" s="1"/>
  <c r="H70" i="16" s="1"/>
  <c r="F42" i="44"/>
  <c r="V42" i="9"/>
  <c r="AF42" i="9" s="1"/>
  <c r="F34" i="16" s="1"/>
  <c r="F42" i="42"/>
  <c r="J87" i="44"/>
  <c r="R87" i="43"/>
  <c r="AD87" i="43" s="1"/>
  <c r="T79" i="16" s="1"/>
  <c r="H25" i="44"/>
  <c r="T25" i="41"/>
  <c r="AE25" i="41" s="1"/>
  <c r="I17" i="16" s="1"/>
  <c r="H25" i="42"/>
  <c r="H136" i="42"/>
  <c r="H136" i="44"/>
  <c r="T136" i="41"/>
  <c r="AE136" i="41" s="1"/>
  <c r="I128" i="16" s="1"/>
  <c r="J21" i="44"/>
  <c r="R21" i="43"/>
  <c r="AD21" i="43" s="1"/>
  <c r="T13" i="16" s="1"/>
  <c r="J123" i="44"/>
  <c r="R123" i="43"/>
  <c r="AD123" i="43" s="1"/>
  <c r="T115" i="16" s="1"/>
  <c r="R132" i="43"/>
  <c r="AD132" i="43" s="1"/>
  <c r="T124" i="16" s="1"/>
  <c r="J132" i="44"/>
  <c r="J42" i="44"/>
  <c r="R42" i="43"/>
  <c r="AD42" i="43" s="1"/>
  <c r="T34" i="16" s="1"/>
  <c r="R23" i="43"/>
  <c r="AD23" i="43" s="1"/>
  <c r="T15" i="16" s="1"/>
  <c r="J23" i="44"/>
  <c r="G28" i="42"/>
  <c r="G28" i="44"/>
  <c r="R28" i="41"/>
  <c r="AD28" i="41" s="1"/>
  <c r="H20" i="16" s="1"/>
  <c r="R25" i="43"/>
  <c r="AD25" i="43" s="1"/>
  <c r="T17" i="16" s="1"/>
  <c r="J25" i="44"/>
  <c r="J135" i="44"/>
  <c r="R135" i="43"/>
  <c r="AD135" i="43" s="1"/>
  <c r="T127" i="16" s="1"/>
  <c r="AA101" i="41"/>
  <c r="AG101" i="41" s="1"/>
  <c r="N101" i="41"/>
  <c r="P101" i="41"/>
  <c r="T112" i="9"/>
  <c r="AE112" i="9" s="1"/>
  <c r="E104" i="16" s="1"/>
  <c r="E112" i="44"/>
  <c r="E112" i="42"/>
  <c r="T135" i="9"/>
  <c r="AE135" i="9" s="1"/>
  <c r="E127" i="16" s="1"/>
  <c r="E135" i="44"/>
  <c r="E135" i="42"/>
  <c r="T104" i="9"/>
  <c r="AE104" i="9" s="1"/>
  <c r="E96" i="16" s="1"/>
  <c r="E104" i="42"/>
  <c r="E104" i="44"/>
  <c r="E133" i="44"/>
  <c r="T133" i="9"/>
  <c r="AE133" i="9" s="1"/>
  <c r="E125" i="16" s="1"/>
  <c r="E133" i="42"/>
  <c r="E81" i="44"/>
  <c r="E81" i="42"/>
  <c r="T81" i="9"/>
  <c r="AE81" i="9" s="1"/>
  <c r="E73" i="16" s="1"/>
  <c r="E93" i="44"/>
  <c r="T93" i="9"/>
  <c r="AE93" i="9" s="1"/>
  <c r="E85" i="16" s="1"/>
  <c r="E93" i="42"/>
  <c r="T60" i="9"/>
  <c r="AE60" i="9" s="1"/>
  <c r="E52" i="16" s="1"/>
  <c r="E60" i="44"/>
  <c r="E60" i="42"/>
  <c r="T126" i="9"/>
  <c r="AE126" i="9" s="1"/>
  <c r="E118" i="16" s="1"/>
  <c r="E126" i="42"/>
  <c r="E126" i="44"/>
  <c r="E69" i="42"/>
  <c r="T69" i="9"/>
  <c r="AE69" i="9" s="1"/>
  <c r="E61" i="16" s="1"/>
  <c r="E69" i="44"/>
  <c r="E39" i="44"/>
  <c r="E39" i="42"/>
  <c r="T39" i="9"/>
  <c r="AE39" i="9" s="1"/>
  <c r="T82" i="9"/>
  <c r="AE82" i="9" s="1"/>
  <c r="E74" i="16" s="1"/>
  <c r="E82" i="44"/>
  <c r="E82" i="42"/>
  <c r="E89" i="44"/>
  <c r="T89" i="9"/>
  <c r="AE89" i="9" s="1"/>
  <c r="E81" i="16" s="1"/>
  <c r="E89" i="42"/>
  <c r="O68" i="9"/>
  <c r="T68" i="9"/>
  <c r="AE68" i="9" s="1"/>
  <c r="E60" i="16" s="1"/>
  <c r="E68" i="44"/>
  <c r="E68" i="42"/>
  <c r="G87" i="44"/>
  <c r="R87" i="41"/>
  <c r="AD87" i="41" s="1"/>
  <c r="H79" i="16" s="1"/>
  <c r="G87" i="42"/>
  <c r="J137" i="44"/>
  <c r="R137" i="43"/>
  <c r="AD137" i="43" s="1"/>
  <c r="T129" i="16" s="1"/>
  <c r="L127" i="45"/>
  <c r="V127" i="45" s="1"/>
  <c r="AF127" i="45" s="1"/>
  <c r="R119" i="16" s="1"/>
  <c r="AD155" i="44"/>
  <c r="AJ155" i="44" s="1"/>
  <c r="Q155" i="44"/>
  <c r="S155" i="44"/>
  <c r="G44" i="42"/>
  <c r="R44" i="41"/>
  <c r="AD44" i="41" s="1"/>
  <c r="H36" i="16" s="1"/>
  <c r="G44" i="44"/>
  <c r="G59" i="42"/>
  <c r="G59" i="44"/>
  <c r="R59" i="41"/>
  <c r="AD59" i="41" s="1"/>
  <c r="H51" i="16" s="1"/>
  <c r="Y53" i="9"/>
  <c r="Z53" i="9"/>
  <c r="H28" i="44"/>
  <c r="H28" i="42"/>
  <c r="T28" i="41"/>
  <c r="AE28" i="41" s="1"/>
  <c r="I20" i="16" s="1"/>
  <c r="D66" i="42"/>
  <c r="D66" i="44"/>
  <c r="O66" i="9"/>
  <c r="R66" i="9"/>
  <c r="AD66" i="9" s="1"/>
  <c r="D26" i="42"/>
  <c r="D79" i="42"/>
  <c r="O79" i="9"/>
  <c r="D118" i="42"/>
  <c r="O58" i="9"/>
  <c r="D29" i="42"/>
  <c r="R77" i="43"/>
  <c r="AD77" i="43" s="1"/>
  <c r="T69" i="16" s="1"/>
  <c r="J77" i="44"/>
  <c r="J78" i="44"/>
  <c r="G134" i="42"/>
  <c r="R134" i="41"/>
  <c r="AD134" i="41" s="1"/>
  <c r="H126" i="16" s="1"/>
  <c r="G134" i="44"/>
  <c r="G129" i="42"/>
  <c r="G129" i="44"/>
  <c r="R129" i="41"/>
  <c r="AD129" i="41" s="1"/>
  <c r="H121" i="16" s="1"/>
  <c r="J114" i="44"/>
  <c r="R114" i="43"/>
  <c r="AD114" i="43" s="1"/>
  <c r="T106" i="16" s="1"/>
  <c r="G20" i="44"/>
  <c r="R20" i="41"/>
  <c r="AD20" i="41" s="1"/>
  <c r="H12" i="16" s="1"/>
  <c r="G20" i="42"/>
  <c r="G16" i="42"/>
  <c r="R16" i="41"/>
  <c r="AD16" i="41" s="1"/>
  <c r="H8" i="16" s="1"/>
  <c r="G16" i="44"/>
  <c r="G61" i="44"/>
  <c r="G61" i="42"/>
  <c r="R61" i="41"/>
  <c r="AD61" i="41" s="1"/>
  <c r="H53" i="16" s="1"/>
  <c r="G43" i="44"/>
  <c r="R43" i="41"/>
  <c r="AD43" i="41" s="1"/>
  <c r="H35" i="16" s="1"/>
  <c r="G43" i="42"/>
  <c r="G64" i="42"/>
  <c r="R64" i="41"/>
  <c r="AD64" i="41" s="1"/>
  <c r="H56" i="16" s="1"/>
  <c r="G64" i="44"/>
  <c r="G137" i="42"/>
  <c r="G137" i="44"/>
  <c r="R137" i="41"/>
  <c r="AD137" i="41" s="1"/>
  <c r="H129" i="16" s="1"/>
  <c r="J115" i="44"/>
  <c r="R115" i="43"/>
  <c r="AD115" i="43" s="1"/>
  <c r="T107" i="16" s="1"/>
  <c r="R13" i="43"/>
  <c r="AD13" i="43" s="1"/>
  <c r="T5" i="16" s="1"/>
  <c r="J33" i="44"/>
  <c r="R33" i="43"/>
  <c r="AD33" i="43" s="1"/>
  <c r="T25" i="16" s="1"/>
  <c r="G104" i="44"/>
  <c r="R104" i="41"/>
  <c r="AD104" i="41" s="1"/>
  <c r="H96" i="16" s="1"/>
  <c r="G104" i="42"/>
  <c r="J80" i="44"/>
  <c r="R80" i="43"/>
  <c r="AD80" i="43" s="1"/>
  <c r="T72" i="16" s="1"/>
  <c r="AS118" i="39"/>
  <c r="J44" i="44"/>
  <c r="E33" i="44"/>
  <c r="T33" i="9"/>
  <c r="AE33" i="9" s="1"/>
  <c r="E25" i="16" s="1"/>
  <c r="E33" i="42"/>
  <c r="O117" i="9"/>
  <c r="E117" i="44"/>
  <c r="T117" i="9"/>
  <c r="AE117" i="9" s="1"/>
  <c r="E109" i="16" s="1"/>
  <c r="E117" i="42"/>
  <c r="E132" i="44"/>
  <c r="T132" i="9"/>
  <c r="AE132" i="9" s="1"/>
  <c r="E124" i="16" s="1"/>
  <c r="E132" i="42"/>
  <c r="E125" i="44"/>
  <c r="E125" i="42"/>
  <c r="T125" i="9"/>
  <c r="AE125" i="9" s="1"/>
  <c r="E117" i="16" s="1"/>
  <c r="E27" i="44"/>
  <c r="T27" i="9"/>
  <c r="AE27" i="9" s="1"/>
  <c r="E19" i="16" s="1"/>
  <c r="E27" i="42"/>
  <c r="E121" i="44"/>
  <c r="T121" i="9"/>
  <c r="AE121" i="9" s="1"/>
  <c r="E113" i="16" s="1"/>
  <c r="E121" i="42"/>
  <c r="E47" i="44"/>
  <c r="E47" i="42"/>
  <c r="T47" i="9"/>
  <c r="AE47" i="9" s="1"/>
  <c r="E39" i="16" s="1"/>
  <c r="E21" i="44"/>
  <c r="T21" i="9"/>
  <c r="AE21" i="9" s="1"/>
  <c r="E13" i="16" s="1"/>
  <c r="E21" i="42"/>
  <c r="E26" i="44"/>
  <c r="E26" i="42"/>
  <c r="T26" i="9"/>
  <c r="AE26" i="9" s="1"/>
  <c r="E18" i="16" s="1"/>
  <c r="E75" i="42"/>
  <c r="T75" i="9"/>
  <c r="AE75" i="9" s="1"/>
  <c r="E67" i="16" s="1"/>
  <c r="E75" i="44"/>
  <c r="E22" i="44"/>
  <c r="E22" i="42"/>
  <c r="T22" i="9"/>
  <c r="AE22" i="9" s="1"/>
  <c r="E14" i="16" s="1"/>
  <c r="E86" i="44"/>
  <c r="T86" i="9"/>
  <c r="AE86" i="9" s="1"/>
  <c r="E78" i="16" s="1"/>
  <c r="E86" i="42"/>
  <c r="E36" i="44"/>
  <c r="T36" i="9"/>
  <c r="AE36" i="9" s="1"/>
  <c r="E28" i="16" s="1"/>
  <c r="E36" i="42"/>
  <c r="J19" i="44"/>
  <c r="R19" i="43"/>
  <c r="AD19" i="43" s="1"/>
  <c r="T11" i="16" s="1"/>
  <c r="G47" i="42"/>
  <c r="G47" i="44"/>
  <c r="R47" i="41"/>
  <c r="AD47" i="41" s="1"/>
  <c r="H39" i="16" s="1"/>
  <c r="G83" i="42"/>
  <c r="R83" i="41"/>
  <c r="AD83" i="41" s="1"/>
  <c r="H75" i="16" s="1"/>
  <c r="G83" i="44"/>
  <c r="G75" i="42"/>
  <c r="G75" i="44"/>
  <c r="R75" i="41"/>
  <c r="AD75" i="41" s="1"/>
  <c r="H67" i="16" s="1"/>
  <c r="G106" i="44"/>
  <c r="R106" i="41"/>
  <c r="AD106" i="41" s="1"/>
  <c r="H98" i="16" s="1"/>
  <c r="G106" i="42"/>
  <c r="G133" i="44"/>
  <c r="G133" i="42"/>
  <c r="R133" i="41"/>
  <c r="AD133" i="41" s="1"/>
  <c r="H125" i="16" s="1"/>
  <c r="AC155" i="44"/>
  <c r="AB155" i="44"/>
  <c r="R45" i="41"/>
  <c r="AD45" i="41" s="1"/>
  <c r="H37" i="16" s="1"/>
  <c r="G45" i="42"/>
  <c r="G45" i="44"/>
  <c r="R29" i="41"/>
  <c r="AD29" i="41" s="1"/>
  <c r="H21" i="16" s="1"/>
  <c r="G29" i="42"/>
  <c r="G29" i="44"/>
  <c r="G105" i="42"/>
  <c r="G105" i="44"/>
  <c r="R105" i="41"/>
  <c r="AD105" i="41" s="1"/>
  <c r="H97" i="16" s="1"/>
  <c r="AA53" i="9"/>
  <c r="AG53" i="9" s="1"/>
  <c r="P53" i="9"/>
  <c r="N53" i="9"/>
  <c r="R41" i="9"/>
  <c r="AD41" i="9" s="1"/>
  <c r="D41" i="42"/>
  <c r="O41" i="9"/>
  <c r="R115" i="9"/>
  <c r="AD115" i="9" s="1"/>
  <c r="O65" i="9"/>
  <c r="D65" i="44"/>
  <c r="D65" i="42"/>
  <c r="D119" i="44"/>
  <c r="D111" i="44"/>
  <c r="R111" i="9"/>
  <c r="AD111" i="9" s="1"/>
  <c r="O111" i="9"/>
  <c r="O103" i="9"/>
  <c r="D36" i="44"/>
  <c r="R36" i="9"/>
  <c r="AD36" i="9" s="1"/>
  <c r="O36" i="9"/>
  <c r="D85" i="44"/>
  <c r="O85" i="9"/>
  <c r="D85" i="42"/>
  <c r="R85" i="9"/>
  <c r="AD85" i="9" s="1"/>
  <c r="R35" i="9"/>
  <c r="AD35" i="9" s="1"/>
  <c r="O35" i="9"/>
  <c r="D35" i="42"/>
  <c r="R92" i="9"/>
  <c r="AD92" i="9" s="1"/>
  <c r="S155" i="42"/>
  <c r="Q155" i="42"/>
  <c r="AD155" i="42"/>
  <c r="AJ155" i="42" s="1"/>
  <c r="R39" i="43"/>
  <c r="AD39" i="43" s="1"/>
  <c r="T31" i="16" s="1"/>
  <c r="J39" i="44"/>
  <c r="G118" i="42"/>
  <c r="R118" i="41"/>
  <c r="AD118" i="41" s="1"/>
  <c r="H110" i="16" s="1"/>
  <c r="G118" i="44"/>
  <c r="J138" i="44"/>
  <c r="R138" i="43"/>
  <c r="AD138" i="43" s="1"/>
  <c r="T130" i="16" s="1"/>
  <c r="R136" i="43"/>
  <c r="AD136" i="43" s="1"/>
  <c r="T128" i="16" s="1"/>
  <c r="J136" i="44"/>
  <c r="G110" i="42"/>
  <c r="R110" i="41"/>
  <c r="AD110" i="41" s="1"/>
  <c r="H102" i="16" s="1"/>
  <c r="G110" i="44"/>
  <c r="F26" i="44"/>
  <c r="V26" i="9"/>
  <c r="AF26" i="9" s="1"/>
  <c r="F26" i="42"/>
  <c r="R71" i="43"/>
  <c r="AD71" i="43" s="1"/>
  <c r="T63" i="16" s="1"/>
  <c r="J71" i="44"/>
  <c r="G103" i="42"/>
  <c r="R103" i="41"/>
  <c r="AD103" i="41" s="1"/>
  <c r="H95" i="16" s="1"/>
  <c r="G103" i="44"/>
  <c r="G93" i="44"/>
  <c r="R93" i="41"/>
  <c r="AD93" i="41" s="1"/>
  <c r="H85" i="16" s="1"/>
  <c r="G93" i="42"/>
  <c r="G121" i="42"/>
  <c r="R121" i="41"/>
  <c r="AD121" i="41" s="1"/>
  <c r="H113" i="16" s="1"/>
  <c r="G121" i="44"/>
  <c r="R32" i="41"/>
  <c r="AD32" i="41" s="1"/>
  <c r="H24" i="16" s="1"/>
  <c r="G32" i="42"/>
  <c r="G32" i="44"/>
  <c r="AS110" i="39"/>
  <c r="J29" i="44"/>
  <c r="G18" i="44"/>
  <c r="G18" i="42"/>
  <c r="R18" i="41"/>
  <c r="AD18" i="41" s="1"/>
  <c r="H10" i="16" s="1"/>
  <c r="J61" i="44"/>
  <c r="R61" i="43"/>
  <c r="AD61" i="43" s="1"/>
  <c r="T53" i="16" s="1"/>
  <c r="R28" i="43"/>
  <c r="AD28" i="43" s="1"/>
  <c r="T20" i="16" s="1"/>
  <c r="J28" i="44"/>
  <c r="J126" i="44"/>
  <c r="R126" i="43"/>
  <c r="AD126" i="43" s="1"/>
  <c r="T118" i="16" s="1"/>
  <c r="R79" i="43"/>
  <c r="AD79" i="43" s="1"/>
  <c r="T71" i="16" s="1"/>
  <c r="J79" i="44"/>
  <c r="J16" i="44"/>
  <c r="R16" i="43"/>
  <c r="AD16" i="43" s="1"/>
  <c r="T8" i="16" s="1"/>
  <c r="J22" i="44"/>
  <c r="R22" i="43"/>
  <c r="AD22" i="43" s="1"/>
  <c r="T14" i="16" s="1"/>
  <c r="AS37" i="39"/>
  <c r="H17" i="44"/>
  <c r="T17" i="41"/>
  <c r="AE17" i="41" s="1"/>
  <c r="I9" i="16" s="1"/>
  <c r="H17" i="42"/>
  <c r="R40" i="41"/>
  <c r="AD40" i="41" s="1"/>
  <c r="H32" i="16" s="1"/>
  <c r="G40" i="44"/>
  <c r="G40" i="42"/>
  <c r="T109" i="9"/>
  <c r="AE109" i="9" s="1"/>
  <c r="E101" i="16" s="1"/>
  <c r="E109" i="42"/>
  <c r="E109" i="44"/>
  <c r="E35" i="44"/>
  <c r="E35" i="42"/>
  <c r="T35" i="9"/>
  <c r="AE35" i="9" s="1"/>
  <c r="E27" i="16" s="1"/>
  <c r="E120" i="42"/>
  <c r="T120" i="9"/>
  <c r="AE120" i="9" s="1"/>
  <c r="E112" i="16" s="1"/>
  <c r="E120" i="44"/>
  <c r="E105" i="44"/>
  <c r="T105" i="9"/>
  <c r="AE105" i="9" s="1"/>
  <c r="E105" i="42"/>
  <c r="E63" i="44"/>
  <c r="E63" i="42"/>
  <c r="T63" i="9"/>
  <c r="AE63" i="9" s="1"/>
  <c r="E55" i="16" s="1"/>
  <c r="E129" i="42"/>
  <c r="E129" i="44"/>
  <c r="T129" i="9"/>
  <c r="AE129" i="9" s="1"/>
  <c r="E121" i="16" s="1"/>
  <c r="E118" i="44"/>
  <c r="E118" i="42"/>
  <c r="T118" i="9"/>
  <c r="AE118" i="9" s="1"/>
  <c r="E110" i="16" s="1"/>
  <c r="E77" i="44"/>
  <c r="E77" i="42"/>
  <c r="T77" i="9"/>
  <c r="AE77" i="9" s="1"/>
  <c r="E69" i="16" s="1"/>
  <c r="E29" i="44"/>
  <c r="E29" i="42"/>
  <c r="T29" i="9"/>
  <c r="AE29" i="9" s="1"/>
  <c r="E21" i="16" s="1"/>
  <c r="E61" i="44"/>
  <c r="E61" i="42"/>
  <c r="T61" i="9"/>
  <c r="AE61" i="9" s="1"/>
  <c r="E53" i="16" s="1"/>
  <c r="E73" i="44"/>
  <c r="T73" i="9"/>
  <c r="AE73" i="9" s="1"/>
  <c r="E65" i="16" s="1"/>
  <c r="E73" i="42"/>
  <c r="E70" i="44"/>
  <c r="T70" i="9"/>
  <c r="AE70" i="9" s="1"/>
  <c r="E62" i="16" s="1"/>
  <c r="E70" i="42"/>
  <c r="E79" i="44"/>
  <c r="E79" i="42"/>
  <c r="T79" i="9"/>
  <c r="AE79" i="9" s="1"/>
  <c r="E71" i="16" s="1"/>
  <c r="E20" i="44"/>
  <c r="T20" i="9"/>
  <c r="AE20" i="9" s="1"/>
  <c r="E12" i="16" s="1"/>
  <c r="E20" i="42"/>
  <c r="J30" i="44"/>
  <c r="R30" i="43"/>
  <c r="AD30" i="43" s="1"/>
  <c r="T22" i="16" s="1"/>
  <c r="G119" i="42"/>
  <c r="G119" i="44"/>
  <c r="R119" i="41"/>
  <c r="AD119" i="41" s="1"/>
  <c r="H111" i="16" s="1"/>
  <c r="R111" i="41"/>
  <c r="AD111" i="41" s="1"/>
  <c r="H103" i="16" s="1"/>
  <c r="G111" i="44"/>
  <c r="G111" i="42"/>
  <c r="R38" i="43"/>
  <c r="AD38" i="43" s="1"/>
  <c r="T30" i="16" s="1"/>
  <c r="J38" i="44"/>
  <c r="G58" i="44"/>
  <c r="G58" i="42"/>
  <c r="R58" i="41"/>
  <c r="AD58" i="41" s="1"/>
  <c r="H50" i="16" s="1"/>
  <c r="J113" i="44"/>
  <c r="R113" i="43"/>
  <c r="AD113" i="43" s="1"/>
  <c r="T105" i="16" s="1"/>
  <c r="D105" i="42"/>
  <c r="R105" i="9"/>
  <c r="AD105" i="9" s="1"/>
  <c r="D97" i="16" s="1"/>
  <c r="D105" i="44"/>
  <c r="O105" i="9"/>
  <c r="R21" i="9"/>
  <c r="AD21" i="9" s="1"/>
  <c r="D21" i="44"/>
  <c r="O21" i="9"/>
  <c r="D21" i="42"/>
  <c r="D110" i="42"/>
  <c r="O110" i="9"/>
  <c r="R110" i="9"/>
  <c r="AD110" i="9" s="1"/>
  <c r="D110" i="44"/>
  <c r="D45" i="42"/>
  <c r="D45" i="44"/>
  <c r="R45" i="9"/>
  <c r="AD45" i="9" s="1"/>
  <c r="O45" i="9"/>
  <c r="D125" i="42"/>
  <c r="R125" i="9"/>
  <c r="AD125" i="9" s="1"/>
  <c r="O125" i="9"/>
  <c r="R61" i="9"/>
  <c r="AD61" i="9" s="1"/>
  <c r="D24" i="42"/>
  <c r="R24" i="9"/>
  <c r="AD24" i="9" s="1"/>
  <c r="O24" i="9"/>
  <c r="D24" i="44"/>
  <c r="R86" i="9"/>
  <c r="AD86" i="9" s="1"/>
  <c r="D123" i="42"/>
  <c r="D123" i="44"/>
  <c r="R123" i="9"/>
  <c r="AD123" i="9" s="1"/>
  <c r="O123" i="9"/>
  <c r="D63" i="42"/>
  <c r="D63" i="44"/>
  <c r="R63" i="9"/>
  <c r="AD63" i="9" s="1"/>
  <c r="O63" i="9"/>
  <c r="AC155" i="42"/>
  <c r="AB155" i="42"/>
  <c r="G17" i="42"/>
  <c r="G17" i="44"/>
  <c r="R17" i="41"/>
  <c r="AD17" i="41" s="1"/>
  <c r="H9" i="16" s="1"/>
  <c r="J66" i="44"/>
  <c r="R66" i="43"/>
  <c r="AD66" i="43" s="1"/>
  <c r="T58" i="16" s="1"/>
  <c r="G63" i="42"/>
  <c r="R63" i="41"/>
  <c r="AD63" i="41" s="1"/>
  <c r="H55" i="16" s="1"/>
  <c r="G63" i="44"/>
  <c r="R14" i="43"/>
  <c r="AD14" i="43" s="1"/>
  <c r="T6" i="16" s="1"/>
  <c r="J14" i="44"/>
  <c r="R76" i="43"/>
  <c r="AD76" i="43" s="1"/>
  <c r="T68" i="16" s="1"/>
  <c r="J76" i="44"/>
  <c r="J45" i="44"/>
  <c r="R45" i="43"/>
  <c r="AD45" i="43" s="1"/>
  <c r="T37" i="16" s="1"/>
  <c r="G132" i="42"/>
  <c r="R132" i="41"/>
  <c r="AD132" i="41" s="1"/>
  <c r="H124" i="16" s="1"/>
  <c r="G132" i="44"/>
  <c r="G60" i="42"/>
  <c r="G60" i="44"/>
  <c r="R60" i="41"/>
  <c r="AD60" i="41" s="1"/>
  <c r="H52" i="16" s="1"/>
  <c r="H113" i="44"/>
  <c r="T113" i="41"/>
  <c r="AE113" i="41" s="1"/>
  <c r="I105" i="16" s="1"/>
  <c r="H113" i="42"/>
  <c r="R72" i="41"/>
  <c r="AD72" i="41" s="1"/>
  <c r="H64" i="16" s="1"/>
  <c r="G72" i="42"/>
  <c r="G72" i="44"/>
  <c r="R109" i="41"/>
  <c r="AD109" i="41" s="1"/>
  <c r="H101" i="16" s="1"/>
  <c r="G109" i="44"/>
  <c r="G109" i="42"/>
  <c r="R85" i="41"/>
  <c r="AD85" i="41" s="1"/>
  <c r="H77" i="16" s="1"/>
  <c r="G85" i="42"/>
  <c r="G85" i="44"/>
  <c r="G128" i="44"/>
  <c r="R128" i="41"/>
  <c r="AD128" i="41" s="1"/>
  <c r="H120" i="16" s="1"/>
  <c r="G128" i="42"/>
  <c r="G117" i="42"/>
  <c r="R117" i="41"/>
  <c r="AD117" i="41" s="1"/>
  <c r="H109" i="16" s="1"/>
  <c r="G117" i="44"/>
  <c r="Y54" i="9"/>
  <c r="Z54" i="9"/>
  <c r="J43" i="44"/>
  <c r="R43" i="43"/>
  <c r="AD43" i="43" s="1"/>
  <c r="T35" i="16" s="1"/>
  <c r="R32" i="43"/>
  <c r="AD32" i="43" s="1"/>
  <c r="T24" i="16" s="1"/>
  <c r="J32" i="44"/>
  <c r="R40" i="43"/>
  <c r="AD40" i="43" s="1"/>
  <c r="T32" i="16" s="1"/>
  <c r="J40" i="44"/>
  <c r="J88" i="44"/>
  <c r="R88" i="43"/>
  <c r="AD88" i="43" s="1"/>
  <c r="T80" i="16" s="1"/>
  <c r="R65" i="43"/>
  <c r="AD65" i="43" s="1"/>
  <c r="T57" i="16" s="1"/>
  <c r="J65" i="44"/>
  <c r="G23" i="44"/>
  <c r="J89" i="44"/>
  <c r="R89" i="43"/>
  <c r="AD89" i="43" s="1"/>
  <c r="T81" i="16" s="1"/>
  <c r="T25" i="9"/>
  <c r="AE25" i="9" s="1"/>
  <c r="E17" i="16" s="1"/>
  <c r="E25" i="44"/>
  <c r="E25" i="42"/>
  <c r="E44" i="44"/>
  <c r="T44" i="9"/>
  <c r="AE44" i="9" s="1"/>
  <c r="E36" i="16" s="1"/>
  <c r="E44" i="42"/>
  <c r="E19" i="44"/>
  <c r="T19" i="9"/>
  <c r="AE19" i="9" s="1"/>
  <c r="E19" i="42"/>
  <c r="E43" i="44"/>
  <c r="T43" i="9"/>
  <c r="AE43" i="9" s="1"/>
  <c r="E35" i="16" s="1"/>
  <c r="E43" i="42"/>
  <c r="E116" i="44"/>
  <c r="T116" i="9"/>
  <c r="AE116" i="9" s="1"/>
  <c r="E108" i="16" s="1"/>
  <c r="E116" i="42"/>
  <c r="T110" i="9"/>
  <c r="AE110" i="9" s="1"/>
  <c r="E102" i="16" s="1"/>
  <c r="E110" i="42"/>
  <c r="E110" i="44"/>
  <c r="E71" i="42"/>
  <c r="E71" i="44"/>
  <c r="T71" i="9"/>
  <c r="AE71" i="9" s="1"/>
  <c r="E63" i="16" s="1"/>
  <c r="E88" i="44"/>
  <c r="E88" i="42"/>
  <c r="T88" i="9"/>
  <c r="AE88" i="9" s="1"/>
  <c r="E80" i="16" s="1"/>
  <c r="E16" i="42"/>
  <c r="T16" i="9"/>
  <c r="AE16" i="9" s="1"/>
  <c r="E8" i="16" s="1"/>
  <c r="E16" i="44"/>
  <c r="E128" i="44"/>
  <c r="T128" i="9"/>
  <c r="AE128" i="9" s="1"/>
  <c r="E120" i="16" s="1"/>
  <c r="E128" i="42"/>
  <c r="E58" i="44"/>
  <c r="T58" i="9"/>
  <c r="AE58" i="9" s="1"/>
  <c r="E50" i="16" s="1"/>
  <c r="E58" i="42"/>
  <c r="E130" i="44"/>
  <c r="T130" i="9"/>
  <c r="AE130" i="9" s="1"/>
  <c r="E122" i="16" s="1"/>
  <c r="E130" i="42"/>
  <c r="E67" i="44"/>
  <c r="T67" i="9"/>
  <c r="AE67" i="9" s="1"/>
  <c r="E59" i="16" s="1"/>
  <c r="E67" i="42"/>
  <c r="G89" i="42"/>
  <c r="R89" i="41"/>
  <c r="AD89" i="41" s="1"/>
  <c r="H81" i="16" s="1"/>
  <c r="G89" i="44"/>
  <c r="R128" i="43"/>
  <c r="AD128" i="43" s="1"/>
  <c r="T120" i="16" s="1"/>
  <c r="J128" i="44"/>
  <c r="G86" i="42"/>
  <c r="G86" i="44"/>
  <c r="R86" i="41"/>
  <c r="AD86" i="41" s="1"/>
  <c r="H78" i="16" s="1"/>
  <c r="G123" i="42"/>
  <c r="G123" i="44"/>
  <c r="R123" i="41"/>
  <c r="AD123" i="41" s="1"/>
  <c r="H115" i="16" s="1"/>
  <c r="R37" i="41"/>
  <c r="AD37" i="41" s="1"/>
  <c r="H29" i="16" s="1"/>
  <c r="G37" i="44"/>
  <c r="G37" i="42"/>
  <c r="J47" i="44"/>
  <c r="R47" i="43"/>
  <c r="AD47" i="43" s="1"/>
  <c r="T39" i="16" s="1"/>
  <c r="D93" i="44"/>
  <c r="R131" i="9"/>
  <c r="AD131" i="9" s="1"/>
  <c r="D131" i="44"/>
  <c r="O131" i="9"/>
  <c r="D121" i="42"/>
  <c r="R121" i="9"/>
  <c r="AD121" i="9" s="1"/>
  <c r="D121" i="44"/>
  <c r="O121" i="9"/>
  <c r="R69" i="9"/>
  <c r="AD69" i="9" s="1"/>
  <c r="O69" i="9"/>
  <c r="D62" i="42"/>
  <c r="D62" i="44"/>
  <c r="R62" i="9"/>
  <c r="AD62" i="9" s="1"/>
  <c r="O62" i="9"/>
  <c r="R68" i="43"/>
  <c r="AD68" i="43" s="1"/>
  <c r="T60" i="16" s="1"/>
  <c r="J68" i="44"/>
  <c r="R122" i="43"/>
  <c r="AD122" i="43" s="1"/>
  <c r="T114" i="16" s="1"/>
  <c r="J122" i="44"/>
  <c r="G25" i="44"/>
  <c r="R25" i="41"/>
  <c r="AD25" i="41" s="1"/>
  <c r="H17" i="16" s="1"/>
  <c r="G25" i="42"/>
  <c r="J108" i="44"/>
  <c r="R108" i="43"/>
  <c r="AD108" i="43" s="1"/>
  <c r="T100" i="16" s="1"/>
  <c r="H21" i="44"/>
  <c r="T21" i="41"/>
  <c r="AE21" i="41" s="1"/>
  <c r="I13" i="16" s="1"/>
  <c r="H21" i="42"/>
  <c r="G39" i="42"/>
  <c r="G39" i="44"/>
  <c r="R39" i="41"/>
  <c r="AD39" i="41" s="1"/>
  <c r="H31" i="16" s="1"/>
  <c r="G65" i="42"/>
  <c r="G65" i="44"/>
  <c r="R65" i="41"/>
  <c r="AD65" i="41" s="1"/>
  <c r="H57" i="16" s="1"/>
  <c r="G125" i="42"/>
  <c r="R125" i="41"/>
  <c r="AD125" i="41" s="1"/>
  <c r="H117" i="16" s="1"/>
  <c r="G125" i="44"/>
  <c r="R27" i="41"/>
  <c r="AD27" i="41" s="1"/>
  <c r="H19" i="16" s="1"/>
  <c r="G27" i="42"/>
  <c r="G27" i="44"/>
  <c r="G74" i="42"/>
  <c r="R74" i="41"/>
  <c r="AD74" i="41" s="1"/>
  <c r="H66" i="16" s="1"/>
  <c r="G74" i="44"/>
  <c r="J117" i="44"/>
  <c r="R117" i="43"/>
  <c r="AD117" i="43" s="1"/>
  <c r="T109" i="16" s="1"/>
  <c r="R63" i="43"/>
  <c r="AD63" i="43" s="1"/>
  <c r="T55" i="16" s="1"/>
  <c r="J63" i="44"/>
  <c r="J69" i="44"/>
  <c r="R69" i="43"/>
  <c r="AD69" i="43" s="1"/>
  <c r="T61" i="16" s="1"/>
  <c r="J134" i="44"/>
  <c r="R134" i="43"/>
  <c r="AD134" i="43" s="1"/>
  <c r="T126" i="16" s="1"/>
  <c r="J62" i="44"/>
  <c r="R62" i="43"/>
  <c r="AD62" i="43" s="1"/>
  <c r="T54" i="16" s="1"/>
  <c r="J106" i="44"/>
  <c r="R106" i="43"/>
  <c r="AD106" i="43" s="1"/>
  <c r="T98" i="16" s="1"/>
  <c r="E92" i="44"/>
  <c r="T92" i="9"/>
  <c r="AE92" i="9" s="1"/>
  <c r="E84" i="16" s="1"/>
  <c r="E92" i="42"/>
  <c r="E30" i="44"/>
  <c r="T30" i="9"/>
  <c r="AE30" i="9" s="1"/>
  <c r="E22" i="16" s="1"/>
  <c r="E30" i="42"/>
  <c r="E14" i="44"/>
  <c r="T14" i="9"/>
  <c r="AE14" i="9" s="1"/>
  <c r="E6" i="16" s="1"/>
  <c r="E14" i="42"/>
  <c r="T113" i="9"/>
  <c r="AE113" i="9" s="1"/>
  <c r="E105" i="16" s="1"/>
  <c r="E113" i="42"/>
  <c r="E113" i="44"/>
  <c r="T17" i="9"/>
  <c r="AE17" i="9" s="1"/>
  <c r="E9" i="16" s="1"/>
  <c r="E17" i="44"/>
  <c r="E17" i="42"/>
  <c r="E62" i="42"/>
  <c r="T62" i="9"/>
  <c r="AE62" i="9" s="1"/>
  <c r="E54" i="16" s="1"/>
  <c r="E62" i="44"/>
  <c r="E64" i="42"/>
  <c r="E64" i="44"/>
  <c r="T64" i="9"/>
  <c r="AE64" i="9" s="1"/>
  <c r="E56" i="16" s="1"/>
  <c r="E136" i="44"/>
  <c r="T136" i="9"/>
  <c r="AE136" i="9" s="1"/>
  <c r="E128" i="16" s="1"/>
  <c r="E136" i="42"/>
  <c r="E45" i="42"/>
  <c r="T45" i="9"/>
  <c r="AE45" i="9" s="1"/>
  <c r="E37" i="16" s="1"/>
  <c r="E38" i="42"/>
  <c r="E38" i="44"/>
  <c r="T38" i="9"/>
  <c r="AE38" i="9" s="1"/>
  <c r="E30" i="16" s="1"/>
  <c r="E80" i="42"/>
  <c r="E80" i="44"/>
  <c r="T80" i="9"/>
  <c r="AE80" i="9" s="1"/>
  <c r="E72" i="16" s="1"/>
  <c r="T115" i="9"/>
  <c r="AE115" i="9" s="1"/>
  <c r="E107" i="16" s="1"/>
  <c r="E115" i="42"/>
  <c r="E115" i="44"/>
  <c r="E106" i="44"/>
  <c r="T106" i="9"/>
  <c r="AE106" i="9" s="1"/>
  <c r="E98" i="16" s="1"/>
  <c r="E106" i="42"/>
  <c r="G21" i="42"/>
  <c r="G21" i="44"/>
  <c r="R21" i="41"/>
  <c r="AD21" i="41" s="1"/>
  <c r="H13" i="16" s="1"/>
  <c r="Q182" i="42"/>
  <c r="AD182" i="42"/>
  <c r="AJ182" i="42" s="1"/>
  <c r="S182" i="42"/>
  <c r="AS114" i="39"/>
  <c r="J26" i="44"/>
  <c r="R26" i="43"/>
  <c r="AD26" i="43" s="1"/>
  <c r="T18" i="16" s="1"/>
  <c r="R114" i="41"/>
  <c r="AD114" i="41" s="1"/>
  <c r="H106" i="16" s="1"/>
  <c r="G114" i="44"/>
  <c r="G114" i="42"/>
  <c r="J82" i="44"/>
  <c r="G36" i="42"/>
  <c r="G36" i="44"/>
  <c r="R36" i="41"/>
  <c r="AD36" i="41" s="1"/>
  <c r="H28" i="16" s="1"/>
  <c r="D134" i="44"/>
  <c r="O134" i="9"/>
  <c r="D134" i="42"/>
  <c r="R134" i="9"/>
  <c r="AD134" i="9" s="1"/>
  <c r="D33" i="42"/>
  <c r="R33" i="9"/>
  <c r="AD33" i="9" s="1"/>
  <c r="D109" i="42"/>
  <c r="O109" i="9"/>
  <c r="R74" i="9"/>
  <c r="AD74" i="9" s="1"/>
  <c r="O74" i="9"/>
  <c r="D68" i="42"/>
  <c r="D68" i="44"/>
  <c r="R68" i="9"/>
  <c r="AD68" i="9" s="1"/>
  <c r="D130" i="42"/>
  <c r="R130" i="9"/>
  <c r="AD130" i="9" s="1"/>
  <c r="O130" i="9"/>
  <c r="R47" i="9"/>
  <c r="AD47" i="9" s="1"/>
  <c r="N140" i="46"/>
  <c r="AA140" i="46"/>
  <c r="AG140" i="46" s="1"/>
  <c r="P140" i="46"/>
  <c r="J31" i="44"/>
  <c r="R31" i="43"/>
  <c r="AD31" i="43" s="1"/>
  <c r="T23" i="16" s="1"/>
  <c r="R41" i="41"/>
  <c r="AD41" i="41" s="1"/>
  <c r="H33" i="16" s="1"/>
  <c r="G41" i="44"/>
  <c r="G41" i="42"/>
  <c r="J116" i="44"/>
  <c r="R116" i="43"/>
  <c r="AD116" i="43" s="1"/>
  <c r="T108" i="16" s="1"/>
  <c r="J15" i="44"/>
  <c r="R15" i="43"/>
  <c r="AD15" i="43" s="1"/>
  <c r="T7" i="16" s="1"/>
  <c r="Z140" i="46"/>
  <c r="Y140" i="46"/>
  <c r="G84" i="42"/>
  <c r="R84" i="41"/>
  <c r="AD84" i="41" s="1"/>
  <c r="H76" i="16" s="1"/>
  <c r="G84" i="44"/>
  <c r="J118" i="44"/>
  <c r="R118" i="43"/>
  <c r="AD118" i="43" s="1"/>
  <c r="T110" i="16" s="1"/>
  <c r="G69" i="42"/>
  <c r="R69" i="41"/>
  <c r="AD69" i="41" s="1"/>
  <c r="H61" i="16" s="1"/>
  <c r="G69" i="44"/>
  <c r="R138" i="41"/>
  <c r="AD138" i="41" s="1"/>
  <c r="H130" i="16" s="1"/>
  <c r="G138" i="44"/>
  <c r="G138" i="42"/>
  <c r="G131" i="42"/>
  <c r="G131" i="44"/>
  <c r="R131" i="41"/>
  <c r="AD131" i="41" s="1"/>
  <c r="H123" i="16" s="1"/>
  <c r="G67" i="42"/>
  <c r="R67" i="41"/>
  <c r="AD67" i="41" s="1"/>
  <c r="H59" i="16" s="1"/>
  <c r="G67" i="44"/>
  <c r="G130" i="42"/>
  <c r="G130" i="44"/>
  <c r="R130" i="41"/>
  <c r="AD130" i="41" s="1"/>
  <c r="H122" i="16" s="1"/>
  <c r="AS77" i="39"/>
  <c r="G68" i="42"/>
  <c r="R68" i="41"/>
  <c r="AD68" i="41" s="1"/>
  <c r="H60" i="16" s="1"/>
  <c r="G68" i="44"/>
  <c r="J86" i="44"/>
  <c r="R86" i="43"/>
  <c r="AD86" i="43" s="1"/>
  <c r="T78" i="16" s="1"/>
  <c r="R34" i="43"/>
  <c r="AD34" i="43" s="1"/>
  <c r="T26" i="16" s="1"/>
  <c r="J34" i="44"/>
  <c r="J73" i="44"/>
  <c r="R73" i="43"/>
  <c r="AD73" i="43" s="1"/>
  <c r="T65" i="16" s="1"/>
  <c r="R83" i="43"/>
  <c r="AD83" i="43" s="1"/>
  <c r="T75" i="16" s="1"/>
  <c r="J84" i="44"/>
  <c r="R84" i="43"/>
  <c r="AD84" i="43" s="1"/>
  <c r="T76" i="16" s="1"/>
  <c r="V79" i="9"/>
  <c r="AF79" i="9" s="1"/>
  <c r="F71" i="16" s="1"/>
  <c r="F79" i="42"/>
  <c r="F79" i="44"/>
  <c r="R36" i="43"/>
  <c r="AD36" i="43" s="1"/>
  <c r="T28" i="16" s="1"/>
  <c r="J36" i="44"/>
  <c r="R124" i="41"/>
  <c r="AD124" i="41" s="1"/>
  <c r="H116" i="16" s="1"/>
  <c r="G124" i="42"/>
  <c r="G124" i="44"/>
  <c r="R120" i="43"/>
  <c r="AD120" i="43" s="1"/>
  <c r="T112" i="16" s="1"/>
  <c r="J120" i="44"/>
  <c r="J92" i="44"/>
  <c r="R92" i="43"/>
  <c r="AD92" i="43" s="1"/>
  <c r="T84" i="16" s="1"/>
  <c r="E59" i="42"/>
  <c r="T59" i="9"/>
  <c r="AE59" i="9" s="1"/>
  <c r="E51" i="16" s="1"/>
  <c r="E59" i="44"/>
  <c r="E31" i="44"/>
  <c r="T31" i="9"/>
  <c r="AE31" i="9" s="1"/>
  <c r="E23" i="16" s="1"/>
  <c r="E31" i="42"/>
  <c r="E28" i="44"/>
  <c r="E28" i="42"/>
  <c r="T28" i="9"/>
  <c r="AE28" i="9" s="1"/>
  <c r="E20" i="16" s="1"/>
  <c r="E78" i="42"/>
  <c r="E78" i="44"/>
  <c r="T78" i="9"/>
  <c r="AE78" i="9" s="1"/>
  <c r="E70" i="16" s="1"/>
  <c r="E127" i="42"/>
  <c r="T46" i="9"/>
  <c r="AE46" i="9" s="1"/>
  <c r="E38" i="16" s="1"/>
  <c r="E46" i="42"/>
  <c r="E46" i="44"/>
  <c r="E37" i="44"/>
  <c r="T37" i="9"/>
  <c r="AE37" i="9" s="1"/>
  <c r="E29" i="16" s="1"/>
  <c r="E37" i="42"/>
  <c r="E137" i="42"/>
  <c r="E137" i="44"/>
  <c r="T137" i="9"/>
  <c r="AE137" i="9" s="1"/>
  <c r="E129" i="16" s="1"/>
  <c r="E66" i="44"/>
  <c r="T66" i="9"/>
  <c r="AE66" i="9" s="1"/>
  <c r="E58" i="16" s="1"/>
  <c r="E66" i="42"/>
  <c r="T114" i="9"/>
  <c r="AE114" i="9" s="1"/>
  <c r="E106" i="16" s="1"/>
  <c r="E114" i="44"/>
  <c r="E114" i="42"/>
  <c r="T134" i="9"/>
  <c r="AE134" i="9" s="1"/>
  <c r="E126" i="16" s="1"/>
  <c r="E134" i="44"/>
  <c r="E91" i="44"/>
  <c r="T91" i="9"/>
  <c r="AE91" i="9" s="1"/>
  <c r="E83" i="16" s="1"/>
  <c r="E91" i="42"/>
  <c r="T41" i="9"/>
  <c r="AE41" i="9" s="1"/>
  <c r="E33" i="16" s="1"/>
  <c r="E41" i="42"/>
  <c r="E41" i="44"/>
  <c r="Q142" i="42"/>
  <c r="J111" i="44"/>
  <c r="R111" i="43"/>
  <c r="AD111" i="43" s="1"/>
  <c r="T103" i="16" s="1"/>
  <c r="R129" i="43"/>
  <c r="AD129" i="43" s="1"/>
  <c r="T121" i="16" s="1"/>
  <c r="J129" i="44"/>
  <c r="G81" i="42"/>
  <c r="G81" i="44"/>
  <c r="R81" i="41"/>
  <c r="AD81" i="41" s="1"/>
  <c r="H73" i="16" s="1"/>
  <c r="AC182" i="42"/>
  <c r="G70" i="42"/>
  <c r="G70" i="44"/>
  <c r="R70" i="41"/>
  <c r="AD70" i="41" s="1"/>
  <c r="H62" i="16" s="1"/>
  <c r="G88" i="44"/>
  <c r="R88" i="41"/>
  <c r="AD88" i="41" s="1"/>
  <c r="H80" i="16" s="1"/>
  <c r="G88" i="42"/>
  <c r="Y55" i="41"/>
  <c r="U57" i="42"/>
  <c r="AG57" i="42" s="1"/>
  <c r="Y54" i="42"/>
  <c r="AI54" i="42" s="1"/>
  <c r="Z98" i="9"/>
  <c r="AA101" i="46"/>
  <c r="AG101" i="46" s="1"/>
  <c r="P101" i="46"/>
  <c r="N101" i="46"/>
  <c r="O14" i="41"/>
  <c r="G14" i="42"/>
  <c r="G14" i="44"/>
  <c r="R14" i="41"/>
  <c r="AD14" i="41" s="1"/>
  <c r="R115" i="45"/>
  <c r="AD115" i="45" s="1"/>
  <c r="R74" i="45"/>
  <c r="AD74" i="45" s="1"/>
  <c r="I115" i="44"/>
  <c r="V115" i="41"/>
  <c r="AF115" i="41" s="1"/>
  <c r="I115" i="42"/>
  <c r="O119" i="41"/>
  <c r="V119" i="41"/>
  <c r="AF119" i="41" s="1"/>
  <c r="I119" i="42"/>
  <c r="I119" i="44"/>
  <c r="O24" i="41"/>
  <c r="V24" i="41"/>
  <c r="AF24" i="41" s="1"/>
  <c r="I24" i="44"/>
  <c r="I24" i="42"/>
  <c r="O69" i="41"/>
  <c r="I69" i="44"/>
  <c r="V69" i="41"/>
  <c r="AF69" i="41" s="1"/>
  <c r="I69" i="42"/>
  <c r="O136" i="41"/>
  <c r="I136" i="44"/>
  <c r="I136" i="42"/>
  <c r="V136" i="41"/>
  <c r="AF136" i="41" s="1"/>
  <c r="I46" i="44"/>
  <c r="V46" i="41"/>
  <c r="AF46" i="41" s="1"/>
  <c r="J38" i="16" s="1"/>
  <c r="I46" i="42"/>
  <c r="O70" i="43"/>
  <c r="T70" i="43"/>
  <c r="AE70" i="43" s="1"/>
  <c r="K70" i="44"/>
  <c r="T21" i="43"/>
  <c r="AE21" i="43" s="1"/>
  <c r="O21" i="43"/>
  <c r="K21" i="44"/>
  <c r="T30" i="43"/>
  <c r="AE30" i="43" s="1"/>
  <c r="O30" i="43"/>
  <c r="K30" i="44"/>
  <c r="O20" i="43"/>
  <c r="K20" i="44"/>
  <c r="T20" i="43"/>
  <c r="AE20" i="43" s="1"/>
  <c r="O14" i="43"/>
  <c r="T14" i="43"/>
  <c r="AE14" i="43" s="1"/>
  <c r="K14" i="44"/>
  <c r="K16" i="44"/>
  <c r="T16" i="43"/>
  <c r="AE16" i="43" s="1"/>
  <c r="O16" i="43"/>
  <c r="O88" i="43"/>
  <c r="T88" i="43"/>
  <c r="AE88" i="43" s="1"/>
  <c r="K88" i="44"/>
  <c r="O120" i="43"/>
  <c r="K120" i="44"/>
  <c r="T120" i="43"/>
  <c r="AE120" i="43" s="1"/>
  <c r="T122" i="43"/>
  <c r="AE122" i="43" s="1"/>
  <c r="O122" i="43"/>
  <c r="K122" i="44"/>
  <c r="T78" i="43"/>
  <c r="AE78" i="43" s="1"/>
  <c r="O78" i="43"/>
  <c r="K78" i="44"/>
  <c r="O26" i="43"/>
  <c r="K26" i="44"/>
  <c r="T26" i="43"/>
  <c r="AE26" i="43" s="1"/>
  <c r="Z57" i="45"/>
  <c r="Y57" i="45"/>
  <c r="L76" i="45"/>
  <c r="V76" i="45" s="1"/>
  <c r="AF76" i="45" s="1"/>
  <c r="R68" i="16" s="1"/>
  <c r="AA56" i="43"/>
  <c r="AG56" i="43" s="1"/>
  <c r="P56" i="43"/>
  <c r="N56" i="43"/>
  <c r="AA101" i="9"/>
  <c r="AG101" i="9" s="1"/>
  <c r="P101" i="9"/>
  <c r="N101" i="9"/>
  <c r="AA56" i="9"/>
  <c r="AG56" i="9" s="1"/>
  <c r="P56" i="9"/>
  <c r="N56" i="9"/>
  <c r="Z56" i="45"/>
  <c r="Y56" i="45"/>
  <c r="O42" i="43"/>
  <c r="T42" i="43"/>
  <c r="AE42" i="43" s="1"/>
  <c r="K42" i="44"/>
  <c r="Q82" i="46"/>
  <c r="T82" i="44"/>
  <c r="T19" i="44"/>
  <c r="Q19" i="46"/>
  <c r="T81" i="44"/>
  <c r="Q81" i="46"/>
  <c r="T133" i="44"/>
  <c r="Q133" i="46"/>
  <c r="T108" i="44"/>
  <c r="Q108" i="46"/>
  <c r="T92" i="44"/>
  <c r="Q92" i="46"/>
  <c r="T13" i="44"/>
  <c r="Q13" i="46"/>
  <c r="T122" i="44"/>
  <c r="Q122" i="46"/>
  <c r="T90" i="44"/>
  <c r="Q90" i="46"/>
  <c r="Q43" i="46"/>
  <c r="T43" i="44"/>
  <c r="T29" i="44"/>
  <c r="Q29" i="46"/>
  <c r="Q112" i="46"/>
  <c r="T112" i="44"/>
  <c r="T63" i="44"/>
  <c r="Q63" i="46"/>
  <c r="O36" i="41"/>
  <c r="I36" i="44"/>
  <c r="V36" i="41"/>
  <c r="AF36" i="41" s="1"/>
  <c r="I36" i="42"/>
  <c r="O58" i="41"/>
  <c r="V58" i="41"/>
  <c r="AF58" i="41" s="1"/>
  <c r="I58" i="42"/>
  <c r="I58" i="44"/>
  <c r="O35" i="41"/>
  <c r="V35" i="41"/>
  <c r="AF35" i="41" s="1"/>
  <c r="I35" i="44"/>
  <c r="I35" i="42"/>
  <c r="O86" i="41"/>
  <c r="I86" i="44"/>
  <c r="I86" i="42"/>
  <c r="V86" i="41"/>
  <c r="AF86" i="41" s="1"/>
  <c r="Z57" i="41"/>
  <c r="Y57" i="41"/>
  <c r="Z98" i="41"/>
  <c r="Y98" i="41"/>
  <c r="O59" i="41"/>
  <c r="I59" i="44"/>
  <c r="I59" i="42"/>
  <c r="V59" i="41"/>
  <c r="AF59" i="41" s="1"/>
  <c r="O18" i="41"/>
  <c r="I18" i="44"/>
  <c r="I18" i="42"/>
  <c r="V18" i="41"/>
  <c r="AF18" i="41" s="1"/>
  <c r="O74" i="41"/>
  <c r="I74" i="42"/>
  <c r="I74" i="44"/>
  <c r="V74" i="41"/>
  <c r="AF74" i="41" s="1"/>
  <c r="R127" i="45"/>
  <c r="AD127" i="45" s="1"/>
  <c r="R33" i="45"/>
  <c r="AD33" i="45" s="1"/>
  <c r="O41" i="41"/>
  <c r="I41" i="44"/>
  <c r="V41" i="41"/>
  <c r="AF41" i="41" s="1"/>
  <c r="I41" i="42"/>
  <c r="O19" i="41"/>
  <c r="I19" i="44"/>
  <c r="V19" i="41"/>
  <c r="AF19" i="41" s="1"/>
  <c r="I19" i="42"/>
  <c r="O28" i="41"/>
  <c r="I28" i="44"/>
  <c r="V28" i="41"/>
  <c r="AF28" i="41" s="1"/>
  <c r="I28" i="42"/>
  <c r="I34" i="44"/>
  <c r="I34" i="42"/>
  <c r="V34" i="41"/>
  <c r="AF34" i="41" s="1"/>
  <c r="J26" i="16" s="1"/>
  <c r="O25" i="41"/>
  <c r="I25" i="44"/>
  <c r="V25" i="41"/>
  <c r="AF25" i="41" s="1"/>
  <c r="I25" i="42"/>
  <c r="O39" i="41"/>
  <c r="I39" i="44"/>
  <c r="V39" i="41"/>
  <c r="AF39" i="41" s="1"/>
  <c r="I39" i="42"/>
  <c r="O92" i="43"/>
  <c r="K92" i="44"/>
  <c r="T92" i="43"/>
  <c r="AE92" i="43" s="1"/>
  <c r="T65" i="43"/>
  <c r="AE65" i="43" s="1"/>
  <c r="O65" i="43"/>
  <c r="K65" i="44"/>
  <c r="T113" i="43"/>
  <c r="AE113" i="43" s="1"/>
  <c r="K113" i="44"/>
  <c r="O113" i="43"/>
  <c r="O67" i="43"/>
  <c r="T67" i="43"/>
  <c r="AE67" i="43" s="1"/>
  <c r="K67" i="44"/>
  <c r="O91" i="43"/>
  <c r="T91" i="43"/>
  <c r="AE91" i="43" s="1"/>
  <c r="K91" i="44"/>
  <c r="T58" i="43"/>
  <c r="AE58" i="43" s="1"/>
  <c r="K58" i="44"/>
  <c r="T19" i="43"/>
  <c r="AE19" i="43" s="1"/>
  <c r="O19" i="43"/>
  <c r="K19" i="44"/>
  <c r="T112" i="43"/>
  <c r="AE112" i="43" s="1"/>
  <c r="K112" i="44"/>
  <c r="T129" i="43"/>
  <c r="AE129" i="43" s="1"/>
  <c r="K129" i="44"/>
  <c r="O129" i="43"/>
  <c r="K123" i="44"/>
  <c r="T123" i="43"/>
  <c r="AE123" i="43" s="1"/>
  <c r="O123" i="43"/>
  <c r="O31" i="43"/>
  <c r="K31" i="44"/>
  <c r="T31" i="43"/>
  <c r="AE31" i="43" s="1"/>
  <c r="L117" i="45"/>
  <c r="V117" i="45" s="1"/>
  <c r="AF117" i="45" s="1"/>
  <c r="R109" i="16" s="1"/>
  <c r="L64" i="45"/>
  <c r="V64" i="45" s="1"/>
  <c r="AF64" i="45" s="1"/>
  <c r="R56" i="16" s="1"/>
  <c r="O90" i="41"/>
  <c r="I90" i="44"/>
  <c r="V90" i="41"/>
  <c r="AF90" i="41" s="1"/>
  <c r="I90" i="42"/>
  <c r="X102" i="9"/>
  <c r="O117" i="41"/>
  <c r="I117" i="44"/>
  <c r="I117" i="42"/>
  <c r="V117" i="41"/>
  <c r="AF117" i="41" s="1"/>
  <c r="Y101" i="9"/>
  <c r="Z101" i="9"/>
  <c r="O112" i="41"/>
  <c r="I112" i="44"/>
  <c r="V112" i="41"/>
  <c r="AF112" i="41" s="1"/>
  <c r="I112" i="42"/>
  <c r="O27" i="41"/>
  <c r="I27" i="44"/>
  <c r="I27" i="42"/>
  <c r="V27" i="41"/>
  <c r="AF27" i="41" s="1"/>
  <c r="W56" i="42"/>
  <c r="AH56" i="42" s="1"/>
  <c r="AA56" i="45"/>
  <c r="AG56" i="45" s="1"/>
  <c r="P56" i="45"/>
  <c r="N56" i="45"/>
  <c r="O125" i="41"/>
  <c r="I125" i="42"/>
  <c r="I125" i="44"/>
  <c r="V125" i="41"/>
  <c r="AF125" i="41" s="1"/>
  <c r="T114" i="44"/>
  <c r="Q114" i="46"/>
  <c r="T135" i="44"/>
  <c r="Q135" i="46"/>
  <c r="T110" i="44"/>
  <c r="Q110" i="46"/>
  <c r="Q65" i="46"/>
  <c r="T65" i="44"/>
  <c r="T136" i="44"/>
  <c r="Q136" i="46"/>
  <c r="Q93" i="46"/>
  <c r="T93" i="44"/>
  <c r="T128" i="44"/>
  <c r="Q128" i="46"/>
  <c r="T83" i="44"/>
  <c r="Q83" i="46"/>
  <c r="T73" i="44"/>
  <c r="Q73" i="46"/>
  <c r="T17" i="44"/>
  <c r="Q17" i="46"/>
  <c r="T130" i="44"/>
  <c r="Q130" i="46"/>
  <c r="T115" i="44"/>
  <c r="Q115" i="46"/>
  <c r="O107" i="41"/>
  <c r="V107" i="41"/>
  <c r="AF107" i="41" s="1"/>
  <c r="I107" i="44"/>
  <c r="I107" i="42"/>
  <c r="O67" i="41"/>
  <c r="I67" i="44"/>
  <c r="V67" i="41"/>
  <c r="AF67" i="41" s="1"/>
  <c r="I67" i="42"/>
  <c r="I123" i="42"/>
  <c r="V123" i="41"/>
  <c r="AF123" i="41" s="1"/>
  <c r="I123" i="44"/>
  <c r="O22" i="41"/>
  <c r="G22" i="44"/>
  <c r="G22" i="42"/>
  <c r="R22" i="41"/>
  <c r="AD22" i="41" s="1"/>
  <c r="O30" i="41"/>
  <c r="G30" i="42"/>
  <c r="G30" i="44"/>
  <c r="R30" i="41"/>
  <c r="AD30" i="41" s="1"/>
  <c r="O92" i="41"/>
  <c r="I92" i="42"/>
  <c r="I92" i="44"/>
  <c r="V92" i="41"/>
  <c r="AF92" i="41" s="1"/>
  <c r="AA54" i="41"/>
  <c r="AG54" i="41" s="1"/>
  <c r="P54" i="41"/>
  <c r="N54" i="41"/>
  <c r="R89" i="46"/>
  <c r="AD89" i="46" s="1"/>
  <c r="O130" i="41"/>
  <c r="I130" i="44"/>
  <c r="V130" i="41"/>
  <c r="AF130" i="41" s="1"/>
  <c r="I130" i="42"/>
  <c r="R71" i="45"/>
  <c r="AD71" i="45" s="1"/>
  <c r="R134" i="45"/>
  <c r="AD134" i="45" s="1"/>
  <c r="I23" i="44"/>
  <c r="V23" i="41"/>
  <c r="AF23" i="41" s="1"/>
  <c r="I23" i="42"/>
  <c r="I91" i="44"/>
  <c r="I91" i="42"/>
  <c r="V91" i="41"/>
  <c r="AF91" i="41" s="1"/>
  <c r="O113" i="41"/>
  <c r="I113" i="44"/>
  <c r="V113" i="41"/>
  <c r="AF113" i="41" s="1"/>
  <c r="I113" i="42"/>
  <c r="I29" i="44"/>
  <c r="I29" i="42"/>
  <c r="V29" i="41"/>
  <c r="AF29" i="41" s="1"/>
  <c r="J21" i="16" s="1"/>
  <c r="O21" i="41"/>
  <c r="I21" i="44"/>
  <c r="V21" i="41"/>
  <c r="AF21" i="41" s="1"/>
  <c r="I21" i="42"/>
  <c r="I15" i="44"/>
  <c r="I15" i="42"/>
  <c r="V15" i="41"/>
  <c r="AF15" i="41" s="1"/>
  <c r="O72" i="43"/>
  <c r="T72" i="43"/>
  <c r="AE72" i="43" s="1"/>
  <c r="K72" i="44"/>
  <c r="O60" i="43"/>
  <c r="T60" i="43"/>
  <c r="AE60" i="43" s="1"/>
  <c r="K60" i="44"/>
  <c r="T59" i="43"/>
  <c r="AE59" i="43" s="1"/>
  <c r="K59" i="44"/>
  <c r="O76" i="43"/>
  <c r="K76" i="44"/>
  <c r="T76" i="43"/>
  <c r="AE76" i="43" s="1"/>
  <c r="T35" i="43"/>
  <c r="AE35" i="43" s="1"/>
  <c r="K35" i="44"/>
  <c r="O85" i="43"/>
  <c r="T85" i="43"/>
  <c r="AE85" i="43" s="1"/>
  <c r="K85" i="44"/>
  <c r="T110" i="43"/>
  <c r="AE110" i="43" s="1"/>
  <c r="O110" i="43"/>
  <c r="K110" i="44"/>
  <c r="O121" i="43"/>
  <c r="K121" i="44"/>
  <c r="T121" i="43"/>
  <c r="AE121" i="43" s="1"/>
  <c r="T137" i="43"/>
  <c r="AE137" i="43" s="1"/>
  <c r="O137" i="43"/>
  <c r="K137" i="44"/>
  <c r="T39" i="43"/>
  <c r="AE39" i="43" s="1"/>
  <c r="O39" i="43"/>
  <c r="K39" i="44"/>
  <c r="L70" i="45"/>
  <c r="V70" i="45" s="1"/>
  <c r="AF70" i="45" s="1"/>
  <c r="R62" i="16" s="1"/>
  <c r="I22" i="44"/>
  <c r="V22" i="41"/>
  <c r="AF22" i="41" s="1"/>
  <c r="J14" i="16" s="1"/>
  <c r="I22" i="42"/>
  <c r="O42" i="41"/>
  <c r="I42" i="44"/>
  <c r="V42" i="41"/>
  <c r="AF42" i="41" s="1"/>
  <c r="I42" i="42"/>
  <c r="O62" i="43"/>
  <c r="T62" i="43"/>
  <c r="AE62" i="43" s="1"/>
  <c r="K62" i="44"/>
  <c r="O78" i="41"/>
  <c r="I78" i="44"/>
  <c r="I78" i="42"/>
  <c r="V78" i="41"/>
  <c r="AF78" i="41" s="1"/>
  <c r="O107" i="43"/>
  <c r="T107" i="43"/>
  <c r="AE107" i="43" s="1"/>
  <c r="K107" i="44"/>
  <c r="T32" i="43"/>
  <c r="AE32" i="43" s="1"/>
  <c r="K32" i="44"/>
  <c r="O32" i="43"/>
  <c r="T22" i="44"/>
  <c r="Q22" i="46"/>
  <c r="T91" i="44"/>
  <c r="Q91" i="46"/>
  <c r="T42" i="44"/>
  <c r="Q42" i="46"/>
  <c r="T119" i="44"/>
  <c r="Q119" i="46"/>
  <c r="T104" i="44"/>
  <c r="Q104" i="46"/>
  <c r="T14" i="44"/>
  <c r="Q14" i="46"/>
  <c r="T125" i="44"/>
  <c r="Q125" i="46"/>
  <c r="T75" i="44"/>
  <c r="Q80" i="46"/>
  <c r="T80" i="44"/>
  <c r="AA53" i="46"/>
  <c r="AG53" i="46" s="1"/>
  <c r="N53" i="46"/>
  <c r="P53" i="46"/>
  <c r="T27" i="43"/>
  <c r="AE27" i="43" s="1"/>
  <c r="K27" i="44"/>
  <c r="O83" i="41"/>
  <c r="I83" i="44"/>
  <c r="V83" i="41"/>
  <c r="AF83" i="41" s="1"/>
  <c r="I83" i="42"/>
  <c r="O105" i="41"/>
  <c r="I105" i="44"/>
  <c r="I105" i="42"/>
  <c r="V105" i="41"/>
  <c r="AF105" i="41" s="1"/>
  <c r="H45" i="44"/>
  <c r="O45" i="41"/>
  <c r="H45" i="42"/>
  <c r="T45" i="41"/>
  <c r="AE45" i="41" s="1"/>
  <c r="O120" i="41"/>
  <c r="I120" i="44"/>
  <c r="V120" i="41"/>
  <c r="AF120" i="41" s="1"/>
  <c r="I120" i="42"/>
  <c r="X55" i="9"/>
  <c r="R123" i="46"/>
  <c r="AD123" i="46" s="1"/>
  <c r="Y94" i="46"/>
  <c r="Z94" i="46"/>
  <c r="O33" i="41"/>
  <c r="H33" i="44"/>
  <c r="H33" i="42"/>
  <c r="T33" i="41"/>
  <c r="AE33" i="41" s="1"/>
  <c r="AA57" i="41"/>
  <c r="AG57" i="41" s="1"/>
  <c r="P57" i="41"/>
  <c r="N57" i="41"/>
  <c r="O108" i="43"/>
  <c r="K108" i="44"/>
  <c r="T108" i="43"/>
  <c r="AE108" i="43" s="1"/>
  <c r="O104" i="41"/>
  <c r="V104" i="41"/>
  <c r="AF104" i="41" s="1"/>
  <c r="I104" i="44"/>
  <c r="I104" i="42"/>
  <c r="O80" i="41"/>
  <c r="I80" i="42"/>
  <c r="I80" i="44"/>
  <c r="V80" i="41"/>
  <c r="AF80" i="41" s="1"/>
  <c r="T69" i="43"/>
  <c r="AE69" i="43" s="1"/>
  <c r="O69" i="43"/>
  <c r="K69" i="44"/>
  <c r="O70" i="41"/>
  <c r="V70" i="41"/>
  <c r="AF70" i="41" s="1"/>
  <c r="I70" i="44"/>
  <c r="I70" i="42"/>
  <c r="U55" i="42"/>
  <c r="AG55" i="42" s="1"/>
  <c r="O81" i="41"/>
  <c r="I81" i="44"/>
  <c r="V81" i="41"/>
  <c r="AF81" i="41" s="1"/>
  <c r="I81" i="42"/>
  <c r="U102" i="42"/>
  <c r="AG102" i="42" s="1"/>
  <c r="AA101" i="43"/>
  <c r="AG101" i="43" s="1"/>
  <c r="N101" i="43"/>
  <c r="P101" i="43"/>
  <c r="I122" i="44"/>
  <c r="V122" i="41"/>
  <c r="AF122" i="41" s="1"/>
  <c r="I122" i="42"/>
  <c r="O106" i="41"/>
  <c r="I106" i="42"/>
  <c r="I106" i="44"/>
  <c r="V106" i="41"/>
  <c r="AF106" i="41" s="1"/>
  <c r="O77" i="41"/>
  <c r="I77" i="44"/>
  <c r="V77" i="41"/>
  <c r="AF77" i="41" s="1"/>
  <c r="I77" i="42"/>
  <c r="O138" i="41"/>
  <c r="I138" i="44"/>
  <c r="I138" i="42"/>
  <c r="V138" i="41"/>
  <c r="AF138" i="41" s="1"/>
  <c r="O109" i="41"/>
  <c r="I109" i="44"/>
  <c r="I109" i="42"/>
  <c r="V109" i="41"/>
  <c r="AF109" i="41" s="1"/>
  <c r="I30" i="44"/>
  <c r="V30" i="41"/>
  <c r="AF30" i="41" s="1"/>
  <c r="J22" i="16" s="1"/>
  <c r="I30" i="42"/>
  <c r="O111" i="43"/>
  <c r="T111" i="43"/>
  <c r="AE111" i="43" s="1"/>
  <c r="K111" i="44"/>
  <c r="O117" i="43"/>
  <c r="K117" i="44"/>
  <c r="T117" i="43"/>
  <c r="AE117" i="43" s="1"/>
  <c r="T134" i="43"/>
  <c r="AE134" i="43" s="1"/>
  <c r="O134" i="43"/>
  <c r="K134" i="44"/>
  <c r="T36" i="43"/>
  <c r="AE36" i="43" s="1"/>
  <c r="K36" i="44"/>
  <c r="O36" i="43"/>
  <c r="O23" i="43"/>
  <c r="T23" i="43"/>
  <c r="AE23" i="43" s="1"/>
  <c r="K23" i="44"/>
  <c r="O79" i="43"/>
  <c r="T79" i="43"/>
  <c r="AE79" i="43" s="1"/>
  <c r="K79" i="44"/>
  <c r="T81" i="43"/>
  <c r="AE81" i="43" s="1"/>
  <c r="K81" i="44"/>
  <c r="T130" i="43"/>
  <c r="AE130" i="43" s="1"/>
  <c r="K130" i="44"/>
  <c r="T126" i="43"/>
  <c r="AE126" i="43" s="1"/>
  <c r="O126" i="43"/>
  <c r="K126" i="44"/>
  <c r="T133" i="43"/>
  <c r="AE133" i="43" s="1"/>
  <c r="K133" i="44"/>
  <c r="AA53" i="41"/>
  <c r="AG53" i="41" s="1"/>
  <c r="P53" i="41"/>
  <c r="N53" i="41"/>
  <c r="L131" i="45"/>
  <c r="V131" i="45" s="1"/>
  <c r="AF131" i="45" s="1"/>
  <c r="R123" i="16" s="1"/>
  <c r="L47" i="45"/>
  <c r="V47" i="45" s="1"/>
  <c r="AF47" i="45" s="1"/>
  <c r="R39" i="16" s="1"/>
  <c r="U54" i="44"/>
  <c r="AG54" i="44" s="1"/>
  <c r="AA56" i="46"/>
  <c r="AG56" i="46" s="1"/>
  <c r="P56" i="46"/>
  <c r="N56" i="46"/>
  <c r="N100" i="42"/>
  <c r="W100" i="42" s="1"/>
  <c r="AH100" i="42" s="1"/>
  <c r="O119" i="43"/>
  <c r="K119" i="44"/>
  <c r="T119" i="43"/>
  <c r="AE119" i="43" s="1"/>
  <c r="I16" i="44"/>
  <c r="V16" i="41"/>
  <c r="AF16" i="41" s="1"/>
  <c r="I16" i="42"/>
  <c r="O16" i="41"/>
  <c r="AA100" i="9"/>
  <c r="AG100" i="9" s="1"/>
  <c r="P100" i="9"/>
  <c r="N100" i="9"/>
  <c r="Q47" i="46"/>
  <c r="T47" i="44"/>
  <c r="T137" i="44"/>
  <c r="Q137" i="46"/>
  <c r="T113" i="44"/>
  <c r="Q113" i="46"/>
  <c r="T62" i="44"/>
  <c r="Q62" i="46"/>
  <c r="Q45" i="46"/>
  <c r="T45" i="44"/>
  <c r="T33" i="44"/>
  <c r="Q33" i="46"/>
  <c r="Q70" i="46"/>
  <c r="T70" i="44"/>
  <c r="T120" i="44"/>
  <c r="Q120" i="46"/>
  <c r="Q124" i="46"/>
  <c r="T124" i="44"/>
  <c r="T106" i="44"/>
  <c r="Q106" i="46"/>
  <c r="Q36" i="46"/>
  <c r="T36" i="44"/>
  <c r="Z53" i="46"/>
  <c r="Y53" i="46"/>
  <c r="I135" i="44"/>
  <c r="V135" i="41"/>
  <c r="AF135" i="41" s="1"/>
  <c r="I135" i="42"/>
  <c r="T63" i="43"/>
  <c r="AE63" i="43" s="1"/>
  <c r="O63" i="43"/>
  <c r="K63" i="44"/>
  <c r="O44" i="41"/>
  <c r="I44" i="44"/>
  <c r="V44" i="41"/>
  <c r="AF44" i="41" s="1"/>
  <c r="I44" i="42"/>
  <c r="O133" i="41"/>
  <c r="I133" i="44"/>
  <c r="I133" i="42"/>
  <c r="V133" i="41"/>
  <c r="AF133" i="41" s="1"/>
  <c r="O32" i="41"/>
  <c r="V32" i="41"/>
  <c r="AF32" i="41" s="1"/>
  <c r="I32" i="44"/>
  <c r="I32" i="42"/>
  <c r="O85" i="41"/>
  <c r="I85" i="44"/>
  <c r="V85" i="41"/>
  <c r="AF85" i="41" s="1"/>
  <c r="I85" i="42"/>
  <c r="I13" i="42"/>
  <c r="I13" i="44"/>
  <c r="V13" i="41"/>
  <c r="AF13" i="41" s="1"/>
  <c r="O129" i="41"/>
  <c r="I129" i="44"/>
  <c r="V129" i="41"/>
  <c r="AF129" i="41" s="1"/>
  <c r="I129" i="42"/>
  <c r="O71" i="41"/>
  <c r="I71" i="44"/>
  <c r="I71" i="42"/>
  <c r="V71" i="41"/>
  <c r="AF71" i="41" s="1"/>
  <c r="O116" i="41"/>
  <c r="I116" i="42"/>
  <c r="I116" i="44"/>
  <c r="V116" i="41"/>
  <c r="AF116" i="41" s="1"/>
  <c r="I33" i="44"/>
  <c r="I33" i="42"/>
  <c r="V33" i="41"/>
  <c r="AF33" i="41" s="1"/>
  <c r="J25" i="16" s="1"/>
  <c r="O118" i="43"/>
  <c r="T118" i="43"/>
  <c r="AE118" i="43" s="1"/>
  <c r="K118" i="44"/>
  <c r="O128" i="43"/>
  <c r="T128" i="43"/>
  <c r="AE128" i="43" s="1"/>
  <c r="K128" i="44"/>
  <c r="T104" i="43"/>
  <c r="AE104" i="43" s="1"/>
  <c r="K104" i="44"/>
  <c r="O109" i="43"/>
  <c r="K109" i="44"/>
  <c r="T109" i="43"/>
  <c r="AE109" i="43" s="1"/>
  <c r="T74" i="43"/>
  <c r="AE74" i="43" s="1"/>
  <c r="O74" i="43"/>
  <c r="K74" i="44"/>
  <c r="O41" i="43"/>
  <c r="T41" i="43"/>
  <c r="AE41" i="43" s="1"/>
  <c r="K41" i="44"/>
  <c r="T87" i="43"/>
  <c r="AE87" i="43" s="1"/>
  <c r="O87" i="43"/>
  <c r="K87" i="44"/>
  <c r="T43" i="43"/>
  <c r="AE43" i="43" s="1"/>
  <c r="O43" i="43"/>
  <c r="K43" i="44"/>
  <c r="O28" i="43"/>
  <c r="K28" i="44"/>
  <c r="T28" i="43"/>
  <c r="AE28" i="43" s="1"/>
  <c r="T89" i="43"/>
  <c r="AE89" i="43" s="1"/>
  <c r="O89" i="43"/>
  <c r="K89" i="44"/>
  <c r="AA57" i="46"/>
  <c r="AG57" i="46" s="1"/>
  <c r="P57" i="46"/>
  <c r="N57" i="46"/>
  <c r="L120" i="45"/>
  <c r="V120" i="45" s="1"/>
  <c r="AF120" i="45" s="1"/>
  <c r="R112" i="16" s="1"/>
  <c r="O29" i="41"/>
  <c r="T29" i="41"/>
  <c r="AE29" i="41" s="1"/>
  <c r="H29" i="44"/>
  <c r="H29" i="42"/>
  <c r="O124" i="41"/>
  <c r="I124" i="44"/>
  <c r="V124" i="41"/>
  <c r="AF124" i="41" s="1"/>
  <c r="I124" i="42"/>
  <c r="Z56" i="46"/>
  <c r="Y56" i="46"/>
  <c r="O118" i="41"/>
  <c r="I118" i="44"/>
  <c r="V118" i="41"/>
  <c r="AF118" i="41" s="1"/>
  <c r="I118" i="42"/>
  <c r="X100" i="9"/>
  <c r="T41" i="44"/>
  <c r="Q41" i="46"/>
  <c r="T127" i="44"/>
  <c r="Q127" i="46"/>
  <c r="T39" i="44"/>
  <c r="Q39" i="46"/>
  <c r="T68" i="44"/>
  <c r="Q68" i="46"/>
  <c r="T35" i="44"/>
  <c r="Q35" i="46"/>
  <c r="T31" i="44"/>
  <c r="Q31" i="46"/>
  <c r="T71" i="44"/>
  <c r="Q71" i="46"/>
  <c r="T15" i="44"/>
  <c r="Q15" i="46"/>
  <c r="T67" i="44"/>
  <c r="T64" i="44"/>
  <c r="Q64" i="46"/>
  <c r="T38" i="44"/>
  <c r="Q38" i="46"/>
  <c r="Z54" i="45"/>
  <c r="Y54" i="45"/>
  <c r="AB97" i="44"/>
  <c r="AC97" i="44"/>
  <c r="T93" i="43"/>
  <c r="AE93" i="43" s="1"/>
  <c r="O93" i="43"/>
  <c r="K93" i="44"/>
  <c r="T83" i="43"/>
  <c r="AE83" i="43" s="1"/>
  <c r="O83" i="43"/>
  <c r="K83" i="44"/>
  <c r="O87" i="41"/>
  <c r="I87" i="44"/>
  <c r="O87" i="44" s="1"/>
  <c r="I87" i="42"/>
  <c r="V87" i="41"/>
  <c r="AF87" i="41" s="1"/>
  <c r="O17" i="43"/>
  <c r="T17" i="43"/>
  <c r="AE17" i="43" s="1"/>
  <c r="K17" i="44"/>
  <c r="U53" i="42"/>
  <c r="AG53" i="42" s="1"/>
  <c r="U55" i="44"/>
  <c r="AG55" i="44" s="1"/>
  <c r="O43" i="41"/>
  <c r="I43" i="44"/>
  <c r="V43" i="41"/>
  <c r="AF43" i="41" s="1"/>
  <c r="I43" i="42"/>
  <c r="AA100" i="41"/>
  <c r="AG100" i="41" s="1"/>
  <c r="P100" i="41"/>
  <c r="N100" i="41"/>
  <c r="Y95" i="46"/>
  <c r="Z95" i="46"/>
  <c r="R60" i="45"/>
  <c r="AD60" i="45" s="1"/>
  <c r="O37" i="41"/>
  <c r="I37" i="44"/>
  <c r="V37" i="41"/>
  <c r="AF37" i="41" s="1"/>
  <c r="I37" i="42"/>
  <c r="O121" i="41"/>
  <c r="I121" i="44"/>
  <c r="V121" i="41"/>
  <c r="AF121" i="41" s="1"/>
  <c r="I121" i="42"/>
  <c r="I26" i="44"/>
  <c r="V26" i="41"/>
  <c r="AF26" i="41" s="1"/>
  <c r="J18" i="16" s="1"/>
  <c r="I26" i="42"/>
  <c r="O38" i="41"/>
  <c r="I38" i="44"/>
  <c r="V38" i="41"/>
  <c r="AF38" i="41" s="1"/>
  <c r="I38" i="42"/>
  <c r="O111" i="41"/>
  <c r="V111" i="41"/>
  <c r="AF111" i="41" s="1"/>
  <c r="I111" i="44"/>
  <c r="I111" i="42"/>
  <c r="O47" i="43"/>
  <c r="K47" i="44"/>
  <c r="T47" i="43"/>
  <c r="AE47" i="43" s="1"/>
  <c r="O135" i="43"/>
  <c r="K135" i="44"/>
  <c r="T135" i="43"/>
  <c r="AE135" i="43" s="1"/>
  <c r="T24" i="43"/>
  <c r="AE24" i="43" s="1"/>
  <c r="O24" i="43"/>
  <c r="K24" i="44"/>
  <c r="O38" i="43"/>
  <c r="T38" i="43"/>
  <c r="AE38" i="43" s="1"/>
  <c r="K38" i="44"/>
  <c r="O73" i="43"/>
  <c r="K73" i="44"/>
  <c r="T73" i="43"/>
  <c r="AE73" i="43" s="1"/>
  <c r="O106" i="43"/>
  <c r="T106" i="43"/>
  <c r="AE106" i="43" s="1"/>
  <c r="K106" i="44"/>
  <c r="K64" i="44"/>
  <c r="T64" i="43"/>
  <c r="AE64" i="43" s="1"/>
  <c r="O64" i="43"/>
  <c r="T22" i="43"/>
  <c r="AE22" i="43" s="1"/>
  <c r="O22" i="43"/>
  <c r="K22" i="44"/>
  <c r="T68" i="43"/>
  <c r="AE68" i="43" s="1"/>
  <c r="K68" i="44"/>
  <c r="O68" i="43"/>
  <c r="O116" i="43"/>
  <c r="T116" i="43"/>
  <c r="AE116" i="43" s="1"/>
  <c r="K116" i="44"/>
  <c r="Y57" i="46"/>
  <c r="Z57" i="46"/>
  <c r="L118" i="45"/>
  <c r="V118" i="45" s="1"/>
  <c r="AF118" i="45" s="1"/>
  <c r="R110" i="16" s="1"/>
  <c r="O37" i="43"/>
  <c r="T37" i="43"/>
  <c r="AE37" i="43" s="1"/>
  <c r="K37" i="44"/>
  <c r="I127" i="44"/>
  <c r="V127" i="41"/>
  <c r="AF127" i="41" s="1"/>
  <c r="I127" i="42"/>
  <c r="O26" i="41"/>
  <c r="G26" i="42"/>
  <c r="G26" i="44"/>
  <c r="R26" i="41"/>
  <c r="AD26" i="41" s="1"/>
  <c r="I68" i="44"/>
  <c r="V68" i="41"/>
  <c r="AF68" i="41" s="1"/>
  <c r="I68" i="42"/>
  <c r="O68" i="41"/>
  <c r="N100" i="44"/>
  <c r="W100" i="44" s="1"/>
  <c r="AH100" i="44" s="1"/>
  <c r="AA102" i="45"/>
  <c r="AG102" i="45" s="1"/>
  <c r="N102" i="45"/>
  <c r="P102" i="45"/>
  <c r="O65" i="41"/>
  <c r="I65" i="44"/>
  <c r="I65" i="42"/>
  <c r="V65" i="41"/>
  <c r="AF65" i="41" s="1"/>
  <c r="T129" i="44"/>
  <c r="Q129" i="46"/>
  <c r="Q121" i="46"/>
  <c r="T121" i="44"/>
  <c r="Q123" i="46"/>
  <c r="T123" i="44"/>
  <c r="Q59" i="46"/>
  <c r="T59" i="44"/>
  <c r="T109" i="44"/>
  <c r="Q109" i="46"/>
  <c r="T132" i="44"/>
  <c r="Q132" i="46"/>
  <c r="T37" i="44"/>
  <c r="Q37" i="46"/>
  <c r="T131" i="44"/>
  <c r="Q131" i="46"/>
  <c r="T72" i="44"/>
  <c r="Q72" i="46"/>
  <c r="T74" i="44"/>
  <c r="Q74" i="46"/>
  <c r="AA53" i="45"/>
  <c r="AG53" i="45" s="1"/>
  <c r="P53" i="45"/>
  <c r="N53" i="45"/>
  <c r="O61" i="43"/>
  <c r="T61" i="43"/>
  <c r="AE61" i="43" s="1"/>
  <c r="K61" i="44"/>
  <c r="O75" i="41"/>
  <c r="I75" i="44"/>
  <c r="V75" i="41"/>
  <c r="AF75" i="41" s="1"/>
  <c r="I75" i="42"/>
  <c r="O34" i="41"/>
  <c r="G34" i="42"/>
  <c r="G34" i="44"/>
  <c r="R34" i="41"/>
  <c r="AD34" i="41" s="1"/>
  <c r="O84" i="43"/>
  <c r="T84" i="43"/>
  <c r="AE84" i="43" s="1"/>
  <c r="K84" i="44"/>
  <c r="I17" i="44"/>
  <c r="V17" i="41"/>
  <c r="AF17" i="41" s="1"/>
  <c r="I17" i="42"/>
  <c r="O17" i="41"/>
  <c r="O77" i="43"/>
  <c r="K77" i="44"/>
  <c r="T77" i="43"/>
  <c r="AE77" i="43" s="1"/>
  <c r="AA55" i="9"/>
  <c r="AG55" i="9" s="1"/>
  <c r="P55" i="9"/>
  <c r="N55" i="9"/>
  <c r="O88" i="41"/>
  <c r="V88" i="41"/>
  <c r="AF88" i="41" s="1"/>
  <c r="I88" i="44"/>
  <c r="I88" i="42"/>
  <c r="O73" i="41"/>
  <c r="I73" i="44"/>
  <c r="I73" i="42"/>
  <c r="V73" i="41"/>
  <c r="AF73" i="41" s="1"/>
  <c r="O93" i="41"/>
  <c r="I93" i="44"/>
  <c r="V93" i="41"/>
  <c r="AF93" i="41" s="1"/>
  <c r="I93" i="42"/>
  <c r="R17" i="46"/>
  <c r="AD17" i="46" s="1"/>
  <c r="O31" i="41"/>
  <c r="I31" i="44"/>
  <c r="V31" i="41"/>
  <c r="AF31" i="41" s="1"/>
  <c r="I31" i="42"/>
  <c r="Y99" i="9"/>
  <c r="Z99" i="9"/>
  <c r="O46" i="43"/>
  <c r="T46" i="43"/>
  <c r="AE46" i="43" s="1"/>
  <c r="K46" i="44"/>
  <c r="O108" i="41"/>
  <c r="V108" i="41"/>
  <c r="AF108" i="41" s="1"/>
  <c r="I108" i="44"/>
  <c r="I108" i="42"/>
  <c r="V45" i="41"/>
  <c r="AF45" i="41" s="1"/>
  <c r="J37" i="16" s="1"/>
  <c r="I45" i="42"/>
  <c r="I45" i="44"/>
  <c r="O20" i="41"/>
  <c r="I20" i="44"/>
  <c r="V20" i="41"/>
  <c r="AF20" i="41" s="1"/>
  <c r="I20" i="42"/>
  <c r="H13" i="44"/>
  <c r="O13" i="41"/>
  <c r="T13" i="41"/>
  <c r="AE13" i="41" s="1"/>
  <c r="H13" i="42"/>
  <c r="O114" i="41"/>
  <c r="I114" i="44"/>
  <c r="V114" i="41"/>
  <c r="AF114" i="41" s="1"/>
  <c r="I114" i="42"/>
  <c r="R62" i="45"/>
  <c r="AD62" i="45" s="1"/>
  <c r="I82" i="44"/>
  <c r="I82" i="42"/>
  <c r="V82" i="41"/>
  <c r="AF82" i="41" s="1"/>
  <c r="I14" i="44"/>
  <c r="I14" i="42"/>
  <c r="V14" i="41"/>
  <c r="AF14" i="41" s="1"/>
  <c r="J6" i="16" s="1"/>
  <c r="O76" i="41"/>
  <c r="V76" i="41"/>
  <c r="AF76" i="41" s="1"/>
  <c r="I76" i="42"/>
  <c r="I76" i="44"/>
  <c r="O137" i="41"/>
  <c r="I137" i="44"/>
  <c r="I137" i="42"/>
  <c r="V137" i="41"/>
  <c r="AF137" i="41" s="1"/>
  <c r="O47" i="41"/>
  <c r="I47" i="44"/>
  <c r="V47" i="41"/>
  <c r="AF47" i="41" s="1"/>
  <c r="I47" i="42"/>
  <c r="O103" i="43"/>
  <c r="K103" i="44"/>
  <c r="T103" i="43"/>
  <c r="AE103" i="43" s="1"/>
  <c r="O125" i="43"/>
  <c r="T125" i="43"/>
  <c r="AE125" i="43" s="1"/>
  <c r="K125" i="44"/>
  <c r="O136" i="43"/>
  <c r="T136" i="43"/>
  <c r="AE136" i="43" s="1"/>
  <c r="K136" i="44"/>
  <c r="T75" i="43"/>
  <c r="AE75" i="43" s="1"/>
  <c r="K75" i="44"/>
  <c r="O115" i="43"/>
  <c r="K115" i="44"/>
  <c r="T115" i="43"/>
  <c r="AE115" i="43" s="1"/>
  <c r="O66" i="43"/>
  <c r="T66" i="43"/>
  <c r="AE66" i="43" s="1"/>
  <c r="K66" i="44"/>
  <c r="T25" i="43"/>
  <c r="AE25" i="43" s="1"/>
  <c r="O25" i="43"/>
  <c r="K25" i="44"/>
  <c r="O132" i="43"/>
  <c r="T132" i="43"/>
  <c r="AE132" i="43" s="1"/>
  <c r="K132" i="44"/>
  <c r="O86" i="43"/>
  <c r="T86" i="43"/>
  <c r="AE86" i="43" s="1"/>
  <c r="K86" i="44"/>
  <c r="T45" i="43"/>
  <c r="AE45" i="43" s="1"/>
  <c r="O45" i="43"/>
  <c r="K45" i="44"/>
  <c r="L92" i="45"/>
  <c r="V92" i="45" s="1"/>
  <c r="AF92" i="45" s="1"/>
  <c r="R84" i="16" s="1"/>
  <c r="O110" i="41"/>
  <c r="I110" i="44"/>
  <c r="I110" i="42"/>
  <c r="V110" i="41"/>
  <c r="AF110" i="41" s="1"/>
  <c r="AA54" i="46"/>
  <c r="AG54" i="46" s="1"/>
  <c r="N54" i="46"/>
  <c r="P54" i="46"/>
  <c r="O89" i="41"/>
  <c r="I89" i="44"/>
  <c r="V89" i="41"/>
  <c r="AF89" i="41" s="1"/>
  <c r="I89" i="42"/>
  <c r="O34" i="43"/>
  <c r="T34" i="43"/>
  <c r="AE34" i="43" s="1"/>
  <c r="K34" i="44"/>
  <c r="O64" i="41"/>
  <c r="I64" i="42"/>
  <c r="I64" i="44"/>
  <c r="V64" i="41"/>
  <c r="AF64" i="41" s="1"/>
  <c r="AA99" i="43"/>
  <c r="AG99" i="43" s="1"/>
  <c r="N99" i="43"/>
  <c r="P99" i="43"/>
  <c r="AA55" i="41"/>
  <c r="AG55" i="41" s="1"/>
  <c r="P55" i="41"/>
  <c r="N55" i="41"/>
  <c r="O46" i="41"/>
  <c r="G46" i="44"/>
  <c r="R46" i="41"/>
  <c r="AD46" i="41" s="1"/>
  <c r="G46" i="42"/>
  <c r="T30" i="44"/>
  <c r="Q30" i="46"/>
  <c r="Q103" i="46"/>
  <c r="T103" i="44"/>
  <c r="Q86" i="46"/>
  <c r="T86" i="44"/>
  <c r="T107" i="44"/>
  <c r="T69" i="44"/>
  <c r="Q69" i="46"/>
  <c r="T58" i="44"/>
  <c r="Q58" i="46"/>
  <c r="T66" i="44"/>
  <c r="Q66" i="46"/>
  <c r="Q88" i="46"/>
  <c r="T88" i="44"/>
  <c r="T87" i="44"/>
  <c r="Q87" i="46"/>
  <c r="T23" i="44"/>
  <c r="Q23" i="46"/>
  <c r="Y53" i="45"/>
  <c r="Z53" i="45"/>
  <c r="O131" i="41"/>
  <c r="I131" i="44"/>
  <c r="I131" i="42"/>
  <c r="V131" i="41"/>
  <c r="AF131" i="41" s="1"/>
  <c r="AA54" i="45"/>
  <c r="AG54" i="45" s="1"/>
  <c r="N54" i="45"/>
  <c r="P54" i="45"/>
  <c r="Y95" i="45"/>
  <c r="Z95" i="45"/>
  <c r="AA95" i="46"/>
  <c r="AG95" i="46" s="1"/>
  <c r="N95" i="46"/>
  <c r="P95" i="46"/>
  <c r="R59" i="45"/>
  <c r="AD59" i="45" s="1"/>
  <c r="O128" i="41"/>
  <c r="I128" i="44"/>
  <c r="V128" i="41"/>
  <c r="AF128" i="41" s="1"/>
  <c r="I128" i="42"/>
  <c r="AA56" i="41"/>
  <c r="AG56" i="41" s="1"/>
  <c r="N56" i="41"/>
  <c r="P56" i="41"/>
  <c r="O61" i="41"/>
  <c r="I61" i="44"/>
  <c r="I61" i="42"/>
  <c r="V61" i="41"/>
  <c r="AF61" i="41" s="1"/>
  <c r="I126" i="44"/>
  <c r="V126" i="41"/>
  <c r="AF126" i="41" s="1"/>
  <c r="I126" i="42"/>
  <c r="O18" i="43"/>
  <c r="K18" i="44"/>
  <c r="T18" i="43"/>
  <c r="AE18" i="43" s="1"/>
  <c r="O40" i="41"/>
  <c r="I40" i="44"/>
  <c r="V40" i="41"/>
  <c r="AF40" i="41" s="1"/>
  <c r="I40" i="42"/>
  <c r="O33" i="43"/>
  <c r="T33" i="43"/>
  <c r="AE33" i="43" s="1"/>
  <c r="K33" i="44"/>
  <c r="AA95" i="45"/>
  <c r="AG95" i="45" s="1"/>
  <c r="N95" i="45"/>
  <c r="P95" i="45"/>
  <c r="O66" i="41"/>
  <c r="I66" i="44"/>
  <c r="I66" i="42"/>
  <c r="V66" i="41"/>
  <c r="AF66" i="41" s="1"/>
  <c r="O13" i="43"/>
  <c r="T13" i="43"/>
  <c r="AE13" i="43" s="1"/>
  <c r="K13" i="44"/>
  <c r="Z101" i="46"/>
  <c r="Y101" i="46"/>
  <c r="AA57" i="45"/>
  <c r="AG57" i="45" s="1"/>
  <c r="P57" i="45"/>
  <c r="N57" i="45"/>
  <c r="O63" i="41"/>
  <c r="V63" i="41"/>
  <c r="AF63" i="41" s="1"/>
  <c r="I63" i="44"/>
  <c r="I63" i="42"/>
  <c r="R78" i="45"/>
  <c r="AD78" i="45" s="1"/>
  <c r="R106" i="45"/>
  <c r="AD106" i="45" s="1"/>
  <c r="R39" i="45"/>
  <c r="AD39" i="45" s="1"/>
  <c r="AA100" i="45"/>
  <c r="AG100" i="45" s="1"/>
  <c r="N100" i="45"/>
  <c r="P100" i="45"/>
  <c r="O62" i="41"/>
  <c r="I62" i="44"/>
  <c r="V62" i="41"/>
  <c r="AF62" i="41" s="1"/>
  <c r="I62" i="42"/>
  <c r="O60" i="41"/>
  <c r="I60" i="44"/>
  <c r="I60" i="42"/>
  <c r="V60" i="41"/>
  <c r="AF60" i="41" s="1"/>
  <c r="O79" i="41"/>
  <c r="I79" i="44"/>
  <c r="V79" i="41"/>
  <c r="AF79" i="41" s="1"/>
  <c r="I79" i="42"/>
  <c r="I103" i="44"/>
  <c r="I103" i="42"/>
  <c r="V103" i="41"/>
  <c r="AF103" i="41" s="1"/>
  <c r="O132" i="41"/>
  <c r="I132" i="44"/>
  <c r="V132" i="41"/>
  <c r="AF132" i="41" s="1"/>
  <c r="I132" i="42"/>
  <c r="T15" i="43"/>
  <c r="AE15" i="43" s="1"/>
  <c r="K15" i="44"/>
  <c r="O15" i="43"/>
  <c r="T71" i="43"/>
  <c r="AE71" i="43" s="1"/>
  <c r="O71" i="43"/>
  <c r="K71" i="44"/>
  <c r="O44" i="43"/>
  <c r="K44" i="44"/>
  <c r="T44" i="43"/>
  <c r="AE44" i="43" s="1"/>
  <c r="O127" i="43"/>
  <c r="T127" i="43"/>
  <c r="AE127" i="43" s="1"/>
  <c r="K127" i="44"/>
  <c r="O80" i="43"/>
  <c r="K80" i="44"/>
  <c r="T80" i="43"/>
  <c r="AE80" i="43" s="1"/>
  <c r="T40" i="43"/>
  <c r="AE40" i="43" s="1"/>
  <c r="O40" i="43"/>
  <c r="K40" i="44"/>
  <c r="T29" i="43"/>
  <c r="AE29" i="43" s="1"/>
  <c r="K29" i="44"/>
  <c r="T124" i="43"/>
  <c r="AE124" i="43" s="1"/>
  <c r="K124" i="44"/>
  <c r="O114" i="43"/>
  <c r="T114" i="43"/>
  <c r="AE114" i="43" s="1"/>
  <c r="K114" i="44"/>
  <c r="O90" i="43"/>
  <c r="K90" i="44"/>
  <c r="T90" i="43"/>
  <c r="AE90" i="43" s="1"/>
  <c r="O138" i="43"/>
  <c r="K138" i="44"/>
  <c r="T138" i="43"/>
  <c r="AE138" i="43" s="1"/>
  <c r="L77" i="45"/>
  <c r="V77" i="45" s="1"/>
  <c r="AF77" i="45" s="1"/>
  <c r="R69" i="16" s="1"/>
  <c r="T131" i="43"/>
  <c r="AE131" i="43" s="1"/>
  <c r="O131" i="43"/>
  <c r="K131" i="44"/>
  <c r="Z54" i="46"/>
  <c r="Y54" i="46"/>
  <c r="T105" i="43"/>
  <c r="AE105" i="43" s="1"/>
  <c r="O105" i="43"/>
  <c r="K105" i="44"/>
  <c r="X56" i="9"/>
  <c r="O84" i="41"/>
  <c r="I84" i="44"/>
  <c r="V84" i="41"/>
  <c r="AF84" i="41" s="1"/>
  <c r="I84" i="42"/>
  <c r="O72" i="41"/>
  <c r="I72" i="44"/>
  <c r="V72" i="41"/>
  <c r="AF72" i="41" s="1"/>
  <c r="I72" i="42"/>
  <c r="T21" i="44"/>
  <c r="Q21" i="46"/>
  <c r="T46" i="44"/>
  <c r="Q46" i="46"/>
  <c r="T126" i="44"/>
  <c r="Q126" i="46"/>
  <c r="T89" i="44"/>
  <c r="Q89" i="46"/>
  <c r="Q138" i="46"/>
  <c r="T138" i="44"/>
  <c r="T26" i="44"/>
  <c r="Q26" i="46"/>
  <c r="Q18" i="46"/>
  <c r="T18" i="44"/>
  <c r="T105" i="44"/>
  <c r="Q105" i="46"/>
  <c r="Q77" i="46"/>
  <c r="T77" i="44"/>
  <c r="T79" i="44"/>
  <c r="Q79" i="46"/>
  <c r="Q111" i="46"/>
  <c r="T111" i="44"/>
  <c r="T27" i="44"/>
  <c r="Q27" i="46"/>
  <c r="R56" i="44"/>
  <c r="Q139" i="44" l="1"/>
  <c r="Q94" i="42"/>
  <c r="I42" i="39"/>
  <c r="I15" i="39"/>
  <c r="I27" i="39"/>
  <c r="I39" i="39"/>
  <c r="I23" i="39"/>
  <c r="I35" i="39"/>
  <c r="I11" i="39"/>
  <c r="I19" i="39"/>
  <c r="I176" i="39"/>
  <c r="I170" i="39"/>
  <c r="I154" i="39"/>
  <c r="I151" i="39"/>
  <c r="I145" i="39"/>
  <c r="I138" i="39"/>
  <c r="I125" i="39"/>
  <c r="I115" i="39"/>
  <c r="I121" i="39"/>
  <c r="I112" i="39"/>
  <c r="I102" i="39"/>
  <c r="I73" i="39"/>
  <c r="I76" i="39"/>
  <c r="I83" i="39"/>
  <c r="I51" i="39"/>
  <c r="I58" i="39"/>
  <c r="I7" i="39"/>
  <c r="I31" i="39"/>
  <c r="I179" i="39"/>
  <c r="I184" i="39"/>
  <c r="I155" i="39"/>
  <c r="I157" i="39"/>
  <c r="I160" i="39"/>
  <c r="I142" i="39"/>
  <c r="I146" i="39"/>
  <c r="I107" i="39"/>
  <c r="I109" i="39"/>
  <c r="I84" i="39"/>
  <c r="I85" i="39"/>
  <c r="I45" i="39"/>
  <c r="I44" i="39"/>
  <c r="I43" i="39"/>
  <c r="I182" i="39"/>
  <c r="I172" i="39"/>
  <c r="I166" i="39"/>
  <c r="I153" i="39"/>
  <c r="I149" i="39"/>
  <c r="I134" i="39"/>
  <c r="I140" i="39"/>
  <c r="I122" i="39"/>
  <c r="I105" i="39"/>
  <c r="I104" i="39"/>
  <c r="I81" i="39"/>
  <c r="I80" i="39"/>
  <c r="I79" i="39"/>
  <c r="I82" i="39"/>
  <c r="I33" i="39"/>
  <c r="I28" i="39"/>
  <c r="I178" i="39"/>
  <c r="I168" i="39"/>
  <c r="I162" i="39"/>
  <c r="I152" i="39"/>
  <c r="I143" i="39"/>
  <c r="I130" i="39"/>
  <c r="I136" i="39"/>
  <c r="I118" i="39"/>
  <c r="I124" i="39"/>
  <c r="I103" i="39"/>
  <c r="I77" i="39"/>
  <c r="I72" i="39"/>
  <c r="I75" i="39"/>
  <c r="I78" i="39"/>
  <c r="I20" i="39"/>
  <c r="I36" i="39"/>
  <c r="I185" i="39"/>
  <c r="I180" i="39"/>
  <c r="I158" i="39"/>
  <c r="I148" i="39"/>
  <c r="I139" i="39"/>
  <c r="I126" i="39"/>
  <c r="I132" i="39"/>
  <c r="I114" i="39"/>
  <c r="I120" i="39"/>
  <c r="I99" i="39"/>
  <c r="I69" i="39"/>
  <c r="I68" i="39"/>
  <c r="I71" i="39"/>
  <c r="I74" i="39"/>
  <c r="I12" i="39"/>
  <c r="I181" i="39"/>
  <c r="I174" i="39"/>
  <c r="I175" i="39"/>
  <c r="I144" i="39"/>
  <c r="I135" i="39"/>
  <c r="I141" i="39"/>
  <c r="I128" i="39"/>
  <c r="I110" i="39"/>
  <c r="I116" i="39"/>
  <c r="I98" i="39"/>
  <c r="I65" i="39"/>
  <c r="I64" i="39"/>
  <c r="I67" i="39"/>
  <c r="I70" i="39"/>
  <c r="I24" i="39"/>
  <c r="I32" i="39"/>
  <c r="I40" i="39"/>
  <c r="I173" i="39"/>
  <c r="I163" i="39"/>
  <c r="I165" i="39"/>
  <c r="I156" i="39"/>
  <c r="I127" i="39"/>
  <c r="I133" i="39"/>
  <c r="I119" i="39"/>
  <c r="I117" i="39"/>
  <c r="I100" i="39"/>
  <c r="I101" i="39"/>
  <c r="I57" i="39"/>
  <c r="I56" i="39"/>
  <c r="I59" i="39"/>
  <c r="I62" i="39"/>
  <c r="I37" i="39"/>
  <c r="I41" i="39"/>
  <c r="I8" i="39"/>
  <c r="I16" i="39"/>
  <c r="I183" i="39"/>
  <c r="I169" i="39"/>
  <c r="I159" i="39"/>
  <c r="I161" i="39"/>
  <c r="I164" i="39"/>
  <c r="I147" i="39"/>
  <c r="I129" i="39"/>
  <c r="I111" i="39"/>
  <c r="I113" i="39"/>
  <c r="I96" i="39"/>
  <c r="I97" i="39"/>
  <c r="I53" i="39"/>
  <c r="I52" i="39"/>
  <c r="I55" i="39"/>
  <c r="I54" i="39"/>
  <c r="I10" i="39"/>
  <c r="I106" i="39"/>
  <c r="I177" i="39"/>
  <c r="I108" i="39"/>
  <c r="I167" i="39"/>
  <c r="I86" i="39"/>
  <c r="I171" i="39"/>
  <c r="I61" i="39"/>
  <c r="I14" i="39"/>
  <c r="I22" i="39"/>
  <c r="I30" i="39"/>
  <c r="I38" i="39"/>
  <c r="I150" i="39"/>
  <c r="I60" i="39"/>
  <c r="I6" i="39"/>
  <c r="I131" i="39"/>
  <c r="I63" i="39"/>
  <c r="I137" i="39"/>
  <c r="I66" i="39"/>
  <c r="I123" i="39"/>
  <c r="I18" i="39"/>
  <c r="I26" i="39"/>
  <c r="I34" i="39"/>
  <c r="I48" i="39"/>
  <c r="I91" i="39"/>
  <c r="I93" i="39"/>
  <c r="I88" i="39"/>
  <c r="I47" i="39"/>
  <c r="I46" i="39"/>
  <c r="I90" i="39"/>
  <c r="I95" i="39"/>
  <c r="I92" i="39"/>
  <c r="I5" i="39"/>
  <c r="I87" i="39"/>
  <c r="I89" i="39"/>
  <c r="I49" i="39"/>
  <c r="I94" i="39"/>
  <c r="I50" i="39"/>
  <c r="I29" i="39"/>
  <c r="I13" i="39"/>
  <c r="I9" i="39"/>
  <c r="I21" i="39"/>
  <c r="I25" i="39"/>
  <c r="I17" i="39"/>
  <c r="K91" i="39"/>
  <c r="K46" i="39"/>
  <c r="K49" i="39"/>
  <c r="K50" i="39"/>
  <c r="K89" i="39"/>
  <c r="K180" i="39"/>
  <c r="K172" i="39"/>
  <c r="K164" i="39"/>
  <c r="K156" i="39"/>
  <c r="K148" i="39"/>
  <c r="K140" i="39"/>
  <c r="K132" i="39"/>
  <c r="K124" i="39"/>
  <c r="K116" i="39"/>
  <c r="K108" i="39"/>
  <c r="K100" i="39"/>
  <c r="K83" i="39"/>
  <c r="K75" i="39"/>
  <c r="K67" i="39"/>
  <c r="K59" i="39"/>
  <c r="K51" i="39"/>
  <c r="K38" i="39"/>
  <c r="K30" i="39"/>
  <c r="K22" i="39"/>
  <c r="K14" i="39"/>
  <c r="K182" i="39"/>
  <c r="K173" i="39"/>
  <c r="K163" i="39"/>
  <c r="K154" i="39"/>
  <c r="K145" i="39"/>
  <c r="K136" i="39"/>
  <c r="K127" i="39"/>
  <c r="K118" i="39"/>
  <c r="K109" i="39"/>
  <c r="K99" i="39"/>
  <c r="K81" i="39"/>
  <c r="K72" i="39"/>
  <c r="K63" i="39"/>
  <c r="K54" i="39"/>
  <c r="K40" i="39"/>
  <c r="K31" i="39"/>
  <c r="K21" i="39"/>
  <c r="K12" i="39"/>
  <c r="K181" i="39"/>
  <c r="K171" i="39"/>
  <c r="K162" i="39"/>
  <c r="K153" i="39"/>
  <c r="K144" i="39"/>
  <c r="K135" i="39"/>
  <c r="K126" i="39"/>
  <c r="K117" i="39"/>
  <c r="K107" i="39"/>
  <c r="K98" i="39"/>
  <c r="K80" i="39"/>
  <c r="K71" i="39"/>
  <c r="K62" i="39"/>
  <c r="K53" i="39"/>
  <c r="K39" i="39"/>
  <c r="K29" i="39"/>
  <c r="K20" i="39"/>
  <c r="K11" i="39"/>
  <c r="K87" i="39"/>
  <c r="K179" i="39"/>
  <c r="K170" i="39"/>
  <c r="K161" i="39"/>
  <c r="K152" i="39"/>
  <c r="K143" i="39"/>
  <c r="K134" i="39"/>
  <c r="K125" i="39"/>
  <c r="K115" i="39"/>
  <c r="K106" i="39"/>
  <c r="K97" i="39"/>
  <c r="K79" i="39"/>
  <c r="K70" i="39"/>
  <c r="K61" i="39"/>
  <c r="K52" i="39"/>
  <c r="K37" i="39"/>
  <c r="K28" i="39"/>
  <c r="K19" i="39"/>
  <c r="K10" i="39"/>
  <c r="K178" i="39"/>
  <c r="K169" i="39"/>
  <c r="K160" i="39"/>
  <c r="K151" i="39"/>
  <c r="K142" i="39"/>
  <c r="K133" i="39"/>
  <c r="K123" i="39"/>
  <c r="K114" i="39"/>
  <c r="K105" i="39"/>
  <c r="K96" i="39"/>
  <c r="K78" i="39"/>
  <c r="K69" i="39"/>
  <c r="K60" i="39"/>
  <c r="K45" i="39"/>
  <c r="K36" i="39"/>
  <c r="K27" i="39"/>
  <c r="K18" i="39"/>
  <c r="K8" i="39"/>
  <c r="K177" i="39"/>
  <c r="K168" i="39"/>
  <c r="K159" i="39"/>
  <c r="K150" i="39"/>
  <c r="K141" i="39"/>
  <c r="K131" i="39"/>
  <c r="K122" i="39"/>
  <c r="K113" i="39"/>
  <c r="K104" i="39"/>
  <c r="K86" i="39"/>
  <c r="K77" i="39"/>
  <c r="K68" i="39"/>
  <c r="K58" i="39"/>
  <c r="K44" i="39"/>
  <c r="K35" i="39"/>
  <c r="K26" i="39"/>
  <c r="K17" i="39"/>
  <c r="K7" i="39"/>
  <c r="K88" i="39"/>
  <c r="K185" i="39"/>
  <c r="K176" i="39"/>
  <c r="K167" i="39"/>
  <c r="K158" i="39"/>
  <c r="K149" i="39"/>
  <c r="K139" i="39"/>
  <c r="K130" i="39"/>
  <c r="K121" i="39"/>
  <c r="K112" i="39"/>
  <c r="K103" i="39"/>
  <c r="K85" i="39"/>
  <c r="K76" i="39"/>
  <c r="K66" i="39"/>
  <c r="K57" i="39"/>
  <c r="K43" i="39"/>
  <c r="K34" i="39"/>
  <c r="K25" i="39"/>
  <c r="K16" i="39"/>
  <c r="K6" i="39"/>
  <c r="K184" i="39"/>
  <c r="K175" i="39"/>
  <c r="K166" i="39"/>
  <c r="K157" i="39"/>
  <c r="K147" i="39"/>
  <c r="K138" i="39"/>
  <c r="K129" i="39"/>
  <c r="K120" i="39"/>
  <c r="K111" i="39"/>
  <c r="K102" i="39"/>
  <c r="K84" i="39"/>
  <c r="K74" i="39"/>
  <c r="K65" i="39"/>
  <c r="K56" i="39"/>
  <c r="K42" i="39"/>
  <c r="K33" i="39"/>
  <c r="K24" i="39"/>
  <c r="K15" i="39"/>
  <c r="K90" i="39"/>
  <c r="K183" i="39"/>
  <c r="K174" i="39"/>
  <c r="K165" i="39"/>
  <c r="K155" i="39"/>
  <c r="K146" i="39"/>
  <c r="K137" i="39"/>
  <c r="K128" i="39"/>
  <c r="K119" i="39"/>
  <c r="K110" i="39"/>
  <c r="K101" i="39"/>
  <c r="K82" i="39"/>
  <c r="K73" i="39"/>
  <c r="K64" i="39"/>
  <c r="K55" i="39"/>
  <c r="K41" i="39"/>
  <c r="K32" i="39"/>
  <c r="K23" i="39"/>
  <c r="K13" i="39"/>
  <c r="K95" i="39"/>
  <c r="K93" i="39"/>
  <c r="K92" i="39"/>
  <c r="K48" i="39"/>
  <c r="K94" i="39"/>
  <c r="K47" i="39"/>
  <c r="K5" i="39"/>
  <c r="K9" i="39"/>
  <c r="CI11" i="38"/>
  <c r="I2" i="40"/>
  <c r="CK11" i="38"/>
  <c r="K2" i="40"/>
  <c r="H180" i="40"/>
  <c r="H169" i="40"/>
  <c r="H150" i="40"/>
  <c r="H147" i="40"/>
  <c r="H121" i="40"/>
  <c r="H101" i="40"/>
  <c r="H86" i="40"/>
  <c r="H69" i="40"/>
  <c r="H65" i="40"/>
  <c r="H31" i="40"/>
  <c r="H22" i="40"/>
  <c r="H17" i="40"/>
  <c r="H182" i="40"/>
  <c r="H159" i="40"/>
  <c r="H142" i="40"/>
  <c r="H119" i="40"/>
  <c r="H117" i="40"/>
  <c r="H100" i="40"/>
  <c r="H78" i="40"/>
  <c r="H55" i="40"/>
  <c r="H61" i="40"/>
  <c r="H23" i="40"/>
  <c r="H18" i="40"/>
  <c r="H13" i="40"/>
  <c r="H178" i="40"/>
  <c r="H165" i="40"/>
  <c r="H145" i="40"/>
  <c r="H115" i="40"/>
  <c r="H134" i="40"/>
  <c r="H107" i="40"/>
  <c r="H74" i="40"/>
  <c r="H43" i="40"/>
  <c r="H57" i="40"/>
  <c r="H19" i="40"/>
  <c r="H14" i="40"/>
  <c r="H9" i="40"/>
  <c r="H185" i="40"/>
  <c r="H154" i="40"/>
  <c r="H137" i="40"/>
  <c r="H139" i="40"/>
  <c r="H110" i="40"/>
  <c r="H99" i="40"/>
  <c r="H66" i="40"/>
  <c r="H76" i="40"/>
  <c r="H53" i="40"/>
  <c r="H15" i="40"/>
  <c r="H10" i="40"/>
  <c r="H28" i="40"/>
  <c r="H181" i="40"/>
  <c r="H176" i="40"/>
  <c r="H133" i="40"/>
  <c r="H122" i="40"/>
  <c r="H106" i="40"/>
  <c r="H83" i="40"/>
  <c r="H85" i="40"/>
  <c r="H72" i="40"/>
  <c r="H45" i="40"/>
  <c r="H11" i="40"/>
  <c r="H33" i="40"/>
  <c r="H16" i="40"/>
  <c r="H177" i="40"/>
  <c r="H161" i="40"/>
  <c r="H129" i="40"/>
  <c r="H118" i="40"/>
  <c r="H113" i="40"/>
  <c r="H79" i="40"/>
  <c r="H81" i="40"/>
  <c r="H62" i="40"/>
  <c r="H41" i="40"/>
  <c r="H38" i="40"/>
  <c r="H29" i="40"/>
  <c r="H12" i="40"/>
  <c r="H173" i="40"/>
  <c r="H157" i="40"/>
  <c r="H125" i="40"/>
  <c r="H114" i="40"/>
  <c r="H109" i="40"/>
  <c r="H67" i="40"/>
  <c r="H77" i="40"/>
  <c r="H58" i="40"/>
  <c r="H39" i="40"/>
  <c r="H34" i="40"/>
  <c r="H25" i="40"/>
  <c r="H166" i="40"/>
  <c r="H153" i="40"/>
  <c r="H151" i="40"/>
  <c r="H126" i="40"/>
  <c r="H105" i="40"/>
  <c r="H98" i="40"/>
  <c r="H73" i="40"/>
  <c r="H54" i="40"/>
  <c r="H35" i="40"/>
  <c r="H26" i="40"/>
  <c r="H21" i="40"/>
  <c r="H6" i="40"/>
  <c r="H7" i="40"/>
  <c r="H170" i="40"/>
  <c r="H97" i="40"/>
  <c r="H116" i="40"/>
  <c r="H96" i="40"/>
  <c r="H163" i="40"/>
  <c r="H68" i="40"/>
  <c r="H40" i="40"/>
  <c r="H8" i="40"/>
  <c r="H82" i="40"/>
  <c r="H175" i="40"/>
  <c r="H131" i="40"/>
  <c r="H59" i="40"/>
  <c r="H42" i="40"/>
  <c r="H141" i="40"/>
  <c r="H162" i="40"/>
  <c r="H64" i="40"/>
  <c r="H172" i="40"/>
  <c r="H30" i="40"/>
  <c r="H164" i="40"/>
  <c r="H155" i="40"/>
  <c r="H146" i="40"/>
  <c r="H120" i="40"/>
  <c r="H60" i="40"/>
  <c r="H36" i="40"/>
  <c r="H70" i="40"/>
  <c r="H103" i="40"/>
  <c r="H51" i="40"/>
  <c r="H144" i="40"/>
  <c r="H104" i="40"/>
  <c r="H132" i="40"/>
  <c r="H111" i="40"/>
  <c r="H152" i="40"/>
  <c r="H160" i="40"/>
  <c r="H32" i="40"/>
  <c r="H140" i="40"/>
  <c r="H156" i="40"/>
  <c r="H84" i="40"/>
  <c r="H183" i="40"/>
  <c r="H138" i="40"/>
  <c r="H56" i="40"/>
  <c r="H130" i="40"/>
  <c r="H75" i="40"/>
  <c r="H27" i="40"/>
  <c r="H148" i="40"/>
  <c r="H167" i="40"/>
  <c r="H179" i="40"/>
  <c r="H112" i="40"/>
  <c r="H127" i="40"/>
  <c r="H80" i="40"/>
  <c r="H52" i="40"/>
  <c r="H24" i="40"/>
  <c r="H143" i="40"/>
  <c r="H158" i="40"/>
  <c r="H184" i="40"/>
  <c r="H136" i="40"/>
  <c r="H128" i="40"/>
  <c r="H108" i="40"/>
  <c r="H171" i="40"/>
  <c r="H123" i="40"/>
  <c r="H168" i="40"/>
  <c r="H44" i="40"/>
  <c r="H20" i="40"/>
  <c r="H71" i="40"/>
  <c r="H149" i="40"/>
  <c r="H124" i="40"/>
  <c r="H174" i="40"/>
  <c r="H102" i="40"/>
  <c r="H135" i="40"/>
  <c r="H63" i="40"/>
  <c r="H88" i="40"/>
  <c r="H92" i="40"/>
  <c r="H93" i="40"/>
  <c r="H46" i="40"/>
  <c r="H89" i="40"/>
  <c r="H95" i="40"/>
  <c r="H47" i="40"/>
  <c r="H48" i="40"/>
  <c r="H91" i="40"/>
  <c r="H94" i="40"/>
  <c r="H5" i="40"/>
  <c r="H87" i="40"/>
  <c r="H49" i="40"/>
  <c r="H50" i="40"/>
  <c r="H90" i="40"/>
  <c r="H37" i="40"/>
  <c r="D2" i="40"/>
  <c r="CN11" i="38"/>
  <c r="CH12" i="38"/>
  <c r="J6" i="39"/>
  <c r="J30" i="39"/>
  <c r="J38" i="39"/>
  <c r="J22" i="39"/>
  <c r="J34" i="39"/>
  <c r="J10" i="39"/>
  <c r="J15" i="39"/>
  <c r="J23" i="39"/>
  <c r="J31" i="39"/>
  <c r="J39" i="39"/>
  <c r="J8" i="39"/>
  <c r="J16" i="39"/>
  <c r="J24" i="39"/>
  <c r="J178" i="39"/>
  <c r="J175" i="39"/>
  <c r="J169" i="39"/>
  <c r="J159" i="39"/>
  <c r="J151" i="39"/>
  <c r="J138" i="39"/>
  <c r="J125" i="39"/>
  <c r="J135" i="39"/>
  <c r="J121" i="39"/>
  <c r="J112" i="39"/>
  <c r="J103" i="39"/>
  <c r="J100" i="39"/>
  <c r="J60" i="39"/>
  <c r="J67" i="39"/>
  <c r="J74" i="39"/>
  <c r="J77" i="39"/>
  <c r="J7" i="39"/>
  <c r="J185" i="39"/>
  <c r="J171" i="39"/>
  <c r="J165" i="39"/>
  <c r="J150" i="39"/>
  <c r="J147" i="39"/>
  <c r="J134" i="39"/>
  <c r="J146" i="39"/>
  <c r="J131" i="39"/>
  <c r="J117" i="39"/>
  <c r="J108" i="39"/>
  <c r="J99" i="39"/>
  <c r="J96" i="39"/>
  <c r="J56" i="39"/>
  <c r="J63" i="39"/>
  <c r="J70" i="39"/>
  <c r="J73" i="39"/>
  <c r="J32" i="39"/>
  <c r="J181" i="39"/>
  <c r="J183" i="39"/>
  <c r="J161" i="39"/>
  <c r="J176" i="39"/>
  <c r="J152" i="39"/>
  <c r="J130" i="39"/>
  <c r="J140" i="39"/>
  <c r="J127" i="39"/>
  <c r="J113" i="39"/>
  <c r="J123" i="39"/>
  <c r="J102" i="39"/>
  <c r="J84" i="39"/>
  <c r="J52" i="39"/>
  <c r="J59" i="39"/>
  <c r="J66" i="39"/>
  <c r="J69" i="39"/>
  <c r="J18" i="39"/>
  <c r="J27" i="39"/>
  <c r="J177" i="39"/>
  <c r="J166" i="39"/>
  <c r="J157" i="39"/>
  <c r="J170" i="39"/>
  <c r="J149" i="39"/>
  <c r="J126" i="39"/>
  <c r="J136" i="39"/>
  <c r="J122" i="39"/>
  <c r="J109" i="39"/>
  <c r="J119" i="39"/>
  <c r="J98" i="39"/>
  <c r="J80" i="39"/>
  <c r="J44" i="39"/>
  <c r="J55" i="39"/>
  <c r="J62" i="39"/>
  <c r="J65" i="39"/>
  <c r="J14" i="39"/>
  <c r="J19" i="39"/>
  <c r="J35" i="39"/>
  <c r="J11" i="39"/>
  <c r="J28" i="39"/>
  <c r="J180" i="39"/>
  <c r="J158" i="39"/>
  <c r="J179" i="39"/>
  <c r="J156" i="39"/>
  <c r="J144" i="39"/>
  <c r="J137" i="39"/>
  <c r="J128" i="39"/>
  <c r="J114" i="39"/>
  <c r="J124" i="39"/>
  <c r="J111" i="39"/>
  <c r="J101" i="39"/>
  <c r="J72" i="39"/>
  <c r="J79" i="39"/>
  <c r="J43" i="39"/>
  <c r="J54" i="39"/>
  <c r="J57" i="39"/>
  <c r="J26" i="39"/>
  <c r="J172" i="39"/>
  <c r="J154" i="39"/>
  <c r="J167" i="39"/>
  <c r="J174" i="39"/>
  <c r="J145" i="39"/>
  <c r="J133" i="39"/>
  <c r="J143" i="39"/>
  <c r="J110" i="39"/>
  <c r="J120" i="39"/>
  <c r="J107" i="39"/>
  <c r="J97" i="39"/>
  <c r="J68" i="39"/>
  <c r="J75" i="39"/>
  <c r="J82" i="39"/>
  <c r="J42" i="39"/>
  <c r="J53" i="39"/>
  <c r="J20" i="39"/>
  <c r="J36" i="39"/>
  <c r="J173" i="39"/>
  <c r="J129" i="39"/>
  <c r="J104" i="39"/>
  <c r="J78" i="39"/>
  <c r="J153" i="39"/>
  <c r="J132" i="39"/>
  <c r="J86" i="39"/>
  <c r="J58" i="39"/>
  <c r="J17" i="39"/>
  <c r="J25" i="39"/>
  <c r="J33" i="39"/>
  <c r="J163" i="39"/>
  <c r="J139" i="39"/>
  <c r="J85" i="39"/>
  <c r="J81" i="39"/>
  <c r="J9" i="39"/>
  <c r="J41" i="39"/>
  <c r="J164" i="39"/>
  <c r="J118" i="39"/>
  <c r="J76" i="39"/>
  <c r="J61" i="39"/>
  <c r="J12" i="39"/>
  <c r="J182" i="39"/>
  <c r="J155" i="39"/>
  <c r="J106" i="39"/>
  <c r="J64" i="39"/>
  <c r="J45" i="39"/>
  <c r="J184" i="39"/>
  <c r="J148" i="39"/>
  <c r="J105" i="39"/>
  <c r="J83" i="39"/>
  <c r="J21" i="39"/>
  <c r="J168" i="39"/>
  <c r="J142" i="39"/>
  <c r="J116" i="39"/>
  <c r="J71" i="39"/>
  <c r="J13" i="39"/>
  <c r="J29" i="39"/>
  <c r="J37" i="39"/>
  <c r="J162" i="39"/>
  <c r="J141" i="39"/>
  <c r="J115" i="39"/>
  <c r="J51" i="39"/>
  <c r="J91" i="39"/>
  <c r="J160" i="39"/>
  <c r="J40" i="39"/>
  <c r="J92" i="39"/>
  <c r="J49" i="39"/>
  <c r="J94" i="39"/>
  <c r="J47" i="39"/>
  <c r="J89" i="39"/>
  <c r="J46" i="39"/>
  <c r="J95" i="39"/>
  <c r="J5" i="39"/>
  <c r="J90" i="39"/>
  <c r="J50" i="39"/>
  <c r="J87" i="39"/>
  <c r="J88" i="39"/>
  <c r="J93" i="39"/>
  <c r="J48" i="39"/>
  <c r="CJ11" i="38"/>
  <c r="J2" i="40"/>
  <c r="Q142" i="44"/>
  <c r="R29" i="43"/>
  <c r="AD29" i="43" s="1"/>
  <c r="T21" i="16" s="1"/>
  <c r="R130" i="43"/>
  <c r="AD130" i="43" s="1"/>
  <c r="T122" i="16" s="1"/>
  <c r="R58" i="43"/>
  <c r="AD58" i="43" s="1"/>
  <c r="T50" i="16" s="1"/>
  <c r="AB147" i="44"/>
  <c r="J58" i="44"/>
  <c r="AB182" i="44"/>
  <c r="Q50" i="44"/>
  <c r="Q148" i="42"/>
  <c r="R82" i="43"/>
  <c r="AD82" i="43" s="1"/>
  <c r="T74" i="16" s="1"/>
  <c r="Q143" i="42"/>
  <c r="Q145" i="44"/>
  <c r="AB161" i="42"/>
  <c r="F48" i="42"/>
  <c r="O48" i="42" s="1"/>
  <c r="Y48" i="42" s="1"/>
  <c r="AI48" i="42" s="1"/>
  <c r="N40" i="16" s="1"/>
  <c r="O48" i="9"/>
  <c r="AC187" i="42"/>
  <c r="S143" i="42"/>
  <c r="AA56" i="44"/>
  <c r="O124" i="43"/>
  <c r="Z53" i="41"/>
  <c r="S95" i="44"/>
  <c r="O126" i="41"/>
  <c r="R104" i="43"/>
  <c r="AD104" i="43" s="1"/>
  <c r="T96" i="16" s="1"/>
  <c r="H126" i="42"/>
  <c r="AD150" i="42"/>
  <c r="AJ150" i="42" s="1"/>
  <c r="AC153" i="42"/>
  <c r="AB148" i="44"/>
  <c r="AD151" i="44"/>
  <c r="AJ151" i="44" s="1"/>
  <c r="S151" i="44"/>
  <c r="AD165" i="44"/>
  <c r="AJ165" i="44" s="1"/>
  <c r="O75" i="43"/>
  <c r="J124" i="44"/>
  <c r="H126" i="44"/>
  <c r="O27" i="43"/>
  <c r="J104" i="44"/>
  <c r="J75" i="44"/>
  <c r="J130" i="44"/>
  <c r="S167" i="44"/>
  <c r="Q97" i="44"/>
  <c r="R112" i="43"/>
  <c r="AD112" i="43" s="1"/>
  <c r="T104" i="16" s="1"/>
  <c r="R59" i="43"/>
  <c r="AD59" i="43" s="1"/>
  <c r="T51" i="16" s="1"/>
  <c r="AD182" i="44"/>
  <c r="AJ182" i="44" s="1"/>
  <c r="Q192" i="42"/>
  <c r="Q141" i="42"/>
  <c r="AB189" i="44"/>
  <c r="AC49" i="42"/>
  <c r="AC185" i="44"/>
  <c r="AD141" i="44"/>
  <c r="AJ141" i="44" s="1"/>
  <c r="AB149" i="44"/>
  <c r="S97" i="44"/>
  <c r="Z101" i="43"/>
  <c r="R102" i="44"/>
  <c r="S142" i="42"/>
  <c r="D112" i="42"/>
  <c r="E87" i="44"/>
  <c r="R79" i="9"/>
  <c r="AD79" i="9" s="1"/>
  <c r="O106" i="9"/>
  <c r="D39" i="44"/>
  <c r="R138" i="9"/>
  <c r="AD138" i="9" s="1"/>
  <c r="R35" i="43"/>
  <c r="AD35" i="43" s="1"/>
  <c r="T27" i="16" s="1"/>
  <c r="Q94" i="44"/>
  <c r="S148" i="42"/>
  <c r="Y50" i="9"/>
  <c r="S142" i="44"/>
  <c r="D78" i="42"/>
  <c r="O77" i="9"/>
  <c r="S49" i="42"/>
  <c r="AD143" i="44"/>
  <c r="AJ143" i="44" s="1"/>
  <c r="O81" i="9"/>
  <c r="D114" i="42"/>
  <c r="S50" i="44"/>
  <c r="AD139" i="44"/>
  <c r="AJ139" i="44" s="1"/>
  <c r="D33" i="44"/>
  <c r="T48" i="42"/>
  <c r="AB164" i="44"/>
  <c r="AC160" i="42"/>
  <c r="Q165" i="44"/>
  <c r="Q176" i="42"/>
  <c r="Q148" i="44"/>
  <c r="AD191" i="42"/>
  <c r="AJ191" i="42" s="1"/>
  <c r="Q97" i="42"/>
  <c r="AA56" i="42"/>
  <c r="R99" i="42"/>
  <c r="S99" i="42" s="1"/>
  <c r="AD148" i="44"/>
  <c r="AJ148" i="44" s="1"/>
  <c r="S191" i="42"/>
  <c r="R16" i="9"/>
  <c r="AD16" i="9" s="1"/>
  <c r="D42" i="42"/>
  <c r="M42" i="42" s="1"/>
  <c r="U42" i="42" s="1"/>
  <c r="AG42" i="42" s="1"/>
  <c r="L34" i="16" s="1"/>
  <c r="D16" i="44"/>
  <c r="M16" i="44" s="1"/>
  <c r="U16" i="44" s="1"/>
  <c r="AG16" i="44" s="1"/>
  <c r="X8" i="16" s="1"/>
  <c r="AD166" i="42"/>
  <c r="AJ166" i="42" s="1"/>
  <c r="R78" i="9"/>
  <c r="AD78" i="9" s="1"/>
  <c r="R126" i="9"/>
  <c r="AD126" i="9" s="1"/>
  <c r="O78" i="9"/>
  <c r="R108" i="9"/>
  <c r="AD108" i="9" s="1"/>
  <c r="R75" i="9"/>
  <c r="AD75" i="9" s="1"/>
  <c r="AC140" i="44"/>
  <c r="AD176" i="42"/>
  <c r="AJ176" i="42" s="1"/>
  <c r="Q166" i="42"/>
  <c r="O108" i="9"/>
  <c r="AA98" i="42"/>
  <c r="R42" i="9"/>
  <c r="AD42" i="9" s="1"/>
  <c r="D108" i="44"/>
  <c r="R56" i="42"/>
  <c r="D107" i="42"/>
  <c r="D129" i="44"/>
  <c r="D129" i="42"/>
  <c r="R71" i="9"/>
  <c r="AD71" i="9" s="1"/>
  <c r="Z57" i="9"/>
  <c r="D112" i="44"/>
  <c r="R116" i="9"/>
  <c r="AD116" i="9" s="1"/>
  <c r="O112" i="9"/>
  <c r="S140" i="42"/>
  <c r="O114" i="9"/>
  <c r="D19" i="44"/>
  <c r="M19" i="44" s="1"/>
  <c r="U19" i="44" s="1"/>
  <c r="AG19" i="44" s="1"/>
  <c r="X11" i="16" s="1"/>
  <c r="R129" i="9"/>
  <c r="AD129" i="9" s="1"/>
  <c r="AC139" i="42"/>
  <c r="O48" i="44"/>
  <c r="Y48" i="44" s="1"/>
  <c r="AI48" i="44" s="1"/>
  <c r="Z40" i="16" s="1"/>
  <c r="AB190" i="42"/>
  <c r="R44" i="9"/>
  <c r="AD44" i="9" s="1"/>
  <c r="O75" i="45"/>
  <c r="D44" i="44"/>
  <c r="M44" i="44" s="1"/>
  <c r="U44" i="44" s="1"/>
  <c r="AG44" i="44" s="1"/>
  <c r="X36" i="16" s="1"/>
  <c r="Q140" i="42"/>
  <c r="D71" i="42"/>
  <c r="R114" i="9"/>
  <c r="AD114" i="9" s="1"/>
  <c r="D19" i="42"/>
  <c r="M19" i="42" s="1"/>
  <c r="U19" i="42" s="1"/>
  <c r="AG19" i="42" s="1"/>
  <c r="L11" i="16" s="1"/>
  <c r="O71" i="9"/>
  <c r="AD184" i="44"/>
  <c r="AJ184" i="44" s="1"/>
  <c r="S141" i="42"/>
  <c r="S164" i="44"/>
  <c r="D34" i="42"/>
  <c r="R124" i="46"/>
  <c r="AD124" i="46" s="1"/>
  <c r="R75" i="45"/>
  <c r="AD75" i="45" s="1"/>
  <c r="D47" i="44"/>
  <c r="D74" i="44"/>
  <c r="R81" i="9"/>
  <c r="AD81" i="9" s="1"/>
  <c r="D107" i="44"/>
  <c r="M107" i="44" s="1"/>
  <c r="U107" i="44" s="1"/>
  <c r="AG107" i="44" s="1"/>
  <c r="X99" i="16" s="1"/>
  <c r="R93" i="9"/>
  <c r="AD93" i="9" s="1"/>
  <c r="R81" i="43"/>
  <c r="AD81" i="43" s="1"/>
  <c r="T73" i="16" s="1"/>
  <c r="G23" i="42"/>
  <c r="D86" i="44"/>
  <c r="D61" i="44"/>
  <c r="D92" i="44"/>
  <c r="M92" i="44" s="1"/>
  <c r="U92" i="44" s="1"/>
  <c r="AG92" i="44" s="1"/>
  <c r="X84" i="16" s="1"/>
  <c r="D103" i="42"/>
  <c r="R119" i="9"/>
  <c r="AD119" i="9" s="1"/>
  <c r="D111" i="16" s="1"/>
  <c r="D115" i="42"/>
  <c r="O116" i="9"/>
  <c r="Y99" i="41"/>
  <c r="E87" i="42"/>
  <c r="D118" i="44"/>
  <c r="O26" i="9"/>
  <c r="Q158" i="44"/>
  <c r="O124" i="9"/>
  <c r="R23" i="9"/>
  <c r="AD23" i="9" s="1"/>
  <c r="T107" i="9"/>
  <c r="AE107" i="9" s="1"/>
  <c r="E99" i="16" s="1"/>
  <c r="D117" i="42"/>
  <c r="M117" i="42" s="1"/>
  <c r="U117" i="42" s="1"/>
  <c r="AG117" i="42" s="1"/>
  <c r="L109" i="16" s="1"/>
  <c r="D113" i="42"/>
  <c r="R89" i="9"/>
  <c r="AD89" i="9" s="1"/>
  <c r="D137" i="42"/>
  <c r="AC170" i="44"/>
  <c r="AD153" i="42"/>
  <c r="AJ153" i="42" s="1"/>
  <c r="AB157" i="44"/>
  <c r="S141" i="44"/>
  <c r="AC172" i="44"/>
  <c r="AC150" i="44"/>
  <c r="Q164" i="44"/>
  <c r="Q167" i="44"/>
  <c r="S181" i="42"/>
  <c r="AC184" i="42"/>
  <c r="O112" i="43"/>
  <c r="D47" i="42"/>
  <c r="O42" i="9"/>
  <c r="AA42" i="9" s="1"/>
  <c r="AG42" i="9" s="1"/>
  <c r="G34" i="16" s="1"/>
  <c r="AH42" i="41" s="1"/>
  <c r="D109" i="44"/>
  <c r="M109" i="44" s="1"/>
  <c r="U109" i="44" s="1"/>
  <c r="AG109" i="44" s="1"/>
  <c r="X101" i="16" s="1"/>
  <c r="D81" i="44"/>
  <c r="R107" i="9"/>
  <c r="AD107" i="9" s="1"/>
  <c r="O30" i="9"/>
  <c r="D93" i="42"/>
  <c r="J81" i="44"/>
  <c r="D86" i="42"/>
  <c r="D61" i="42"/>
  <c r="M61" i="42" s="1"/>
  <c r="U61" i="42" s="1"/>
  <c r="AG61" i="42" s="1"/>
  <c r="L53" i="16" s="1"/>
  <c r="D92" i="42"/>
  <c r="M92" i="42" s="1"/>
  <c r="U92" i="42" s="1"/>
  <c r="AG92" i="42" s="1"/>
  <c r="L84" i="16" s="1"/>
  <c r="R103" i="9"/>
  <c r="AD103" i="9" s="1"/>
  <c r="O119" i="9"/>
  <c r="O115" i="9"/>
  <c r="D116" i="42"/>
  <c r="M116" i="42" s="1"/>
  <c r="U116" i="42" s="1"/>
  <c r="AG116" i="42" s="1"/>
  <c r="L108" i="16" s="1"/>
  <c r="R118" i="9"/>
  <c r="AD118" i="9" s="1"/>
  <c r="X118" i="9" s="1"/>
  <c r="D26" i="44"/>
  <c r="AD158" i="44"/>
  <c r="AJ158" i="44" s="1"/>
  <c r="R124" i="9"/>
  <c r="AD124" i="9" s="1"/>
  <c r="R104" i="9"/>
  <c r="AD104" i="9" s="1"/>
  <c r="E107" i="44"/>
  <c r="N107" i="44" s="1"/>
  <c r="W107" i="44" s="1"/>
  <c r="AH107" i="44" s="1"/>
  <c r="Y99" i="16" s="1"/>
  <c r="O75" i="9"/>
  <c r="D113" i="44"/>
  <c r="D89" i="44"/>
  <c r="M89" i="44" s="1"/>
  <c r="U89" i="44" s="1"/>
  <c r="AG89" i="44" s="1"/>
  <c r="X81" i="16" s="1"/>
  <c r="D40" i="44"/>
  <c r="AD95" i="44"/>
  <c r="AJ95" i="44" s="1"/>
  <c r="AB167" i="42"/>
  <c r="R102" i="42"/>
  <c r="O59" i="43"/>
  <c r="O16" i="9"/>
  <c r="D106" i="44"/>
  <c r="AB174" i="44"/>
  <c r="O109" i="46"/>
  <c r="O23" i="41"/>
  <c r="R18" i="9"/>
  <c r="AD18" i="9" s="1"/>
  <c r="D23" i="44"/>
  <c r="R34" i="9"/>
  <c r="AD34" i="9" s="1"/>
  <c r="AD94" i="42"/>
  <c r="AJ94" i="42" s="1"/>
  <c r="AD181" i="42"/>
  <c r="AJ181" i="42" s="1"/>
  <c r="D23" i="42"/>
  <c r="D75" i="44"/>
  <c r="AD192" i="42"/>
  <c r="AJ192" i="42" s="1"/>
  <c r="S187" i="44"/>
  <c r="S173" i="42"/>
  <c r="AD173" i="42"/>
  <c r="AJ173" i="42" s="1"/>
  <c r="N48" i="44"/>
  <c r="W48" i="44" s="1"/>
  <c r="AH48" i="44" s="1"/>
  <c r="Y40" i="16" s="1"/>
  <c r="M48" i="44"/>
  <c r="S165" i="42"/>
  <c r="R48" i="45"/>
  <c r="AD48" i="45" s="1"/>
  <c r="X48" i="9"/>
  <c r="D40" i="16"/>
  <c r="T40" i="16"/>
  <c r="P48" i="9"/>
  <c r="AA48" i="9"/>
  <c r="AG48" i="9" s="1"/>
  <c r="G40" i="16" s="1"/>
  <c r="AH48" i="41" s="1"/>
  <c r="P48" i="41"/>
  <c r="AA48" i="41"/>
  <c r="AG48" i="41" s="1"/>
  <c r="K40" i="16" s="1"/>
  <c r="AH48" i="46" s="1"/>
  <c r="M48" i="42"/>
  <c r="H40" i="16"/>
  <c r="X48" i="41"/>
  <c r="Z181" i="9"/>
  <c r="AA99" i="42"/>
  <c r="AC99" i="42" s="1"/>
  <c r="D30" i="42"/>
  <c r="M30" i="42" s="1"/>
  <c r="U30" i="42" s="1"/>
  <c r="AG30" i="42" s="1"/>
  <c r="AC141" i="44"/>
  <c r="D18" i="42"/>
  <c r="M18" i="42" s="1"/>
  <c r="U18" i="42" s="1"/>
  <c r="AG18" i="42" s="1"/>
  <c r="L10" i="16" s="1"/>
  <c r="S97" i="42"/>
  <c r="AA102" i="42"/>
  <c r="R55" i="42"/>
  <c r="Q55" i="42" s="1"/>
  <c r="O82" i="45"/>
  <c r="R54" i="42"/>
  <c r="S54" i="42" s="1"/>
  <c r="T127" i="9"/>
  <c r="AE127" i="9" s="1"/>
  <c r="E119" i="16" s="1"/>
  <c r="Z102" i="41"/>
  <c r="D30" i="44"/>
  <c r="M30" i="44" s="1"/>
  <c r="U30" i="44" s="1"/>
  <c r="AG30" i="44" s="1"/>
  <c r="AB142" i="44"/>
  <c r="D29" i="44"/>
  <c r="R58" i="9"/>
  <c r="AD58" i="9" s="1"/>
  <c r="D60" i="42"/>
  <c r="M60" i="42" s="1"/>
  <c r="U60" i="42" s="1"/>
  <c r="AG60" i="42" s="1"/>
  <c r="L52" i="16" s="1"/>
  <c r="D138" i="44"/>
  <c r="M138" i="44" s="1"/>
  <c r="U138" i="44" s="1"/>
  <c r="AG138" i="44" s="1"/>
  <c r="X130" i="16" s="1"/>
  <c r="R132" i="9"/>
  <c r="AD132" i="9" s="1"/>
  <c r="D124" i="16" s="1"/>
  <c r="AB172" i="42"/>
  <c r="AC94" i="42"/>
  <c r="D46" i="42"/>
  <c r="O132" i="9"/>
  <c r="O31" i="46"/>
  <c r="P31" i="46" s="1"/>
  <c r="AA55" i="42"/>
  <c r="AC55" i="42" s="1"/>
  <c r="AA54" i="42"/>
  <c r="O70" i="9"/>
  <c r="AA70" i="9" s="1"/>
  <c r="AG70" i="9" s="1"/>
  <c r="G62" i="16" s="1"/>
  <c r="AH70" i="41" s="1"/>
  <c r="D69" i="44"/>
  <c r="M69" i="44" s="1"/>
  <c r="U69" i="44" s="1"/>
  <c r="AG69" i="44" s="1"/>
  <c r="X61" i="16" s="1"/>
  <c r="R136" i="9"/>
  <c r="AD136" i="9" s="1"/>
  <c r="R29" i="9"/>
  <c r="AD29" i="9" s="1"/>
  <c r="D58" i="44"/>
  <c r="O60" i="9"/>
  <c r="P60" i="9" s="1"/>
  <c r="D132" i="42"/>
  <c r="M132" i="42" s="1"/>
  <c r="U132" i="42" s="1"/>
  <c r="AG132" i="42" s="1"/>
  <c r="L124" i="16" s="1"/>
  <c r="S147" i="44"/>
  <c r="D128" i="42"/>
  <c r="M128" i="42" s="1"/>
  <c r="U128" i="42" s="1"/>
  <c r="AG128" i="42" s="1"/>
  <c r="L120" i="16" s="1"/>
  <c r="D44" i="42"/>
  <c r="M44" i="42" s="1"/>
  <c r="U44" i="42" s="1"/>
  <c r="AG44" i="42" s="1"/>
  <c r="L36" i="16" s="1"/>
  <c r="D136" i="42"/>
  <c r="M136" i="42" s="1"/>
  <c r="U136" i="42" s="1"/>
  <c r="AG136" i="42" s="1"/>
  <c r="L128" i="16" s="1"/>
  <c r="O19" i="9"/>
  <c r="R99" i="44"/>
  <c r="AD99" i="44" s="1"/>
  <c r="AJ99" i="44" s="1"/>
  <c r="D67" i="44"/>
  <c r="M67" i="44" s="1"/>
  <c r="U67" i="44" s="1"/>
  <c r="AG67" i="44" s="1"/>
  <c r="X59" i="16" s="1"/>
  <c r="D70" i="44"/>
  <c r="M70" i="44" s="1"/>
  <c r="U70" i="44" s="1"/>
  <c r="AG70" i="44" s="1"/>
  <c r="X62" i="16" s="1"/>
  <c r="R67" i="9"/>
  <c r="AD67" i="9" s="1"/>
  <c r="X67" i="9" s="1"/>
  <c r="O46" i="9"/>
  <c r="P46" i="9" s="1"/>
  <c r="R128" i="9"/>
  <c r="AD128" i="9" s="1"/>
  <c r="R70" i="9"/>
  <c r="AD70" i="9" s="1"/>
  <c r="D67" i="42"/>
  <c r="M67" i="42" s="1"/>
  <c r="U67" i="42" s="1"/>
  <c r="AG67" i="42" s="1"/>
  <c r="L59" i="16" s="1"/>
  <c r="D64" i="42"/>
  <c r="M64" i="42" s="1"/>
  <c r="U64" i="42" s="1"/>
  <c r="AG64" i="42" s="1"/>
  <c r="L56" i="16" s="1"/>
  <c r="R46" i="9"/>
  <c r="AD46" i="9" s="1"/>
  <c r="D73" i="42"/>
  <c r="M73" i="42" s="1"/>
  <c r="U73" i="42" s="1"/>
  <c r="AG73" i="42" s="1"/>
  <c r="L65" i="16" s="1"/>
  <c r="AC97" i="42"/>
  <c r="R64" i="9"/>
  <c r="AD64" i="9" s="1"/>
  <c r="D56" i="16" s="1"/>
  <c r="O73" i="9"/>
  <c r="D64" i="44"/>
  <c r="R73" i="9"/>
  <c r="AD73" i="9" s="1"/>
  <c r="Z56" i="41"/>
  <c r="D87" i="42"/>
  <c r="O128" i="9"/>
  <c r="AA128" i="9" s="1"/>
  <c r="AG128" i="9" s="1"/>
  <c r="G120" i="16" s="1"/>
  <c r="AH128" i="41" s="1"/>
  <c r="R87" i="9"/>
  <c r="AD87" i="9" s="1"/>
  <c r="D79" i="16" s="1"/>
  <c r="Z185" i="9"/>
  <c r="O78" i="46"/>
  <c r="Z94" i="9"/>
  <c r="R101" i="42"/>
  <c r="Q101" i="42" s="1"/>
  <c r="D136" i="44"/>
  <c r="M136" i="44" s="1"/>
  <c r="U136" i="44" s="1"/>
  <c r="AG136" i="44" s="1"/>
  <c r="X128" i="16" s="1"/>
  <c r="D127" i="44"/>
  <c r="M127" i="44" s="1"/>
  <c r="U127" i="44" s="1"/>
  <c r="AG127" i="44" s="1"/>
  <c r="X119" i="16" s="1"/>
  <c r="D127" i="42"/>
  <c r="O127" i="9"/>
  <c r="AA127" i="9" s="1"/>
  <c r="AG127" i="9" s="1"/>
  <c r="G119" i="16" s="1"/>
  <c r="AH127" i="41" s="1"/>
  <c r="O138" i="9"/>
  <c r="P138" i="9" s="1"/>
  <c r="V84" i="45"/>
  <c r="AF84" i="45" s="1"/>
  <c r="R76" i="16" s="1"/>
  <c r="O84" i="45"/>
  <c r="AA84" i="45" s="1"/>
  <c r="AG84" i="45" s="1"/>
  <c r="S76" i="16" s="1"/>
  <c r="R53" i="44"/>
  <c r="AD53" i="44" s="1"/>
  <c r="AJ53" i="44" s="1"/>
  <c r="O138" i="46"/>
  <c r="AA138" i="46" s="1"/>
  <c r="AG138" i="46" s="1"/>
  <c r="AE130" i="16" s="1"/>
  <c r="O87" i="9"/>
  <c r="AA87" i="9" s="1"/>
  <c r="AG87" i="9" s="1"/>
  <c r="G79" i="16" s="1"/>
  <c r="AH87" i="41" s="1"/>
  <c r="R77" i="9"/>
  <c r="AD77" i="9" s="1"/>
  <c r="D69" i="16" s="1"/>
  <c r="AC140" i="42"/>
  <c r="D77" i="42"/>
  <c r="M77" i="42" s="1"/>
  <c r="U77" i="42" s="1"/>
  <c r="AG77" i="42" s="1"/>
  <c r="L69" i="16" s="1"/>
  <c r="D88" i="42"/>
  <c r="M88" i="42" s="1"/>
  <c r="U88" i="42" s="1"/>
  <c r="AG88" i="42" s="1"/>
  <c r="L80" i="16" s="1"/>
  <c r="AB150" i="42"/>
  <c r="S177" i="44"/>
  <c r="Q187" i="42"/>
  <c r="S187" i="42"/>
  <c r="AB50" i="42"/>
  <c r="K82" i="44"/>
  <c r="T82" i="43"/>
  <c r="AE82" i="43" s="1"/>
  <c r="U74" i="16" s="1"/>
  <c r="T20" i="42"/>
  <c r="O28" i="9"/>
  <c r="AA28" i="9" s="1"/>
  <c r="AG28" i="9" s="1"/>
  <c r="G20" i="16" s="1"/>
  <c r="AH28" i="41" s="1"/>
  <c r="D72" i="42"/>
  <c r="M72" i="42" s="1"/>
  <c r="U72" i="42" s="1"/>
  <c r="AG72" i="42" s="1"/>
  <c r="L64" i="16" s="1"/>
  <c r="D15" i="42"/>
  <c r="R22" i="9"/>
  <c r="AD22" i="9" s="1"/>
  <c r="X22" i="9" s="1"/>
  <c r="D22" i="44"/>
  <c r="O91" i="45"/>
  <c r="AA91" i="45" s="1"/>
  <c r="AG91" i="45" s="1"/>
  <c r="S83" i="16" s="1"/>
  <c r="O72" i="9"/>
  <c r="AA72" i="9" s="1"/>
  <c r="AG72" i="9" s="1"/>
  <c r="G64" i="16" s="1"/>
  <c r="AH72" i="41" s="1"/>
  <c r="D72" i="44"/>
  <c r="M72" i="44" s="1"/>
  <c r="U72" i="44" s="1"/>
  <c r="AG72" i="44" s="1"/>
  <c r="X64" i="16" s="1"/>
  <c r="O18" i="9"/>
  <c r="P18" i="9" s="1"/>
  <c r="D88" i="44"/>
  <c r="M88" i="44" s="1"/>
  <c r="U88" i="44" s="1"/>
  <c r="AG88" i="44" s="1"/>
  <c r="X80" i="16" s="1"/>
  <c r="D43" i="42"/>
  <c r="M43" i="42" s="1"/>
  <c r="U43" i="42" s="1"/>
  <c r="AG43" i="42" s="1"/>
  <c r="L35" i="16" s="1"/>
  <c r="R80" i="9"/>
  <c r="AD80" i="9" s="1"/>
  <c r="D72" i="16" s="1"/>
  <c r="R76" i="9"/>
  <c r="AD76" i="9" s="1"/>
  <c r="R32" i="9"/>
  <c r="AD32" i="9" s="1"/>
  <c r="X32" i="9" s="1"/>
  <c r="D20" i="42"/>
  <c r="M20" i="42" s="1"/>
  <c r="U20" i="42" s="1"/>
  <c r="AG20" i="42" s="1"/>
  <c r="L12" i="16" s="1"/>
  <c r="R27" i="9"/>
  <c r="AD27" i="9" s="1"/>
  <c r="X27" i="9" s="1"/>
  <c r="R14" i="9"/>
  <c r="AD14" i="9" s="1"/>
  <c r="D6" i="16" s="1"/>
  <c r="R88" i="9"/>
  <c r="AD88" i="9" s="1"/>
  <c r="X88" i="9" s="1"/>
  <c r="O43" i="9"/>
  <c r="AA43" i="9" s="1"/>
  <c r="AG43" i="9" s="1"/>
  <c r="G35" i="16" s="1"/>
  <c r="AH43" i="41" s="1"/>
  <c r="O120" i="9"/>
  <c r="AA120" i="9" s="1"/>
  <c r="AG120" i="9" s="1"/>
  <c r="G112" i="16" s="1"/>
  <c r="AH120" i="41" s="1"/>
  <c r="O83" i="9"/>
  <c r="D84" i="42"/>
  <c r="M84" i="42" s="1"/>
  <c r="U84" i="42" s="1"/>
  <c r="AG84" i="42" s="1"/>
  <c r="L76" i="16" s="1"/>
  <c r="D120" i="44"/>
  <c r="M120" i="44" s="1"/>
  <c r="U120" i="44" s="1"/>
  <c r="AG120" i="44" s="1"/>
  <c r="X112" i="16" s="1"/>
  <c r="O14" i="9"/>
  <c r="AA14" i="9" s="1"/>
  <c r="AG14" i="9" s="1"/>
  <c r="G6" i="16" s="1"/>
  <c r="AH14" i="41" s="1"/>
  <c r="D80" i="44"/>
  <c r="M80" i="44" s="1"/>
  <c r="U80" i="44" s="1"/>
  <c r="AG80" i="44" s="1"/>
  <c r="X72" i="16" s="1"/>
  <c r="AC181" i="42"/>
  <c r="D14" i="44"/>
  <c r="M14" i="44" s="1"/>
  <c r="U14" i="44" s="1"/>
  <c r="AG14" i="44" s="1"/>
  <c r="D120" i="42"/>
  <c r="M120" i="42" s="1"/>
  <c r="U120" i="42" s="1"/>
  <c r="AG120" i="42" s="1"/>
  <c r="L112" i="16" s="1"/>
  <c r="D32" i="42"/>
  <c r="M32" i="42" s="1"/>
  <c r="U32" i="42" s="1"/>
  <c r="AG32" i="42" s="1"/>
  <c r="L24" i="16" s="1"/>
  <c r="T60" i="42"/>
  <c r="D32" i="44"/>
  <c r="M32" i="44" s="1"/>
  <c r="U32" i="44" s="1"/>
  <c r="AG32" i="44" s="1"/>
  <c r="X24" i="16" s="1"/>
  <c r="D43" i="44"/>
  <c r="M43" i="44" s="1"/>
  <c r="U43" i="44" s="1"/>
  <c r="AG43" i="44" s="1"/>
  <c r="X35" i="16" s="1"/>
  <c r="O80" i="9"/>
  <c r="P80" i="9" s="1"/>
  <c r="Q32" i="45"/>
  <c r="Q118" i="45"/>
  <c r="Q40" i="45"/>
  <c r="D76" i="44"/>
  <c r="M76" i="44" s="1"/>
  <c r="U76" i="44" s="1"/>
  <c r="AG76" i="44" s="1"/>
  <c r="X68" i="16" s="1"/>
  <c r="T134" i="42"/>
  <c r="O76" i="9"/>
  <c r="AA76" i="9" s="1"/>
  <c r="AG76" i="9" s="1"/>
  <c r="G68" i="16" s="1"/>
  <c r="AH76" i="41" s="1"/>
  <c r="Q24" i="45"/>
  <c r="AB165" i="44"/>
  <c r="Q177" i="44"/>
  <c r="V72" i="45"/>
  <c r="AF72" i="45" s="1"/>
  <c r="R64" i="16" s="1"/>
  <c r="O72" i="45"/>
  <c r="P72" i="45" s="1"/>
  <c r="S172" i="42"/>
  <c r="AD161" i="42"/>
  <c r="AJ161" i="42" s="1"/>
  <c r="O87" i="42"/>
  <c r="Y87" i="42" s="1"/>
  <c r="AI87" i="42" s="1"/>
  <c r="AD179" i="44"/>
  <c r="AJ179" i="44" s="1"/>
  <c r="O15" i="46"/>
  <c r="AA15" i="46" s="1"/>
  <c r="AG15" i="46" s="1"/>
  <c r="AE7" i="16" s="1"/>
  <c r="R135" i="46"/>
  <c r="AD135" i="46" s="1"/>
  <c r="O112" i="42"/>
  <c r="Y112" i="42" s="1"/>
  <c r="AI112" i="42" s="1"/>
  <c r="AB169" i="42"/>
  <c r="V37" i="45"/>
  <c r="AF37" i="45" s="1"/>
  <c r="R29" i="16" s="1"/>
  <c r="O91" i="9"/>
  <c r="D59" i="44"/>
  <c r="M59" i="44" s="1"/>
  <c r="U59" i="44" s="1"/>
  <c r="AG59" i="44" s="1"/>
  <c r="X51" i="16" s="1"/>
  <c r="D22" i="42"/>
  <c r="M22" i="42" s="1"/>
  <c r="U22" i="42" s="1"/>
  <c r="AG22" i="42" s="1"/>
  <c r="O133" i="9"/>
  <c r="P133" i="9" s="1"/>
  <c r="D91" i="42"/>
  <c r="M91" i="42" s="1"/>
  <c r="U91" i="42" s="1"/>
  <c r="AG91" i="42" s="1"/>
  <c r="L83" i="16" s="1"/>
  <c r="D133" i="44"/>
  <c r="M133" i="44" s="1"/>
  <c r="U133" i="44" s="1"/>
  <c r="AG133" i="44" s="1"/>
  <c r="X125" i="16" s="1"/>
  <c r="O60" i="45"/>
  <c r="P60" i="45" s="1"/>
  <c r="AA54" i="44"/>
  <c r="O15" i="9"/>
  <c r="AA15" i="9" s="1"/>
  <c r="AG15" i="9" s="1"/>
  <c r="G7" i="16" s="1"/>
  <c r="AH15" i="41" s="1"/>
  <c r="R133" i="9"/>
  <c r="AD133" i="9" s="1"/>
  <c r="X133" i="9" s="1"/>
  <c r="E83" i="44"/>
  <c r="N83" i="44" s="1"/>
  <c r="W83" i="44" s="1"/>
  <c r="AH83" i="44" s="1"/>
  <c r="Y75" i="16" s="1"/>
  <c r="R54" i="44"/>
  <c r="AD54" i="44" s="1"/>
  <c r="AJ54" i="44" s="1"/>
  <c r="Q16" i="45"/>
  <c r="D91" i="44"/>
  <c r="M91" i="44" s="1"/>
  <c r="U91" i="44" s="1"/>
  <c r="AG91" i="44" s="1"/>
  <c r="X83" i="16" s="1"/>
  <c r="R15" i="9"/>
  <c r="AD15" i="9" s="1"/>
  <c r="X15" i="9" s="1"/>
  <c r="T83" i="9"/>
  <c r="AE83" i="9" s="1"/>
  <c r="E75" i="16" s="1"/>
  <c r="V35" i="45"/>
  <c r="AF35" i="45" s="1"/>
  <c r="R27" i="16" s="1"/>
  <c r="O35" i="45"/>
  <c r="AA35" i="45" s="1"/>
  <c r="AG35" i="45" s="1"/>
  <c r="S27" i="16" s="1"/>
  <c r="AB167" i="44"/>
  <c r="AB173" i="42"/>
  <c r="AD149" i="44"/>
  <c r="AJ149" i="44" s="1"/>
  <c r="S149" i="44"/>
  <c r="AB141" i="42"/>
  <c r="I134" i="44"/>
  <c r="O134" i="44" s="1"/>
  <c r="Y134" i="44" s="1"/>
  <c r="AI134" i="44" s="1"/>
  <c r="Z126" i="16" s="1"/>
  <c r="V134" i="41"/>
  <c r="AF134" i="41" s="1"/>
  <c r="J126" i="16" s="1"/>
  <c r="I134" i="42"/>
  <c r="O134" i="42" s="1"/>
  <c r="Y134" i="42" s="1"/>
  <c r="AI134" i="42" s="1"/>
  <c r="N126" i="16" s="1"/>
  <c r="O61" i="45"/>
  <c r="AA61" i="45" s="1"/>
  <c r="AG61" i="45" s="1"/>
  <c r="S53" i="16" s="1"/>
  <c r="AC160" i="44"/>
  <c r="O43" i="46"/>
  <c r="P43" i="46" s="1"/>
  <c r="O47" i="46"/>
  <c r="AA47" i="46" s="1"/>
  <c r="AG47" i="46" s="1"/>
  <c r="AE39" i="16" s="1"/>
  <c r="AD147" i="42"/>
  <c r="AJ147" i="42" s="1"/>
  <c r="O105" i="46"/>
  <c r="P105" i="46" s="1"/>
  <c r="O103" i="46"/>
  <c r="P103" i="46" s="1"/>
  <c r="O133" i="46"/>
  <c r="P133" i="46" s="1"/>
  <c r="Q187" i="44"/>
  <c r="O137" i="46"/>
  <c r="AA137" i="46" s="1"/>
  <c r="AG137" i="46" s="1"/>
  <c r="AE129" i="16" s="1"/>
  <c r="AA98" i="44"/>
  <c r="AC98" i="44" s="1"/>
  <c r="O23" i="46"/>
  <c r="AA23" i="46" s="1"/>
  <c r="AG23" i="46" s="1"/>
  <c r="AE15" i="16" s="1"/>
  <c r="O17" i="46"/>
  <c r="AA17" i="46" s="1"/>
  <c r="AG17" i="46" s="1"/>
  <c r="AE9" i="16" s="1"/>
  <c r="P134" i="41"/>
  <c r="O112" i="44"/>
  <c r="O31" i="45"/>
  <c r="P31" i="45" s="1"/>
  <c r="O107" i="45"/>
  <c r="AA107" i="45" s="1"/>
  <c r="AG107" i="45" s="1"/>
  <c r="S99" i="16" s="1"/>
  <c r="O132" i="46"/>
  <c r="P132" i="46" s="1"/>
  <c r="O129" i="45"/>
  <c r="AA129" i="45" s="1"/>
  <c r="AG129" i="45" s="1"/>
  <c r="S121" i="16" s="1"/>
  <c r="O82" i="42"/>
  <c r="Y82" i="42" s="1"/>
  <c r="AI82" i="42" s="1"/>
  <c r="O39" i="45"/>
  <c r="AA39" i="45" s="1"/>
  <c r="AG39" i="45" s="1"/>
  <c r="S31" i="16" s="1"/>
  <c r="Q165" i="42"/>
  <c r="O103" i="42"/>
  <c r="Y103" i="42" s="1"/>
  <c r="AI103" i="42" s="1"/>
  <c r="AC143" i="42"/>
  <c r="AB151" i="44"/>
  <c r="R135" i="45"/>
  <c r="AD135" i="45" s="1"/>
  <c r="P127" i="16" s="1"/>
  <c r="Q179" i="44"/>
  <c r="AD172" i="44"/>
  <c r="AJ172" i="44" s="1"/>
  <c r="AC50" i="44"/>
  <c r="AB50" i="44"/>
  <c r="R58" i="46"/>
  <c r="AD58" i="46" s="1"/>
  <c r="O103" i="44"/>
  <c r="O130" i="44"/>
  <c r="Y130" i="44" s="1"/>
  <c r="AI130" i="44" s="1"/>
  <c r="O116" i="45"/>
  <c r="P116" i="45" s="1"/>
  <c r="O82" i="44"/>
  <c r="Y82" i="44" s="1"/>
  <c r="AI82" i="44" s="1"/>
  <c r="O89" i="42"/>
  <c r="Y89" i="42" s="1"/>
  <c r="AI89" i="42" s="1"/>
  <c r="O135" i="44"/>
  <c r="O105" i="45"/>
  <c r="AA105" i="45" s="1"/>
  <c r="AG105" i="45" s="1"/>
  <c r="S97" i="16" s="1"/>
  <c r="R101" i="44"/>
  <c r="AD101" i="44" s="1"/>
  <c r="AJ101" i="44" s="1"/>
  <c r="O80" i="42"/>
  <c r="Y80" i="42" s="1"/>
  <c r="AI80" i="42" s="1"/>
  <c r="O79" i="45"/>
  <c r="AA79" i="45" s="1"/>
  <c r="AG79" i="45" s="1"/>
  <c r="S71" i="16" s="1"/>
  <c r="O82" i="46"/>
  <c r="P82" i="46" s="1"/>
  <c r="Y100" i="41"/>
  <c r="O40" i="46"/>
  <c r="AA40" i="46" s="1"/>
  <c r="AG40" i="46" s="1"/>
  <c r="AE32" i="16" s="1"/>
  <c r="R98" i="42"/>
  <c r="Q98" i="42" s="1"/>
  <c r="O15" i="41"/>
  <c r="P15" i="41" s="1"/>
  <c r="Q190" i="44"/>
  <c r="O104" i="46"/>
  <c r="P104" i="46" s="1"/>
  <c r="G15" i="44"/>
  <c r="M15" i="44" s="1"/>
  <c r="U15" i="44" s="1"/>
  <c r="AG15" i="44" s="1"/>
  <c r="X7" i="16" s="1"/>
  <c r="Y98" i="43"/>
  <c r="AD190" i="42"/>
  <c r="AJ190" i="42" s="1"/>
  <c r="O106" i="42"/>
  <c r="Y106" i="42" s="1"/>
  <c r="AI106" i="42" s="1"/>
  <c r="O127" i="44"/>
  <c r="Y127" i="44" s="1"/>
  <c r="AI127" i="44" s="1"/>
  <c r="O108" i="42"/>
  <c r="O73" i="44"/>
  <c r="O17" i="44"/>
  <c r="Y17" i="44" s="1"/>
  <c r="AI17" i="44" s="1"/>
  <c r="R110" i="46"/>
  <c r="AD110" i="46" s="1"/>
  <c r="O65" i="44"/>
  <c r="Y65" i="44" s="1"/>
  <c r="AI65" i="44" s="1"/>
  <c r="O32" i="42"/>
  <c r="Y32" i="42" s="1"/>
  <c r="AI32" i="42" s="1"/>
  <c r="O131" i="46"/>
  <c r="AA131" i="46" s="1"/>
  <c r="AG131" i="46" s="1"/>
  <c r="AE123" i="16" s="1"/>
  <c r="O114" i="42"/>
  <c r="Y114" i="42" s="1"/>
  <c r="AI114" i="42" s="1"/>
  <c r="O59" i="42"/>
  <c r="Y59" i="42" s="1"/>
  <c r="AI59" i="42" s="1"/>
  <c r="O40" i="42"/>
  <c r="Y40" i="42" s="1"/>
  <c r="AI40" i="42" s="1"/>
  <c r="O121" i="42"/>
  <c r="Y121" i="42" s="1"/>
  <c r="AI121" i="42" s="1"/>
  <c r="O19" i="46"/>
  <c r="AA19" i="46" s="1"/>
  <c r="AG19" i="46" s="1"/>
  <c r="AE11" i="16" s="1"/>
  <c r="Z54" i="41"/>
  <c r="O106" i="46"/>
  <c r="AA106" i="46" s="1"/>
  <c r="AG106" i="46" s="1"/>
  <c r="AE98" i="16" s="1"/>
  <c r="O41" i="46"/>
  <c r="P41" i="46" s="1"/>
  <c r="AD184" i="42"/>
  <c r="AJ184" i="42" s="1"/>
  <c r="S184" i="42"/>
  <c r="N31" i="42"/>
  <c r="W31" i="42" s="1"/>
  <c r="AH31" i="42" s="1"/>
  <c r="M23" i="16" s="1"/>
  <c r="O116" i="42"/>
  <c r="Y116" i="42" s="1"/>
  <c r="AI116" i="42" s="1"/>
  <c r="O117" i="42"/>
  <c r="Y117" i="42" s="1"/>
  <c r="AI117" i="42" s="1"/>
  <c r="N78" i="42"/>
  <c r="W78" i="42" s="1"/>
  <c r="AH78" i="42" s="1"/>
  <c r="M70" i="16" s="1"/>
  <c r="O108" i="45"/>
  <c r="AA108" i="45" s="1"/>
  <c r="AG108" i="45" s="1"/>
  <c r="S100" i="16" s="1"/>
  <c r="O39" i="46"/>
  <c r="P39" i="46" s="1"/>
  <c r="Z99" i="43"/>
  <c r="O86" i="44"/>
  <c r="Y86" i="44" s="1"/>
  <c r="AI86" i="44" s="1"/>
  <c r="R135" i="41"/>
  <c r="AD135" i="41" s="1"/>
  <c r="H127" i="16" s="1"/>
  <c r="O128" i="44"/>
  <c r="Y128" i="44" s="1"/>
  <c r="AI128" i="44" s="1"/>
  <c r="O65" i="42"/>
  <c r="Y65" i="42" s="1"/>
  <c r="AI65" i="42" s="1"/>
  <c r="G135" i="44"/>
  <c r="M135" i="44" s="1"/>
  <c r="U135" i="44" s="1"/>
  <c r="AG135" i="44" s="1"/>
  <c r="X127" i="16" s="1"/>
  <c r="O72" i="42"/>
  <c r="Y72" i="42" s="1"/>
  <c r="AI72" i="42" s="1"/>
  <c r="R106" i="46"/>
  <c r="AD106" i="46" s="1"/>
  <c r="AB98" i="16" s="1"/>
  <c r="G135" i="42"/>
  <c r="M135" i="42" s="1"/>
  <c r="U135" i="42" s="1"/>
  <c r="AG135" i="42" s="1"/>
  <c r="L127" i="16" s="1"/>
  <c r="O75" i="42"/>
  <c r="Y75" i="42" s="1"/>
  <c r="AI75" i="42" s="1"/>
  <c r="O91" i="42"/>
  <c r="Y91" i="42" s="1"/>
  <c r="AI91" i="42" s="1"/>
  <c r="O20" i="42"/>
  <c r="Y20" i="42" s="1"/>
  <c r="AI20" i="42" s="1"/>
  <c r="O127" i="42"/>
  <c r="Y127" i="42" s="1"/>
  <c r="AI127" i="42" s="1"/>
  <c r="P82" i="43"/>
  <c r="AB162" i="42"/>
  <c r="Q143" i="44"/>
  <c r="AB190" i="44"/>
  <c r="AB166" i="42"/>
  <c r="R28" i="46"/>
  <c r="AD28" i="46" s="1"/>
  <c r="O45" i="46"/>
  <c r="AA45" i="46" s="1"/>
  <c r="AG45" i="46" s="1"/>
  <c r="AE37" i="16" s="1"/>
  <c r="O45" i="42"/>
  <c r="Y45" i="42" s="1"/>
  <c r="AI45" i="42" s="1"/>
  <c r="N37" i="16" s="1"/>
  <c r="O110" i="42"/>
  <c r="Y110" i="42" s="1"/>
  <c r="AI110" i="42" s="1"/>
  <c r="O18" i="44"/>
  <c r="Y18" i="44" s="1"/>
  <c r="AI18" i="44" s="1"/>
  <c r="O93" i="42"/>
  <c r="Y93" i="42" s="1"/>
  <c r="AI93" i="42" s="1"/>
  <c r="O43" i="42"/>
  <c r="Y43" i="42" s="1"/>
  <c r="AI43" i="42" s="1"/>
  <c r="O117" i="44"/>
  <c r="Y117" i="44" s="1"/>
  <c r="AI117" i="44" s="1"/>
  <c r="O38" i="44"/>
  <c r="Y38" i="44" s="1"/>
  <c r="AI38" i="44" s="1"/>
  <c r="N46" i="44"/>
  <c r="W46" i="44" s="1"/>
  <c r="AH46" i="44" s="1"/>
  <c r="Y38" i="16" s="1"/>
  <c r="N64" i="42"/>
  <c r="W64" i="42" s="1"/>
  <c r="AH64" i="42" s="1"/>
  <c r="M56" i="16" s="1"/>
  <c r="O116" i="44"/>
  <c r="Y116" i="44" s="1"/>
  <c r="AI116" i="44" s="1"/>
  <c r="O44" i="42"/>
  <c r="Y44" i="42" s="1"/>
  <c r="AI44" i="42" s="1"/>
  <c r="O62" i="42"/>
  <c r="Y62" i="42" s="1"/>
  <c r="AI62" i="42" s="1"/>
  <c r="N41" i="42"/>
  <c r="W41" i="42" s="1"/>
  <c r="AH41" i="42" s="1"/>
  <c r="M33" i="16" s="1"/>
  <c r="N129" i="42"/>
  <c r="W129" i="42" s="1"/>
  <c r="AH129" i="42" s="1"/>
  <c r="M121" i="16" s="1"/>
  <c r="O132" i="45"/>
  <c r="AA132" i="45" s="1"/>
  <c r="AG132" i="45" s="1"/>
  <c r="S124" i="16" s="1"/>
  <c r="O43" i="44"/>
  <c r="Y43" i="44" s="1"/>
  <c r="AI43" i="44" s="1"/>
  <c r="O85" i="44"/>
  <c r="Y85" i="44" s="1"/>
  <c r="AI85" i="44" s="1"/>
  <c r="O16" i="45"/>
  <c r="AA16" i="45" s="1"/>
  <c r="AG16" i="45" s="1"/>
  <c r="S8" i="16" s="1"/>
  <c r="R121" i="46"/>
  <c r="AD121" i="46" s="1"/>
  <c r="AB113" i="16" s="1"/>
  <c r="R127" i="41"/>
  <c r="AD127" i="41" s="1"/>
  <c r="H119" i="16" s="1"/>
  <c r="G127" i="42"/>
  <c r="O68" i="45"/>
  <c r="AA68" i="45" s="1"/>
  <c r="AG68" i="45" s="1"/>
  <c r="S60" i="16" s="1"/>
  <c r="O78" i="45"/>
  <c r="AA78" i="45" s="1"/>
  <c r="AG78" i="45" s="1"/>
  <c r="S70" i="16" s="1"/>
  <c r="O118" i="46"/>
  <c r="P118" i="46" s="1"/>
  <c r="S190" i="44"/>
  <c r="O136" i="46"/>
  <c r="P136" i="46" s="1"/>
  <c r="O76" i="46"/>
  <c r="AA76" i="46" s="1"/>
  <c r="AG76" i="46" s="1"/>
  <c r="AE68" i="16" s="1"/>
  <c r="O138" i="45"/>
  <c r="P138" i="45" s="1"/>
  <c r="O127" i="41"/>
  <c r="AA127" i="41" s="1"/>
  <c r="AG127" i="41" s="1"/>
  <c r="K119" i="16" s="1"/>
  <c r="AH127" i="46" s="1"/>
  <c r="R27" i="45"/>
  <c r="AD27" i="45" s="1"/>
  <c r="O81" i="45"/>
  <c r="P81" i="45" s="1"/>
  <c r="O106" i="44"/>
  <c r="Y106" i="44" s="1"/>
  <c r="AI106" i="44" s="1"/>
  <c r="O119" i="45"/>
  <c r="AA119" i="45" s="1"/>
  <c r="AG119" i="45" s="1"/>
  <c r="S111" i="16" s="1"/>
  <c r="O23" i="45"/>
  <c r="AA23" i="45" s="1"/>
  <c r="AG23" i="45" s="1"/>
  <c r="S15" i="16" s="1"/>
  <c r="O79" i="46"/>
  <c r="P79" i="46" s="1"/>
  <c r="O89" i="44"/>
  <c r="Y89" i="44" s="1"/>
  <c r="AI89" i="44" s="1"/>
  <c r="O17" i="42"/>
  <c r="Y17" i="42" s="1"/>
  <c r="AI17" i="42" s="1"/>
  <c r="S158" i="42"/>
  <c r="O67" i="45"/>
  <c r="P67" i="45" s="1"/>
  <c r="O133" i="45"/>
  <c r="AA133" i="45" s="1"/>
  <c r="AG133" i="45" s="1"/>
  <c r="S125" i="16" s="1"/>
  <c r="O71" i="45"/>
  <c r="AA71" i="45" s="1"/>
  <c r="AG71" i="45" s="1"/>
  <c r="S63" i="16" s="1"/>
  <c r="Z102" i="43"/>
  <c r="O91" i="46"/>
  <c r="AA91" i="46" s="1"/>
  <c r="AG91" i="46" s="1"/>
  <c r="AE83" i="16" s="1"/>
  <c r="AA57" i="42"/>
  <c r="AB57" i="42" s="1"/>
  <c r="AA55" i="44"/>
  <c r="AB55" i="44" s="1"/>
  <c r="R133" i="45"/>
  <c r="AD133" i="45" s="1"/>
  <c r="X133" i="45" s="1"/>
  <c r="O36" i="45"/>
  <c r="P36" i="45" s="1"/>
  <c r="O103" i="41"/>
  <c r="R57" i="42"/>
  <c r="Q57" i="42" s="1"/>
  <c r="O61" i="46"/>
  <c r="AA61" i="46" s="1"/>
  <c r="AG61" i="46" s="1"/>
  <c r="AE53" i="16" s="1"/>
  <c r="Y53" i="43"/>
  <c r="AD160" i="44"/>
  <c r="AJ160" i="44" s="1"/>
  <c r="S160" i="44"/>
  <c r="Q160" i="44"/>
  <c r="O86" i="45"/>
  <c r="AA86" i="45" s="1"/>
  <c r="AG86" i="45" s="1"/>
  <c r="S78" i="16" s="1"/>
  <c r="O104" i="42"/>
  <c r="Y104" i="42" s="1"/>
  <c r="AI104" i="42" s="1"/>
  <c r="Q161" i="42"/>
  <c r="O78" i="42"/>
  <c r="Y78" i="42" s="1"/>
  <c r="AI78" i="42" s="1"/>
  <c r="U101" i="44"/>
  <c r="AG101" i="44" s="1"/>
  <c r="AA101" i="44" s="1"/>
  <c r="AC101" i="44" s="1"/>
  <c r="O108" i="44"/>
  <c r="Y108" i="44" s="1"/>
  <c r="AI108" i="44" s="1"/>
  <c r="N71" i="44"/>
  <c r="W71" i="44" s="1"/>
  <c r="AH71" i="44" s="1"/>
  <c r="Y63" i="16" s="1"/>
  <c r="O110" i="44"/>
  <c r="Y110" i="44" s="1"/>
  <c r="AI110" i="44" s="1"/>
  <c r="Q50" i="42"/>
  <c r="O123" i="41"/>
  <c r="P123" i="41" s="1"/>
  <c r="H123" i="44"/>
  <c r="N123" i="44" s="1"/>
  <c r="W123" i="44" s="1"/>
  <c r="AH123" i="44" s="1"/>
  <c r="Y115" i="16" s="1"/>
  <c r="O62" i="45"/>
  <c r="P62" i="45" s="1"/>
  <c r="T123" i="41"/>
  <c r="AE123" i="41" s="1"/>
  <c r="I115" i="16" s="1"/>
  <c r="S190" i="42"/>
  <c r="O73" i="42"/>
  <c r="Y73" i="42" s="1"/>
  <c r="AI73" i="42" s="1"/>
  <c r="O110" i="45"/>
  <c r="AA110" i="45" s="1"/>
  <c r="AG110" i="45" s="1"/>
  <c r="S102" i="16" s="1"/>
  <c r="O40" i="45"/>
  <c r="AA40" i="45" s="1"/>
  <c r="AG40" i="45" s="1"/>
  <c r="S32" i="16" s="1"/>
  <c r="N116" i="42"/>
  <c r="W116" i="42" s="1"/>
  <c r="AH116" i="42" s="1"/>
  <c r="M108" i="16" s="1"/>
  <c r="O84" i="42"/>
  <c r="Y84" i="42" s="1"/>
  <c r="AI84" i="42" s="1"/>
  <c r="N78" i="44"/>
  <c r="W78" i="44" s="1"/>
  <c r="AH78" i="44" s="1"/>
  <c r="Y70" i="16" s="1"/>
  <c r="O32" i="44"/>
  <c r="Y32" i="44" s="1"/>
  <c r="AI32" i="44" s="1"/>
  <c r="O80" i="44"/>
  <c r="Y80" i="44" s="1"/>
  <c r="AI80" i="44" s="1"/>
  <c r="O81" i="44"/>
  <c r="Y81" i="44" s="1"/>
  <c r="AI81" i="44" s="1"/>
  <c r="O72" i="44"/>
  <c r="Y72" i="44" s="1"/>
  <c r="AI72" i="44" s="1"/>
  <c r="O16" i="42"/>
  <c r="Y16" i="42" s="1"/>
  <c r="AI16" i="42" s="1"/>
  <c r="N110" i="42"/>
  <c r="W110" i="42" s="1"/>
  <c r="AH110" i="42" s="1"/>
  <c r="M102" i="16" s="1"/>
  <c r="O126" i="44"/>
  <c r="Y126" i="44" s="1"/>
  <c r="AI126" i="44" s="1"/>
  <c r="O129" i="42"/>
  <c r="Y129" i="42" s="1"/>
  <c r="AI129" i="42" s="1"/>
  <c r="O122" i="41"/>
  <c r="AA122" i="41" s="1"/>
  <c r="AG122" i="41" s="1"/>
  <c r="K114" i="16" s="1"/>
  <c r="AH122" i="46" s="1"/>
  <c r="AB94" i="44"/>
  <c r="AC94" i="44"/>
  <c r="O22" i="44"/>
  <c r="Y22" i="44" s="1"/>
  <c r="AI22" i="44" s="1"/>
  <c r="Z14" i="16" s="1"/>
  <c r="O92" i="42"/>
  <c r="Y92" i="42" s="1"/>
  <c r="AI92" i="42" s="1"/>
  <c r="O27" i="42"/>
  <c r="Y27" i="42" s="1"/>
  <c r="AI27" i="42" s="1"/>
  <c r="O126" i="42"/>
  <c r="Y126" i="42" s="1"/>
  <c r="AI126" i="42" s="1"/>
  <c r="O111" i="42"/>
  <c r="O61" i="44"/>
  <c r="Y61" i="44" s="1"/>
  <c r="AI61" i="44" s="1"/>
  <c r="O14" i="44"/>
  <c r="Y14" i="44" s="1"/>
  <c r="AI14" i="44" s="1"/>
  <c r="Z6" i="16" s="1"/>
  <c r="T44" i="46"/>
  <c r="AE44" i="46" s="1"/>
  <c r="AC36" i="16" s="1"/>
  <c r="N13" i="44"/>
  <c r="W13" i="44" s="1"/>
  <c r="AH13" i="44" s="1"/>
  <c r="O103" i="45"/>
  <c r="P103" i="45" s="1"/>
  <c r="O31" i="42"/>
  <c r="Y31" i="42" s="1"/>
  <c r="AI31" i="42" s="1"/>
  <c r="O33" i="42"/>
  <c r="Y33" i="42" s="1"/>
  <c r="AI33" i="42" s="1"/>
  <c r="N25" i="16" s="1"/>
  <c r="AB174" i="42"/>
  <c r="O37" i="42"/>
  <c r="Y37" i="42" s="1"/>
  <c r="AI37" i="42" s="1"/>
  <c r="O124" i="42"/>
  <c r="Y124" i="42" s="1"/>
  <c r="AI124" i="42" s="1"/>
  <c r="O113" i="42"/>
  <c r="Y113" i="42" s="1"/>
  <c r="AI113" i="42" s="1"/>
  <c r="N80" i="42"/>
  <c r="W80" i="42" s="1"/>
  <c r="AH80" i="42" s="1"/>
  <c r="M72" i="16" s="1"/>
  <c r="O41" i="45"/>
  <c r="AA41" i="45" s="1"/>
  <c r="AG41" i="45" s="1"/>
  <c r="S33" i="16" s="1"/>
  <c r="O80" i="45"/>
  <c r="P80" i="45" s="1"/>
  <c r="N132" i="42"/>
  <c r="W132" i="42" s="1"/>
  <c r="AH132" i="42" s="1"/>
  <c r="M124" i="16" s="1"/>
  <c r="O30" i="44"/>
  <c r="Y30" i="44" s="1"/>
  <c r="AI30" i="44" s="1"/>
  <c r="Z22" i="16" s="1"/>
  <c r="N114" i="42"/>
  <c r="W114" i="42" s="1"/>
  <c r="AH114" i="42" s="1"/>
  <c r="M106" i="16" s="1"/>
  <c r="O38" i="42"/>
  <c r="Y38" i="42" s="1"/>
  <c r="AI38" i="42" s="1"/>
  <c r="O41" i="42"/>
  <c r="Y41" i="42" s="1"/>
  <c r="AI41" i="42" s="1"/>
  <c r="O36" i="42"/>
  <c r="Y36" i="42" s="1"/>
  <c r="AI36" i="42" s="1"/>
  <c r="N31" i="44"/>
  <c r="W31" i="44" s="1"/>
  <c r="AH31" i="44" s="1"/>
  <c r="Y23" i="16" s="1"/>
  <c r="O47" i="44"/>
  <c r="Y47" i="44" s="1"/>
  <c r="AI47" i="44" s="1"/>
  <c r="O83" i="42"/>
  <c r="Y83" i="42" s="1"/>
  <c r="AI83" i="42" s="1"/>
  <c r="O23" i="42"/>
  <c r="Y23" i="42" s="1"/>
  <c r="AI23" i="42" s="1"/>
  <c r="N26" i="44"/>
  <c r="W26" i="44" s="1"/>
  <c r="AH26" i="44" s="1"/>
  <c r="Y18" i="16" s="1"/>
  <c r="N18" i="42"/>
  <c r="W18" i="42" s="1"/>
  <c r="AH18" i="42" s="1"/>
  <c r="M10" i="16" s="1"/>
  <c r="O87" i="45"/>
  <c r="P87" i="45" s="1"/>
  <c r="O58" i="44"/>
  <c r="Y58" i="44" s="1"/>
  <c r="AI58" i="44" s="1"/>
  <c r="O106" i="45"/>
  <c r="P106" i="45" s="1"/>
  <c r="O21" i="46"/>
  <c r="AA21" i="46" s="1"/>
  <c r="AG21" i="46" s="1"/>
  <c r="AE13" i="16" s="1"/>
  <c r="S147" i="42"/>
  <c r="O86" i="46"/>
  <c r="AA86" i="46" s="1"/>
  <c r="AG86" i="46" s="1"/>
  <c r="AE78" i="16" s="1"/>
  <c r="O115" i="46"/>
  <c r="AA115" i="46" s="1"/>
  <c r="AG115" i="46" s="1"/>
  <c r="AE107" i="16" s="1"/>
  <c r="U101" i="42"/>
  <c r="AG101" i="42" s="1"/>
  <c r="AA101" i="42" s="1"/>
  <c r="AB101" i="42" s="1"/>
  <c r="O62" i="46"/>
  <c r="AA62" i="46" s="1"/>
  <c r="AG62" i="46" s="1"/>
  <c r="AE54" i="16" s="1"/>
  <c r="O116" i="46"/>
  <c r="AA116" i="46" s="1"/>
  <c r="AG116" i="46" s="1"/>
  <c r="AE108" i="16" s="1"/>
  <c r="R41" i="45"/>
  <c r="AD41" i="45" s="1"/>
  <c r="X41" i="45" s="1"/>
  <c r="O18" i="45"/>
  <c r="P18" i="45" s="1"/>
  <c r="O85" i="45"/>
  <c r="P85" i="45" s="1"/>
  <c r="O111" i="46"/>
  <c r="P111" i="46" s="1"/>
  <c r="AC158" i="42"/>
  <c r="AB147" i="42"/>
  <c r="O122" i="42"/>
  <c r="Y122" i="42" s="1"/>
  <c r="AI122" i="42" s="1"/>
  <c r="O123" i="42"/>
  <c r="Y123" i="42" s="1"/>
  <c r="AI123" i="42" s="1"/>
  <c r="O107" i="44"/>
  <c r="Y107" i="44" s="1"/>
  <c r="AI107" i="44" s="1"/>
  <c r="O19" i="44"/>
  <c r="Y19" i="44" s="1"/>
  <c r="AI19" i="44" s="1"/>
  <c r="N14" i="42"/>
  <c r="W14" i="42" s="1"/>
  <c r="AH14" i="42" s="1"/>
  <c r="M6" i="16" s="1"/>
  <c r="Q161" i="44"/>
  <c r="N105" i="44"/>
  <c r="W105" i="44" s="1"/>
  <c r="AH105" i="44" s="1"/>
  <c r="Y97" i="16" s="1"/>
  <c r="O21" i="42"/>
  <c r="O24" i="44"/>
  <c r="Y24" i="44" s="1"/>
  <c r="AI24" i="44" s="1"/>
  <c r="O129" i="44"/>
  <c r="Y129" i="44" s="1"/>
  <c r="AI129" i="44" s="1"/>
  <c r="N59" i="42"/>
  <c r="W59" i="42" s="1"/>
  <c r="AH59" i="42" s="1"/>
  <c r="M51" i="16" s="1"/>
  <c r="N116" i="44"/>
  <c r="W116" i="44" s="1"/>
  <c r="AH116" i="44" s="1"/>
  <c r="Y108" i="16" s="1"/>
  <c r="N92" i="42"/>
  <c r="W92" i="42" s="1"/>
  <c r="AH92" i="42" s="1"/>
  <c r="M84" i="16" s="1"/>
  <c r="N128" i="44"/>
  <c r="W128" i="44" s="1"/>
  <c r="AH128" i="44" s="1"/>
  <c r="Y120" i="16" s="1"/>
  <c r="N44" i="44"/>
  <c r="W44" i="44" s="1"/>
  <c r="AH44" i="44" s="1"/>
  <c r="Y36" i="16" s="1"/>
  <c r="O91" i="44"/>
  <c r="Y91" i="44" s="1"/>
  <c r="AI91" i="44" s="1"/>
  <c r="O133" i="42"/>
  <c r="Y133" i="42" s="1"/>
  <c r="AI133" i="42" s="1"/>
  <c r="O77" i="44"/>
  <c r="Y77" i="44" s="1"/>
  <c r="AI77" i="44" s="1"/>
  <c r="O118" i="44"/>
  <c r="Y118" i="44" s="1"/>
  <c r="AI118" i="44" s="1"/>
  <c r="O86" i="42"/>
  <c r="Y86" i="42" s="1"/>
  <c r="AI86" i="42" s="1"/>
  <c r="O68" i="44"/>
  <c r="Y68" i="44" s="1"/>
  <c r="AI68" i="44" s="1"/>
  <c r="O71" i="42"/>
  <c r="Y71" i="42" s="1"/>
  <c r="AI71" i="42" s="1"/>
  <c r="Q167" i="42"/>
  <c r="AD161" i="44"/>
  <c r="AJ161" i="44" s="1"/>
  <c r="S164" i="42"/>
  <c r="N88" i="44"/>
  <c r="W88" i="44" s="1"/>
  <c r="AH88" i="44" s="1"/>
  <c r="Y80" i="16" s="1"/>
  <c r="M62" i="42"/>
  <c r="U62" i="42" s="1"/>
  <c r="AG62" i="42" s="1"/>
  <c r="L54" i="16" s="1"/>
  <c r="O137" i="42"/>
  <c r="Y137" i="42" s="1"/>
  <c r="AI137" i="42" s="1"/>
  <c r="O114" i="44"/>
  <c r="Y114" i="44" s="1"/>
  <c r="AI114" i="44" s="1"/>
  <c r="R55" i="44"/>
  <c r="AD55" i="44" s="1"/>
  <c r="AJ55" i="44" s="1"/>
  <c r="O88" i="42"/>
  <c r="Y88" i="42" s="1"/>
  <c r="AI88" i="42" s="1"/>
  <c r="AD164" i="42"/>
  <c r="AJ164" i="42" s="1"/>
  <c r="Q162" i="42"/>
  <c r="S162" i="42"/>
  <c r="S154" i="44"/>
  <c r="AD154" i="44"/>
  <c r="AJ154" i="44" s="1"/>
  <c r="Q154" i="44"/>
  <c r="O132" i="44"/>
  <c r="Y132" i="44" s="1"/>
  <c r="AI132" i="44" s="1"/>
  <c r="O20" i="44"/>
  <c r="Y20" i="44" s="1"/>
  <c r="AI20" i="44" s="1"/>
  <c r="O125" i="44"/>
  <c r="Y125" i="44" s="1"/>
  <c r="AI125" i="44" s="1"/>
  <c r="O113" i="46"/>
  <c r="P113" i="46" s="1"/>
  <c r="O35" i="44"/>
  <c r="O137" i="45"/>
  <c r="AA137" i="45" s="1"/>
  <c r="AG137" i="45" s="1"/>
  <c r="S129" i="16" s="1"/>
  <c r="O88" i="44"/>
  <c r="Y88" i="44" s="1"/>
  <c r="AI88" i="44" s="1"/>
  <c r="N115" i="42"/>
  <c r="W115" i="42" s="1"/>
  <c r="AH115" i="42" s="1"/>
  <c r="M107" i="16" s="1"/>
  <c r="O43" i="45"/>
  <c r="P43" i="45" s="1"/>
  <c r="O129" i="46"/>
  <c r="P129" i="46" s="1"/>
  <c r="O25" i="44"/>
  <c r="Y25" i="44" s="1"/>
  <c r="AI25" i="44" s="1"/>
  <c r="O85" i="42"/>
  <c r="Q144" i="44"/>
  <c r="AD144" i="44"/>
  <c r="AJ144" i="44" s="1"/>
  <c r="S144" i="44"/>
  <c r="AB144" i="44"/>
  <c r="M93" i="44"/>
  <c r="U93" i="44" s="1"/>
  <c r="AG93" i="44" s="1"/>
  <c r="X85" i="16" s="1"/>
  <c r="O138" i="42"/>
  <c r="Y138" i="42" s="1"/>
  <c r="AI138" i="42" s="1"/>
  <c r="N111" i="44"/>
  <c r="W111" i="44" s="1"/>
  <c r="AH111" i="44" s="1"/>
  <c r="Y103" i="16" s="1"/>
  <c r="O41" i="44"/>
  <c r="Y41" i="44" s="1"/>
  <c r="AI41" i="44" s="1"/>
  <c r="O84" i="44"/>
  <c r="Y84" i="44" s="1"/>
  <c r="AI84" i="44" s="1"/>
  <c r="O63" i="44"/>
  <c r="Y63" i="44" s="1"/>
  <c r="AI63" i="44" s="1"/>
  <c r="O131" i="42"/>
  <c r="Y131" i="42" s="1"/>
  <c r="AI131" i="42" s="1"/>
  <c r="O76" i="42"/>
  <c r="Y76" i="42" s="1"/>
  <c r="AI76" i="42" s="1"/>
  <c r="O78" i="44"/>
  <c r="Y78" i="44" s="1"/>
  <c r="AI78" i="44" s="1"/>
  <c r="O18" i="42"/>
  <c r="Y18" i="42" s="1"/>
  <c r="AI18" i="42" s="1"/>
  <c r="N114" i="44"/>
  <c r="W114" i="44" s="1"/>
  <c r="AH114" i="44" s="1"/>
  <c r="Y106" i="16" s="1"/>
  <c r="N18" i="44"/>
  <c r="W18" i="44" s="1"/>
  <c r="AH18" i="44" s="1"/>
  <c r="Y10" i="16" s="1"/>
  <c r="H91" i="42"/>
  <c r="N91" i="42" s="1"/>
  <c r="W91" i="42" s="1"/>
  <c r="AH91" i="42" s="1"/>
  <c r="M83" i="16" s="1"/>
  <c r="O13" i="44"/>
  <c r="Y13" i="44" s="1"/>
  <c r="AI13" i="44" s="1"/>
  <c r="Z5" i="16" s="1"/>
  <c r="T91" i="41"/>
  <c r="AE91" i="41" s="1"/>
  <c r="I83" i="16" s="1"/>
  <c r="O62" i="44"/>
  <c r="Y62" i="44" s="1"/>
  <c r="AI62" i="44" s="1"/>
  <c r="O64" i="44"/>
  <c r="Y64" i="44" s="1"/>
  <c r="AI64" i="44" s="1"/>
  <c r="O75" i="44"/>
  <c r="Y75" i="44" s="1"/>
  <c r="AI75" i="44" s="1"/>
  <c r="O111" i="44"/>
  <c r="Y111" i="44" s="1"/>
  <c r="AI111" i="44" s="1"/>
  <c r="O115" i="41"/>
  <c r="N67" i="42"/>
  <c r="W67" i="42" s="1"/>
  <c r="AH67" i="42" s="1"/>
  <c r="M59" i="16" s="1"/>
  <c r="N129" i="44"/>
  <c r="W129" i="44" s="1"/>
  <c r="AH129" i="44" s="1"/>
  <c r="Y121" i="16" s="1"/>
  <c r="N82" i="44"/>
  <c r="W82" i="44" s="1"/>
  <c r="AH82" i="44" s="1"/>
  <c r="Y74" i="16" s="1"/>
  <c r="H91" i="44"/>
  <c r="N91" i="44" s="1"/>
  <c r="O109" i="42"/>
  <c r="Y109" i="42" s="1"/>
  <c r="AI109" i="42" s="1"/>
  <c r="O27" i="44"/>
  <c r="Y27" i="44" s="1"/>
  <c r="AI27" i="44" s="1"/>
  <c r="O28" i="42"/>
  <c r="Y28" i="42" s="1"/>
  <c r="AI28" i="42" s="1"/>
  <c r="N68" i="44"/>
  <c r="W68" i="44" s="1"/>
  <c r="AH68" i="44" s="1"/>
  <c r="Y60" i="16" s="1"/>
  <c r="O128" i="42"/>
  <c r="Y128" i="42" s="1"/>
  <c r="AI128" i="42" s="1"/>
  <c r="O104" i="44"/>
  <c r="Y104" i="44" s="1"/>
  <c r="AI104" i="44" s="1"/>
  <c r="Z56" i="43"/>
  <c r="O92" i="44"/>
  <c r="Y92" i="44" s="1"/>
  <c r="AI92" i="44" s="1"/>
  <c r="O36" i="44"/>
  <c r="Y36" i="44" s="1"/>
  <c r="AI36" i="44" s="1"/>
  <c r="N115" i="44"/>
  <c r="W115" i="44" s="1"/>
  <c r="AH115" i="44" s="1"/>
  <c r="Y107" i="16" s="1"/>
  <c r="N73" i="44"/>
  <c r="W73" i="44" s="1"/>
  <c r="AH73" i="44" s="1"/>
  <c r="Y65" i="16" s="1"/>
  <c r="G115" i="44"/>
  <c r="M115" i="44" s="1"/>
  <c r="O69" i="44"/>
  <c r="Y69" i="44" s="1"/>
  <c r="AI69" i="44" s="1"/>
  <c r="N79" i="42"/>
  <c r="W79" i="42" s="1"/>
  <c r="AH79" i="42" s="1"/>
  <c r="M71" i="16" s="1"/>
  <c r="R115" i="41"/>
  <c r="AD115" i="41" s="1"/>
  <c r="H107" i="16" s="1"/>
  <c r="O60" i="44"/>
  <c r="Y60" i="44" s="1"/>
  <c r="AI60" i="44" s="1"/>
  <c r="O58" i="45"/>
  <c r="AA58" i="45" s="1"/>
  <c r="AG58" i="45" s="1"/>
  <c r="S50" i="16" s="1"/>
  <c r="O81" i="42"/>
  <c r="Y81" i="42" s="1"/>
  <c r="AI81" i="42" s="1"/>
  <c r="S173" i="44"/>
  <c r="AD173" i="44"/>
  <c r="AJ173" i="44" s="1"/>
  <c r="Q173" i="44"/>
  <c r="N58" i="44"/>
  <c r="W58" i="44" s="1"/>
  <c r="AH58" i="44" s="1"/>
  <c r="Y50" i="16" s="1"/>
  <c r="N19" i="44"/>
  <c r="W19" i="44" s="1"/>
  <c r="AH19" i="44" s="1"/>
  <c r="Y11" i="16" s="1"/>
  <c r="G15" i="42"/>
  <c r="H122" i="44"/>
  <c r="N122" i="44" s="1"/>
  <c r="W122" i="44" s="1"/>
  <c r="AH122" i="44" s="1"/>
  <c r="Y114" i="16" s="1"/>
  <c r="N134" i="44"/>
  <c r="W134" i="44" s="1"/>
  <c r="AH134" i="44" s="1"/>
  <c r="Y126" i="16" s="1"/>
  <c r="N79" i="44"/>
  <c r="W79" i="44" s="1"/>
  <c r="AH79" i="44" s="1"/>
  <c r="Y71" i="16" s="1"/>
  <c r="AC176" i="42"/>
  <c r="O107" i="42"/>
  <c r="Y107" i="42" s="1"/>
  <c r="AI107" i="42" s="1"/>
  <c r="T122" i="41"/>
  <c r="AE122" i="41" s="1"/>
  <c r="I114" i="16" s="1"/>
  <c r="Q172" i="44"/>
  <c r="AC95" i="42"/>
  <c r="AD95" i="42"/>
  <c r="AJ95" i="42" s="1"/>
  <c r="S95" i="42"/>
  <c r="Q95" i="42"/>
  <c r="AB187" i="44"/>
  <c r="AC187" i="44"/>
  <c r="N136" i="42"/>
  <c r="W136" i="42" s="1"/>
  <c r="AH136" i="42" s="1"/>
  <c r="M128" i="16" s="1"/>
  <c r="Q139" i="42"/>
  <c r="AD139" i="42"/>
  <c r="AJ139" i="42" s="1"/>
  <c r="S139" i="42"/>
  <c r="AD158" i="42"/>
  <c r="AJ158" i="42" s="1"/>
  <c r="Q183" i="44"/>
  <c r="S183" i="44"/>
  <c r="O29" i="42"/>
  <c r="Y29" i="42" s="1"/>
  <c r="AI29" i="42" s="1"/>
  <c r="N21" i="16" s="1"/>
  <c r="N130" i="42"/>
  <c r="W130" i="42" s="1"/>
  <c r="AH130" i="42" s="1"/>
  <c r="M122" i="16" s="1"/>
  <c r="D27" i="42"/>
  <c r="M27" i="42" s="1"/>
  <c r="O67" i="44"/>
  <c r="Y67" i="44" s="1"/>
  <c r="AI67" i="44" s="1"/>
  <c r="O46" i="44"/>
  <c r="Y46" i="44" s="1"/>
  <c r="AI46" i="44" s="1"/>
  <c r="Z38" i="16" s="1"/>
  <c r="N62" i="44"/>
  <c r="W62" i="44" s="1"/>
  <c r="AH62" i="44" s="1"/>
  <c r="Y54" i="16" s="1"/>
  <c r="R38" i="9"/>
  <c r="AD38" i="9" s="1"/>
  <c r="D30" i="16" s="1"/>
  <c r="D38" i="44"/>
  <c r="M38" i="44" s="1"/>
  <c r="U38" i="44" s="1"/>
  <c r="AG38" i="44" s="1"/>
  <c r="X30" i="16" s="1"/>
  <c r="O31" i="9"/>
  <c r="AA31" i="9" s="1"/>
  <c r="AG31" i="9" s="1"/>
  <c r="G23" i="16" s="1"/>
  <c r="AH31" i="41" s="1"/>
  <c r="O39" i="42"/>
  <c r="Y39" i="42" s="1"/>
  <c r="AI39" i="42" s="1"/>
  <c r="N127" i="44"/>
  <c r="W127" i="44" s="1"/>
  <c r="AH127" i="44" s="1"/>
  <c r="Y119" i="16" s="1"/>
  <c r="O38" i="9"/>
  <c r="AA38" i="9" s="1"/>
  <c r="AG38" i="9" s="1"/>
  <c r="G30" i="16" s="1"/>
  <c r="AH38" i="41" s="1"/>
  <c r="D31" i="42"/>
  <c r="M31" i="42" s="1"/>
  <c r="U31" i="42" s="1"/>
  <c r="AG31" i="42" s="1"/>
  <c r="L23" i="16" s="1"/>
  <c r="O34" i="42"/>
  <c r="Y34" i="42" s="1"/>
  <c r="AI34" i="42" s="1"/>
  <c r="N26" i="16" s="1"/>
  <c r="D31" i="44"/>
  <c r="M31" i="44" s="1"/>
  <c r="U31" i="44" s="1"/>
  <c r="AG31" i="44" s="1"/>
  <c r="X23" i="16" s="1"/>
  <c r="O90" i="44"/>
  <c r="Y90" i="44" s="1"/>
  <c r="AI90" i="44" s="1"/>
  <c r="O35" i="42"/>
  <c r="Y35" i="42" s="1"/>
  <c r="AI35" i="42" s="1"/>
  <c r="N30" i="42"/>
  <c r="W30" i="42" s="1"/>
  <c r="AH30" i="42" s="1"/>
  <c r="M22" i="16" s="1"/>
  <c r="D27" i="44"/>
  <c r="M27" i="44" s="1"/>
  <c r="O25" i="42"/>
  <c r="Y25" i="42" s="1"/>
  <c r="AI25" i="42" s="1"/>
  <c r="O119" i="42"/>
  <c r="Y119" i="42" s="1"/>
  <c r="AI119" i="42" s="1"/>
  <c r="N64" i="44"/>
  <c r="W64" i="44" s="1"/>
  <c r="AH64" i="44" s="1"/>
  <c r="Y56" i="16" s="1"/>
  <c r="O25" i="46"/>
  <c r="AA25" i="46" s="1"/>
  <c r="AG25" i="46" s="1"/>
  <c r="AE17" i="16" s="1"/>
  <c r="M26" i="44"/>
  <c r="U26" i="44" s="1"/>
  <c r="AG26" i="44" s="1"/>
  <c r="O122" i="44"/>
  <c r="Y122" i="44" s="1"/>
  <c r="AI122" i="44" s="1"/>
  <c r="R25" i="46"/>
  <c r="AD25" i="46" s="1"/>
  <c r="AB17" i="16" s="1"/>
  <c r="O125" i="45"/>
  <c r="AA125" i="45" s="1"/>
  <c r="AG125" i="45" s="1"/>
  <c r="S117" i="16" s="1"/>
  <c r="D84" i="44"/>
  <c r="M84" i="44" s="1"/>
  <c r="O20" i="9"/>
  <c r="P20" i="9" s="1"/>
  <c r="O40" i="44"/>
  <c r="Y40" i="44" s="1"/>
  <c r="AI40" i="44" s="1"/>
  <c r="AA53" i="42"/>
  <c r="AC53" i="42" s="1"/>
  <c r="O84" i="9"/>
  <c r="P84" i="9" s="1"/>
  <c r="R20" i="9"/>
  <c r="AD20" i="9" s="1"/>
  <c r="N108" i="42"/>
  <c r="W108" i="42" s="1"/>
  <c r="AH108" i="42" s="1"/>
  <c r="M100" i="16" s="1"/>
  <c r="Q176" i="44"/>
  <c r="O37" i="44"/>
  <c r="Y37" i="44" s="1"/>
  <c r="AI37" i="44" s="1"/>
  <c r="R53" i="42"/>
  <c r="AD53" i="42" s="1"/>
  <c r="AJ53" i="42" s="1"/>
  <c r="O124" i="44"/>
  <c r="Y124" i="44" s="1"/>
  <c r="AI124" i="44" s="1"/>
  <c r="O136" i="42"/>
  <c r="N127" i="42"/>
  <c r="W127" i="42" s="1"/>
  <c r="AH127" i="42" s="1"/>
  <c r="M119" i="16" s="1"/>
  <c r="O68" i="42"/>
  <c r="Y68" i="42" s="1"/>
  <c r="AI68" i="42" s="1"/>
  <c r="O44" i="44"/>
  <c r="Y44" i="44" s="1"/>
  <c r="AI44" i="44" s="1"/>
  <c r="O60" i="46"/>
  <c r="P60" i="46" s="1"/>
  <c r="O33" i="44"/>
  <c r="Y33" i="44" s="1"/>
  <c r="AI33" i="44" s="1"/>
  <c r="Z25" i="16" s="1"/>
  <c r="O77" i="42"/>
  <c r="O74" i="44"/>
  <c r="Y74" i="44" s="1"/>
  <c r="AI74" i="44" s="1"/>
  <c r="O46" i="42"/>
  <c r="Y46" i="42" s="1"/>
  <c r="AI46" i="42" s="1"/>
  <c r="N38" i="16" s="1"/>
  <c r="N66" i="42"/>
  <c r="W66" i="42" s="1"/>
  <c r="AH66" i="42" s="1"/>
  <c r="M58" i="16" s="1"/>
  <c r="N61" i="44"/>
  <c r="W61" i="44" s="1"/>
  <c r="AH61" i="44" s="1"/>
  <c r="Y53" i="16" s="1"/>
  <c r="N82" i="42"/>
  <c r="W82" i="42" s="1"/>
  <c r="AH82" i="42" s="1"/>
  <c r="M74" i="16" s="1"/>
  <c r="O66" i="42"/>
  <c r="Y66" i="42" s="1"/>
  <c r="AI66" i="42" s="1"/>
  <c r="O47" i="42"/>
  <c r="Y47" i="42" s="1"/>
  <c r="AI47" i="42" s="1"/>
  <c r="O76" i="44"/>
  <c r="Y76" i="44" s="1"/>
  <c r="AI76" i="44" s="1"/>
  <c r="O93" i="44"/>
  <c r="Y93" i="44" s="1"/>
  <c r="AI93" i="44" s="1"/>
  <c r="O15" i="44"/>
  <c r="Y15" i="44" s="1"/>
  <c r="AI15" i="44" s="1"/>
  <c r="O59" i="44"/>
  <c r="Y59" i="44" s="1"/>
  <c r="AI59" i="44" s="1"/>
  <c r="S169" i="42"/>
  <c r="AD169" i="42"/>
  <c r="AJ169" i="42" s="1"/>
  <c r="Q169" i="42"/>
  <c r="AD172" i="42"/>
  <c r="AJ172" i="42" s="1"/>
  <c r="N90" i="44"/>
  <c r="W90" i="44" s="1"/>
  <c r="AH90" i="44" s="1"/>
  <c r="Y82" i="16" s="1"/>
  <c r="N23" i="44"/>
  <c r="W23" i="44" s="1"/>
  <c r="AH23" i="44" s="1"/>
  <c r="Y15" i="16" s="1"/>
  <c r="N74" i="42"/>
  <c r="W74" i="42" s="1"/>
  <c r="AH74" i="42" s="1"/>
  <c r="M66" i="16" s="1"/>
  <c r="N135" i="42"/>
  <c r="W135" i="42" s="1"/>
  <c r="AH135" i="42" s="1"/>
  <c r="M127" i="16" s="1"/>
  <c r="N108" i="44"/>
  <c r="W108" i="44" s="1"/>
  <c r="AH108" i="44" s="1"/>
  <c r="Y100" i="16" s="1"/>
  <c r="AB146" i="42"/>
  <c r="AD176" i="44"/>
  <c r="AJ176" i="44" s="1"/>
  <c r="AD50" i="42"/>
  <c r="AJ50" i="42" s="1"/>
  <c r="Z51" i="9"/>
  <c r="N40" i="44"/>
  <c r="W40" i="44" s="1"/>
  <c r="AH40" i="44" s="1"/>
  <c r="Y32" i="16" s="1"/>
  <c r="R98" i="44"/>
  <c r="AD98" i="44" s="1"/>
  <c r="AJ98" i="44" s="1"/>
  <c r="O111" i="45"/>
  <c r="AA111" i="45" s="1"/>
  <c r="AG111" i="45" s="1"/>
  <c r="S103" i="16" s="1"/>
  <c r="R57" i="44"/>
  <c r="Q57" i="44" s="1"/>
  <c r="O66" i="44"/>
  <c r="Y66" i="44" s="1"/>
  <c r="AI66" i="44" s="1"/>
  <c r="O134" i="45"/>
  <c r="P134" i="45" s="1"/>
  <c r="O131" i="44"/>
  <c r="Y131" i="44" s="1"/>
  <c r="AI131" i="44" s="1"/>
  <c r="O64" i="42"/>
  <c r="Y64" i="42" s="1"/>
  <c r="AI64" i="42" s="1"/>
  <c r="AA57" i="44"/>
  <c r="AC57" i="44" s="1"/>
  <c r="S51" i="44"/>
  <c r="S162" i="44"/>
  <c r="Q162" i="44"/>
  <c r="AD162" i="44"/>
  <c r="AJ162" i="44" s="1"/>
  <c r="N117" i="44"/>
  <c r="W117" i="44" s="1"/>
  <c r="AH117" i="44" s="1"/>
  <c r="Y109" i="16" s="1"/>
  <c r="N123" i="42"/>
  <c r="W123" i="42" s="1"/>
  <c r="AH123" i="42" s="1"/>
  <c r="M115" i="16" s="1"/>
  <c r="N131" i="44"/>
  <c r="W131" i="44" s="1"/>
  <c r="AH131" i="44" s="1"/>
  <c r="Y123" i="16" s="1"/>
  <c r="N89" i="44"/>
  <c r="W89" i="44" s="1"/>
  <c r="AH89" i="44" s="1"/>
  <c r="Y81" i="16" s="1"/>
  <c r="N122" i="42"/>
  <c r="W122" i="42" s="1"/>
  <c r="AH122" i="42" s="1"/>
  <c r="M114" i="16" s="1"/>
  <c r="O70" i="44"/>
  <c r="Y70" i="44" s="1"/>
  <c r="AI70" i="44" s="1"/>
  <c r="N106" i="44"/>
  <c r="W106" i="44" s="1"/>
  <c r="AH106" i="44" s="1"/>
  <c r="Y98" i="16" s="1"/>
  <c r="N107" i="42"/>
  <c r="W107" i="42" s="1"/>
  <c r="AH107" i="42" s="1"/>
  <c r="M99" i="16" s="1"/>
  <c r="O105" i="44"/>
  <c r="Y105" i="44" s="1"/>
  <c r="AI105" i="44" s="1"/>
  <c r="N120" i="44"/>
  <c r="W120" i="44" s="1"/>
  <c r="AH120" i="44" s="1"/>
  <c r="Y112" i="16" s="1"/>
  <c r="N85" i="42"/>
  <c r="W85" i="42" s="1"/>
  <c r="AH85" i="42" s="1"/>
  <c r="M77" i="16" s="1"/>
  <c r="M35" i="42"/>
  <c r="U35" i="42" s="1"/>
  <c r="AG35" i="42" s="1"/>
  <c r="L27" i="16" s="1"/>
  <c r="AC186" i="44"/>
  <c r="N28" i="42"/>
  <c r="W28" i="42" s="1"/>
  <c r="AH28" i="42" s="1"/>
  <c r="M20" i="16" s="1"/>
  <c r="O29" i="44"/>
  <c r="Y29" i="44" s="1"/>
  <c r="AI29" i="44" s="1"/>
  <c r="Z21" i="16" s="1"/>
  <c r="N80" i="44"/>
  <c r="W80" i="44" s="1"/>
  <c r="AH80" i="44" s="1"/>
  <c r="Y72" i="16" s="1"/>
  <c r="N121" i="44"/>
  <c r="W121" i="44" s="1"/>
  <c r="AH121" i="44" s="1"/>
  <c r="Y113" i="16" s="1"/>
  <c r="N125" i="42"/>
  <c r="W125" i="42" s="1"/>
  <c r="AH125" i="42" s="1"/>
  <c r="M117" i="16" s="1"/>
  <c r="O109" i="44"/>
  <c r="Y109" i="44" s="1"/>
  <c r="AI109" i="44" s="1"/>
  <c r="N134" i="42"/>
  <c r="W134" i="42" s="1"/>
  <c r="AH134" i="42" s="1"/>
  <c r="M126" i="16" s="1"/>
  <c r="N46" i="42"/>
  <c r="W46" i="42" s="1"/>
  <c r="AH46" i="42" s="1"/>
  <c r="M38" i="16" s="1"/>
  <c r="O39" i="44"/>
  <c r="Y39" i="44" s="1"/>
  <c r="AI39" i="44" s="1"/>
  <c r="N34" i="44"/>
  <c r="W34" i="44" s="1"/>
  <c r="AH34" i="44" s="1"/>
  <c r="Y26" i="16" s="1"/>
  <c r="M46" i="44"/>
  <c r="U46" i="44" s="1"/>
  <c r="AG46" i="44" s="1"/>
  <c r="N76" i="44"/>
  <c r="W76" i="44" s="1"/>
  <c r="AH76" i="44" s="1"/>
  <c r="Y68" i="16" s="1"/>
  <c r="AD146" i="42"/>
  <c r="AJ146" i="42" s="1"/>
  <c r="AB146" i="44"/>
  <c r="AB185" i="42"/>
  <c r="N28" i="44"/>
  <c r="W28" i="44" s="1"/>
  <c r="AH28" i="44" s="1"/>
  <c r="Y20" i="16" s="1"/>
  <c r="M24" i="42"/>
  <c r="U24" i="42" s="1"/>
  <c r="AG24" i="42" s="1"/>
  <c r="L16" i="16" s="1"/>
  <c r="N87" i="44"/>
  <c r="W87" i="44" s="1"/>
  <c r="AH87" i="44" s="1"/>
  <c r="Y79" i="16" s="1"/>
  <c r="N60" i="42"/>
  <c r="W60" i="42" s="1"/>
  <c r="AH60" i="42" s="1"/>
  <c r="M52" i="16" s="1"/>
  <c r="N22" i="42"/>
  <c r="W22" i="42" s="1"/>
  <c r="AH22" i="42" s="1"/>
  <c r="M14" i="16" s="1"/>
  <c r="N40" i="42"/>
  <c r="W40" i="42" s="1"/>
  <c r="AH40" i="42" s="1"/>
  <c r="M32" i="16" s="1"/>
  <c r="N63" i="44"/>
  <c r="W63" i="44" s="1"/>
  <c r="AH63" i="44" s="1"/>
  <c r="Y55" i="16" s="1"/>
  <c r="N25" i="44"/>
  <c r="W25" i="44" s="1"/>
  <c r="AH25" i="44" s="1"/>
  <c r="Y17" i="16" s="1"/>
  <c r="N69" i="42"/>
  <c r="W69" i="42" s="1"/>
  <c r="AH69" i="42" s="1"/>
  <c r="M61" i="16" s="1"/>
  <c r="N90" i="42"/>
  <c r="W90" i="42" s="1"/>
  <c r="AH90" i="42" s="1"/>
  <c r="M82" i="16" s="1"/>
  <c r="N23" i="42"/>
  <c r="W23" i="42" s="1"/>
  <c r="AH23" i="42" s="1"/>
  <c r="M15" i="16" s="1"/>
  <c r="N32" i="42"/>
  <c r="W32" i="42" s="1"/>
  <c r="AH32" i="42" s="1"/>
  <c r="M24" i="16" s="1"/>
  <c r="N16" i="42"/>
  <c r="W16" i="42" s="1"/>
  <c r="AH16" i="42" s="1"/>
  <c r="M8" i="16" s="1"/>
  <c r="N104" i="42"/>
  <c r="W104" i="42" s="1"/>
  <c r="AH104" i="42" s="1"/>
  <c r="M96" i="16" s="1"/>
  <c r="Q146" i="42"/>
  <c r="N39" i="42"/>
  <c r="W39" i="42" s="1"/>
  <c r="AH39" i="42" s="1"/>
  <c r="M31" i="16" s="1"/>
  <c r="N72" i="44"/>
  <c r="W72" i="44" s="1"/>
  <c r="AH72" i="44" s="1"/>
  <c r="Y64" i="16" s="1"/>
  <c r="N92" i="44"/>
  <c r="W92" i="44" s="1"/>
  <c r="AH92" i="44" s="1"/>
  <c r="Y84" i="16" s="1"/>
  <c r="N67" i="44"/>
  <c r="W67" i="44" s="1"/>
  <c r="AH67" i="44" s="1"/>
  <c r="Y59" i="16" s="1"/>
  <c r="N63" i="42"/>
  <c r="W63" i="42" s="1"/>
  <c r="AH63" i="42" s="1"/>
  <c r="M55" i="16" s="1"/>
  <c r="N14" i="44"/>
  <c r="W14" i="44" s="1"/>
  <c r="AH14" i="44" s="1"/>
  <c r="Y6" i="16" s="1"/>
  <c r="N71" i="42"/>
  <c r="W71" i="42" s="1"/>
  <c r="AH71" i="42" s="1"/>
  <c r="M63" i="16" s="1"/>
  <c r="N61" i="42"/>
  <c r="W61" i="42" s="1"/>
  <c r="AH61" i="42" s="1"/>
  <c r="M53" i="16" s="1"/>
  <c r="N59" i="44"/>
  <c r="W59" i="44" s="1"/>
  <c r="AH59" i="44" s="1"/>
  <c r="Y51" i="16" s="1"/>
  <c r="N24" i="44"/>
  <c r="W24" i="44" s="1"/>
  <c r="AH24" i="44" s="1"/>
  <c r="Y16" i="16" s="1"/>
  <c r="N27" i="44"/>
  <c r="W27" i="44" s="1"/>
  <c r="AH27" i="44" s="1"/>
  <c r="Y19" i="16" s="1"/>
  <c r="N20" i="42"/>
  <c r="W20" i="42" s="1"/>
  <c r="AH20" i="42" s="1"/>
  <c r="M12" i="16" s="1"/>
  <c r="N47" i="42"/>
  <c r="W47" i="42" s="1"/>
  <c r="AH47" i="42" s="1"/>
  <c r="M39" i="16" s="1"/>
  <c r="N87" i="42"/>
  <c r="W87" i="42" s="1"/>
  <c r="AH87" i="42" s="1"/>
  <c r="M79" i="16" s="1"/>
  <c r="N126" i="42"/>
  <c r="W126" i="42" s="1"/>
  <c r="AH126" i="42" s="1"/>
  <c r="M118" i="16" s="1"/>
  <c r="N111" i="42"/>
  <c r="W111" i="42" s="1"/>
  <c r="AH111" i="42" s="1"/>
  <c r="M103" i="16" s="1"/>
  <c r="N84" i="42"/>
  <c r="W84" i="42" s="1"/>
  <c r="AH84" i="42" s="1"/>
  <c r="M76" i="16" s="1"/>
  <c r="S168" i="42"/>
  <c r="AB188" i="44"/>
  <c r="AD168" i="42"/>
  <c r="AJ168" i="42" s="1"/>
  <c r="AC145" i="44"/>
  <c r="AC152" i="42"/>
  <c r="W171" i="42"/>
  <c r="AH171" i="42" s="1"/>
  <c r="AA171" i="42" s="1"/>
  <c r="AC171" i="42" s="1"/>
  <c r="R171" i="42"/>
  <c r="AC186" i="42"/>
  <c r="O79" i="42"/>
  <c r="Y79" i="42" s="1"/>
  <c r="AI79" i="42" s="1"/>
  <c r="AD99" i="42"/>
  <c r="AJ99" i="42" s="1"/>
  <c r="N13" i="42"/>
  <c r="W13" i="42" s="1"/>
  <c r="AH13" i="42" s="1"/>
  <c r="O45" i="44"/>
  <c r="Y45" i="44" s="1"/>
  <c r="AI45" i="44" s="1"/>
  <c r="Z37" i="16" s="1"/>
  <c r="N110" i="44"/>
  <c r="W110" i="44" s="1"/>
  <c r="AH110" i="44" s="1"/>
  <c r="Y102" i="16" s="1"/>
  <c r="N35" i="44"/>
  <c r="W35" i="44" s="1"/>
  <c r="AH35" i="44" s="1"/>
  <c r="Y27" i="16" s="1"/>
  <c r="O19" i="45"/>
  <c r="P19" i="45" s="1"/>
  <c r="O70" i="42"/>
  <c r="Y70" i="42" s="1"/>
  <c r="AI70" i="42" s="1"/>
  <c r="O119" i="44"/>
  <c r="Y119" i="44" s="1"/>
  <c r="AI119" i="44" s="1"/>
  <c r="N38" i="44"/>
  <c r="W38" i="44" s="1"/>
  <c r="AH38" i="44" s="1"/>
  <c r="Y30" i="16" s="1"/>
  <c r="O15" i="45"/>
  <c r="AA15" i="45" s="1"/>
  <c r="AG15" i="45" s="1"/>
  <c r="S7" i="16" s="1"/>
  <c r="O115" i="45"/>
  <c r="P115" i="45" s="1"/>
  <c r="N30" i="44"/>
  <c r="W30" i="44" s="1"/>
  <c r="AH30" i="44" s="1"/>
  <c r="Y22" i="16" s="1"/>
  <c r="N132" i="44"/>
  <c r="W132" i="44" s="1"/>
  <c r="AH132" i="44" s="1"/>
  <c r="Y124" i="16" s="1"/>
  <c r="O135" i="42"/>
  <c r="Y135" i="42" s="1"/>
  <c r="AI135" i="42" s="1"/>
  <c r="O120" i="44"/>
  <c r="Y120" i="44" s="1"/>
  <c r="AI120" i="44" s="1"/>
  <c r="O109" i="45"/>
  <c r="AA109" i="45" s="1"/>
  <c r="AG109" i="45" s="1"/>
  <c r="S101" i="16" s="1"/>
  <c r="O132" i="42"/>
  <c r="Y132" i="42" s="1"/>
  <c r="AI132" i="42" s="1"/>
  <c r="O125" i="42"/>
  <c r="Y125" i="42" s="1"/>
  <c r="AI125" i="42" s="1"/>
  <c r="O58" i="42"/>
  <c r="Y58" i="42" s="1"/>
  <c r="AI58" i="42" s="1"/>
  <c r="N15" i="44"/>
  <c r="W15" i="44" s="1"/>
  <c r="AH15" i="44" s="1"/>
  <c r="Y7" i="16" s="1"/>
  <c r="O28" i="44"/>
  <c r="Y28" i="44" s="1"/>
  <c r="AI28" i="44" s="1"/>
  <c r="M109" i="42"/>
  <c r="U109" i="42" s="1"/>
  <c r="AG109" i="42" s="1"/>
  <c r="L101" i="16" s="1"/>
  <c r="N16" i="44"/>
  <c r="W16" i="44" s="1"/>
  <c r="AH16" i="44" s="1"/>
  <c r="Y8" i="16" s="1"/>
  <c r="AD185" i="42"/>
  <c r="AJ185" i="42" s="1"/>
  <c r="M108" i="42"/>
  <c r="U108" i="42" s="1"/>
  <c r="AG108" i="42" s="1"/>
  <c r="L100" i="16" s="1"/>
  <c r="N37" i="44"/>
  <c r="W37" i="44" s="1"/>
  <c r="AH37" i="44" s="1"/>
  <c r="Y29" i="16" s="1"/>
  <c r="N120" i="42"/>
  <c r="W120" i="42" s="1"/>
  <c r="AH120" i="42" s="1"/>
  <c r="M112" i="16" s="1"/>
  <c r="N83" i="42"/>
  <c r="W83" i="42" s="1"/>
  <c r="AH83" i="42" s="1"/>
  <c r="M75" i="16" s="1"/>
  <c r="N77" i="44"/>
  <c r="W77" i="44" s="1"/>
  <c r="AH77" i="44" s="1"/>
  <c r="Y69" i="16" s="1"/>
  <c r="O115" i="44"/>
  <c r="Y115" i="44" s="1"/>
  <c r="AI115" i="44" s="1"/>
  <c r="N106" i="42"/>
  <c r="W106" i="42" s="1"/>
  <c r="AH106" i="42" s="1"/>
  <c r="M98" i="16" s="1"/>
  <c r="N131" i="42"/>
  <c r="W131" i="42" s="1"/>
  <c r="AH131" i="42" s="1"/>
  <c r="M123" i="16" s="1"/>
  <c r="N118" i="42"/>
  <c r="W118" i="42" s="1"/>
  <c r="AH118" i="42" s="1"/>
  <c r="M110" i="16" s="1"/>
  <c r="N104" i="44"/>
  <c r="W104" i="44" s="1"/>
  <c r="AH104" i="44" s="1"/>
  <c r="Y96" i="16" s="1"/>
  <c r="N33" i="44"/>
  <c r="N38" i="42"/>
  <c r="W38" i="42" s="1"/>
  <c r="AH38" i="42" s="1"/>
  <c r="M30" i="16" s="1"/>
  <c r="M16" i="42"/>
  <c r="U16" i="42" s="1"/>
  <c r="AG16" i="42" s="1"/>
  <c r="L8" i="16" s="1"/>
  <c r="N81" i="42"/>
  <c r="W81" i="42" s="1"/>
  <c r="AH81" i="42" s="1"/>
  <c r="M73" i="16" s="1"/>
  <c r="Q188" i="42"/>
  <c r="M62" i="44"/>
  <c r="U62" i="44" s="1"/>
  <c r="AG62" i="44" s="1"/>
  <c r="X54" i="16" s="1"/>
  <c r="N121" i="42"/>
  <c r="W121" i="42" s="1"/>
  <c r="AH121" i="42" s="1"/>
  <c r="M113" i="16" s="1"/>
  <c r="AD188" i="44"/>
  <c r="AJ188" i="44" s="1"/>
  <c r="AD51" i="42"/>
  <c r="AJ51" i="42" s="1"/>
  <c r="Y159" i="9"/>
  <c r="S189" i="44"/>
  <c r="AD189" i="44"/>
  <c r="AJ189" i="44" s="1"/>
  <c r="Q189" i="44"/>
  <c r="AB51" i="44"/>
  <c r="AB51" i="42"/>
  <c r="Q174" i="44"/>
  <c r="M34" i="44"/>
  <c r="U34" i="44" s="1"/>
  <c r="AG34" i="44" s="1"/>
  <c r="O16" i="44"/>
  <c r="Y16" i="44" s="1"/>
  <c r="AI16" i="44" s="1"/>
  <c r="N27" i="42"/>
  <c r="W27" i="42" s="1"/>
  <c r="AH27" i="42" s="1"/>
  <c r="M19" i="16" s="1"/>
  <c r="D28" i="44"/>
  <c r="M28" i="44" s="1"/>
  <c r="U28" i="44" s="1"/>
  <c r="AG28" i="44" s="1"/>
  <c r="X20" i="16" s="1"/>
  <c r="N81" i="44"/>
  <c r="W81" i="44" s="1"/>
  <c r="AH81" i="44" s="1"/>
  <c r="Y73" i="16" s="1"/>
  <c r="T138" i="9"/>
  <c r="AE138" i="9" s="1"/>
  <c r="E130" i="16" s="1"/>
  <c r="S188" i="42"/>
  <c r="AB183" i="44"/>
  <c r="O121" i="44"/>
  <c r="Y121" i="44" s="1"/>
  <c r="AI121" i="44" s="1"/>
  <c r="O19" i="42"/>
  <c r="Y19" i="42" s="1"/>
  <c r="AI19" i="42" s="1"/>
  <c r="N41" i="44"/>
  <c r="W41" i="44" s="1"/>
  <c r="AH41" i="44" s="1"/>
  <c r="Y33" i="16" s="1"/>
  <c r="N137" i="44"/>
  <c r="W137" i="44" s="1"/>
  <c r="AH137" i="44" s="1"/>
  <c r="Y129" i="16" s="1"/>
  <c r="N130" i="44"/>
  <c r="W130" i="44" s="1"/>
  <c r="AH130" i="44" s="1"/>
  <c r="Y122" i="16" s="1"/>
  <c r="M105" i="42"/>
  <c r="U105" i="42" s="1"/>
  <c r="AG105" i="42" s="1"/>
  <c r="L97" i="16" s="1"/>
  <c r="N105" i="42"/>
  <c r="W105" i="42" s="1"/>
  <c r="AH105" i="42" s="1"/>
  <c r="M97" i="16" s="1"/>
  <c r="D28" i="42"/>
  <c r="M28" i="42" s="1"/>
  <c r="U28" i="42" s="1"/>
  <c r="AG28" i="42" s="1"/>
  <c r="L20" i="16" s="1"/>
  <c r="N39" i="44"/>
  <c r="W39" i="44" s="1"/>
  <c r="AH39" i="44" s="1"/>
  <c r="Y31" i="16" s="1"/>
  <c r="E138" i="42"/>
  <c r="N138" i="42" s="1"/>
  <c r="W138" i="42" s="1"/>
  <c r="AH138" i="42" s="1"/>
  <c r="M130" i="16" s="1"/>
  <c r="AD174" i="42"/>
  <c r="AJ174" i="42" s="1"/>
  <c r="S174" i="42"/>
  <c r="Q174" i="42"/>
  <c r="O42" i="44"/>
  <c r="Y42" i="44" s="1"/>
  <c r="AI42" i="44" s="1"/>
  <c r="O113" i="44"/>
  <c r="Y113" i="44" s="1"/>
  <c r="AI113" i="44" s="1"/>
  <c r="O23" i="44"/>
  <c r="Y23" i="44" s="1"/>
  <c r="AI23" i="44" s="1"/>
  <c r="N58" i="42"/>
  <c r="W58" i="42" s="1"/>
  <c r="AH58" i="42" s="1"/>
  <c r="M50" i="16" s="1"/>
  <c r="N19" i="42"/>
  <c r="W19" i="42" s="1"/>
  <c r="AH19" i="42" s="1"/>
  <c r="M11" i="16" s="1"/>
  <c r="N118" i="44"/>
  <c r="W118" i="44" s="1"/>
  <c r="AH118" i="44" s="1"/>
  <c r="Y110" i="16" s="1"/>
  <c r="N109" i="44"/>
  <c r="W109" i="44" s="1"/>
  <c r="AH109" i="44" s="1"/>
  <c r="Y101" i="16" s="1"/>
  <c r="N85" i="44"/>
  <c r="W85" i="44" s="1"/>
  <c r="AH85" i="44" s="1"/>
  <c r="Y77" i="16" s="1"/>
  <c r="E138" i="44"/>
  <c r="N138" i="44" s="1"/>
  <c r="W138" i="44" s="1"/>
  <c r="AH138" i="44" s="1"/>
  <c r="Y130" i="16" s="1"/>
  <c r="AB168" i="42"/>
  <c r="Z183" i="9"/>
  <c r="M112" i="42"/>
  <c r="U112" i="42" s="1"/>
  <c r="AG112" i="42" s="1"/>
  <c r="L104" i="16" s="1"/>
  <c r="N75" i="42"/>
  <c r="W75" i="42" s="1"/>
  <c r="AH75" i="42" s="1"/>
  <c r="M67" i="16" s="1"/>
  <c r="O59" i="9"/>
  <c r="N119" i="42"/>
  <c r="W119" i="42" s="1"/>
  <c r="AH119" i="42" s="1"/>
  <c r="M111" i="16" s="1"/>
  <c r="N88" i="42"/>
  <c r="W88" i="42" s="1"/>
  <c r="AH88" i="42" s="1"/>
  <c r="M80" i="16" s="1"/>
  <c r="N47" i="44"/>
  <c r="W47" i="44" s="1"/>
  <c r="AH47" i="44" s="1"/>
  <c r="Y39" i="16" s="1"/>
  <c r="D59" i="42"/>
  <c r="M59" i="42" s="1"/>
  <c r="N72" i="42"/>
  <c r="W72" i="42" s="1"/>
  <c r="AH72" i="42" s="1"/>
  <c r="M64" i="16" s="1"/>
  <c r="AD174" i="44"/>
  <c r="AJ174" i="44" s="1"/>
  <c r="N128" i="42"/>
  <c r="W128" i="42" s="1"/>
  <c r="AH128" i="42" s="1"/>
  <c r="M120" i="16" s="1"/>
  <c r="N44" i="42"/>
  <c r="W44" i="42" s="1"/>
  <c r="AH44" i="42" s="1"/>
  <c r="M36" i="16" s="1"/>
  <c r="N20" i="44"/>
  <c r="W20" i="44" s="1"/>
  <c r="AH20" i="44" s="1"/>
  <c r="Y12" i="16" s="1"/>
  <c r="N86" i="44"/>
  <c r="W86" i="44" s="1"/>
  <c r="AH86" i="44" s="1"/>
  <c r="Y78" i="16" s="1"/>
  <c r="N26" i="42"/>
  <c r="W26" i="42" s="1"/>
  <c r="AH26" i="42" s="1"/>
  <c r="M18" i="16" s="1"/>
  <c r="N68" i="42"/>
  <c r="W68" i="42" s="1"/>
  <c r="AH68" i="42" s="1"/>
  <c r="M60" i="16" s="1"/>
  <c r="N126" i="44"/>
  <c r="W126" i="44" s="1"/>
  <c r="AH126" i="44" s="1"/>
  <c r="Y118" i="16" s="1"/>
  <c r="N93" i="44"/>
  <c r="W93" i="44" s="1"/>
  <c r="AH93" i="44" s="1"/>
  <c r="Y85" i="16" s="1"/>
  <c r="M90" i="42"/>
  <c r="U90" i="42" s="1"/>
  <c r="AG90" i="42" s="1"/>
  <c r="L82" i="16" s="1"/>
  <c r="N34" i="42"/>
  <c r="W34" i="42" s="1"/>
  <c r="AH34" i="42" s="1"/>
  <c r="M26" i="16" s="1"/>
  <c r="N22" i="44"/>
  <c r="W22" i="44" s="1"/>
  <c r="AH22" i="44" s="1"/>
  <c r="Y14" i="16" s="1"/>
  <c r="Q146" i="44"/>
  <c r="AD152" i="42"/>
  <c r="AJ152" i="42" s="1"/>
  <c r="N75" i="44"/>
  <c r="W75" i="44" s="1"/>
  <c r="AH75" i="44" s="1"/>
  <c r="Y67" i="16" s="1"/>
  <c r="N89" i="42"/>
  <c r="W89" i="42" s="1"/>
  <c r="AH89" i="42" s="1"/>
  <c r="M81" i="16" s="1"/>
  <c r="N60" i="44"/>
  <c r="W60" i="44" s="1"/>
  <c r="AH60" i="44" s="1"/>
  <c r="Y52" i="16" s="1"/>
  <c r="N124" i="44"/>
  <c r="W124" i="44" s="1"/>
  <c r="AH124" i="44" s="1"/>
  <c r="Y116" i="16" s="1"/>
  <c r="AD146" i="44"/>
  <c r="AJ146" i="44" s="1"/>
  <c r="Z54" i="43"/>
  <c r="N36" i="44"/>
  <c r="W36" i="44" s="1"/>
  <c r="AH36" i="44" s="1"/>
  <c r="Y28" i="16" s="1"/>
  <c r="N93" i="42"/>
  <c r="W93" i="42" s="1"/>
  <c r="AH93" i="42" s="1"/>
  <c r="M85" i="16" s="1"/>
  <c r="Y164" i="43"/>
  <c r="Q188" i="44"/>
  <c r="M114" i="44"/>
  <c r="U114" i="44" s="1"/>
  <c r="AG114" i="44" s="1"/>
  <c r="X106" i="16" s="1"/>
  <c r="N117" i="42"/>
  <c r="W117" i="42" s="1"/>
  <c r="AH117" i="42" s="1"/>
  <c r="M109" i="16" s="1"/>
  <c r="M121" i="42"/>
  <c r="U121" i="42" s="1"/>
  <c r="AG121" i="42" s="1"/>
  <c r="L113" i="16" s="1"/>
  <c r="S152" i="42"/>
  <c r="AD167" i="42"/>
  <c r="AJ167" i="42" s="1"/>
  <c r="N45" i="44"/>
  <c r="W45" i="44" s="1"/>
  <c r="AH45" i="44" s="1"/>
  <c r="O127" i="45"/>
  <c r="AA127" i="45" s="1"/>
  <c r="AG127" i="45" s="1"/>
  <c r="S119" i="16" s="1"/>
  <c r="N42" i="42"/>
  <c r="W42" i="42" s="1"/>
  <c r="AH42" i="42" s="1"/>
  <c r="M34" i="16" s="1"/>
  <c r="W171" i="44"/>
  <c r="AH171" i="44" s="1"/>
  <c r="AA171" i="44" s="1"/>
  <c r="R171" i="44"/>
  <c r="N21" i="42"/>
  <c r="W21" i="42" s="1"/>
  <c r="AH21" i="42" s="1"/>
  <c r="M13" i="16" s="1"/>
  <c r="Q156" i="44"/>
  <c r="AC176" i="44"/>
  <c r="S156" i="44"/>
  <c r="N133" i="42"/>
  <c r="W133" i="42" s="1"/>
  <c r="AH133" i="42" s="1"/>
  <c r="M125" i="16" s="1"/>
  <c r="N65" i="44"/>
  <c r="W65" i="44" s="1"/>
  <c r="AH65" i="44" s="1"/>
  <c r="Y57" i="16" s="1"/>
  <c r="N112" i="42"/>
  <c r="W112" i="42" s="1"/>
  <c r="AH112" i="42" s="1"/>
  <c r="M104" i="16" s="1"/>
  <c r="N17" i="44"/>
  <c r="W17" i="44" s="1"/>
  <c r="AH17" i="44" s="1"/>
  <c r="Y9" i="16" s="1"/>
  <c r="Q192" i="44"/>
  <c r="N25" i="42"/>
  <c r="W25" i="42" s="1"/>
  <c r="AH25" i="42" s="1"/>
  <c r="M17" i="16" s="1"/>
  <c r="N112" i="44"/>
  <c r="W112" i="44" s="1"/>
  <c r="AH112" i="44" s="1"/>
  <c r="Y104" i="16" s="1"/>
  <c r="N29" i="44"/>
  <c r="W29" i="44" s="1"/>
  <c r="AH29" i="44" s="1"/>
  <c r="N37" i="42"/>
  <c r="W37" i="42" s="1"/>
  <c r="AH37" i="42" s="1"/>
  <c r="M29" i="16" s="1"/>
  <c r="N109" i="42"/>
  <c r="W109" i="42" s="1"/>
  <c r="AH109" i="42" s="1"/>
  <c r="M101" i="16" s="1"/>
  <c r="N45" i="42"/>
  <c r="W45" i="42" s="1"/>
  <c r="AH45" i="42" s="1"/>
  <c r="N24" i="42"/>
  <c r="W24" i="42" s="1"/>
  <c r="AH24" i="42" s="1"/>
  <c r="M16" i="16" s="1"/>
  <c r="M42" i="44"/>
  <c r="U42" i="44" s="1"/>
  <c r="AG42" i="44" s="1"/>
  <c r="X34" i="16" s="1"/>
  <c r="M76" i="42"/>
  <c r="U76" i="42" s="1"/>
  <c r="AG76" i="42" s="1"/>
  <c r="L68" i="16" s="1"/>
  <c r="N86" i="42"/>
  <c r="W86" i="42" s="1"/>
  <c r="AH86" i="42" s="1"/>
  <c r="M78" i="16" s="1"/>
  <c r="M34" i="42"/>
  <c r="U34" i="42" s="1"/>
  <c r="AG34" i="42" s="1"/>
  <c r="M87" i="44"/>
  <c r="U87" i="44" s="1"/>
  <c r="AG87" i="44" s="1"/>
  <c r="X79" i="16" s="1"/>
  <c r="AC188" i="42"/>
  <c r="AB188" i="42"/>
  <c r="M45" i="42"/>
  <c r="U45" i="42" s="1"/>
  <c r="AG45" i="42" s="1"/>
  <c r="L37" i="16" s="1"/>
  <c r="O21" i="44"/>
  <c r="Y21" i="44" s="1"/>
  <c r="AI21" i="44" s="1"/>
  <c r="O74" i="42"/>
  <c r="Y74" i="42" s="1"/>
  <c r="AI74" i="42" s="1"/>
  <c r="M129" i="42"/>
  <c r="U129" i="42" s="1"/>
  <c r="AG129" i="42" s="1"/>
  <c r="L121" i="16" s="1"/>
  <c r="O31" i="44"/>
  <c r="Y31" i="44" s="1"/>
  <c r="AI31" i="44" s="1"/>
  <c r="O34" i="44"/>
  <c r="Y34" i="44" s="1"/>
  <c r="AI34" i="44" s="1"/>
  <c r="Z26" i="16" s="1"/>
  <c r="M47" i="42"/>
  <c r="U47" i="42" s="1"/>
  <c r="AG47" i="42" s="1"/>
  <c r="L39" i="16" s="1"/>
  <c r="O24" i="42"/>
  <c r="Y24" i="42" s="1"/>
  <c r="AI24" i="42" s="1"/>
  <c r="O115" i="42"/>
  <c r="Y115" i="42" s="1"/>
  <c r="AI115" i="42" s="1"/>
  <c r="N135" i="44"/>
  <c r="W135" i="44" s="1"/>
  <c r="AH135" i="44" s="1"/>
  <c r="Y127" i="16" s="1"/>
  <c r="M25" i="44"/>
  <c r="U25" i="44" s="1"/>
  <c r="AG25" i="44" s="1"/>
  <c r="X17" i="16" s="1"/>
  <c r="M110" i="44"/>
  <c r="U110" i="44" s="1"/>
  <c r="AG110" i="44" s="1"/>
  <c r="X102" i="16" s="1"/>
  <c r="O136" i="44"/>
  <c r="Y136" i="44" s="1"/>
  <c r="AI136" i="44" s="1"/>
  <c r="N66" i="44"/>
  <c r="W66" i="44" s="1"/>
  <c r="AH66" i="44" s="1"/>
  <c r="Y58" i="16" s="1"/>
  <c r="N17" i="42"/>
  <c r="W17" i="42" s="1"/>
  <c r="AH17" i="42" s="1"/>
  <c r="M9" i="16" s="1"/>
  <c r="M105" i="44"/>
  <c r="U105" i="44" s="1"/>
  <c r="AG105" i="44" s="1"/>
  <c r="X97" i="16" s="1"/>
  <c r="O69" i="42"/>
  <c r="Y69" i="42" s="1"/>
  <c r="AI69" i="42" s="1"/>
  <c r="N43" i="44"/>
  <c r="W43" i="44" s="1"/>
  <c r="AH43" i="44" s="1"/>
  <c r="Y35" i="16" s="1"/>
  <c r="N70" i="42"/>
  <c r="W70" i="42" s="1"/>
  <c r="AH70" i="42" s="1"/>
  <c r="M62" i="16" s="1"/>
  <c r="N32" i="44"/>
  <c r="W32" i="44" s="1"/>
  <c r="AH32" i="44" s="1"/>
  <c r="Y24" i="16" s="1"/>
  <c r="N84" i="44"/>
  <c r="W84" i="44" s="1"/>
  <c r="AH84" i="44" s="1"/>
  <c r="Y76" i="16" s="1"/>
  <c r="N119" i="44"/>
  <c r="W119" i="44" s="1"/>
  <c r="AH119" i="44" s="1"/>
  <c r="Y111" i="16" s="1"/>
  <c r="M74" i="44"/>
  <c r="U74" i="44" s="1"/>
  <c r="AG74" i="44" s="1"/>
  <c r="X66" i="16" s="1"/>
  <c r="Y163" i="9"/>
  <c r="M117" i="44"/>
  <c r="U117" i="44" s="1"/>
  <c r="AG117" i="44" s="1"/>
  <c r="X109" i="16" s="1"/>
  <c r="M79" i="42"/>
  <c r="U79" i="42" s="1"/>
  <c r="AG79" i="42" s="1"/>
  <c r="L71" i="16" s="1"/>
  <c r="M108" i="44"/>
  <c r="U108" i="44" s="1"/>
  <c r="AG108" i="44" s="1"/>
  <c r="X100" i="16" s="1"/>
  <c r="M26" i="42"/>
  <c r="U26" i="42" s="1"/>
  <c r="AG26" i="42" s="1"/>
  <c r="M129" i="44"/>
  <c r="U129" i="44" s="1"/>
  <c r="AG129" i="44" s="1"/>
  <c r="X121" i="16" s="1"/>
  <c r="M24" i="44"/>
  <c r="U24" i="44" s="1"/>
  <c r="AG24" i="44" s="1"/>
  <c r="X16" i="16" s="1"/>
  <c r="M78" i="44"/>
  <c r="U78" i="44" s="1"/>
  <c r="AG78" i="44" s="1"/>
  <c r="X70" i="16" s="1"/>
  <c r="H103" i="44"/>
  <c r="N103" i="44" s="1"/>
  <c r="Q51" i="44"/>
  <c r="Q51" i="42"/>
  <c r="Q185" i="42"/>
  <c r="AD156" i="42"/>
  <c r="AJ156" i="42" s="1"/>
  <c r="AC144" i="42"/>
  <c r="AB144" i="42"/>
  <c r="M14" i="42"/>
  <c r="U14" i="42" s="1"/>
  <c r="AG14" i="42" s="1"/>
  <c r="M47" i="44"/>
  <c r="U47" i="44" s="1"/>
  <c r="AG47" i="44" s="1"/>
  <c r="X39" i="16" s="1"/>
  <c r="V2" i="43"/>
  <c r="O120" i="42"/>
  <c r="Y120" i="42" s="1"/>
  <c r="AI120" i="42" s="1"/>
  <c r="O42" i="42"/>
  <c r="Y42" i="42" s="1"/>
  <c r="AI42" i="42" s="1"/>
  <c r="M35" i="44"/>
  <c r="U35" i="44" s="1"/>
  <c r="AG35" i="44" s="1"/>
  <c r="X27" i="16" s="1"/>
  <c r="O133" i="44"/>
  <c r="V3" i="43"/>
  <c r="O30" i="42"/>
  <c r="Y30" i="42" s="1"/>
  <c r="AI30" i="42" s="1"/>
  <c r="N22" i="16" s="1"/>
  <c r="O105" i="42"/>
  <c r="Y105" i="42" s="1"/>
  <c r="AI105" i="42" s="1"/>
  <c r="O130" i="42"/>
  <c r="Y130" i="42" s="1"/>
  <c r="AI130" i="42" s="1"/>
  <c r="N62" i="42"/>
  <c r="W62" i="42" s="1"/>
  <c r="AH62" i="42" s="1"/>
  <c r="M54" i="16" s="1"/>
  <c r="M93" i="42"/>
  <c r="U93" i="42" s="1"/>
  <c r="AG93" i="42" s="1"/>
  <c r="L85" i="16" s="1"/>
  <c r="N77" i="42"/>
  <c r="W77" i="42" s="1"/>
  <c r="AH77" i="42" s="1"/>
  <c r="M69" i="16" s="1"/>
  <c r="N42" i="44"/>
  <c r="W42" i="44" s="1"/>
  <c r="AH42" i="44" s="1"/>
  <c r="Y34" i="16" s="1"/>
  <c r="O60" i="42"/>
  <c r="Y60" i="42" s="1"/>
  <c r="AI60" i="42" s="1"/>
  <c r="O69" i="45"/>
  <c r="P69" i="45" s="1"/>
  <c r="V4" i="43"/>
  <c r="O138" i="44"/>
  <c r="Y138" i="44" s="1"/>
  <c r="AI138" i="44" s="1"/>
  <c r="O123" i="44"/>
  <c r="Y123" i="44" s="1"/>
  <c r="AI123" i="44" s="1"/>
  <c r="N43" i="42"/>
  <c r="W43" i="42" s="1"/>
  <c r="AH43" i="42" s="1"/>
  <c r="M35" i="16" s="1"/>
  <c r="N69" i="44"/>
  <c r="W69" i="44" s="1"/>
  <c r="AH69" i="44" s="1"/>
  <c r="Y61" i="16" s="1"/>
  <c r="N15" i="42"/>
  <c r="W15" i="42" s="1"/>
  <c r="AH15" i="42" s="1"/>
  <c r="M7" i="16" s="1"/>
  <c r="N124" i="42"/>
  <c r="W124" i="42" s="1"/>
  <c r="AH124" i="42" s="1"/>
  <c r="M116" i="16" s="1"/>
  <c r="O63" i="42"/>
  <c r="Y63" i="42" s="1"/>
  <c r="AI63" i="42" s="1"/>
  <c r="O90" i="42"/>
  <c r="Y90" i="42" s="1"/>
  <c r="AI90" i="42" s="1"/>
  <c r="M61" i="44"/>
  <c r="U61" i="44" s="1"/>
  <c r="AG61" i="44" s="1"/>
  <c r="X53" i="16" s="1"/>
  <c r="N35" i="42"/>
  <c r="W35" i="42" s="1"/>
  <c r="AH35" i="42" s="1"/>
  <c r="M27" i="16" s="1"/>
  <c r="N133" i="44"/>
  <c r="W133" i="44" s="1"/>
  <c r="AH133" i="44" s="1"/>
  <c r="Y125" i="16" s="1"/>
  <c r="O14" i="42"/>
  <c r="Y14" i="42" s="1"/>
  <c r="AI14" i="42" s="1"/>
  <c r="N6" i="16" s="1"/>
  <c r="O26" i="42"/>
  <c r="Y26" i="42" s="1"/>
  <c r="AI26" i="42" s="1"/>
  <c r="N18" i="16" s="1"/>
  <c r="N137" i="42"/>
  <c r="W137" i="42" s="1"/>
  <c r="AH137" i="42" s="1"/>
  <c r="M129" i="16" s="1"/>
  <c r="M18" i="44"/>
  <c r="U18" i="44" s="1"/>
  <c r="AG18" i="44" s="1"/>
  <c r="X10" i="16" s="1"/>
  <c r="M64" i="44"/>
  <c r="U64" i="44" s="1"/>
  <c r="AG64" i="44" s="1"/>
  <c r="X56" i="16" s="1"/>
  <c r="O79" i="44"/>
  <c r="Y79" i="44" s="1"/>
  <c r="AI79" i="44" s="1"/>
  <c r="O137" i="44"/>
  <c r="Y137" i="44" s="1"/>
  <c r="AI137" i="44" s="1"/>
  <c r="O71" i="44"/>
  <c r="Y71" i="44" s="1"/>
  <c r="AI71" i="44" s="1"/>
  <c r="O13" i="42"/>
  <c r="Y13" i="42" s="1"/>
  <c r="AI13" i="42" s="1"/>
  <c r="N5" i="16" s="1"/>
  <c r="O83" i="44"/>
  <c r="Y83" i="44" s="1"/>
  <c r="AI83" i="44" s="1"/>
  <c r="O22" i="42"/>
  <c r="Y22" i="42" s="1"/>
  <c r="AI22" i="42" s="1"/>
  <c r="N14" i="16" s="1"/>
  <c r="O15" i="42"/>
  <c r="N70" i="44"/>
  <c r="W70" i="44" s="1"/>
  <c r="AH70" i="44" s="1"/>
  <c r="Y62" i="16" s="1"/>
  <c r="N36" i="42"/>
  <c r="W36" i="42" s="1"/>
  <c r="AH36" i="42" s="1"/>
  <c r="M28" i="16" s="1"/>
  <c r="N125" i="44"/>
  <c r="W125" i="44" s="1"/>
  <c r="AH125" i="44" s="1"/>
  <c r="Y117" i="16" s="1"/>
  <c r="M66" i="42"/>
  <c r="U66" i="42" s="1"/>
  <c r="AG66" i="42" s="1"/>
  <c r="L58" i="16" s="1"/>
  <c r="N74" i="44"/>
  <c r="W74" i="44" s="1"/>
  <c r="AH74" i="44" s="1"/>
  <c r="Y66" i="16" s="1"/>
  <c r="O61" i="42"/>
  <c r="Y61" i="42" s="1"/>
  <c r="AI61" i="42" s="1"/>
  <c r="O104" i="45"/>
  <c r="P104" i="45" s="1"/>
  <c r="O118" i="42"/>
  <c r="Y118" i="42" s="1"/>
  <c r="AI118" i="42" s="1"/>
  <c r="O67" i="42"/>
  <c r="Y67" i="42" s="1"/>
  <c r="AI67" i="42" s="1"/>
  <c r="N73" i="42"/>
  <c r="W73" i="42" s="1"/>
  <c r="AH73" i="42" s="1"/>
  <c r="M65" i="16" s="1"/>
  <c r="N65" i="42"/>
  <c r="W65" i="42" s="1"/>
  <c r="AH65" i="42" s="1"/>
  <c r="M57" i="16" s="1"/>
  <c r="N76" i="42"/>
  <c r="W76" i="42" s="1"/>
  <c r="AH76" i="42" s="1"/>
  <c r="M68" i="16" s="1"/>
  <c r="M78" i="42"/>
  <c r="U78" i="42" s="1"/>
  <c r="AG78" i="42" s="1"/>
  <c r="L70" i="16" s="1"/>
  <c r="S166" i="44"/>
  <c r="Q166" i="44"/>
  <c r="AD166" i="44"/>
  <c r="AJ166" i="44" s="1"/>
  <c r="M79" i="44"/>
  <c r="U79" i="44" s="1"/>
  <c r="AG79" i="44" s="1"/>
  <c r="X71" i="16" s="1"/>
  <c r="AD144" i="42"/>
  <c r="AJ144" i="42" s="1"/>
  <c r="Q144" i="42"/>
  <c r="S144" i="42"/>
  <c r="M20" i="44"/>
  <c r="U20" i="44" s="1"/>
  <c r="AG20" i="44" s="1"/>
  <c r="X12" i="16" s="1"/>
  <c r="M110" i="42"/>
  <c r="U110" i="42" s="1"/>
  <c r="AG110" i="42" s="1"/>
  <c r="L102" i="16" s="1"/>
  <c r="N113" i="44"/>
  <c r="W113" i="44" s="1"/>
  <c r="AH113" i="44" s="1"/>
  <c r="Y105" i="16" s="1"/>
  <c r="Z57" i="43"/>
  <c r="N103" i="42"/>
  <c r="W103" i="42" s="1"/>
  <c r="AH103" i="42" s="1"/>
  <c r="M95" i="16" s="1"/>
  <c r="T103" i="41"/>
  <c r="AE103" i="41" s="1"/>
  <c r="I95" i="16" s="1"/>
  <c r="S156" i="42"/>
  <c r="AC156" i="42"/>
  <c r="AD192" i="44"/>
  <c r="AJ192" i="44" s="1"/>
  <c r="AB178" i="42"/>
  <c r="AC178" i="42"/>
  <c r="S178" i="42"/>
  <c r="Q178" i="42"/>
  <c r="AD178" i="42"/>
  <c r="AJ178" i="42" s="1"/>
  <c r="Z55" i="43"/>
  <c r="Y55" i="43"/>
  <c r="M103" i="44"/>
  <c r="U103" i="44" s="1"/>
  <c r="AG103" i="44" s="1"/>
  <c r="X95" i="16" s="1"/>
  <c r="S169" i="44"/>
  <c r="Q169" i="44"/>
  <c r="AD169" i="44"/>
  <c r="AJ169" i="44" s="1"/>
  <c r="AD168" i="44"/>
  <c r="AJ168" i="44" s="1"/>
  <c r="Q168" i="44"/>
  <c r="S168" i="44"/>
  <c r="AC168" i="44"/>
  <c r="AB168" i="44"/>
  <c r="S181" i="44"/>
  <c r="AD181" i="44"/>
  <c r="AJ181" i="44" s="1"/>
  <c r="Q181" i="44"/>
  <c r="AB181" i="44"/>
  <c r="AC181" i="44"/>
  <c r="AC96" i="44"/>
  <c r="AB96" i="44"/>
  <c r="S96" i="42"/>
  <c r="Q96" i="42"/>
  <c r="AD96" i="42"/>
  <c r="AJ96" i="42" s="1"/>
  <c r="AC96" i="42"/>
  <c r="AB96" i="42"/>
  <c r="Q96" i="44"/>
  <c r="S96" i="44"/>
  <c r="AD96" i="44"/>
  <c r="AJ96" i="44" s="1"/>
  <c r="AB159" i="44"/>
  <c r="AC159" i="44"/>
  <c r="AC163" i="44"/>
  <c r="AB163" i="44"/>
  <c r="S163" i="42"/>
  <c r="AD163" i="42"/>
  <c r="AJ163" i="42" s="1"/>
  <c r="Q163" i="42"/>
  <c r="Q159" i="42"/>
  <c r="AD159" i="42"/>
  <c r="AJ159" i="42" s="1"/>
  <c r="S159" i="42"/>
  <c r="AB163" i="42"/>
  <c r="AC163" i="42"/>
  <c r="AB159" i="42"/>
  <c r="AC159" i="42"/>
  <c r="S183" i="42"/>
  <c r="Q183" i="42"/>
  <c r="AD183" i="42"/>
  <c r="AJ183" i="42" s="1"/>
  <c r="AB183" i="42"/>
  <c r="AC183" i="42"/>
  <c r="AB192" i="44"/>
  <c r="AC192" i="44"/>
  <c r="AD163" i="44"/>
  <c r="AJ163" i="44" s="1"/>
  <c r="Q163" i="44"/>
  <c r="S163" i="44"/>
  <c r="AD159" i="44"/>
  <c r="AJ159" i="44" s="1"/>
  <c r="S159" i="44"/>
  <c r="Q159" i="44"/>
  <c r="Y100" i="43"/>
  <c r="S52" i="42"/>
  <c r="Q52" i="42"/>
  <c r="AD52" i="42"/>
  <c r="AJ52" i="42" s="1"/>
  <c r="AC52" i="42"/>
  <c r="AB52" i="42"/>
  <c r="Q52" i="44"/>
  <c r="S52" i="44"/>
  <c r="AD52" i="44"/>
  <c r="AJ52" i="44" s="1"/>
  <c r="AB52" i="44"/>
  <c r="AC52" i="44"/>
  <c r="S180" i="42"/>
  <c r="AD180" i="42"/>
  <c r="AJ180" i="42" s="1"/>
  <c r="Q180" i="42"/>
  <c r="AB180" i="42"/>
  <c r="AC180" i="42"/>
  <c r="AD180" i="44"/>
  <c r="AJ180" i="44" s="1"/>
  <c r="S180" i="44"/>
  <c r="Q180" i="44"/>
  <c r="AC180" i="44"/>
  <c r="AB180" i="44"/>
  <c r="M63" i="42"/>
  <c r="U63" i="42" s="1"/>
  <c r="AG63" i="42" s="1"/>
  <c r="L55" i="16" s="1"/>
  <c r="M74" i="42"/>
  <c r="U74" i="42" s="1"/>
  <c r="AG74" i="42" s="1"/>
  <c r="L66" i="16" s="1"/>
  <c r="N136" i="44"/>
  <c r="W136" i="44" s="1"/>
  <c r="AH136" i="44" s="1"/>
  <c r="Y128" i="16" s="1"/>
  <c r="M17" i="44"/>
  <c r="U17" i="44" s="1"/>
  <c r="AG17" i="44" s="1"/>
  <c r="X9" i="16" s="1"/>
  <c r="M33" i="44"/>
  <c r="U33" i="44" s="1"/>
  <c r="AG33" i="44" s="1"/>
  <c r="X25" i="16" s="1"/>
  <c r="M13" i="42"/>
  <c r="U13" i="42" s="1"/>
  <c r="AG13" i="42" s="1"/>
  <c r="L5" i="16" s="1"/>
  <c r="M40" i="42"/>
  <c r="U40" i="42" s="1"/>
  <c r="AG40" i="42" s="1"/>
  <c r="L32" i="16" s="1"/>
  <c r="M87" i="42"/>
  <c r="U87" i="42" s="1"/>
  <c r="AG87" i="42" s="1"/>
  <c r="L79" i="16" s="1"/>
  <c r="M68" i="42"/>
  <c r="U68" i="42" s="1"/>
  <c r="AG68" i="42" s="1"/>
  <c r="L60" i="16" s="1"/>
  <c r="M70" i="42"/>
  <c r="U70" i="42" s="1"/>
  <c r="AG70" i="42" s="1"/>
  <c r="L62" i="16" s="1"/>
  <c r="M85" i="42"/>
  <c r="U85" i="42" s="1"/>
  <c r="AG85" i="42" s="1"/>
  <c r="L77" i="16" s="1"/>
  <c r="M65" i="44"/>
  <c r="U65" i="44" s="1"/>
  <c r="AG65" i="44" s="1"/>
  <c r="X57" i="16" s="1"/>
  <c r="M41" i="42"/>
  <c r="U41" i="42" s="1"/>
  <c r="AG41" i="42" s="1"/>
  <c r="L33" i="16" s="1"/>
  <c r="M118" i="42"/>
  <c r="U118" i="42" s="1"/>
  <c r="AG118" i="42" s="1"/>
  <c r="L110" i="16" s="1"/>
  <c r="M113" i="42"/>
  <c r="U113" i="42" s="1"/>
  <c r="AG113" i="42" s="1"/>
  <c r="L105" i="16" s="1"/>
  <c r="AA81" i="9"/>
  <c r="AG81" i="9" s="1"/>
  <c r="G73" i="16" s="1"/>
  <c r="AH81" i="41" s="1"/>
  <c r="P81" i="9"/>
  <c r="AA62" i="9"/>
  <c r="AG62" i="9" s="1"/>
  <c r="G54" i="16" s="1"/>
  <c r="AH62" i="41" s="1"/>
  <c r="P62" i="9"/>
  <c r="AA121" i="9"/>
  <c r="AG121" i="9" s="1"/>
  <c r="G113" i="16" s="1"/>
  <c r="AH121" i="41" s="1"/>
  <c r="P121" i="9"/>
  <c r="X19" i="9"/>
  <c r="E11" i="16"/>
  <c r="D115" i="16"/>
  <c r="X123" i="9"/>
  <c r="AA24" i="9"/>
  <c r="AG24" i="9" s="1"/>
  <c r="G16" i="16" s="1"/>
  <c r="AH24" i="41" s="1"/>
  <c r="P24" i="9"/>
  <c r="AA16" i="9"/>
  <c r="AG16" i="9" s="1"/>
  <c r="G8" i="16" s="1"/>
  <c r="AH16" i="41" s="1"/>
  <c r="P16" i="9"/>
  <c r="AA21" i="9"/>
  <c r="AG21" i="9" s="1"/>
  <c r="G13" i="16" s="1"/>
  <c r="AH21" i="41" s="1"/>
  <c r="P21" i="9"/>
  <c r="AA35" i="9"/>
  <c r="AG35" i="9" s="1"/>
  <c r="G27" i="16" s="1"/>
  <c r="AH35" i="41" s="1"/>
  <c r="P35" i="9"/>
  <c r="D95" i="16"/>
  <c r="X103" i="9"/>
  <c r="AA29" i="9"/>
  <c r="AG29" i="9" s="1"/>
  <c r="G21" i="16" s="1"/>
  <c r="AH29" i="41" s="1"/>
  <c r="P29" i="9"/>
  <c r="M114" i="42"/>
  <c r="U114" i="42" s="1"/>
  <c r="AG114" i="42" s="1"/>
  <c r="L106" i="16" s="1"/>
  <c r="V4" i="9"/>
  <c r="AA106" i="9"/>
  <c r="AG106" i="9" s="1"/>
  <c r="G98" i="16" s="1"/>
  <c r="AH106" i="41" s="1"/>
  <c r="P106" i="9"/>
  <c r="D65" i="16"/>
  <c r="X73" i="9"/>
  <c r="X59" i="9"/>
  <c r="D51" i="16"/>
  <c r="Q82" i="45"/>
  <c r="T82" i="42"/>
  <c r="Q17" i="45"/>
  <c r="T17" i="42"/>
  <c r="Q92" i="45"/>
  <c r="T92" i="42"/>
  <c r="Q112" i="45"/>
  <c r="T112" i="42"/>
  <c r="Q88" i="45"/>
  <c r="T88" i="42"/>
  <c r="Q120" i="45"/>
  <c r="T120" i="42"/>
  <c r="Q18" i="45"/>
  <c r="T18" i="42"/>
  <c r="Q33" i="45"/>
  <c r="T33" i="42"/>
  <c r="Q47" i="45"/>
  <c r="T47" i="42"/>
  <c r="Q42" i="45"/>
  <c r="T42" i="42"/>
  <c r="Q109" i="45"/>
  <c r="T109" i="42"/>
  <c r="AA34" i="9"/>
  <c r="AG34" i="9" s="1"/>
  <c r="G26" i="16" s="1"/>
  <c r="AH34" i="41" s="1"/>
  <c r="P34" i="9"/>
  <c r="AA39" i="9"/>
  <c r="AG39" i="9" s="1"/>
  <c r="G31" i="16" s="1"/>
  <c r="AH39" i="41" s="1"/>
  <c r="P39" i="9"/>
  <c r="D105" i="16"/>
  <c r="X113" i="9"/>
  <c r="AA89" i="9"/>
  <c r="AG89" i="9" s="1"/>
  <c r="G81" i="16" s="1"/>
  <c r="AH89" i="41" s="1"/>
  <c r="P89" i="9"/>
  <c r="M132" i="44"/>
  <c r="U132" i="44" s="1"/>
  <c r="AG132" i="44" s="1"/>
  <c r="X124" i="16" s="1"/>
  <c r="AA135" i="9"/>
  <c r="AG135" i="9" s="1"/>
  <c r="G127" i="16" s="1"/>
  <c r="AH135" i="41" s="1"/>
  <c r="P135" i="9"/>
  <c r="AA67" i="9"/>
  <c r="AG67" i="9" s="1"/>
  <c r="G59" i="16" s="1"/>
  <c r="AH67" i="41" s="1"/>
  <c r="P67" i="9"/>
  <c r="AA131" i="9"/>
  <c r="AG131" i="9" s="1"/>
  <c r="G123" i="16" s="1"/>
  <c r="AH131" i="41" s="1"/>
  <c r="P131" i="9"/>
  <c r="M22" i="44"/>
  <c r="U22" i="44" s="1"/>
  <c r="AG22" i="44" s="1"/>
  <c r="AA33" i="9"/>
  <c r="AG33" i="9" s="1"/>
  <c r="G25" i="16" s="1"/>
  <c r="AH33" i="41" s="1"/>
  <c r="P33" i="9"/>
  <c r="D126" i="16"/>
  <c r="X134" i="9"/>
  <c r="D68" i="16"/>
  <c r="X76" i="9"/>
  <c r="D54" i="16"/>
  <c r="X62" i="9"/>
  <c r="M121" i="44"/>
  <c r="U121" i="44" s="1"/>
  <c r="AG121" i="44" s="1"/>
  <c r="X113" i="16" s="1"/>
  <c r="M131" i="42"/>
  <c r="U131" i="42" s="1"/>
  <c r="AG131" i="42" s="1"/>
  <c r="L123" i="16" s="1"/>
  <c r="AA93" i="9"/>
  <c r="AG93" i="9" s="1"/>
  <c r="G85" i="16" s="1"/>
  <c r="AH93" i="41" s="1"/>
  <c r="P93" i="9"/>
  <c r="M123" i="44"/>
  <c r="U123" i="44" s="1"/>
  <c r="AG123" i="44" s="1"/>
  <c r="X115" i="16" s="1"/>
  <c r="X24" i="9"/>
  <c r="D16" i="16"/>
  <c r="D117" i="16"/>
  <c r="X125" i="9"/>
  <c r="M21" i="44"/>
  <c r="U21" i="44" s="1"/>
  <c r="AG21" i="44" s="1"/>
  <c r="X13" i="16" s="1"/>
  <c r="Q117" i="45"/>
  <c r="T117" i="42"/>
  <c r="D27" i="16"/>
  <c r="X35" i="9"/>
  <c r="AA85" i="9"/>
  <c r="AG85" i="9" s="1"/>
  <c r="G77" i="16" s="1"/>
  <c r="AH85" i="41" s="1"/>
  <c r="P85" i="9"/>
  <c r="AA103" i="9"/>
  <c r="AG103" i="9" s="1"/>
  <c r="G95" i="16" s="1"/>
  <c r="AH103" i="41" s="1"/>
  <c r="P103" i="9"/>
  <c r="AA27" i="9"/>
  <c r="AG27" i="9" s="1"/>
  <c r="G19" i="16" s="1"/>
  <c r="AH27" i="41" s="1"/>
  <c r="P27" i="9"/>
  <c r="AA65" i="9"/>
  <c r="AG65" i="9" s="1"/>
  <c r="G57" i="16" s="1"/>
  <c r="AH65" i="41" s="1"/>
  <c r="P65" i="9"/>
  <c r="D33" i="16"/>
  <c r="X41" i="9"/>
  <c r="N21" i="44"/>
  <c r="W21" i="44" s="1"/>
  <c r="AH21" i="44" s="1"/>
  <c r="Y13" i="16" s="1"/>
  <c r="AA58" i="9"/>
  <c r="AG58" i="9" s="1"/>
  <c r="G50" i="16" s="1"/>
  <c r="AH58" i="41" s="1"/>
  <c r="P58" i="9"/>
  <c r="AA79" i="9"/>
  <c r="AG79" i="9" s="1"/>
  <c r="G71" i="16" s="1"/>
  <c r="AH79" i="41" s="1"/>
  <c r="P79" i="9"/>
  <c r="D18" i="16"/>
  <c r="X26" i="9"/>
  <c r="M106" i="44"/>
  <c r="U106" i="44" s="1"/>
  <c r="AG106" i="44" s="1"/>
  <c r="X98" i="16" s="1"/>
  <c r="M90" i="44"/>
  <c r="U90" i="44" s="1"/>
  <c r="AG90" i="44" s="1"/>
  <c r="X82" i="16" s="1"/>
  <c r="M73" i="44"/>
  <c r="U73" i="44" s="1"/>
  <c r="AG73" i="44" s="1"/>
  <c r="X65" i="16" s="1"/>
  <c r="X82" i="9"/>
  <c r="D74" i="16"/>
  <c r="Q69" i="45"/>
  <c r="T69" i="42"/>
  <c r="Q91" i="45"/>
  <c r="T91" i="42"/>
  <c r="Q41" i="45"/>
  <c r="T41" i="42"/>
  <c r="Q85" i="45"/>
  <c r="T85" i="42"/>
  <c r="Q106" i="45"/>
  <c r="T106" i="42"/>
  <c r="Q103" i="45"/>
  <c r="T103" i="42"/>
  <c r="Q65" i="45"/>
  <c r="T65" i="42"/>
  <c r="Q45" i="45"/>
  <c r="T45" i="42"/>
  <c r="Q81" i="45"/>
  <c r="T81" i="42"/>
  <c r="Q34" i="45"/>
  <c r="T34" i="42"/>
  <c r="Q135" i="45"/>
  <c r="T135" i="42"/>
  <c r="M39" i="42"/>
  <c r="U39" i="42" s="1"/>
  <c r="AG39" i="42" s="1"/>
  <c r="L31" i="16" s="1"/>
  <c r="AG17" i="9"/>
  <c r="G9" i="16" s="1"/>
  <c r="AH17" i="41" s="1"/>
  <c r="P17" i="9"/>
  <c r="M77" i="44"/>
  <c r="U77" i="44" s="1"/>
  <c r="AG77" i="44" s="1"/>
  <c r="X69" i="16" s="1"/>
  <c r="M89" i="42"/>
  <c r="U89" i="42" s="1"/>
  <c r="AG89" i="42" s="1"/>
  <c r="L81" i="16" s="1"/>
  <c r="D5" i="16"/>
  <c r="X13" i="9"/>
  <c r="X87" i="9"/>
  <c r="Q44" i="45"/>
  <c r="T44" i="42"/>
  <c r="AA130" i="9"/>
  <c r="AG130" i="9" s="1"/>
  <c r="G122" i="16" s="1"/>
  <c r="AH130" i="41" s="1"/>
  <c r="P130" i="9"/>
  <c r="X42" i="9"/>
  <c r="D34" i="16"/>
  <c r="AA109" i="9"/>
  <c r="AG109" i="9" s="1"/>
  <c r="G101" i="16" s="1"/>
  <c r="AH109" i="41" s="1"/>
  <c r="P109" i="9"/>
  <c r="D25" i="16"/>
  <c r="X33" i="9"/>
  <c r="M134" i="42"/>
  <c r="X84" i="9"/>
  <c r="D76" i="16"/>
  <c r="D59" i="16"/>
  <c r="D113" i="16"/>
  <c r="X121" i="9"/>
  <c r="M131" i="44"/>
  <c r="U131" i="44" s="1"/>
  <c r="AG131" i="44" s="1"/>
  <c r="X123" i="16" s="1"/>
  <c r="X93" i="9"/>
  <c r="D85" i="16"/>
  <c r="N113" i="42"/>
  <c r="W113" i="42" s="1"/>
  <c r="AH113" i="42" s="1"/>
  <c r="M105" i="16" s="1"/>
  <c r="M123" i="42"/>
  <c r="U123" i="42" s="1"/>
  <c r="AG123" i="42" s="1"/>
  <c r="L115" i="16" s="1"/>
  <c r="M125" i="42"/>
  <c r="U125" i="42" s="1"/>
  <c r="AG125" i="42" s="1"/>
  <c r="L117" i="16" s="1"/>
  <c r="D38" i="16"/>
  <c r="X46" i="9"/>
  <c r="D13" i="16"/>
  <c r="X21" i="9"/>
  <c r="M85" i="44"/>
  <c r="U85" i="44" s="1"/>
  <c r="AG85" i="44" s="1"/>
  <c r="X77" i="16" s="1"/>
  <c r="D57" i="16"/>
  <c r="X65" i="9"/>
  <c r="M41" i="44"/>
  <c r="U41" i="44" s="1"/>
  <c r="AG41" i="44" s="1"/>
  <c r="X33" i="16" s="1"/>
  <c r="M45" i="44"/>
  <c r="U45" i="44" s="1"/>
  <c r="AG45" i="44" s="1"/>
  <c r="X37" i="16" s="1"/>
  <c r="D64" i="16"/>
  <c r="X72" i="9"/>
  <c r="X78" i="9"/>
  <c r="D70" i="16"/>
  <c r="X58" i="9"/>
  <c r="D50" i="16"/>
  <c r="D71" i="16"/>
  <c r="X79" i="9"/>
  <c r="AA26" i="9"/>
  <c r="AG26" i="9" s="1"/>
  <c r="G18" i="16" s="1"/>
  <c r="AH26" i="41" s="1"/>
  <c r="P26" i="9"/>
  <c r="X39" i="9"/>
  <c r="E31" i="16"/>
  <c r="M116" i="44"/>
  <c r="U116" i="44" s="1"/>
  <c r="AG116" i="44" s="1"/>
  <c r="X108" i="16" s="1"/>
  <c r="AA124" i="9"/>
  <c r="AG124" i="9" s="1"/>
  <c r="G116" i="16" s="1"/>
  <c r="AH124" i="41" s="1"/>
  <c r="P124" i="9"/>
  <c r="AA37" i="9"/>
  <c r="AG37" i="9" s="1"/>
  <c r="G29" i="16" s="1"/>
  <c r="AH37" i="41" s="1"/>
  <c r="P37" i="9"/>
  <c r="M23" i="44"/>
  <c r="U23" i="44" s="1"/>
  <c r="AG23" i="44" s="1"/>
  <c r="X15" i="16" s="1"/>
  <c r="P128" i="9"/>
  <c r="X108" i="9"/>
  <c r="D100" i="16"/>
  <c r="D96" i="16"/>
  <c r="X104" i="9"/>
  <c r="Q14" i="45"/>
  <c r="T14" i="42"/>
  <c r="Q111" i="45"/>
  <c r="T111" i="42"/>
  <c r="Q116" i="45"/>
  <c r="T116" i="42"/>
  <c r="Q30" i="45"/>
  <c r="T30" i="42"/>
  <c r="Q38" i="45"/>
  <c r="T38" i="42"/>
  <c r="Q129" i="45"/>
  <c r="T129" i="42"/>
  <c r="Q66" i="45"/>
  <c r="T66" i="42"/>
  <c r="Q136" i="45"/>
  <c r="T136" i="42"/>
  <c r="Q70" i="45"/>
  <c r="T70" i="42"/>
  <c r="Q122" i="45"/>
  <c r="T122" i="42"/>
  <c r="Q114" i="45"/>
  <c r="T114" i="42"/>
  <c r="M60" i="44"/>
  <c r="U60" i="44" s="1"/>
  <c r="AG60" i="44" s="1"/>
  <c r="X52" i="16" s="1"/>
  <c r="M17" i="42"/>
  <c r="U17" i="42" s="1"/>
  <c r="AG17" i="42" s="1"/>
  <c r="L9" i="16" s="1"/>
  <c r="M138" i="42"/>
  <c r="U138" i="42" s="1"/>
  <c r="AG138" i="42" s="1"/>
  <c r="L130" i="16" s="1"/>
  <c r="M113" i="44"/>
  <c r="U113" i="44" s="1"/>
  <c r="AG113" i="44" s="1"/>
  <c r="X105" i="16" s="1"/>
  <c r="D81" i="16"/>
  <c r="X89" i="9"/>
  <c r="AA13" i="9"/>
  <c r="AG13" i="9" s="1"/>
  <c r="G5" i="16" s="1"/>
  <c r="AH13" i="41" s="1"/>
  <c r="P13" i="9"/>
  <c r="AA40" i="9"/>
  <c r="AG40" i="9" s="1"/>
  <c r="G32" i="16" s="1"/>
  <c r="AH40" i="41" s="1"/>
  <c r="P40" i="9"/>
  <c r="M80" i="42"/>
  <c r="U80" i="42" s="1"/>
  <c r="AG80" i="42" s="1"/>
  <c r="L72" i="16" s="1"/>
  <c r="M130" i="44"/>
  <c r="U130" i="44" s="1"/>
  <c r="AG130" i="44" s="1"/>
  <c r="X122" i="16" s="1"/>
  <c r="X109" i="9"/>
  <c r="D101" i="16"/>
  <c r="D36" i="16"/>
  <c r="X44" i="9"/>
  <c r="AA134" i="9"/>
  <c r="AG134" i="9" s="1"/>
  <c r="G126" i="16" s="1"/>
  <c r="AH134" i="41" s="1"/>
  <c r="P134" i="9"/>
  <c r="X131" i="9"/>
  <c r="D123" i="16"/>
  <c r="AA63" i="9"/>
  <c r="AG63" i="9" s="1"/>
  <c r="G55" i="16" s="1"/>
  <c r="AH63" i="41" s="1"/>
  <c r="P63" i="9"/>
  <c r="X86" i="9"/>
  <c r="D78" i="16"/>
  <c r="D53" i="16"/>
  <c r="X61" i="9"/>
  <c r="AA45" i="9"/>
  <c r="AG45" i="9" s="1"/>
  <c r="G37" i="16" s="1"/>
  <c r="AH45" i="41" s="1"/>
  <c r="P45" i="9"/>
  <c r="AA105" i="9"/>
  <c r="AG105" i="9" s="1"/>
  <c r="G97" i="16" s="1"/>
  <c r="AH105" i="41" s="1"/>
  <c r="P105" i="9"/>
  <c r="AA36" i="9"/>
  <c r="AG36" i="9" s="1"/>
  <c r="G28" i="16" s="1"/>
  <c r="AH36" i="41" s="1"/>
  <c r="P36" i="9"/>
  <c r="AA111" i="9"/>
  <c r="AG111" i="9" s="1"/>
  <c r="G103" i="16" s="1"/>
  <c r="AH111" i="41" s="1"/>
  <c r="P111" i="9"/>
  <c r="M115" i="42"/>
  <c r="U115" i="42" s="1"/>
  <c r="AG115" i="42" s="1"/>
  <c r="L107" i="16" s="1"/>
  <c r="AA116" i="9"/>
  <c r="AG116" i="9" s="1"/>
  <c r="G108" i="16" s="1"/>
  <c r="AH116" i="41" s="1"/>
  <c r="P116" i="9"/>
  <c r="AA78" i="9"/>
  <c r="AG78" i="9" s="1"/>
  <c r="G70" i="16" s="1"/>
  <c r="AH78" i="41" s="1"/>
  <c r="P78" i="9"/>
  <c r="M58" i="44"/>
  <c r="U58" i="44" s="1"/>
  <c r="AG58" i="44" s="1"/>
  <c r="X50" i="16" s="1"/>
  <c r="AA68" i="9"/>
  <c r="AG68" i="9" s="1"/>
  <c r="G60" i="16" s="1"/>
  <c r="AH68" i="41" s="1"/>
  <c r="P68" i="9"/>
  <c r="D116" i="16"/>
  <c r="X124" i="9"/>
  <c r="M37" i="44"/>
  <c r="U37" i="44" s="1"/>
  <c r="AG37" i="44" s="1"/>
  <c r="X29" i="16" s="1"/>
  <c r="AA23" i="9"/>
  <c r="AG23" i="9" s="1"/>
  <c r="G15" i="16" s="1"/>
  <c r="AH23" i="41" s="1"/>
  <c r="P23" i="9"/>
  <c r="M128" i="44"/>
  <c r="U128" i="44" s="1"/>
  <c r="AG128" i="44" s="1"/>
  <c r="X120" i="16" s="1"/>
  <c r="AA108" i="9"/>
  <c r="AG108" i="9" s="1"/>
  <c r="G100" i="16" s="1"/>
  <c r="AH108" i="41" s="1"/>
  <c r="P108" i="9"/>
  <c r="M104" i="42"/>
  <c r="U104" i="42" s="1"/>
  <c r="AG104" i="42" s="1"/>
  <c r="L96" i="16" s="1"/>
  <c r="Q115" i="45"/>
  <c r="T115" i="42"/>
  <c r="Q86" i="45"/>
  <c r="T86" i="42"/>
  <c r="Q119" i="45"/>
  <c r="T119" i="42"/>
  <c r="Q107" i="45"/>
  <c r="T107" i="42"/>
  <c r="Q90" i="45"/>
  <c r="T90" i="42"/>
  <c r="Q137" i="45"/>
  <c r="T137" i="42"/>
  <c r="Q59" i="45"/>
  <c r="T59" i="42"/>
  <c r="Q113" i="45"/>
  <c r="T113" i="42"/>
  <c r="Q67" i="45"/>
  <c r="T67" i="42"/>
  <c r="Q73" i="45"/>
  <c r="T73" i="42"/>
  <c r="Q46" i="45"/>
  <c r="T46" i="42"/>
  <c r="X34" i="9"/>
  <c r="D26" i="16"/>
  <c r="D52" i="16"/>
  <c r="X60" i="9"/>
  <c r="M39" i="44"/>
  <c r="U39" i="44" s="1"/>
  <c r="AG39" i="44" s="1"/>
  <c r="X31" i="16" s="1"/>
  <c r="X17" i="9"/>
  <c r="D9" i="16"/>
  <c r="M122" i="44"/>
  <c r="U122" i="44" s="1"/>
  <c r="AG122" i="44" s="1"/>
  <c r="X114" i="16" s="1"/>
  <c r="AA19" i="9"/>
  <c r="AG19" i="9" s="1"/>
  <c r="G11" i="16" s="1"/>
  <c r="AH19" i="41" s="1"/>
  <c r="P19" i="9"/>
  <c r="M13" i="44"/>
  <c r="U13" i="44" s="1"/>
  <c r="AG13" i="44" s="1"/>
  <c r="X5" i="16" s="1"/>
  <c r="AA137" i="9"/>
  <c r="AG137" i="9" s="1"/>
  <c r="G129" i="16" s="1"/>
  <c r="AH137" i="41" s="1"/>
  <c r="P137" i="9"/>
  <c r="M71" i="42"/>
  <c r="U71" i="42" s="1"/>
  <c r="AG71" i="42" s="1"/>
  <c r="L63" i="16" s="1"/>
  <c r="X25" i="9"/>
  <c r="D17" i="16"/>
  <c r="D122" i="16"/>
  <c r="X130" i="9"/>
  <c r="AA44" i="9"/>
  <c r="AG44" i="9" s="1"/>
  <c r="G36" i="16" s="1"/>
  <c r="AH44" i="41" s="1"/>
  <c r="P44" i="9"/>
  <c r="AA107" i="9"/>
  <c r="AG107" i="9" s="1"/>
  <c r="G99" i="16" s="1"/>
  <c r="AH107" i="41" s="1"/>
  <c r="P107" i="9"/>
  <c r="AA129" i="9"/>
  <c r="AG129" i="9" s="1"/>
  <c r="G121" i="16" s="1"/>
  <c r="AH129" i="41" s="1"/>
  <c r="P129" i="9"/>
  <c r="AA30" i="9"/>
  <c r="AG30" i="9" s="1"/>
  <c r="G22" i="16" s="1"/>
  <c r="AH30" i="41" s="1"/>
  <c r="P30" i="9"/>
  <c r="AA64" i="9"/>
  <c r="AG64" i="9" s="1"/>
  <c r="G56" i="16" s="1"/>
  <c r="AH64" i="41" s="1"/>
  <c r="P64" i="9"/>
  <c r="D55" i="16"/>
  <c r="X63" i="9"/>
  <c r="AA86" i="9"/>
  <c r="AG86" i="9" s="1"/>
  <c r="G78" i="16" s="1"/>
  <c r="AH86" i="41" s="1"/>
  <c r="P86" i="9"/>
  <c r="AA61" i="9"/>
  <c r="AG61" i="9" s="1"/>
  <c r="G53" i="16" s="1"/>
  <c r="AH61" i="41" s="1"/>
  <c r="P61" i="9"/>
  <c r="D37" i="16"/>
  <c r="X45" i="9"/>
  <c r="X110" i="9"/>
  <c r="D102" i="16"/>
  <c r="D28" i="16"/>
  <c r="X36" i="9"/>
  <c r="D103" i="16"/>
  <c r="X111" i="9"/>
  <c r="AA119" i="9"/>
  <c r="AG119" i="9" s="1"/>
  <c r="G111" i="16" s="1"/>
  <c r="AH119" i="41" s="1"/>
  <c r="P119" i="9"/>
  <c r="AA115" i="9"/>
  <c r="AG115" i="9" s="1"/>
  <c r="G107" i="16" s="1"/>
  <c r="AH115" i="41" s="1"/>
  <c r="P115" i="9"/>
  <c r="D20" i="16"/>
  <c r="X28" i="9"/>
  <c r="M58" i="42"/>
  <c r="U58" i="42" s="1"/>
  <c r="AG58" i="42" s="1"/>
  <c r="L50" i="16" s="1"/>
  <c r="M124" i="44"/>
  <c r="U124" i="44" s="1"/>
  <c r="AG124" i="44" s="1"/>
  <c r="X116" i="16" s="1"/>
  <c r="D29" i="16"/>
  <c r="X37" i="9"/>
  <c r="D15" i="16"/>
  <c r="X23" i="9"/>
  <c r="AA104" i="9"/>
  <c r="AG104" i="9" s="1"/>
  <c r="G96" i="16" s="1"/>
  <c r="AH104" i="41" s="1"/>
  <c r="P104" i="9"/>
  <c r="Q15" i="45"/>
  <c r="T15" i="42"/>
  <c r="Q126" i="45"/>
  <c r="T126" i="42"/>
  <c r="Q27" i="45"/>
  <c r="T27" i="42"/>
  <c r="Q80" i="45"/>
  <c r="T80" i="42"/>
  <c r="Q28" i="45"/>
  <c r="T28" i="42"/>
  <c r="Q130" i="45"/>
  <c r="T130" i="42"/>
  <c r="Q75" i="45"/>
  <c r="T75" i="42"/>
  <c r="Q77" i="45"/>
  <c r="T77" i="42"/>
  <c r="Q105" i="45"/>
  <c r="T105" i="42"/>
  <c r="Q31" i="45"/>
  <c r="T31" i="42"/>
  <c r="Q29" i="45"/>
  <c r="T29" i="42"/>
  <c r="Q21" i="45"/>
  <c r="T21" i="42"/>
  <c r="AA77" i="9"/>
  <c r="AG77" i="9" s="1"/>
  <c r="G69" i="16" s="1"/>
  <c r="AH77" i="41" s="1"/>
  <c r="P77" i="9"/>
  <c r="M75" i="44"/>
  <c r="U75" i="44" s="1"/>
  <c r="AG75" i="44" s="1"/>
  <c r="X67" i="16" s="1"/>
  <c r="M126" i="42"/>
  <c r="U126" i="42" s="1"/>
  <c r="AG126" i="42" s="1"/>
  <c r="L118" i="16" s="1"/>
  <c r="X117" i="9"/>
  <c r="D109" i="16"/>
  <c r="M122" i="42"/>
  <c r="U122" i="42" s="1"/>
  <c r="AG122" i="42" s="1"/>
  <c r="L114" i="16" s="1"/>
  <c r="AA83" i="9"/>
  <c r="AG83" i="9" s="1"/>
  <c r="G75" i="16" s="1"/>
  <c r="AH83" i="41" s="1"/>
  <c r="P83" i="9"/>
  <c r="M83" i="42"/>
  <c r="U83" i="42" s="1"/>
  <c r="AG83" i="42" s="1"/>
  <c r="L75" i="16" s="1"/>
  <c r="X137" i="9"/>
  <c r="D129" i="16"/>
  <c r="X71" i="9"/>
  <c r="D63" i="16"/>
  <c r="M25" i="42"/>
  <c r="U25" i="42" s="1"/>
  <c r="AG25" i="42" s="1"/>
  <c r="L17" i="16" s="1"/>
  <c r="N29" i="42"/>
  <c r="W29" i="42" s="1"/>
  <c r="AH29" i="42" s="1"/>
  <c r="N33" i="42"/>
  <c r="W33" i="42" s="1"/>
  <c r="AH33" i="42" s="1"/>
  <c r="M130" i="42"/>
  <c r="U130" i="42" s="1"/>
  <c r="AG130" i="42" s="1"/>
  <c r="L122" i="16" s="1"/>
  <c r="AA74" i="9"/>
  <c r="AG74" i="9" s="1"/>
  <c r="G66" i="16" s="1"/>
  <c r="AH74" i="41" s="1"/>
  <c r="P74" i="9"/>
  <c r="M81" i="42"/>
  <c r="U81" i="42" s="1"/>
  <c r="AG81" i="42" s="1"/>
  <c r="L73" i="16" s="1"/>
  <c r="M112" i="44"/>
  <c r="U112" i="44" s="1"/>
  <c r="AG112" i="44" s="1"/>
  <c r="X104" i="16" s="1"/>
  <c r="Q121" i="45"/>
  <c r="T121" i="42"/>
  <c r="X91" i="9"/>
  <c r="D83" i="16"/>
  <c r="M69" i="42"/>
  <c r="U69" i="42" s="1"/>
  <c r="AG69" i="42" s="1"/>
  <c r="L61" i="16" s="1"/>
  <c r="D121" i="16"/>
  <c r="X129" i="9"/>
  <c r="M63" i="44"/>
  <c r="U63" i="44" s="1"/>
  <c r="AG63" i="44" s="1"/>
  <c r="X55" i="16" s="1"/>
  <c r="M86" i="44"/>
  <c r="U86" i="44" s="1"/>
  <c r="AG86" i="44" s="1"/>
  <c r="X78" i="16" s="1"/>
  <c r="AA110" i="9"/>
  <c r="AG110" i="9" s="1"/>
  <c r="G102" i="16" s="1"/>
  <c r="AH110" i="41" s="1"/>
  <c r="P110" i="9"/>
  <c r="D84" i="16"/>
  <c r="X92" i="9"/>
  <c r="M36" i="44"/>
  <c r="U36" i="44" s="1"/>
  <c r="AG36" i="44" s="1"/>
  <c r="X28" i="16" s="1"/>
  <c r="M111" i="44"/>
  <c r="U111" i="44" s="1"/>
  <c r="AG111" i="44" s="1"/>
  <c r="X103" i="16" s="1"/>
  <c r="M119" i="44"/>
  <c r="U119" i="44" s="1"/>
  <c r="AG119" i="44" s="1"/>
  <c r="X111" i="16" s="1"/>
  <c r="X115" i="9"/>
  <c r="D107" i="16"/>
  <c r="D108" i="16"/>
  <c r="X116" i="9"/>
  <c r="Q125" i="45"/>
  <c r="T125" i="42"/>
  <c r="AA136" i="9"/>
  <c r="AG136" i="9" s="1"/>
  <c r="G128" i="16" s="1"/>
  <c r="AH136" i="41" s="1"/>
  <c r="P136" i="9"/>
  <c r="M29" i="42"/>
  <c r="U29" i="42" s="1"/>
  <c r="AG29" i="42" s="1"/>
  <c r="L21" i="16" s="1"/>
  <c r="AA114" i="9"/>
  <c r="AG114" i="9" s="1"/>
  <c r="G106" i="16" s="1"/>
  <c r="AH114" i="41" s="1"/>
  <c r="P114" i="9"/>
  <c r="AA118" i="9"/>
  <c r="AG118" i="9" s="1"/>
  <c r="G110" i="16" s="1"/>
  <c r="AH118" i="41" s="1"/>
  <c r="P118" i="9"/>
  <c r="X66" i="9"/>
  <c r="D58" i="16"/>
  <c r="M124" i="42"/>
  <c r="U124" i="42" s="1"/>
  <c r="AG124" i="42" s="1"/>
  <c r="L116" i="16" s="1"/>
  <c r="M37" i="42"/>
  <c r="U37" i="42" s="1"/>
  <c r="AG37" i="42" s="1"/>
  <c r="L29" i="16" s="1"/>
  <c r="M23" i="42"/>
  <c r="U23" i="42" s="1"/>
  <c r="AG23" i="42" s="1"/>
  <c r="L15" i="16" s="1"/>
  <c r="D120" i="16"/>
  <c r="X128" i="9"/>
  <c r="M133" i="42"/>
  <c r="U133" i="42" s="1"/>
  <c r="AG133" i="42" s="1"/>
  <c r="L125" i="16" s="1"/>
  <c r="M104" i="44"/>
  <c r="U104" i="44" s="1"/>
  <c r="AG104" i="44" s="1"/>
  <c r="X96" i="16" s="1"/>
  <c r="Q133" i="45"/>
  <c r="T133" i="42"/>
  <c r="Q39" i="45"/>
  <c r="T39" i="42"/>
  <c r="Q132" i="45"/>
  <c r="T132" i="42"/>
  <c r="Q71" i="45"/>
  <c r="T71" i="42"/>
  <c r="Q25" i="45"/>
  <c r="T25" i="42"/>
  <c r="Q87" i="45"/>
  <c r="T87" i="42"/>
  <c r="Q89" i="45"/>
  <c r="T89" i="42"/>
  <c r="Q127" i="45"/>
  <c r="T127" i="42"/>
  <c r="Q72" i="45"/>
  <c r="T72" i="42"/>
  <c r="Q78" i="45"/>
  <c r="T78" i="42"/>
  <c r="Q74" i="45"/>
  <c r="T74" i="42"/>
  <c r="Q131" i="45"/>
  <c r="T131" i="42"/>
  <c r="M75" i="42"/>
  <c r="U75" i="42" s="1"/>
  <c r="AG75" i="42" s="1"/>
  <c r="L67" i="16" s="1"/>
  <c r="M126" i="44"/>
  <c r="U126" i="44" s="1"/>
  <c r="AG126" i="44" s="1"/>
  <c r="X118" i="16" s="1"/>
  <c r="AA122" i="9"/>
  <c r="AG122" i="9" s="1"/>
  <c r="G114" i="16" s="1"/>
  <c r="AH122" i="41" s="1"/>
  <c r="P122" i="9"/>
  <c r="X119" i="9"/>
  <c r="E111" i="16"/>
  <c r="M66" i="44"/>
  <c r="U66" i="44" s="1"/>
  <c r="AG66" i="44" s="1"/>
  <c r="X58" i="16" s="1"/>
  <c r="D112" i="16"/>
  <c r="X120" i="9"/>
  <c r="D75" i="16"/>
  <c r="X83" i="9"/>
  <c r="M137" i="44"/>
  <c r="U137" i="44" s="1"/>
  <c r="AG137" i="44" s="1"/>
  <c r="X129" i="16" s="1"/>
  <c r="AA71" i="9"/>
  <c r="AG71" i="9" s="1"/>
  <c r="G63" i="16" s="1"/>
  <c r="AH71" i="41" s="1"/>
  <c r="P71" i="9"/>
  <c r="AA25" i="9"/>
  <c r="AG25" i="9" s="1"/>
  <c r="G17" i="16" s="1"/>
  <c r="AH25" i="41" s="1"/>
  <c r="P25" i="9"/>
  <c r="Q84" i="45"/>
  <c r="T84" i="42"/>
  <c r="D39" i="16"/>
  <c r="X47" i="9"/>
  <c r="D60" i="16"/>
  <c r="X68" i="9"/>
  <c r="D66" i="16"/>
  <c r="X74" i="9"/>
  <c r="X81" i="9"/>
  <c r="D73" i="16"/>
  <c r="AA112" i="9"/>
  <c r="AG112" i="9" s="1"/>
  <c r="G104" i="16" s="1"/>
  <c r="AH112" i="41" s="1"/>
  <c r="P112" i="9"/>
  <c r="D10" i="16"/>
  <c r="X18" i="9"/>
  <c r="D99" i="16"/>
  <c r="X107" i="9"/>
  <c r="AA91" i="9"/>
  <c r="AG91" i="9" s="1"/>
  <c r="G83" i="16" s="1"/>
  <c r="AH91" i="41" s="1"/>
  <c r="P91" i="9"/>
  <c r="AA69" i="9"/>
  <c r="AG69" i="9" s="1"/>
  <c r="G61" i="16" s="1"/>
  <c r="AH69" i="41" s="1"/>
  <c r="P69" i="9"/>
  <c r="D22" i="16"/>
  <c r="X30" i="9"/>
  <c r="M86" i="42"/>
  <c r="U86" i="42" s="1"/>
  <c r="AG86" i="42" s="1"/>
  <c r="L78" i="16" s="1"/>
  <c r="AA32" i="9"/>
  <c r="AG32" i="9" s="1"/>
  <c r="G24" i="16" s="1"/>
  <c r="AH32" i="41" s="1"/>
  <c r="P32" i="9"/>
  <c r="AA92" i="9"/>
  <c r="AG92" i="9" s="1"/>
  <c r="G84" i="16" s="1"/>
  <c r="AH92" i="41" s="1"/>
  <c r="P92" i="9"/>
  <c r="M36" i="42"/>
  <c r="U36" i="42" s="1"/>
  <c r="AG36" i="42" s="1"/>
  <c r="L28" i="16" s="1"/>
  <c r="M111" i="42"/>
  <c r="U111" i="42" s="1"/>
  <c r="AG111" i="42" s="1"/>
  <c r="L103" i="16" s="1"/>
  <c r="M119" i="42"/>
  <c r="U119" i="42" s="1"/>
  <c r="AG119" i="42" s="1"/>
  <c r="L111" i="16" s="1"/>
  <c r="M134" i="44"/>
  <c r="D128" i="16"/>
  <c r="X136" i="9"/>
  <c r="M29" i="44"/>
  <c r="U29" i="44" s="1"/>
  <c r="AG29" i="44" s="1"/>
  <c r="X21" i="16" s="1"/>
  <c r="D106" i="16"/>
  <c r="X114" i="9"/>
  <c r="M118" i="44"/>
  <c r="U118" i="44" s="1"/>
  <c r="AG118" i="44" s="1"/>
  <c r="X110" i="16" s="1"/>
  <c r="AA66" i="9"/>
  <c r="AG66" i="9" s="1"/>
  <c r="G58" i="16" s="1"/>
  <c r="AH66" i="41" s="1"/>
  <c r="P66" i="9"/>
  <c r="M106" i="42"/>
  <c r="U106" i="42" s="1"/>
  <c r="AG106" i="42" s="1"/>
  <c r="L98" i="16" s="1"/>
  <c r="AA90" i="9"/>
  <c r="AG90" i="9" s="1"/>
  <c r="G82" i="16" s="1"/>
  <c r="AH90" i="41" s="1"/>
  <c r="P90" i="9"/>
  <c r="AA22" i="9"/>
  <c r="AG22" i="9" s="1"/>
  <c r="G14" i="16" s="1"/>
  <c r="AH22" i="41" s="1"/>
  <c r="P22" i="9"/>
  <c r="Q19" i="45"/>
  <c r="T19" i="42"/>
  <c r="Q83" i="45"/>
  <c r="T83" i="42"/>
  <c r="Q124" i="45"/>
  <c r="T124" i="42"/>
  <c r="Q128" i="45"/>
  <c r="T128" i="42"/>
  <c r="Q93" i="45"/>
  <c r="T93" i="42"/>
  <c r="Q37" i="45"/>
  <c r="T37" i="42"/>
  <c r="Q35" i="45"/>
  <c r="T35" i="42"/>
  <c r="Q26" i="45"/>
  <c r="T26" i="42"/>
  <c r="Q123" i="45"/>
  <c r="T123" i="42"/>
  <c r="Q62" i="45"/>
  <c r="T62" i="42"/>
  <c r="Q108" i="45"/>
  <c r="T108" i="42"/>
  <c r="AA75" i="9"/>
  <c r="AG75" i="9" s="1"/>
  <c r="G67" i="16" s="1"/>
  <c r="AH75" i="41" s="1"/>
  <c r="P75" i="9"/>
  <c r="AA126" i="9"/>
  <c r="AG126" i="9" s="1"/>
  <c r="G118" i="16" s="1"/>
  <c r="AH126" i="41" s="1"/>
  <c r="P126" i="9"/>
  <c r="D114" i="16"/>
  <c r="X122" i="9"/>
  <c r="Q76" i="45"/>
  <c r="T76" i="42"/>
  <c r="M83" i="44"/>
  <c r="U83" i="44" s="1"/>
  <c r="AG83" i="44" s="1"/>
  <c r="X75" i="16" s="1"/>
  <c r="M137" i="42"/>
  <c r="U137" i="42" s="1"/>
  <c r="AG137" i="42" s="1"/>
  <c r="L129" i="16" s="1"/>
  <c r="M71" i="44"/>
  <c r="U71" i="44" s="1"/>
  <c r="AG71" i="44" s="1"/>
  <c r="X63" i="16" s="1"/>
  <c r="D23" i="16"/>
  <c r="X31" i="9"/>
  <c r="Q99" i="42"/>
  <c r="M46" i="42"/>
  <c r="O26" i="44"/>
  <c r="Y26" i="44" s="1"/>
  <c r="AI26" i="44" s="1"/>
  <c r="Z18" i="16" s="1"/>
  <c r="AA47" i="9"/>
  <c r="AG47" i="9" s="1"/>
  <c r="G39" i="16" s="1"/>
  <c r="AH47" i="41" s="1"/>
  <c r="P47" i="9"/>
  <c r="M68" i="44"/>
  <c r="U68" i="44" s="1"/>
  <c r="AG68" i="44" s="1"/>
  <c r="X60" i="16" s="1"/>
  <c r="X70" i="9"/>
  <c r="D62" i="16"/>
  <c r="M81" i="44"/>
  <c r="U81" i="44" s="1"/>
  <c r="AG81" i="44" s="1"/>
  <c r="X73" i="16" s="1"/>
  <c r="D104" i="16"/>
  <c r="X112" i="9"/>
  <c r="M125" i="44"/>
  <c r="U125" i="44" s="1"/>
  <c r="AG125" i="44" s="1"/>
  <c r="X117" i="16" s="1"/>
  <c r="M107" i="42"/>
  <c r="U107" i="42" s="1"/>
  <c r="AG107" i="42" s="1"/>
  <c r="L99" i="16" s="1"/>
  <c r="D61" i="16"/>
  <c r="X69" i="9"/>
  <c r="AA123" i="9"/>
  <c r="AG123" i="9" s="1"/>
  <c r="G115" i="16" s="1"/>
  <c r="AH123" i="41" s="1"/>
  <c r="P123" i="9"/>
  <c r="AA125" i="9"/>
  <c r="AG125" i="9" s="1"/>
  <c r="G117" i="16" s="1"/>
  <c r="AH125" i="41" s="1"/>
  <c r="P125" i="9"/>
  <c r="X16" i="9"/>
  <c r="D8" i="16"/>
  <c r="M21" i="42"/>
  <c r="U21" i="42" s="1"/>
  <c r="AG21" i="42" s="1"/>
  <c r="L13" i="16" s="1"/>
  <c r="X105" i="9"/>
  <c r="E97" i="16"/>
  <c r="F18" i="16"/>
  <c r="V2" i="9"/>
  <c r="D77" i="16"/>
  <c r="X85" i="9"/>
  <c r="M103" i="42"/>
  <c r="U103" i="42" s="1"/>
  <c r="AG103" i="42" s="1"/>
  <c r="L95" i="16" s="1"/>
  <c r="M65" i="42"/>
  <c r="U65" i="42" s="1"/>
  <c r="AG65" i="42" s="1"/>
  <c r="L57" i="16" s="1"/>
  <c r="AA41" i="9"/>
  <c r="AG41" i="9" s="1"/>
  <c r="G33" i="16" s="1"/>
  <c r="AH41" i="41" s="1"/>
  <c r="P41" i="9"/>
  <c r="AA117" i="9"/>
  <c r="AG117" i="9" s="1"/>
  <c r="G109" i="16" s="1"/>
  <c r="AH117" i="41" s="1"/>
  <c r="P117" i="9"/>
  <c r="AA88" i="9"/>
  <c r="AG88" i="9" s="1"/>
  <c r="G80" i="16" s="1"/>
  <c r="AH88" i="41" s="1"/>
  <c r="P88" i="9"/>
  <c r="D21" i="16"/>
  <c r="X29" i="9"/>
  <c r="D110" i="16"/>
  <c r="D98" i="16"/>
  <c r="X106" i="9"/>
  <c r="D82" i="16"/>
  <c r="X90" i="9"/>
  <c r="AA73" i="9"/>
  <c r="AG73" i="9" s="1"/>
  <c r="G65" i="16" s="1"/>
  <c r="AH73" i="41" s="1"/>
  <c r="P73" i="9"/>
  <c r="D35" i="16"/>
  <c r="X43" i="9"/>
  <c r="P82" i="9"/>
  <c r="AA82" i="9"/>
  <c r="AG82" i="9" s="1"/>
  <c r="G74" i="16" s="1"/>
  <c r="AH82" i="41" s="1"/>
  <c r="X40" i="9"/>
  <c r="E32" i="16"/>
  <c r="Q64" i="45"/>
  <c r="T64" i="42"/>
  <c r="Q13" i="45"/>
  <c r="T13" i="42"/>
  <c r="Q138" i="45"/>
  <c r="T138" i="42"/>
  <c r="Q43" i="45"/>
  <c r="T43" i="42"/>
  <c r="Q58" i="45"/>
  <c r="T58" i="42"/>
  <c r="Q22" i="45"/>
  <c r="T22" i="42"/>
  <c r="Q110" i="45"/>
  <c r="T110" i="42"/>
  <c r="Q79" i="45"/>
  <c r="T79" i="42"/>
  <c r="Q23" i="45"/>
  <c r="T23" i="42"/>
  <c r="Q104" i="45"/>
  <c r="T104" i="42"/>
  <c r="Q63" i="45"/>
  <c r="T63" i="42"/>
  <c r="M38" i="42"/>
  <c r="U38" i="42" s="1"/>
  <c r="AG38" i="42" s="1"/>
  <c r="L30" i="16" s="1"/>
  <c r="D67" i="16"/>
  <c r="X75" i="9"/>
  <c r="X126" i="9"/>
  <c r="D118" i="16"/>
  <c r="D130" i="16"/>
  <c r="AA113" i="9"/>
  <c r="AG113" i="9" s="1"/>
  <c r="G105" i="16" s="1"/>
  <c r="AH113" i="41" s="1"/>
  <c r="P113" i="9"/>
  <c r="Q36" i="45"/>
  <c r="T36" i="42"/>
  <c r="Q61" i="45"/>
  <c r="T61" i="42"/>
  <c r="M33" i="42"/>
  <c r="U33" i="42" s="1"/>
  <c r="AG33" i="42" s="1"/>
  <c r="L25" i="16" s="1"/>
  <c r="D119" i="16"/>
  <c r="X127" i="9"/>
  <c r="M40" i="44"/>
  <c r="U40" i="44" s="1"/>
  <c r="AG40" i="44" s="1"/>
  <c r="X32" i="16" s="1"/>
  <c r="AA132" i="9"/>
  <c r="AG132" i="9" s="1"/>
  <c r="G124" i="16" s="1"/>
  <c r="AH132" i="41" s="1"/>
  <c r="P132" i="9"/>
  <c r="D127" i="16"/>
  <c r="X135" i="9"/>
  <c r="V3" i="9"/>
  <c r="U21" i="16"/>
  <c r="X29" i="43"/>
  <c r="J52" i="16"/>
  <c r="X60" i="41"/>
  <c r="P104" i="16"/>
  <c r="AA63" i="41"/>
  <c r="AG63" i="41" s="1"/>
  <c r="K55" i="16" s="1"/>
  <c r="P63" i="41"/>
  <c r="AA43" i="46"/>
  <c r="AG43" i="46" s="1"/>
  <c r="AE35" i="16" s="1"/>
  <c r="P40" i="41"/>
  <c r="AA40" i="41"/>
  <c r="AG40" i="41" s="1"/>
  <c r="K32" i="16" s="1"/>
  <c r="AB124" i="16"/>
  <c r="X132" i="46"/>
  <c r="AA115" i="43"/>
  <c r="AG115" i="43" s="1"/>
  <c r="W107" i="16" s="1"/>
  <c r="P115" i="43"/>
  <c r="P107" i="45"/>
  <c r="AB35" i="16"/>
  <c r="X43" i="46"/>
  <c r="AA73" i="41"/>
  <c r="AG73" i="41" s="1"/>
  <c r="K65" i="16" s="1"/>
  <c r="P73" i="41"/>
  <c r="U53" i="16"/>
  <c r="X61" i="43"/>
  <c r="P26" i="41"/>
  <c r="AA26" i="41"/>
  <c r="AG26" i="41" s="1"/>
  <c r="K18" i="16" s="1"/>
  <c r="AA22" i="43"/>
  <c r="AG22" i="43" s="1"/>
  <c r="W14" i="16" s="1"/>
  <c r="P22" i="43"/>
  <c r="U65" i="16"/>
  <c r="X73" i="43"/>
  <c r="U16" i="16"/>
  <c r="X24" i="43"/>
  <c r="P67" i="16"/>
  <c r="X75" i="45"/>
  <c r="J35" i="16"/>
  <c r="X43" i="41"/>
  <c r="AB83" i="16"/>
  <c r="X91" i="46"/>
  <c r="P30" i="16"/>
  <c r="AC99" i="44"/>
  <c r="AB99" i="44"/>
  <c r="U35" i="16"/>
  <c r="X43" i="43"/>
  <c r="P74" i="43"/>
  <c r="AA74" i="43"/>
  <c r="AG74" i="43" s="1"/>
  <c r="W66" i="16" s="1"/>
  <c r="P71" i="41"/>
  <c r="AA71" i="41"/>
  <c r="AG71" i="41" s="1"/>
  <c r="K63" i="16" s="1"/>
  <c r="J125" i="16"/>
  <c r="X133" i="41"/>
  <c r="U111" i="16"/>
  <c r="X119" i="43"/>
  <c r="P18" i="16"/>
  <c r="AA81" i="43"/>
  <c r="AG81" i="43" s="1"/>
  <c r="W73" i="16" s="1"/>
  <c r="P81" i="43"/>
  <c r="N81" i="43"/>
  <c r="AA36" i="43"/>
  <c r="AG36" i="43" s="1"/>
  <c r="W28" i="16" s="1"/>
  <c r="P36" i="43"/>
  <c r="AA117" i="43"/>
  <c r="AG117" i="43" s="1"/>
  <c r="W109" i="16" s="1"/>
  <c r="P117" i="43"/>
  <c r="J69" i="16"/>
  <c r="X77" i="41"/>
  <c r="J114" i="16"/>
  <c r="AA36" i="45"/>
  <c r="AG36" i="45" s="1"/>
  <c r="S28" i="16" s="1"/>
  <c r="J62" i="16"/>
  <c r="X70" i="41"/>
  <c r="P80" i="41"/>
  <c r="AA80" i="41"/>
  <c r="AG80" i="41" s="1"/>
  <c r="K72" i="16" s="1"/>
  <c r="P108" i="43"/>
  <c r="AA108" i="43"/>
  <c r="AG108" i="43" s="1"/>
  <c r="W100" i="16" s="1"/>
  <c r="N108" i="43"/>
  <c r="P33" i="41"/>
  <c r="AA33" i="41"/>
  <c r="AG33" i="41" s="1"/>
  <c r="K25" i="16" s="1"/>
  <c r="AB12" i="16"/>
  <c r="AB29" i="16"/>
  <c r="Z55" i="9"/>
  <c r="Y55" i="9"/>
  <c r="AA83" i="41"/>
  <c r="AG83" i="41" s="1"/>
  <c r="K75" i="16" s="1"/>
  <c r="P83" i="41"/>
  <c r="P107" i="43"/>
  <c r="AA107" i="43"/>
  <c r="AG107" i="43" s="1"/>
  <c r="W99" i="16" s="1"/>
  <c r="U113" i="16"/>
  <c r="X121" i="43"/>
  <c r="AA85" i="43"/>
  <c r="AG85" i="43" s="1"/>
  <c r="W77" i="16" s="1"/>
  <c r="P85" i="43"/>
  <c r="J7" i="16"/>
  <c r="X15" i="41"/>
  <c r="P32" i="16"/>
  <c r="X40" i="45"/>
  <c r="AB111" i="16"/>
  <c r="J59" i="16"/>
  <c r="X67" i="41"/>
  <c r="P129" i="43"/>
  <c r="AA129" i="43"/>
  <c r="AG129" i="43" s="1"/>
  <c r="W121" i="16" s="1"/>
  <c r="U11" i="16"/>
  <c r="X19" i="43"/>
  <c r="U59" i="16"/>
  <c r="X67" i="43"/>
  <c r="U84" i="16"/>
  <c r="X92" i="43"/>
  <c r="J17" i="16"/>
  <c r="X25" i="41"/>
  <c r="X87" i="45"/>
  <c r="P79" i="16"/>
  <c r="J10" i="16"/>
  <c r="X18" i="41"/>
  <c r="J78" i="16"/>
  <c r="X86" i="41"/>
  <c r="AA35" i="41"/>
  <c r="AG35" i="41" s="1"/>
  <c r="K27" i="16" s="1"/>
  <c r="P35" i="41"/>
  <c r="P36" i="41"/>
  <c r="AA36" i="41"/>
  <c r="AG36" i="41" s="1"/>
  <c r="K28" i="16" s="1"/>
  <c r="AH36" i="46" s="1"/>
  <c r="P42" i="43"/>
  <c r="AA42" i="43"/>
  <c r="AG42" i="43" s="1"/>
  <c r="W34" i="16" s="1"/>
  <c r="U112" i="16"/>
  <c r="X120" i="43"/>
  <c r="AA30" i="43"/>
  <c r="AG30" i="43" s="1"/>
  <c r="W22" i="16" s="1"/>
  <c r="N30" i="43"/>
  <c r="P30" i="43"/>
  <c r="J61" i="16"/>
  <c r="X69" i="41"/>
  <c r="O117" i="45"/>
  <c r="P21" i="16"/>
  <c r="AA105" i="46"/>
  <c r="AG105" i="46" s="1"/>
  <c r="AE97" i="16" s="1"/>
  <c r="Z56" i="9"/>
  <c r="Y56" i="9"/>
  <c r="U119" i="16"/>
  <c r="X127" i="43"/>
  <c r="AA15" i="43"/>
  <c r="AG15" i="43" s="1"/>
  <c r="W7" i="16" s="1"/>
  <c r="P15" i="43"/>
  <c r="P27" i="16"/>
  <c r="AB70" i="16"/>
  <c r="X78" i="46"/>
  <c r="AA89" i="41"/>
  <c r="AG89" i="41" s="1"/>
  <c r="K81" i="16" s="1"/>
  <c r="P89" i="41"/>
  <c r="U37" i="16"/>
  <c r="X45" i="43"/>
  <c r="AA25" i="43"/>
  <c r="AG25" i="43" s="1"/>
  <c r="W17" i="16" s="1"/>
  <c r="P25" i="43"/>
  <c r="N25" i="43"/>
  <c r="O77" i="45"/>
  <c r="AA114" i="41"/>
  <c r="AG114" i="41" s="1"/>
  <c r="K106" i="16" s="1"/>
  <c r="P114" i="41"/>
  <c r="AB114" i="16"/>
  <c r="AA20" i="41"/>
  <c r="AG20" i="41" s="1"/>
  <c r="K12" i="16" s="1"/>
  <c r="P20" i="41"/>
  <c r="AB60" i="16"/>
  <c r="U123" i="16"/>
  <c r="X131" i="43"/>
  <c r="P127" i="43"/>
  <c r="AA127" i="43"/>
  <c r="AG127" i="43" s="1"/>
  <c r="W119" i="16" s="1"/>
  <c r="Y103" i="44"/>
  <c r="AI103" i="44" s="1"/>
  <c r="P99" i="16"/>
  <c r="X107" i="45"/>
  <c r="AB6" i="16"/>
  <c r="P13" i="43"/>
  <c r="N13" i="43"/>
  <c r="AA13" i="43"/>
  <c r="AG13" i="43" s="1"/>
  <c r="P106" i="16"/>
  <c r="AB28" i="16"/>
  <c r="AB108" i="16"/>
  <c r="X116" i="46"/>
  <c r="AB53" i="44"/>
  <c r="AC53" i="44"/>
  <c r="AA64" i="41"/>
  <c r="AG64" i="41" s="1"/>
  <c r="K56" i="16" s="1"/>
  <c r="AH64" i="46" s="1"/>
  <c r="P64" i="41"/>
  <c r="AA110" i="41"/>
  <c r="AG110" i="41" s="1"/>
  <c r="K102" i="16" s="1"/>
  <c r="AH110" i="46" s="1"/>
  <c r="P110" i="41"/>
  <c r="U17" i="16"/>
  <c r="X25" i="43"/>
  <c r="AA75" i="43"/>
  <c r="AG75" i="43" s="1"/>
  <c r="W67" i="16" s="1"/>
  <c r="P75" i="43"/>
  <c r="U95" i="16"/>
  <c r="X103" i="43"/>
  <c r="O92" i="45"/>
  <c r="P54" i="16"/>
  <c r="X62" i="45"/>
  <c r="U38" i="16"/>
  <c r="X46" i="43"/>
  <c r="P77" i="43"/>
  <c r="AA77" i="43"/>
  <c r="AG77" i="43" s="1"/>
  <c r="W69" i="16" s="1"/>
  <c r="P61" i="43"/>
  <c r="AA61" i="43"/>
  <c r="AG61" i="43" s="1"/>
  <c r="W53" i="16" s="1"/>
  <c r="R100" i="44"/>
  <c r="P68" i="41"/>
  <c r="AA68" i="41"/>
  <c r="AG68" i="41" s="1"/>
  <c r="K60" i="16" s="1"/>
  <c r="AH68" i="46" s="1"/>
  <c r="AB112" i="16"/>
  <c r="U14" i="16"/>
  <c r="X22" i="43"/>
  <c r="U127" i="16"/>
  <c r="X135" i="43"/>
  <c r="J103" i="16"/>
  <c r="X111" i="41"/>
  <c r="P37" i="41"/>
  <c r="AA37" i="41"/>
  <c r="AG37" i="41" s="1"/>
  <c r="K29" i="16" s="1"/>
  <c r="AA75" i="45"/>
  <c r="AG75" i="45" s="1"/>
  <c r="S67" i="16" s="1"/>
  <c r="P75" i="45"/>
  <c r="X23" i="45"/>
  <c r="P15" i="16"/>
  <c r="X18" i="45"/>
  <c r="P10" i="16"/>
  <c r="P47" i="46"/>
  <c r="Y87" i="44"/>
  <c r="AI87" i="44" s="1"/>
  <c r="P93" i="43"/>
  <c r="AA93" i="43"/>
  <c r="AG93" i="43" s="1"/>
  <c r="W85" i="16" s="1"/>
  <c r="Y100" i="9"/>
  <c r="Z100" i="9"/>
  <c r="AB18" i="16"/>
  <c r="P124" i="41"/>
  <c r="AA124" i="41"/>
  <c r="AG124" i="41" s="1"/>
  <c r="K116" i="16" s="1"/>
  <c r="AH124" i="46" s="1"/>
  <c r="AA89" i="43"/>
  <c r="AG89" i="43" s="1"/>
  <c r="W81" i="16" s="1"/>
  <c r="P89" i="43"/>
  <c r="N89" i="43"/>
  <c r="X74" i="43"/>
  <c r="U66" i="16"/>
  <c r="U120" i="16"/>
  <c r="X128" i="43"/>
  <c r="J108" i="16"/>
  <c r="X116" i="41"/>
  <c r="J77" i="16"/>
  <c r="X85" i="41"/>
  <c r="AA63" i="43"/>
  <c r="AG63" i="43" s="1"/>
  <c r="W55" i="16" s="1"/>
  <c r="P63" i="43"/>
  <c r="X81" i="43"/>
  <c r="U73" i="16"/>
  <c r="P120" i="16"/>
  <c r="J73" i="16"/>
  <c r="X81" i="41"/>
  <c r="AB72" i="16"/>
  <c r="AB62" i="16"/>
  <c r="AB117" i="16"/>
  <c r="AA70" i="41"/>
  <c r="AG70" i="41" s="1"/>
  <c r="K62" i="16" s="1"/>
  <c r="P70" i="41"/>
  <c r="J97" i="16"/>
  <c r="X105" i="41"/>
  <c r="AA100" i="42"/>
  <c r="J70" i="16"/>
  <c r="X78" i="41"/>
  <c r="U54" i="16"/>
  <c r="X62" i="43"/>
  <c r="U51" i="16"/>
  <c r="X59" i="43"/>
  <c r="O120" i="45"/>
  <c r="X131" i="45"/>
  <c r="P123" i="16"/>
  <c r="AA92" i="41"/>
  <c r="AG92" i="41" s="1"/>
  <c r="K84" i="16" s="1"/>
  <c r="P92" i="41"/>
  <c r="P22" i="41"/>
  <c r="AA22" i="41"/>
  <c r="AG22" i="41" s="1"/>
  <c r="K14" i="16" s="1"/>
  <c r="AH22" i="46" s="1"/>
  <c r="J104" i="16"/>
  <c r="X112" i="41"/>
  <c r="P117" i="41"/>
  <c r="AA117" i="41"/>
  <c r="AG117" i="41" s="1"/>
  <c r="K109" i="16" s="1"/>
  <c r="AA67" i="43"/>
  <c r="AG67" i="43" s="1"/>
  <c r="W59" i="16" s="1"/>
  <c r="P67" i="43"/>
  <c r="P28" i="41"/>
  <c r="AA28" i="41"/>
  <c r="AG28" i="41" s="1"/>
  <c r="K20" i="16" s="1"/>
  <c r="AH28" i="46" s="1"/>
  <c r="AA41" i="41"/>
  <c r="AG41" i="41" s="1"/>
  <c r="K33" i="16" s="1"/>
  <c r="AH41" i="46" s="1"/>
  <c r="P41" i="41"/>
  <c r="X84" i="45"/>
  <c r="P76" i="16"/>
  <c r="P95" i="16"/>
  <c r="X103" i="45"/>
  <c r="AB21" i="16"/>
  <c r="AB27" i="16"/>
  <c r="AB104" i="16"/>
  <c r="AC98" i="42"/>
  <c r="AB98" i="42"/>
  <c r="P26" i="43"/>
  <c r="AA26" i="43"/>
  <c r="AG26" i="43" s="1"/>
  <c r="W18" i="16" s="1"/>
  <c r="N26" i="43"/>
  <c r="U22" i="16"/>
  <c r="X30" i="43"/>
  <c r="J111" i="16"/>
  <c r="X119" i="41"/>
  <c r="X109" i="45"/>
  <c r="P101" i="16"/>
  <c r="P68" i="16"/>
  <c r="X76" i="45"/>
  <c r="AA80" i="45"/>
  <c r="AG80" i="45" s="1"/>
  <c r="S72" i="16" s="1"/>
  <c r="H6" i="16"/>
  <c r="X14" i="41"/>
  <c r="AB97" i="16"/>
  <c r="X105" i="46"/>
  <c r="AB126" i="16"/>
  <c r="AB37" i="16"/>
  <c r="X45" i="46"/>
  <c r="AA71" i="43"/>
  <c r="AG71" i="43" s="1"/>
  <c r="W63" i="16" s="1"/>
  <c r="P71" i="43"/>
  <c r="AA79" i="41"/>
  <c r="AG79" i="41" s="1"/>
  <c r="K71" i="16" s="1"/>
  <c r="P79" i="41"/>
  <c r="J55" i="16"/>
  <c r="X63" i="41"/>
  <c r="AB5" i="16"/>
  <c r="P126" i="41"/>
  <c r="AA126" i="41"/>
  <c r="AG126" i="41" s="1"/>
  <c r="K118" i="16" s="1"/>
  <c r="J56" i="16"/>
  <c r="X64" i="41"/>
  <c r="J102" i="16"/>
  <c r="X110" i="41"/>
  <c r="P132" i="43"/>
  <c r="AA132" i="43"/>
  <c r="AG132" i="43" s="1"/>
  <c r="W124" i="16" s="1"/>
  <c r="J68" i="16"/>
  <c r="X76" i="41"/>
  <c r="P65" i="16"/>
  <c r="J106" i="16"/>
  <c r="X114" i="41"/>
  <c r="AB67" i="16"/>
  <c r="J12" i="16"/>
  <c r="X20" i="41"/>
  <c r="AB30" i="16"/>
  <c r="J76" i="16"/>
  <c r="X84" i="41"/>
  <c r="AA105" i="43"/>
  <c r="AG105" i="43" s="1"/>
  <c r="W97" i="16" s="1"/>
  <c r="P105" i="43"/>
  <c r="J95" i="16"/>
  <c r="X39" i="45"/>
  <c r="P31" i="16"/>
  <c r="AA78" i="46"/>
  <c r="AG78" i="46" s="1"/>
  <c r="AE70" i="16" s="1"/>
  <c r="P78" i="46"/>
  <c r="P56" i="16"/>
  <c r="AB121" i="16"/>
  <c r="X129" i="46"/>
  <c r="AB82" i="16"/>
  <c r="AA46" i="41"/>
  <c r="AG46" i="41" s="1"/>
  <c r="K38" i="16" s="1"/>
  <c r="AH46" i="46" s="1"/>
  <c r="P46" i="41"/>
  <c r="P76" i="41"/>
  <c r="AA76" i="41"/>
  <c r="AG76" i="41" s="1"/>
  <c r="K68" i="16" s="1"/>
  <c r="U97" i="16"/>
  <c r="X105" i="43"/>
  <c r="AA131" i="43"/>
  <c r="AG131" i="43" s="1"/>
  <c r="W123" i="16" s="1"/>
  <c r="P131" i="43"/>
  <c r="AA29" i="43"/>
  <c r="AG29" i="43" s="1"/>
  <c r="W21" i="16" s="1"/>
  <c r="P29" i="43"/>
  <c r="P100" i="16"/>
  <c r="X108" i="45"/>
  <c r="AB59" i="16"/>
  <c r="X13" i="43"/>
  <c r="U5" i="16"/>
  <c r="U10" i="16"/>
  <c r="X18" i="43"/>
  <c r="P51" i="16"/>
  <c r="P125" i="43"/>
  <c r="AA125" i="43"/>
  <c r="AG125" i="43" s="1"/>
  <c r="W117" i="16" s="1"/>
  <c r="J129" i="16"/>
  <c r="X137" i="41"/>
  <c r="P75" i="16"/>
  <c r="AB57" i="16"/>
  <c r="AA31" i="41"/>
  <c r="AG31" i="41" s="1"/>
  <c r="K23" i="16" s="1"/>
  <c r="AH31" i="46" s="1"/>
  <c r="P31" i="41"/>
  <c r="AA84" i="41"/>
  <c r="AG84" i="41" s="1"/>
  <c r="K76" i="16" s="1"/>
  <c r="AH84" i="46" s="1"/>
  <c r="P84" i="41"/>
  <c r="U106" i="16"/>
  <c r="X114" i="43"/>
  <c r="AB71" i="16"/>
  <c r="X79" i="46"/>
  <c r="U130" i="16"/>
  <c r="X138" i="43"/>
  <c r="AA114" i="43"/>
  <c r="AG114" i="43" s="1"/>
  <c r="W106" i="16" s="1"/>
  <c r="P114" i="43"/>
  <c r="P40" i="43"/>
  <c r="AA40" i="43"/>
  <c r="AG40" i="43" s="1"/>
  <c r="W32" i="16" s="1"/>
  <c r="U36" i="16"/>
  <c r="X44" i="43"/>
  <c r="U7" i="16"/>
  <c r="X15" i="43"/>
  <c r="AA60" i="41"/>
  <c r="AG60" i="41" s="1"/>
  <c r="K52" i="16" s="1"/>
  <c r="P60" i="41"/>
  <c r="X86" i="45"/>
  <c r="P78" i="16"/>
  <c r="X78" i="45"/>
  <c r="P70" i="16"/>
  <c r="AB54" i="16"/>
  <c r="X62" i="46"/>
  <c r="AB25" i="16"/>
  <c r="AB55" i="16"/>
  <c r="J58" i="16"/>
  <c r="X66" i="41"/>
  <c r="U25" i="16"/>
  <c r="X33" i="43"/>
  <c r="P18" i="43"/>
  <c r="AA18" i="43"/>
  <c r="AG18" i="43" s="1"/>
  <c r="W10" i="16" s="1"/>
  <c r="N18" i="43"/>
  <c r="AA61" i="41"/>
  <c r="AG61" i="41" s="1"/>
  <c r="K53" i="16" s="1"/>
  <c r="P61" i="41"/>
  <c r="J120" i="16"/>
  <c r="X128" i="41"/>
  <c r="P37" i="16"/>
  <c r="AB31" i="16"/>
  <c r="X39" i="46"/>
  <c r="P106" i="46"/>
  <c r="U78" i="16"/>
  <c r="X86" i="43"/>
  <c r="U67" i="16"/>
  <c r="X75" i="43"/>
  <c r="X92" i="45"/>
  <c r="P84" i="16"/>
  <c r="P59" i="16"/>
  <c r="X67" i="45"/>
  <c r="AB119" i="16"/>
  <c r="AB103" i="16"/>
  <c r="X111" i="46"/>
  <c r="I5" i="16"/>
  <c r="X13" i="41"/>
  <c r="P46" i="43"/>
  <c r="AA46" i="43"/>
  <c r="AG46" i="43" s="1"/>
  <c r="W38" i="16" s="1"/>
  <c r="N46" i="43"/>
  <c r="AB23" i="16"/>
  <c r="X31" i="46"/>
  <c r="J85" i="16"/>
  <c r="X93" i="41"/>
  <c r="AA17" i="41"/>
  <c r="AG17" i="41" s="1"/>
  <c r="K9" i="16" s="1"/>
  <c r="AH17" i="46" s="1"/>
  <c r="P17" i="41"/>
  <c r="AA34" i="41"/>
  <c r="AG34" i="41" s="1"/>
  <c r="K26" i="16" s="1"/>
  <c r="P34" i="41"/>
  <c r="AA100" i="44"/>
  <c r="J119" i="16"/>
  <c r="U108" i="16"/>
  <c r="X116" i="43"/>
  <c r="P64" i="43"/>
  <c r="AA64" i="43"/>
  <c r="AG64" i="43" s="1"/>
  <c r="W56" i="16" s="1"/>
  <c r="AA73" i="43"/>
  <c r="AG73" i="43" s="1"/>
  <c r="W65" i="16" s="1"/>
  <c r="P73" i="43"/>
  <c r="AA111" i="41"/>
  <c r="AG111" i="41" s="1"/>
  <c r="K103" i="16" s="1"/>
  <c r="AH111" i="46" s="1"/>
  <c r="P111" i="41"/>
  <c r="AA43" i="41"/>
  <c r="AG43" i="41" s="1"/>
  <c r="K35" i="16" s="1"/>
  <c r="P43" i="41"/>
  <c r="AB39" i="16"/>
  <c r="X47" i="46"/>
  <c r="P50" i="16"/>
  <c r="X58" i="45"/>
  <c r="AA87" i="41"/>
  <c r="AG87" i="41" s="1"/>
  <c r="K79" i="16" s="1"/>
  <c r="P87" i="41"/>
  <c r="X93" i="43"/>
  <c r="U85" i="16"/>
  <c r="U81" i="16"/>
  <c r="X89" i="43"/>
  <c r="P87" i="43"/>
  <c r="AA87" i="43"/>
  <c r="AG87" i="43" s="1"/>
  <c r="W79" i="16" s="1"/>
  <c r="N87" i="43"/>
  <c r="U101" i="16"/>
  <c r="X109" i="43"/>
  <c r="AA128" i="43"/>
  <c r="AG128" i="43" s="1"/>
  <c r="W120" i="16" s="1"/>
  <c r="P128" i="43"/>
  <c r="J121" i="16"/>
  <c r="X129" i="41"/>
  <c r="U55" i="16"/>
  <c r="X63" i="43"/>
  <c r="P119" i="43"/>
  <c r="AA119" i="43"/>
  <c r="AG119" i="43" s="1"/>
  <c r="W111" i="16" s="1"/>
  <c r="AA126" i="43"/>
  <c r="AG126" i="43" s="1"/>
  <c r="W118" i="16" s="1"/>
  <c r="P126" i="43"/>
  <c r="U28" i="16"/>
  <c r="X36" i="43"/>
  <c r="U103" i="16"/>
  <c r="X111" i="43"/>
  <c r="AA109" i="41"/>
  <c r="AG109" i="41" s="1"/>
  <c r="K101" i="16" s="1"/>
  <c r="AH109" i="46" s="1"/>
  <c r="P109" i="41"/>
  <c r="P77" i="41"/>
  <c r="AA77" i="41"/>
  <c r="AG77" i="41" s="1"/>
  <c r="K69" i="16" s="1"/>
  <c r="P122" i="41"/>
  <c r="P85" i="16"/>
  <c r="AB69" i="16"/>
  <c r="AB58" i="16"/>
  <c r="J112" i="16"/>
  <c r="X120" i="41"/>
  <c r="P22" i="16"/>
  <c r="AA27" i="43"/>
  <c r="AG27" i="43" s="1"/>
  <c r="W19" i="16" s="1"/>
  <c r="P27" i="43"/>
  <c r="R100" i="42"/>
  <c r="AA62" i="43"/>
  <c r="AG62" i="43" s="1"/>
  <c r="W54" i="16" s="1"/>
  <c r="P62" i="43"/>
  <c r="N62" i="43"/>
  <c r="AA121" i="43"/>
  <c r="AG121" i="43" s="1"/>
  <c r="W113" i="16" s="1"/>
  <c r="P121" i="43"/>
  <c r="U27" i="16"/>
  <c r="X35" i="43"/>
  <c r="AA91" i="41"/>
  <c r="AG91" i="41" s="1"/>
  <c r="K83" i="16" s="1"/>
  <c r="P91" i="41"/>
  <c r="P113" i="16"/>
  <c r="X120" i="45"/>
  <c r="P112" i="16"/>
  <c r="O131" i="45"/>
  <c r="J122" i="16"/>
  <c r="X130" i="41"/>
  <c r="AB11" i="16"/>
  <c r="X19" i="46"/>
  <c r="H22" i="16"/>
  <c r="X30" i="41"/>
  <c r="P67" i="41"/>
  <c r="AA67" i="41"/>
  <c r="AG67" i="41" s="1"/>
  <c r="K59" i="16" s="1"/>
  <c r="AH67" i="46" s="1"/>
  <c r="AD56" i="42"/>
  <c r="AJ56" i="42" s="1"/>
  <c r="S56" i="42"/>
  <c r="Q56" i="42"/>
  <c r="Y112" i="44"/>
  <c r="AI112" i="44" s="1"/>
  <c r="Y102" i="9"/>
  <c r="Z102" i="9"/>
  <c r="U23" i="16"/>
  <c r="X31" i="43"/>
  <c r="U121" i="16"/>
  <c r="X129" i="43"/>
  <c r="U50" i="16"/>
  <c r="X58" i="43"/>
  <c r="AA113" i="43"/>
  <c r="AG113" i="43" s="1"/>
  <c r="W105" i="16" s="1"/>
  <c r="P113" i="43"/>
  <c r="P92" i="43"/>
  <c r="AA92" i="43"/>
  <c r="AG92" i="43" s="1"/>
  <c r="W84" i="16" s="1"/>
  <c r="P25" i="41"/>
  <c r="AA25" i="41"/>
  <c r="AG25" i="41" s="1"/>
  <c r="K17" i="16" s="1"/>
  <c r="P7" i="16"/>
  <c r="X15" i="45"/>
  <c r="P82" i="16"/>
  <c r="X127" i="45"/>
  <c r="P119" i="16"/>
  <c r="P64" i="16"/>
  <c r="AA120" i="43"/>
  <c r="AG120" i="43" s="1"/>
  <c r="W112" i="16" s="1"/>
  <c r="P120" i="43"/>
  <c r="U6" i="16"/>
  <c r="X14" i="43"/>
  <c r="P69" i="41"/>
  <c r="AA69" i="41"/>
  <c r="AG69" i="41" s="1"/>
  <c r="K61" i="16" s="1"/>
  <c r="P119" i="41"/>
  <c r="AA119" i="41"/>
  <c r="AG119" i="41" s="1"/>
  <c r="K111" i="16" s="1"/>
  <c r="AH119" i="46" s="1"/>
  <c r="O76" i="45"/>
  <c r="X80" i="45"/>
  <c r="P72" i="16"/>
  <c r="P138" i="46"/>
  <c r="X40" i="43"/>
  <c r="U32" i="16"/>
  <c r="P116" i="16"/>
  <c r="P105" i="16"/>
  <c r="AA33" i="43"/>
  <c r="AG33" i="43" s="1"/>
  <c r="W25" i="16" s="1"/>
  <c r="P33" i="43"/>
  <c r="AB116" i="16"/>
  <c r="AB19" i="16"/>
  <c r="AB34" i="16"/>
  <c r="U26" i="16"/>
  <c r="X34" i="43"/>
  <c r="P86" i="43"/>
  <c r="AA86" i="43"/>
  <c r="AG86" i="43" s="1"/>
  <c r="W78" i="16" s="1"/>
  <c r="U58" i="16"/>
  <c r="X66" i="43"/>
  <c r="P103" i="43"/>
  <c r="AA103" i="43"/>
  <c r="AG103" i="43" s="1"/>
  <c r="W95" i="16" s="1"/>
  <c r="AA137" i="41"/>
  <c r="AG137" i="41" s="1"/>
  <c r="K129" i="16" s="1"/>
  <c r="AH137" i="46" s="1"/>
  <c r="P137" i="41"/>
  <c r="J74" i="16"/>
  <c r="P8" i="16"/>
  <c r="X16" i="45"/>
  <c r="X119" i="45"/>
  <c r="P111" i="16"/>
  <c r="P6" i="16"/>
  <c r="P13" i="41"/>
  <c r="AA13" i="41"/>
  <c r="AG13" i="41" s="1"/>
  <c r="J80" i="16"/>
  <c r="X88" i="41"/>
  <c r="J57" i="16"/>
  <c r="X65" i="41"/>
  <c r="J60" i="16"/>
  <c r="X68" i="41"/>
  <c r="P116" i="43"/>
  <c r="AA116" i="43"/>
  <c r="AG116" i="43" s="1"/>
  <c r="W108" i="16" s="1"/>
  <c r="U56" i="16"/>
  <c r="X64" i="43"/>
  <c r="P135" i="43"/>
  <c r="AA135" i="43"/>
  <c r="AG135" i="43" s="1"/>
  <c r="W127" i="16" s="1"/>
  <c r="N135" i="43"/>
  <c r="J113" i="16"/>
  <c r="X121" i="41"/>
  <c r="P71" i="16"/>
  <c r="X79" i="45"/>
  <c r="P102" i="16"/>
  <c r="X110" i="45"/>
  <c r="X138" i="45"/>
  <c r="P130" i="16"/>
  <c r="P81" i="16"/>
  <c r="AB38" i="16"/>
  <c r="U20" i="16"/>
  <c r="X28" i="43"/>
  <c r="U79" i="16"/>
  <c r="X87" i="43"/>
  <c r="AA85" i="41"/>
  <c r="AG85" i="41" s="1"/>
  <c r="K77" i="16" s="1"/>
  <c r="P85" i="41"/>
  <c r="P133" i="41"/>
  <c r="AA133" i="41"/>
  <c r="AG133" i="41" s="1"/>
  <c r="K125" i="16" s="1"/>
  <c r="J127" i="16"/>
  <c r="U118" i="16"/>
  <c r="X126" i="43"/>
  <c r="U71" i="16"/>
  <c r="X79" i="43"/>
  <c r="P111" i="43"/>
  <c r="AA111" i="43"/>
  <c r="AG111" i="43" s="1"/>
  <c r="W103" i="16" s="1"/>
  <c r="J130" i="16"/>
  <c r="X138" i="41"/>
  <c r="J98" i="16"/>
  <c r="X106" i="41"/>
  <c r="P20" i="16"/>
  <c r="AA81" i="41"/>
  <c r="AG81" i="41" s="1"/>
  <c r="K73" i="16" s="1"/>
  <c r="P81" i="41"/>
  <c r="AB73" i="16"/>
  <c r="AB53" i="16"/>
  <c r="X61" i="46"/>
  <c r="AB52" i="16"/>
  <c r="X60" i="46"/>
  <c r="AA69" i="43"/>
  <c r="AG69" i="43" s="1"/>
  <c r="W61" i="16" s="1"/>
  <c r="P69" i="43"/>
  <c r="J96" i="16"/>
  <c r="X104" i="41"/>
  <c r="P109" i="46"/>
  <c r="AA109" i="46"/>
  <c r="AG109" i="46" s="1"/>
  <c r="AE101" i="16" s="1"/>
  <c r="X27" i="43"/>
  <c r="U19" i="16"/>
  <c r="AA32" i="43"/>
  <c r="AG32" i="43" s="1"/>
  <c r="W24" i="16" s="1"/>
  <c r="P32" i="43"/>
  <c r="AA39" i="43"/>
  <c r="AG39" i="43" s="1"/>
  <c r="W31" i="16" s="1"/>
  <c r="P39" i="43"/>
  <c r="P35" i="43"/>
  <c r="AA35" i="43"/>
  <c r="AG35" i="43" s="1"/>
  <c r="W27" i="16" s="1"/>
  <c r="U52" i="16"/>
  <c r="X60" i="43"/>
  <c r="P62" i="16"/>
  <c r="X70" i="45"/>
  <c r="J115" i="16"/>
  <c r="J117" i="16"/>
  <c r="X125" i="41"/>
  <c r="AB56" i="42"/>
  <c r="AC56" i="42"/>
  <c r="P112" i="41"/>
  <c r="AA112" i="41"/>
  <c r="AG112" i="41" s="1"/>
  <c r="K104" i="16" s="1"/>
  <c r="AA112" i="43"/>
  <c r="AG112" i="43" s="1"/>
  <c r="W104" i="16" s="1"/>
  <c r="P112" i="43"/>
  <c r="P58" i="43"/>
  <c r="AA58" i="43"/>
  <c r="AG58" i="43" s="1"/>
  <c r="W50" i="16" s="1"/>
  <c r="N58" i="43"/>
  <c r="J11" i="16"/>
  <c r="X19" i="41"/>
  <c r="AA18" i="41"/>
  <c r="AG18" i="41" s="1"/>
  <c r="K10" i="16" s="1"/>
  <c r="P18" i="41"/>
  <c r="AB75" i="16"/>
  <c r="AB13" i="16"/>
  <c r="X21" i="46"/>
  <c r="AB128" i="16"/>
  <c r="X136" i="46"/>
  <c r="AB22" i="16"/>
  <c r="AA86" i="41"/>
  <c r="AG86" i="41" s="1"/>
  <c r="K78" i="16" s="1"/>
  <c r="AH86" i="46" s="1"/>
  <c r="P86" i="41"/>
  <c r="J50" i="16"/>
  <c r="X58" i="41"/>
  <c r="AA78" i="43"/>
  <c r="AG78" i="43" s="1"/>
  <c r="W70" i="16" s="1"/>
  <c r="P78" i="43"/>
  <c r="AA14" i="43"/>
  <c r="AG14" i="43" s="1"/>
  <c r="W6" i="16" s="1"/>
  <c r="P14" i="43"/>
  <c r="P21" i="43"/>
  <c r="AA21" i="43"/>
  <c r="AG21" i="43" s="1"/>
  <c r="W13" i="16" s="1"/>
  <c r="J128" i="16"/>
  <c r="X136" i="41"/>
  <c r="P35" i="16"/>
  <c r="X43" i="45"/>
  <c r="P66" i="16"/>
  <c r="X74" i="45"/>
  <c r="AB130" i="16"/>
  <c r="X138" i="46"/>
  <c r="AB84" i="16"/>
  <c r="AB85" i="16"/>
  <c r="P138" i="43"/>
  <c r="AA138" i="43"/>
  <c r="AG138" i="43" s="1"/>
  <c r="W130" i="16" s="1"/>
  <c r="N138" i="43"/>
  <c r="U116" i="16"/>
  <c r="X124" i="43"/>
  <c r="U72" i="16"/>
  <c r="X80" i="43"/>
  <c r="AA44" i="43"/>
  <c r="AG44" i="43" s="1"/>
  <c r="W36" i="16" s="1"/>
  <c r="P44" i="43"/>
  <c r="N44" i="43"/>
  <c r="J124" i="16"/>
  <c r="X132" i="41"/>
  <c r="J71" i="16"/>
  <c r="X79" i="41"/>
  <c r="J54" i="16"/>
  <c r="X62" i="41"/>
  <c r="P91" i="45"/>
  <c r="P13" i="16"/>
  <c r="X106" i="45"/>
  <c r="P98" i="16"/>
  <c r="AB20" i="16"/>
  <c r="AB129" i="16"/>
  <c r="X137" i="46"/>
  <c r="AB123" i="16"/>
  <c r="X131" i="46"/>
  <c r="J118" i="16"/>
  <c r="X126" i="41"/>
  <c r="P128" i="41"/>
  <c r="AA128" i="41"/>
  <c r="AG128" i="41" s="1"/>
  <c r="K120" i="16" s="1"/>
  <c r="X69" i="45"/>
  <c r="P61" i="16"/>
  <c r="J123" i="16"/>
  <c r="X131" i="41"/>
  <c r="P34" i="43"/>
  <c r="AA34" i="43"/>
  <c r="AG34" i="43" s="1"/>
  <c r="W26" i="16" s="1"/>
  <c r="AA66" i="43"/>
  <c r="AG66" i="43" s="1"/>
  <c r="W58" i="16" s="1"/>
  <c r="P66" i="43"/>
  <c r="U128" i="16"/>
  <c r="X136" i="43"/>
  <c r="P60" i="16"/>
  <c r="X68" i="45"/>
  <c r="AB33" i="16"/>
  <c r="X41" i="46"/>
  <c r="X118" i="46"/>
  <c r="AB110" i="16"/>
  <c r="AB109" i="16"/>
  <c r="Y108" i="42"/>
  <c r="AI108" i="42" s="1"/>
  <c r="AB9" i="16"/>
  <c r="X17" i="46"/>
  <c r="AB120" i="16"/>
  <c r="P93" i="41"/>
  <c r="AA93" i="41"/>
  <c r="AG93" i="41" s="1"/>
  <c r="K85" i="16" s="1"/>
  <c r="AA88" i="41"/>
  <c r="AG88" i="41" s="1"/>
  <c r="K80" i="16" s="1"/>
  <c r="P88" i="41"/>
  <c r="J9" i="16"/>
  <c r="X17" i="41"/>
  <c r="J67" i="16"/>
  <c r="X75" i="41"/>
  <c r="AA68" i="43"/>
  <c r="AG68" i="43" s="1"/>
  <c r="W60" i="16" s="1"/>
  <c r="P68" i="43"/>
  <c r="N68" i="43"/>
  <c r="U30" i="16"/>
  <c r="X38" i="43"/>
  <c r="U39" i="16"/>
  <c r="X47" i="43"/>
  <c r="J30" i="16"/>
  <c r="X38" i="41"/>
  <c r="O118" i="45"/>
  <c r="P73" i="16"/>
  <c r="X81" i="45"/>
  <c r="P16" i="16"/>
  <c r="AB118" i="16"/>
  <c r="AB74" i="16"/>
  <c r="X82" i="46"/>
  <c r="P97" i="16"/>
  <c r="X105" i="45"/>
  <c r="AA83" i="43"/>
  <c r="AG83" i="43" s="1"/>
  <c r="W75" i="16" s="1"/>
  <c r="P83" i="43"/>
  <c r="I21" i="16"/>
  <c r="X29" i="41"/>
  <c r="AA109" i="43"/>
  <c r="AG109" i="43" s="1"/>
  <c r="W101" i="16" s="1"/>
  <c r="P109" i="43"/>
  <c r="N109" i="43"/>
  <c r="U110" i="16"/>
  <c r="X118" i="43"/>
  <c r="AA116" i="41"/>
  <c r="AG116" i="41" s="1"/>
  <c r="K108" i="16" s="1"/>
  <c r="P116" i="41"/>
  <c r="P129" i="41"/>
  <c r="AA129" i="41"/>
  <c r="AG129" i="41" s="1"/>
  <c r="K121" i="16" s="1"/>
  <c r="Y135" i="44"/>
  <c r="AI135" i="44" s="1"/>
  <c r="AA16" i="41"/>
  <c r="AG16" i="41" s="1"/>
  <c r="K8" i="16" s="1"/>
  <c r="AH16" i="46" s="1"/>
  <c r="P16" i="41"/>
  <c r="AB54" i="44"/>
  <c r="AC54" i="44"/>
  <c r="P79" i="43"/>
  <c r="AA79" i="43"/>
  <c r="AG79" i="43" s="1"/>
  <c r="W71" i="16" s="1"/>
  <c r="AA134" i="43"/>
  <c r="AG134" i="43" s="1"/>
  <c r="W126" i="16" s="1"/>
  <c r="P134" i="43"/>
  <c r="P11" i="16"/>
  <c r="X19" i="45"/>
  <c r="P128" i="16"/>
  <c r="AD55" i="42"/>
  <c r="AJ55" i="42" s="1"/>
  <c r="S55" i="42"/>
  <c r="U61" i="16"/>
  <c r="X69" i="43"/>
  <c r="P104" i="41"/>
  <c r="AA104" i="41"/>
  <c r="AG104" i="41" s="1"/>
  <c r="K96" i="16" s="1"/>
  <c r="AB56" i="16"/>
  <c r="AB101" i="16"/>
  <c r="X109" i="46"/>
  <c r="AB115" i="16"/>
  <c r="AA120" i="41"/>
  <c r="AG120" i="41" s="1"/>
  <c r="K112" i="16" s="1"/>
  <c r="P120" i="41"/>
  <c r="AA105" i="41"/>
  <c r="AG105" i="41" s="1"/>
  <c r="K97" i="16" s="1"/>
  <c r="AH105" i="46" s="1"/>
  <c r="P105" i="41"/>
  <c r="AB14" i="16"/>
  <c r="AA78" i="41"/>
  <c r="AG78" i="41" s="1"/>
  <c r="K70" i="16" s="1"/>
  <c r="AH78" i="46" s="1"/>
  <c r="P78" i="41"/>
  <c r="J34" i="16"/>
  <c r="X42" i="41"/>
  <c r="X39" i="43"/>
  <c r="U31" i="16"/>
  <c r="AA110" i="43"/>
  <c r="AG110" i="43" s="1"/>
  <c r="W102" i="16" s="1"/>
  <c r="N110" i="43"/>
  <c r="P110" i="43"/>
  <c r="U68" i="16"/>
  <c r="X76" i="43"/>
  <c r="AA60" i="43"/>
  <c r="AG60" i="43" s="1"/>
  <c r="W52" i="16" s="1"/>
  <c r="P60" i="43"/>
  <c r="N60" i="43"/>
  <c r="Y21" i="42"/>
  <c r="AI21" i="42" s="1"/>
  <c r="J105" i="16"/>
  <c r="X113" i="41"/>
  <c r="J15" i="16"/>
  <c r="X23" i="41"/>
  <c r="O70" i="45"/>
  <c r="P55" i="16"/>
  <c r="X71" i="45"/>
  <c r="P63" i="16"/>
  <c r="P130" i="41"/>
  <c r="AA130" i="41"/>
  <c r="AG130" i="41" s="1"/>
  <c r="K122" i="16" s="1"/>
  <c r="AH130" i="46" s="1"/>
  <c r="J19" i="16"/>
  <c r="X27" i="41"/>
  <c r="J82" i="16"/>
  <c r="X90" i="41"/>
  <c r="N31" i="43"/>
  <c r="P31" i="43"/>
  <c r="AA31" i="43"/>
  <c r="AG31" i="43" s="1"/>
  <c r="W23" i="16" s="1"/>
  <c r="U105" i="16"/>
  <c r="X113" i="43"/>
  <c r="J31" i="16"/>
  <c r="X39" i="41"/>
  <c r="P12" i="16"/>
  <c r="P25" i="16"/>
  <c r="J66" i="16"/>
  <c r="X74" i="41"/>
  <c r="J51" i="16"/>
  <c r="X59" i="41"/>
  <c r="P14" i="16"/>
  <c r="P58" i="41"/>
  <c r="AA58" i="41"/>
  <c r="AG58" i="41" s="1"/>
  <c r="K50" i="16" s="1"/>
  <c r="AH58" i="46" s="1"/>
  <c r="X78" i="43"/>
  <c r="U70" i="16"/>
  <c r="U80" i="16"/>
  <c r="X88" i="43"/>
  <c r="U12" i="16"/>
  <c r="X20" i="43"/>
  <c r="U13" i="16"/>
  <c r="X21" i="43"/>
  <c r="J107" i="16"/>
  <c r="O74" i="45"/>
  <c r="X115" i="45"/>
  <c r="P107" i="16"/>
  <c r="AA14" i="41"/>
  <c r="AG14" i="41" s="1"/>
  <c r="K6" i="16" s="1"/>
  <c r="P14" i="41"/>
  <c r="P40" i="46"/>
  <c r="J32" i="16"/>
  <c r="X40" i="41"/>
  <c r="X132" i="45"/>
  <c r="P124" i="16"/>
  <c r="X85" i="45"/>
  <c r="P77" i="16"/>
  <c r="AB77" i="16"/>
  <c r="AB61" i="16"/>
  <c r="AB100" i="16"/>
  <c r="AB56" i="44"/>
  <c r="AC56" i="44"/>
  <c r="X46" i="41"/>
  <c r="H38" i="16"/>
  <c r="U124" i="16"/>
  <c r="X132" i="43"/>
  <c r="U107" i="16"/>
  <c r="X115" i="43"/>
  <c r="AA136" i="43"/>
  <c r="AG136" i="43" s="1"/>
  <c r="W128" i="16" s="1"/>
  <c r="P136" i="43"/>
  <c r="N136" i="43"/>
  <c r="J39" i="16"/>
  <c r="X47" i="41"/>
  <c r="P115" i="16"/>
  <c r="X104" i="45"/>
  <c r="P96" i="16"/>
  <c r="J65" i="16"/>
  <c r="X73" i="41"/>
  <c r="U76" i="16"/>
  <c r="X84" i="43"/>
  <c r="H18" i="16"/>
  <c r="X26" i="41"/>
  <c r="P38" i="43"/>
  <c r="AA38" i="43"/>
  <c r="AG38" i="43" s="1"/>
  <c r="W30" i="16" s="1"/>
  <c r="AA121" i="41"/>
  <c r="AG121" i="41" s="1"/>
  <c r="K113" i="16" s="1"/>
  <c r="AH121" i="46" s="1"/>
  <c r="P121" i="41"/>
  <c r="X118" i="45"/>
  <c r="P110" i="16"/>
  <c r="P29" i="16"/>
  <c r="X83" i="43"/>
  <c r="U75" i="16"/>
  <c r="J110" i="16"/>
  <c r="X118" i="41"/>
  <c r="P29" i="41"/>
  <c r="AA29" i="41"/>
  <c r="AG29" i="41" s="1"/>
  <c r="K21" i="16" s="1"/>
  <c r="AH29" i="46" s="1"/>
  <c r="AA28" i="43"/>
  <c r="AG28" i="43" s="1"/>
  <c r="W20" i="16" s="1"/>
  <c r="P28" i="43"/>
  <c r="U33" i="16"/>
  <c r="X41" i="43"/>
  <c r="AA118" i="43"/>
  <c r="AG118" i="43" s="1"/>
  <c r="W110" i="16" s="1"/>
  <c r="N118" i="43"/>
  <c r="P118" i="43"/>
  <c r="J63" i="16"/>
  <c r="X71" i="41"/>
  <c r="J5" i="16"/>
  <c r="V4" i="41"/>
  <c r="J36" i="16"/>
  <c r="X44" i="41"/>
  <c r="AA135" i="41"/>
  <c r="AG135" i="41" s="1"/>
  <c r="K127" i="16" s="1"/>
  <c r="P135" i="41"/>
  <c r="S54" i="44"/>
  <c r="U122" i="16"/>
  <c r="X130" i="43"/>
  <c r="U126" i="16"/>
  <c r="X134" i="43"/>
  <c r="AB16" i="16"/>
  <c r="AB24" i="16"/>
  <c r="AB55" i="42"/>
  <c r="J72" i="16"/>
  <c r="X80" i="41"/>
  <c r="I25" i="16"/>
  <c r="X33" i="41"/>
  <c r="X45" i="41"/>
  <c r="I37" i="16"/>
  <c r="U24" i="16"/>
  <c r="X32" i="43"/>
  <c r="AC54" i="42"/>
  <c r="AB54" i="42"/>
  <c r="U102" i="16"/>
  <c r="X110" i="43"/>
  <c r="J13" i="16"/>
  <c r="X21" i="41"/>
  <c r="P30" i="41"/>
  <c r="AA30" i="41"/>
  <c r="AG30" i="41" s="1"/>
  <c r="K22" i="16" s="1"/>
  <c r="J99" i="16"/>
  <c r="X107" i="41"/>
  <c r="AA123" i="43"/>
  <c r="AG123" i="43" s="1"/>
  <c r="W115" i="16" s="1"/>
  <c r="P123" i="43"/>
  <c r="N123" i="43"/>
  <c r="U104" i="16"/>
  <c r="X112" i="43"/>
  <c r="U83" i="16"/>
  <c r="X91" i="43"/>
  <c r="P19" i="41"/>
  <c r="AA19" i="41"/>
  <c r="AG19" i="41" s="1"/>
  <c r="K11" i="16" s="1"/>
  <c r="P23" i="16"/>
  <c r="X31" i="45"/>
  <c r="AB105" i="16"/>
  <c r="X113" i="46"/>
  <c r="AB7" i="16"/>
  <c r="X15" i="46"/>
  <c r="AA88" i="43"/>
  <c r="AG88" i="43" s="1"/>
  <c r="W80" i="16" s="1"/>
  <c r="P88" i="43"/>
  <c r="N88" i="43"/>
  <c r="J16" i="16"/>
  <c r="X24" i="41"/>
  <c r="P108" i="16"/>
  <c r="X116" i="45"/>
  <c r="AA82" i="45"/>
  <c r="AG82" i="45" s="1"/>
  <c r="S74" i="16" s="1"/>
  <c r="P82" i="45"/>
  <c r="AB125" i="16"/>
  <c r="X133" i="46"/>
  <c r="AB10" i="16"/>
  <c r="AB66" i="16"/>
  <c r="J64" i="16"/>
  <c r="X72" i="41"/>
  <c r="AA66" i="41"/>
  <c r="AG66" i="41" s="1"/>
  <c r="K58" i="16" s="1"/>
  <c r="AH66" i="46" s="1"/>
  <c r="P66" i="41"/>
  <c r="AD101" i="42"/>
  <c r="AJ101" i="42" s="1"/>
  <c r="P39" i="45"/>
  <c r="AA84" i="43"/>
  <c r="AG84" i="43" s="1"/>
  <c r="W76" i="16" s="1"/>
  <c r="P84" i="43"/>
  <c r="N84" i="43"/>
  <c r="AA75" i="41"/>
  <c r="AG75" i="41" s="1"/>
  <c r="K67" i="16" s="1"/>
  <c r="AH75" i="46" s="1"/>
  <c r="P75" i="41"/>
  <c r="P65" i="41"/>
  <c r="AA65" i="41"/>
  <c r="AG65" i="41" s="1"/>
  <c r="K57" i="16" s="1"/>
  <c r="U29" i="16"/>
  <c r="X37" i="43"/>
  <c r="U60" i="16"/>
  <c r="X68" i="43"/>
  <c r="U98" i="16"/>
  <c r="X106" i="43"/>
  <c r="AA47" i="43"/>
  <c r="AG47" i="43" s="1"/>
  <c r="W39" i="16" s="1"/>
  <c r="P47" i="43"/>
  <c r="AA38" i="41"/>
  <c r="AG38" i="41" s="1"/>
  <c r="K30" i="16" s="1"/>
  <c r="P38" i="41"/>
  <c r="X129" i="45"/>
  <c r="P121" i="16"/>
  <c r="X60" i="45"/>
  <c r="P52" i="16"/>
  <c r="AB80" i="16"/>
  <c r="AB65" i="16"/>
  <c r="U9" i="16"/>
  <c r="X17" i="43"/>
  <c r="AA41" i="43"/>
  <c r="AG41" i="43" s="1"/>
  <c r="W33" i="16" s="1"/>
  <c r="P41" i="43"/>
  <c r="U96" i="16"/>
  <c r="X104" i="43"/>
  <c r="J24" i="16"/>
  <c r="X32" i="41"/>
  <c r="J8" i="16"/>
  <c r="X16" i="41"/>
  <c r="P130" i="43"/>
  <c r="AA130" i="43"/>
  <c r="AG130" i="43" s="1"/>
  <c r="W122" i="16" s="1"/>
  <c r="N130" i="43"/>
  <c r="U15" i="16"/>
  <c r="X23" i="43"/>
  <c r="U109" i="16"/>
  <c r="X117" i="43"/>
  <c r="AA138" i="41"/>
  <c r="AG138" i="41" s="1"/>
  <c r="K130" i="16" s="1"/>
  <c r="AH138" i="46" s="1"/>
  <c r="P138" i="41"/>
  <c r="P106" i="41"/>
  <c r="AA106" i="41"/>
  <c r="AG106" i="41" s="1"/>
  <c r="K98" i="16" s="1"/>
  <c r="P57" i="16"/>
  <c r="AD102" i="42"/>
  <c r="AJ102" i="42" s="1"/>
  <c r="S102" i="42"/>
  <c r="Q102" i="42"/>
  <c r="U100" i="16"/>
  <c r="X108" i="43"/>
  <c r="AB76" i="16"/>
  <c r="AB63" i="16"/>
  <c r="J75" i="16"/>
  <c r="X83" i="41"/>
  <c r="AB102" i="44"/>
  <c r="AC102" i="44"/>
  <c r="AA42" i="41"/>
  <c r="AG42" i="41" s="1"/>
  <c r="K34" i="16" s="1"/>
  <c r="AH42" i="46" s="1"/>
  <c r="P42" i="41"/>
  <c r="AA137" i="43"/>
  <c r="AG137" i="43" s="1"/>
  <c r="W129" i="16" s="1"/>
  <c r="P137" i="43"/>
  <c r="P76" i="43"/>
  <c r="AA76" i="43"/>
  <c r="AG76" i="43" s="1"/>
  <c r="W68" i="16" s="1"/>
  <c r="N76" i="43"/>
  <c r="U64" i="16"/>
  <c r="X72" i="43"/>
  <c r="AA113" i="41"/>
  <c r="AG113" i="41" s="1"/>
  <c r="K105" i="16" s="1"/>
  <c r="AH113" i="46" s="1"/>
  <c r="P113" i="41"/>
  <c r="P23" i="41"/>
  <c r="AA23" i="41"/>
  <c r="AG23" i="41" s="1"/>
  <c r="K15" i="16" s="1"/>
  <c r="AH23" i="46" s="1"/>
  <c r="X61" i="45"/>
  <c r="P53" i="16"/>
  <c r="P24" i="16"/>
  <c r="P5" i="16"/>
  <c r="AB81" i="16"/>
  <c r="J84" i="16"/>
  <c r="X92" i="41"/>
  <c r="H14" i="16"/>
  <c r="X22" i="41"/>
  <c r="P107" i="41"/>
  <c r="AA107" i="41"/>
  <c r="AG107" i="41" s="1"/>
  <c r="K99" i="16" s="1"/>
  <c r="AH107" i="46" s="1"/>
  <c r="AA125" i="41"/>
  <c r="AG125" i="41" s="1"/>
  <c r="K117" i="16" s="1"/>
  <c r="AH125" i="46" s="1"/>
  <c r="P125" i="41"/>
  <c r="J109" i="16"/>
  <c r="X117" i="41"/>
  <c r="AA90" i="41"/>
  <c r="AG90" i="41" s="1"/>
  <c r="K82" i="16" s="1"/>
  <c r="AH90" i="46" s="1"/>
  <c r="P90" i="41"/>
  <c r="U115" i="16"/>
  <c r="X123" i="43"/>
  <c r="AA91" i="43"/>
  <c r="AG91" i="43" s="1"/>
  <c r="W83" i="16" s="1"/>
  <c r="P91" i="43"/>
  <c r="N91" i="43"/>
  <c r="P65" i="43"/>
  <c r="AA65" i="43"/>
  <c r="AG65" i="43" s="1"/>
  <c r="W57" i="16" s="1"/>
  <c r="N65" i="43"/>
  <c r="P39" i="41"/>
  <c r="AA39" i="41"/>
  <c r="AG39" i="41" s="1"/>
  <c r="K31" i="16" s="1"/>
  <c r="AH39" i="46" s="1"/>
  <c r="X47" i="45"/>
  <c r="P39" i="16"/>
  <c r="P117" i="16"/>
  <c r="X125" i="45"/>
  <c r="AB36" i="16"/>
  <c r="J28" i="16"/>
  <c r="X36" i="41"/>
  <c r="AA122" i="43"/>
  <c r="AG122" i="43" s="1"/>
  <c r="W114" i="16" s="1"/>
  <c r="P122" i="43"/>
  <c r="P16" i="43"/>
  <c r="AA16" i="43"/>
  <c r="AG16" i="43" s="1"/>
  <c r="W8" i="16" s="1"/>
  <c r="N16" i="43"/>
  <c r="AA20" i="43"/>
  <c r="AG20" i="43" s="1"/>
  <c r="W12" i="16" s="1"/>
  <c r="N20" i="43"/>
  <c r="P20" i="43"/>
  <c r="U62" i="16"/>
  <c r="X70" i="43"/>
  <c r="AA136" i="41"/>
  <c r="AG136" i="41" s="1"/>
  <c r="K128" i="16" s="1"/>
  <c r="AH136" i="46" s="1"/>
  <c r="P136" i="41"/>
  <c r="P24" i="41"/>
  <c r="AA24" i="41"/>
  <c r="AG24" i="41" s="1"/>
  <c r="K16" i="16" s="1"/>
  <c r="AH24" i="46" s="1"/>
  <c r="X82" i="45"/>
  <c r="P74" i="16"/>
  <c r="X137" i="45"/>
  <c r="P129" i="16"/>
  <c r="AB64" i="16"/>
  <c r="AD56" i="44"/>
  <c r="AJ56" i="44" s="1"/>
  <c r="Q56" i="44"/>
  <c r="S56" i="44"/>
  <c r="AA72" i="41"/>
  <c r="AG72" i="41" s="1"/>
  <c r="K64" i="16" s="1"/>
  <c r="AH72" i="46" s="1"/>
  <c r="P72" i="41"/>
  <c r="U82" i="16"/>
  <c r="X90" i="43"/>
  <c r="AA124" i="43"/>
  <c r="AG124" i="43" s="1"/>
  <c r="W116" i="16" s="1"/>
  <c r="P124" i="43"/>
  <c r="N124" i="43"/>
  <c r="P83" i="16"/>
  <c r="X91" i="45"/>
  <c r="X104" i="46"/>
  <c r="AB96" i="16"/>
  <c r="AA80" i="43"/>
  <c r="AG80" i="43" s="1"/>
  <c r="W72" i="16" s="1"/>
  <c r="P80" i="43"/>
  <c r="N80" i="43"/>
  <c r="AA132" i="41"/>
  <c r="AG132" i="41" s="1"/>
  <c r="K124" i="16" s="1"/>
  <c r="AH132" i="46" s="1"/>
  <c r="P132" i="41"/>
  <c r="P62" i="41"/>
  <c r="AA62" i="41"/>
  <c r="AG62" i="41" s="1"/>
  <c r="K54" i="16" s="1"/>
  <c r="P80" i="16"/>
  <c r="AB32" i="16"/>
  <c r="X40" i="46"/>
  <c r="J81" i="16"/>
  <c r="X89" i="41"/>
  <c r="AB99" i="16"/>
  <c r="AB122" i="16"/>
  <c r="J100" i="16"/>
  <c r="X108" i="41"/>
  <c r="J23" i="16"/>
  <c r="X31" i="41"/>
  <c r="AA90" i="43"/>
  <c r="AG90" i="43" s="1"/>
  <c r="W82" i="16" s="1"/>
  <c r="P90" i="43"/>
  <c r="N90" i="43"/>
  <c r="U63" i="16"/>
  <c r="X71" i="43"/>
  <c r="J53" i="16"/>
  <c r="X61" i="41"/>
  <c r="AA131" i="41"/>
  <c r="AG131" i="41" s="1"/>
  <c r="K123" i="16" s="1"/>
  <c r="P131" i="41"/>
  <c r="P45" i="43"/>
  <c r="AA45" i="43"/>
  <c r="AG45" i="43" s="1"/>
  <c r="W37" i="16" s="1"/>
  <c r="N45" i="43"/>
  <c r="U117" i="16"/>
  <c r="X125" i="43"/>
  <c r="AA47" i="41"/>
  <c r="AG47" i="41" s="1"/>
  <c r="K39" i="16" s="1"/>
  <c r="P47" i="41"/>
  <c r="P58" i="16"/>
  <c r="P17" i="16"/>
  <c r="X77" i="45"/>
  <c r="P69" i="16"/>
  <c r="AB79" i="16"/>
  <c r="AA108" i="41"/>
  <c r="AG108" i="41" s="1"/>
  <c r="K100" i="16" s="1"/>
  <c r="AH108" i="46" s="1"/>
  <c r="P108" i="41"/>
  <c r="Y73" i="44"/>
  <c r="AI73" i="44" s="1"/>
  <c r="U69" i="16"/>
  <c r="X77" i="43"/>
  <c r="X34" i="41"/>
  <c r="H26" i="16"/>
  <c r="AA37" i="43"/>
  <c r="AG37" i="43" s="1"/>
  <c r="W29" i="16" s="1"/>
  <c r="P37" i="43"/>
  <c r="N37" i="43"/>
  <c r="AA106" i="43"/>
  <c r="AG106" i="43" s="1"/>
  <c r="W98" i="16" s="1"/>
  <c r="P106" i="43"/>
  <c r="AA24" i="43"/>
  <c r="AG24" i="43" s="1"/>
  <c r="W16" i="16" s="1"/>
  <c r="P24" i="43"/>
  <c r="N24" i="43"/>
  <c r="Y111" i="42"/>
  <c r="AI111" i="42" s="1"/>
  <c r="J29" i="16"/>
  <c r="X37" i="41"/>
  <c r="P118" i="16"/>
  <c r="P17" i="43"/>
  <c r="AA17" i="43"/>
  <c r="AG17" i="43" s="1"/>
  <c r="W9" i="16" s="1"/>
  <c r="N17" i="43"/>
  <c r="J79" i="16"/>
  <c r="X87" i="41"/>
  <c r="AA118" i="41"/>
  <c r="AG118" i="41" s="1"/>
  <c r="K110" i="16" s="1"/>
  <c r="P118" i="41"/>
  <c r="J116" i="16"/>
  <c r="X124" i="41"/>
  <c r="AA43" i="43"/>
  <c r="AG43" i="43" s="1"/>
  <c r="W35" i="16" s="1"/>
  <c r="N43" i="43"/>
  <c r="P43" i="43"/>
  <c r="AA104" i="43"/>
  <c r="AG104" i="43" s="1"/>
  <c r="W96" i="16" s="1"/>
  <c r="N104" i="43"/>
  <c r="P104" i="43"/>
  <c r="P32" i="41"/>
  <c r="AA32" i="41"/>
  <c r="AG32" i="41" s="1"/>
  <c r="K24" i="16" s="1"/>
  <c r="AA44" i="41"/>
  <c r="AG44" i="41" s="1"/>
  <c r="K36" i="16" s="1"/>
  <c r="AH44" i="46" s="1"/>
  <c r="P44" i="41"/>
  <c r="P26" i="16"/>
  <c r="U125" i="16"/>
  <c r="P23" i="43"/>
  <c r="N23" i="43"/>
  <c r="AA23" i="43"/>
  <c r="AG23" i="43" s="1"/>
  <c r="W15" i="16" s="1"/>
  <c r="J101" i="16"/>
  <c r="X109" i="41"/>
  <c r="P36" i="16"/>
  <c r="P34" i="16"/>
  <c r="X36" i="45"/>
  <c r="P28" i="16"/>
  <c r="AB102" i="42"/>
  <c r="AC102" i="42"/>
  <c r="AB15" i="16"/>
  <c r="X23" i="46"/>
  <c r="AB107" i="16"/>
  <c r="X115" i="46"/>
  <c r="AB51" i="16"/>
  <c r="P45" i="41"/>
  <c r="AA45" i="41"/>
  <c r="AG45" i="41" s="1"/>
  <c r="K37" i="16" s="1"/>
  <c r="U99" i="16"/>
  <c r="X107" i="43"/>
  <c r="AD102" i="44"/>
  <c r="AJ102" i="44" s="1"/>
  <c r="Q102" i="44"/>
  <c r="S102" i="44"/>
  <c r="U129" i="16"/>
  <c r="X137" i="43"/>
  <c r="U77" i="16"/>
  <c r="X85" i="43"/>
  <c r="AA72" i="43"/>
  <c r="AG72" i="43" s="1"/>
  <c r="W64" i="16" s="1"/>
  <c r="P72" i="43"/>
  <c r="N72" i="43"/>
  <c r="P21" i="41"/>
  <c r="AA21" i="41"/>
  <c r="AG21" i="41" s="1"/>
  <c r="K13" i="16" s="1"/>
  <c r="AH21" i="46" s="1"/>
  <c r="J83" i="16"/>
  <c r="P122" i="16"/>
  <c r="P126" i="16"/>
  <c r="X134" i="45"/>
  <c r="P27" i="41"/>
  <c r="AA27" i="41"/>
  <c r="AG27" i="41" s="1"/>
  <c r="K19" i="16" s="1"/>
  <c r="AH27" i="46" s="1"/>
  <c r="P19" i="43"/>
  <c r="AA19" i="43"/>
  <c r="AG19" i="43" s="1"/>
  <c r="W11" i="16" s="1"/>
  <c r="N19" i="43"/>
  <c r="U57" i="16"/>
  <c r="X65" i="43"/>
  <c r="J20" i="16"/>
  <c r="X28" i="41"/>
  <c r="J33" i="16"/>
  <c r="X41" i="41"/>
  <c r="O47" i="45"/>
  <c r="X111" i="45"/>
  <c r="P103" i="16"/>
  <c r="AA74" i="41"/>
  <c r="AG74" i="41" s="1"/>
  <c r="K66" i="16" s="1"/>
  <c r="P74" i="41"/>
  <c r="AA59" i="41"/>
  <c r="AG59" i="41" s="1"/>
  <c r="K51" i="16" s="1"/>
  <c r="P59" i="41"/>
  <c r="AB95" i="16"/>
  <c r="X103" i="46"/>
  <c r="AB106" i="16"/>
  <c r="J27" i="16"/>
  <c r="X35" i="41"/>
  <c r="U34" i="16"/>
  <c r="X42" i="43"/>
  <c r="U18" i="16"/>
  <c r="X26" i="43"/>
  <c r="U114" i="16"/>
  <c r="X122" i="43"/>
  <c r="U8" i="16"/>
  <c r="X16" i="43"/>
  <c r="AA70" i="43"/>
  <c r="AG70" i="43" s="1"/>
  <c r="W62" i="16" s="1"/>
  <c r="P70" i="43"/>
  <c r="N70" i="43"/>
  <c r="X117" i="45"/>
  <c r="P109" i="16"/>
  <c r="P114" i="16"/>
  <c r="P9" i="16"/>
  <c r="AB78" i="16"/>
  <c r="X86" i="46"/>
  <c r="AB68" i="16"/>
  <c r="X76" i="46"/>
  <c r="G2" i="40" l="1"/>
  <c r="CK12" i="38"/>
  <c r="CQ11" i="38"/>
  <c r="E2" i="40"/>
  <c r="CI12" i="38"/>
  <c r="CO11" i="38"/>
  <c r="J180" i="40"/>
  <c r="J169" i="40"/>
  <c r="J158" i="40"/>
  <c r="J164" i="40"/>
  <c r="J151" i="40"/>
  <c r="J127" i="40"/>
  <c r="J125" i="40"/>
  <c r="J116" i="40"/>
  <c r="J118" i="40"/>
  <c r="J102" i="40"/>
  <c r="J69" i="40"/>
  <c r="J75" i="40"/>
  <c r="J56" i="40"/>
  <c r="J98" i="40"/>
  <c r="J58" i="40"/>
  <c r="J17" i="40"/>
  <c r="J16" i="40"/>
  <c r="J23" i="40"/>
  <c r="J26" i="40"/>
  <c r="J183" i="40"/>
  <c r="J165" i="40"/>
  <c r="J178" i="40"/>
  <c r="J154" i="40"/>
  <c r="J144" i="40"/>
  <c r="J142" i="40"/>
  <c r="J139" i="40"/>
  <c r="J126" i="40"/>
  <c r="J104" i="40"/>
  <c r="J106" i="40"/>
  <c r="J65" i="40"/>
  <c r="J67" i="40"/>
  <c r="J63" i="40"/>
  <c r="J74" i="40"/>
  <c r="J29" i="40"/>
  <c r="J24" i="40"/>
  <c r="J27" i="40"/>
  <c r="J22" i="40"/>
  <c r="J182" i="40"/>
  <c r="J171" i="40"/>
  <c r="J172" i="40"/>
  <c r="J140" i="40"/>
  <c r="J145" i="40"/>
  <c r="J137" i="40"/>
  <c r="J124" i="40"/>
  <c r="J100" i="40"/>
  <c r="J109" i="40"/>
  <c r="J96" i="40"/>
  <c r="J61" i="40"/>
  <c r="J59" i="40"/>
  <c r="J70" i="40"/>
  <c r="J25" i="40"/>
  <c r="J20" i="40"/>
  <c r="J19" i="40"/>
  <c r="J18" i="40"/>
  <c r="J185" i="40"/>
  <c r="J174" i="40"/>
  <c r="J161" i="40"/>
  <c r="J147" i="40"/>
  <c r="J141" i="40"/>
  <c r="J133" i="40"/>
  <c r="J120" i="40"/>
  <c r="J114" i="40"/>
  <c r="J105" i="40"/>
  <c r="J84" i="40"/>
  <c r="J57" i="40"/>
  <c r="J55" i="40"/>
  <c r="J66" i="40"/>
  <c r="J21" i="40"/>
  <c r="J12" i="40"/>
  <c r="J15" i="40"/>
  <c r="J14" i="40"/>
  <c r="J181" i="40"/>
  <c r="J168" i="40"/>
  <c r="J157" i="40"/>
  <c r="J163" i="40"/>
  <c r="J135" i="40"/>
  <c r="J129" i="40"/>
  <c r="J123" i="40"/>
  <c r="J111" i="40"/>
  <c r="J101" i="40"/>
  <c r="J80" i="40"/>
  <c r="J53" i="40"/>
  <c r="J51" i="40"/>
  <c r="J62" i="40"/>
  <c r="J13" i="40"/>
  <c r="J8" i="40"/>
  <c r="J11" i="40"/>
  <c r="J10" i="40"/>
  <c r="J177" i="40"/>
  <c r="J167" i="40"/>
  <c r="J153" i="40"/>
  <c r="J159" i="40"/>
  <c r="J131" i="40"/>
  <c r="J121" i="40"/>
  <c r="J115" i="40"/>
  <c r="J107" i="40"/>
  <c r="J97" i="40"/>
  <c r="J76" i="40"/>
  <c r="J64" i="40"/>
  <c r="J43" i="40"/>
  <c r="J54" i="40"/>
  <c r="J9" i="40"/>
  <c r="J41" i="40"/>
  <c r="J7" i="40"/>
  <c r="J173" i="40"/>
  <c r="J170" i="40"/>
  <c r="J156" i="40"/>
  <c r="J155" i="40"/>
  <c r="J138" i="40"/>
  <c r="J117" i="40"/>
  <c r="J122" i="40"/>
  <c r="J103" i="40"/>
  <c r="J85" i="40"/>
  <c r="J68" i="40"/>
  <c r="J60" i="40"/>
  <c r="J86" i="40"/>
  <c r="J42" i="40"/>
  <c r="J36" i="40"/>
  <c r="J39" i="40"/>
  <c r="J38" i="40"/>
  <c r="J179" i="40"/>
  <c r="J166" i="40"/>
  <c r="J152" i="40"/>
  <c r="J150" i="40"/>
  <c r="J134" i="40"/>
  <c r="J132" i="40"/>
  <c r="J112" i="40"/>
  <c r="J99" i="40"/>
  <c r="J81" i="40"/>
  <c r="J79" i="40"/>
  <c r="J52" i="40"/>
  <c r="J82" i="40"/>
  <c r="J37" i="40"/>
  <c r="J32" i="40"/>
  <c r="J35" i="40"/>
  <c r="J34" i="40"/>
  <c r="J176" i="40"/>
  <c r="J162" i="40"/>
  <c r="J148" i="40"/>
  <c r="J146" i="40"/>
  <c r="J130" i="40"/>
  <c r="J128" i="40"/>
  <c r="J108" i="40"/>
  <c r="J110" i="40"/>
  <c r="J77" i="40"/>
  <c r="J71" i="40"/>
  <c r="J44" i="40"/>
  <c r="J78" i="40"/>
  <c r="J33" i="40"/>
  <c r="J28" i="40"/>
  <c r="J31" i="40"/>
  <c r="J30" i="40"/>
  <c r="J40" i="40"/>
  <c r="J113" i="40"/>
  <c r="J160" i="40"/>
  <c r="J175" i="40"/>
  <c r="J83" i="40"/>
  <c r="J73" i="40"/>
  <c r="J119" i="40"/>
  <c r="J184" i="40"/>
  <c r="J143" i="40"/>
  <c r="J136" i="40"/>
  <c r="J72" i="40"/>
  <c r="J149" i="40"/>
  <c r="J87" i="40"/>
  <c r="J88" i="40"/>
  <c r="J95" i="40"/>
  <c r="J49" i="40"/>
  <c r="J5" i="40"/>
  <c r="J46" i="40"/>
  <c r="J91" i="40"/>
  <c r="J89" i="40"/>
  <c r="J48" i="40"/>
  <c r="J93" i="40"/>
  <c r="J90" i="40"/>
  <c r="J50" i="40"/>
  <c r="J92" i="40"/>
  <c r="J94" i="40"/>
  <c r="J6" i="40"/>
  <c r="J47" i="40"/>
  <c r="J45" i="40"/>
  <c r="L2" i="40"/>
  <c r="CH13" i="38"/>
  <c r="CN12" i="38"/>
  <c r="F2" i="40"/>
  <c r="CP11" i="38"/>
  <c r="CJ12" i="38"/>
  <c r="D171" i="40"/>
  <c r="D150" i="40"/>
  <c r="D145" i="40"/>
  <c r="D130" i="40"/>
  <c r="D110" i="40"/>
  <c r="D103" i="40"/>
  <c r="D66" i="40"/>
  <c r="D43" i="40"/>
  <c r="D53" i="40"/>
  <c r="D38" i="40"/>
  <c r="D33" i="40"/>
  <c r="D169" i="40"/>
  <c r="D146" i="40"/>
  <c r="D137" i="40"/>
  <c r="D126" i="40"/>
  <c r="D106" i="40"/>
  <c r="D99" i="40"/>
  <c r="D97" i="40"/>
  <c r="D62" i="40"/>
  <c r="D45" i="40"/>
  <c r="D30" i="40"/>
  <c r="D29" i="40"/>
  <c r="D185" i="40"/>
  <c r="D160" i="40"/>
  <c r="D142" i="40"/>
  <c r="D133" i="40"/>
  <c r="D123" i="40"/>
  <c r="D102" i="40"/>
  <c r="D75" i="40"/>
  <c r="D85" i="40"/>
  <c r="D54" i="40"/>
  <c r="D41" i="40"/>
  <c r="D26" i="40"/>
  <c r="D25" i="40"/>
  <c r="D177" i="40"/>
  <c r="D165" i="40"/>
  <c r="D161" i="40"/>
  <c r="D129" i="40"/>
  <c r="D122" i="40"/>
  <c r="D113" i="40"/>
  <c r="D71" i="40"/>
  <c r="D81" i="40"/>
  <c r="D42" i="40"/>
  <c r="D39" i="40"/>
  <c r="D22" i="40"/>
  <c r="D21" i="40"/>
  <c r="D173" i="40"/>
  <c r="D163" i="40"/>
  <c r="D157" i="40"/>
  <c r="D125" i="40"/>
  <c r="D118" i="40"/>
  <c r="D109" i="40"/>
  <c r="D86" i="40"/>
  <c r="D77" i="40"/>
  <c r="D96" i="40"/>
  <c r="D35" i="40"/>
  <c r="D18" i="40"/>
  <c r="D17" i="40"/>
  <c r="D174" i="40"/>
  <c r="D155" i="40"/>
  <c r="D153" i="40"/>
  <c r="D139" i="40"/>
  <c r="D121" i="40"/>
  <c r="D105" i="40"/>
  <c r="D82" i="40"/>
  <c r="D73" i="40"/>
  <c r="D65" i="40"/>
  <c r="D23" i="40"/>
  <c r="D14" i="40"/>
  <c r="D13" i="40"/>
  <c r="D167" i="40"/>
  <c r="D158" i="40"/>
  <c r="D151" i="40"/>
  <c r="D136" i="40"/>
  <c r="D117" i="40"/>
  <c r="D101" i="40"/>
  <c r="D78" i="40"/>
  <c r="D69" i="40"/>
  <c r="D61" i="40"/>
  <c r="D19" i="40"/>
  <c r="D10" i="40"/>
  <c r="D9" i="40"/>
  <c r="D166" i="40"/>
  <c r="D154" i="40"/>
  <c r="D149" i="40"/>
  <c r="D138" i="40"/>
  <c r="D141" i="40"/>
  <c r="D114" i="40"/>
  <c r="D74" i="40"/>
  <c r="D59" i="40"/>
  <c r="D57" i="40"/>
  <c r="D11" i="40"/>
  <c r="D37" i="40"/>
  <c r="D8" i="40"/>
  <c r="D6" i="40"/>
  <c r="D7" i="40"/>
  <c r="D168" i="40"/>
  <c r="D180" i="40"/>
  <c r="D132" i="40"/>
  <c r="D143" i="40"/>
  <c r="D111" i="40"/>
  <c r="D63" i="40"/>
  <c r="D15" i="40"/>
  <c r="D152" i="40"/>
  <c r="D181" i="40"/>
  <c r="D36" i="40"/>
  <c r="D67" i="40"/>
  <c r="D55" i="40"/>
  <c r="D172" i="40"/>
  <c r="D52" i="40"/>
  <c r="D116" i="40"/>
  <c r="D178" i="40"/>
  <c r="D64" i="40"/>
  <c r="D16" i="40"/>
  <c r="D115" i="40"/>
  <c r="D51" i="40"/>
  <c r="D175" i="40"/>
  <c r="D124" i="40"/>
  <c r="D84" i="40"/>
  <c r="D68" i="40"/>
  <c r="D120" i="40"/>
  <c r="D179" i="40"/>
  <c r="D98" i="40"/>
  <c r="D182" i="40"/>
  <c r="D164" i="40"/>
  <c r="D170" i="40"/>
  <c r="D135" i="40"/>
  <c r="D127" i="40"/>
  <c r="D58" i="40"/>
  <c r="D72" i="40"/>
  <c r="D32" i="40"/>
  <c r="D12" i="40"/>
  <c r="D100" i="40"/>
  <c r="D112" i="40"/>
  <c r="D162" i="40"/>
  <c r="D104" i="40"/>
  <c r="D60" i="40"/>
  <c r="D70" i="40"/>
  <c r="D79" i="40"/>
  <c r="D31" i="40"/>
  <c r="D159" i="40"/>
  <c r="D131" i="40"/>
  <c r="D28" i="40"/>
  <c r="D183" i="40"/>
  <c r="D83" i="40"/>
  <c r="D144" i="40"/>
  <c r="D156" i="40"/>
  <c r="D119" i="40"/>
  <c r="D27" i="40"/>
  <c r="D128" i="40"/>
  <c r="D108" i="40"/>
  <c r="D80" i="40"/>
  <c r="D44" i="40"/>
  <c r="D24" i="40"/>
  <c r="D107" i="40"/>
  <c r="D148" i="40"/>
  <c r="D76" i="40"/>
  <c r="D56" i="40"/>
  <c r="D184" i="40"/>
  <c r="D147" i="40"/>
  <c r="D176" i="40"/>
  <c r="D140" i="40"/>
  <c r="D40" i="40"/>
  <c r="D20" i="40"/>
  <c r="D34" i="40"/>
  <c r="D134" i="40"/>
  <c r="D5" i="40"/>
  <c r="D88" i="40"/>
  <c r="D90" i="40"/>
  <c r="D93" i="40"/>
  <c r="D92" i="40"/>
  <c r="D48" i="40"/>
  <c r="D95" i="40"/>
  <c r="D89" i="40"/>
  <c r="D87" i="40"/>
  <c r="D47" i="40"/>
  <c r="D50" i="40"/>
  <c r="D49" i="40"/>
  <c r="D94" i="40"/>
  <c r="D46" i="40"/>
  <c r="D91" i="40"/>
  <c r="K173" i="40"/>
  <c r="K126" i="40"/>
  <c r="K110" i="40"/>
  <c r="K82" i="40"/>
  <c r="K77" i="40"/>
  <c r="K57" i="40"/>
  <c r="K18" i="40"/>
  <c r="K166" i="40"/>
  <c r="K137" i="40"/>
  <c r="K106" i="40"/>
  <c r="K78" i="40"/>
  <c r="K73" i="40"/>
  <c r="K53" i="40"/>
  <c r="K14" i="40"/>
  <c r="K182" i="40"/>
  <c r="K129" i="40"/>
  <c r="K109" i="40"/>
  <c r="K65" i="40"/>
  <c r="K58" i="40"/>
  <c r="K20" i="40"/>
  <c r="K37" i="40"/>
  <c r="K183" i="40"/>
  <c r="K142" i="40"/>
  <c r="K122" i="40"/>
  <c r="K87" i="40"/>
  <c r="K97" i="40"/>
  <c r="K50" i="40"/>
  <c r="K175" i="40"/>
  <c r="K145" i="40"/>
  <c r="K118" i="40"/>
  <c r="K90" i="40"/>
  <c r="K85" i="40"/>
  <c r="K46" i="40"/>
  <c r="K30" i="40"/>
  <c r="K177" i="40"/>
  <c r="K101" i="40"/>
  <c r="K41" i="40"/>
  <c r="K165" i="40"/>
  <c r="K86" i="40"/>
  <c r="K35" i="40"/>
  <c r="K151" i="40"/>
  <c r="K66" i="40"/>
  <c r="K38" i="40"/>
  <c r="K141" i="40"/>
  <c r="K43" i="40"/>
  <c r="K22" i="40"/>
  <c r="K133" i="40"/>
  <c r="K81" i="40"/>
  <c r="K10" i="40"/>
  <c r="K125" i="40"/>
  <c r="K69" i="40"/>
  <c r="K33" i="40"/>
  <c r="K6" i="40"/>
  <c r="K117" i="40"/>
  <c r="K54" i="40"/>
  <c r="K21" i="40"/>
  <c r="K185" i="40"/>
  <c r="K113" i="40"/>
  <c r="K61" i="40"/>
  <c r="K64" i="40"/>
  <c r="K102" i="40"/>
  <c r="K143" i="40"/>
  <c r="K15" i="40"/>
  <c r="K114" i="40"/>
  <c r="K174" i="40"/>
  <c r="K128" i="40"/>
  <c r="K99" i="40"/>
  <c r="K49" i="40"/>
  <c r="K60" i="40"/>
  <c r="K16" i="40"/>
  <c r="K139" i="40"/>
  <c r="K107" i="40"/>
  <c r="K59" i="40"/>
  <c r="K11" i="40"/>
  <c r="K70" i="40"/>
  <c r="K148" i="40"/>
  <c r="K127" i="40"/>
  <c r="K79" i="40"/>
  <c r="K100" i="40"/>
  <c r="K98" i="40"/>
  <c r="K120" i="40"/>
  <c r="K103" i="40"/>
  <c r="K55" i="40"/>
  <c r="K170" i="40"/>
  <c r="K74" i="40"/>
  <c r="K164" i="40"/>
  <c r="K150" i="40"/>
  <c r="K104" i="40"/>
  <c r="K48" i="40"/>
  <c r="K12" i="40"/>
  <c r="K131" i="40"/>
  <c r="K91" i="40"/>
  <c r="K153" i="40"/>
  <c r="K132" i="40"/>
  <c r="K121" i="40"/>
  <c r="K184" i="40"/>
  <c r="K144" i="40"/>
  <c r="K89" i="40"/>
  <c r="K124" i="40"/>
  <c r="K44" i="40"/>
  <c r="K83" i="40"/>
  <c r="K51" i="40"/>
  <c r="K162" i="40"/>
  <c r="K172" i="40"/>
  <c r="K63" i="40"/>
  <c r="K88" i="40"/>
  <c r="K94" i="40"/>
  <c r="K56" i="40"/>
  <c r="K160" i="40"/>
  <c r="K39" i="40"/>
  <c r="K149" i="40"/>
  <c r="K152" i="40"/>
  <c r="K68" i="40"/>
  <c r="K42" i="40"/>
  <c r="K171" i="40"/>
  <c r="K123" i="40"/>
  <c r="K158" i="40"/>
  <c r="K112" i="40"/>
  <c r="K111" i="40"/>
  <c r="K146" i="40"/>
  <c r="K140" i="40"/>
  <c r="K24" i="40"/>
  <c r="K135" i="40"/>
  <c r="K154" i="40"/>
  <c r="K45" i="40"/>
  <c r="K52" i="40"/>
  <c r="K26" i="40"/>
  <c r="K93" i="40"/>
  <c r="K156" i="40"/>
  <c r="K116" i="40"/>
  <c r="K136" i="40"/>
  <c r="K155" i="40"/>
  <c r="K75" i="40"/>
  <c r="K27" i="40"/>
  <c r="K181" i="40"/>
  <c r="K108" i="40"/>
  <c r="K130" i="40"/>
  <c r="K62" i="40"/>
  <c r="K119" i="40"/>
  <c r="K34" i="40"/>
  <c r="K84" i="40"/>
  <c r="K71" i="40"/>
  <c r="K23" i="40"/>
  <c r="K25" i="40"/>
  <c r="K96" i="40"/>
  <c r="K161" i="40"/>
  <c r="K80" i="40"/>
  <c r="K32" i="40"/>
  <c r="K147" i="40"/>
  <c r="K134" i="40"/>
  <c r="K169" i="40"/>
  <c r="K180" i="40"/>
  <c r="K95" i="40"/>
  <c r="K31" i="40"/>
  <c r="K178" i="40"/>
  <c r="K72" i="40"/>
  <c r="K138" i="40"/>
  <c r="K36" i="40"/>
  <c r="K163" i="40"/>
  <c r="K176" i="40"/>
  <c r="K157" i="40"/>
  <c r="K76" i="40"/>
  <c r="K28" i="40"/>
  <c r="K115" i="40"/>
  <c r="K67" i="40"/>
  <c r="K19" i="40"/>
  <c r="K159" i="40"/>
  <c r="K168" i="40"/>
  <c r="K167" i="40"/>
  <c r="K40" i="40"/>
  <c r="K8" i="40"/>
  <c r="K179" i="40"/>
  <c r="K7" i="40"/>
  <c r="K92" i="40"/>
  <c r="K47" i="40"/>
  <c r="K13" i="40"/>
  <c r="K17" i="40"/>
  <c r="K5" i="40"/>
  <c r="K105" i="40"/>
  <c r="K29" i="40"/>
  <c r="K9" i="40"/>
  <c r="I128" i="40"/>
  <c r="I44" i="40"/>
  <c r="I121" i="40"/>
  <c r="I38" i="40"/>
  <c r="I173" i="40"/>
  <c r="I37" i="40"/>
  <c r="I110" i="40"/>
  <c r="I42" i="40"/>
  <c r="I70" i="40"/>
  <c r="I11" i="40"/>
  <c r="I181" i="40"/>
  <c r="I96" i="40"/>
  <c r="I178" i="40"/>
  <c r="I75" i="40"/>
  <c r="I154" i="40"/>
  <c r="I57" i="40"/>
  <c r="I6" i="40"/>
  <c r="I163" i="40"/>
  <c r="I23" i="40"/>
  <c r="I77" i="40"/>
  <c r="I145" i="40"/>
  <c r="I21" i="40"/>
  <c r="I115" i="40"/>
  <c r="I175" i="40"/>
  <c r="I41" i="40"/>
  <c r="I130" i="40"/>
  <c r="I28" i="40"/>
  <c r="I102" i="40"/>
  <c r="I155" i="40"/>
  <c r="I40" i="40"/>
  <c r="I117" i="40"/>
  <c r="I9" i="40"/>
  <c r="I103" i="40"/>
  <c r="I164" i="40"/>
  <c r="I19" i="40"/>
  <c r="I73" i="40"/>
  <c r="I141" i="40"/>
  <c r="I16" i="40"/>
  <c r="I82" i="40"/>
  <c r="I165" i="40"/>
  <c r="I22" i="40"/>
  <c r="I109" i="40"/>
  <c r="I177" i="40"/>
  <c r="I62" i="40"/>
  <c r="I142" i="40"/>
  <c r="I29" i="40"/>
  <c r="I100" i="40"/>
  <c r="I166" i="40"/>
  <c r="I53" i="40"/>
  <c r="I138" i="40"/>
  <c r="I10" i="40"/>
  <c r="I112" i="40"/>
  <c r="I172" i="40"/>
  <c r="I12" i="40"/>
  <c r="I78" i="40"/>
  <c r="I162" i="40"/>
  <c r="I144" i="40"/>
  <c r="I17" i="40"/>
  <c r="I111" i="40"/>
  <c r="I171" i="40"/>
  <c r="I59" i="40"/>
  <c r="I129" i="40"/>
  <c r="I76" i="40"/>
  <c r="I143" i="40"/>
  <c r="I30" i="40"/>
  <c r="I123" i="40"/>
  <c r="I184" i="40"/>
  <c r="I71" i="40"/>
  <c r="I150" i="40"/>
  <c r="I43" i="40"/>
  <c r="I116" i="40"/>
  <c r="I185" i="40"/>
  <c r="I13" i="40"/>
  <c r="I107" i="40"/>
  <c r="I168" i="40"/>
  <c r="I18" i="40"/>
  <c r="I105" i="40"/>
  <c r="I179" i="40"/>
  <c r="I64" i="40"/>
  <c r="I126" i="40"/>
  <c r="I31" i="40"/>
  <c r="I85" i="40"/>
  <c r="I153" i="40"/>
  <c r="I99" i="40"/>
  <c r="I137" i="40"/>
  <c r="I84" i="40"/>
  <c r="I152" i="40"/>
  <c r="I52" i="40"/>
  <c r="I114" i="40"/>
  <c r="I14" i="40"/>
  <c r="I101" i="40"/>
  <c r="I176" i="40"/>
  <c r="I36" i="40"/>
  <c r="I140" i="40"/>
  <c r="I108" i="40"/>
  <c r="I7" i="40"/>
  <c r="I54" i="40"/>
  <c r="I131" i="40"/>
  <c r="I27" i="40"/>
  <c r="I81" i="40"/>
  <c r="I149" i="40"/>
  <c r="I26" i="40"/>
  <c r="I113" i="40"/>
  <c r="I180" i="40"/>
  <c r="I80" i="40"/>
  <c r="I147" i="40"/>
  <c r="I33" i="40"/>
  <c r="I104" i="40"/>
  <c r="I170" i="40"/>
  <c r="I15" i="40"/>
  <c r="I69" i="40"/>
  <c r="I148" i="40"/>
  <c r="I65" i="40"/>
  <c r="I127" i="40"/>
  <c r="I169" i="40"/>
  <c r="I159" i="40"/>
  <c r="I160" i="40"/>
  <c r="I56" i="40"/>
  <c r="I88" i="40"/>
  <c r="I90" i="40"/>
  <c r="I55" i="40"/>
  <c r="I20" i="40"/>
  <c r="I24" i="40"/>
  <c r="I35" i="40"/>
  <c r="I39" i="40"/>
  <c r="I174" i="40"/>
  <c r="I132" i="40"/>
  <c r="I83" i="40"/>
  <c r="I95" i="40"/>
  <c r="I92" i="40"/>
  <c r="I60" i="40"/>
  <c r="I58" i="40"/>
  <c r="I25" i="40"/>
  <c r="I45" i="40"/>
  <c r="I32" i="40"/>
  <c r="I158" i="40"/>
  <c r="I120" i="40"/>
  <c r="I93" i="40"/>
  <c r="I89" i="40"/>
  <c r="I68" i="40"/>
  <c r="I72" i="40"/>
  <c r="I63" i="40"/>
  <c r="I67" i="40"/>
  <c r="I34" i="40"/>
  <c r="I118" i="40"/>
  <c r="I48" i="40"/>
  <c r="I124" i="40"/>
  <c r="I86" i="40"/>
  <c r="I98" i="40"/>
  <c r="I97" i="40"/>
  <c r="I66" i="40"/>
  <c r="I8" i="40"/>
  <c r="I136" i="40"/>
  <c r="I46" i="40"/>
  <c r="I50" i="40"/>
  <c r="I122" i="40"/>
  <c r="I135" i="40"/>
  <c r="I119" i="40"/>
  <c r="I134" i="40"/>
  <c r="I106" i="40"/>
  <c r="I61" i="40"/>
  <c r="I182" i="40"/>
  <c r="I49" i="40"/>
  <c r="I94" i="40"/>
  <c r="I156" i="40"/>
  <c r="I139" i="40"/>
  <c r="I133" i="40"/>
  <c r="I146" i="40"/>
  <c r="I125" i="40"/>
  <c r="I79" i="40"/>
  <c r="I87" i="40"/>
  <c r="I47" i="40"/>
  <c r="I183" i="40"/>
  <c r="I167" i="40"/>
  <c r="I151" i="40"/>
  <c r="I157" i="40"/>
  <c r="I161" i="40"/>
  <c r="I74" i="40"/>
  <c r="I51" i="40"/>
  <c r="I5" i="40"/>
  <c r="I91" i="40"/>
  <c r="N40" i="43"/>
  <c r="N122" i="43"/>
  <c r="N41" i="43"/>
  <c r="N79" i="43"/>
  <c r="N14" i="43"/>
  <c r="N35" i="43"/>
  <c r="N32" i="43"/>
  <c r="N86" i="43"/>
  <c r="N120" i="43"/>
  <c r="N92" i="43"/>
  <c r="N73" i="43"/>
  <c r="N131" i="43"/>
  <c r="N93" i="43"/>
  <c r="N127" i="43"/>
  <c r="N129" i="43"/>
  <c r="N106" i="43"/>
  <c r="N137" i="43"/>
  <c r="N47" i="43"/>
  <c r="N82" i="43"/>
  <c r="N66" i="43"/>
  <c r="N69" i="43"/>
  <c r="N126" i="43"/>
  <c r="N114" i="43"/>
  <c r="N112" i="43"/>
  <c r="N103" i="43"/>
  <c r="N33" i="43"/>
  <c r="N27" i="43"/>
  <c r="N128" i="43"/>
  <c r="N67" i="43"/>
  <c r="Q99" i="44"/>
  <c r="N77" i="43"/>
  <c r="N107" i="43"/>
  <c r="S101" i="42"/>
  <c r="N28" i="43"/>
  <c r="N83" i="43"/>
  <c r="N78" i="43"/>
  <c r="N39" i="43"/>
  <c r="N111" i="43"/>
  <c r="N113" i="43"/>
  <c r="N121" i="43"/>
  <c r="N119" i="43"/>
  <c r="N64" i="43"/>
  <c r="N105" i="43"/>
  <c r="S99" i="44"/>
  <c r="N42" i="43"/>
  <c r="N59" i="43"/>
  <c r="N115" i="43"/>
  <c r="N38" i="43"/>
  <c r="N34" i="43"/>
  <c r="N116" i="43"/>
  <c r="N125" i="43"/>
  <c r="N29" i="43"/>
  <c r="N71" i="43"/>
  <c r="N63" i="43"/>
  <c r="P59" i="43"/>
  <c r="N36" i="43"/>
  <c r="N134" i="43"/>
  <c r="N21" i="43"/>
  <c r="N132" i="43"/>
  <c r="AA31" i="46"/>
  <c r="AG31" i="46" s="1"/>
  <c r="AE23" i="16" s="1"/>
  <c r="AA59" i="43"/>
  <c r="AG59" i="43" s="1"/>
  <c r="W51" i="16" s="1"/>
  <c r="N74" i="43"/>
  <c r="AC55" i="44"/>
  <c r="P127" i="41"/>
  <c r="P61" i="45"/>
  <c r="AA15" i="41"/>
  <c r="AG15" i="41" s="1"/>
  <c r="K7" i="16" s="1"/>
  <c r="AH15" i="46" s="1"/>
  <c r="AB98" i="44"/>
  <c r="P108" i="45"/>
  <c r="AD98" i="42"/>
  <c r="AJ98" i="42" s="1"/>
  <c r="AB101" i="44"/>
  <c r="P45" i="46"/>
  <c r="AA138" i="45"/>
  <c r="AG138" i="45" s="1"/>
  <c r="S130" i="16" s="1"/>
  <c r="S98" i="42"/>
  <c r="AB127" i="16"/>
  <c r="X82" i="43"/>
  <c r="Z82" i="43" s="1"/>
  <c r="AA81" i="45"/>
  <c r="AG81" i="45" s="1"/>
  <c r="S73" i="16" s="1"/>
  <c r="P137" i="46"/>
  <c r="AA67" i="45"/>
  <c r="AG67" i="45" s="1"/>
  <c r="S59" i="16" s="1"/>
  <c r="D7" i="16"/>
  <c r="X64" i="9"/>
  <c r="AA46" i="9"/>
  <c r="AG46" i="9" s="1"/>
  <c r="G38" i="16" s="1"/>
  <c r="AH46" i="41" s="1"/>
  <c r="AA106" i="45"/>
  <c r="AG106" i="45" s="1"/>
  <c r="S98" i="16" s="1"/>
  <c r="P76" i="46"/>
  <c r="X127" i="41"/>
  <c r="AB50" i="16"/>
  <c r="D14" i="16"/>
  <c r="P91" i="46"/>
  <c r="AA60" i="45"/>
  <c r="AG60" i="45" s="1"/>
  <c r="S52" i="16" s="1"/>
  <c r="AA31" i="45"/>
  <c r="AG31" i="45" s="1"/>
  <c r="S23" i="16" s="1"/>
  <c r="AA72" i="45"/>
  <c r="AG72" i="45" s="1"/>
  <c r="S64" i="16" s="1"/>
  <c r="D80" i="16"/>
  <c r="P87" i="9"/>
  <c r="X123" i="41"/>
  <c r="X72" i="45"/>
  <c r="P70" i="9"/>
  <c r="P42" i="9"/>
  <c r="AC57" i="42"/>
  <c r="N117" i="43"/>
  <c r="N61" i="43"/>
  <c r="N15" i="43"/>
  <c r="N85" i="43"/>
  <c r="N22" i="43"/>
  <c r="X132" i="9"/>
  <c r="N75" i="43"/>
  <c r="P35" i="45"/>
  <c r="AA60" i="9"/>
  <c r="AG60" i="9" s="1"/>
  <c r="G52" i="16" s="1"/>
  <c r="AH60" i="41" s="1"/>
  <c r="P72" i="9"/>
  <c r="AD57" i="42"/>
  <c r="AJ57" i="42" s="1"/>
  <c r="P86" i="45"/>
  <c r="AA133" i="46"/>
  <c r="AG133" i="46" s="1"/>
  <c r="AE125" i="16" s="1"/>
  <c r="AD54" i="42"/>
  <c r="AJ54" i="42" s="1"/>
  <c r="AB99" i="42"/>
  <c r="AA80" i="9"/>
  <c r="AG80" i="9" s="1"/>
  <c r="G72" i="16" s="1"/>
  <c r="AH80" i="41" s="1"/>
  <c r="Q54" i="42"/>
  <c r="X14" i="9"/>
  <c r="Y14" i="9" s="1"/>
  <c r="U48" i="44"/>
  <c r="AG48" i="44" s="1"/>
  <c r="R48" i="44"/>
  <c r="Z48" i="9"/>
  <c r="Y48" i="9"/>
  <c r="N48" i="41"/>
  <c r="N48" i="9"/>
  <c r="Y48" i="41"/>
  <c r="Z48" i="41"/>
  <c r="U48" i="42"/>
  <c r="AG48" i="42" s="1"/>
  <c r="R48" i="42"/>
  <c r="P40" i="16"/>
  <c r="P71" i="45"/>
  <c r="AA79" i="46"/>
  <c r="AG79" i="46" s="1"/>
  <c r="AE71" i="16" s="1"/>
  <c r="P79" i="45"/>
  <c r="S57" i="42"/>
  <c r="P78" i="45"/>
  <c r="M127" i="42"/>
  <c r="U127" i="42" s="1"/>
  <c r="AG127" i="42" s="1"/>
  <c r="L119" i="16" s="1"/>
  <c r="P127" i="9"/>
  <c r="P43" i="9"/>
  <c r="P23" i="46"/>
  <c r="AA132" i="46"/>
  <c r="AG132" i="46" s="1"/>
  <c r="AE124" i="16" s="1"/>
  <c r="P84" i="45"/>
  <c r="P15" i="46"/>
  <c r="P15" i="9"/>
  <c r="X35" i="45"/>
  <c r="V2" i="41"/>
  <c r="V3" i="41"/>
  <c r="P110" i="45"/>
  <c r="X80" i="9"/>
  <c r="X77" i="9"/>
  <c r="Y77" i="9" s="1"/>
  <c r="AA138" i="9"/>
  <c r="AG138" i="9" s="1"/>
  <c r="G130" i="16" s="1"/>
  <c r="AH138" i="41" s="1"/>
  <c r="P120" i="9"/>
  <c r="AA133" i="9"/>
  <c r="AG133" i="9" s="1"/>
  <c r="G125" i="16" s="1"/>
  <c r="AH133" i="41" s="1"/>
  <c r="D19" i="16"/>
  <c r="P14" i="9"/>
  <c r="X38" i="9"/>
  <c r="Q54" i="44"/>
  <c r="AA18" i="9"/>
  <c r="AG18" i="9" s="1"/>
  <c r="G10" i="16" s="1"/>
  <c r="AH18" i="41" s="1"/>
  <c r="P28" i="9"/>
  <c r="P17" i="46"/>
  <c r="AB102" i="16"/>
  <c r="S53" i="44"/>
  <c r="P129" i="45"/>
  <c r="AA103" i="46"/>
  <c r="AG103" i="46" s="1"/>
  <c r="AE95" i="16" s="1"/>
  <c r="Q53" i="44"/>
  <c r="D125" i="16"/>
  <c r="P76" i="9"/>
  <c r="P116" i="46"/>
  <c r="P40" i="45"/>
  <c r="P21" i="46"/>
  <c r="P133" i="45"/>
  <c r="P68" i="45"/>
  <c r="M15" i="42"/>
  <c r="U15" i="42" s="1"/>
  <c r="AG15" i="42" s="1"/>
  <c r="L7" i="16" s="1"/>
  <c r="R3" i="9"/>
  <c r="D24" i="16"/>
  <c r="N66" i="9"/>
  <c r="P38" i="9"/>
  <c r="AA84" i="9"/>
  <c r="AG84" i="9" s="1"/>
  <c r="G76" i="16" s="1"/>
  <c r="AH84" i="41" s="1"/>
  <c r="AA20" i="9"/>
  <c r="AG20" i="9" s="1"/>
  <c r="G12" i="16" s="1"/>
  <c r="AH20" i="41" s="1"/>
  <c r="AH133" i="46"/>
  <c r="AH37" i="46"/>
  <c r="AH33" i="46"/>
  <c r="AH40" i="46"/>
  <c r="AH81" i="46"/>
  <c r="AH60" i="46"/>
  <c r="AH89" i="46"/>
  <c r="AH38" i="46"/>
  <c r="AH106" i="46"/>
  <c r="AH135" i="46"/>
  <c r="AH65" i="46"/>
  <c r="AH91" i="46"/>
  <c r="AH61" i="46"/>
  <c r="AH35" i="46"/>
  <c r="AH71" i="46"/>
  <c r="AH129" i="46"/>
  <c r="AH80" i="46"/>
  <c r="AH26" i="46"/>
  <c r="AH43" i="46"/>
  <c r="AH79" i="46"/>
  <c r="X134" i="41"/>
  <c r="Y134" i="41" s="1"/>
  <c r="P115" i="46"/>
  <c r="P62" i="46"/>
  <c r="P23" i="45"/>
  <c r="S57" i="44"/>
  <c r="AA43" i="45"/>
  <c r="AG43" i="45" s="1"/>
  <c r="S35" i="16" s="1"/>
  <c r="AA62" i="45"/>
  <c r="AG62" i="45" s="1"/>
  <c r="S54" i="16" s="1"/>
  <c r="AH62" i="46" s="1"/>
  <c r="P125" i="16"/>
  <c r="AA123" i="41"/>
  <c r="AG123" i="41" s="1"/>
  <c r="K115" i="16" s="1"/>
  <c r="AH123" i="46" s="1"/>
  <c r="P119" i="45"/>
  <c r="P131" i="46"/>
  <c r="AA82" i="46"/>
  <c r="AG82" i="46" s="1"/>
  <c r="AE74" i="16" s="1"/>
  <c r="AA85" i="45"/>
  <c r="AG85" i="45" s="1"/>
  <c r="S77" i="16" s="1"/>
  <c r="AH85" i="46" s="1"/>
  <c r="X135" i="41"/>
  <c r="Z135" i="41" s="1"/>
  <c r="AA118" i="46"/>
  <c r="AG118" i="46" s="1"/>
  <c r="AE110" i="16" s="1"/>
  <c r="P16" i="45"/>
  <c r="N114" i="41"/>
  <c r="P86" i="46"/>
  <c r="P19" i="16"/>
  <c r="P41" i="45"/>
  <c r="AA103" i="45"/>
  <c r="AG103" i="45" s="1"/>
  <c r="S95" i="16" s="1"/>
  <c r="AA136" i="46"/>
  <c r="AG136" i="46" s="1"/>
  <c r="AE128" i="16" s="1"/>
  <c r="AA87" i="45"/>
  <c r="AG87" i="45" s="1"/>
  <c r="S79" i="16" s="1"/>
  <c r="AH87" i="46" s="1"/>
  <c r="N105" i="41"/>
  <c r="R108" i="44"/>
  <c r="S108" i="44" s="1"/>
  <c r="AA41" i="46"/>
  <c r="AG41" i="46" s="1"/>
  <c r="AE33" i="16" s="1"/>
  <c r="S101" i="44"/>
  <c r="Q101" i="44"/>
  <c r="AA116" i="45"/>
  <c r="AG116" i="45" s="1"/>
  <c r="S108" i="16" s="1"/>
  <c r="AH116" i="46" s="1"/>
  <c r="N135" i="41"/>
  <c r="N88" i="41"/>
  <c r="AA18" i="45"/>
  <c r="AG18" i="45" s="1"/>
  <c r="S10" i="16" s="1"/>
  <c r="AH18" i="46" s="1"/>
  <c r="N77" i="41"/>
  <c r="P103" i="41"/>
  <c r="N115" i="41"/>
  <c r="N14" i="41"/>
  <c r="AA103" i="41"/>
  <c r="AG103" i="41" s="1"/>
  <c r="K95" i="16" s="1"/>
  <c r="X91" i="41"/>
  <c r="Z91" i="41" s="1"/>
  <c r="AC101" i="42"/>
  <c r="X106" i="46"/>
  <c r="Z106" i="46" s="1"/>
  <c r="N134" i="41"/>
  <c r="P132" i="45"/>
  <c r="AA39" i="46"/>
  <c r="AG39" i="46" s="1"/>
  <c r="AE31" i="16" s="1"/>
  <c r="N44" i="41"/>
  <c r="N40" i="41"/>
  <c r="S98" i="44"/>
  <c r="P105" i="45"/>
  <c r="Q98" i="44"/>
  <c r="AA104" i="46"/>
  <c r="AG104" i="46" s="1"/>
  <c r="AE96" i="16" s="1"/>
  <c r="P33" i="16"/>
  <c r="N62" i="41"/>
  <c r="P115" i="41"/>
  <c r="N90" i="41"/>
  <c r="N107" i="41"/>
  <c r="N113" i="41"/>
  <c r="N65" i="41"/>
  <c r="N66" i="41"/>
  <c r="N123" i="41"/>
  <c r="N58" i="41"/>
  <c r="N130" i="41"/>
  <c r="N120" i="41"/>
  <c r="N67" i="41"/>
  <c r="N43" i="41"/>
  <c r="N84" i="41"/>
  <c r="N92" i="41"/>
  <c r="N131" i="41"/>
  <c r="N106" i="41"/>
  <c r="N19" i="41"/>
  <c r="N121" i="41"/>
  <c r="N129" i="41"/>
  <c r="N69" i="41"/>
  <c r="N45" i="41"/>
  <c r="N32" i="41"/>
  <c r="N24" i="41"/>
  <c r="N42" i="41"/>
  <c r="N38" i="41"/>
  <c r="N30" i="41"/>
  <c r="N78" i="41"/>
  <c r="N104" i="41"/>
  <c r="N128" i="41"/>
  <c r="N133" i="41"/>
  <c r="N137" i="41"/>
  <c r="N87" i="41"/>
  <c r="N17" i="41"/>
  <c r="N46" i="41"/>
  <c r="N108" i="41"/>
  <c r="N47" i="41"/>
  <c r="N93" i="41"/>
  <c r="N25" i="41"/>
  <c r="N109" i="41"/>
  <c r="N132" i="41"/>
  <c r="N136" i="41"/>
  <c r="N39" i="41"/>
  <c r="N23" i="41"/>
  <c r="N75" i="41"/>
  <c r="N16" i="41"/>
  <c r="N85" i="41"/>
  <c r="N27" i="41"/>
  <c r="N59" i="41"/>
  <c r="P111" i="45"/>
  <c r="N138" i="41"/>
  <c r="N116" i="41"/>
  <c r="N86" i="41"/>
  <c r="N15" i="41"/>
  <c r="N119" i="41"/>
  <c r="N122" i="41"/>
  <c r="N72" i="41"/>
  <c r="N74" i="41"/>
  <c r="N21" i="41"/>
  <c r="N118" i="41"/>
  <c r="AA115" i="41"/>
  <c r="AG115" i="41" s="1"/>
  <c r="K107" i="16" s="1"/>
  <c r="N125" i="41"/>
  <c r="X25" i="46"/>
  <c r="Z25" i="46" s="1"/>
  <c r="N29" i="41"/>
  <c r="N127" i="41"/>
  <c r="N18" i="41"/>
  <c r="N81" i="41"/>
  <c r="R108" i="42"/>
  <c r="S108" i="42" s="1"/>
  <c r="N91" i="41"/>
  <c r="N61" i="41"/>
  <c r="N31" i="41"/>
  <c r="N41" i="41"/>
  <c r="P15" i="45"/>
  <c r="R80" i="42"/>
  <c r="AD80" i="42" s="1"/>
  <c r="AJ80" i="42" s="1"/>
  <c r="O72" i="16" s="1"/>
  <c r="P61" i="46"/>
  <c r="P19" i="46"/>
  <c r="N60" i="41"/>
  <c r="N103" i="41"/>
  <c r="N76" i="41"/>
  <c r="N70" i="41"/>
  <c r="N36" i="41"/>
  <c r="N79" i="41"/>
  <c r="N124" i="41"/>
  <c r="N68" i="41"/>
  <c r="R114" i="42"/>
  <c r="S114" i="42" s="1"/>
  <c r="N112" i="41"/>
  <c r="N13" i="41"/>
  <c r="N111" i="41"/>
  <c r="N34" i="41"/>
  <c r="N22" i="41"/>
  <c r="N83" i="41"/>
  <c r="N117" i="41"/>
  <c r="N37" i="41"/>
  <c r="AA115" i="45"/>
  <c r="AG115" i="45" s="1"/>
  <c r="S107" i="16" s="1"/>
  <c r="R62" i="44"/>
  <c r="AD62" i="44" s="1"/>
  <c r="AJ62" i="44" s="1"/>
  <c r="AA54" i="16" s="1"/>
  <c r="R41" i="42"/>
  <c r="AD41" i="42" s="1"/>
  <c r="AJ41" i="42" s="1"/>
  <c r="O33" i="16" s="1"/>
  <c r="X115" i="41"/>
  <c r="Z115" i="41" s="1"/>
  <c r="AD57" i="44"/>
  <c r="AJ57" i="44" s="1"/>
  <c r="P125" i="45"/>
  <c r="AA113" i="46"/>
  <c r="AG113" i="46" s="1"/>
  <c r="AE105" i="16" s="1"/>
  <c r="AA60" i="46"/>
  <c r="AG60" i="46" s="1"/>
  <c r="AE52" i="16" s="1"/>
  <c r="R21" i="44"/>
  <c r="AD21" i="44" s="1"/>
  <c r="AJ21" i="44" s="1"/>
  <c r="AA13" i="16" s="1"/>
  <c r="AA129" i="46"/>
  <c r="AG129" i="46" s="1"/>
  <c r="AE121" i="16" s="1"/>
  <c r="AA69" i="45"/>
  <c r="AG69" i="45" s="1"/>
  <c r="S61" i="16" s="1"/>
  <c r="AH69" i="46" s="1"/>
  <c r="R42" i="44"/>
  <c r="AD42" i="44" s="1"/>
  <c r="AJ42" i="44" s="1"/>
  <c r="AA34" i="16" s="1"/>
  <c r="P25" i="46"/>
  <c r="R70" i="44"/>
  <c r="S70" i="44" s="1"/>
  <c r="R78" i="42"/>
  <c r="AD78" i="42" s="1"/>
  <c r="AJ78" i="42" s="1"/>
  <c r="O70" i="16" s="1"/>
  <c r="R105" i="42"/>
  <c r="AD105" i="42" s="1"/>
  <c r="AJ105" i="42" s="1"/>
  <c r="O97" i="16" s="1"/>
  <c r="R121" i="42"/>
  <c r="S121" i="42" s="1"/>
  <c r="R76" i="42"/>
  <c r="AD76" i="42" s="1"/>
  <c r="AJ76" i="42" s="1"/>
  <c r="O68" i="16" s="1"/>
  <c r="X122" i="41"/>
  <c r="Y122" i="41" s="1"/>
  <c r="R62" i="42"/>
  <c r="S62" i="42" s="1"/>
  <c r="P137" i="45"/>
  <c r="R33" i="44"/>
  <c r="S33" i="44" s="1"/>
  <c r="W33" i="44"/>
  <c r="AH33" i="44" s="1"/>
  <c r="Y25" i="16" s="1"/>
  <c r="R59" i="44"/>
  <c r="AD59" i="44" s="1"/>
  <c r="AJ59" i="44" s="1"/>
  <c r="AA51" i="16" s="1"/>
  <c r="R45" i="42"/>
  <c r="S45" i="42" s="1"/>
  <c r="R44" i="42"/>
  <c r="S44" i="42" s="1"/>
  <c r="R105" i="44"/>
  <c r="S105" i="44" s="1"/>
  <c r="R132" i="44"/>
  <c r="S132" i="44" s="1"/>
  <c r="N86" i="9"/>
  <c r="P31" i="9"/>
  <c r="N126" i="41"/>
  <c r="N28" i="41"/>
  <c r="AA111" i="46"/>
  <c r="AG111" i="46" s="1"/>
  <c r="AE103" i="16" s="1"/>
  <c r="N64" i="41"/>
  <c r="N63" i="41"/>
  <c r="N80" i="41"/>
  <c r="N110" i="41"/>
  <c r="N20" i="41"/>
  <c r="N89" i="41"/>
  <c r="N73" i="41"/>
  <c r="R120" i="44"/>
  <c r="AD120" i="44" s="1"/>
  <c r="AJ120" i="44" s="1"/>
  <c r="AA112" i="16" s="1"/>
  <c r="Q55" i="44"/>
  <c r="S55" i="44"/>
  <c r="N71" i="41"/>
  <c r="N35" i="41"/>
  <c r="N33" i="41"/>
  <c r="N26" i="41"/>
  <c r="R22" i="44"/>
  <c r="S22" i="44" s="1"/>
  <c r="R46" i="44"/>
  <c r="AD46" i="44" s="1"/>
  <c r="AJ46" i="44" s="1"/>
  <c r="AA38" i="16" s="1"/>
  <c r="T3" i="41"/>
  <c r="T2" i="41"/>
  <c r="R72" i="42"/>
  <c r="S72" i="42" s="1"/>
  <c r="R43" i="44"/>
  <c r="AD43" i="44" s="1"/>
  <c r="AJ43" i="44" s="1"/>
  <c r="AA35" i="16" s="1"/>
  <c r="R114" i="44"/>
  <c r="AD114" i="44" s="1"/>
  <c r="AJ114" i="44" s="1"/>
  <c r="AA106" i="16" s="1"/>
  <c r="R73" i="44"/>
  <c r="S73" i="44" s="1"/>
  <c r="R44" i="44"/>
  <c r="AD44" i="44" s="1"/>
  <c r="AJ44" i="44" s="1"/>
  <c r="AA36" i="16" s="1"/>
  <c r="R83" i="42"/>
  <c r="S83" i="42" s="1"/>
  <c r="X103" i="41"/>
  <c r="Z103" i="41" s="1"/>
  <c r="R131" i="42"/>
  <c r="AD131" i="42" s="1"/>
  <c r="AJ131" i="42" s="1"/>
  <c r="O123" i="16" s="1"/>
  <c r="T4" i="41"/>
  <c r="R16" i="44"/>
  <c r="S16" i="44" s="1"/>
  <c r="R4" i="9"/>
  <c r="R77" i="42"/>
  <c r="AD77" i="42" s="1"/>
  <c r="AJ77" i="42" s="1"/>
  <c r="O69" i="16" s="1"/>
  <c r="R136" i="42"/>
  <c r="AD136" i="42" s="1"/>
  <c r="AJ136" i="42" s="1"/>
  <c r="O128" i="16" s="1"/>
  <c r="R35" i="44"/>
  <c r="S35" i="44" s="1"/>
  <c r="R20" i="44"/>
  <c r="S20" i="44" s="1"/>
  <c r="R28" i="42"/>
  <c r="S28" i="42" s="1"/>
  <c r="Y136" i="42"/>
  <c r="AI136" i="42" s="1"/>
  <c r="N128" i="16" s="1"/>
  <c r="R78" i="44"/>
  <c r="AD78" i="44" s="1"/>
  <c r="AJ78" i="44" s="1"/>
  <c r="AA70" i="16" s="1"/>
  <c r="R116" i="42"/>
  <c r="AD116" i="42" s="1"/>
  <c r="AJ116" i="42" s="1"/>
  <c r="O108" i="16" s="1"/>
  <c r="Y77" i="42"/>
  <c r="AI77" i="42" s="1"/>
  <c r="AA77" i="42" s="1"/>
  <c r="R47" i="44"/>
  <c r="AD47" i="44" s="1"/>
  <c r="AJ47" i="44" s="1"/>
  <c r="AA39" i="16" s="1"/>
  <c r="R22" i="42"/>
  <c r="AD22" i="42" s="1"/>
  <c r="AJ22" i="42" s="1"/>
  <c r="O14" i="16" s="1"/>
  <c r="R80" i="44"/>
  <c r="AD80" i="44" s="1"/>
  <c r="AJ80" i="44" s="1"/>
  <c r="AA72" i="16" s="1"/>
  <c r="R74" i="44"/>
  <c r="AD74" i="44" s="1"/>
  <c r="AJ74" i="44" s="1"/>
  <c r="AA66" i="16" s="1"/>
  <c r="R64" i="44"/>
  <c r="AD64" i="44" s="1"/>
  <c r="AJ64" i="44" s="1"/>
  <c r="AA56" i="16" s="1"/>
  <c r="R16" i="42"/>
  <c r="AD16" i="42" s="1"/>
  <c r="AJ16" i="42" s="1"/>
  <c r="O8" i="16" s="1"/>
  <c r="R69" i="42"/>
  <c r="S69" i="42" s="1"/>
  <c r="R138" i="42"/>
  <c r="AD138" i="42" s="1"/>
  <c r="AJ138" i="42" s="1"/>
  <c r="O130" i="16" s="1"/>
  <c r="R79" i="42"/>
  <c r="AD79" i="42" s="1"/>
  <c r="AJ79" i="42" s="1"/>
  <c r="O71" i="16" s="1"/>
  <c r="AB53" i="42"/>
  <c r="Y35" i="44"/>
  <c r="AI35" i="44" s="1"/>
  <c r="Z27" i="16" s="1"/>
  <c r="R19" i="44"/>
  <c r="AD19" i="44" s="1"/>
  <c r="AJ19" i="44" s="1"/>
  <c r="AA11" i="16" s="1"/>
  <c r="R24" i="42"/>
  <c r="AD24" i="42" s="1"/>
  <c r="AJ24" i="42" s="1"/>
  <c r="O16" i="16" s="1"/>
  <c r="U27" i="44"/>
  <c r="AG27" i="44" s="1"/>
  <c r="X19" i="16" s="1"/>
  <c r="R27" i="44"/>
  <c r="AD27" i="44" s="1"/>
  <c r="AJ27" i="44" s="1"/>
  <c r="AA19" i="16" s="1"/>
  <c r="R92" i="44"/>
  <c r="S92" i="44" s="1"/>
  <c r="R32" i="42"/>
  <c r="S32" i="42" s="1"/>
  <c r="R93" i="44"/>
  <c r="AD93" i="44" s="1"/>
  <c r="AJ93" i="44" s="1"/>
  <c r="AA85" i="16" s="1"/>
  <c r="N132" i="46"/>
  <c r="N103" i="46"/>
  <c r="N115" i="46"/>
  <c r="AB57" i="44"/>
  <c r="N86" i="46"/>
  <c r="R24" i="44"/>
  <c r="S24" i="44" s="1"/>
  <c r="R123" i="42"/>
  <c r="S123" i="42" s="1"/>
  <c r="R115" i="42"/>
  <c r="AD115" i="42" s="1"/>
  <c r="AJ115" i="42" s="1"/>
  <c r="O107" i="16" s="1"/>
  <c r="N79" i="46"/>
  <c r="N82" i="46"/>
  <c r="N17" i="46"/>
  <c r="N60" i="46"/>
  <c r="R25" i="42"/>
  <c r="AD25" i="42" s="1"/>
  <c r="AJ25" i="42" s="1"/>
  <c r="O17" i="16" s="1"/>
  <c r="N91" i="46"/>
  <c r="R70" i="42"/>
  <c r="S70" i="42" s="1"/>
  <c r="R23" i="44"/>
  <c r="S23" i="44" s="1"/>
  <c r="N133" i="46"/>
  <c r="P109" i="45"/>
  <c r="AA104" i="45"/>
  <c r="AG104" i="45" s="1"/>
  <c r="S96" i="16" s="1"/>
  <c r="AH104" i="46" s="1"/>
  <c r="R33" i="42"/>
  <c r="S33" i="42" s="1"/>
  <c r="N23" i="46"/>
  <c r="N25" i="46"/>
  <c r="N76" i="46"/>
  <c r="R37" i="42"/>
  <c r="AD37" i="42" s="1"/>
  <c r="AJ37" i="42" s="1"/>
  <c r="O29" i="16" s="1"/>
  <c r="R35" i="42"/>
  <c r="S35" i="42" s="1"/>
  <c r="N113" i="46"/>
  <c r="R118" i="42"/>
  <c r="S118" i="42" s="1"/>
  <c r="R18" i="42"/>
  <c r="AD18" i="42" s="1"/>
  <c r="AJ18" i="42" s="1"/>
  <c r="O10" i="16" s="1"/>
  <c r="U27" i="42"/>
  <c r="AG27" i="42" s="1"/>
  <c r="L19" i="16" s="1"/>
  <c r="R27" i="42"/>
  <c r="AD27" i="42" s="1"/>
  <c r="AJ27" i="42" s="1"/>
  <c r="O19" i="16" s="1"/>
  <c r="R85" i="42"/>
  <c r="S85" i="42" s="1"/>
  <c r="R68" i="42"/>
  <c r="S68" i="42" s="1"/>
  <c r="Y85" i="42"/>
  <c r="AI85" i="42" s="1"/>
  <c r="AA85" i="42" s="1"/>
  <c r="R60" i="42"/>
  <c r="AD60" i="42" s="1"/>
  <c r="AJ60" i="42" s="1"/>
  <c r="O52" i="16" s="1"/>
  <c r="R107" i="44"/>
  <c r="S107" i="44" s="1"/>
  <c r="R90" i="42"/>
  <c r="AD90" i="42" s="1"/>
  <c r="AJ90" i="42" s="1"/>
  <c r="O82" i="16" s="1"/>
  <c r="R72" i="44"/>
  <c r="AD72" i="44" s="1"/>
  <c r="AJ72" i="44" s="1"/>
  <c r="AA64" i="16" s="1"/>
  <c r="P58" i="45"/>
  <c r="R132" i="42"/>
  <c r="AD132" i="42" s="1"/>
  <c r="AJ132" i="42" s="1"/>
  <c r="O124" i="16" s="1"/>
  <c r="R73" i="42"/>
  <c r="S73" i="42" s="1"/>
  <c r="U115" i="44"/>
  <c r="AG115" i="44" s="1"/>
  <c r="X107" i="16" s="1"/>
  <c r="R115" i="44"/>
  <c r="S115" i="44" s="1"/>
  <c r="R92" i="42"/>
  <c r="AD92" i="42" s="1"/>
  <c r="AJ92" i="42" s="1"/>
  <c r="O84" i="16" s="1"/>
  <c r="P127" i="45"/>
  <c r="W91" i="44"/>
  <c r="AH91" i="44" s="1"/>
  <c r="Y83" i="16" s="1"/>
  <c r="R91" i="44"/>
  <c r="AD91" i="44" s="1"/>
  <c r="AJ91" i="44" s="1"/>
  <c r="AA83" i="16" s="1"/>
  <c r="R66" i="42"/>
  <c r="AD66" i="42" s="1"/>
  <c r="AJ66" i="42" s="1"/>
  <c r="O58" i="16" s="1"/>
  <c r="N137" i="46"/>
  <c r="N61" i="46"/>
  <c r="N62" i="46"/>
  <c r="R46" i="42"/>
  <c r="AD46" i="42" s="1"/>
  <c r="AJ46" i="42" s="1"/>
  <c r="O38" i="16" s="1"/>
  <c r="R71" i="42"/>
  <c r="AD71" i="42" s="1"/>
  <c r="AJ71" i="42" s="1"/>
  <c r="O63" i="16" s="1"/>
  <c r="AA19" i="45"/>
  <c r="AG19" i="45" s="1"/>
  <c r="S11" i="16" s="1"/>
  <c r="AH19" i="46" s="1"/>
  <c r="R47" i="42"/>
  <c r="AD47" i="42" s="1"/>
  <c r="AJ47" i="42" s="1"/>
  <c r="O39" i="16" s="1"/>
  <c r="R85" i="44"/>
  <c r="S85" i="44" s="1"/>
  <c r="Q53" i="42"/>
  <c r="S53" i="42"/>
  <c r="AA134" i="45"/>
  <c r="AG134" i="45" s="1"/>
  <c r="S126" i="16" s="1"/>
  <c r="AH134" i="46" s="1"/>
  <c r="N43" i="46"/>
  <c r="U59" i="42"/>
  <c r="AG59" i="42" s="1"/>
  <c r="L51" i="16" s="1"/>
  <c r="R59" i="42"/>
  <c r="S59" i="42" s="1"/>
  <c r="R26" i="42"/>
  <c r="S26" i="42" s="1"/>
  <c r="R31" i="42"/>
  <c r="AD31" i="42" s="1"/>
  <c r="AJ31" i="42" s="1"/>
  <c r="O23" i="16" s="1"/>
  <c r="R126" i="42"/>
  <c r="S126" i="42" s="1"/>
  <c r="R61" i="42"/>
  <c r="AD61" i="42" s="1"/>
  <c r="AJ61" i="42" s="1"/>
  <c r="O53" i="16" s="1"/>
  <c r="R84" i="42"/>
  <c r="AD84" i="42" s="1"/>
  <c r="AJ84" i="42" s="1"/>
  <c r="O76" i="16" s="1"/>
  <c r="R21" i="42"/>
  <c r="AD21" i="42" s="1"/>
  <c r="AJ21" i="42" s="1"/>
  <c r="O13" i="16" s="1"/>
  <c r="R129" i="44"/>
  <c r="AD129" i="44" s="1"/>
  <c r="AJ129" i="44" s="1"/>
  <c r="AA121" i="16" s="1"/>
  <c r="R17" i="44"/>
  <c r="AD17" i="44" s="1"/>
  <c r="AJ17" i="44" s="1"/>
  <c r="AA9" i="16" s="1"/>
  <c r="R83" i="44"/>
  <c r="AD83" i="44" s="1"/>
  <c r="AJ83" i="44" s="1"/>
  <c r="AA75" i="16" s="1"/>
  <c r="X20" i="9"/>
  <c r="Z20" i="9" s="1"/>
  <c r="N92" i="9"/>
  <c r="R43" i="42"/>
  <c r="S43" i="42" s="1"/>
  <c r="R69" i="44"/>
  <c r="S69" i="44" s="1"/>
  <c r="R25" i="44"/>
  <c r="AD25" i="44" s="1"/>
  <c r="AJ25" i="44" s="1"/>
  <c r="AA17" i="16" s="1"/>
  <c r="R2" i="9"/>
  <c r="D12" i="16"/>
  <c r="R117" i="42"/>
  <c r="S117" i="42" s="1"/>
  <c r="R65" i="44"/>
  <c r="S65" i="44" s="1"/>
  <c r="R20" i="42"/>
  <c r="S20" i="42" s="1"/>
  <c r="R68" i="44"/>
  <c r="AD68" i="44" s="1"/>
  <c r="AJ68" i="44" s="1"/>
  <c r="AA60" i="16" s="1"/>
  <c r="R66" i="44"/>
  <c r="S66" i="44" s="1"/>
  <c r="R42" i="42"/>
  <c r="AD42" i="42" s="1"/>
  <c r="AJ42" i="42" s="1"/>
  <c r="O34" i="16" s="1"/>
  <c r="R124" i="42"/>
  <c r="AD124" i="42" s="1"/>
  <c r="AJ124" i="42" s="1"/>
  <c r="O116" i="16" s="1"/>
  <c r="R58" i="42"/>
  <c r="S58" i="42" s="1"/>
  <c r="R93" i="42"/>
  <c r="S93" i="42" s="1"/>
  <c r="U84" i="44"/>
  <c r="AG84" i="44" s="1"/>
  <c r="X76" i="16" s="1"/>
  <c r="R84" i="44"/>
  <c r="AD84" i="44" s="1"/>
  <c r="AJ84" i="44" s="1"/>
  <c r="AA76" i="16" s="1"/>
  <c r="R17" i="42"/>
  <c r="S17" i="42" s="1"/>
  <c r="R23" i="42"/>
  <c r="S23" i="42" s="1"/>
  <c r="R75" i="42"/>
  <c r="AD75" i="42" s="1"/>
  <c r="AJ75" i="42" s="1"/>
  <c r="O67" i="16" s="1"/>
  <c r="R112" i="44"/>
  <c r="AD112" i="44" s="1"/>
  <c r="AJ112" i="44" s="1"/>
  <c r="AA104" i="16" s="1"/>
  <c r="R128" i="42"/>
  <c r="AD128" i="42" s="1"/>
  <c r="AJ128" i="42" s="1"/>
  <c r="O120" i="16" s="1"/>
  <c r="R86" i="44"/>
  <c r="S86" i="44" s="1"/>
  <c r="R138" i="44"/>
  <c r="AD138" i="44" s="1"/>
  <c r="AJ138" i="44" s="1"/>
  <c r="AA130" i="16" s="1"/>
  <c r="N40" i="46"/>
  <c r="N15" i="46"/>
  <c r="R76" i="44"/>
  <c r="AD76" i="44" s="1"/>
  <c r="AJ76" i="44" s="1"/>
  <c r="AA68" i="16" s="1"/>
  <c r="N118" i="46"/>
  <c r="N131" i="46"/>
  <c r="N136" i="46"/>
  <c r="N105" i="46"/>
  <c r="N19" i="46"/>
  <c r="N111" i="46"/>
  <c r="N39" i="46"/>
  <c r="N31" i="46"/>
  <c r="R106" i="44"/>
  <c r="S106" i="44" s="1"/>
  <c r="N41" i="46"/>
  <c r="N21" i="46"/>
  <c r="N78" i="46"/>
  <c r="N47" i="46"/>
  <c r="N116" i="46"/>
  <c r="R30" i="44"/>
  <c r="S30" i="44" s="1"/>
  <c r="N109" i="46"/>
  <c r="R104" i="44"/>
  <c r="AD104" i="44" s="1"/>
  <c r="AJ104" i="44" s="1"/>
  <c r="AA96" i="16" s="1"/>
  <c r="N106" i="46"/>
  <c r="N129" i="46"/>
  <c r="N104" i="46"/>
  <c r="N45" i="46"/>
  <c r="N138" i="46"/>
  <c r="R15" i="42"/>
  <c r="S15" i="42" s="1"/>
  <c r="R133" i="44"/>
  <c r="S133" i="44" s="1"/>
  <c r="R38" i="44"/>
  <c r="S38" i="44" s="1"/>
  <c r="R18" i="44"/>
  <c r="S18" i="44" s="1"/>
  <c r="Y15" i="42"/>
  <c r="AI15" i="42" s="1"/>
  <c r="N7" i="16" s="1"/>
  <c r="R135" i="42"/>
  <c r="AD135" i="42" s="1"/>
  <c r="AJ135" i="42" s="1"/>
  <c r="O127" i="16" s="1"/>
  <c r="R123" i="44"/>
  <c r="AD123" i="44" s="1"/>
  <c r="AJ123" i="44" s="1"/>
  <c r="AA115" i="16" s="1"/>
  <c r="R127" i="44"/>
  <c r="AD127" i="44" s="1"/>
  <c r="AJ127" i="44" s="1"/>
  <c r="AA119" i="16" s="1"/>
  <c r="Y133" i="44"/>
  <c r="AI133" i="44" s="1"/>
  <c r="Z125" i="16" s="1"/>
  <c r="R14" i="44"/>
  <c r="S14" i="44" s="1"/>
  <c r="R79" i="44"/>
  <c r="AD79" i="44" s="1"/>
  <c r="AJ79" i="44" s="1"/>
  <c r="AA71" i="16" s="1"/>
  <c r="N23" i="9"/>
  <c r="N38" i="9"/>
  <c r="N33" i="9"/>
  <c r="N129" i="9"/>
  <c r="R37" i="44"/>
  <c r="AD37" i="44" s="1"/>
  <c r="AJ37" i="44" s="1"/>
  <c r="AA29" i="16" s="1"/>
  <c r="N44" i="9"/>
  <c r="P59" i="9"/>
  <c r="N69" i="9"/>
  <c r="N32" i="9"/>
  <c r="N63" i="9"/>
  <c r="N19" i="9"/>
  <c r="N137" i="9"/>
  <c r="R40" i="44"/>
  <c r="AD40" i="44" s="1"/>
  <c r="AJ40" i="44" s="1"/>
  <c r="AA32" i="16" s="1"/>
  <c r="R65" i="42"/>
  <c r="AD65" i="42" s="1"/>
  <c r="AJ65" i="42" s="1"/>
  <c r="O57" i="16" s="1"/>
  <c r="R29" i="42"/>
  <c r="S29" i="42" s="1"/>
  <c r="AB171" i="42"/>
  <c r="R104" i="42"/>
  <c r="S104" i="42" s="1"/>
  <c r="R61" i="44"/>
  <c r="S61" i="44" s="1"/>
  <c r="R112" i="42"/>
  <c r="S112" i="42" s="1"/>
  <c r="R77" i="44"/>
  <c r="S77" i="44" s="1"/>
  <c r="X138" i="9"/>
  <c r="Y138" i="9" s="1"/>
  <c r="N35" i="9"/>
  <c r="N65" i="9"/>
  <c r="N36" i="9"/>
  <c r="N112" i="9"/>
  <c r="N79" i="9"/>
  <c r="N117" i="9"/>
  <c r="N74" i="9"/>
  <c r="N26" i="9"/>
  <c r="N104" i="9"/>
  <c r="N136" i="9"/>
  <c r="N88" i="9"/>
  <c r="N109" i="9"/>
  <c r="N83" i="9"/>
  <c r="T3" i="9"/>
  <c r="R38" i="42"/>
  <c r="AD38" i="42" s="1"/>
  <c r="AJ38" i="42" s="1"/>
  <c r="O30" i="16" s="1"/>
  <c r="N40" i="9"/>
  <c r="N73" i="9"/>
  <c r="N138" i="9"/>
  <c r="N89" i="9"/>
  <c r="N45" i="9"/>
  <c r="N135" i="9"/>
  <c r="N17" i="9"/>
  <c r="N39" i="9"/>
  <c r="N43" i="9"/>
  <c r="N81" i="9"/>
  <c r="R60" i="44"/>
  <c r="AD60" i="44" s="1"/>
  <c r="AJ60" i="44" s="1"/>
  <c r="AA52" i="16" s="1"/>
  <c r="R91" i="42"/>
  <c r="S91" i="42" s="1"/>
  <c r="N93" i="9"/>
  <c r="N61" i="9"/>
  <c r="N78" i="9"/>
  <c r="N105" i="9"/>
  <c r="N118" i="9"/>
  <c r="N111" i="9"/>
  <c r="N114" i="9"/>
  <c r="N15" i="9"/>
  <c r="N108" i="9"/>
  <c r="N31" i="9"/>
  <c r="N64" i="9"/>
  <c r="N130" i="9"/>
  <c r="T4" i="9"/>
  <c r="N25" i="9"/>
  <c r="T2" i="9"/>
  <c r="N24" i="9"/>
  <c r="N58" i="9"/>
  <c r="N59" i="9"/>
  <c r="N68" i="9"/>
  <c r="N113" i="9"/>
  <c r="N127" i="9"/>
  <c r="N122" i="9"/>
  <c r="N107" i="9"/>
  <c r="N62" i="9"/>
  <c r="N84" i="9"/>
  <c r="N77" i="9"/>
  <c r="N91" i="9"/>
  <c r="N14" i="9"/>
  <c r="N115" i="9"/>
  <c r="N42" i="9"/>
  <c r="N125" i="9"/>
  <c r="N13" i="9"/>
  <c r="N29" i="9"/>
  <c r="N82" i="9"/>
  <c r="N18" i="9"/>
  <c r="N116" i="9"/>
  <c r="N71" i="9"/>
  <c r="N106" i="9"/>
  <c r="N80" i="9"/>
  <c r="N67" i="9"/>
  <c r="AA59" i="9"/>
  <c r="AG59" i="9" s="1"/>
  <c r="G51" i="16" s="1"/>
  <c r="AH59" i="41" s="1"/>
  <c r="N87" i="9"/>
  <c r="N22" i="9"/>
  <c r="N41" i="9"/>
  <c r="N37" i="9"/>
  <c r="N76" i="9"/>
  <c r="N134" i="9"/>
  <c r="N133" i="9"/>
  <c r="N110" i="9"/>
  <c r="N85" i="9"/>
  <c r="N60" i="9"/>
  <c r="N34" i="9"/>
  <c r="R117" i="44"/>
  <c r="S117" i="44" s="1"/>
  <c r="N30" i="9"/>
  <c r="N20" i="9"/>
  <c r="N124" i="9"/>
  <c r="N47" i="9"/>
  <c r="N72" i="9"/>
  <c r="N46" i="9"/>
  <c r="N121" i="9"/>
  <c r="N90" i="9"/>
  <c r="N16" i="9"/>
  <c r="N119" i="9"/>
  <c r="N75" i="9"/>
  <c r="N28" i="9"/>
  <c r="N132" i="9"/>
  <c r="N70" i="9"/>
  <c r="Q171" i="42"/>
  <c r="AD171" i="42"/>
  <c r="AJ171" i="42" s="1"/>
  <c r="S171" i="42"/>
  <c r="N123" i="9"/>
  <c r="N120" i="9"/>
  <c r="N131" i="9"/>
  <c r="N128" i="9"/>
  <c r="N21" i="9"/>
  <c r="N103" i="9"/>
  <c r="N27" i="9"/>
  <c r="N126" i="9"/>
  <c r="R125" i="42"/>
  <c r="S125" i="42" s="1"/>
  <c r="R122" i="42"/>
  <c r="S122" i="42" s="1"/>
  <c r="R89" i="42"/>
  <c r="S89" i="42" s="1"/>
  <c r="R124" i="44"/>
  <c r="S124" i="44" s="1"/>
  <c r="R34" i="44"/>
  <c r="S34" i="44" s="1"/>
  <c r="R86" i="42"/>
  <c r="AD86" i="42" s="1"/>
  <c r="AJ86" i="42" s="1"/>
  <c r="O78" i="16" s="1"/>
  <c r="R103" i="42"/>
  <c r="S103" i="42" s="1"/>
  <c r="R107" i="42"/>
  <c r="S107" i="42" s="1"/>
  <c r="R109" i="44"/>
  <c r="S109" i="44" s="1"/>
  <c r="V5" i="43"/>
  <c r="R71" i="44"/>
  <c r="AD71" i="44" s="1"/>
  <c r="AJ71" i="44" s="1"/>
  <c r="AA63" i="16" s="1"/>
  <c r="R74" i="42"/>
  <c r="AD74" i="42" s="1"/>
  <c r="AJ74" i="42" s="1"/>
  <c r="O66" i="16" s="1"/>
  <c r="R136" i="44"/>
  <c r="AD136" i="44" s="1"/>
  <c r="AJ136" i="44" s="1"/>
  <c r="AA128" i="16" s="1"/>
  <c r="R125" i="44"/>
  <c r="S125" i="44" s="1"/>
  <c r="R15" i="44"/>
  <c r="S15" i="44" s="1"/>
  <c r="R116" i="44"/>
  <c r="AD116" i="44" s="1"/>
  <c r="AJ116" i="44" s="1"/>
  <c r="AA108" i="16" s="1"/>
  <c r="R90" i="44"/>
  <c r="S90" i="44" s="1"/>
  <c r="R32" i="44"/>
  <c r="AD32" i="44" s="1"/>
  <c r="AJ32" i="44" s="1"/>
  <c r="AA24" i="16" s="1"/>
  <c r="R67" i="42"/>
  <c r="AD67" i="42" s="1"/>
  <c r="AJ67" i="42" s="1"/>
  <c r="O59" i="16" s="1"/>
  <c r="R113" i="44"/>
  <c r="S113" i="44" s="1"/>
  <c r="R63" i="44"/>
  <c r="AD63" i="44" s="1"/>
  <c r="AJ63" i="44" s="1"/>
  <c r="AA55" i="16" s="1"/>
  <c r="R121" i="44"/>
  <c r="S121" i="44" s="1"/>
  <c r="R118" i="44"/>
  <c r="S118" i="44" s="1"/>
  <c r="R75" i="44"/>
  <c r="AD75" i="44" s="1"/>
  <c r="AJ75" i="44" s="1"/>
  <c r="AA67" i="16" s="1"/>
  <c r="R30" i="42"/>
  <c r="R122" i="44"/>
  <c r="S122" i="44" s="1"/>
  <c r="R26" i="44"/>
  <c r="S26" i="44" s="1"/>
  <c r="R111" i="42"/>
  <c r="AD111" i="42" s="1"/>
  <c r="AJ111" i="42" s="1"/>
  <c r="O103" i="16" s="1"/>
  <c r="R119" i="44"/>
  <c r="S119" i="44" s="1"/>
  <c r="R63" i="42"/>
  <c r="S63" i="42" s="1"/>
  <c r="R131" i="44"/>
  <c r="AD131" i="44" s="1"/>
  <c r="AJ131" i="44" s="1"/>
  <c r="AA123" i="16" s="1"/>
  <c r="R106" i="42"/>
  <c r="S106" i="42" s="1"/>
  <c r="R129" i="42"/>
  <c r="AD129" i="42" s="1"/>
  <c r="AJ129" i="42" s="1"/>
  <c r="O121" i="16" s="1"/>
  <c r="R34" i="42"/>
  <c r="S34" i="42" s="1"/>
  <c r="R13" i="44"/>
  <c r="R130" i="44"/>
  <c r="S130" i="44" s="1"/>
  <c r="R29" i="44"/>
  <c r="AD29" i="44" s="1"/>
  <c r="AJ29" i="44" s="1"/>
  <c r="AA21" i="16" s="1"/>
  <c r="R110" i="44"/>
  <c r="AD110" i="44" s="1"/>
  <c r="AJ110" i="44" s="1"/>
  <c r="AA102" i="16" s="1"/>
  <c r="R130" i="42"/>
  <c r="AD130" i="42" s="1"/>
  <c r="AJ130" i="42" s="1"/>
  <c r="O122" i="16" s="1"/>
  <c r="R36" i="42"/>
  <c r="AD36" i="42" s="1"/>
  <c r="AJ36" i="42" s="1"/>
  <c r="O28" i="16" s="1"/>
  <c r="R39" i="44"/>
  <c r="AD39" i="44" s="1"/>
  <c r="AJ39" i="44" s="1"/>
  <c r="AA31" i="16" s="1"/>
  <c r="R40" i="42"/>
  <c r="AD40" i="42" s="1"/>
  <c r="AJ40" i="42" s="1"/>
  <c r="O32" i="16" s="1"/>
  <c r="R14" i="42"/>
  <c r="S14" i="42" s="1"/>
  <c r="R67" i="44"/>
  <c r="AD67" i="44" s="1"/>
  <c r="AJ67" i="44" s="1"/>
  <c r="AA59" i="16" s="1"/>
  <c r="U46" i="42"/>
  <c r="AG46" i="42" s="1"/>
  <c r="AA46" i="42" s="1"/>
  <c r="R19" i="42"/>
  <c r="S19" i="42" s="1"/>
  <c r="AD171" i="44"/>
  <c r="AJ171" i="44" s="1"/>
  <c r="S171" i="44"/>
  <c r="Q171" i="44"/>
  <c r="AC171" i="44"/>
  <c r="AB171" i="44"/>
  <c r="R64" i="42"/>
  <c r="S64" i="42" s="1"/>
  <c r="R120" i="42"/>
  <c r="S120" i="42" s="1"/>
  <c r="R87" i="44"/>
  <c r="AD87" i="44" s="1"/>
  <c r="AJ87" i="44" s="1"/>
  <c r="AA79" i="16" s="1"/>
  <c r="R41" i="44"/>
  <c r="R113" i="42"/>
  <c r="S113" i="42" s="1"/>
  <c r="R128" i="44"/>
  <c r="AD128" i="44" s="1"/>
  <c r="AJ128" i="44" s="1"/>
  <c r="AA120" i="16" s="1"/>
  <c r="R109" i="42"/>
  <c r="S109" i="42" s="1"/>
  <c r="R39" i="42"/>
  <c r="AD39" i="42" s="1"/>
  <c r="AJ39" i="42" s="1"/>
  <c r="O31" i="16" s="1"/>
  <c r="R119" i="42"/>
  <c r="S119" i="42" s="1"/>
  <c r="R45" i="44"/>
  <c r="AD45" i="44" s="1"/>
  <c r="AJ45" i="44" s="1"/>
  <c r="AA37" i="16" s="1"/>
  <c r="R58" i="44"/>
  <c r="S58" i="44" s="1"/>
  <c r="R87" i="42"/>
  <c r="AD87" i="42" s="1"/>
  <c r="AJ87" i="42" s="1"/>
  <c r="O79" i="16" s="1"/>
  <c r="R111" i="44"/>
  <c r="AD111" i="44" s="1"/>
  <c r="AJ111" i="44" s="1"/>
  <c r="AA103" i="16" s="1"/>
  <c r="R135" i="44"/>
  <c r="AD135" i="44" s="1"/>
  <c r="AJ135" i="44" s="1"/>
  <c r="AA127" i="16" s="1"/>
  <c r="R137" i="44"/>
  <c r="AD137" i="44" s="1"/>
  <c r="AJ137" i="44" s="1"/>
  <c r="AA129" i="16" s="1"/>
  <c r="R89" i="44"/>
  <c r="S89" i="44" s="1"/>
  <c r="R28" i="44"/>
  <c r="AD28" i="44" s="1"/>
  <c r="AJ28" i="44" s="1"/>
  <c r="AA20" i="16" s="1"/>
  <c r="R110" i="42"/>
  <c r="AD110" i="42" s="1"/>
  <c r="AJ110" i="42" s="1"/>
  <c r="O102" i="16" s="1"/>
  <c r="R126" i="44"/>
  <c r="S126" i="44" s="1"/>
  <c r="R88" i="44"/>
  <c r="AD88" i="44" s="1"/>
  <c r="AJ88" i="44" s="1"/>
  <c r="AA80" i="16" s="1"/>
  <c r="R36" i="44"/>
  <c r="R31" i="44"/>
  <c r="S31" i="44" s="1"/>
  <c r="R13" i="42"/>
  <c r="AD13" i="42" s="1"/>
  <c r="AJ13" i="42" s="1"/>
  <c r="W103" i="44"/>
  <c r="AH103" i="44" s="1"/>
  <c r="Y95" i="16" s="1"/>
  <c r="R103" i="44"/>
  <c r="S103" i="44" s="1"/>
  <c r="R81" i="44"/>
  <c r="S81" i="44" s="1"/>
  <c r="R81" i="42"/>
  <c r="AD81" i="42" s="1"/>
  <c r="AJ81" i="42" s="1"/>
  <c r="O73" i="16" s="1"/>
  <c r="R88" i="42"/>
  <c r="AD88" i="42" s="1"/>
  <c r="AJ88" i="42" s="1"/>
  <c r="O80" i="16" s="1"/>
  <c r="R137" i="42"/>
  <c r="S137" i="42" s="1"/>
  <c r="Y106" i="9"/>
  <c r="Z106" i="9"/>
  <c r="Y112" i="9"/>
  <c r="Z112" i="9"/>
  <c r="Y74" i="9"/>
  <c r="Z74" i="9"/>
  <c r="Z83" i="9"/>
  <c r="Y83" i="9"/>
  <c r="Y71" i="9"/>
  <c r="Z71" i="9"/>
  <c r="Z38" i="9"/>
  <c r="Y38" i="9"/>
  <c r="Z23" i="9"/>
  <c r="Y23" i="9"/>
  <c r="Y17" i="9"/>
  <c r="Z17" i="9"/>
  <c r="Z131" i="9"/>
  <c r="Y131" i="9"/>
  <c r="Y109" i="9"/>
  <c r="Z109" i="9"/>
  <c r="Y89" i="9"/>
  <c r="Z89" i="9"/>
  <c r="Y84" i="9"/>
  <c r="Z84" i="9"/>
  <c r="Z87" i="9"/>
  <c r="Y87" i="9"/>
  <c r="Y125" i="9"/>
  <c r="Z125" i="9"/>
  <c r="Y134" i="9"/>
  <c r="Z134" i="9"/>
  <c r="Y59" i="9"/>
  <c r="Z59" i="9"/>
  <c r="Z19" i="9"/>
  <c r="Y19" i="9"/>
  <c r="Y126" i="9"/>
  <c r="Z126" i="9"/>
  <c r="Z43" i="9"/>
  <c r="Y43" i="9"/>
  <c r="V5" i="9"/>
  <c r="Z122" i="9"/>
  <c r="Y122" i="9"/>
  <c r="Z30" i="9"/>
  <c r="Y30" i="9"/>
  <c r="Z18" i="9"/>
  <c r="Y18" i="9"/>
  <c r="Y128" i="9"/>
  <c r="Z128" i="9"/>
  <c r="Y61" i="9"/>
  <c r="Z61" i="9"/>
  <c r="Y58" i="9"/>
  <c r="Z58" i="9"/>
  <c r="Z65" i="9"/>
  <c r="Y65" i="9"/>
  <c r="Y46" i="9"/>
  <c r="Z46" i="9"/>
  <c r="Y121" i="9"/>
  <c r="Z121" i="9"/>
  <c r="U134" i="42"/>
  <c r="AG134" i="42" s="1"/>
  <c r="R134" i="42"/>
  <c r="Z13" i="9"/>
  <c r="Y13" i="9"/>
  <c r="Y73" i="9"/>
  <c r="Z73" i="9"/>
  <c r="Z75" i="9"/>
  <c r="Y75" i="9"/>
  <c r="Y118" i="9"/>
  <c r="Z118" i="9"/>
  <c r="Y136" i="9"/>
  <c r="Z136" i="9"/>
  <c r="Y68" i="9"/>
  <c r="Z68" i="9"/>
  <c r="Y129" i="9"/>
  <c r="Z129" i="9"/>
  <c r="Y137" i="9"/>
  <c r="Z137" i="9"/>
  <c r="Y37" i="9"/>
  <c r="Z37" i="9"/>
  <c r="Z130" i="9"/>
  <c r="Y130" i="9"/>
  <c r="Y60" i="9"/>
  <c r="Z60" i="9"/>
  <c r="Y33" i="9"/>
  <c r="Z33" i="9"/>
  <c r="Y26" i="9"/>
  <c r="Z26" i="9"/>
  <c r="Z62" i="9"/>
  <c r="Y62" i="9"/>
  <c r="Z27" i="9"/>
  <c r="Y27" i="9"/>
  <c r="R133" i="42"/>
  <c r="Y120" i="9"/>
  <c r="Z120" i="9"/>
  <c r="Y92" i="9"/>
  <c r="Z92" i="9"/>
  <c r="Z39" i="9"/>
  <c r="Y39" i="9"/>
  <c r="Y67" i="9"/>
  <c r="Z67" i="9"/>
  <c r="Z24" i="9"/>
  <c r="Y24" i="9"/>
  <c r="Y103" i="9"/>
  <c r="Z103" i="9"/>
  <c r="Z127" i="9"/>
  <c r="Y127" i="9"/>
  <c r="Z40" i="9"/>
  <c r="Y40" i="9"/>
  <c r="Y29" i="9"/>
  <c r="Z29" i="9"/>
  <c r="Y105" i="9"/>
  <c r="Z105" i="9"/>
  <c r="Y69" i="9"/>
  <c r="Z69" i="9"/>
  <c r="Y70" i="9"/>
  <c r="Z70" i="9"/>
  <c r="Y15" i="9"/>
  <c r="Z15" i="9"/>
  <c r="Y88" i="9"/>
  <c r="Z88" i="9"/>
  <c r="Z47" i="9"/>
  <c r="Y47" i="9"/>
  <c r="Z116" i="9"/>
  <c r="Y116" i="9"/>
  <c r="Z117" i="9"/>
  <c r="Y117" i="9"/>
  <c r="Y110" i="9"/>
  <c r="Z110" i="9"/>
  <c r="Y124" i="9"/>
  <c r="Z124" i="9"/>
  <c r="Y86" i="9"/>
  <c r="Z86" i="9"/>
  <c r="Y104" i="9"/>
  <c r="Z104" i="9"/>
  <c r="Y78" i="9"/>
  <c r="Z78" i="9"/>
  <c r="Z82" i="9"/>
  <c r="Y82" i="9"/>
  <c r="Y76" i="9"/>
  <c r="Z76" i="9"/>
  <c r="N41" i="45"/>
  <c r="Z135" i="9"/>
  <c r="Y135" i="9"/>
  <c r="Z22" i="9"/>
  <c r="Y22" i="9"/>
  <c r="Y111" i="9"/>
  <c r="Z111" i="9"/>
  <c r="Y63" i="9"/>
  <c r="Z63" i="9"/>
  <c r="Y25" i="9"/>
  <c r="Z25" i="9"/>
  <c r="Y34" i="9"/>
  <c r="Z34" i="9"/>
  <c r="Z44" i="9"/>
  <c r="Y44" i="9"/>
  <c r="Y72" i="9"/>
  <c r="Z72" i="9"/>
  <c r="Z132" i="9"/>
  <c r="Y132" i="9"/>
  <c r="Y41" i="9"/>
  <c r="Z41" i="9"/>
  <c r="Z123" i="9"/>
  <c r="Y123" i="9"/>
  <c r="Z90" i="9"/>
  <c r="Y90" i="9"/>
  <c r="U134" i="44"/>
  <c r="AG134" i="44" s="1"/>
  <c r="R134" i="44"/>
  <c r="Y81" i="9"/>
  <c r="Z81" i="9"/>
  <c r="Z91" i="9"/>
  <c r="Y91" i="9"/>
  <c r="Y133" i="9"/>
  <c r="Z133" i="9"/>
  <c r="Z28" i="9"/>
  <c r="Y28" i="9"/>
  <c r="Z32" i="9"/>
  <c r="Y32" i="9"/>
  <c r="Y79" i="9"/>
  <c r="Z79" i="9"/>
  <c r="N58" i="45"/>
  <c r="Y85" i="9"/>
  <c r="Z85" i="9"/>
  <c r="Y16" i="9"/>
  <c r="Z16" i="9"/>
  <c r="Z31" i="9"/>
  <c r="Y31" i="9"/>
  <c r="Y114" i="9"/>
  <c r="Z114" i="9"/>
  <c r="Y64" i="9"/>
  <c r="Z64" i="9"/>
  <c r="Y107" i="9"/>
  <c r="Z107" i="9"/>
  <c r="Z119" i="9"/>
  <c r="Y119" i="9"/>
  <c r="Y66" i="9"/>
  <c r="Z66" i="9"/>
  <c r="Z115" i="9"/>
  <c r="Y115" i="9"/>
  <c r="Z36" i="9"/>
  <c r="Y36" i="9"/>
  <c r="Y45" i="9"/>
  <c r="Z45" i="9"/>
  <c r="Z108" i="9"/>
  <c r="Y108" i="9"/>
  <c r="Y21" i="9"/>
  <c r="Z21" i="9"/>
  <c r="Y93" i="9"/>
  <c r="Z93" i="9"/>
  <c r="Y42" i="9"/>
  <c r="Z42" i="9"/>
  <c r="Z35" i="9"/>
  <c r="Y35" i="9"/>
  <c r="Z113" i="9"/>
  <c r="Y113" i="9"/>
  <c r="Z80" i="9"/>
  <c r="Y80" i="9"/>
  <c r="Y86" i="46"/>
  <c r="Z86" i="46"/>
  <c r="Y46" i="41"/>
  <c r="Z46" i="41"/>
  <c r="N13" i="16"/>
  <c r="AA21" i="42"/>
  <c r="Z68" i="45"/>
  <c r="Y68" i="45"/>
  <c r="Z126" i="41"/>
  <c r="Y126" i="41"/>
  <c r="Z124" i="43"/>
  <c r="Y124" i="43"/>
  <c r="Z138" i="41"/>
  <c r="Y138" i="41"/>
  <c r="AA75" i="42"/>
  <c r="N67" i="16"/>
  <c r="K5" i="16"/>
  <c r="N68" i="45"/>
  <c r="Z120" i="41"/>
  <c r="Y120" i="41"/>
  <c r="Y63" i="43"/>
  <c r="Z63" i="43"/>
  <c r="Y31" i="46"/>
  <c r="Z31" i="46"/>
  <c r="Z129" i="16"/>
  <c r="AA137" i="44"/>
  <c r="Z39" i="46"/>
  <c r="Y39" i="46"/>
  <c r="Y128" i="41"/>
  <c r="Z128" i="41"/>
  <c r="Y33" i="43"/>
  <c r="Z33" i="43"/>
  <c r="Z62" i="46"/>
  <c r="Y62" i="46"/>
  <c r="Z13" i="43"/>
  <c r="Y13" i="43"/>
  <c r="Y105" i="46"/>
  <c r="Z105" i="46"/>
  <c r="Z103" i="45"/>
  <c r="Y103" i="45"/>
  <c r="AA120" i="42"/>
  <c r="N112" i="16"/>
  <c r="Z128" i="43"/>
  <c r="Y128" i="43"/>
  <c r="Y23" i="45"/>
  <c r="Z23" i="45"/>
  <c r="N119" i="16"/>
  <c r="AA34" i="42"/>
  <c r="L26" i="16"/>
  <c r="N80" i="16"/>
  <c r="AA88" i="42"/>
  <c r="N92" i="45"/>
  <c r="AA92" i="45"/>
  <c r="AG92" i="45" s="1"/>
  <c r="S84" i="16" s="1"/>
  <c r="AH92" i="46" s="1"/>
  <c r="P92" i="45"/>
  <c r="Y25" i="43"/>
  <c r="Z25" i="43"/>
  <c r="N77" i="45"/>
  <c r="P77" i="45"/>
  <c r="AA77" i="45"/>
  <c r="AG77" i="45" s="1"/>
  <c r="S69" i="16" s="1"/>
  <c r="AH77" i="46" s="1"/>
  <c r="Z71" i="16"/>
  <c r="AA79" i="44"/>
  <c r="N84" i="45"/>
  <c r="N134" i="45"/>
  <c r="Y15" i="41"/>
  <c r="Z15" i="41"/>
  <c r="Y121" i="43"/>
  <c r="Z121" i="43"/>
  <c r="N47" i="45"/>
  <c r="P47" i="45"/>
  <c r="AA47" i="45"/>
  <c r="AG47" i="45" s="1"/>
  <c r="S39" i="16" s="1"/>
  <c r="AH47" i="46" s="1"/>
  <c r="N114" i="16"/>
  <c r="AA122" i="42"/>
  <c r="N85" i="45"/>
  <c r="Z22" i="41"/>
  <c r="Y22" i="41"/>
  <c r="N29" i="16"/>
  <c r="AA37" i="42"/>
  <c r="Z118" i="16"/>
  <c r="AA126" i="44"/>
  <c r="N36" i="16"/>
  <c r="AA44" i="42"/>
  <c r="Z136" i="41"/>
  <c r="Y136" i="41"/>
  <c r="N34" i="16"/>
  <c r="AA42" i="42"/>
  <c r="Z87" i="43"/>
  <c r="Y87" i="43"/>
  <c r="Z119" i="16"/>
  <c r="AA127" i="44"/>
  <c r="N124" i="16"/>
  <c r="AA132" i="42"/>
  <c r="N76" i="45"/>
  <c r="P76" i="45"/>
  <c r="AA76" i="45"/>
  <c r="AG76" i="45" s="1"/>
  <c r="S68" i="16" s="1"/>
  <c r="AH76" i="46" s="1"/>
  <c r="N50" i="16"/>
  <c r="AA58" i="42"/>
  <c r="Z10" i="16"/>
  <c r="AA18" i="44"/>
  <c r="Y19" i="46"/>
  <c r="Z19" i="46"/>
  <c r="AD100" i="42"/>
  <c r="AJ100" i="42" s="1"/>
  <c r="Q100" i="42"/>
  <c r="S100" i="42"/>
  <c r="N59" i="16"/>
  <c r="AA67" i="42"/>
  <c r="N129" i="45"/>
  <c r="N66" i="16"/>
  <c r="AA74" i="42"/>
  <c r="Z17" i="43"/>
  <c r="Y17" i="43"/>
  <c r="Z68" i="43"/>
  <c r="Y68" i="43"/>
  <c r="N65" i="16"/>
  <c r="AA73" i="42"/>
  <c r="Y24" i="41"/>
  <c r="Z24" i="41"/>
  <c r="N28" i="16"/>
  <c r="AA36" i="42"/>
  <c r="Z15" i="46"/>
  <c r="Y15" i="46"/>
  <c r="Z31" i="45"/>
  <c r="Y31" i="45"/>
  <c r="Y107" i="41"/>
  <c r="Z107" i="41"/>
  <c r="Z110" i="43"/>
  <c r="Y110" i="43"/>
  <c r="Y80" i="41"/>
  <c r="Z80" i="41"/>
  <c r="Y130" i="43"/>
  <c r="Z130" i="43"/>
  <c r="Y26" i="41"/>
  <c r="Z26" i="41"/>
  <c r="AA31" i="42"/>
  <c r="N23" i="16"/>
  <c r="Z74" i="16"/>
  <c r="Y115" i="43"/>
  <c r="Z115" i="43"/>
  <c r="Y40" i="41"/>
  <c r="Z40" i="41"/>
  <c r="Z124" i="16"/>
  <c r="AA132" i="44"/>
  <c r="Z16" i="16"/>
  <c r="AA24" i="44"/>
  <c r="Z88" i="43"/>
  <c r="Y88" i="43"/>
  <c r="N31" i="45"/>
  <c r="Y27" i="41"/>
  <c r="Z27" i="41"/>
  <c r="Y69" i="43"/>
  <c r="Z69" i="43"/>
  <c r="AA138" i="42"/>
  <c r="N130" i="16"/>
  <c r="Z118" i="43"/>
  <c r="Y118" i="43"/>
  <c r="N110" i="16"/>
  <c r="AA118" i="42"/>
  <c r="Y38" i="43"/>
  <c r="Z38" i="43"/>
  <c r="Y17" i="46"/>
  <c r="Z17" i="46"/>
  <c r="N74" i="16"/>
  <c r="Y132" i="41"/>
  <c r="Z132" i="41"/>
  <c r="Y138" i="46"/>
  <c r="Z138" i="46"/>
  <c r="AA39" i="42"/>
  <c r="N31" i="16"/>
  <c r="Z122" i="16"/>
  <c r="AA130" i="44"/>
  <c r="AA23" i="42"/>
  <c r="N15" i="16"/>
  <c r="Y79" i="45"/>
  <c r="Z79" i="45"/>
  <c r="Y68" i="41"/>
  <c r="Z68" i="41"/>
  <c r="Z85" i="16"/>
  <c r="AA93" i="44"/>
  <c r="N78" i="45"/>
  <c r="N109" i="45"/>
  <c r="Z108" i="16"/>
  <c r="AA116" i="44"/>
  <c r="N60" i="16"/>
  <c r="AA68" i="42"/>
  <c r="N62" i="45"/>
  <c r="Y75" i="43"/>
  <c r="Z75" i="43"/>
  <c r="Y84" i="41"/>
  <c r="Z84" i="41"/>
  <c r="Y114" i="41"/>
  <c r="Z114" i="41"/>
  <c r="Y63" i="41"/>
  <c r="Z63" i="41"/>
  <c r="N80" i="45"/>
  <c r="Z61" i="16"/>
  <c r="AA69" i="44"/>
  <c r="AC100" i="42"/>
  <c r="AB100" i="42"/>
  <c r="Z101" i="16"/>
  <c r="AA109" i="44"/>
  <c r="N125" i="16"/>
  <c r="AA133" i="42"/>
  <c r="Y135" i="43"/>
  <c r="Z135" i="43"/>
  <c r="M5" i="16"/>
  <c r="W2" i="42"/>
  <c r="W4" i="42"/>
  <c r="AA13" i="42"/>
  <c r="W3" i="42"/>
  <c r="N120" i="16"/>
  <c r="AA128" i="42"/>
  <c r="Y131" i="43"/>
  <c r="Z131" i="43"/>
  <c r="Z18" i="41"/>
  <c r="Y18" i="41"/>
  <c r="Z92" i="43"/>
  <c r="Y92" i="43"/>
  <c r="X14" i="16"/>
  <c r="AA22" i="44"/>
  <c r="N102" i="16"/>
  <c r="AA110" i="42"/>
  <c r="Z62" i="16"/>
  <c r="AA70" i="44"/>
  <c r="N103" i="16"/>
  <c r="AA111" i="42"/>
  <c r="Z23" i="16"/>
  <c r="AA31" i="44"/>
  <c r="Z107" i="16"/>
  <c r="N106" i="16"/>
  <c r="AA114" i="42"/>
  <c r="Y39" i="41"/>
  <c r="Z39" i="41"/>
  <c r="N115" i="16"/>
  <c r="AA123" i="42"/>
  <c r="Y81" i="45"/>
  <c r="Z81" i="45"/>
  <c r="Z131" i="41"/>
  <c r="Y131" i="41"/>
  <c r="Z137" i="46"/>
  <c r="Y137" i="46"/>
  <c r="Z74" i="45"/>
  <c r="Y74" i="45"/>
  <c r="Z125" i="41"/>
  <c r="Y125" i="41"/>
  <c r="Z104" i="41"/>
  <c r="Y104" i="41"/>
  <c r="Z120" i="16"/>
  <c r="AA128" i="44"/>
  <c r="Z31" i="43"/>
  <c r="Y31" i="43"/>
  <c r="Y41" i="41"/>
  <c r="Z41" i="41"/>
  <c r="Y85" i="43"/>
  <c r="Z85" i="43"/>
  <c r="Z75" i="16"/>
  <c r="AA83" i="44"/>
  <c r="AA64" i="44"/>
  <c r="Z56" i="16"/>
  <c r="Z64" i="16"/>
  <c r="AA72" i="44"/>
  <c r="Z117" i="45"/>
  <c r="Y117" i="45"/>
  <c r="Z16" i="43"/>
  <c r="Y16" i="43"/>
  <c r="AA36" i="44"/>
  <c r="Z28" i="16"/>
  <c r="Z36" i="45"/>
  <c r="Y36" i="45"/>
  <c r="L18" i="16"/>
  <c r="AA26" i="42"/>
  <c r="Z65" i="16"/>
  <c r="AA73" i="44"/>
  <c r="Y31" i="41"/>
  <c r="Z31" i="41"/>
  <c r="Y104" i="46"/>
  <c r="Z104" i="46"/>
  <c r="Y82" i="45"/>
  <c r="Z82" i="45"/>
  <c r="Z36" i="41"/>
  <c r="Y36" i="41"/>
  <c r="Z125" i="45"/>
  <c r="Y125" i="45"/>
  <c r="AA41" i="42"/>
  <c r="N33" i="16"/>
  <c r="Z92" i="41"/>
  <c r="Y92" i="41"/>
  <c r="Z72" i="16"/>
  <c r="AA80" i="44"/>
  <c r="Z36" i="16"/>
  <c r="AA44" i="44"/>
  <c r="N76" i="16"/>
  <c r="AA84" i="42"/>
  <c r="Z54" i="16"/>
  <c r="AA62" i="44"/>
  <c r="N82" i="45"/>
  <c r="N61" i="45"/>
  <c r="Y41" i="43"/>
  <c r="Z41" i="43"/>
  <c r="Z118" i="41"/>
  <c r="Y118" i="41"/>
  <c r="Z9" i="16"/>
  <c r="AA17" i="44"/>
  <c r="Z104" i="45"/>
  <c r="Y104" i="45"/>
  <c r="AA131" i="42"/>
  <c r="N123" i="16"/>
  <c r="Y115" i="45"/>
  <c r="Z115" i="45"/>
  <c r="Y113" i="43"/>
  <c r="Z113" i="43"/>
  <c r="L22" i="16"/>
  <c r="AA30" i="42"/>
  <c r="AA70" i="45"/>
  <c r="AG70" i="45" s="1"/>
  <c r="S62" i="16" s="1"/>
  <c r="AH70" i="46" s="1"/>
  <c r="N70" i="45"/>
  <c r="P70" i="45"/>
  <c r="Z39" i="43"/>
  <c r="Y39" i="43"/>
  <c r="Y109" i="46"/>
  <c r="Z109" i="46"/>
  <c r="N24" i="16"/>
  <c r="AA32" i="42"/>
  <c r="Y82" i="46"/>
  <c r="Z82" i="46"/>
  <c r="N118" i="45"/>
  <c r="P118" i="45"/>
  <c r="AA118" i="45"/>
  <c r="AG118" i="45" s="1"/>
  <c r="S110" i="16" s="1"/>
  <c r="AH118" i="46" s="1"/>
  <c r="Z60" i="16"/>
  <c r="AA68" i="44"/>
  <c r="Z118" i="46"/>
  <c r="Y118" i="46"/>
  <c r="Z68" i="16"/>
  <c r="AA76" i="44"/>
  <c r="Z43" i="45"/>
  <c r="Y43" i="45"/>
  <c r="Z136" i="46"/>
  <c r="Y136" i="46"/>
  <c r="N82" i="16"/>
  <c r="AA90" i="42"/>
  <c r="Z70" i="16"/>
  <c r="AA78" i="44"/>
  <c r="Y28" i="43"/>
  <c r="Z28" i="43"/>
  <c r="Y64" i="43"/>
  <c r="Z64" i="43"/>
  <c r="Y119" i="45"/>
  <c r="Z119" i="45"/>
  <c r="N118" i="16"/>
  <c r="AA126" i="42"/>
  <c r="Y40" i="43"/>
  <c r="Z40" i="43"/>
  <c r="Y14" i="43"/>
  <c r="Z14" i="43"/>
  <c r="Z78" i="16"/>
  <c r="AA86" i="44"/>
  <c r="Y72" i="45"/>
  <c r="Z72" i="45"/>
  <c r="N11" i="16"/>
  <c r="AA19" i="42"/>
  <c r="Y130" i="41"/>
  <c r="Z130" i="41"/>
  <c r="Z73" i="16"/>
  <c r="AA81" i="44"/>
  <c r="Z89" i="43"/>
  <c r="Y89" i="43"/>
  <c r="Y93" i="43"/>
  <c r="Z93" i="43"/>
  <c r="N138" i="45"/>
  <c r="N113" i="16"/>
  <c r="AA121" i="42"/>
  <c r="AC100" i="44"/>
  <c r="AB100" i="44"/>
  <c r="Y66" i="41"/>
  <c r="Z66" i="41"/>
  <c r="Z15" i="43"/>
  <c r="Y15" i="43"/>
  <c r="N64" i="16"/>
  <c r="AA72" i="42"/>
  <c r="Y18" i="43"/>
  <c r="Z18" i="43"/>
  <c r="Y110" i="41"/>
  <c r="Z110" i="41"/>
  <c r="Y76" i="45"/>
  <c r="Z76" i="45"/>
  <c r="Y30" i="43"/>
  <c r="Z30" i="43"/>
  <c r="Z50" i="16"/>
  <c r="AA58" i="44"/>
  <c r="Z17" i="16"/>
  <c r="AA25" i="44"/>
  <c r="Y112" i="41"/>
  <c r="Z112" i="41"/>
  <c r="Y131" i="45"/>
  <c r="Z131" i="45"/>
  <c r="Z85" i="41"/>
  <c r="Y85" i="41"/>
  <c r="Z79" i="16"/>
  <c r="AA87" i="44"/>
  <c r="AA93" i="42"/>
  <c r="N85" i="16"/>
  <c r="N129" i="16"/>
  <c r="AA137" i="42"/>
  <c r="N108" i="45"/>
  <c r="N36" i="45"/>
  <c r="Z133" i="41"/>
  <c r="Y133" i="41"/>
  <c r="Z29" i="16"/>
  <c r="AA37" i="44"/>
  <c r="Y47" i="45"/>
  <c r="Z47" i="45"/>
  <c r="N117" i="16"/>
  <c r="AA125" i="42"/>
  <c r="Z118" i="45"/>
  <c r="Y118" i="45"/>
  <c r="Z77" i="45"/>
  <c r="Y77" i="45"/>
  <c r="Z32" i="16"/>
  <c r="AA40" i="44"/>
  <c r="Z90" i="43"/>
  <c r="Y90" i="43"/>
  <c r="N116" i="45"/>
  <c r="Z117" i="41"/>
  <c r="Y117" i="41"/>
  <c r="N62" i="16"/>
  <c r="AA70" i="42"/>
  <c r="N133" i="45"/>
  <c r="N63" i="16"/>
  <c r="AA71" i="42"/>
  <c r="N116" i="16"/>
  <c r="AA124" i="42"/>
  <c r="Y60" i="45"/>
  <c r="Z60" i="45"/>
  <c r="Z37" i="43"/>
  <c r="Y37" i="43"/>
  <c r="AA136" i="44"/>
  <c r="Z128" i="16"/>
  <c r="N27" i="16"/>
  <c r="AA35" i="42"/>
  <c r="Z113" i="46"/>
  <c r="Y113" i="46"/>
  <c r="AA39" i="44"/>
  <c r="Z31" i="16"/>
  <c r="N98" i="16"/>
  <c r="AA106" i="42"/>
  <c r="Y73" i="41"/>
  <c r="Z73" i="41"/>
  <c r="AA108" i="44"/>
  <c r="Z100" i="16"/>
  <c r="N68" i="16"/>
  <c r="AA76" i="42"/>
  <c r="Y132" i="43"/>
  <c r="Z132" i="43"/>
  <c r="AA74" i="45"/>
  <c r="AG74" i="45" s="1"/>
  <c r="S66" i="16" s="1"/>
  <c r="AH74" i="46" s="1"/>
  <c r="P74" i="45"/>
  <c r="N74" i="45"/>
  <c r="Y59" i="41"/>
  <c r="Z59" i="41"/>
  <c r="Z23" i="41"/>
  <c r="Y23" i="41"/>
  <c r="Y42" i="41"/>
  <c r="Z42" i="41"/>
  <c r="N57" i="16"/>
  <c r="AA65" i="42"/>
  <c r="N100" i="16"/>
  <c r="AA108" i="42"/>
  <c r="Y41" i="46"/>
  <c r="Z41" i="46"/>
  <c r="N32" i="16"/>
  <c r="AA40" i="42"/>
  <c r="Z58" i="41"/>
  <c r="Y58" i="41"/>
  <c r="N72" i="45"/>
  <c r="AA107" i="42"/>
  <c r="N99" i="16"/>
  <c r="N105" i="16"/>
  <c r="AA113" i="42"/>
  <c r="N105" i="45"/>
  <c r="Y121" i="41"/>
  <c r="Z121" i="41"/>
  <c r="Y65" i="41"/>
  <c r="Z65" i="41"/>
  <c r="Z16" i="45"/>
  <c r="Y16" i="45"/>
  <c r="Z47" i="46"/>
  <c r="Y47" i="46"/>
  <c r="Y67" i="45"/>
  <c r="Z67" i="45"/>
  <c r="Z86" i="43"/>
  <c r="Y86" i="43"/>
  <c r="Z78" i="45"/>
  <c r="Y78" i="45"/>
  <c r="Z114" i="43"/>
  <c r="Y114" i="43"/>
  <c r="AA110" i="44"/>
  <c r="Z102" i="16"/>
  <c r="Z108" i="45"/>
  <c r="Y108" i="45"/>
  <c r="Y129" i="46"/>
  <c r="Z129" i="46"/>
  <c r="Y39" i="45"/>
  <c r="Z39" i="45"/>
  <c r="Y84" i="45"/>
  <c r="Z84" i="45"/>
  <c r="N120" i="45"/>
  <c r="P120" i="45"/>
  <c r="AA120" i="45"/>
  <c r="AG120" i="45" s="1"/>
  <c r="S112" i="16" s="1"/>
  <c r="AH120" i="46" s="1"/>
  <c r="Y59" i="43"/>
  <c r="Z59" i="43"/>
  <c r="N96" i="16"/>
  <c r="AA104" i="42"/>
  <c r="Y41" i="45"/>
  <c r="Z41" i="45"/>
  <c r="Y81" i="43"/>
  <c r="Z81" i="43"/>
  <c r="Y74" i="43"/>
  <c r="Z74" i="43"/>
  <c r="Z35" i="16"/>
  <c r="AA43" i="44"/>
  <c r="N75" i="45"/>
  <c r="Z22" i="43"/>
  <c r="Y22" i="43"/>
  <c r="Y62" i="45"/>
  <c r="Z62" i="45"/>
  <c r="Y103" i="43"/>
  <c r="Z103" i="43"/>
  <c r="Z53" i="16"/>
  <c r="AA61" i="44"/>
  <c r="Z52" i="16"/>
  <c r="AA60" i="44"/>
  <c r="N53" i="16"/>
  <c r="AA61" i="42"/>
  <c r="Y127" i="43"/>
  <c r="Z127" i="43"/>
  <c r="AA117" i="45"/>
  <c r="AG117" i="45" s="1"/>
  <c r="S109" i="16" s="1"/>
  <c r="AH117" i="46" s="1"/>
  <c r="P117" i="45"/>
  <c r="N117" i="45"/>
  <c r="Z120" i="43"/>
  <c r="Y120" i="43"/>
  <c r="Z67" i="43"/>
  <c r="Y67" i="43"/>
  <c r="Z109" i="16"/>
  <c r="AA117" i="44"/>
  <c r="N84" i="16"/>
  <c r="AA92" i="42"/>
  <c r="AA45" i="44"/>
  <c r="Y37" i="16"/>
  <c r="Z70" i="41"/>
  <c r="Y70" i="41"/>
  <c r="Z77" i="41"/>
  <c r="Y77" i="41"/>
  <c r="N18" i="45"/>
  <c r="N107" i="45"/>
  <c r="Y132" i="46"/>
  <c r="Z132" i="46"/>
  <c r="Y60" i="41"/>
  <c r="Z60" i="41"/>
  <c r="Y28" i="41"/>
  <c r="Z28" i="41"/>
  <c r="Y107" i="43"/>
  <c r="Z107" i="43"/>
  <c r="Y115" i="46"/>
  <c r="Z115" i="46"/>
  <c r="Z109" i="41"/>
  <c r="Y109" i="41"/>
  <c r="AA43" i="42"/>
  <c r="N35" i="16"/>
  <c r="Z125" i="43"/>
  <c r="Y125" i="43"/>
  <c r="Z111" i="16"/>
  <c r="AA119" i="44"/>
  <c r="Z122" i="43"/>
  <c r="Y122" i="43"/>
  <c r="Z35" i="41"/>
  <c r="Y35" i="41"/>
  <c r="N109" i="16"/>
  <c r="AA117" i="42"/>
  <c r="L14" i="16"/>
  <c r="AA22" i="42"/>
  <c r="Z37" i="41"/>
  <c r="Y37" i="41"/>
  <c r="Z12" i="16"/>
  <c r="AA20" i="44"/>
  <c r="Z108" i="41"/>
  <c r="Y108" i="41"/>
  <c r="N104" i="45"/>
  <c r="AA47" i="44"/>
  <c r="Z39" i="16"/>
  <c r="Y40" i="46"/>
  <c r="Z40" i="46"/>
  <c r="N20" i="16"/>
  <c r="AA28" i="42"/>
  <c r="Y83" i="41"/>
  <c r="Z83" i="41"/>
  <c r="Z32" i="41"/>
  <c r="Y32" i="41"/>
  <c r="Z104" i="43"/>
  <c r="Y104" i="43"/>
  <c r="Y91" i="43"/>
  <c r="Z91" i="43"/>
  <c r="Z82" i="16"/>
  <c r="AA90" i="44"/>
  <c r="Z15" i="16"/>
  <c r="AA23" i="44"/>
  <c r="Z34" i="16"/>
  <c r="AA42" i="44"/>
  <c r="N75" i="16"/>
  <c r="AA83" i="42"/>
  <c r="Z57" i="16"/>
  <c r="AA65" i="44"/>
  <c r="AA20" i="42"/>
  <c r="N12" i="16"/>
  <c r="Z47" i="41"/>
  <c r="Y47" i="41"/>
  <c r="Y85" i="45"/>
  <c r="Z85" i="45"/>
  <c r="N43" i="45"/>
  <c r="Y78" i="43"/>
  <c r="Z78" i="43"/>
  <c r="Z117" i="16"/>
  <c r="AA125" i="44"/>
  <c r="Z76" i="43"/>
  <c r="Y76" i="43"/>
  <c r="Y19" i="45"/>
  <c r="Z19" i="45"/>
  <c r="Z113" i="16"/>
  <c r="AA121" i="44"/>
  <c r="N119" i="45"/>
  <c r="Y69" i="45"/>
  <c r="Z69" i="45"/>
  <c r="Z58" i="16"/>
  <c r="AA66" i="44"/>
  <c r="N91" i="45"/>
  <c r="L6" i="16"/>
  <c r="AA14" i="42"/>
  <c r="Z21" i="46"/>
  <c r="Y21" i="46"/>
  <c r="N15" i="45"/>
  <c r="Z123" i="41"/>
  <c r="Y123" i="41"/>
  <c r="N71" i="45"/>
  <c r="Z97" i="16"/>
  <c r="AA105" i="44"/>
  <c r="N9" i="16"/>
  <c r="AA17" i="42"/>
  <c r="Y34" i="43"/>
  <c r="Z34" i="43"/>
  <c r="AA62" i="42"/>
  <c r="N54" i="16"/>
  <c r="X6" i="16"/>
  <c r="AA14" i="44"/>
  <c r="Y127" i="45"/>
  <c r="Z127" i="45"/>
  <c r="Y58" i="43"/>
  <c r="Z58" i="43"/>
  <c r="Z104" i="16"/>
  <c r="AA112" i="44"/>
  <c r="P131" i="45"/>
  <c r="AA131" i="45"/>
  <c r="AG131" i="45" s="1"/>
  <c r="S123" i="16" s="1"/>
  <c r="AH131" i="46" s="1"/>
  <c r="N131" i="45"/>
  <c r="AA15" i="44"/>
  <c r="Z7" i="16"/>
  <c r="Z111" i="43"/>
  <c r="Y111" i="43"/>
  <c r="Z116" i="43"/>
  <c r="Y116" i="43"/>
  <c r="Y111" i="46"/>
  <c r="Z111" i="46"/>
  <c r="Y44" i="43"/>
  <c r="Z44" i="43"/>
  <c r="Y138" i="43"/>
  <c r="Z138" i="43"/>
  <c r="Y64" i="41"/>
  <c r="Z64" i="41"/>
  <c r="N132" i="45"/>
  <c r="Y45" i="46"/>
  <c r="Z45" i="46"/>
  <c r="N78" i="16"/>
  <c r="AA86" i="42"/>
  <c r="AA18" i="42"/>
  <c r="N10" i="16"/>
  <c r="AA129" i="42"/>
  <c r="N121" i="16"/>
  <c r="AD100" i="44"/>
  <c r="AJ100" i="44" s="1"/>
  <c r="Q100" i="44"/>
  <c r="S100" i="44"/>
  <c r="W5" i="16"/>
  <c r="Z78" i="46"/>
  <c r="Y78" i="46"/>
  <c r="Z87" i="45"/>
  <c r="Y87" i="45"/>
  <c r="Z33" i="16"/>
  <c r="AA41" i="44"/>
  <c r="Z43" i="43"/>
  <c r="Y43" i="43"/>
  <c r="N23" i="45"/>
  <c r="AA111" i="44"/>
  <c r="Z103" i="16"/>
  <c r="Z43" i="46"/>
  <c r="Y43" i="46"/>
  <c r="Y65" i="43"/>
  <c r="Z65" i="43"/>
  <c r="Y42" i="43"/>
  <c r="Z42" i="43"/>
  <c r="Z87" i="41"/>
  <c r="Y87" i="41"/>
  <c r="Z61" i="41"/>
  <c r="Y61" i="41"/>
  <c r="Y71" i="43"/>
  <c r="Z71" i="43"/>
  <c r="Y89" i="41"/>
  <c r="Z89" i="41"/>
  <c r="N106" i="45"/>
  <c r="Z16" i="41"/>
  <c r="Y16" i="41"/>
  <c r="Z110" i="16"/>
  <c r="AA118" i="44"/>
  <c r="Y129" i="45"/>
  <c r="Z129" i="45"/>
  <c r="N39" i="45"/>
  <c r="Z72" i="41"/>
  <c r="Y72" i="41"/>
  <c r="Z133" i="46"/>
  <c r="Y133" i="46"/>
  <c r="Y116" i="45"/>
  <c r="Z116" i="45"/>
  <c r="N51" i="16"/>
  <c r="N19" i="16"/>
  <c r="Z105" i="16"/>
  <c r="AA113" i="44"/>
  <c r="Z33" i="41"/>
  <c r="Y33" i="41"/>
  <c r="Y44" i="41"/>
  <c r="Z44" i="41"/>
  <c r="Y71" i="41"/>
  <c r="Z71" i="41"/>
  <c r="Z83" i="43"/>
  <c r="Y83" i="43"/>
  <c r="AA38" i="44"/>
  <c r="Z30" i="16"/>
  <c r="Y21" i="43"/>
  <c r="Z21" i="43"/>
  <c r="Y74" i="41"/>
  <c r="Z74" i="41"/>
  <c r="Y113" i="41"/>
  <c r="Z113" i="41"/>
  <c r="Z105" i="45"/>
  <c r="Y105" i="45"/>
  <c r="Y38" i="41"/>
  <c r="Z38" i="41"/>
  <c r="Z75" i="41"/>
  <c r="Y75" i="41"/>
  <c r="Y5" i="16"/>
  <c r="AA13" i="44"/>
  <c r="N16" i="45"/>
  <c r="N39" i="16"/>
  <c r="AA47" i="42"/>
  <c r="AA63" i="42"/>
  <c r="N55" i="16"/>
  <c r="Y62" i="41"/>
  <c r="Z62" i="41"/>
  <c r="N107" i="16"/>
  <c r="AA115" i="42"/>
  <c r="Y60" i="46"/>
  <c r="Z60" i="46"/>
  <c r="N19" i="45"/>
  <c r="Z79" i="43"/>
  <c r="Y79" i="43"/>
  <c r="Z121" i="16"/>
  <c r="AA129" i="44"/>
  <c r="AA29" i="44"/>
  <c r="Y21" i="16"/>
  <c r="Z66" i="43"/>
  <c r="Y66" i="43"/>
  <c r="Z115" i="16"/>
  <c r="AA123" i="44"/>
  <c r="Z77" i="16"/>
  <c r="AA85" i="44"/>
  <c r="Z109" i="43"/>
  <c r="Y109" i="43"/>
  <c r="M21" i="16"/>
  <c r="AA29" i="42"/>
  <c r="N110" i="45"/>
  <c r="Z80" i="16"/>
  <c r="AA88" i="44"/>
  <c r="Y13" i="41"/>
  <c r="Z13" i="41"/>
  <c r="Y86" i="45"/>
  <c r="Z86" i="45"/>
  <c r="Y137" i="41"/>
  <c r="Z137" i="41"/>
  <c r="Z105" i="43"/>
  <c r="Y105" i="43"/>
  <c r="Z81" i="16"/>
  <c r="AA89" i="44"/>
  <c r="Y20" i="41"/>
  <c r="Z20" i="41"/>
  <c r="Y76" i="41"/>
  <c r="Z76" i="41"/>
  <c r="Z14" i="41"/>
  <c r="Y14" i="41"/>
  <c r="Z109" i="45"/>
  <c r="Y109" i="45"/>
  <c r="Z59" i="16"/>
  <c r="AA67" i="44"/>
  <c r="Z62" i="43"/>
  <c r="Y62" i="43"/>
  <c r="Z105" i="41"/>
  <c r="Y105" i="41"/>
  <c r="Z81" i="41"/>
  <c r="Y81" i="41"/>
  <c r="Z114" i="16"/>
  <c r="AA122" i="44"/>
  <c r="Y116" i="46"/>
  <c r="Z116" i="46"/>
  <c r="Z107" i="45"/>
  <c r="Y107" i="45"/>
  <c r="Z95" i="16"/>
  <c r="N56" i="16"/>
  <c r="AA64" i="42"/>
  <c r="N111" i="16"/>
  <c r="AA119" i="42"/>
  <c r="Z19" i="43"/>
  <c r="Y19" i="43"/>
  <c r="N104" i="16"/>
  <c r="AA112" i="42"/>
  <c r="Z119" i="43"/>
  <c r="Y119" i="43"/>
  <c r="N79" i="16"/>
  <c r="AA87" i="42"/>
  <c r="Y91" i="46"/>
  <c r="Z91" i="46"/>
  <c r="Z24" i="43"/>
  <c r="Y24" i="43"/>
  <c r="Z61" i="43"/>
  <c r="Y61" i="43"/>
  <c r="N95" i="16"/>
  <c r="AA103" i="42"/>
  <c r="Y29" i="43"/>
  <c r="Z29" i="43"/>
  <c r="Z111" i="45"/>
  <c r="Y111" i="45"/>
  <c r="Z77" i="43"/>
  <c r="Y77" i="43"/>
  <c r="X38" i="16"/>
  <c r="AA46" i="44"/>
  <c r="Z137" i="45"/>
  <c r="Y137" i="45"/>
  <c r="Z23" i="43"/>
  <c r="Y23" i="43"/>
  <c r="Y103" i="46"/>
  <c r="Z103" i="46"/>
  <c r="N40" i="45"/>
  <c r="Y137" i="43"/>
  <c r="Z137" i="43"/>
  <c r="N125" i="45"/>
  <c r="Z134" i="45"/>
  <c r="Y134" i="45"/>
  <c r="Z23" i="46"/>
  <c r="Y23" i="46"/>
  <c r="Z8" i="16"/>
  <c r="AA16" i="44"/>
  <c r="Z76" i="46"/>
  <c r="Y76" i="46"/>
  <c r="AA69" i="42"/>
  <c r="N61" i="16"/>
  <c r="Z26" i="43"/>
  <c r="Y26" i="43"/>
  <c r="N17" i="16"/>
  <c r="AA25" i="42"/>
  <c r="Z84" i="16"/>
  <c r="AA92" i="44"/>
  <c r="AA80" i="42"/>
  <c r="N72" i="16"/>
  <c r="Z63" i="16"/>
  <c r="AA71" i="44"/>
  <c r="Y124" i="41"/>
  <c r="Z124" i="41"/>
  <c r="N60" i="45"/>
  <c r="Z34" i="41"/>
  <c r="Y34" i="41"/>
  <c r="Z106" i="16"/>
  <c r="AA114" i="44"/>
  <c r="Y91" i="45"/>
  <c r="Z91" i="45"/>
  <c r="N111" i="45"/>
  <c r="Y123" i="43"/>
  <c r="Z123" i="43"/>
  <c r="Z19" i="16"/>
  <c r="Y61" i="45"/>
  <c r="Z61" i="45"/>
  <c r="Z13" i="16"/>
  <c r="AA21" i="44"/>
  <c r="M25" i="16"/>
  <c r="AA33" i="42"/>
  <c r="Y117" i="43"/>
  <c r="Z117" i="43"/>
  <c r="AA26" i="44"/>
  <c r="X18" i="16"/>
  <c r="Z112" i="43"/>
  <c r="Y112" i="43"/>
  <c r="S5" i="16"/>
  <c r="Z45" i="41"/>
  <c r="Y45" i="41"/>
  <c r="Z130" i="16"/>
  <c r="AA138" i="44"/>
  <c r="N81" i="45"/>
  <c r="Z67" i="16"/>
  <c r="AA75" i="44"/>
  <c r="AA89" i="42"/>
  <c r="N81" i="16"/>
  <c r="Y132" i="45"/>
  <c r="Z132" i="45"/>
  <c r="Z99" i="16"/>
  <c r="AA107" i="44"/>
  <c r="Z127" i="16"/>
  <c r="AA135" i="44"/>
  <c r="Z29" i="41"/>
  <c r="Y29" i="41"/>
  <c r="Z136" i="43"/>
  <c r="Y136" i="43"/>
  <c r="Z131" i="46"/>
  <c r="Y131" i="46"/>
  <c r="Z80" i="43"/>
  <c r="Y80" i="43"/>
  <c r="N127" i="45"/>
  <c r="Z70" i="45"/>
  <c r="Y70" i="45"/>
  <c r="Z112" i="16"/>
  <c r="AA120" i="44"/>
  <c r="Z106" i="41"/>
  <c r="Y106" i="41"/>
  <c r="Y138" i="45"/>
  <c r="Z138" i="45"/>
  <c r="N30" i="16"/>
  <c r="AA38" i="42"/>
  <c r="Z88" i="41"/>
  <c r="Y88" i="41"/>
  <c r="N69" i="45"/>
  <c r="N58" i="16"/>
  <c r="AA66" i="42"/>
  <c r="N86" i="45"/>
  <c r="N71" i="16"/>
  <c r="AA79" i="42"/>
  <c r="Z129" i="43"/>
  <c r="Y129" i="43"/>
  <c r="Y30" i="41"/>
  <c r="Z30" i="41"/>
  <c r="Y120" i="45"/>
  <c r="Z120" i="45"/>
  <c r="Z35" i="43"/>
  <c r="Y35" i="43"/>
  <c r="Y36" i="43"/>
  <c r="Z36" i="43"/>
  <c r="N127" i="16"/>
  <c r="AA135" i="42"/>
  <c r="Z129" i="41"/>
  <c r="Y129" i="41"/>
  <c r="Y58" i="45"/>
  <c r="Z58" i="45"/>
  <c r="Z127" i="41"/>
  <c r="Y127" i="41"/>
  <c r="Z93" i="41"/>
  <c r="Y93" i="41"/>
  <c r="Z92" i="45"/>
  <c r="Y92" i="45"/>
  <c r="Z79" i="46"/>
  <c r="Y79" i="46"/>
  <c r="AA60" i="42"/>
  <c r="N52" i="16"/>
  <c r="Y119" i="41"/>
  <c r="Z119" i="41"/>
  <c r="Y116" i="41"/>
  <c r="Z116" i="41"/>
  <c r="Z18" i="45"/>
  <c r="Y18" i="45"/>
  <c r="Z46" i="43"/>
  <c r="Y46" i="43"/>
  <c r="AE5" i="16"/>
  <c r="Z69" i="41"/>
  <c r="Y69" i="41"/>
  <c r="Y86" i="41"/>
  <c r="Z86" i="41"/>
  <c r="Z20" i="16"/>
  <c r="AA28" i="44"/>
  <c r="Y67" i="41"/>
  <c r="Z67" i="41"/>
  <c r="Z40" i="45"/>
  <c r="Y40" i="45"/>
  <c r="N83" i="16"/>
  <c r="AA91" i="42"/>
  <c r="AA109" i="42"/>
  <c r="N101" i="16"/>
  <c r="Z70" i="43"/>
  <c r="Y70" i="43"/>
  <c r="Z51" i="16"/>
  <c r="AA59" i="44"/>
  <c r="Z72" i="43"/>
  <c r="Y72" i="43"/>
  <c r="M37" i="16"/>
  <c r="AA45" i="42"/>
  <c r="Y108" i="43"/>
  <c r="Z108" i="43"/>
  <c r="Y106" i="43"/>
  <c r="Z106" i="43"/>
  <c r="N137" i="45"/>
  <c r="Z66" i="16"/>
  <c r="AA74" i="44"/>
  <c r="Z21" i="41"/>
  <c r="Y21" i="41"/>
  <c r="Z32" i="43"/>
  <c r="Y32" i="43"/>
  <c r="Y133" i="45"/>
  <c r="Z133" i="45"/>
  <c r="Y134" i="43"/>
  <c r="Z134" i="43"/>
  <c r="AA16" i="42"/>
  <c r="N8" i="16"/>
  <c r="Z24" i="16"/>
  <c r="AA32" i="44"/>
  <c r="Z84" i="43"/>
  <c r="Y84" i="43"/>
  <c r="Z55" i="16"/>
  <c r="AA63" i="44"/>
  <c r="Y20" i="43"/>
  <c r="Z20" i="43"/>
  <c r="Z11" i="16"/>
  <c r="AA19" i="44"/>
  <c r="Y90" i="41"/>
  <c r="Z90" i="41"/>
  <c r="Y71" i="45"/>
  <c r="Z71" i="45"/>
  <c r="Z98" i="16"/>
  <c r="AA106" i="44"/>
  <c r="Y47" i="43"/>
  <c r="Z47" i="43"/>
  <c r="Z17" i="41"/>
  <c r="Y17" i="41"/>
  <c r="Y106" i="45"/>
  <c r="Z106" i="45"/>
  <c r="Z79" i="41"/>
  <c r="Y79" i="41"/>
  <c r="N115" i="45"/>
  <c r="N16" i="16"/>
  <c r="AA24" i="42"/>
  <c r="Z19" i="41"/>
  <c r="Y19" i="41"/>
  <c r="X22" i="16"/>
  <c r="AA30" i="44"/>
  <c r="Z60" i="43"/>
  <c r="Y60" i="43"/>
  <c r="Y27" i="43"/>
  <c r="Z27" i="43"/>
  <c r="Z61" i="46"/>
  <c r="Y61" i="46"/>
  <c r="Z126" i="43"/>
  <c r="Y126" i="43"/>
  <c r="N108" i="16"/>
  <c r="AA116" i="42"/>
  <c r="Z110" i="45"/>
  <c r="Y110" i="45"/>
  <c r="Y80" i="45"/>
  <c r="Z80" i="45"/>
  <c r="Z15" i="45"/>
  <c r="Y15" i="45"/>
  <c r="N70" i="16"/>
  <c r="AA78" i="42"/>
  <c r="N97" i="16"/>
  <c r="AA105" i="42"/>
  <c r="Z96" i="16"/>
  <c r="AA104" i="44"/>
  <c r="N79" i="45"/>
  <c r="Z76" i="16"/>
  <c r="Z123" i="16"/>
  <c r="AA131" i="44"/>
  <c r="N87" i="45"/>
  <c r="N122" i="16"/>
  <c r="AA130" i="42"/>
  <c r="Z83" i="16"/>
  <c r="Z78" i="41"/>
  <c r="Y78" i="41"/>
  <c r="Z69" i="16"/>
  <c r="AA77" i="44"/>
  <c r="Z111" i="41"/>
  <c r="Y111" i="41"/>
  <c r="N67" i="45"/>
  <c r="N35" i="45"/>
  <c r="Z45" i="43"/>
  <c r="Y45" i="43"/>
  <c r="Y35" i="45"/>
  <c r="Z35" i="45"/>
  <c r="N103" i="45"/>
  <c r="Z25" i="41"/>
  <c r="Y25" i="41"/>
  <c r="N73" i="16"/>
  <c r="AA81" i="42"/>
  <c r="Z116" i="16"/>
  <c r="AA124" i="44"/>
  <c r="Z43" i="41"/>
  <c r="Y43" i="41"/>
  <c r="Z75" i="45"/>
  <c r="Y75" i="45"/>
  <c r="Y73" i="43"/>
  <c r="Z73" i="43"/>
  <c r="AA34" i="44"/>
  <c r="X26" i="16"/>
  <c r="O2" i="40" l="1"/>
  <c r="CK13" i="38"/>
  <c r="CQ12" i="38"/>
  <c r="F6" i="40"/>
  <c r="F173" i="40"/>
  <c r="F172" i="40"/>
  <c r="F166" i="40"/>
  <c r="F151" i="40"/>
  <c r="F163" i="40"/>
  <c r="F138" i="40"/>
  <c r="F125" i="40"/>
  <c r="F119" i="40"/>
  <c r="F111" i="40"/>
  <c r="F113" i="40"/>
  <c r="F73" i="40"/>
  <c r="F79" i="40"/>
  <c r="F70" i="40"/>
  <c r="F56" i="40"/>
  <c r="F62" i="40"/>
  <c r="F21" i="40"/>
  <c r="F20" i="40"/>
  <c r="F23" i="40"/>
  <c r="F26" i="40"/>
  <c r="F183" i="40"/>
  <c r="F168" i="40"/>
  <c r="F161" i="40"/>
  <c r="F148" i="40"/>
  <c r="F155" i="40"/>
  <c r="F134" i="40"/>
  <c r="F121" i="40"/>
  <c r="F115" i="40"/>
  <c r="F107" i="40"/>
  <c r="F109" i="40"/>
  <c r="F69" i="40"/>
  <c r="F71" i="40"/>
  <c r="F66" i="40"/>
  <c r="F52" i="40"/>
  <c r="F58" i="40"/>
  <c r="F17" i="40"/>
  <c r="F16" i="40"/>
  <c r="F19" i="40"/>
  <c r="F22" i="40"/>
  <c r="F180" i="40"/>
  <c r="F167" i="40"/>
  <c r="F164" i="40"/>
  <c r="F146" i="40"/>
  <c r="F130" i="40"/>
  <c r="F116" i="40"/>
  <c r="F104" i="40"/>
  <c r="F105" i="40"/>
  <c r="F76" i="40"/>
  <c r="F78" i="40"/>
  <c r="F44" i="40"/>
  <c r="F37" i="40"/>
  <c r="F28" i="40"/>
  <c r="F15" i="40"/>
  <c r="F10" i="40"/>
  <c r="F177" i="40"/>
  <c r="F162" i="40"/>
  <c r="F160" i="40"/>
  <c r="F142" i="40"/>
  <c r="F159" i="40"/>
  <c r="F136" i="40"/>
  <c r="F100" i="40"/>
  <c r="F101" i="40"/>
  <c r="F72" i="40"/>
  <c r="F74" i="40"/>
  <c r="F40" i="40"/>
  <c r="F33" i="40"/>
  <c r="F24" i="40"/>
  <c r="F11" i="40"/>
  <c r="F178" i="40"/>
  <c r="F158" i="40"/>
  <c r="F156" i="40"/>
  <c r="F139" i="40"/>
  <c r="F141" i="40"/>
  <c r="F128" i="40"/>
  <c r="F103" i="40"/>
  <c r="F97" i="40"/>
  <c r="F68" i="40"/>
  <c r="F65" i="40"/>
  <c r="F63" i="40"/>
  <c r="F29" i="40"/>
  <c r="F12" i="40"/>
  <c r="F41" i="40"/>
  <c r="F175" i="40"/>
  <c r="F154" i="40"/>
  <c r="F152" i="40"/>
  <c r="F135" i="40"/>
  <c r="F137" i="40"/>
  <c r="F123" i="40"/>
  <c r="F118" i="40"/>
  <c r="F85" i="40"/>
  <c r="F83" i="40"/>
  <c r="F61" i="40"/>
  <c r="F59" i="40"/>
  <c r="F25" i="40"/>
  <c r="F8" i="40"/>
  <c r="F38" i="40"/>
  <c r="F182" i="40"/>
  <c r="F171" i="40"/>
  <c r="F174" i="40"/>
  <c r="F144" i="40"/>
  <c r="F131" i="40"/>
  <c r="F133" i="40"/>
  <c r="F126" i="40"/>
  <c r="F114" i="40"/>
  <c r="F81" i="40"/>
  <c r="F67" i="40"/>
  <c r="F57" i="40"/>
  <c r="F55" i="40"/>
  <c r="F13" i="40"/>
  <c r="F39" i="40"/>
  <c r="F34" i="40"/>
  <c r="F185" i="40"/>
  <c r="F179" i="40"/>
  <c r="F170" i="40"/>
  <c r="F147" i="40"/>
  <c r="F127" i="40"/>
  <c r="F129" i="40"/>
  <c r="F122" i="40"/>
  <c r="F110" i="40"/>
  <c r="F77" i="40"/>
  <c r="F98" i="40"/>
  <c r="F53" i="40"/>
  <c r="F43" i="40"/>
  <c r="F9" i="40"/>
  <c r="F35" i="40"/>
  <c r="F30" i="40"/>
  <c r="F181" i="40"/>
  <c r="F169" i="40"/>
  <c r="F157" i="40"/>
  <c r="F143" i="40"/>
  <c r="F149" i="40"/>
  <c r="F117" i="40"/>
  <c r="F112" i="40"/>
  <c r="F106" i="40"/>
  <c r="F84" i="40"/>
  <c r="F86" i="40"/>
  <c r="F45" i="40"/>
  <c r="F54" i="40"/>
  <c r="F36" i="40"/>
  <c r="F31" i="40"/>
  <c r="F18" i="40"/>
  <c r="F184" i="40"/>
  <c r="F165" i="40"/>
  <c r="F153" i="40"/>
  <c r="F150" i="40"/>
  <c r="F145" i="40"/>
  <c r="F124" i="40"/>
  <c r="F108" i="40"/>
  <c r="F102" i="40"/>
  <c r="F80" i="40"/>
  <c r="F82" i="40"/>
  <c r="F64" i="40"/>
  <c r="F42" i="40"/>
  <c r="F32" i="40"/>
  <c r="F27" i="40"/>
  <c r="F14" i="40"/>
  <c r="F140" i="40"/>
  <c r="F120" i="40"/>
  <c r="F176" i="40"/>
  <c r="F51" i="40"/>
  <c r="F60" i="40"/>
  <c r="F99" i="40"/>
  <c r="F96" i="40"/>
  <c r="F132" i="40"/>
  <c r="F75" i="40"/>
  <c r="F95" i="40"/>
  <c r="F90" i="40"/>
  <c r="F48" i="40"/>
  <c r="F92" i="40"/>
  <c r="F49" i="40"/>
  <c r="F93" i="40"/>
  <c r="F5" i="40"/>
  <c r="F50" i="40"/>
  <c r="F89" i="40"/>
  <c r="F94" i="40"/>
  <c r="F46" i="40"/>
  <c r="F47" i="40"/>
  <c r="F88" i="40"/>
  <c r="F91" i="40"/>
  <c r="F87" i="40"/>
  <c r="F7" i="40"/>
  <c r="G161" i="40"/>
  <c r="G125" i="40"/>
  <c r="G101" i="40"/>
  <c r="G85" i="40"/>
  <c r="G49" i="40"/>
  <c r="G33" i="40"/>
  <c r="G157" i="40"/>
  <c r="G123" i="40"/>
  <c r="G98" i="40"/>
  <c r="G81" i="40"/>
  <c r="G45" i="40"/>
  <c r="G25" i="40"/>
  <c r="G185" i="40"/>
  <c r="G165" i="40"/>
  <c r="G121" i="40"/>
  <c r="G70" i="40"/>
  <c r="G73" i="40"/>
  <c r="G11" i="40"/>
  <c r="G9" i="40"/>
  <c r="G174" i="40"/>
  <c r="G130" i="40"/>
  <c r="G102" i="40"/>
  <c r="G51" i="40"/>
  <c r="G61" i="40"/>
  <c r="G22" i="40"/>
  <c r="G177" i="40"/>
  <c r="G137" i="40"/>
  <c r="G109" i="40"/>
  <c r="G97" i="40"/>
  <c r="G57" i="40"/>
  <c r="G18" i="40"/>
  <c r="G145" i="40"/>
  <c r="G77" i="40"/>
  <c r="G129" i="40"/>
  <c r="G65" i="40"/>
  <c r="G118" i="40"/>
  <c r="G53" i="40"/>
  <c r="G117" i="40"/>
  <c r="G41" i="40"/>
  <c r="G105" i="40"/>
  <c r="G30" i="40"/>
  <c r="G6" i="40"/>
  <c r="G181" i="40"/>
  <c r="G90" i="40"/>
  <c r="G10" i="40"/>
  <c r="G169" i="40"/>
  <c r="G66" i="40"/>
  <c r="G13" i="40"/>
  <c r="G153" i="40"/>
  <c r="G89" i="40"/>
  <c r="G7" i="40"/>
  <c r="G144" i="40"/>
  <c r="G72" i="40"/>
  <c r="G135" i="40"/>
  <c r="G47" i="40"/>
  <c r="G172" i="40"/>
  <c r="G87" i="40"/>
  <c r="G104" i="40"/>
  <c r="G64" i="40"/>
  <c r="G16" i="40"/>
  <c r="G131" i="40"/>
  <c r="G43" i="40"/>
  <c r="G86" i="40"/>
  <c r="G140" i="40"/>
  <c r="G52" i="40"/>
  <c r="G127" i="40"/>
  <c r="G114" i="40"/>
  <c r="G173" i="40"/>
  <c r="G160" i="40"/>
  <c r="G34" i="40"/>
  <c r="G168" i="40"/>
  <c r="G136" i="40"/>
  <c r="G154" i="40"/>
  <c r="G141" i="40"/>
  <c r="G148" i="40"/>
  <c r="G183" i="40"/>
  <c r="G74" i="40"/>
  <c r="G115" i="40"/>
  <c r="G35" i="40"/>
  <c r="G8" i="40"/>
  <c r="G139" i="40"/>
  <c r="G182" i="40"/>
  <c r="G36" i="40"/>
  <c r="G31" i="40"/>
  <c r="G94" i="40"/>
  <c r="G149" i="40"/>
  <c r="G119" i="40"/>
  <c r="G71" i="40"/>
  <c r="G166" i="40"/>
  <c r="G60" i="40"/>
  <c r="G32" i="40"/>
  <c r="G12" i="40"/>
  <c r="G112" i="40"/>
  <c r="G108" i="40"/>
  <c r="G99" i="40"/>
  <c r="G27" i="40"/>
  <c r="G175" i="40"/>
  <c r="G20" i="40"/>
  <c r="G82" i="40"/>
  <c r="G116" i="40"/>
  <c r="G111" i="40"/>
  <c r="G158" i="40"/>
  <c r="G138" i="40"/>
  <c r="G184" i="40"/>
  <c r="G58" i="40"/>
  <c r="G155" i="40"/>
  <c r="G171" i="40"/>
  <c r="G91" i="40"/>
  <c r="G120" i="40"/>
  <c r="G40" i="40"/>
  <c r="G164" i="40"/>
  <c r="G96" i="40"/>
  <c r="G95" i="40"/>
  <c r="G15" i="40"/>
  <c r="G78" i="40"/>
  <c r="G55" i="40"/>
  <c r="G48" i="40"/>
  <c r="G28" i="40"/>
  <c r="G180" i="40"/>
  <c r="G42" i="40"/>
  <c r="G100" i="40"/>
  <c r="G83" i="40"/>
  <c r="G178" i="40"/>
  <c r="G37" i="40"/>
  <c r="G54" i="40"/>
  <c r="G84" i="40"/>
  <c r="G146" i="40"/>
  <c r="G128" i="40"/>
  <c r="G79" i="40"/>
  <c r="G170" i="40"/>
  <c r="G62" i="40"/>
  <c r="G103" i="40"/>
  <c r="G39" i="40"/>
  <c r="G126" i="40"/>
  <c r="G156" i="40"/>
  <c r="G80" i="40"/>
  <c r="G44" i="40"/>
  <c r="G122" i="40"/>
  <c r="G150" i="40"/>
  <c r="G163" i="40"/>
  <c r="G75" i="40"/>
  <c r="G56" i="40"/>
  <c r="G167" i="40"/>
  <c r="G38" i="40"/>
  <c r="G159" i="40"/>
  <c r="G162" i="40"/>
  <c r="G46" i="40"/>
  <c r="G151" i="40"/>
  <c r="G110" i="40"/>
  <c r="G106" i="40"/>
  <c r="G26" i="40"/>
  <c r="G179" i="40"/>
  <c r="G19" i="40"/>
  <c r="G132" i="40"/>
  <c r="G67" i="40"/>
  <c r="G134" i="40"/>
  <c r="G24" i="40"/>
  <c r="G107" i="40"/>
  <c r="G133" i="40"/>
  <c r="G29" i="40"/>
  <c r="G152" i="40"/>
  <c r="G68" i="40"/>
  <c r="G63" i="40"/>
  <c r="G142" i="40"/>
  <c r="G14" i="40"/>
  <c r="G124" i="40"/>
  <c r="G143" i="40"/>
  <c r="G23" i="40"/>
  <c r="G50" i="40"/>
  <c r="G76" i="40"/>
  <c r="G176" i="40"/>
  <c r="G88" i="40"/>
  <c r="G147" i="40"/>
  <c r="G59" i="40"/>
  <c r="G93" i="40"/>
  <c r="G92" i="40"/>
  <c r="G17" i="40"/>
  <c r="G5" i="40"/>
  <c r="G21" i="40"/>
  <c r="G113" i="40"/>
  <c r="G69" i="40"/>
  <c r="CH14" i="38"/>
  <c r="CN13" i="38"/>
  <c r="M2" i="40"/>
  <c r="CI13" i="38"/>
  <c r="CO12" i="38"/>
  <c r="AC173" i="40"/>
  <c r="AC66" i="40"/>
  <c r="L173" i="40"/>
  <c r="L125" i="40"/>
  <c r="AC125" i="40" s="1"/>
  <c r="L117" i="40"/>
  <c r="AC117" i="40" s="1"/>
  <c r="L66" i="40"/>
  <c r="L35" i="40"/>
  <c r="AC35" i="40" s="1"/>
  <c r="L13" i="40"/>
  <c r="L169" i="40"/>
  <c r="AC169" i="40" s="1"/>
  <c r="L165" i="40"/>
  <c r="AC165" i="40" s="1"/>
  <c r="L113" i="40"/>
  <c r="AC113" i="40" s="1"/>
  <c r="L97" i="40"/>
  <c r="AC97" i="40" s="1"/>
  <c r="L15" i="40"/>
  <c r="AC15" i="40" s="1"/>
  <c r="L9" i="40"/>
  <c r="AC9" i="40" s="1"/>
  <c r="L185" i="40"/>
  <c r="AC185" i="40" s="1"/>
  <c r="L161" i="40"/>
  <c r="AC161" i="40" s="1"/>
  <c r="L109" i="40"/>
  <c r="AC109" i="40" s="1"/>
  <c r="L85" i="40"/>
  <c r="L38" i="40"/>
  <c r="AC38" i="40" s="1"/>
  <c r="L40" i="40"/>
  <c r="AC40" i="40" s="1"/>
  <c r="L162" i="40"/>
  <c r="AC162" i="40" s="1"/>
  <c r="L153" i="40"/>
  <c r="AC153" i="40" s="1"/>
  <c r="L105" i="40"/>
  <c r="AC105" i="40" s="1"/>
  <c r="L43" i="40"/>
  <c r="AC43" i="40" s="1"/>
  <c r="L34" i="40"/>
  <c r="AC34" i="40" s="1"/>
  <c r="L36" i="40"/>
  <c r="AC36" i="40" s="1"/>
  <c r="L158" i="40"/>
  <c r="AC158" i="40" s="1"/>
  <c r="L123" i="40"/>
  <c r="AC123" i="40" s="1"/>
  <c r="L101" i="40"/>
  <c r="AC101" i="40" s="1"/>
  <c r="L57" i="40"/>
  <c r="AC57" i="40" s="1"/>
  <c r="L14" i="40"/>
  <c r="AC14" i="40" s="1"/>
  <c r="L12" i="40"/>
  <c r="AC12" i="40" s="1"/>
  <c r="L149" i="40"/>
  <c r="AC149" i="40" s="1"/>
  <c r="L122" i="40"/>
  <c r="AC122" i="40" s="1"/>
  <c r="L67" i="40"/>
  <c r="AC67" i="40" s="1"/>
  <c r="L53" i="40"/>
  <c r="AC53" i="40" s="1"/>
  <c r="L10" i="40"/>
  <c r="AC10" i="40" s="1"/>
  <c r="L8" i="40"/>
  <c r="L179" i="40"/>
  <c r="AC179" i="40" s="1"/>
  <c r="L133" i="40"/>
  <c r="AC133" i="40" s="1"/>
  <c r="L134" i="40"/>
  <c r="L98" i="40"/>
  <c r="AC98" i="40" s="1"/>
  <c r="L45" i="40"/>
  <c r="AC45" i="40" s="1"/>
  <c r="L37" i="40"/>
  <c r="AC37" i="40" s="1"/>
  <c r="L182" i="40"/>
  <c r="AC182" i="40" s="1"/>
  <c r="L129" i="40"/>
  <c r="L130" i="40"/>
  <c r="AC130" i="40" s="1"/>
  <c r="L70" i="40"/>
  <c r="AC70" i="40" s="1"/>
  <c r="L41" i="40"/>
  <c r="AC41" i="40" s="1"/>
  <c r="L33" i="40"/>
  <c r="AC33" i="40" s="1"/>
  <c r="L107" i="40"/>
  <c r="AC107" i="40" s="1"/>
  <c r="L119" i="40"/>
  <c r="AC119" i="40" s="1"/>
  <c r="L174" i="40"/>
  <c r="AC174" i="40" s="1"/>
  <c r="L145" i="40"/>
  <c r="AC145" i="40" s="1"/>
  <c r="L152" i="40"/>
  <c r="AC152" i="40" s="1"/>
  <c r="L128" i="40"/>
  <c r="L16" i="40"/>
  <c r="AC16" i="40" s="1"/>
  <c r="L21" i="40"/>
  <c r="AC21" i="40" s="1"/>
  <c r="L83" i="40"/>
  <c r="AC83" i="40" s="1"/>
  <c r="L159" i="40"/>
  <c r="AC159" i="40" s="1"/>
  <c r="L77" i="40"/>
  <c r="AC77" i="40" s="1"/>
  <c r="L140" i="40"/>
  <c r="AC140" i="40" s="1"/>
  <c r="L30" i="40"/>
  <c r="AC30" i="40" s="1"/>
  <c r="L120" i="40"/>
  <c r="AC120" i="40" s="1"/>
  <c r="L170" i="40"/>
  <c r="AC170" i="40" s="1"/>
  <c r="L59" i="40"/>
  <c r="AC59" i="40" s="1"/>
  <c r="L136" i="40"/>
  <c r="AC136" i="40" s="1"/>
  <c r="L151" i="40"/>
  <c r="AC151" i="40" s="1"/>
  <c r="L22" i="40"/>
  <c r="AC22" i="40" s="1"/>
  <c r="L112" i="40"/>
  <c r="AC112" i="40" s="1"/>
  <c r="L176" i="40"/>
  <c r="AC176" i="40" s="1"/>
  <c r="L28" i="40"/>
  <c r="AC28" i="40" s="1"/>
  <c r="L82" i="40"/>
  <c r="AC82" i="40" s="1"/>
  <c r="L150" i="40"/>
  <c r="AC150" i="40" s="1"/>
  <c r="L31" i="40"/>
  <c r="AC31" i="40" s="1"/>
  <c r="L124" i="40"/>
  <c r="AC124" i="40" s="1"/>
  <c r="L178" i="40"/>
  <c r="AC178" i="40" s="1"/>
  <c r="L7" i="40"/>
  <c r="AC7" i="40" s="1"/>
  <c r="L69" i="40"/>
  <c r="AC69" i="40" s="1"/>
  <c r="L137" i="40"/>
  <c r="AC137" i="40" s="1"/>
  <c r="L148" i="40"/>
  <c r="AC148" i="40" s="1"/>
  <c r="L76" i="40"/>
  <c r="AC76" i="40" s="1"/>
  <c r="L111" i="40"/>
  <c r="AC111" i="40" s="1"/>
  <c r="L156" i="40"/>
  <c r="AC156" i="40" s="1"/>
  <c r="L80" i="40"/>
  <c r="AC80" i="40" s="1"/>
  <c r="L23" i="40"/>
  <c r="AC23" i="40" s="1"/>
  <c r="L106" i="40"/>
  <c r="AC106" i="40" s="1"/>
  <c r="L181" i="40"/>
  <c r="AC181" i="40" s="1"/>
  <c r="L25" i="40"/>
  <c r="AC25" i="40" s="1"/>
  <c r="L99" i="40"/>
  <c r="AC99" i="40" s="1"/>
  <c r="L163" i="40"/>
  <c r="AC163" i="40" s="1"/>
  <c r="L65" i="40"/>
  <c r="AC65" i="40" s="1"/>
  <c r="L118" i="40"/>
  <c r="AC118" i="40" s="1"/>
  <c r="L20" i="40"/>
  <c r="AC20" i="40" s="1"/>
  <c r="L74" i="40"/>
  <c r="AC74" i="40" s="1"/>
  <c r="L142" i="40"/>
  <c r="AC142" i="40" s="1"/>
  <c r="L75" i="40"/>
  <c r="AC75" i="40" s="1"/>
  <c r="L167" i="40"/>
  <c r="AC167" i="40" s="1"/>
  <c r="L132" i="40"/>
  <c r="AC132" i="40" s="1"/>
  <c r="L39" i="40"/>
  <c r="AC39" i="40" s="1"/>
  <c r="L60" i="40"/>
  <c r="AC60" i="40" s="1"/>
  <c r="L141" i="40"/>
  <c r="AC141" i="40" s="1"/>
  <c r="L26" i="40"/>
  <c r="AC26" i="40" s="1"/>
  <c r="L116" i="40"/>
  <c r="AC116" i="40" s="1"/>
  <c r="L166" i="40"/>
  <c r="AC166" i="40" s="1"/>
  <c r="L58" i="40"/>
  <c r="AC58" i="40" s="1"/>
  <c r="L135" i="40"/>
  <c r="AC135" i="40" s="1"/>
  <c r="L17" i="40"/>
  <c r="AC17" i="40" s="1"/>
  <c r="L79" i="40"/>
  <c r="AC79" i="40" s="1"/>
  <c r="L155" i="40"/>
  <c r="AC155" i="40" s="1"/>
  <c r="L183" i="40"/>
  <c r="AC183" i="40" s="1"/>
  <c r="L121" i="40"/>
  <c r="AC121" i="40" s="1"/>
  <c r="L96" i="40"/>
  <c r="AC96" i="40" s="1"/>
  <c r="L160" i="40"/>
  <c r="AC160" i="40" s="1"/>
  <c r="L184" i="40"/>
  <c r="AC184" i="40" s="1"/>
  <c r="L42" i="40"/>
  <c r="AC42" i="40" s="1"/>
  <c r="L127" i="40"/>
  <c r="AC127" i="40" s="1"/>
  <c r="L27" i="40"/>
  <c r="AC27" i="40" s="1"/>
  <c r="L110" i="40"/>
  <c r="AC110" i="40" s="1"/>
  <c r="L175" i="40"/>
  <c r="AC175" i="40" s="1"/>
  <c r="L72" i="40"/>
  <c r="AC72" i="40" s="1"/>
  <c r="L147" i="40"/>
  <c r="AC147" i="40" s="1"/>
  <c r="L6" i="40"/>
  <c r="AC6" i="40" s="1"/>
  <c r="L18" i="40"/>
  <c r="AC18" i="40" s="1"/>
  <c r="L108" i="40"/>
  <c r="AC108" i="40" s="1"/>
  <c r="L172" i="40"/>
  <c r="AC172" i="40" s="1"/>
  <c r="L55" i="40"/>
  <c r="AC55" i="40" s="1"/>
  <c r="L84" i="40"/>
  <c r="AC84" i="40" s="1"/>
  <c r="L171" i="40"/>
  <c r="AC171" i="40" s="1"/>
  <c r="L52" i="40"/>
  <c r="L11" i="40"/>
  <c r="AC11" i="40" s="1"/>
  <c r="L44" i="40"/>
  <c r="AC44" i="40" s="1"/>
  <c r="L180" i="40"/>
  <c r="AC180" i="40" s="1"/>
  <c r="L100" i="40"/>
  <c r="AC100" i="40" s="1"/>
  <c r="L115" i="40"/>
  <c r="AC115" i="40" s="1"/>
  <c r="L51" i="40"/>
  <c r="AC51" i="40" s="1"/>
  <c r="L62" i="40"/>
  <c r="AC62" i="40" s="1"/>
  <c r="L104" i="40"/>
  <c r="AC104" i="40" s="1"/>
  <c r="L71" i="40"/>
  <c r="AC71" i="40" s="1"/>
  <c r="L164" i="40"/>
  <c r="AC164" i="40" s="1"/>
  <c r="L24" i="40"/>
  <c r="AC24" i="40" s="1"/>
  <c r="L78" i="40"/>
  <c r="AC78" i="40" s="1"/>
  <c r="L146" i="40"/>
  <c r="AC146" i="40" s="1"/>
  <c r="L68" i="40"/>
  <c r="AC68" i="40" s="1"/>
  <c r="L143" i="40"/>
  <c r="AC143" i="40" s="1"/>
  <c r="L29" i="40"/>
  <c r="AC29" i="40" s="1"/>
  <c r="L103" i="40"/>
  <c r="AC103" i="40" s="1"/>
  <c r="L168" i="40"/>
  <c r="AC168" i="40" s="1"/>
  <c r="L61" i="40"/>
  <c r="AC61" i="40" s="1"/>
  <c r="L126" i="40"/>
  <c r="AC126" i="40" s="1"/>
  <c r="L131" i="40"/>
  <c r="AC131" i="40" s="1"/>
  <c r="L32" i="40"/>
  <c r="AC32" i="40" s="1"/>
  <c r="L88" i="40"/>
  <c r="AC88" i="40" s="1"/>
  <c r="L81" i="40"/>
  <c r="AC81" i="40" s="1"/>
  <c r="L89" i="40"/>
  <c r="L93" i="40"/>
  <c r="AC93" i="40" s="1"/>
  <c r="L86" i="40"/>
  <c r="AC86" i="40" s="1"/>
  <c r="L49" i="40"/>
  <c r="AC49" i="40" s="1"/>
  <c r="L47" i="40"/>
  <c r="AC47" i="40" s="1"/>
  <c r="L63" i="40"/>
  <c r="AC63" i="40" s="1"/>
  <c r="L144" i="40"/>
  <c r="AC144" i="40" s="1"/>
  <c r="L19" i="40"/>
  <c r="AC19" i="40" s="1"/>
  <c r="L46" i="40"/>
  <c r="AC46" i="40" s="1"/>
  <c r="L5" i="40"/>
  <c r="AC5" i="40" s="1"/>
  <c r="AG126" i="40" s="1"/>
  <c r="E133" i="43" s="1"/>
  <c r="F133" i="43" s="1"/>
  <c r="L73" i="40"/>
  <c r="AC73" i="40" s="1"/>
  <c r="L154" i="40"/>
  <c r="AC154" i="40" s="1"/>
  <c r="L56" i="40"/>
  <c r="AC56" i="40" s="1"/>
  <c r="L90" i="40"/>
  <c r="AC90" i="40" s="1"/>
  <c r="L87" i="40"/>
  <c r="AC87" i="40" s="1"/>
  <c r="L139" i="40"/>
  <c r="AC139" i="40" s="1"/>
  <c r="L64" i="40"/>
  <c r="AC64" i="40" s="1"/>
  <c r="L102" i="40"/>
  <c r="AC102" i="40" s="1"/>
  <c r="L92" i="40"/>
  <c r="AC92" i="40" s="1"/>
  <c r="L95" i="40"/>
  <c r="AC95" i="40" s="1"/>
  <c r="L157" i="40"/>
  <c r="AC157" i="40" s="1"/>
  <c r="L54" i="40"/>
  <c r="AC54" i="40" s="1"/>
  <c r="L138" i="40"/>
  <c r="AC138" i="40" s="1"/>
  <c r="L91" i="40"/>
  <c r="AC91" i="40" s="1"/>
  <c r="L48" i="40"/>
  <c r="AC48" i="40" s="1"/>
  <c r="L114" i="40"/>
  <c r="AC114" i="40" s="1"/>
  <c r="L177" i="40"/>
  <c r="AC177" i="40" s="1"/>
  <c r="L94" i="40"/>
  <c r="AC94" i="40" s="1"/>
  <c r="L50" i="40"/>
  <c r="AC50" i="40" s="1"/>
  <c r="E185" i="40"/>
  <c r="E166" i="40"/>
  <c r="E162" i="40"/>
  <c r="E152" i="40"/>
  <c r="E139" i="40"/>
  <c r="E142" i="40"/>
  <c r="E121" i="40"/>
  <c r="E105" i="40"/>
  <c r="E119" i="40"/>
  <c r="E82" i="40"/>
  <c r="E73" i="40"/>
  <c r="E79" i="40"/>
  <c r="E41" i="40"/>
  <c r="E42" i="40"/>
  <c r="E10" i="40"/>
  <c r="E9" i="40"/>
  <c r="E31" i="40"/>
  <c r="E181" i="40"/>
  <c r="E173" i="40"/>
  <c r="E158" i="40"/>
  <c r="E149" i="40"/>
  <c r="E140" i="40"/>
  <c r="E138" i="40"/>
  <c r="E117" i="40"/>
  <c r="E101" i="40"/>
  <c r="E115" i="40"/>
  <c r="E78" i="40"/>
  <c r="E69" i="40"/>
  <c r="E71" i="40"/>
  <c r="E64" i="40"/>
  <c r="E38" i="40"/>
  <c r="E37" i="40"/>
  <c r="E36" i="40"/>
  <c r="E27" i="40"/>
  <c r="E179" i="40"/>
  <c r="E171" i="40"/>
  <c r="E154" i="40"/>
  <c r="E145" i="40"/>
  <c r="E136" i="40"/>
  <c r="E134" i="40"/>
  <c r="E120" i="40"/>
  <c r="E108" i="40"/>
  <c r="E110" i="40"/>
  <c r="E74" i="40"/>
  <c r="E80" i="40"/>
  <c r="E67" i="40"/>
  <c r="E56" i="40"/>
  <c r="E34" i="40"/>
  <c r="E33" i="40"/>
  <c r="E28" i="40"/>
  <c r="E23" i="40"/>
  <c r="E174" i="40"/>
  <c r="E169" i="40"/>
  <c r="E167" i="40"/>
  <c r="E141" i="40"/>
  <c r="E132" i="40"/>
  <c r="E130" i="40"/>
  <c r="E137" i="40"/>
  <c r="E104" i="40"/>
  <c r="E106" i="40"/>
  <c r="E66" i="40"/>
  <c r="E76" i="40"/>
  <c r="E65" i="40"/>
  <c r="E52" i="40"/>
  <c r="E30" i="40"/>
  <c r="E29" i="40"/>
  <c r="E20" i="40"/>
  <c r="E19" i="40"/>
  <c r="E177" i="40"/>
  <c r="E165" i="40"/>
  <c r="E161" i="40"/>
  <c r="E164" i="40"/>
  <c r="E135" i="40"/>
  <c r="E122" i="40"/>
  <c r="E133" i="40"/>
  <c r="E100" i="40"/>
  <c r="E102" i="40"/>
  <c r="E97" i="40"/>
  <c r="E72" i="40"/>
  <c r="E61" i="40"/>
  <c r="E63" i="40"/>
  <c r="E26" i="40"/>
  <c r="E25" i="40"/>
  <c r="E16" i="40"/>
  <c r="E11" i="40"/>
  <c r="E178" i="40"/>
  <c r="E163" i="40"/>
  <c r="E157" i="40"/>
  <c r="E148" i="40"/>
  <c r="E127" i="40"/>
  <c r="E118" i="40"/>
  <c r="E129" i="40"/>
  <c r="E111" i="40"/>
  <c r="E99" i="40"/>
  <c r="E85" i="40"/>
  <c r="E62" i="40"/>
  <c r="E57" i="40"/>
  <c r="E59" i="40"/>
  <c r="E22" i="40"/>
  <c r="E21" i="40"/>
  <c r="E40" i="40"/>
  <c r="E183" i="40"/>
  <c r="E172" i="40"/>
  <c r="E159" i="40"/>
  <c r="E153" i="40"/>
  <c r="E147" i="40"/>
  <c r="E150" i="40"/>
  <c r="E114" i="40"/>
  <c r="E113" i="40"/>
  <c r="E107" i="40"/>
  <c r="E98" i="40"/>
  <c r="E81" i="40"/>
  <c r="E58" i="40"/>
  <c r="E53" i="40"/>
  <c r="E51" i="40"/>
  <c r="E18" i="40"/>
  <c r="E17" i="40"/>
  <c r="E39" i="40"/>
  <c r="E182" i="40"/>
  <c r="E170" i="40"/>
  <c r="E151" i="40"/>
  <c r="E160" i="40"/>
  <c r="E143" i="40"/>
  <c r="E146" i="40"/>
  <c r="E125" i="40"/>
  <c r="E109" i="40"/>
  <c r="E103" i="40"/>
  <c r="E86" i="40"/>
  <c r="E77" i="40"/>
  <c r="E54" i="40"/>
  <c r="E45" i="40"/>
  <c r="E43" i="40"/>
  <c r="E14" i="40"/>
  <c r="E13" i="40"/>
  <c r="E35" i="40"/>
  <c r="E6" i="40"/>
  <c r="E24" i="40"/>
  <c r="E124" i="40"/>
  <c r="E168" i="40"/>
  <c r="E176" i="40"/>
  <c r="E12" i="40"/>
  <c r="E112" i="40"/>
  <c r="E128" i="40"/>
  <c r="E44" i="40"/>
  <c r="E83" i="40"/>
  <c r="E55" i="40"/>
  <c r="E8" i="40"/>
  <c r="E60" i="40"/>
  <c r="E131" i="40"/>
  <c r="E175" i="40"/>
  <c r="E144" i="40"/>
  <c r="E68" i="40"/>
  <c r="E116" i="40"/>
  <c r="E15" i="40"/>
  <c r="E70" i="40"/>
  <c r="E96" i="40"/>
  <c r="E32" i="40"/>
  <c r="E123" i="40"/>
  <c r="E155" i="40"/>
  <c r="E184" i="40"/>
  <c r="E180" i="40"/>
  <c r="E75" i="40"/>
  <c r="E84" i="40"/>
  <c r="E156" i="40"/>
  <c r="E126" i="40"/>
  <c r="E49" i="40"/>
  <c r="E95" i="40"/>
  <c r="E89" i="40"/>
  <c r="E94" i="40"/>
  <c r="E47" i="40"/>
  <c r="E91" i="40"/>
  <c r="E50" i="40"/>
  <c r="E88" i="40"/>
  <c r="E93" i="40"/>
  <c r="E46" i="40"/>
  <c r="E87" i="40"/>
  <c r="E5" i="40"/>
  <c r="E48" i="40"/>
  <c r="E90" i="40"/>
  <c r="E7" i="40"/>
  <c r="E92" i="40"/>
  <c r="AC89" i="40"/>
  <c r="AC134" i="40"/>
  <c r="AC128" i="40"/>
  <c r="AC52" i="40"/>
  <c r="AC8" i="40"/>
  <c r="AC13" i="40"/>
  <c r="AC129" i="40"/>
  <c r="AC85" i="40"/>
  <c r="N2" i="40"/>
  <c r="CJ13" i="38"/>
  <c r="CP12" i="38"/>
  <c r="R127" i="42"/>
  <c r="AD127" i="42" s="1"/>
  <c r="AJ127" i="42" s="1"/>
  <c r="O119" i="16" s="1"/>
  <c r="AA127" i="42"/>
  <c r="AC127" i="42" s="1"/>
  <c r="Y82" i="43"/>
  <c r="Y135" i="41"/>
  <c r="AD108" i="44"/>
  <c r="AJ108" i="44" s="1"/>
  <c r="AA100" i="16" s="1"/>
  <c r="Z77" i="9"/>
  <c r="Z14" i="9"/>
  <c r="S46" i="44"/>
  <c r="S48" i="44"/>
  <c r="AD48" i="44"/>
  <c r="AJ48" i="44" s="1"/>
  <c r="AA40" i="16" s="1"/>
  <c r="X40" i="16"/>
  <c r="AA48" i="44"/>
  <c r="S48" i="42"/>
  <c r="AD48" i="42"/>
  <c r="AJ48" i="42" s="1"/>
  <c r="O40" i="16" s="1"/>
  <c r="Q48" i="42"/>
  <c r="L40" i="16"/>
  <c r="AA48" i="42"/>
  <c r="S13" i="44"/>
  <c r="Q48" i="44"/>
  <c r="S41" i="42"/>
  <c r="V5" i="41"/>
  <c r="Y91" i="41"/>
  <c r="Y20" i="9"/>
  <c r="AD114" i="42"/>
  <c r="AJ114" i="42" s="1"/>
  <c r="O106" i="16" s="1"/>
  <c r="Y103" i="41"/>
  <c r="R5" i="9"/>
  <c r="Z134" i="41"/>
  <c r="AH115" i="46"/>
  <c r="AH103" i="46"/>
  <c r="AH13" i="46"/>
  <c r="AD105" i="44"/>
  <c r="AJ105" i="44" s="1"/>
  <c r="AA97" i="16" s="1"/>
  <c r="S21" i="44"/>
  <c r="AD69" i="42"/>
  <c r="AJ69" i="42" s="1"/>
  <c r="O61" i="16" s="1"/>
  <c r="AD108" i="42"/>
  <c r="AJ108" i="42" s="1"/>
  <c r="O100" i="16" s="1"/>
  <c r="Z122" i="41"/>
  <c r="Y25" i="46"/>
  <c r="Y106" i="46"/>
  <c r="AD92" i="44"/>
  <c r="AJ92" i="44" s="1"/>
  <c r="AA84" i="16" s="1"/>
  <c r="AD70" i="44"/>
  <c r="AJ70" i="44" s="1"/>
  <c r="AA62" i="16" s="1"/>
  <c r="S76" i="42"/>
  <c r="AD115" i="44"/>
  <c r="AJ115" i="44" s="1"/>
  <c r="AA107" i="16" s="1"/>
  <c r="N69" i="16"/>
  <c r="AD72" i="42"/>
  <c r="AJ72" i="42" s="1"/>
  <c r="O64" i="16" s="1"/>
  <c r="S27" i="42"/>
  <c r="AD35" i="44"/>
  <c r="AJ35" i="44" s="1"/>
  <c r="AA27" i="16" s="1"/>
  <c r="S24" i="42"/>
  <c r="S46" i="42"/>
  <c r="AD121" i="42"/>
  <c r="AJ121" i="42" s="1"/>
  <c r="O113" i="16" s="1"/>
  <c r="S120" i="44"/>
  <c r="Z138" i="9"/>
  <c r="S80" i="42"/>
  <c r="AD112" i="42"/>
  <c r="AJ112" i="42" s="1"/>
  <c r="O104" i="16" s="1"/>
  <c r="S42" i="44"/>
  <c r="S78" i="42"/>
  <c r="S79" i="42"/>
  <c r="S60" i="42"/>
  <c r="AD125" i="42"/>
  <c r="AJ125" i="42" s="1"/>
  <c r="O117" i="16" s="1"/>
  <c r="AD30" i="44"/>
  <c r="AJ30" i="44" s="1"/>
  <c r="AA22" i="16" s="1"/>
  <c r="S112" i="44"/>
  <c r="AD16" i="44"/>
  <c r="AJ16" i="44" s="1"/>
  <c r="AA8" i="16" s="1"/>
  <c r="S138" i="42"/>
  <c r="Y115" i="41"/>
  <c r="S105" i="42"/>
  <c r="AD44" i="42"/>
  <c r="AJ44" i="42" s="1"/>
  <c r="O36" i="16" s="1"/>
  <c r="S19" i="44"/>
  <c r="S64" i="44"/>
  <c r="S62" i="44"/>
  <c r="AD32" i="42"/>
  <c r="AJ32" i="42" s="1"/>
  <c r="O24" i="16" s="1"/>
  <c r="S116" i="42"/>
  <c r="S17" i="44"/>
  <c r="AD45" i="42"/>
  <c r="AJ45" i="42" s="1"/>
  <c r="O37" i="16" s="1"/>
  <c r="AD62" i="42"/>
  <c r="AJ62" i="42" s="1"/>
  <c r="O54" i="16" s="1"/>
  <c r="AD18" i="44"/>
  <c r="AJ18" i="44" s="1"/>
  <c r="AA10" i="16" s="1"/>
  <c r="S131" i="42"/>
  <c r="S93" i="44"/>
  <c r="S37" i="42"/>
  <c r="AD20" i="42"/>
  <c r="AJ20" i="42" s="1"/>
  <c r="O12" i="16" s="1"/>
  <c r="AD132" i="44"/>
  <c r="AJ132" i="44" s="1"/>
  <c r="AA124" i="16" s="1"/>
  <c r="S123" i="44"/>
  <c r="S115" i="42"/>
  <c r="AD20" i="44"/>
  <c r="AJ20" i="44" s="1"/>
  <c r="AA12" i="16" s="1"/>
  <c r="S47" i="44"/>
  <c r="AA91" i="44"/>
  <c r="AC91" i="44" s="1"/>
  <c r="AD33" i="42"/>
  <c r="AJ33" i="42" s="1"/>
  <c r="O25" i="16" s="1"/>
  <c r="AD33" i="44"/>
  <c r="AJ33" i="44" s="1"/>
  <c r="AA25" i="16" s="1"/>
  <c r="S71" i="44"/>
  <c r="S128" i="44"/>
  <c r="AD117" i="42"/>
  <c r="AJ117" i="42" s="1"/>
  <c r="O109" i="16" s="1"/>
  <c r="AA35" i="44"/>
  <c r="AC35" i="44" s="1"/>
  <c r="S18" i="42"/>
  <c r="S25" i="42"/>
  <c r="AD123" i="42"/>
  <c r="AJ123" i="42" s="1"/>
  <c r="O115" i="16" s="1"/>
  <c r="S131" i="44"/>
  <c r="AD73" i="44"/>
  <c r="AJ73" i="44" s="1"/>
  <c r="AA65" i="16" s="1"/>
  <c r="S59" i="44"/>
  <c r="AD120" i="42"/>
  <c r="AJ120" i="42" s="1"/>
  <c r="O112" i="16" s="1"/>
  <c r="S21" i="42"/>
  <c r="Y3" i="44"/>
  <c r="AD15" i="44"/>
  <c r="AJ15" i="44" s="1"/>
  <c r="AA7" i="16" s="1"/>
  <c r="AD66" i="44"/>
  <c r="AJ66" i="44" s="1"/>
  <c r="AA58" i="16" s="1"/>
  <c r="AA136" i="42"/>
  <c r="AB136" i="42" s="1"/>
  <c r="AD23" i="44"/>
  <c r="AJ23" i="44" s="1"/>
  <c r="AA15" i="16" s="1"/>
  <c r="AD117" i="44"/>
  <c r="AJ117" i="44" s="1"/>
  <c r="AA109" i="16" s="1"/>
  <c r="AA133" i="44"/>
  <c r="AC133" i="44" s="1"/>
  <c r="Y2" i="44"/>
  <c r="AA59" i="42"/>
  <c r="AC59" i="42" s="1"/>
  <c r="AD23" i="42"/>
  <c r="AJ23" i="42" s="1"/>
  <c r="O15" i="16" s="1"/>
  <c r="S114" i="44"/>
  <c r="AD103" i="42"/>
  <c r="AJ103" i="42" s="1"/>
  <c r="O95" i="16" s="1"/>
  <c r="AA33" i="44"/>
  <c r="AC33" i="44" s="1"/>
  <c r="W4" i="44"/>
  <c r="S66" i="42"/>
  <c r="L38" i="16"/>
  <c r="AA103" i="44"/>
  <c r="AB103" i="44" s="1"/>
  <c r="S27" i="44"/>
  <c r="AD63" i="42"/>
  <c r="AJ63" i="42" s="1"/>
  <c r="O55" i="16" s="1"/>
  <c r="S29" i="44"/>
  <c r="S65" i="42"/>
  <c r="AD121" i="44"/>
  <c r="AJ121" i="44" s="1"/>
  <c r="AA113" i="16" s="1"/>
  <c r="AD73" i="42"/>
  <c r="AJ73" i="42" s="1"/>
  <c r="O65" i="16" s="1"/>
  <c r="AD15" i="42"/>
  <c r="AJ15" i="42" s="1"/>
  <c r="O7" i="16" s="1"/>
  <c r="AD68" i="42"/>
  <c r="AJ68" i="42" s="1"/>
  <c r="O60" i="16" s="1"/>
  <c r="AD126" i="44"/>
  <c r="AJ126" i="44" s="1"/>
  <c r="AA118" i="16" s="1"/>
  <c r="S44" i="44"/>
  <c r="AD24" i="44"/>
  <c r="AJ24" i="44" s="1"/>
  <c r="AA16" i="16" s="1"/>
  <c r="AD122" i="44"/>
  <c r="AJ122" i="44" s="1"/>
  <c r="AA114" i="16" s="1"/>
  <c r="Y4" i="44"/>
  <c r="AD89" i="42"/>
  <c r="AJ89" i="42" s="1"/>
  <c r="O81" i="16" s="1"/>
  <c r="S136" i="42"/>
  <c r="AD83" i="42"/>
  <c r="AJ83" i="42" s="1"/>
  <c r="O75" i="16" s="1"/>
  <c r="S43" i="44"/>
  <c r="AD22" i="44"/>
  <c r="AJ22" i="44" s="1"/>
  <c r="AA14" i="16" s="1"/>
  <c r="S84" i="42"/>
  <c r="S80" i="44"/>
  <c r="AD26" i="42"/>
  <c r="AJ26" i="42" s="1"/>
  <c r="O18" i="16" s="1"/>
  <c r="AD31" i="44"/>
  <c r="AJ31" i="44" s="1"/>
  <c r="AA23" i="16" s="1"/>
  <c r="AD14" i="42"/>
  <c r="AJ14" i="42" s="1"/>
  <c r="O6" i="16" s="1"/>
  <c r="AD118" i="42"/>
  <c r="AJ118" i="42" s="1"/>
  <c r="O110" i="16" s="1"/>
  <c r="AA27" i="42"/>
  <c r="AC27" i="42" s="1"/>
  <c r="S135" i="42"/>
  <c r="S61" i="42"/>
  <c r="AA84" i="44"/>
  <c r="AB84" i="44" s="1"/>
  <c r="AD26" i="44"/>
  <c r="AJ26" i="44" s="1"/>
  <c r="AA18" i="16" s="1"/>
  <c r="AD61" i="44"/>
  <c r="AJ61" i="44" s="1"/>
  <c r="AA53" i="16" s="1"/>
  <c r="S81" i="42"/>
  <c r="S138" i="44"/>
  <c r="AD65" i="44"/>
  <c r="AJ65" i="44" s="1"/>
  <c r="AA57" i="16" s="1"/>
  <c r="S72" i="44"/>
  <c r="AD124" i="44"/>
  <c r="AJ124" i="44" s="1"/>
  <c r="AA116" i="16" s="1"/>
  <c r="S90" i="42"/>
  <c r="T5" i="41"/>
  <c r="S77" i="42"/>
  <c r="S127" i="42"/>
  <c r="AD85" i="44"/>
  <c r="AJ85" i="44" s="1"/>
  <c r="AA77" i="16" s="1"/>
  <c r="AD107" i="44"/>
  <c r="AJ107" i="44" s="1"/>
  <c r="AA99" i="16" s="1"/>
  <c r="S92" i="42"/>
  <c r="AD59" i="42"/>
  <c r="AJ59" i="42" s="1"/>
  <c r="O51" i="16" s="1"/>
  <c r="S78" i="44"/>
  <c r="S42" i="42"/>
  <c r="AD133" i="44"/>
  <c r="AJ133" i="44" s="1"/>
  <c r="AA125" i="16" s="1"/>
  <c r="S22" i="42"/>
  <c r="AD14" i="44"/>
  <c r="AJ14" i="44" s="1"/>
  <c r="AA6" i="16" s="1"/>
  <c r="AD93" i="42"/>
  <c r="AJ93" i="42" s="1"/>
  <c r="O85" i="16" s="1"/>
  <c r="AD126" i="42"/>
  <c r="AJ126" i="42" s="1"/>
  <c r="O118" i="16" s="1"/>
  <c r="AD69" i="44"/>
  <c r="AJ69" i="44" s="1"/>
  <c r="AA61" i="16" s="1"/>
  <c r="AD85" i="42"/>
  <c r="AJ85" i="42" s="1"/>
  <c r="O77" i="16" s="1"/>
  <c r="S16" i="42"/>
  <c r="AA27" i="44"/>
  <c r="AB27" i="44" s="1"/>
  <c r="AD35" i="42"/>
  <c r="AJ35" i="42" s="1"/>
  <c r="O27" i="16" s="1"/>
  <c r="AD106" i="44"/>
  <c r="AJ106" i="44" s="1"/>
  <c r="AA98" i="16" s="1"/>
  <c r="AD70" i="42"/>
  <c r="AJ70" i="42" s="1"/>
  <c r="O62" i="16" s="1"/>
  <c r="AD28" i="42"/>
  <c r="AJ28" i="42" s="1"/>
  <c r="O20" i="16" s="1"/>
  <c r="S91" i="44"/>
  <c r="S104" i="44"/>
  <c r="S132" i="42"/>
  <c r="AD17" i="42"/>
  <c r="AJ17" i="42" s="1"/>
  <c r="O9" i="16" s="1"/>
  <c r="S28" i="44"/>
  <c r="AD119" i="42"/>
  <c r="AJ119" i="42" s="1"/>
  <c r="O111" i="16" s="1"/>
  <c r="AD29" i="42"/>
  <c r="AJ29" i="42" s="1"/>
  <c r="O21" i="16" s="1"/>
  <c r="S60" i="44"/>
  <c r="AD38" i="44"/>
  <c r="AJ38" i="44" s="1"/>
  <c r="AA30" i="16" s="1"/>
  <c r="S124" i="42"/>
  <c r="S79" i="44"/>
  <c r="S74" i="44"/>
  <c r="S128" i="42"/>
  <c r="S75" i="42"/>
  <c r="S47" i="42"/>
  <c r="S25" i="44"/>
  <c r="AA115" i="44"/>
  <c r="AC115" i="44" s="1"/>
  <c r="S129" i="44"/>
  <c r="Y3" i="42"/>
  <c r="Y2" i="42"/>
  <c r="N77" i="16"/>
  <c r="AD43" i="42"/>
  <c r="AJ43" i="42" s="1"/>
  <c r="O35" i="16" s="1"/>
  <c r="S31" i="42"/>
  <c r="AD58" i="42"/>
  <c r="AJ58" i="42" s="1"/>
  <c r="O50" i="16" s="1"/>
  <c r="AD91" i="42"/>
  <c r="AJ91" i="42" s="1"/>
  <c r="O83" i="16" s="1"/>
  <c r="S76" i="44"/>
  <c r="S83" i="44"/>
  <c r="S111" i="44"/>
  <c r="AD122" i="42"/>
  <c r="AJ122" i="42" s="1"/>
  <c r="O114" i="16" s="1"/>
  <c r="S86" i="42"/>
  <c r="S37" i="44"/>
  <c r="S38" i="42"/>
  <c r="S71" i="42"/>
  <c r="S127" i="44"/>
  <c r="AD64" i="42"/>
  <c r="AJ64" i="42" s="1"/>
  <c r="O56" i="16" s="1"/>
  <c r="S68" i="44"/>
  <c r="AD119" i="44"/>
  <c r="AJ119" i="44" s="1"/>
  <c r="AA111" i="16" s="1"/>
  <c r="S40" i="44"/>
  <c r="AD77" i="44"/>
  <c r="AJ77" i="44" s="1"/>
  <c r="AA69" i="16" s="1"/>
  <c r="S84" i="44"/>
  <c r="AA15" i="42"/>
  <c r="AB15" i="42" s="1"/>
  <c r="S39" i="44"/>
  <c r="Y4" i="42"/>
  <c r="AD104" i="42"/>
  <c r="AJ104" i="42" s="1"/>
  <c r="O96" i="16" s="1"/>
  <c r="AD86" i="44"/>
  <c r="AJ86" i="44" s="1"/>
  <c r="AA78" i="16" s="1"/>
  <c r="Z3" i="9"/>
  <c r="Z4" i="9"/>
  <c r="Z5" i="9"/>
  <c r="Z2" i="9"/>
  <c r="Z6" i="9"/>
  <c r="AD81" i="44"/>
  <c r="AJ81" i="44" s="1"/>
  <c r="AA73" i="16" s="1"/>
  <c r="S137" i="44"/>
  <c r="S111" i="42"/>
  <c r="AD109" i="42"/>
  <c r="AJ109" i="42" s="1"/>
  <c r="O101" i="16" s="1"/>
  <c r="AD113" i="44"/>
  <c r="AJ113" i="44" s="1"/>
  <c r="AA105" i="16" s="1"/>
  <c r="S136" i="44"/>
  <c r="S74" i="42"/>
  <c r="AD13" i="44"/>
  <c r="AJ13" i="44" s="1"/>
  <c r="AA5" i="16" s="1"/>
  <c r="S135" i="44"/>
  <c r="S40" i="42"/>
  <c r="S67" i="42"/>
  <c r="S88" i="44"/>
  <c r="AD130" i="44"/>
  <c r="AJ130" i="44" s="1"/>
  <c r="AA122" i="16" s="1"/>
  <c r="AD109" i="44"/>
  <c r="AJ109" i="44" s="1"/>
  <c r="AA101" i="16" s="1"/>
  <c r="T5" i="9"/>
  <c r="AD34" i="44"/>
  <c r="AJ34" i="44" s="1"/>
  <c r="AA26" i="16" s="1"/>
  <c r="S32" i="44"/>
  <c r="AD34" i="42"/>
  <c r="AJ34" i="42" s="1"/>
  <c r="O26" i="16" s="1"/>
  <c r="AD113" i="42"/>
  <c r="AJ113" i="42" s="1"/>
  <c r="O105" i="16" s="1"/>
  <c r="S130" i="42"/>
  <c r="S87" i="44"/>
  <c r="AD118" i="44"/>
  <c r="AJ118" i="44" s="1"/>
  <c r="AA110" i="16" s="1"/>
  <c r="S110" i="44"/>
  <c r="AD19" i="42"/>
  <c r="AJ19" i="42" s="1"/>
  <c r="O11" i="16" s="1"/>
  <c r="S13" i="42"/>
  <c r="AD107" i="42"/>
  <c r="AJ107" i="42" s="1"/>
  <c r="O99" i="16" s="1"/>
  <c r="S116" i="44"/>
  <c r="S45" i="44"/>
  <c r="S110" i="42"/>
  <c r="S67" i="44"/>
  <c r="AD89" i="44"/>
  <c r="AJ89" i="44" s="1"/>
  <c r="AA81" i="16" s="1"/>
  <c r="Q120" i="42"/>
  <c r="S63" i="44"/>
  <c r="Q134" i="42"/>
  <c r="Q129" i="42"/>
  <c r="AD125" i="44"/>
  <c r="AJ125" i="44" s="1"/>
  <c r="AA117" i="16" s="1"/>
  <c r="Q37" i="42"/>
  <c r="Q19" i="44"/>
  <c r="Q85" i="42"/>
  <c r="Q30" i="44"/>
  <c r="AD90" i="44"/>
  <c r="AJ90" i="44" s="1"/>
  <c r="AA82" i="16" s="1"/>
  <c r="Q127" i="44"/>
  <c r="Q46" i="42"/>
  <c r="S129" i="42"/>
  <c r="W2" i="44"/>
  <c r="Q35" i="44"/>
  <c r="S87" i="42"/>
  <c r="AD103" i="44"/>
  <c r="AJ103" i="44" s="1"/>
  <c r="AA95" i="16" s="1"/>
  <c r="Q122" i="44"/>
  <c r="Q21" i="42"/>
  <c r="Q20" i="42"/>
  <c r="Q103" i="42"/>
  <c r="Q89" i="44"/>
  <c r="Q91" i="42"/>
  <c r="Q66" i="42"/>
  <c r="Q45" i="42"/>
  <c r="Q117" i="42"/>
  <c r="S41" i="44"/>
  <c r="AD30" i="42"/>
  <c r="AJ30" i="42" s="1"/>
  <c r="O22" i="16" s="1"/>
  <c r="Q16" i="42"/>
  <c r="S75" i="44"/>
  <c r="AD41" i="44"/>
  <c r="AJ41" i="44" s="1"/>
  <c r="AA33" i="16" s="1"/>
  <c r="AD58" i="44"/>
  <c r="AJ58" i="44" s="1"/>
  <c r="AA50" i="16" s="1"/>
  <c r="S30" i="42"/>
  <c r="S36" i="42"/>
  <c r="Q132" i="42"/>
  <c r="Q58" i="42"/>
  <c r="Q135" i="42"/>
  <c r="Q88" i="42"/>
  <c r="AD106" i="42"/>
  <c r="AJ106" i="42" s="1"/>
  <c r="O98" i="16" s="1"/>
  <c r="Q123" i="42"/>
  <c r="Q116" i="42"/>
  <c r="Q22" i="42"/>
  <c r="AD137" i="42"/>
  <c r="AJ137" i="42" s="1"/>
  <c r="O129" i="16" s="1"/>
  <c r="Q127" i="42"/>
  <c r="Q75" i="42"/>
  <c r="Q42" i="42"/>
  <c r="Q114" i="42"/>
  <c r="Q81" i="42"/>
  <c r="W3" i="44"/>
  <c r="Q108" i="44"/>
  <c r="Q61" i="44"/>
  <c r="S39" i="42"/>
  <c r="Q40" i="44"/>
  <c r="Q120" i="44"/>
  <c r="Q129" i="44"/>
  <c r="Q38" i="44"/>
  <c r="Q132" i="44"/>
  <c r="Q70" i="44"/>
  <c r="Q111" i="44"/>
  <c r="AD36" i="44"/>
  <c r="AJ36" i="44" s="1"/>
  <c r="AA28" i="16" s="1"/>
  <c r="S36" i="44"/>
  <c r="Q93" i="44"/>
  <c r="Q77" i="42"/>
  <c r="Q17" i="44"/>
  <c r="Q86" i="44"/>
  <c r="Q84" i="42"/>
  <c r="Q60" i="42"/>
  <c r="Q18" i="42"/>
  <c r="Q105" i="42"/>
  <c r="Q24" i="42"/>
  <c r="Q27" i="42"/>
  <c r="Q59" i="42"/>
  <c r="Q69" i="42"/>
  <c r="Q79" i="42"/>
  <c r="Q108" i="42"/>
  <c r="Q86" i="42"/>
  <c r="Q104" i="42"/>
  <c r="Q78" i="42"/>
  <c r="Q33" i="42"/>
  <c r="Q74" i="42"/>
  <c r="Q87" i="42"/>
  <c r="Q64" i="42"/>
  <c r="Q80" i="42"/>
  <c r="S88" i="42"/>
  <c r="Q44" i="42"/>
  <c r="Q125" i="42"/>
  <c r="Q111" i="42"/>
  <c r="Q38" i="42"/>
  <c r="Q89" i="42"/>
  <c r="Q65" i="42"/>
  <c r="Q70" i="42"/>
  <c r="Q25" i="42"/>
  <c r="Q109" i="42"/>
  <c r="Q115" i="42"/>
  <c r="Q47" i="42"/>
  <c r="Q106" i="42"/>
  <c r="Q28" i="42"/>
  <c r="Q112" i="42"/>
  <c r="Q119" i="42"/>
  <c r="Q29" i="42"/>
  <c r="Q63" i="42"/>
  <c r="Q17" i="42"/>
  <c r="Q14" i="42"/>
  <c r="Q107" i="42"/>
  <c r="Q124" i="42"/>
  <c r="Q43" i="42"/>
  <c r="Q41" i="42"/>
  <c r="Q68" i="42"/>
  <c r="Q136" i="42"/>
  <c r="Q76" i="42"/>
  <c r="Q93" i="42"/>
  <c r="Q19" i="42"/>
  <c r="Q126" i="42"/>
  <c r="Q32" i="42"/>
  <c r="Q30" i="42"/>
  <c r="Q131" i="42"/>
  <c r="Q133" i="42"/>
  <c r="Q62" i="42"/>
  <c r="Q67" i="42"/>
  <c r="Q26" i="42"/>
  <c r="Q122" i="42"/>
  <c r="Q137" i="42"/>
  <c r="Q72" i="42"/>
  <c r="AD133" i="42"/>
  <c r="AJ133" i="42" s="1"/>
  <c r="O125" i="16" s="1"/>
  <c r="Q71" i="42"/>
  <c r="Q121" i="42"/>
  <c r="Q130" i="42"/>
  <c r="Q110" i="42"/>
  <c r="Q61" i="42"/>
  <c r="Q35" i="42"/>
  <c r="Q73" i="42"/>
  <c r="Q34" i="42"/>
  <c r="Q90" i="42"/>
  <c r="Q128" i="42"/>
  <c r="Q13" i="42"/>
  <c r="Q83" i="42"/>
  <c r="Q113" i="42"/>
  <c r="Q138" i="42"/>
  <c r="Q92" i="42"/>
  <c r="Q39" i="42"/>
  <c r="Q40" i="42"/>
  <c r="Q15" i="42"/>
  <c r="Q31" i="42"/>
  <c r="Q36" i="42"/>
  <c r="S133" i="42"/>
  <c r="Q23" i="42"/>
  <c r="Q118" i="42"/>
  <c r="AD134" i="44"/>
  <c r="AJ134" i="44" s="1"/>
  <c r="AA126" i="16" s="1"/>
  <c r="S134" i="44"/>
  <c r="Q128" i="44"/>
  <c r="Q126" i="44"/>
  <c r="Q16" i="44"/>
  <c r="Q112" i="44"/>
  <c r="Q123" i="44"/>
  <c r="Q90" i="44"/>
  <c r="Q78" i="44"/>
  <c r="Q84" i="44"/>
  <c r="X126" i="16"/>
  <c r="AA134" i="44"/>
  <c r="Q104" i="44"/>
  <c r="Q13" i="44"/>
  <c r="Q21" i="44"/>
  <c r="Q136" i="44"/>
  <c r="Q20" i="44"/>
  <c r="Q41" i="44"/>
  <c r="Q65" i="44"/>
  <c r="Q83" i="44"/>
  <c r="Q73" i="44"/>
  <c r="Q37" i="44"/>
  <c r="Q87" i="44"/>
  <c r="Q81" i="44"/>
  <c r="Q80" i="44"/>
  <c r="Q124" i="44"/>
  <c r="Q137" i="44"/>
  <c r="Q18" i="44"/>
  <c r="Q115" i="44"/>
  <c r="Q46" i="44"/>
  <c r="Q106" i="44"/>
  <c r="Q63" i="44"/>
  <c r="Q71" i="44"/>
  <c r="Q43" i="44"/>
  <c r="Q88" i="44"/>
  <c r="Q85" i="44"/>
  <c r="Q42" i="44"/>
  <c r="Q62" i="44"/>
  <c r="Q116" i="44"/>
  <c r="S134" i="42"/>
  <c r="AD134" i="42"/>
  <c r="AJ134" i="42" s="1"/>
  <c r="O126" i="16" s="1"/>
  <c r="Q31" i="44"/>
  <c r="Q119" i="44"/>
  <c r="Q15" i="44"/>
  <c r="Q14" i="44"/>
  <c r="Q107" i="44"/>
  <c r="Q75" i="44"/>
  <c r="Q60" i="44"/>
  <c r="Q24" i="44"/>
  <c r="Q39" i="44"/>
  <c r="Q130" i="44"/>
  <c r="Q74" i="44"/>
  <c r="Q22" i="44"/>
  <c r="Q91" i="44"/>
  <c r="Q69" i="44"/>
  <c r="L126" i="16"/>
  <c r="AA134" i="42"/>
  <c r="Q131" i="44"/>
  <c r="Q64" i="44"/>
  <c r="Q26" i="44"/>
  <c r="Q27" i="44"/>
  <c r="Q114" i="44"/>
  <c r="Q103" i="44"/>
  <c r="Q29" i="44"/>
  <c r="Q118" i="44"/>
  <c r="Q33" i="44"/>
  <c r="Q25" i="44"/>
  <c r="Q76" i="44"/>
  <c r="Q47" i="44"/>
  <c r="Q36" i="44"/>
  <c r="Q117" i="44"/>
  <c r="Q110" i="44"/>
  <c r="Q32" i="44"/>
  <c r="Q58" i="44"/>
  <c r="Q109" i="44"/>
  <c r="Q134" i="44"/>
  <c r="Q77" i="44"/>
  <c r="Q113" i="44"/>
  <c r="Q28" i="44"/>
  <c r="Q66" i="44"/>
  <c r="Q67" i="44"/>
  <c r="Q133" i="44"/>
  <c r="Q105" i="44"/>
  <c r="Q121" i="44"/>
  <c r="Q23" i="44"/>
  <c r="Q44" i="44"/>
  <c r="Q68" i="44"/>
  <c r="Q72" i="44"/>
  <c r="Q59" i="44"/>
  <c r="Q92" i="44"/>
  <c r="Q135" i="44"/>
  <c r="Q138" i="44"/>
  <c r="Q125" i="44"/>
  <c r="Q45" i="44"/>
  <c r="Q79" i="44"/>
  <c r="Q34" i="44"/>
  <c r="AC24" i="42"/>
  <c r="AB24" i="42"/>
  <c r="AB79" i="42"/>
  <c r="AC79" i="42"/>
  <c r="AC77" i="44"/>
  <c r="AB77" i="44"/>
  <c r="AB16" i="42"/>
  <c r="AC16" i="42"/>
  <c r="AB91" i="42"/>
  <c r="AC91" i="42"/>
  <c r="AC135" i="42"/>
  <c r="AB135" i="42"/>
  <c r="AC46" i="42"/>
  <c r="AB46" i="42"/>
  <c r="AB107" i="44"/>
  <c r="AC107" i="44"/>
  <c r="AB46" i="44"/>
  <c r="AC46" i="44"/>
  <c r="AB64" i="42"/>
  <c r="AC64" i="42"/>
  <c r="AC118" i="44"/>
  <c r="AB118" i="44"/>
  <c r="AB86" i="42"/>
  <c r="AC86" i="42"/>
  <c r="AC17" i="42"/>
  <c r="AB17" i="42"/>
  <c r="AC105" i="44"/>
  <c r="AB105" i="44"/>
  <c r="AC22" i="42"/>
  <c r="AB22" i="42"/>
  <c r="AC119" i="44"/>
  <c r="AB119" i="44"/>
  <c r="AB60" i="44"/>
  <c r="AC60" i="44"/>
  <c r="AB40" i="42"/>
  <c r="AC40" i="42"/>
  <c r="AB136" i="44"/>
  <c r="AC136" i="44"/>
  <c r="AC40" i="44"/>
  <c r="AB40" i="44"/>
  <c r="AB137" i="42"/>
  <c r="AC137" i="42"/>
  <c r="AB121" i="42"/>
  <c r="AC121" i="42"/>
  <c r="AC17" i="44"/>
  <c r="AB17" i="44"/>
  <c r="AB62" i="44"/>
  <c r="AC62" i="44"/>
  <c r="AB114" i="42"/>
  <c r="AC114" i="42"/>
  <c r="AC68" i="42"/>
  <c r="AB68" i="42"/>
  <c r="AB118" i="42"/>
  <c r="AC118" i="42"/>
  <c r="AB138" i="42"/>
  <c r="AC138" i="42"/>
  <c r="AC74" i="42"/>
  <c r="AB74" i="42"/>
  <c r="AC127" i="44"/>
  <c r="AB127" i="44"/>
  <c r="AB34" i="42"/>
  <c r="AC34" i="42"/>
  <c r="AB120" i="42"/>
  <c r="AC120" i="42"/>
  <c r="AC124" i="44"/>
  <c r="AB124" i="44"/>
  <c r="AC38" i="42"/>
  <c r="AB38" i="42"/>
  <c r="AC112" i="44"/>
  <c r="AB112" i="44"/>
  <c r="AC90" i="44"/>
  <c r="AB90" i="44"/>
  <c r="AC47" i="44"/>
  <c r="AB47" i="44"/>
  <c r="AB92" i="42"/>
  <c r="AC92" i="42"/>
  <c r="AC61" i="42"/>
  <c r="AB61" i="42"/>
  <c r="AC107" i="42"/>
  <c r="AB107" i="42"/>
  <c r="AC65" i="42"/>
  <c r="AB65" i="42"/>
  <c r="AB76" i="42"/>
  <c r="AC76" i="42"/>
  <c r="AB71" i="42"/>
  <c r="AC71" i="42"/>
  <c r="AC81" i="44"/>
  <c r="AB81" i="44"/>
  <c r="AC78" i="44"/>
  <c r="AB78" i="44"/>
  <c r="AB90" i="42"/>
  <c r="AC90" i="42"/>
  <c r="AC123" i="42"/>
  <c r="AB123" i="42"/>
  <c r="AB70" i="44"/>
  <c r="AC70" i="44"/>
  <c r="AC39" i="42"/>
  <c r="AB39" i="42"/>
  <c r="AB21" i="42"/>
  <c r="AC21" i="42"/>
  <c r="AB74" i="44"/>
  <c r="AC74" i="44"/>
  <c r="AC131" i="44"/>
  <c r="AB131" i="44"/>
  <c r="AC66" i="42"/>
  <c r="AB66" i="42"/>
  <c r="AC89" i="44"/>
  <c r="AB89" i="44"/>
  <c r="AC29" i="42"/>
  <c r="AB29" i="42"/>
  <c r="AC63" i="42"/>
  <c r="AB63" i="42"/>
  <c r="AB15" i="44"/>
  <c r="AC15" i="44"/>
  <c r="AC14" i="44"/>
  <c r="AB14" i="44"/>
  <c r="AB121" i="44"/>
  <c r="AC121" i="44"/>
  <c r="AC20" i="42"/>
  <c r="AB20" i="42"/>
  <c r="AC28" i="42"/>
  <c r="AB28" i="42"/>
  <c r="AB117" i="42"/>
  <c r="AC117" i="42"/>
  <c r="AB61" i="44"/>
  <c r="AC61" i="44"/>
  <c r="AB39" i="44"/>
  <c r="AC39" i="44"/>
  <c r="AC32" i="42"/>
  <c r="AB32" i="42"/>
  <c r="AC84" i="42"/>
  <c r="AB84" i="42"/>
  <c r="AB73" i="44"/>
  <c r="AC73" i="44"/>
  <c r="AB31" i="44"/>
  <c r="AC31" i="44"/>
  <c r="AC133" i="42"/>
  <c r="AB133" i="42"/>
  <c r="AC23" i="42"/>
  <c r="AB23" i="42"/>
  <c r="AC36" i="42"/>
  <c r="AB36" i="42"/>
  <c r="AC63" i="44"/>
  <c r="AB63" i="44"/>
  <c r="AB109" i="42"/>
  <c r="AC109" i="42"/>
  <c r="AB34" i="44"/>
  <c r="AC34" i="44"/>
  <c r="AC130" i="42"/>
  <c r="AB130" i="42"/>
  <c r="AB30" i="44"/>
  <c r="AC30" i="44"/>
  <c r="AC19" i="44"/>
  <c r="AB19" i="44"/>
  <c r="AC45" i="42"/>
  <c r="AB45" i="42"/>
  <c r="AB135" i="44"/>
  <c r="AC135" i="44"/>
  <c r="AB89" i="42"/>
  <c r="AC89" i="42"/>
  <c r="AB21" i="44"/>
  <c r="AC21" i="44"/>
  <c r="AB16" i="44"/>
  <c r="AC16" i="44"/>
  <c r="AB115" i="42"/>
  <c r="AC115" i="42"/>
  <c r="AC13" i="44"/>
  <c r="AB13" i="44"/>
  <c r="AB14" i="42"/>
  <c r="AC14" i="42"/>
  <c r="AC65" i="44"/>
  <c r="AB65" i="44"/>
  <c r="AC83" i="42"/>
  <c r="AB83" i="42"/>
  <c r="AC43" i="42"/>
  <c r="AB43" i="42"/>
  <c r="AC117" i="44"/>
  <c r="AB117" i="44"/>
  <c r="AC43" i="44"/>
  <c r="AB43" i="44"/>
  <c r="AC104" i="42"/>
  <c r="AB104" i="42"/>
  <c r="AC106" i="42"/>
  <c r="AB106" i="42"/>
  <c r="AC93" i="42"/>
  <c r="AB93" i="42"/>
  <c r="AB86" i="44"/>
  <c r="AC86" i="44"/>
  <c r="AB126" i="42"/>
  <c r="AC126" i="42"/>
  <c r="AB68" i="44"/>
  <c r="AC68" i="44"/>
  <c r="AC30" i="42"/>
  <c r="AB30" i="42"/>
  <c r="AB72" i="44"/>
  <c r="AC72" i="44"/>
  <c r="AB128" i="42"/>
  <c r="AC128" i="42"/>
  <c r="AC13" i="42"/>
  <c r="AB13" i="42"/>
  <c r="AB130" i="44"/>
  <c r="AC130" i="44"/>
  <c r="AB67" i="42"/>
  <c r="AC67" i="42"/>
  <c r="AC132" i="42"/>
  <c r="AB132" i="42"/>
  <c r="AC44" i="42"/>
  <c r="AB44" i="42"/>
  <c r="AC138" i="44"/>
  <c r="AB138" i="44"/>
  <c r="AC71" i="44"/>
  <c r="AB71" i="44"/>
  <c r="AC80" i="42"/>
  <c r="AB80" i="42"/>
  <c r="AC69" i="42"/>
  <c r="AB69" i="42"/>
  <c r="AB123" i="44"/>
  <c r="AC123" i="44"/>
  <c r="AB113" i="44"/>
  <c r="AC113" i="44"/>
  <c r="AB129" i="42"/>
  <c r="AC129" i="42"/>
  <c r="AC66" i="44"/>
  <c r="AB66" i="44"/>
  <c r="AC125" i="44"/>
  <c r="AB125" i="44"/>
  <c r="AC108" i="44"/>
  <c r="AB108" i="44"/>
  <c r="AB41" i="42"/>
  <c r="AC41" i="42"/>
  <c r="AC26" i="42"/>
  <c r="AB26" i="42"/>
  <c r="AB77" i="42"/>
  <c r="AC77" i="42"/>
  <c r="AB36" i="44"/>
  <c r="AC36" i="44"/>
  <c r="AB111" i="42"/>
  <c r="AC111" i="42"/>
  <c r="AB109" i="44"/>
  <c r="AC109" i="44"/>
  <c r="AC24" i="44"/>
  <c r="AB24" i="44"/>
  <c r="AC31" i="42"/>
  <c r="AB31" i="42"/>
  <c r="AC18" i="44"/>
  <c r="AB18" i="44"/>
  <c r="AB42" i="42"/>
  <c r="AC42" i="42"/>
  <c r="AC126" i="44"/>
  <c r="AB126" i="44"/>
  <c r="O5" i="16"/>
  <c r="AB81" i="42"/>
  <c r="AC81" i="42"/>
  <c r="AB104" i="44"/>
  <c r="AC104" i="44"/>
  <c r="AC32" i="44"/>
  <c r="AB32" i="44"/>
  <c r="AB60" i="42"/>
  <c r="AC60" i="42"/>
  <c r="AC26" i="44"/>
  <c r="AB26" i="44"/>
  <c r="AB114" i="44"/>
  <c r="AC114" i="44"/>
  <c r="AB92" i="44"/>
  <c r="AC92" i="44"/>
  <c r="AB103" i="42"/>
  <c r="AC103" i="42"/>
  <c r="AB87" i="42"/>
  <c r="AC87" i="42"/>
  <c r="AB122" i="44"/>
  <c r="AC122" i="44"/>
  <c r="AB67" i="44"/>
  <c r="AC67" i="44"/>
  <c r="AC29" i="44"/>
  <c r="AB29" i="44"/>
  <c r="AB38" i="44"/>
  <c r="AC38" i="44"/>
  <c r="AC111" i="44"/>
  <c r="AB111" i="44"/>
  <c r="AB85" i="42"/>
  <c r="AC85" i="42"/>
  <c r="AB41" i="44"/>
  <c r="AC41" i="44"/>
  <c r="AC62" i="42"/>
  <c r="AB62" i="42"/>
  <c r="AB42" i="44"/>
  <c r="AC42" i="44"/>
  <c r="AC35" i="42"/>
  <c r="AB35" i="42"/>
  <c r="AB25" i="44"/>
  <c r="AC25" i="44"/>
  <c r="AB44" i="44"/>
  <c r="AC44" i="44"/>
  <c r="AB110" i="42"/>
  <c r="AC110" i="42"/>
  <c r="W5" i="42"/>
  <c r="AB69" i="44"/>
  <c r="AC69" i="44"/>
  <c r="AC116" i="44"/>
  <c r="AB116" i="44"/>
  <c r="AC93" i="44"/>
  <c r="AB93" i="44"/>
  <c r="AC79" i="44"/>
  <c r="AB79" i="44"/>
  <c r="AB88" i="42"/>
  <c r="AC88" i="42"/>
  <c r="AB75" i="42"/>
  <c r="AC75" i="42"/>
  <c r="AB116" i="42"/>
  <c r="AC116" i="42"/>
  <c r="AC28" i="44"/>
  <c r="AB28" i="44"/>
  <c r="AC120" i="44"/>
  <c r="AB120" i="44"/>
  <c r="AC75" i="44"/>
  <c r="AB75" i="44"/>
  <c r="AC33" i="42"/>
  <c r="AB33" i="42"/>
  <c r="AB119" i="42"/>
  <c r="AC119" i="42"/>
  <c r="AC85" i="44"/>
  <c r="AB85" i="44"/>
  <c r="AB129" i="44"/>
  <c r="AC129" i="44"/>
  <c r="AC47" i="42"/>
  <c r="AB47" i="42"/>
  <c r="AB20" i="44"/>
  <c r="AC20" i="44"/>
  <c r="AB33" i="44"/>
  <c r="AB110" i="44"/>
  <c r="AC110" i="44"/>
  <c r="AB113" i="42"/>
  <c r="AC113" i="42"/>
  <c r="AB87" i="44"/>
  <c r="AC87" i="44"/>
  <c r="AB72" i="42"/>
  <c r="AC72" i="42"/>
  <c r="AB64" i="44"/>
  <c r="AC64" i="44"/>
  <c r="AB22" i="44"/>
  <c r="AC22" i="44"/>
  <c r="AC132" i="44"/>
  <c r="AB132" i="44"/>
  <c r="AB73" i="42"/>
  <c r="AC73" i="42"/>
  <c r="AB58" i="42"/>
  <c r="AC58" i="42"/>
  <c r="AC78" i="42"/>
  <c r="AB78" i="42"/>
  <c r="AB105" i="42"/>
  <c r="AC105" i="42"/>
  <c r="AC106" i="44"/>
  <c r="AB106" i="44"/>
  <c r="AB59" i="44"/>
  <c r="AC59" i="44"/>
  <c r="AC25" i="42"/>
  <c r="AB25" i="42"/>
  <c r="AC112" i="42"/>
  <c r="AB112" i="42"/>
  <c r="AB88" i="44"/>
  <c r="AC88" i="44"/>
  <c r="AB18" i="42"/>
  <c r="AC18" i="42"/>
  <c r="AB23" i="44"/>
  <c r="AC23" i="44"/>
  <c r="AB45" i="44"/>
  <c r="AC45" i="44"/>
  <c r="AC108" i="42"/>
  <c r="AB108" i="42"/>
  <c r="AB124" i="42"/>
  <c r="AC124" i="42"/>
  <c r="AC70" i="42"/>
  <c r="AB70" i="42"/>
  <c r="AB125" i="42"/>
  <c r="AC125" i="42"/>
  <c r="AB37" i="44"/>
  <c r="AC37" i="44"/>
  <c r="AB58" i="44"/>
  <c r="AC58" i="44"/>
  <c r="AC19" i="42"/>
  <c r="AB19" i="42"/>
  <c r="AB76" i="44"/>
  <c r="AC76" i="44"/>
  <c r="AC131" i="42"/>
  <c r="AB131" i="42"/>
  <c r="AB80" i="44"/>
  <c r="AC80" i="44"/>
  <c r="AC83" i="44"/>
  <c r="AB83" i="44"/>
  <c r="AB128" i="44"/>
  <c r="AC128" i="44"/>
  <c r="AC37" i="42"/>
  <c r="AB37" i="42"/>
  <c r="AC122" i="42"/>
  <c r="AB122" i="42"/>
  <c r="AC137" i="44"/>
  <c r="AB137" i="44"/>
  <c r="AD172" i="40" l="1"/>
  <c r="AD175" i="40"/>
  <c r="AD76" i="40"/>
  <c r="O133" i="43"/>
  <c r="J133" i="44"/>
  <c r="R133" i="43"/>
  <c r="AD133" i="43" s="1"/>
  <c r="AD113" i="40"/>
  <c r="AD74" i="40"/>
  <c r="AD32" i="40"/>
  <c r="AD66" i="40"/>
  <c r="AD20" i="40"/>
  <c r="AD179" i="40"/>
  <c r="AD26" i="40"/>
  <c r="AD180" i="40"/>
  <c r="AD63" i="40"/>
  <c r="AD130" i="40"/>
  <c r="AD124" i="40"/>
  <c r="AD137" i="40"/>
  <c r="AF67" i="40"/>
  <c r="AF65" i="40"/>
  <c r="AE139" i="40"/>
  <c r="AD58" i="40"/>
  <c r="AD185" i="40"/>
  <c r="CI14" i="38"/>
  <c r="CO13" i="38"/>
  <c r="AF6" i="40"/>
  <c r="AE110" i="40"/>
  <c r="AD89" i="40"/>
  <c r="M166" i="40"/>
  <c r="AD166" i="40" s="1"/>
  <c r="M142" i="40"/>
  <c r="AD142" i="40" s="1"/>
  <c r="M125" i="40"/>
  <c r="AD125" i="40" s="1"/>
  <c r="M102" i="40"/>
  <c r="AD102" i="40" s="1"/>
  <c r="M84" i="40"/>
  <c r="AD84" i="40" s="1"/>
  <c r="M40" i="40"/>
  <c r="AD40" i="40" s="1"/>
  <c r="M29" i="40"/>
  <c r="AD29" i="40" s="1"/>
  <c r="M27" i="40"/>
  <c r="AD27" i="40" s="1"/>
  <c r="M175" i="40"/>
  <c r="M132" i="40"/>
  <c r="AD132" i="40" s="1"/>
  <c r="M121" i="40"/>
  <c r="M98" i="40"/>
  <c r="AD98" i="40" s="1"/>
  <c r="M76" i="40"/>
  <c r="M67" i="40"/>
  <c r="AD67" i="40" s="1"/>
  <c r="M25" i="40"/>
  <c r="AD25" i="40" s="1"/>
  <c r="M23" i="40"/>
  <c r="AD23" i="40" s="1"/>
  <c r="M173" i="40"/>
  <c r="M138" i="40"/>
  <c r="AD138" i="40" s="1"/>
  <c r="M113" i="40"/>
  <c r="M86" i="40"/>
  <c r="AD86" i="40" s="1"/>
  <c r="M54" i="40"/>
  <c r="AD54" i="40" s="1"/>
  <c r="M63" i="40"/>
  <c r="M21" i="40"/>
  <c r="AD21" i="40" s="1"/>
  <c r="M169" i="40"/>
  <c r="AD169" i="40" s="1"/>
  <c r="M134" i="40"/>
  <c r="AD134" i="40" s="1"/>
  <c r="M109" i="40"/>
  <c r="AD109" i="40" s="1"/>
  <c r="M66" i="40"/>
  <c r="M61" i="40"/>
  <c r="AD61" i="40" s="1"/>
  <c r="M55" i="40"/>
  <c r="AD55" i="40" s="1"/>
  <c r="M17" i="40"/>
  <c r="AD17" i="40" s="1"/>
  <c r="M162" i="40"/>
  <c r="AD162" i="40" s="1"/>
  <c r="M130" i="40"/>
  <c r="M105" i="40"/>
  <c r="AD105" i="40" s="1"/>
  <c r="M97" i="40"/>
  <c r="AD97" i="40" s="1"/>
  <c r="M57" i="40"/>
  <c r="AD57" i="40" s="1"/>
  <c r="M30" i="40"/>
  <c r="AD30" i="40" s="1"/>
  <c r="M32" i="40"/>
  <c r="M179" i="40"/>
  <c r="M157" i="40"/>
  <c r="AD157" i="40" s="1"/>
  <c r="M126" i="40"/>
  <c r="AD126" i="40" s="1"/>
  <c r="M104" i="40"/>
  <c r="AD104" i="40" s="1"/>
  <c r="M85" i="40"/>
  <c r="AD85" i="40" s="1"/>
  <c r="M53" i="40"/>
  <c r="AD53" i="40" s="1"/>
  <c r="M26" i="40"/>
  <c r="M20" i="40"/>
  <c r="M178" i="40"/>
  <c r="M153" i="40"/>
  <c r="AD153" i="40" s="1"/>
  <c r="M133" i="40"/>
  <c r="AD133" i="40" s="1"/>
  <c r="M111" i="40"/>
  <c r="AD111" i="40" s="1"/>
  <c r="M81" i="40"/>
  <c r="AD81" i="40" s="1"/>
  <c r="M56" i="40"/>
  <c r="AD56" i="40" s="1"/>
  <c r="M22" i="40"/>
  <c r="AD22" i="40" s="1"/>
  <c r="M35" i="40"/>
  <c r="AD35" i="40" s="1"/>
  <c r="M174" i="40"/>
  <c r="AD174" i="40" s="1"/>
  <c r="M147" i="40"/>
  <c r="AD147" i="40" s="1"/>
  <c r="M129" i="40"/>
  <c r="AD129" i="40" s="1"/>
  <c r="M106" i="40"/>
  <c r="AD106" i="40" s="1"/>
  <c r="M96" i="40"/>
  <c r="M52" i="40"/>
  <c r="AD52" i="40" s="1"/>
  <c r="M18" i="40"/>
  <c r="AD18" i="40" s="1"/>
  <c r="M31" i="40"/>
  <c r="AD31" i="40" s="1"/>
  <c r="M24" i="40"/>
  <c r="AD24" i="40" s="1"/>
  <c r="M136" i="40"/>
  <c r="AD136" i="40" s="1"/>
  <c r="M47" i="40"/>
  <c r="AD47" i="40" s="1"/>
  <c r="M64" i="40"/>
  <c r="M131" i="40"/>
  <c r="M43" i="40"/>
  <c r="M124" i="40"/>
  <c r="M185" i="40"/>
  <c r="M7" i="40"/>
  <c r="M72" i="40"/>
  <c r="AD72" i="40" s="1"/>
  <c r="M143" i="40"/>
  <c r="M34" i="40"/>
  <c r="AD34" i="40" s="1"/>
  <c r="M116" i="40"/>
  <c r="AD116" i="40" s="1"/>
  <c r="M184" i="40"/>
  <c r="AD184" i="40" s="1"/>
  <c r="M164" i="40"/>
  <c r="AD164" i="40" s="1"/>
  <c r="M80" i="40"/>
  <c r="AD80" i="40" s="1"/>
  <c r="M183" i="40"/>
  <c r="AD183" i="40" s="1"/>
  <c r="M59" i="40"/>
  <c r="AD59" i="40" s="1"/>
  <c r="M62" i="40"/>
  <c r="AD62" i="40" s="1"/>
  <c r="M150" i="40"/>
  <c r="M79" i="40"/>
  <c r="M118" i="40"/>
  <c r="AD118" i="40" s="1"/>
  <c r="M19" i="40"/>
  <c r="M77" i="40"/>
  <c r="AD77" i="40" s="1"/>
  <c r="M149" i="40"/>
  <c r="M71" i="40"/>
  <c r="AD71" i="40" s="1"/>
  <c r="M137" i="40"/>
  <c r="M140" i="40"/>
  <c r="M152" i="40"/>
  <c r="AD152" i="40" s="1"/>
  <c r="M108" i="40"/>
  <c r="AD108" i="40" s="1"/>
  <c r="M156" i="40"/>
  <c r="AD156" i="40" s="1"/>
  <c r="M100" i="40"/>
  <c r="AD100" i="40" s="1"/>
  <c r="M171" i="40"/>
  <c r="AD171" i="40" s="1"/>
  <c r="M11" i="40"/>
  <c r="AD11" i="40" s="1"/>
  <c r="M69" i="40"/>
  <c r="M141" i="40"/>
  <c r="M41" i="40"/>
  <c r="M135" i="40"/>
  <c r="AD135" i="40" s="1"/>
  <c r="M16" i="40"/>
  <c r="M82" i="40"/>
  <c r="AD82" i="40" s="1"/>
  <c r="M158" i="40"/>
  <c r="M60" i="40"/>
  <c r="AD60" i="40" s="1"/>
  <c r="M127" i="40"/>
  <c r="AD127" i="40" s="1"/>
  <c r="M151" i="40"/>
  <c r="AD151" i="40" s="1"/>
  <c r="M8" i="40"/>
  <c r="AD8" i="40" s="1"/>
  <c r="M74" i="40"/>
  <c r="M165" i="40"/>
  <c r="M68" i="40"/>
  <c r="AD68" i="40" s="1"/>
  <c r="M139" i="40"/>
  <c r="M13" i="40"/>
  <c r="AD13" i="40" s="1"/>
  <c r="M107" i="40"/>
  <c r="AD107" i="40" s="1"/>
  <c r="M168" i="40"/>
  <c r="AD168" i="40" s="1"/>
  <c r="M58" i="40"/>
  <c r="M146" i="40"/>
  <c r="M155" i="40"/>
  <c r="AD155" i="40" s="1"/>
  <c r="M42" i="40"/>
  <c r="AD42" i="40" s="1"/>
  <c r="M99" i="40"/>
  <c r="M163" i="40"/>
  <c r="AD163" i="40" s="1"/>
  <c r="M15" i="40"/>
  <c r="AD15" i="40" s="1"/>
  <c r="M73" i="40"/>
  <c r="M145" i="40"/>
  <c r="M14" i="40"/>
  <c r="AD14" i="40" s="1"/>
  <c r="M101" i="40"/>
  <c r="AD101" i="40" s="1"/>
  <c r="M177" i="40"/>
  <c r="M65" i="40"/>
  <c r="AD65" i="40" s="1"/>
  <c r="M148" i="40"/>
  <c r="AD148" i="40" s="1"/>
  <c r="M160" i="40"/>
  <c r="AD160" i="40" s="1"/>
  <c r="M44" i="40"/>
  <c r="AD44" i="40" s="1"/>
  <c r="M180" i="40"/>
  <c r="M28" i="40"/>
  <c r="AD28" i="40" s="1"/>
  <c r="M123" i="40"/>
  <c r="AD123" i="40" s="1"/>
  <c r="M144" i="40"/>
  <c r="M75" i="40"/>
  <c r="AD75" i="40" s="1"/>
  <c r="M114" i="40"/>
  <c r="AD114" i="40" s="1"/>
  <c r="M10" i="40"/>
  <c r="M119" i="40"/>
  <c r="AD119" i="40" s="1"/>
  <c r="M176" i="40"/>
  <c r="AD176" i="40" s="1"/>
  <c r="M45" i="40"/>
  <c r="M128" i="40"/>
  <c r="AD128" i="40" s="1"/>
  <c r="M33" i="40"/>
  <c r="AD33" i="40" s="1"/>
  <c r="M112" i="40"/>
  <c r="M170" i="40"/>
  <c r="AD170" i="40" s="1"/>
  <c r="M120" i="40"/>
  <c r="AD120" i="40" s="1"/>
  <c r="M9" i="40"/>
  <c r="AD9" i="40" s="1"/>
  <c r="M110" i="40"/>
  <c r="AD110" i="40" s="1"/>
  <c r="M93" i="40"/>
  <c r="M87" i="40"/>
  <c r="AD87" i="40" s="1"/>
  <c r="M172" i="40"/>
  <c r="M78" i="40"/>
  <c r="AD78" i="40" s="1"/>
  <c r="M161" i="40"/>
  <c r="AD161" i="40" s="1"/>
  <c r="M90" i="40"/>
  <c r="M181" i="40"/>
  <c r="AD181" i="40" s="1"/>
  <c r="M103" i="40"/>
  <c r="AD103" i="40" s="1"/>
  <c r="M159" i="40"/>
  <c r="AD159" i="40" s="1"/>
  <c r="M92" i="40"/>
  <c r="M154" i="40"/>
  <c r="AD154" i="40" s="1"/>
  <c r="M51" i="40"/>
  <c r="AD51" i="40" s="1"/>
  <c r="M91" i="40"/>
  <c r="AD91" i="40" s="1"/>
  <c r="M94" i="40"/>
  <c r="AD94" i="40" s="1"/>
  <c r="M167" i="40"/>
  <c r="M83" i="40"/>
  <c r="AD83" i="40" s="1"/>
  <c r="M5" i="40"/>
  <c r="AD5" i="40" s="1"/>
  <c r="M46" i="40"/>
  <c r="AD46" i="40" s="1"/>
  <c r="M48" i="40"/>
  <c r="AD48" i="40" s="1"/>
  <c r="M37" i="40"/>
  <c r="AD37" i="40" s="1"/>
  <c r="M117" i="40"/>
  <c r="AD117" i="40" s="1"/>
  <c r="M39" i="40"/>
  <c r="M50" i="40"/>
  <c r="M95" i="40"/>
  <c r="AD95" i="40" s="1"/>
  <c r="M38" i="40"/>
  <c r="AD38" i="40" s="1"/>
  <c r="M122" i="40"/>
  <c r="AD122" i="40" s="1"/>
  <c r="M36" i="40"/>
  <c r="AD36" i="40" s="1"/>
  <c r="M89" i="40"/>
  <c r="M6" i="40"/>
  <c r="AD6" i="40" s="1"/>
  <c r="M115" i="40"/>
  <c r="AD115" i="40" s="1"/>
  <c r="M12" i="40"/>
  <c r="AD12" i="40" s="1"/>
  <c r="M182" i="40"/>
  <c r="AD182" i="40" s="1"/>
  <c r="M70" i="40"/>
  <c r="AD70" i="40" s="1"/>
  <c r="M49" i="40"/>
  <c r="M88" i="40"/>
  <c r="AF152" i="40"/>
  <c r="AD144" i="40"/>
  <c r="AD141" i="40"/>
  <c r="AD10" i="40"/>
  <c r="AD121" i="40"/>
  <c r="AF23" i="40"/>
  <c r="AE50" i="40"/>
  <c r="AE100" i="40"/>
  <c r="AD93" i="40"/>
  <c r="AD49" i="40"/>
  <c r="AD112" i="40"/>
  <c r="AD39" i="40"/>
  <c r="AD99" i="40"/>
  <c r="AD178" i="40"/>
  <c r="AD165" i="40"/>
  <c r="AD167" i="40"/>
  <c r="AD145" i="40"/>
  <c r="AD64" i="40"/>
  <c r="AD140" i="40"/>
  <c r="CH15" i="38"/>
  <c r="CN14" i="38"/>
  <c r="AE5" i="40"/>
  <c r="AE108" i="40"/>
  <c r="AE130" i="40"/>
  <c r="AD92" i="40"/>
  <c r="AD88" i="40"/>
  <c r="AD131" i="40"/>
  <c r="AD177" i="40"/>
  <c r="AD149" i="40"/>
  <c r="AD41" i="40"/>
  <c r="AH41" i="40" s="1"/>
  <c r="H48" i="43" s="1"/>
  <c r="I48" i="43" s="1"/>
  <c r="AD139" i="40"/>
  <c r="AF84" i="40"/>
  <c r="AE91" i="40"/>
  <c r="AE174" i="40"/>
  <c r="AE159" i="40"/>
  <c r="AE58" i="40"/>
  <c r="CJ14" i="38"/>
  <c r="CP13" i="38"/>
  <c r="AD7" i="40"/>
  <c r="AD50" i="40"/>
  <c r="AD96" i="40"/>
  <c r="AD43" i="40"/>
  <c r="AD146" i="40"/>
  <c r="AD16" i="40"/>
  <c r="AD19" i="40"/>
  <c r="AD69" i="40"/>
  <c r="AD158" i="40"/>
  <c r="AD79" i="40"/>
  <c r="AF185" i="40"/>
  <c r="AE54" i="40"/>
  <c r="AE67" i="40"/>
  <c r="AE52" i="40"/>
  <c r="CK14" i="38"/>
  <c r="CQ13" i="38"/>
  <c r="N184" i="40"/>
  <c r="AE184" i="40" s="1"/>
  <c r="N158" i="40"/>
  <c r="AE158" i="40" s="1"/>
  <c r="N146" i="40"/>
  <c r="AE146" i="40" s="1"/>
  <c r="N136" i="40"/>
  <c r="AE136" i="40" s="1"/>
  <c r="N108" i="40"/>
  <c r="N81" i="40"/>
  <c r="N57" i="40"/>
  <c r="AE57" i="40" s="1"/>
  <c r="N63" i="40"/>
  <c r="AE63" i="40" s="1"/>
  <c r="N9" i="40"/>
  <c r="AE9" i="40" s="1"/>
  <c r="N15" i="40"/>
  <c r="AE15" i="40" s="1"/>
  <c r="N171" i="40"/>
  <c r="AE171" i="40" s="1"/>
  <c r="N156" i="40"/>
  <c r="AE156" i="40" s="1"/>
  <c r="N134" i="40"/>
  <c r="AE134" i="40" s="1"/>
  <c r="N119" i="40"/>
  <c r="N113" i="40"/>
  <c r="AE113" i="40" s="1"/>
  <c r="N61" i="40"/>
  <c r="AE61" i="40" s="1"/>
  <c r="N59" i="40"/>
  <c r="AE59" i="40" s="1"/>
  <c r="N20" i="40"/>
  <c r="AE20" i="40" s="1"/>
  <c r="N22" i="40"/>
  <c r="AE22" i="40" s="1"/>
  <c r="N169" i="40"/>
  <c r="AE169" i="40" s="1"/>
  <c r="N140" i="40"/>
  <c r="AE140" i="40" s="1"/>
  <c r="N130" i="40"/>
  <c r="N115" i="40"/>
  <c r="AE115" i="40" s="1"/>
  <c r="N85" i="40"/>
  <c r="AE85" i="40" s="1"/>
  <c r="N53" i="40"/>
  <c r="AE53" i="40" s="1"/>
  <c r="N58" i="40"/>
  <c r="N16" i="40"/>
  <c r="AE16" i="40" s="1"/>
  <c r="N18" i="40"/>
  <c r="AE18" i="40" s="1"/>
  <c r="N165" i="40"/>
  <c r="AE165" i="40" s="1"/>
  <c r="N166" i="40"/>
  <c r="AE166" i="40" s="1"/>
  <c r="N141" i="40"/>
  <c r="AE141" i="40" s="1"/>
  <c r="N112" i="40"/>
  <c r="AE112" i="40" s="1"/>
  <c r="N77" i="40"/>
  <c r="AE77" i="40" s="1"/>
  <c r="N52" i="40"/>
  <c r="N54" i="40"/>
  <c r="N12" i="40"/>
  <c r="N14" i="40"/>
  <c r="AE14" i="40" s="1"/>
  <c r="N174" i="40"/>
  <c r="N163" i="40"/>
  <c r="AE163" i="40" s="1"/>
  <c r="N137" i="40"/>
  <c r="AE137" i="40" s="1"/>
  <c r="N104" i="40"/>
  <c r="AE104" i="40" s="1"/>
  <c r="N73" i="40"/>
  <c r="AE73" i="40" s="1"/>
  <c r="N44" i="40"/>
  <c r="AE44" i="40" s="1"/>
  <c r="N42" i="40"/>
  <c r="AE42" i="40" s="1"/>
  <c r="N8" i="40"/>
  <c r="AE8" i="40" s="1"/>
  <c r="N182" i="40"/>
  <c r="N164" i="40"/>
  <c r="AE164" i="40" s="1"/>
  <c r="N159" i="40"/>
  <c r="N132" i="40"/>
  <c r="AE132" i="40" s="1"/>
  <c r="N100" i="40"/>
  <c r="N80" i="40"/>
  <c r="AE80" i="40" s="1"/>
  <c r="N40" i="40"/>
  <c r="AE40" i="40" s="1"/>
  <c r="N37" i="40"/>
  <c r="AE37" i="40" s="1"/>
  <c r="N23" i="40"/>
  <c r="AE23" i="40" s="1"/>
  <c r="N185" i="40"/>
  <c r="AE185" i="40" s="1"/>
  <c r="N162" i="40"/>
  <c r="AE162" i="40" s="1"/>
  <c r="N142" i="40"/>
  <c r="AE142" i="40" s="1"/>
  <c r="N121" i="40"/>
  <c r="AE121" i="40" s="1"/>
  <c r="N110" i="40"/>
  <c r="N76" i="40"/>
  <c r="AE76" i="40" s="1"/>
  <c r="N98" i="40"/>
  <c r="N17" i="40"/>
  <c r="AE17" i="40" s="1"/>
  <c r="N19" i="40"/>
  <c r="AE19" i="40" s="1"/>
  <c r="N181" i="40"/>
  <c r="AE181" i="40" s="1"/>
  <c r="N157" i="40"/>
  <c r="N170" i="40"/>
  <c r="AE170" i="40" s="1"/>
  <c r="N145" i="40"/>
  <c r="AE145" i="40" s="1"/>
  <c r="N106" i="40"/>
  <c r="AE106" i="40" s="1"/>
  <c r="N72" i="40"/>
  <c r="AE72" i="40" s="1"/>
  <c r="N70" i="40"/>
  <c r="AE70" i="40" s="1"/>
  <c r="N13" i="40"/>
  <c r="AE13" i="40" s="1"/>
  <c r="N11" i="40"/>
  <c r="AE11" i="40" s="1"/>
  <c r="N175" i="40"/>
  <c r="AE175" i="40" s="1"/>
  <c r="N153" i="40"/>
  <c r="AE153" i="40" s="1"/>
  <c r="N139" i="40"/>
  <c r="N123" i="40"/>
  <c r="AE123" i="40" s="1"/>
  <c r="N102" i="40"/>
  <c r="AE102" i="40" s="1"/>
  <c r="N67" i="40"/>
  <c r="N66" i="40"/>
  <c r="N41" i="40"/>
  <c r="AE41" i="40" s="1"/>
  <c r="N26" i="40"/>
  <c r="AE26" i="40" s="1"/>
  <c r="N68" i="40"/>
  <c r="AE68" i="40" s="1"/>
  <c r="N28" i="40"/>
  <c r="AE28" i="40" s="1"/>
  <c r="N103" i="40"/>
  <c r="AE103" i="40" s="1"/>
  <c r="N167" i="40"/>
  <c r="AE167" i="40" s="1"/>
  <c r="N38" i="40"/>
  <c r="AE38" i="40" s="1"/>
  <c r="N65" i="40"/>
  <c r="AE65" i="40" s="1"/>
  <c r="N151" i="40"/>
  <c r="AE151" i="40" s="1"/>
  <c r="N55" i="40"/>
  <c r="AE55" i="40" s="1"/>
  <c r="N117" i="40"/>
  <c r="AE117" i="40" s="1"/>
  <c r="N30" i="40"/>
  <c r="AE30" i="40" s="1"/>
  <c r="N84" i="40"/>
  <c r="AE84" i="40" s="1"/>
  <c r="N144" i="40"/>
  <c r="AE144" i="40" s="1"/>
  <c r="N25" i="40"/>
  <c r="AE25" i="40" s="1"/>
  <c r="N118" i="40"/>
  <c r="AE118" i="40" s="1"/>
  <c r="N173" i="40"/>
  <c r="AE173" i="40" s="1"/>
  <c r="N35" i="40"/>
  <c r="AE35" i="40" s="1"/>
  <c r="N105" i="40"/>
  <c r="AE105" i="40" s="1"/>
  <c r="N150" i="40"/>
  <c r="AE150" i="40" s="1"/>
  <c r="N86" i="40"/>
  <c r="AE86" i="40" s="1"/>
  <c r="N133" i="40"/>
  <c r="AE133" i="40" s="1"/>
  <c r="N27" i="40"/>
  <c r="AE27" i="40" s="1"/>
  <c r="N97" i="40"/>
  <c r="AE97" i="40" s="1"/>
  <c r="N161" i="40"/>
  <c r="AE161" i="40" s="1"/>
  <c r="N6" i="40"/>
  <c r="AE6" i="40" s="1"/>
  <c r="N43" i="40"/>
  <c r="AE43" i="40" s="1"/>
  <c r="N120" i="40"/>
  <c r="AE120" i="40" s="1"/>
  <c r="N32" i="40"/>
  <c r="AE32" i="40" s="1"/>
  <c r="N107" i="40"/>
  <c r="AE107" i="40" s="1"/>
  <c r="N168" i="40"/>
  <c r="AE168" i="40" s="1"/>
  <c r="N45" i="40"/>
  <c r="AE45" i="40" s="1"/>
  <c r="N135" i="40"/>
  <c r="AE135" i="40" s="1"/>
  <c r="N24" i="40"/>
  <c r="AE24" i="40" s="1"/>
  <c r="N99" i="40"/>
  <c r="AE99" i="40" s="1"/>
  <c r="N178" i="40"/>
  <c r="AE178" i="40" s="1"/>
  <c r="N78" i="40"/>
  <c r="AE78" i="40" s="1"/>
  <c r="N125" i="40"/>
  <c r="AE125" i="40" s="1"/>
  <c r="N29" i="40"/>
  <c r="AE29" i="40" s="1"/>
  <c r="N122" i="40"/>
  <c r="AE122" i="40" s="1"/>
  <c r="N177" i="40"/>
  <c r="AE177" i="40" s="1"/>
  <c r="N10" i="40"/>
  <c r="AE10" i="40" s="1"/>
  <c r="N83" i="40"/>
  <c r="AE83" i="40" s="1"/>
  <c r="N155" i="40"/>
  <c r="AE155" i="40" s="1"/>
  <c r="N21" i="40"/>
  <c r="AE21" i="40" s="1"/>
  <c r="N114" i="40"/>
  <c r="AE114" i="40" s="1"/>
  <c r="N176" i="40"/>
  <c r="AE176" i="40" s="1"/>
  <c r="N60" i="40"/>
  <c r="AE60" i="40" s="1"/>
  <c r="N127" i="40"/>
  <c r="AE127" i="40" s="1"/>
  <c r="N51" i="40"/>
  <c r="AE51" i="40" s="1"/>
  <c r="N124" i="40"/>
  <c r="AE124" i="40" s="1"/>
  <c r="N7" i="40"/>
  <c r="AE7" i="40" s="1"/>
  <c r="N69" i="40"/>
  <c r="AE69" i="40" s="1"/>
  <c r="N152" i="40"/>
  <c r="AE152" i="40" s="1"/>
  <c r="N62" i="40"/>
  <c r="AE62" i="40" s="1"/>
  <c r="N116" i="40"/>
  <c r="AE116" i="40" s="1"/>
  <c r="N160" i="40"/>
  <c r="N128" i="40"/>
  <c r="AE128" i="40" s="1"/>
  <c r="N31" i="40"/>
  <c r="AE31" i="40" s="1"/>
  <c r="N101" i="40"/>
  <c r="AE101" i="40" s="1"/>
  <c r="N179" i="40"/>
  <c r="AE179" i="40" s="1"/>
  <c r="N79" i="40"/>
  <c r="AE79" i="40" s="1"/>
  <c r="N147" i="40"/>
  <c r="AE147" i="40" s="1"/>
  <c r="N33" i="40"/>
  <c r="AE33" i="40" s="1"/>
  <c r="N126" i="40"/>
  <c r="AE126" i="40" s="1"/>
  <c r="N180" i="40"/>
  <c r="AE180" i="40" s="1"/>
  <c r="N71" i="40"/>
  <c r="AE71" i="40" s="1"/>
  <c r="N183" i="40"/>
  <c r="AE183" i="40" s="1"/>
  <c r="N34" i="40"/>
  <c r="AE34" i="40" s="1"/>
  <c r="N111" i="40"/>
  <c r="AE111" i="40" s="1"/>
  <c r="N95" i="40"/>
  <c r="AE95" i="40" s="1"/>
  <c r="N47" i="40"/>
  <c r="AE47" i="40" s="1"/>
  <c r="N75" i="40"/>
  <c r="AE75" i="40" s="1"/>
  <c r="N154" i="40"/>
  <c r="AE154" i="40" s="1"/>
  <c r="N74" i="40"/>
  <c r="AE74" i="40" s="1"/>
  <c r="N49" i="40"/>
  <c r="AE49" i="40" s="1"/>
  <c r="N88" i="40"/>
  <c r="AE88" i="40" s="1"/>
  <c r="N96" i="40"/>
  <c r="AE96" i="40" s="1"/>
  <c r="N172" i="40"/>
  <c r="AE172" i="40" s="1"/>
  <c r="N56" i="40"/>
  <c r="AE56" i="40" s="1"/>
  <c r="N90" i="40"/>
  <c r="AE90" i="40" s="1"/>
  <c r="N5" i="40"/>
  <c r="N143" i="40"/>
  <c r="AE143" i="40" s="1"/>
  <c r="N82" i="40"/>
  <c r="AE82" i="40" s="1"/>
  <c r="N149" i="40"/>
  <c r="AE149" i="40" s="1"/>
  <c r="N92" i="40"/>
  <c r="N91" i="40"/>
  <c r="N148" i="40"/>
  <c r="AE148" i="40" s="1"/>
  <c r="N64" i="40"/>
  <c r="AE64" i="40" s="1"/>
  <c r="N138" i="40"/>
  <c r="AE138" i="40" s="1"/>
  <c r="N48" i="40"/>
  <c r="AE48" i="40" s="1"/>
  <c r="N129" i="40"/>
  <c r="AE129" i="40" s="1"/>
  <c r="N39" i="40"/>
  <c r="AE39" i="40" s="1"/>
  <c r="N89" i="40"/>
  <c r="AE89" i="40" s="1"/>
  <c r="N87" i="40"/>
  <c r="AE87" i="40" s="1"/>
  <c r="N131" i="40"/>
  <c r="AE131" i="40" s="1"/>
  <c r="N36" i="40"/>
  <c r="AE36" i="40" s="1"/>
  <c r="N94" i="40"/>
  <c r="AE94" i="40" s="1"/>
  <c r="N46" i="40"/>
  <c r="AE46" i="40" s="1"/>
  <c r="N109" i="40"/>
  <c r="AE109" i="40" s="1"/>
  <c r="N93" i="40"/>
  <c r="AE93" i="40" s="1"/>
  <c r="N50" i="40"/>
  <c r="AD90" i="40"/>
  <c r="AD45" i="40"/>
  <c r="AD143" i="40"/>
  <c r="AD150" i="40"/>
  <c r="AD173" i="40"/>
  <c r="AD73" i="40"/>
  <c r="AF37" i="40"/>
  <c r="AF90" i="40"/>
  <c r="AF85" i="40"/>
  <c r="AE92" i="40"/>
  <c r="AE157" i="40"/>
  <c r="AE98" i="40"/>
  <c r="AE81" i="40"/>
  <c r="AE182" i="40"/>
  <c r="AE12" i="40"/>
  <c r="AE160" i="40"/>
  <c r="AE66" i="40"/>
  <c r="AE119" i="40"/>
  <c r="O162" i="40"/>
  <c r="AF162" i="40" s="1"/>
  <c r="O86" i="40"/>
  <c r="AF86" i="40" s="1"/>
  <c r="O177" i="40"/>
  <c r="AF177" i="40" s="1"/>
  <c r="O85" i="40"/>
  <c r="O129" i="40"/>
  <c r="AF129" i="40" s="1"/>
  <c r="O49" i="40"/>
  <c r="AF49" i="40" s="1"/>
  <c r="O185" i="40"/>
  <c r="O94" i="40"/>
  <c r="AF94" i="40" s="1"/>
  <c r="O33" i="40"/>
  <c r="AF33" i="40" s="1"/>
  <c r="O149" i="40"/>
  <c r="AF149" i="40" s="1"/>
  <c r="O113" i="40"/>
  <c r="AF113" i="40" s="1"/>
  <c r="O105" i="40"/>
  <c r="AF105" i="40" s="1"/>
  <c r="O90" i="40"/>
  <c r="O81" i="40"/>
  <c r="AF81" i="40" s="1"/>
  <c r="O19" i="40"/>
  <c r="AF19" i="40" s="1"/>
  <c r="O37" i="40"/>
  <c r="O6" i="40"/>
  <c r="O181" i="40"/>
  <c r="AF181" i="40" s="1"/>
  <c r="O29" i="40"/>
  <c r="AF29" i="40" s="1"/>
  <c r="O52" i="40"/>
  <c r="AF52" i="40" s="1"/>
  <c r="O28" i="40"/>
  <c r="AF28" i="40" s="1"/>
  <c r="O114" i="40"/>
  <c r="AF114" i="40" s="1"/>
  <c r="O84" i="40"/>
  <c r="O87" i="40"/>
  <c r="AF87" i="40" s="1"/>
  <c r="O61" i="40"/>
  <c r="AF61" i="40" s="1"/>
  <c r="O154" i="40"/>
  <c r="AF154" i="40" s="1"/>
  <c r="O95" i="40"/>
  <c r="AF95" i="40" s="1"/>
  <c r="O53" i="40"/>
  <c r="AF53" i="40" s="1"/>
  <c r="O143" i="40"/>
  <c r="AF143" i="40" s="1"/>
  <c r="O36" i="40"/>
  <c r="AF36" i="40" s="1"/>
  <c r="O98" i="40"/>
  <c r="AF98" i="40" s="1"/>
  <c r="O168" i="40"/>
  <c r="AF168" i="40" s="1"/>
  <c r="O50" i="40"/>
  <c r="AF50" i="40" s="1"/>
  <c r="O131" i="40"/>
  <c r="AF131" i="40" s="1"/>
  <c r="O183" i="40"/>
  <c r="AF183" i="40" s="1"/>
  <c r="O44" i="40"/>
  <c r="AF44" i="40" s="1"/>
  <c r="O148" i="40"/>
  <c r="AF148" i="40" s="1"/>
  <c r="O164" i="40"/>
  <c r="AF164" i="40" s="1"/>
  <c r="O68" i="40"/>
  <c r="AF68" i="40" s="1"/>
  <c r="O43" i="40"/>
  <c r="AF43" i="40" s="1"/>
  <c r="O32" i="40"/>
  <c r="AF32" i="40" s="1"/>
  <c r="O104" i="40"/>
  <c r="AF104" i="40" s="1"/>
  <c r="O73" i="40"/>
  <c r="AF73" i="40" s="1"/>
  <c r="O166" i="40"/>
  <c r="AF166" i="40" s="1"/>
  <c r="O101" i="40"/>
  <c r="AF101" i="40" s="1"/>
  <c r="O51" i="40"/>
  <c r="AF51" i="40" s="1"/>
  <c r="O160" i="40"/>
  <c r="AF160" i="40" s="1"/>
  <c r="O46" i="40"/>
  <c r="AF46" i="40" s="1"/>
  <c r="O127" i="40"/>
  <c r="AF127" i="40" s="1"/>
  <c r="O179" i="40"/>
  <c r="AF179" i="40" s="1"/>
  <c r="O59" i="40"/>
  <c r="AF59" i="40" s="1"/>
  <c r="O116" i="40"/>
  <c r="AF116" i="40" s="1"/>
  <c r="O21" i="40"/>
  <c r="AF21" i="40" s="1"/>
  <c r="O78" i="40"/>
  <c r="AF78" i="40" s="1"/>
  <c r="O138" i="40"/>
  <c r="AF138" i="40" s="1"/>
  <c r="O58" i="40"/>
  <c r="AF58" i="40" s="1"/>
  <c r="O115" i="40"/>
  <c r="AF115" i="40" s="1"/>
  <c r="O171" i="40"/>
  <c r="AF171" i="40" s="1"/>
  <c r="O169" i="40"/>
  <c r="AF169" i="40" s="1"/>
  <c r="O62" i="40"/>
  <c r="AF62" i="40" s="1"/>
  <c r="O103" i="40"/>
  <c r="AF103" i="40" s="1"/>
  <c r="O66" i="40"/>
  <c r="AF66" i="40" s="1"/>
  <c r="O172" i="40"/>
  <c r="AF172" i="40" s="1"/>
  <c r="O25" i="40"/>
  <c r="AF25" i="40" s="1"/>
  <c r="O111" i="40"/>
  <c r="AF111" i="40" s="1"/>
  <c r="O60" i="40"/>
  <c r="AF60" i="40" s="1"/>
  <c r="O182" i="40"/>
  <c r="AF182" i="40" s="1"/>
  <c r="O55" i="40"/>
  <c r="AF55" i="40" s="1"/>
  <c r="O123" i="40"/>
  <c r="AF123" i="40" s="1"/>
  <c r="O5" i="40"/>
  <c r="AF5" i="40" s="1"/>
  <c r="AJ80" i="40" s="1"/>
  <c r="Q87" i="43" s="1"/>
  <c r="O97" i="40"/>
  <c r="AF97" i="40" s="1"/>
  <c r="O144" i="40"/>
  <c r="AF144" i="40" s="1"/>
  <c r="O22" i="40"/>
  <c r="AF22" i="40" s="1"/>
  <c r="O79" i="40"/>
  <c r="AF79" i="40" s="1"/>
  <c r="O139" i="40"/>
  <c r="AF139" i="40" s="1"/>
  <c r="O40" i="40"/>
  <c r="AF40" i="40" s="1"/>
  <c r="O96" i="40"/>
  <c r="AF96" i="40" s="1"/>
  <c r="O27" i="40"/>
  <c r="AF27" i="40" s="1"/>
  <c r="O145" i="40"/>
  <c r="AF145" i="40" s="1"/>
  <c r="O109" i="40"/>
  <c r="AF109" i="40" s="1"/>
  <c r="O167" i="40"/>
  <c r="AF167" i="40" s="1"/>
  <c r="O150" i="40"/>
  <c r="AF150" i="40" s="1"/>
  <c r="O23" i="40"/>
  <c r="O30" i="40"/>
  <c r="AF30" i="40" s="1"/>
  <c r="O124" i="40"/>
  <c r="AF124" i="40" s="1"/>
  <c r="O91" i="40"/>
  <c r="AF91" i="40" s="1"/>
  <c r="O38" i="40"/>
  <c r="AF38" i="40" s="1"/>
  <c r="O140" i="40"/>
  <c r="AF140" i="40" s="1"/>
  <c r="O83" i="40"/>
  <c r="AF83" i="40" s="1"/>
  <c r="O48" i="40"/>
  <c r="AF48" i="40" s="1"/>
  <c r="O89" i="40"/>
  <c r="AF89" i="40" s="1"/>
  <c r="O136" i="40"/>
  <c r="AF136" i="40" s="1"/>
  <c r="O17" i="40"/>
  <c r="AF17" i="40" s="1"/>
  <c r="O74" i="40"/>
  <c r="AF74" i="40" s="1"/>
  <c r="O134" i="40"/>
  <c r="AF134" i="40" s="1"/>
  <c r="O15" i="40"/>
  <c r="AF15" i="40" s="1"/>
  <c r="O80" i="40"/>
  <c r="AF80" i="40" s="1"/>
  <c r="O159" i="40"/>
  <c r="AF159" i="40" s="1"/>
  <c r="O156" i="40"/>
  <c r="AF156" i="40" s="1"/>
  <c r="O10" i="40"/>
  <c r="AF10" i="40" s="1"/>
  <c r="O128" i="40"/>
  <c r="AF128" i="40" s="1"/>
  <c r="O92" i="40"/>
  <c r="AF92" i="40" s="1"/>
  <c r="O35" i="40"/>
  <c r="AF35" i="40" s="1"/>
  <c r="O137" i="40"/>
  <c r="AF137" i="40" s="1"/>
  <c r="O121" i="40"/>
  <c r="AF121" i="40" s="1"/>
  <c r="O20" i="40"/>
  <c r="AF20" i="40" s="1"/>
  <c r="O141" i="40"/>
  <c r="AF141" i="40" s="1"/>
  <c r="O100" i="40"/>
  <c r="AF100" i="40" s="1"/>
  <c r="O13" i="40"/>
  <c r="AF13" i="40" s="1"/>
  <c r="O70" i="40"/>
  <c r="AF70" i="40" s="1"/>
  <c r="O130" i="40"/>
  <c r="AF130" i="40" s="1"/>
  <c r="O18" i="40"/>
  <c r="AF18" i="40" s="1"/>
  <c r="O75" i="40"/>
  <c r="AF75" i="40" s="1"/>
  <c r="O146" i="40"/>
  <c r="AF146" i="40" s="1"/>
  <c r="O12" i="40"/>
  <c r="AF12" i="40" s="1"/>
  <c r="O117" i="40"/>
  <c r="AF117" i="40" s="1"/>
  <c r="O161" i="40"/>
  <c r="AF161" i="40" s="1"/>
  <c r="O56" i="40"/>
  <c r="AF56" i="40" s="1"/>
  <c r="O24" i="40"/>
  <c r="AF24" i="40" s="1"/>
  <c r="O152" i="40"/>
  <c r="O67" i="40"/>
  <c r="O132" i="40"/>
  <c r="AF132" i="40" s="1"/>
  <c r="O88" i="40"/>
  <c r="AF88" i="40" s="1"/>
  <c r="O163" i="40"/>
  <c r="AF163" i="40" s="1"/>
  <c r="O178" i="40"/>
  <c r="AF178" i="40" s="1"/>
  <c r="O122" i="40"/>
  <c r="AF122" i="40" s="1"/>
  <c r="O118" i="40"/>
  <c r="AF118" i="40" s="1"/>
  <c r="O184" i="40"/>
  <c r="AF184" i="40" s="1"/>
  <c r="O110" i="40"/>
  <c r="AF110" i="40" s="1"/>
  <c r="O64" i="40"/>
  <c r="AF64" i="40" s="1"/>
  <c r="O175" i="40"/>
  <c r="AF175" i="40" s="1"/>
  <c r="O16" i="40"/>
  <c r="AF16" i="40" s="1"/>
  <c r="O126" i="40"/>
  <c r="AF126" i="40" s="1"/>
  <c r="O82" i="40"/>
  <c r="AF82" i="40" s="1"/>
  <c r="O176" i="40"/>
  <c r="AF176" i="40" s="1"/>
  <c r="O31" i="40"/>
  <c r="AF31" i="40" s="1"/>
  <c r="O133" i="40"/>
  <c r="AF133" i="40" s="1"/>
  <c r="O39" i="40"/>
  <c r="AF39" i="40" s="1"/>
  <c r="O108" i="40"/>
  <c r="AF108" i="40" s="1"/>
  <c r="O153" i="40"/>
  <c r="AF153" i="40" s="1"/>
  <c r="O41" i="40"/>
  <c r="AF41" i="40" s="1"/>
  <c r="O102" i="40"/>
  <c r="AF102" i="40" s="1"/>
  <c r="O173" i="40"/>
  <c r="AF173" i="40" s="1"/>
  <c r="O63" i="40"/>
  <c r="AF63" i="40" s="1"/>
  <c r="O120" i="40"/>
  <c r="AF120" i="40" s="1"/>
  <c r="O69" i="40"/>
  <c r="AF69" i="40" s="1"/>
  <c r="O170" i="40"/>
  <c r="AF170" i="40" s="1"/>
  <c r="O26" i="40"/>
  <c r="AF26" i="40" s="1"/>
  <c r="O151" i="40"/>
  <c r="AF151" i="40" s="1"/>
  <c r="O54" i="40"/>
  <c r="AF54" i="40" s="1"/>
  <c r="O93" i="40"/>
  <c r="AF93" i="40" s="1"/>
  <c r="O147" i="40"/>
  <c r="AF147" i="40" s="1"/>
  <c r="O9" i="40"/>
  <c r="AF9" i="40" s="1"/>
  <c r="O99" i="40"/>
  <c r="AF99" i="40" s="1"/>
  <c r="O11" i="40"/>
  <c r="AF11" i="40" s="1"/>
  <c r="O106" i="40"/>
  <c r="AF106" i="40" s="1"/>
  <c r="O47" i="40"/>
  <c r="AF47" i="40" s="1"/>
  <c r="O165" i="40"/>
  <c r="AF165" i="40" s="1"/>
  <c r="O34" i="40"/>
  <c r="AF34" i="40" s="1"/>
  <c r="O119" i="40"/>
  <c r="AF119" i="40" s="1"/>
  <c r="O8" i="40"/>
  <c r="AF8" i="40" s="1"/>
  <c r="O135" i="40"/>
  <c r="AF135" i="40" s="1"/>
  <c r="O107" i="40"/>
  <c r="AF107" i="40" s="1"/>
  <c r="O14" i="40"/>
  <c r="AF14" i="40" s="1"/>
  <c r="O76" i="40"/>
  <c r="AF76" i="40" s="1"/>
  <c r="O174" i="40"/>
  <c r="AF174" i="40" s="1"/>
  <c r="O125" i="40"/>
  <c r="AF125" i="40" s="1"/>
  <c r="O7" i="40"/>
  <c r="AF7" i="40" s="1"/>
  <c r="O112" i="40"/>
  <c r="AF112" i="40" s="1"/>
  <c r="O180" i="40"/>
  <c r="AF180" i="40" s="1"/>
  <c r="O42" i="40"/>
  <c r="AF42" i="40" s="1"/>
  <c r="O71" i="40"/>
  <c r="AF71" i="40" s="1"/>
  <c r="O155" i="40"/>
  <c r="AF155" i="40" s="1"/>
  <c r="O77" i="40"/>
  <c r="AF77" i="40" s="1"/>
  <c r="O72" i="40"/>
  <c r="AF72" i="40" s="1"/>
  <c r="O157" i="40"/>
  <c r="AF157" i="40" s="1"/>
  <c r="O57" i="40"/>
  <c r="AF57" i="40" s="1"/>
  <c r="O158" i="40"/>
  <c r="AF158" i="40" s="1"/>
  <c r="O142" i="40"/>
  <c r="AF142" i="40" s="1"/>
  <c r="O45" i="40"/>
  <c r="AF45" i="40" s="1"/>
  <c r="O65" i="40"/>
  <c r="AB127" i="42"/>
  <c r="AC48" i="44"/>
  <c r="AB48" i="44"/>
  <c r="AB48" i="42"/>
  <c r="AC48" i="42"/>
  <c r="AB133" i="44"/>
  <c r="AB35" i="44"/>
  <c r="AB91" i="44"/>
  <c r="AC136" i="42"/>
  <c r="AB27" i="42"/>
  <c r="Z7" i="9"/>
  <c r="AC27" i="44"/>
  <c r="AC103" i="44"/>
  <c r="AB59" i="42"/>
  <c r="AB115" i="44"/>
  <c r="Y5" i="44"/>
  <c r="AC84" i="44"/>
  <c r="AD5" i="9"/>
  <c r="AC15" i="42"/>
  <c r="Y5" i="42"/>
  <c r="W5" i="44"/>
  <c r="AB134" i="44"/>
  <c r="AC134" i="44"/>
  <c r="AB134" i="42"/>
  <c r="AC134" i="42"/>
  <c r="CN15" i="38" l="1"/>
  <c r="CH16" i="38"/>
  <c r="T48" i="43"/>
  <c r="AE48" i="43" s="1"/>
  <c r="K48" i="44"/>
  <c r="O48" i="43"/>
  <c r="T125" i="16"/>
  <c r="R3" i="43"/>
  <c r="X133" i="43"/>
  <c r="R4" i="43"/>
  <c r="R2" i="43"/>
  <c r="CJ15" i="38"/>
  <c r="CP14" i="38"/>
  <c r="CQ14" i="38"/>
  <c r="CK15" i="38"/>
  <c r="P133" i="43"/>
  <c r="AA133" i="43"/>
  <c r="AG133" i="43" s="1"/>
  <c r="W125" i="16" s="1"/>
  <c r="N133" i="43"/>
  <c r="CI15" i="38"/>
  <c r="CO14" i="38"/>
  <c r="R5" i="43" l="1"/>
  <c r="CI16" i="38"/>
  <c r="CO15" i="38"/>
  <c r="CK16" i="38"/>
  <c r="CQ15" i="38"/>
  <c r="AA48" i="43"/>
  <c r="AG48" i="43" s="1"/>
  <c r="P48" i="43"/>
  <c r="N48" i="43"/>
  <c r="CJ16" i="38"/>
  <c r="CP15" i="38"/>
  <c r="U40" i="16"/>
  <c r="X48" i="43"/>
  <c r="T3" i="43"/>
  <c r="T4" i="43"/>
  <c r="T2" i="43"/>
  <c r="L2" i="39"/>
  <c r="CN16" i="38"/>
  <c r="CH17" i="38"/>
  <c r="Y133" i="43"/>
  <c r="Z133" i="43"/>
  <c r="N2" i="39" l="1"/>
  <c r="CJ17" i="38"/>
  <c r="CP16" i="38"/>
  <c r="L182" i="39"/>
  <c r="AC182" i="39" s="1"/>
  <c r="L169" i="39"/>
  <c r="AC169" i="39" s="1"/>
  <c r="L167" i="39"/>
  <c r="AC167" i="39" s="1"/>
  <c r="L158" i="39"/>
  <c r="AC158" i="39" s="1"/>
  <c r="L150" i="39"/>
  <c r="AC150" i="39" s="1"/>
  <c r="L143" i="39"/>
  <c r="AC143" i="39" s="1"/>
  <c r="L130" i="39"/>
  <c r="AC130" i="39" s="1"/>
  <c r="L124" i="39"/>
  <c r="AC124" i="39" s="1"/>
  <c r="L111" i="39"/>
  <c r="AC111" i="39" s="1"/>
  <c r="L117" i="39"/>
  <c r="AC117" i="39" s="1"/>
  <c r="L96" i="39"/>
  <c r="AC96" i="39" s="1"/>
  <c r="L82" i="39"/>
  <c r="AC82" i="39" s="1"/>
  <c r="L81" i="39"/>
  <c r="AC81" i="39" s="1"/>
  <c r="L45" i="39"/>
  <c r="AC45" i="39" s="1"/>
  <c r="L52" i="39"/>
  <c r="AC52" i="39" s="1"/>
  <c r="L59" i="39"/>
  <c r="AC59" i="39" s="1"/>
  <c r="L24" i="39"/>
  <c r="AC24" i="39" s="1"/>
  <c r="L178" i="39"/>
  <c r="AC178" i="39" s="1"/>
  <c r="L172" i="39"/>
  <c r="AC172" i="39" s="1"/>
  <c r="L163" i="39"/>
  <c r="AC163" i="39" s="1"/>
  <c r="L157" i="39"/>
  <c r="AC157" i="39" s="1"/>
  <c r="L146" i="39"/>
  <c r="AC146" i="39" s="1"/>
  <c r="L139" i="39"/>
  <c r="AC139" i="39" s="1"/>
  <c r="L126" i="39"/>
  <c r="AC126" i="39" s="1"/>
  <c r="L120" i="39"/>
  <c r="AC120" i="39" s="1"/>
  <c r="L107" i="39"/>
  <c r="AC107" i="39" s="1"/>
  <c r="L113" i="39"/>
  <c r="AC113" i="39" s="1"/>
  <c r="L103" i="39"/>
  <c r="AC103" i="39" s="1"/>
  <c r="L78" i="39"/>
  <c r="AC78" i="39" s="1"/>
  <c r="L77" i="39"/>
  <c r="AC77" i="39" s="1"/>
  <c r="L80" i="39"/>
  <c r="AC80" i="39" s="1"/>
  <c r="L44" i="39"/>
  <c r="AC44" i="39" s="1"/>
  <c r="L55" i="39"/>
  <c r="AC55" i="39" s="1"/>
  <c r="L184" i="39"/>
  <c r="AC184" i="39" s="1"/>
  <c r="L177" i="39"/>
  <c r="AC177" i="39" s="1"/>
  <c r="L164" i="39"/>
  <c r="AC164" i="39" s="1"/>
  <c r="L155" i="39"/>
  <c r="AC155" i="39" s="1"/>
  <c r="L152" i="39"/>
  <c r="AC152" i="39" s="1"/>
  <c r="L140" i="39"/>
  <c r="AC140" i="39" s="1"/>
  <c r="L131" i="39"/>
  <c r="AC131" i="39" s="1"/>
  <c r="L141" i="39"/>
  <c r="AC141" i="39" s="1"/>
  <c r="L112" i="39"/>
  <c r="AC112" i="39" s="1"/>
  <c r="L118" i="39"/>
  <c r="AC118" i="39" s="1"/>
  <c r="L105" i="39"/>
  <c r="AC105" i="39" s="1"/>
  <c r="L104" i="39"/>
  <c r="AC104" i="39" s="1"/>
  <c r="L70" i="39"/>
  <c r="AC70" i="39" s="1"/>
  <c r="L69" i="39"/>
  <c r="AC69" i="39" s="1"/>
  <c r="L72" i="39"/>
  <c r="AC72" i="39" s="1"/>
  <c r="L79" i="39"/>
  <c r="AC79" i="39" s="1"/>
  <c r="L43" i="39"/>
  <c r="AC43" i="39" s="1"/>
  <c r="L20" i="39"/>
  <c r="AC20" i="39" s="1"/>
  <c r="L8" i="39"/>
  <c r="AC8" i="39" s="1"/>
  <c r="L176" i="39"/>
  <c r="AC176" i="39" s="1"/>
  <c r="L170" i="39"/>
  <c r="AC170" i="39" s="1"/>
  <c r="L156" i="39"/>
  <c r="AC156" i="39" s="1"/>
  <c r="L161" i="39"/>
  <c r="AC161" i="39" s="1"/>
  <c r="L145" i="39"/>
  <c r="AC145" i="39" s="1"/>
  <c r="L132" i="39"/>
  <c r="AC132" i="39" s="1"/>
  <c r="L142" i="39"/>
  <c r="AC142" i="39" s="1"/>
  <c r="L133" i="39"/>
  <c r="AC133" i="39" s="1"/>
  <c r="L123" i="39"/>
  <c r="AC123" i="39" s="1"/>
  <c r="L110" i="39"/>
  <c r="AC110" i="39" s="1"/>
  <c r="L97" i="39"/>
  <c r="AC97" i="39" s="1"/>
  <c r="L98" i="39"/>
  <c r="AC98" i="39" s="1"/>
  <c r="L62" i="39"/>
  <c r="AC62" i="39" s="1"/>
  <c r="L61" i="39"/>
  <c r="AC61" i="39" s="1"/>
  <c r="L64" i="39"/>
  <c r="AC64" i="39" s="1"/>
  <c r="L71" i="39"/>
  <c r="AC71" i="39" s="1"/>
  <c r="L13" i="39"/>
  <c r="AC13" i="39" s="1"/>
  <c r="L25" i="39"/>
  <c r="AC25" i="39" s="1"/>
  <c r="L16" i="39"/>
  <c r="AC16" i="39" s="1"/>
  <c r="L183" i="39"/>
  <c r="AC183" i="39" s="1"/>
  <c r="L185" i="39"/>
  <c r="AC185" i="39" s="1"/>
  <c r="L175" i="39"/>
  <c r="AC175" i="39" s="1"/>
  <c r="L166" i="39"/>
  <c r="AC166" i="39" s="1"/>
  <c r="L151" i="39"/>
  <c r="AC151" i="39" s="1"/>
  <c r="L128" i="39"/>
  <c r="AC128" i="39" s="1"/>
  <c r="L138" i="39"/>
  <c r="AC138" i="39" s="1"/>
  <c r="L129" i="39"/>
  <c r="AC129" i="39" s="1"/>
  <c r="L119" i="39"/>
  <c r="AC119" i="39" s="1"/>
  <c r="L106" i="39"/>
  <c r="AC106" i="39" s="1"/>
  <c r="L85" i="39"/>
  <c r="AC85" i="39" s="1"/>
  <c r="L86" i="39"/>
  <c r="AC86" i="39" s="1"/>
  <c r="L58" i="39"/>
  <c r="AC58" i="39" s="1"/>
  <c r="L57" i="39"/>
  <c r="AC57" i="39" s="1"/>
  <c r="L60" i="39"/>
  <c r="AC60" i="39" s="1"/>
  <c r="L67" i="39"/>
  <c r="AC67" i="39" s="1"/>
  <c r="L160" i="39"/>
  <c r="AC160" i="39" s="1"/>
  <c r="L147" i="39"/>
  <c r="AC147" i="39" s="1"/>
  <c r="L125" i="39"/>
  <c r="AC125" i="39" s="1"/>
  <c r="L101" i="39"/>
  <c r="AC101" i="39" s="1"/>
  <c r="L73" i="39"/>
  <c r="AC73" i="39" s="1"/>
  <c r="L63" i="39"/>
  <c r="AC63" i="39" s="1"/>
  <c r="L21" i="39"/>
  <c r="AC21" i="39" s="1"/>
  <c r="L29" i="39"/>
  <c r="AC29" i="39" s="1"/>
  <c r="L37" i="39"/>
  <c r="AC37" i="39" s="1"/>
  <c r="L171" i="39"/>
  <c r="AC171" i="39" s="1"/>
  <c r="L136" i="39"/>
  <c r="AC136" i="39" s="1"/>
  <c r="L116" i="39"/>
  <c r="AC116" i="39" s="1"/>
  <c r="L100" i="39"/>
  <c r="AC100" i="39" s="1"/>
  <c r="L65" i="39"/>
  <c r="AC65" i="39" s="1"/>
  <c r="L51" i="39"/>
  <c r="AC51" i="39" s="1"/>
  <c r="L180" i="39"/>
  <c r="AC180" i="39" s="1"/>
  <c r="L159" i="39"/>
  <c r="AC159" i="39" s="1"/>
  <c r="L148" i="39"/>
  <c r="AC148" i="39" s="1"/>
  <c r="L108" i="39"/>
  <c r="AC108" i="39" s="1"/>
  <c r="L99" i="39"/>
  <c r="AC99" i="39" s="1"/>
  <c r="L53" i="39"/>
  <c r="AC53" i="39" s="1"/>
  <c r="L30" i="39"/>
  <c r="AC30" i="39" s="1"/>
  <c r="L179" i="39"/>
  <c r="AC179" i="39" s="1"/>
  <c r="L165" i="39"/>
  <c r="AC165" i="39" s="1"/>
  <c r="L135" i="39"/>
  <c r="AC135" i="39" s="1"/>
  <c r="L115" i="39"/>
  <c r="AC115" i="39" s="1"/>
  <c r="L102" i="39"/>
  <c r="AC102" i="39" s="1"/>
  <c r="L76" i="39"/>
  <c r="AC76" i="39" s="1"/>
  <c r="L41" i="39"/>
  <c r="AC41" i="39" s="1"/>
  <c r="L181" i="39"/>
  <c r="AC181" i="39" s="1"/>
  <c r="L162" i="39"/>
  <c r="AC162" i="39" s="1"/>
  <c r="L127" i="39"/>
  <c r="AC127" i="39" s="1"/>
  <c r="L122" i="39"/>
  <c r="AC122" i="39" s="1"/>
  <c r="L84" i="39"/>
  <c r="AC84" i="39" s="1"/>
  <c r="L68" i="39"/>
  <c r="AC68" i="39" s="1"/>
  <c r="L17" i="39"/>
  <c r="AC17" i="39" s="1"/>
  <c r="L10" i="39"/>
  <c r="AC10" i="39" s="1"/>
  <c r="L18" i="39"/>
  <c r="AC18" i="39" s="1"/>
  <c r="L42" i="39"/>
  <c r="AC42" i="39" s="1"/>
  <c r="L174" i="39"/>
  <c r="AC174" i="39" s="1"/>
  <c r="L153" i="39"/>
  <c r="AC153" i="39" s="1"/>
  <c r="L134" i="39"/>
  <c r="AC134" i="39" s="1"/>
  <c r="L114" i="39"/>
  <c r="AC114" i="39" s="1"/>
  <c r="L74" i="39"/>
  <c r="AC74" i="39" s="1"/>
  <c r="L56" i="39"/>
  <c r="AC56" i="39" s="1"/>
  <c r="L9" i="39"/>
  <c r="AC9" i="39" s="1"/>
  <c r="L33" i="39"/>
  <c r="AC33" i="39" s="1"/>
  <c r="L32" i="39"/>
  <c r="AC32" i="39" s="1"/>
  <c r="L36" i="39"/>
  <c r="AC36" i="39" s="1"/>
  <c r="L173" i="39"/>
  <c r="AC173" i="39" s="1"/>
  <c r="L149" i="39"/>
  <c r="AC149" i="39" s="1"/>
  <c r="L144" i="39"/>
  <c r="AC144" i="39" s="1"/>
  <c r="L121" i="39"/>
  <c r="AC121" i="39" s="1"/>
  <c r="L66" i="39"/>
  <c r="AC66" i="39" s="1"/>
  <c r="L83" i="39"/>
  <c r="AC83" i="39" s="1"/>
  <c r="L28" i="39"/>
  <c r="AC28" i="39" s="1"/>
  <c r="L168" i="39"/>
  <c r="AC168" i="39" s="1"/>
  <c r="L154" i="39"/>
  <c r="AC154" i="39" s="1"/>
  <c r="L137" i="39"/>
  <c r="AC137" i="39" s="1"/>
  <c r="L109" i="39"/>
  <c r="AC109" i="39" s="1"/>
  <c r="L54" i="39"/>
  <c r="AC54" i="39" s="1"/>
  <c r="L75" i="39"/>
  <c r="AC75" i="39" s="1"/>
  <c r="L34" i="39"/>
  <c r="AC34" i="39" s="1"/>
  <c r="L31" i="39"/>
  <c r="AC31" i="39" s="1"/>
  <c r="L38" i="39"/>
  <c r="AC38" i="39" s="1"/>
  <c r="L23" i="39"/>
  <c r="AC23" i="39" s="1"/>
  <c r="L7" i="39"/>
  <c r="AC7" i="39" s="1"/>
  <c r="L15" i="39"/>
  <c r="AC15" i="39" s="1"/>
  <c r="L39" i="39"/>
  <c r="AC39" i="39" s="1"/>
  <c r="L14" i="39"/>
  <c r="AC14" i="39" s="1"/>
  <c r="L26" i="39"/>
  <c r="AC26" i="39" s="1"/>
  <c r="L19" i="39"/>
  <c r="AC19" i="39" s="1"/>
  <c r="L35" i="39"/>
  <c r="AC35" i="39" s="1"/>
  <c r="L11" i="39"/>
  <c r="AC11" i="39" s="1"/>
  <c r="L27" i="39"/>
  <c r="AC27" i="39" s="1"/>
  <c r="L6" i="39"/>
  <c r="AC6" i="39" s="1"/>
  <c r="L22" i="39"/>
  <c r="AC22" i="39" s="1"/>
  <c r="L12" i="39"/>
  <c r="AC12" i="39" s="1"/>
  <c r="L49" i="39"/>
  <c r="AC49" i="39" s="1"/>
  <c r="L88" i="39"/>
  <c r="AC88" i="39" s="1"/>
  <c r="L95" i="39"/>
  <c r="AC95" i="39" s="1"/>
  <c r="L48" i="39"/>
  <c r="AC48" i="39" s="1"/>
  <c r="L87" i="39"/>
  <c r="AC87" i="39" s="1"/>
  <c r="L5" i="39"/>
  <c r="AC5" i="39" s="1"/>
  <c r="L94" i="39"/>
  <c r="AC94" i="39" s="1"/>
  <c r="L46" i="39"/>
  <c r="AC46" i="39" s="1"/>
  <c r="L40" i="39"/>
  <c r="AC40" i="39" s="1"/>
  <c r="L90" i="39"/>
  <c r="AC90" i="39" s="1"/>
  <c r="L92" i="39"/>
  <c r="AC92" i="39" s="1"/>
  <c r="L89" i="39"/>
  <c r="AC89" i="39" s="1"/>
  <c r="L93" i="39"/>
  <c r="AC93" i="39" s="1"/>
  <c r="L91" i="39"/>
  <c r="AC91" i="39" s="1"/>
  <c r="L50" i="39"/>
  <c r="AC50" i="39" s="1"/>
  <c r="L47" i="39"/>
  <c r="AC47" i="39" s="1"/>
  <c r="T5" i="43"/>
  <c r="W40" i="16"/>
  <c r="Z4" i="43"/>
  <c r="Z5" i="43"/>
  <c r="Z2" i="43"/>
  <c r="Z6" i="43"/>
  <c r="Z3" i="43"/>
  <c r="O2" i="39"/>
  <c r="CK17" i="38"/>
  <c r="CQ16" i="38"/>
  <c r="Y48" i="43"/>
  <c r="Z48" i="43"/>
  <c r="CN17" i="38"/>
  <c r="CH18" i="38"/>
  <c r="M2" i="39"/>
  <c r="CI17" i="38"/>
  <c r="CO16" i="38"/>
  <c r="O91" i="39" l="1"/>
  <c r="AF91" i="39" s="1"/>
  <c r="O95" i="39"/>
  <c r="AF95" i="39" s="1"/>
  <c r="O49" i="39"/>
  <c r="AF49" i="39" s="1"/>
  <c r="O181" i="39"/>
  <c r="AF181" i="39" s="1"/>
  <c r="O175" i="39"/>
  <c r="AF175" i="39" s="1"/>
  <c r="O164" i="39"/>
  <c r="AF164" i="39" s="1"/>
  <c r="O163" i="39"/>
  <c r="AF163" i="39" s="1"/>
  <c r="O168" i="39"/>
  <c r="AF168" i="39" s="1"/>
  <c r="O137" i="39"/>
  <c r="AF137" i="39" s="1"/>
  <c r="O128" i="39"/>
  <c r="AF128" i="39" s="1"/>
  <c r="O138" i="39"/>
  <c r="AF138" i="39" s="1"/>
  <c r="O105" i="39"/>
  <c r="AF105" i="39" s="1"/>
  <c r="O119" i="39"/>
  <c r="AF119" i="39" s="1"/>
  <c r="O106" i="39"/>
  <c r="AF106" i="39" s="1"/>
  <c r="O85" i="39"/>
  <c r="AF85" i="39" s="1"/>
  <c r="O83" i="39"/>
  <c r="AF83" i="39" s="1"/>
  <c r="O51" i="39"/>
  <c r="AF51" i="39" s="1"/>
  <c r="O58" i="39"/>
  <c r="AF58" i="39" s="1"/>
  <c r="O61" i="39"/>
  <c r="AF61" i="39" s="1"/>
  <c r="O64" i="39"/>
  <c r="AF64" i="39" s="1"/>
  <c r="O21" i="39"/>
  <c r="AF21" i="39" s="1"/>
  <c r="O33" i="39"/>
  <c r="AF33" i="39" s="1"/>
  <c r="O177" i="39"/>
  <c r="AF177" i="39" s="1"/>
  <c r="O174" i="39"/>
  <c r="AF174" i="39" s="1"/>
  <c r="O160" i="39"/>
  <c r="AF160" i="39" s="1"/>
  <c r="O159" i="39"/>
  <c r="AF159" i="39" s="1"/>
  <c r="O151" i="39"/>
  <c r="AF151" i="39" s="1"/>
  <c r="O133" i="39"/>
  <c r="AF133" i="39" s="1"/>
  <c r="O144" i="39"/>
  <c r="AF144" i="39" s="1"/>
  <c r="O134" i="39"/>
  <c r="AF134" i="39" s="1"/>
  <c r="O124" i="39"/>
  <c r="AF124" i="39" s="1"/>
  <c r="O115" i="39"/>
  <c r="AF115" i="39" s="1"/>
  <c r="O102" i="39"/>
  <c r="AF102" i="39" s="1"/>
  <c r="O100" i="39"/>
  <c r="AF100" i="39" s="1"/>
  <c r="O79" i="39"/>
  <c r="AF79" i="39" s="1"/>
  <c r="O43" i="39"/>
  <c r="AF43" i="39" s="1"/>
  <c r="O54" i="39"/>
  <c r="AF54" i="39" s="1"/>
  <c r="O57" i="39"/>
  <c r="AF57" i="39" s="1"/>
  <c r="O60" i="39"/>
  <c r="AF60" i="39" s="1"/>
  <c r="O9" i="39"/>
  <c r="AF9" i="39" s="1"/>
  <c r="O41" i="39"/>
  <c r="AF41" i="39" s="1"/>
  <c r="O184" i="39"/>
  <c r="AF184" i="39" s="1"/>
  <c r="O170" i="39"/>
  <c r="AF170" i="39" s="1"/>
  <c r="O156" i="39"/>
  <c r="AF156" i="39" s="1"/>
  <c r="O155" i="39"/>
  <c r="AF155" i="39" s="1"/>
  <c r="O146" i="39"/>
  <c r="AF146" i="39" s="1"/>
  <c r="O129" i="39"/>
  <c r="AF129" i="39" s="1"/>
  <c r="O143" i="39"/>
  <c r="AF143" i="39" s="1"/>
  <c r="O130" i="39"/>
  <c r="AF130" i="39" s="1"/>
  <c r="O120" i="39"/>
  <c r="AF120" i="39" s="1"/>
  <c r="O111" i="39"/>
  <c r="AF111" i="39" s="1"/>
  <c r="O98" i="39"/>
  <c r="AF98" i="39" s="1"/>
  <c r="O96" i="39"/>
  <c r="AF96" i="39" s="1"/>
  <c r="O75" i="39"/>
  <c r="AF75" i="39" s="1"/>
  <c r="O82" i="39"/>
  <c r="AF82" i="39" s="1"/>
  <c r="O42" i="39"/>
  <c r="AF42" i="39" s="1"/>
  <c r="O53" i="39"/>
  <c r="AF53" i="39" s="1"/>
  <c r="O56" i="39"/>
  <c r="AF56" i="39" s="1"/>
  <c r="O180" i="39"/>
  <c r="AF180" i="39" s="1"/>
  <c r="O165" i="39"/>
  <c r="AF165" i="39" s="1"/>
  <c r="O152" i="39"/>
  <c r="AF152" i="39" s="1"/>
  <c r="O166" i="39"/>
  <c r="AF166" i="39" s="1"/>
  <c r="O150" i="39"/>
  <c r="AF150" i="39" s="1"/>
  <c r="O125" i="39"/>
  <c r="AF125" i="39" s="1"/>
  <c r="O139" i="39"/>
  <c r="AF139" i="39" s="1"/>
  <c r="O126" i="39"/>
  <c r="AF126" i="39" s="1"/>
  <c r="O116" i="39"/>
  <c r="AF116" i="39" s="1"/>
  <c r="O107" i="39"/>
  <c r="AF107" i="39" s="1"/>
  <c r="O90" i="39"/>
  <c r="AF90" i="39" s="1"/>
  <c r="O88" i="39"/>
  <c r="AF88" i="39" s="1"/>
  <c r="O71" i="39"/>
  <c r="AF71" i="39" s="1"/>
  <c r="O78" i="39"/>
  <c r="AF78" i="39" s="1"/>
  <c r="O81" i="39"/>
  <c r="AF81" i="39" s="1"/>
  <c r="O45" i="39"/>
  <c r="AF45" i="39" s="1"/>
  <c r="O52" i="39"/>
  <c r="AF52" i="39" s="1"/>
  <c r="O29" i="39"/>
  <c r="AF29" i="39" s="1"/>
  <c r="O176" i="39"/>
  <c r="AF176" i="39" s="1"/>
  <c r="O161" i="39"/>
  <c r="AF161" i="39" s="1"/>
  <c r="O173" i="39"/>
  <c r="AF173" i="39" s="1"/>
  <c r="O162" i="39"/>
  <c r="AF162" i="39" s="1"/>
  <c r="O148" i="39"/>
  <c r="AF148" i="39" s="1"/>
  <c r="O145" i="39"/>
  <c r="AF145" i="39" s="1"/>
  <c r="O135" i="39"/>
  <c r="AF135" i="39" s="1"/>
  <c r="O121" i="39"/>
  <c r="AF121" i="39" s="1"/>
  <c r="O112" i="39"/>
  <c r="AF112" i="39" s="1"/>
  <c r="O122" i="39"/>
  <c r="AF122" i="39" s="1"/>
  <c r="O86" i="39"/>
  <c r="AF86" i="39" s="1"/>
  <c r="O84" i="39"/>
  <c r="AF84" i="39" s="1"/>
  <c r="O67" i="39"/>
  <c r="AF67" i="39" s="1"/>
  <c r="O74" i="39"/>
  <c r="AF74" i="39" s="1"/>
  <c r="O77" i="39"/>
  <c r="AF77" i="39" s="1"/>
  <c r="O80" i="39"/>
  <c r="AF80" i="39" s="1"/>
  <c r="O44" i="39"/>
  <c r="AF44" i="39" s="1"/>
  <c r="O46" i="39"/>
  <c r="AF46" i="39" s="1"/>
  <c r="O183" i="39"/>
  <c r="AF183" i="39" s="1"/>
  <c r="O157" i="39"/>
  <c r="AF157" i="39" s="1"/>
  <c r="O178" i="39"/>
  <c r="AF178" i="39" s="1"/>
  <c r="O158" i="39"/>
  <c r="AF158" i="39" s="1"/>
  <c r="O147" i="39"/>
  <c r="AF147" i="39" s="1"/>
  <c r="O140" i="39"/>
  <c r="AF140" i="39" s="1"/>
  <c r="O131" i="39"/>
  <c r="AF131" i="39" s="1"/>
  <c r="O117" i="39"/>
  <c r="AF117" i="39" s="1"/>
  <c r="O108" i="39"/>
  <c r="AF108" i="39" s="1"/>
  <c r="O118" i="39"/>
  <c r="AF118" i="39" s="1"/>
  <c r="O101" i="39"/>
  <c r="AF101" i="39" s="1"/>
  <c r="O103" i="39"/>
  <c r="AF103" i="39" s="1"/>
  <c r="O63" i="39"/>
  <c r="AF63" i="39" s="1"/>
  <c r="O70" i="39"/>
  <c r="AF70" i="39" s="1"/>
  <c r="O73" i="39"/>
  <c r="AF73" i="39" s="1"/>
  <c r="O76" i="39"/>
  <c r="AF76" i="39" s="1"/>
  <c r="O13" i="39"/>
  <c r="AF13" i="39" s="1"/>
  <c r="O25" i="39"/>
  <c r="AF25" i="39" s="1"/>
  <c r="O34" i="39"/>
  <c r="AF34" i="39" s="1"/>
  <c r="O50" i="39"/>
  <c r="AF50" i="39" s="1"/>
  <c r="O179" i="39"/>
  <c r="AF179" i="39" s="1"/>
  <c r="O153" i="39"/>
  <c r="AF153" i="39" s="1"/>
  <c r="O169" i="39"/>
  <c r="AF169" i="39" s="1"/>
  <c r="O154" i="39"/>
  <c r="AF154" i="39" s="1"/>
  <c r="O149" i="39"/>
  <c r="AF149" i="39" s="1"/>
  <c r="O136" i="39"/>
  <c r="AF136" i="39" s="1"/>
  <c r="O127" i="39"/>
  <c r="AF127" i="39" s="1"/>
  <c r="O113" i="39"/>
  <c r="AF113" i="39" s="1"/>
  <c r="O104" i="39"/>
  <c r="AF104" i="39" s="1"/>
  <c r="O114" i="39"/>
  <c r="AF114" i="39" s="1"/>
  <c r="O97" i="39"/>
  <c r="AF97" i="39" s="1"/>
  <c r="O99" i="39"/>
  <c r="AF99" i="39" s="1"/>
  <c r="O59" i="39"/>
  <c r="AF59" i="39" s="1"/>
  <c r="O66" i="39"/>
  <c r="AF66" i="39" s="1"/>
  <c r="O69" i="39"/>
  <c r="AF69" i="39" s="1"/>
  <c r="O72" i="39"/>
  <c r="AF72" i="39" s="1"/>
  <c r="O37" i="39"/>
  <c r="AF37" i="39" s="1"/>
  <c r="O185" i="39"/>
  <c r="AF185" i="39" s="1"/>
  <c r="O171" i="39"/>
  <c r="AF171" i="39" s="1"/>
  <c r="O182" i="39"/>
  <c r="AF182" i="39" s="1"/>
  <c r="O167" i="39"/>
  <c r="AF167" i="39" s="1"/>
  <c r="O172" i="39"/>
  <c r="AF172" i="39" s="1"/>
  <c r="O141" i="39"/>
  <c r="AF141" i="39" s="1"/>
  <c r="O132" i="39"/>
  <c r="AF132" i="39" s="1"/>
  <c r="O142" i="39"/>
  <c r="AF142" i="39" s="1"/>
  <c r="O109" i="39"/>
  <c r="AF109" i="39" s="1"/>
  <c r="O123" i="39"/>
  <c r="AF123" i="39" s="1"/>
  <c r="O110" i="39"/>
  <c r="AF110" i="39" s="1"/>
  <c r="O89" i="39"/>
  <c r="AF89" i="39" s="1"/>
  <c r="O87" i="39"/>
  <c r="AF87" i="39" s="1"/>
  <c r="O55" i="39"/>
  <c r="AF55" i="39" s="1"/>
  <c r="O62" i="39"/>
  <c r="AF62" i="39" s="1"/>
  <c r="O65" i="39"/>
  <c r="AF65" i="39" s="1"/>
  <c r="O68" i="39"/>
  <c r="AF68" i="39" s="1"/>
  <c r="O17" i="39"/>
  <c r="AF17" i="39" s="1"/>
  <c r="O18" i="39"/>
  <c r="AF18" i="39" s="1"/>
  <c r="O26" i="39"/>
  <c r="AF26" i="39" s="1"/>
  <c r="O10" i="39"/>
  <c r="AF10" i="39" s="1"/>
  <c r="O27" i="39"/>
  <c r="AF27" i="39" s="1"/>
  <c r="O39" i="39"/>
  <c r="AF39" i="39" s="1"/>
  <c r="O35" i="39"/>
  <c r="AF35" i="39" s="1"/>
  <c r="O22" i="39"/>
  <c r="AF22" i="39" s="1"/>
  <c r="O30" i="39"/>
  <c r="AF30" i="39" s="1"/>
  <c r="O38" i="39"/>
  <c r="AF38" i="39" s="1"/>
  <c r="O7" i="39"/>
  <c r="AF7" i="39" s="1"/>
  <c r="O15" i="39"/>
  <c r="AF15" i="39" s="1"/>
  <c r="O23" i="39"/>
  <c r="AF23" i="39" s="1"/>
  <c r="O6" i="39"/>
  <c r="AF6" i="39" s="1"/>
  <c r="O14" i="39"/>
  <c r="AF14" i="39" s="1"/>
  <c r="O31" i="39"/>
  <c r="AF31" i="39" s="1"/>
  <c r="O16" i="39"/>
  <c r="AF16" i="39" s="1"/>
  <c r="O40" i="39"/>
  <c r="AF40" i="39" s="1"/>
  <c r="O11" i="39"/>
  <c r="AF11" i="39" s="1"/>
  <c r="O20" i="39"/>
  <c r="AF20" i="39" s="1"/>
  <c r="O36" i="39"/>
  <c r="AF36" i="39" s="1"/>
  <c r="O12" i="39"/>
  <c r="AF12" i="39" s="1"/>
  <c r="O28" i="39"/>
  <c r="AF28" i="39" s="1"/>
  <c r="O19" i="39"/>
  <c r="AF19" i="39" s="1"/>
  <c r="O24" i="39"/>
  <c r="AF24" i="39" s="1"/>
  <c r="O32" i="39"/>
  <c r="AF32" i="39" s="1"/>
  <c r="O8" i="39"/>
  <c r="AF8" i="39" s="1"/>
  <c r="O92" i="39"/>
  <c r="AF92" i="39" s="1"/>
  <c r="O47" i="39"/>
  <c r="AF47" i="39" s="1"/>
  <c r="O93" i="39"/>
  <c r="AF93" i="39" s="1"/>
  <c r="O48" i="39"/>
  <c r="AF48" i="39" s="1"/>
  <c r="O94" i="39"/>
  <c r="AF94" i="39" s="1"/>
  <c r="O5" i="39"/>
  <c r="AF5" i="39" s="1"/>
  <c r="AL47" i="39"/>
  <c r="AL47" i="40"/>
  <c r="AL46" i="39"/>
  <c r="AL46" i="40"/>
  <c r="AL12" i="40"/>
  <c r="AL12" i="39"/>
  <c r="AL14" i="40"/>
  <c r="AL14" i="39"/>
  <c r="AL75" i="40"/>
  <c r="AL75" i="39"/>
  <c r="AL66" i="39"/>
  <c r="AL66" i="40"/>
  <c r="AL9" i="40"/>
  <c r="AL9" i="39"/>
  <c r="AL18" i="40"/>
  <c r="AL18" i="39"/>
  <c r="AL181" i="40"/>
  <c r="AL181" i="39"/>
  <c r="AL30" i="39"/>
  <c r="AL30" i="40"/>
  <c r="AL65" i="40"/>
  <c r="AL65" i="39"/>
  <c r="AL63" i="40"/>
  <c r="AL63" i="39"/>
  <c r="AL57" i="40"/>
  <c r="AL57" i="39"/>
  <c r="AL128" i="40"/>
  <c r="AL128" i="39"/>
  <c r="AL13" i="39"/>
  <c r="AL13" i="40"/>
  <c r="AL123" i="39"/>
  <c r="AL123" i="40"/>
  <c r="AL176" i="40"/>
  <c r="AL176" i="39"/>
  <c r="AL104" i="39"/>
  <c r="AL104" i="40"/>
  <c r="AL155" i="40"/>
  <c r="AL155" i="39"/>
  <c r="AL78" i="40"/>
  <c r="AL78" i="39"/>
  <c r="AL157" i="40"/>
  <c r="AL157" i="39"/>
  <c r="AL81" i="40"/>
  <c r="AL81" i="39"/>
  <c r="AL150" i="40"/>
  <c r="AL150" i="39"/>
  <c r="AL89" i="40"/>
  <c r="AL89" i="39"/>
  <c r="AL173" i="39"/>
  <c r="AL173" i="40"/>
  <c r="AL171" i="39"/>
  <c r="AL171" i="40"/>
  <c r="AL79" i="39"/>
  <c r="AL79" i="40"/>
  <c r="AL50" i="40"/>
  <c r="AL50" i="39"/>
  <c r="AL94" i="40"/>
  <c r="AL94" i="39"/>
  <c r="AL22" i="39"/>
  <c r="AL22" i="40"/>
  <c r="AL39" i="40"/>
  <c r="AP39" i="40" s="1"/>
  <c r="E46" i="46" s="1"/>
  <c r="F46" i="46" s="1"/>
  <c r="AL39" i="39"/>
  <c r="AP39" i="39" s="1"/>
  <c r="E46" i="45" s="1"/>
  <c r="F46" i="45" s="1"/>
  <c r="AL54" i="40"/>
  <c r="AL54" i="39"/>
  <c r="AL121" i="39"/>
  <c r="AL121" i="40"/>
  <c r="AL56" i="40"/>
  <c r="AL56" i="39"/>
  <c r="AL10" i="39"/>
  <c r="AL10" i="40"/>
  <c r="AL41" i="40"/>
  <c r="AL41" i="39"/>
  <c r="AL53" i="40"/>
  <c r="AL53" i="39"/>
  <c r="AL100" i="40"/>
  <c r="AL100" i="39"/>
  <c r="AL73" i="39"/>
  <c r="AL73" i="40"/>
  <c r="AL58" i="39"/>
  <c r="AL58" i="40"/>
  <c r="AL151" i="40"/>
  <c r="AL151" i="39"/>
  <c r="AL71" i="39"/>
  <c r="AL71" i="40"/>
  <c r="AL133" i="39"/>
  <c r="AL133" i="40"/>
  <c r="AL8" i="39"/>
  <c r="AL8" i="40"/>
  <c r="AL105" i="40"/>
  <c r="AL105" i="39"/>
  <c r="AL164" i="40"/>
  <c r="AL164" i="39"/>
  <c r="AL103" i="39"/>
  <c r="AL103" i="40"/>
  <c r="AL163" i="39"/>
  <c r="AL163" i="40"/>
  <c r="AL82" i="40"/>
  <c r="AL82" i="39"/>
  <c r="AL158" i="40"/>
  <c r="AL158" i="39"/>
  <c r="M87" i="39"/>
  <c r="AD87" i="39" s="1"/>
  <c r="M27" i="39"/>
  <c r="AD27" i="39" s="1"/>
  <c r="M23" i="39"/>
  <c r="AD23" i="39" s="1"/>
  <c r="M11" i="39"/>
  <c r="AD11" i="39" s="1"/>
  <c r="M16" i="39"/>
  <c r="AD16" i="39" s="1"/>
  <c r="M28" i="39"/>
  <c r="AD28" i="39" s="1"/>
  <c r="M177" i="39"/>
  <c r="AD177" i="39" s="1"/>
  <c r="M163" i="39"/>
  <c r="AD163" i="39" s="1"/>
  <c r="M164" i="39"/>
  <c r="AD164" i="39" s="1"/>
  <c r="M150" i="39"/>
  <c r="AD150" i="39" s="1"/>
  <c r="M127" i="39"/>
  <c r="AD127" i="39" s="1"/>
  <c r="M133" i="39"/>
  <c r="AD133" i="39" s="1"/>
  <c r="M19" i="39"/>
  <c r="AD19" i="39" s="1"/>
  <c r="M8" i="39"/>
  <c r="AD8" i="39" s="1"/>
  <c r="M183" i="39"/>
  <c r="AD183" i="39" s="1"/>
  <c r="M180" i="39"/>
  <c r="AD180" i="39" s="1"/>
  <c r="M158" i="39"/>
  <c r="AD158" i="39" s="1"/>
  <c r="M148" i="39"/>
  <c r="AD148" i="39" s="1"/>
  <c r="M135" i="39"/>
  <c r="AD135" i="39" s="1"/>
  <c r="M137" i="39"/>
  <c r="AD137" i="39" s="1"/>
  <c r="M119" i="39"/>
  <c r="AD119" i="39" s="1"/>
  <c r="M121" i="39"/>
  <c r="AD121" i="39" s="1"/>
  <c r="M108" i="39"/>
  <c r="AD108" i="39" s="1"/>
  <c r="M101" i="39"/>
  <c r="AD101" i="39" s="1"/>
  <c r="M57" i="39"/>
  <c r="AD57" i="39" s="1"/>
  <c r="M56" i="39"/>
  <c r="AD56" i="39" s="1"/>
  <c r="M59" i="39"/>
  <c r="AD59" i="39" s="1"/>
  <c r="M62" i="39"/>
  <c r="AD62" i="39" s="1"/>
  <c r="M175" i="39"/>
  <c r="AD175" i="39" s="1"/>
  <c r="M172" i="39"/>
  <c r="AD172" i="39" s="1"/>
  <c r="M154" i="39"/>
  <c r="AD154" i="39" s="1"/>
  <c r="M144" i="39"/>
  <c r="AD144" i="39" s="1"/>
  <c r="M131" i="39"/>
  <c r="AD131" i="39" s="1"/>
  <c r="M129" i="39"/>
  <c r="AD129" i="39" s="1"/>
  <c r="M115" i="39"/>
  <c r="AD115" i="39" s="1"/>
  <c r="M117" i="39"/>
  <c r="AD117" i="39" s="1"/>
  <c r="M96" i="39"/>
  <c r="AD96" i="39" s="1"/>
  <c r="M97" i="39"/>
  <c r="AD97" i="39" s="1"/>
  <c r="M53" i="39"/>
  <c r="AD53" i="39" s="1"/>
  <c r="M52" i="39"/>
  <c r="AD52" i="39" s="1"/>
  <c r="M55" i="39"/>
  <c r="AD55" i="39" s="1"/>
  <c r="M58" i="39"/>
  <c r="AD58" i="39" s="1"/>
  <c r="M35" i="39"/>
  <c r="AD35" i="39" s="1"/>
  <c r="M39" i="39"/>
  <c r="AD39" i="39" s="1"/>
  <c r="M182" i="39"/>
  <c r="AD182" i="39" s="1"/>
  <c r="M168" i="39"/>
  <c r="AD168" i="39" s="1"/>
  <c r="M176" i="39"/>
  <c r="AD176" i="39" s="1"/>
  <c r="M161" i="39"/>
  <c r="AD161" i="39" s="1"/>
  <c r="M146" i="39"/>
  <c r="AD146" i="39" s="1"/>
  <c r="M125" i="39"/>
  <c r="AD125" i="39" s="1"/>
  <c r="M111" i="39"/>
  <c r="AD111" i="39" s="1"/>
  <c r="M109" i="39"/>
  <c r="AD109" i="39" s="1"/>
  <c r="M84" i="39"/>
  <c r="AD84" i="39" s="1"/>
  <c r="M85" i="39"/>
  <c r="AD85" i="39" s="1"/>
  <c r="M45" i="39"/>
  <c r="AD45" i="39" s="1"/>
  <c r="M44" i="39"/>
  <c r="AD44" i="39" s="1"/>
  <c r="M51" i="39"/>
  <c r="AD51" i="39" s="1"/>
  <c r="M54" i="39"/>
  <c r="AD54" i="39" s="1"/>
  <c r="M13" i="39"/>
  <c r="AD13" i="39" s="1"/>
  <c r="M178" i="39"/>
  <c r="AD178" i="39" s="1"/>
  <c r="M171" i="39"/>
  <c r="AD171" i="39" s="1"/>
  <c r="M174" i="39"/>
  <c r="AD174" i="39" s="1"/>
  <c r="M157" i="39"/>
  <c r="AD157" i="39" s="1"/>
  <c r="M142" i="39"/>
  <c r="AD142" i="39" s="1"/>
  <c r="M147" i="39"/>
  <c r="AD147" i="39" s="1"/>
  <c r="M122" i="39"/>
  <c r="AD122" i="39" s="1"/>
  <c r="M105" i="39"/>
  <c r="AD105" i="39" s="1"/>
  <c r="M103" i="39"/>
  <c r="AD103" i="39" s="1"/>
  <c r="M81" i="39"/>
  <c r="AD81" i="39" s="1"/>
  <c r="M80" i="39"/>
  <c r="AD80" i="39" s="1"/>
  <c r="M83" i="39"/>
  <c r="AD83" i="39" s="1"/>
  <c r="M43" i="39"/>
  <c r="AD43" i="39" s="1"/>
  <c r="M185" i="39"/>
  <c r="AD185" i="39" s="1"/>
  <c r="M167" i="39"/>
  <c r="AD167" i="39" s="1"/>
  <c r="M160" i="39"/>
  <c r="AD160" i="39" s="1"/>
  <c r="M153" i="39"/>
  <c r="AD153" i="39" s="1"/>
  <c r="M138" i="39"/>
  <c r="AD138" i="39" s="1"/>
  <c r="M136" i="39"/>
  <c r="AD136" i="39" s="1"/>
  <c r="M118" i="39"/>
  <c r="AD118" i="39" s="1"/>
  <c r="M124" i="39"/>
  <c r="AD124" i="39" s="1"/>
  <c r="M99" i="39"/>
  <c r="AD99" i="39" s="1"/>
  <c r="M77" i="39"/>
  <c r="AD77" i="39" s="1"/>
  <c r="M76" i="39"/>
  <c r="AD76" i="39" s="1"/>
  <c r="M79" i="39"/>
  <c r="AD79" i="39" s="1"/>
  <c r="M78" i="39"/>
  <c r="AD78" i="39" s="1"/>
  <c r="M29" i="39"/>
  <c r="AD29" i="39" s="1"/>
  <c r="M12" i="39"/>
  <c r="AD12" i="39" s="1"/>
  <c r="M7" i="39"/>
  <c r="AD7" i="39" s="1"/>
  <c r="M184" i="39"/>
  <c r="AD184" i="39" s="1"/>
  <c r="M166" i="39"/>
  <c r="AD166" i="39" s="1"/>
  <c r="M151" i="39"/>
  <c r="AD151" i="39" s="1"/>
  <c r="M145" i="39"/>
  <c r="AD145" i="39" s="1"/>
  <c r="M126" i="39"/>
  <c r="AD126" i="39" s="1"/>
  <c r="M128" i="39"/>
  <c r="AD128" i="39" s="1"/>
  <c r="M110" i="39"/>
  <c r="AD110" i="39" s="1"/>
  <c r="M116" i="39"/>
  <c r="AD116" i="39" s="1"/>
  <c r="M102" i="39"/>
  <c r="AD102" i="39" s="1"/>
  <c r="M69" i="39"/>
  <c r="AD69" i="39" s="1"/>
  <c r="M64" i="39"/>
  <c r="AD64" i="39" s="1"/>
  <c r="M67" i="39"/>
  <c r="AD67" i="39" s="1"/>
  <c r="M70" i="39"/>
  <c r="AD70" i="39" s="1"/>
  <c r="M9" i="39"/>
  <c r="AD9" i="39" s="1"/>
  <c r="M17" i="39"/>
  <c r="AD17" i="39" s="1"/>
  <c r="M24" i="39"/>
  <c r="AD24" i="39" s="1"/>
  <c r="M32" i="39"/>
  <c r="AD32" i="39" s="1"/>
  <c r="M169" i="39"/>
  <c r="AD169" i="39" s="1"/>
  <c r="M162" i="39"/>
  <c r="AD162" i="39" s="1"/>
  <c r="M152" i="39"/>
  <c r="AD152" i="39" s="1"/>
  <c r="M143" i="39"/>
  <c r="AD143" i="39" s="1"/>
  <c r="M141" i="39"/>
  <c r="AD141" i="39" s="1"/>
  <c r="M123" i="39"/>
  <c r="AD123" i="39" s="1"/>
  <c r="M106" i="39"/>
  <c r="AD106" i="39" s="1"/>
  <c r="M112" i="39"/>
  <c r="AD112" i="39" s="1"/>
  <c r="M98" i="39"/>
  <c r="AD98" i="39" s="1"/>
  <c r="M61" i="39"/>
  <c r="AD61" i="39" s="1"/>
  <c r="M60" i="39"/>
  <c r="AD60" i="39" s="1"/>
  <c r="M63" i="39"/>
  <c r="AD63" i="39" s="1"/>
  <c r="M66" i="39"/>
  <c r="AD66" i="39" s="1"/>
  <c r="M25" i="39"/>
  <c r="AD25" i="39" s="1"/>
  <c r="M37" i="39"/>
  <c r="AD37" i="39" s="1"/>
  <c r="M41" i="39"/>
  <c r="AD41" i="39" s="1"/>
  <c r="M22" i="39"/>
  <c r="AD22" i="39" s="1"/>
  <c r="M34" i="39"/>
  <c r="AD34" i="39" s="1"/>
  <c r="M155" i="39"/>
  <c r="AD155" i="39" s="1"/>
  <c r="M73" i="39"/>
  <c r="AD73" i="39" s="1"/>
  <c r="M10" i="39"/>
  <c r="AD10" i="39" s="1"/>
  <c r="M18" i="39"/>
  <c r="AD18" i="39" s="1"/>
  <c r="M26" i="39"/>
  <c r="AD26" i="39" s="1"/>
  <c r="M42" i="39"/>
  <c r="AD42" i="39" s="1"/>
  <c r="M156" i="39"/>
  <c r="AD156" i="39" s="1"/>
  <c r="M72" i="39"/>
  <c r="AD72" i="39" s="1"/>
  <c r="M149" i="39"/>
  <c r="AD149" i="39" s="1"/>
  <c r="M71" i="39"/>
  <c r="AD71" i="39" s="1"/>
  <c r="M134" i="39"/>
  <c r="AD134" i="39" s="1"/>
  <c r="M74" i="39"/>
  <c r="AD74" i="39" s="1"/>
  <c r="M132" i="39"/>
  <c r="AD132" i="39" s="1"/>
  <c r="M14" i="39"/>
  <c r="AD14" i="39" s="1"/>
  <c r="M30" i="39"/>
  <c r="AD30" i="39" s="1"/>
  <c r="M38" i="39"/>
  <c r="AD38" i="39" s="1"/>
  <c r="M114" i="39"/>
  <c r="AD114" i="39" s="1"/>
  <c r="M6" i="39"/>
  <c r="AD6" i="39" s="1"/>
  <c r="M120" i="39"/>
  <c r="AD120" i="39" s="1"/>
  <c r="M181" i="39"/>
  <c r="AD181" i="39" s="1"/>
  <c r="M104" i="39"/>
  <c r="AD104" i="39" s="1"/>
  <c r="M82" i="39"/>
  <c r="AD82" i="39" s="1"/>
  <c r="M140" i="39"/>
  <c r="AD140" i="39" s="1"/>
  <c r="M36" i="39"/>
  <c r="AD36" i="39" s="1"/>
  <c r="M40" i="39"/>
  <c r="AD40" i="39" s="1"/>
  <c r="M68" i="39"/>
  <c r="AD68" i="39" s="1"/>
  <c r="M139" i="39"/>
  <c r="AD139" i="39" s="1"/>
  <c r="M31" i="39"/>
  <c r="AD31" i="39" s="1"/>
  <c r="M65" i="39"/>
  <c r="AD65" i="39" s="1"/>
  <c r="M165" i="39"/>
  <c r="AD165" i="39" s="1"/>
  <c r="M15" i="39"/>
  <c r="AD15" i="39" s="1"/>
  <c r="M21" i="39"/>
  <c r="AD21" i="39" s="1"/>
  <c r="M159" i="39"/>
  <c r="AD159" i="39" s="1"/>
  <c r="M92" i="39"/>
  <c r="AD92" i="39" s="1"/>
  <c r="M75" i="39"/>
  <c r="AD75" i="39" s="1"/>
  <c r="M173" i="39"/>
  <c r="AD173" i="39" s="1"/>
  <c r="M93" i="39"/>
  <c r="AD93" i="39" s="1"/>
  <c r="M48" i="39"/>
  <c r="AD48" i="39" s="1"/>
  <c r="M46" i="39"/>
  <c r="AD46" i="39" s="1"/>
  <c r="M86" i="39"/>
  <c r="AD86" i="39" s="1"/>
  <c r="M179" i="39"/>
  <c r="AD179" i="39" s="1"/>
  <c r="M94" i="39"/>
  <c r="AD94" i="39" s="1"/>
  <c r="M47" i="39"/>
  <c r="AD47" i="39" s="1"/>
  <c r="M91" i="39"/>
  <c r="AD91" i="39" s="1"/>
  <c r="M100" i="39"/>
  <c r="AD100" i="39" s="1"/>
  <c r="M20" i="39"/>
  <c r="AD20" i="39" s="1"/>
  <c r="M113" i="39"/>
  <c r="AD113" i="39" s="1"/>
  <c r="M5" i="39"/>
  <c r="AD5" i="39" s="1"/>
  <c r="M95" i="39"/>
  <c r="AD95" i="39" s="1"/>
  <c r="M107" i="39"/>
  <c r="AD107" i="39" s="1"/>
  <c r="M89" i="39"/>
  <c r="AD89" i="39" s="1"/>
  <c r="M130" i="39"/>
  <c r="AD130" i="39" s="1"/>
  <c r="M50" i="39"/>
  <c r="AD50" i="39" s="1"/>
  <c r="M88" i="39"/>
  <c r="AD88" i="39" s="1"/>
  <c r="M33" i="39"/>
  <c r="AD33" i="39" s="1"/>
  <c r="M170" i="39"/>
  <c r="AD170" i="39" s="1"/>
  <c r="M49" i="39"/>
  <c r="AD49" i="39" s="1"/>
  <c r="M90" i="39"/>
  <c r="AD90" i="39" s="1"/>
  <c r="CH19" i="38"/>
  <c r="CN18" i="38"/>
  <c r="AL91" i="40"/>
  <c r="AL91" i="39"/>
  <c r="AG75" i="39"/>
  <c r="E82" i="41" s="1"/>
  <c r="F82" i="41" s="1"/>
  <c r="AL5" i="39"/>
  <c r="AL5" i="40"/>
  <c r="AL6" i="39"/>
  <c r="AP6" i="39" s="1"/>
  <c r="E13" i="45" s="1"/>
  <c r="F13" i="45" s="1"/>
  <c r="AL6" i="40"/>
  <c r="AP6" i="40" s="1"/>
  <c r="E13" i="46" s="1"/>
  <c r="F13" i="46" s="1"/>
  <c r="AL15" i="39"/>
  <c r="AP15" i="39" s="1"/>
  <c r="E22" i="45" s="1"/>
  <c r="F22" i="45" s="1"/>
  <c r="AL15" i="40"/>
  <c r="AP15" i="40" s="1"/>
  <c r="E22" i="46" s="1"/>
  <c r="F22" i="46" s="1"/>
  <c r="AL109" i="40"/>
  <c r="AL109" i="39"/>
  <c r="AL144" i="39"/>
  <c r="AL144" i="40"/>
  <c r="AL74" i="40"/>
  <c r="AL74" i="39"/>
  <c r="AL17" i="40"/>
  <c r="AL17" i="39"/>
  <c r="AL76" i="39"/>
  <c r="AL76" i="40"/>
  <c r="AL99" i="40"/>
  <c r="AL99" i="39"/>
  <c r="AL116" i="39"/>
  <c r="AL116" i="40"/>
  <c r="AL101" i="39"/>
  <c r="AL101" i="40"/>
  <c r="AL86" i="39"/>
  <c r="AL86" i="40"/>
  <c r="AL166" i="40"/>
  <c r="AL166" i="39"/>
  <c r="AL64" i="40"/>
  <c r="AL64" i="39"/>
  <c r="AL142" i="39"/>
  <c r="AL142" i="40"/>
  <c r="AL20" i="39"/>
  <c r="AL20" i="40"/>
  <c r="AL118" i="39"/>
  <c r="AL118" i="40"/>
  <c r="AL177" i="39"/>
  <c r="AL177" i="40"/>
  <c r="AL113" i="40"/>
  <c r="AL113" i="39"/>
  <c r="AL172" i="40"/>
  <c r="AL172" i="39"/>
  <c r="AL96" i="39"/>
  <c r="AL96" i="40"/>
  <c r="AL167" i="40"/>
  <c r="AL167" i="39"/>
  <c r="AL154" i="39"/>
  <c r="AL154" i="40"/>
  <c r="AL148" i="40"/>
  <c r="AL148" i="39"/>
  <c r="AL141" i="39"/>
  <c r="AL141" i="40"/>
  <c r="CO17" i="38"/>
  <c r="CI18" i="38"/>
  <c r="Z7" i="43"/>
  <c r="AD5" i="43"/>
  <c r="AL93" i="39"/>
  <c r="AL93" i="40"/>
  <c r="AL87" i="40"/>
  <c r="AL87" i="39"/>
  <c r="AL27" i="40"/>
  <c r="AP27" i="40" s="1"/>
  <c r="E34" i="46" s="1"/>
  <c r="F34" i="46" s="1"/>
  <c r="AL27" i="39"/>
  <c r="AP27" i="39" s="1"/>
  <c r="E34" i="45" s="1"/>
  <c r="F34" i="45" s="1"/>
  <c r="AL7" i="40"/>
  <c r="AP7" i="40" s="1"/>
  <c r="E14" i="46" s="1"/>
  <c r="F14" i="46" s="1"/>
  <c r="AL7" i="39"/>
  <c r="AP7" i="39" s="1"/>
  <c r="E14" i="45" s="1"/>
  <c r="F14" i="45" s="1"/>
  <c r="AL137" i="40"/>
  <c r="AL137" i="39"/>
  <c r="AL149" i="40"/>
  <c r="AL149" i="39"/>
  <c r="AL114" i="40"/>
  <c r="AL114" i="39"/>
  <c r="AL68" i="40"/>
  <c r="AL68" i="39"/>
  <c r="AL102" i="40"/>
  <c r="AL102" i="39"/>
  <c r="AL108" i="40"/>
  <c r="AL108" i="39"/>
  <c r="AL136" i="40"/>
  <c r="AL136" i="39"/>
  <c r="AL125" i="40"/>
  <c r="AL125" i="39"/>
  <c r="AL85" i="40"/>
  <c r="AL85" i="39"/>
  <c r="AL175" i="40"/>
  <c r="AL175" i="39"/>
  <c r="AL61" i="40"/>
  <c r="AL61" i="39"/>
  <c r="AL132" i="39"/>
  <c r="AL132" i="40"/>
  <c r="AL43" i="40"/>
  <c r="AL43" i="39"/>
  <c r="AL112" i="40"/>
  <c r="AL112" i="39"/>
  <c r="AL184" i="40"/>
  <c r="AL184" i="39"/>
  <c r="AL107" i="40"/>
  <c r="AL107" i="39"/>
  <c r="AL178" i="39"/>
  <c r="AL178" i="40"/>
  <c r="AL117" i="40"/>
  <c r="AL117" i="39"/>
  <c r="AL169" i="39"/>
  <c r="AL169" i="40"/>
  <c r="AL182" i="40"/>
  <c r="AL182" i="39"/>
  <c r="AL23" i="40"/>
  <c r="AP23" i="40" s="1"/>
  <c r="E30" i="46" s="1"/>
  <c r="F30" i="46" s="1"/>
  <c r="AL23" i="39"/>
  <c r="AP23" i="39" s="1"/>
  <c r="E30" i="45" s="1"/>
  <c r="F30" i="45" s="1"/>
  <c r="AL115" i="39"/>
  <c r="AL115" i="40"/>
  <c r="AL185" i="40"/>
  <c r="AL185" i="39"/>
  <c r="AL145" i="40"/>
  <c r="AL145" i="39"/>
  <c r="AL55" i="39"/>
  <c r="AL55" i="40"/>
  <c r="AL111" i="40"/>
  <c r="AL111" i="39"/>
  <c r="AL92" i="39"/>
  <c r="AL92" i="40"/>
  <c r="AL95" i="39"/>
  <c r="AL95" i="40"/>
  <c r="AL35" i="40"/>
  <c r="AL35" i="39"/>
  <c r="AP35" i="39" s="1"/>
  <c r="E42" i="45" s="1"/>
  <c r="F42" i="45" s="1"/>
  <c r="AL38" i="39"/>
  <c r="AL38" i="40"/>
  <c r="AL168" i="39"/>
  <c r="AL168" i="40"/>
  <c r="AL36" i="39"/>
  <c r="AL36" i="40"/>
  <c r="AL153" i="39"/>
  <c r="AL153" i="40"/>
  <c r="AL122" i="39"/>
  <c r="AL122" i="40"/>
  <c r="AL135" i="40"/>
  <c r="AL135" i="39"/>
  <c r="AL159" i="40"/>
  <c r="AL159" i="39"/>
  <c r="AL37" i="39"/>
  <c r="AL37" i="40"/>
  <c r="AL160" i="40"/>
  <c r="AL160" i="39"/>
  <c r="AL119" i="39"/>
  <c r="AL119" i="40"/>
  <c r="AL183" i="40"/>
  <c r="AL183" i="39"/>
  <c r="AL98" i="40"/>
  <c r="AL98" i="39"/>
  <c r="AL161" i="40"/>
  <c r="AL161" i="39"/>
  <c r="AL72" i="40"/>
  <c r="AL72" i="39"/>
  <c r="AL131" i="39"/>
  <c r="AL131" i="40"/>
  <c r="AL44" i="39"/>
  <c r="AL44" i="40"/>
  <c r="AL126" i="40"/>
  <c r="AL126" i="39"/>
  <c r="AL59" i="40"/>
  <c r="AL59" i="39"/>
  <c r="AL124" i="39"/>
  <c r="AL124" i="40"/>
  <c r="AL11" i="40"/>
  <c r="AP11" i="40" s="1"/>
  <c r="E18" i="46" s="1"/>
  <c r="F18" i="46" s="1"/>
  <c r="AL11" i="39"/>
  <c r="AL84" i="40"/>
  <c r="AL84" i="39"/>
  <c r="AL106" i="40"/>
  <c r="AL106" i="39"/>
  <c r="AL120" i="40"/>
  <c r="AL120" i="39"/>
  <c r="AL90" i="40"/>
  <c r="AL90" i="39"/>
  <c r="AL88" i="40"/>
  <c r="AL88" i="39"/>
  <c r="AL19" i="40"/>
  <c r="AP19" i="40" s="1"/>
  <c r="E26" i="46" s="1"/>
  <c r="F26" i="46" s="1"/>
  <c r="AL19" i="39"/>
  <c r="AP19" i="39" s="1"/>
  <c r="E26" i="45" s="1"/>
  <c r="F26" i="45" s="1"/>
  <c r="AL31" i="40"/>
  <c r="AP31" i="40" s="1"/>
  <c r="E38" i="46" s="1"/>
  <c r="F38" i="46" s="1"/>
  <c r="AL31" i="39"/>
  <c r="AP31" i="39" s="1"/>
  <c r="E38" i="45" s="1"/>
  <c r="F38" i="45" s="1"/>
  <c r="AL28" i="40"/>
  <c r="AL28" i="39"/>
  <c r="AL32" i="40"/>
  <c r="AL32" i="39"/>
  <c r="AL174" i="40"/>
  <c r="AL174" i="39"/>
  <c r="AL127" i="40"/>
  <c r="AL127" i="39"/>
  <c r="AL165" i="40"/>
  <c r="AL165" i="39"/>
  <c r="AL180" i="40"/>
  <c r="AL180" i="39"/>
  <c r="AL29" i="39"/>
  <c r="AL29" i="40"/>
  <c r="AL67" i="40"/>
  <c r="AL67" i="39"/>
  <c r="AL129" i="40"/>
  <c r="AL129" i="39"/>
  <c r="AL16" i="39"/>
  <c r="AL16" i="40"/>
  <c r="AL97" i="40"/>
  <c r="AL97" i="39"/>
  <c r="AL156" i="40"/>
  <c r="AL156" i="39"/>
  <c r="AL69" i="39"/>
  <c r="AL69" i="40"/>
  <c r="AL140" i="40"/>
  <c r="AL140" i="39"/>
  <c r="AL80" i="40"/>
  <c r="AL80" i="39"/>
  <c r="AL139" i="40"/>
  <c r="AL139" i="39"/>
  <c r="AL52" i="40"/>
  <c r="AL52" i="39"/>
  <c r="AL130" i="39"/>
  <c r="AL130" i="40"/>
  <c r="CJ18" i="38"/>
  <c r="CP17" i="38"/>
  <c r="AL48" i="39"/>
  <c r="AL48" i="40"/>
  <c r="AL134" i="40"/>
  <c r="AL134" i="39"/>
  <c r="AL147" i="40"/>
  <c r="AL147" i="39"/>
  <c r="AL62" i="40"/>
  <c r="AL62" i="39"/>
  <c r="AL24" i="40"/>
  <c r="AL24" i="39"/>
  <c r="CK18" i="38"/>
  <c r="CQ17" i="38"/>
  <c r="AL40" i="40"/>
  <c r="AL40" i="39"/>
  <c r="AL49" i="39"/>
  <c r="AL49" i="40"/>
  <c r="AL26" i="40"/>
  <c r="AL26" i="39"/>
  <c r="AL34" i="40"/>
  <c r="AL34" i="39"/>
  <c r="AL83" i="39"/>
  <c r="AL83" i="40"/>
  <c r="AL33" i="39"/>
  <c r="AL33" i="40"/>
  <c r="AL42" i="40"/>
  <c r="AL42" i="39"/>
  <c r="AL162" i="40"/>
  <c r="AL162" i="39"/>
  <c r="AL179" i="40"/>
  <c r="AL179" i="39"/>
  <c r="AL51" i="40"/>
  <c r="AL51" i="39"/>
  <c r="AL21" i="40"/>
  <c r="AL21" i="39"/>
  <c r="AL60" i="40"/>
  <c r="AL60" i="39"/>
  <c r="AL138" i="40"/>
  <c r="AL138" i="39"/>
  <c r="AL25" i="39"/>
  <c r="AL25" i="40"/>
  <c r="AL110" i="40"/>
  <c r="AL110" i="39"/>
  <c r="AL170" i="39"/>
  <c r="AL170" i="40"/>
  <c r="AL70" i="40"/>
  <c r="AL70" i="39"/>
  <c r="AL152" i="40"/>
  <c r="AL152" i="39"/>
  <c r="AL77" i="40"/>
  <c r="AL77" i="39"/>
  <c r="AL146" i="40"/>
  <c r="AL146" i="39"/>
  <c r="AL45" i="40"/>
  <c r="AL45" i="39"/>
  <c r="AL143" i="40"/>
  <c r="AL143" i="39"/>
  <c r="N18" i="39"/>
  <c r="AE18" i="39" s="1"/>
  <c r="N6" i="39"/>
  <c r="AE6" i="39" s="1"/>
  <c r="N30" i="39"/>
  <c r="AE30" i="39" s="1"/>
  <c r="N14" i="39"/>
  <c r="AE14" i="39" s="1"/>
  <c r="N26" i="39"/>
  <c r="AE26" i="39" s="1"/>
  <c r="N7" i="39"/>
  <c r="AE7" i="39" s="1"/>
  <c r="N31" i="39"/>
  <c r="AE31" i="39" s="1"/>
  <c r="N22" i="39"/>
  <c r="AE22" i="39" s="1"/>
  <c r="N34" i="39"/>
  <c r="AE34" i="39" s="1"/>
  <c r="N10" i="39"/>
  <c r="AE10" i="39" s="1"/>
  <c r="N36" i="39"/>
  <c r="AE36" i="39" s="1"/>
  <c r="N182" i="39"/>
  <c r="AE182" i="39" s="1"/>
  <c r="N168" i="39"/>
  <c r="AE168" i="39" s="1"/>
  <c r="N154" i="39"/>
  <c r="AE154" i="39" s="1"/>
  <c r="N164" i="39"/>
  <c r="AE164" i="39" s="1"/>
  <c r="N155" i="39"/>
  <c r="AE155" i="39" s="1"/>
  <c r="N146" i="39"/>
  <c r="AE146" i="39" s="1"/>
  <c r="N133" i="39"/>
  <c r="AE133" i="39" s="1"/>
  <c r="N143" i="39"/>
  <c r="AE143" i="39" s="1"/>
  <c r="N110" i="39"/>
  <c r="AE110" i="39" s="1"/>
  <c r="N120" i="39"/>
  <c r="AE120" i="39" s="1"/>
  <c r="N107" i="39"/>
  <c r="AE107" i="39" s="1"/>
  <c r="N97" i="39"/>
  <c r="AE97" i="39" s="1"/>
  <c r="N68" i="39"/>
  <c r="AE68" i="39" s="1"/>
  <c r="N75" i="39"/>
  <c r="AE75" i="39" s="1"/>
  <c r="N82" i="39"/>
  <c r="AE82" i="39" s="1"/>
  <c r="N42" i="39"/>
  <c r="AE42" i="39" s="1"/>
  <c r="N53" i="39"/>
  <c r="AE53" i="39" s="1"/>
  <c r="N15" i="39"/>
  <c r="AE15" i="39" s="1"/>
  <c r="N23" i="39"/>
  <c r="AE23" i="39" s="1"/>
  <c r="N39" i="39"/>
  <c r="AE39" i="39" s="1"/>
  <c r="N8" i="39"/>
  <c r="AE8" i="39" s="1"/>
  <c r="N16" i="39"/>
  <c r="AE16" i="39" s="1"/>
  <c r="N24" i="39"/>
  <c r="AE24" i="39" s="1"/>
  <c r="N178" i="39"/>
  <c r="AE178" i="39" s="1"/>
  <c r="N183" i="39"/>
  <c r="AE183" i="39" s="1"/>
  <c r="N179" i="39"/>
  <c r="AE179" i="39" s="1"/>
  <c r="N160" i="39"/>
  <c r="AE160" i="39" s="1"/>
  <c r="N173" i="39"/>
  <c r="AE173" i="39" s="1"/>
  <c r="N142" i="39"/>
  <c r="AE142" i="39" s="1"/>
  <c r="N129" i="39"/>
  <c r="AE129" i="39" s="1"/>
  <c r="N139" i="39"/>
  <c r="AE139" i="39" s="1"/>
  <c r="N106" i="39"/>
  <c r="AE106" i="39" s="1"/>
  <c r="N116" i="39"/>
  <c r="AE116" i="39" s="1"/>
  <c r="N103" i="39"/>
  <c r="AE103" i="39" s="1"/>
  <c r="N85" i="39"/>
  <c r="AE85" i="39" s="1"/>
  <c r="N64" i="39"/>
  <c r="AE64" i="39" s="1"/>
  <c r="N71" i="39"/>
  <c r="AE71" i="39" s="1"/>
  <c r="N78" i="39"/>
  <c r="AE78" i="39" s="1"/>
  <c r="N81" i="39"/>
  <c r="AE81" i="39" s="1"/>
  <c r="N45" i="39"/>
  <c r="AE45" i="39" s="1"/>
  <c r="N185" i="39"/>
  <c r="AE185" i="39" s="1"/>
  <c r="N176" i="39"/>
  <c r="AE176" i="39" s="1"/>
  <c r="N174" i="39"/>
  <c r="AE174" i="39" s="1"/>
  <c r="N152" i="39"/>
  <c r="AE152" i="39" s="1"/>
  <c r="N147" i="39"/>
  <c r="AE147" i="39" s="1"/>
  <c r="N138" i="39"/>
  <c r="AE138" i="39" s="1"/>
  <c r="N125" i="39"/>
  <c r="AE125" i="39" s="1"/>
  <c r="N135" i="39"/>
  <c r="AE135" i="39" s="1"/>
  <c r="N121" i="39"/>
  <c r="AE121" i="39" s="1"/>
  <c r="N112" i="39"/>
  <c r="AE112" i="39" s="1"/>
  <c r="N99" i="39"/>
  <c r="AE99" i="39" s="1"/>
  <c r="N100" i="39"/>
  <c r="AE100" i="39" s="1"/>
  <c r="N60" i="39"/>
  <c r="AE60" i="39" s="1"/>
  <c r="N67" i="39"/>
  <c r="AE67" i="39" s="1"/>
  <c r="N74" i="39"/>
  <c r="AE74" i="39" s="1"/>
  <c r="N77" i="39"/>
  <c r="AE77" i="39" s="1"/>
  <c r="N32" i="39"/>
  <c r="AE32" i="39" s="1"/>
  <c r="N181" i="39"/>
  <c r="AE181" i="39" s="1"/>
  <c r="N171" i="39"/>
  <c r="AE171" i="39" s="1"/>
  <c r="N170" i="39"/>
  <c r="AE170" i="39" s="1"/>
  <c r="N150" i="39"/>
  <c r="AE150" i="39" s="1"/>
  <c r="N156" i="39"/>
  <c r="AE156" i="39" s="1"/>
  <c r="N134" i="39"/>
  <c r="AE134" i="39" s="1"/>
  <c r="N145" i="39"/>
  <c r="AE145" i="39" s="1"/>
  <c r="N131" i="39"/>
  <c r="AE131" i="39" s="1"/>
  <c r="N117" i="39"/>
  <c r="AE117" i="39" s="1"/>
  <c r="N108" i="39"/>
  <c r="AE108" i="39" s="1"/>
  <c r="N104" i="39"/>
  <c r="AE104" i="39" s="1"/>
  <c r="N96" i="39"/>
  <c r="AE96" i="39" s="1"/>
  <c r="N56" i="39"/>
  <c r="AE56" i="39" s="1"/>
  <c r="N63" i="39"/>
  <c r="AE63" i="39" s="1"/>
  <c r="N70" i="39"/>
  <c r="AE70" i="39" s="1"/>
  <c r="N73" i="39"/>
  <c r="AE73" i="39" s="1"/>
  <c r="N27" i="39"/>
  <c r="AE27" i="39" s="1"/>
  <c r="N38" i="39"/>
  <c r="AE38" i="39" s="1"/>
  <c r="N19" i="39"/>
  <c r="AE19" i="39" s="1"/>
  <c r="N35" i="39"/>
  <c r="AE35" i="39" s="1"/>
  <c r="N12" i="39"/>
  <c r="AE12" i="39" s="1"/>
  <c r="N20" i="39"/>
  <c r="AE20" i="39" s="1"/>
  <c r="N184" i="39"/>
  <c r="AE184" i="39" s="1"/>
  <c r="N166" i="39"/>
  <c r="AE166" i="39" s="1"/>
  <c r="N161" i="39"/>
  <c r="AE161" i="39" s="1"/>
  <c r="N167" i="39"/>
  <c r="AE167" i="39" s="1"/>
  <c r="N149" i="39"/>
  <c r="AE149" i="39" s="1"/>
  <c r="N126" i="39"/>
  <c r="AE126" i="39" s="1"/>
  <c r="N136" i="39"/>
  <c r="AE136" i="39" s="1"/>
  <c r="N122" i="39"/>
  <c r="AE122" i="39" s="1"/>
  <c r="N109" i="39"/>
  <c r="AE109" i="39" s="1"/>
  <c r="N119" i="39"/>
  <c r="AE119" i="39" s="1"/>
  <c r="N98" i="39"/>
  <c r="AE98" i="39" s="1"/>
  <c r="N80" i="39"/>
  <c r="AE80" i="39" s="1"/>
  <c r="N44" i="39"/>
  <c r="AE44" i="39" s="1"/>
  <c r="N55" i="39"/>
  <c r="AE55" i="39" s="1"/>
  <c r="N62" i="39"/>
  <c r="AE62" i="39" s="1"/>
  <c r="N65" i="39"/>
  <c r="AE65" i="39" s="1"/>
  <c r="N11" i="39"/>
  <c r="AE11" i="39" s="1"/>
  <c r="N28" i="39"/>
  <c r="AE28" i="39" s="1"/>
  <c r="N180" i="39"/>
  <c r="AE180" i="39" s="1"/>
  <c r="N162" i="39"/>
  <c r="AE162" i="39" s="1"/>
  <c r="N157" i="39"/>
  <c r="AE157" i="39" s="1"/>
  <c r="N163" i="39"/>
  <c r="AE163" i="39" s="1"/>
  <c r="N148" i="39"/>
  <c r="AE148" i="39" s="1"/>
  <c r="N141" i="39"/>
  <c r="AE141" i="39" s="1"/>
  <c r="N132" i="39"/>
  <c r="AE132" i="39" s="1"/>
  <c r="N118" i="39"/>
  <c r="AE118" i="39" s="1"/>
  <c r="N105" i="39"/>
  <c r="AE105" i="39" s="1"/>
  <c r="N115" i="39"/>
  <c r="AE115" i="39" s="1"/>
  <c r="N86" i="39"/>
  <c r="AE86" i="39" s="1"/>
  <c r="N76" i="39"/>
  <c r="AE76" i="39" s="1"/>
  <c r="N83" i="39"/>
  <c r="AE83" i="39" s="1"/>
  <c r="N51" i="39"/>
  <c r="AE51" i="39" s="1"/>
  <c r="N58" i="39"/>
  <c r="AE58" i="39" s="1"/>
  <c r="N61" i="39"/>
  <c r="AE61" i="39" s="1"/>
  <c r="N13" i="39"/>
  <c r="AE13" i="39" s="1"/>
  <c r="N37" i="39"/>
  <c r="AE37" i="39" s="1"/>
  <c r="N158" i="39"/>
  <c r="AE158" i="39" s="1"/>
  <c r="N137" i="39"/>
  <c r="AE137" i="39" s="1"/>
  <c r="N111" i="39"/>
  <c r="AE111" i="39" s="1"/>
  <c r="N43" i="39"/>
  <c r="AE43" i="39" s="1"/>
  <c r="N165" i="39"/>
  <c r="AE165" i="39" s="1"/>
  <c r="N140" i="39"/>
  <c r="AE140" i="39" s="1"/>
  <c r="N102" i="39"/>
  <c r="AE102" i="39" s="1"/>
  <c r="N66" i="39"/>
  <c r="AE66" i="39" s="1"/>
  <c r="N153" i="39"/>
  <c r="AE153" i="39" s="1"/>
  <c r="N128" i="39"/>
  <c r="AE128" i="39" s="1"/>
  <c r="N101" i="39"/>
  <c r="AE101" i="39" s="1"/>
  <c r="N54" i="39"/>
  <c r="AE54" i="39" s="1"/>
  <c r="N17" i="39"/>
  <c r="AE17" i="39" s="1"/>
  <c r="N25" i="39"/>
  <c r="AE25" i="39" s="1"/>
  <c r="N33" i="39"/>
  <c r="AE33" i="39" s="1"/>
  <c r="N169" i="39"/>
  <c r="AE169" i="39" s="1"/>
  <c r="N127" i="39"/>
  <c r="AE127" i="39" s="1"/>
  <c r="N84" i="39"/>
  <c r="AE84" i="39" s="1"/>
  <c r="N69" i="39"/>
  <c r="AE69" i="39" s="1"/>
  <c r="N9" i="39"/>
  <c r="AE9" i="39" s="1"/>
  <c r="N41" i="39"/>
  <c r="AE41" i="39" s="1"/>
  <c r="N159" i="39"/>
  <c r="AE159" i="39" s="1"/>
  <c r="N114" i="39"/>
  <c r="AE114" i="39" s="1"/>
  <c r="N72" i="39"/>
  <c r="AE72" i="39" s="1"/>
  <c r="N57" i="39"/>
  <c r="AE57" i="39" s="1"/>
  <c r="N177" i="39"/>
  <c r="AE177" i="39" s="1"/>
  <c r="N151" i="39"/>
  <c r="AE151" i="39" s="1"/>
  <c r="N113" i="39"/>
  <c r="AE113" i="39" s="1"/>
  <c r="N52" i="39"/>
  <c r="AE52" i="39" s="1"/>
  <c r="N172" i="39"/>
  <c r="AE172" i="39" s="1"/>
  <c r="N144" i="39"/>
  <c r="AE144" i="39" s="1"/>
  <c r="N124" i="39"/>
  <c r="AE124" i="39" s="1"/>
  <c r="N79" i="39"/>
  <c r="AE79" i="39" s="1"/>
  <c r="N21" i="39"/>
  <c r="AE21" i="39" s="1"/>
  <c r="N175" i="39"/>
  <c r="AE175" i="39" s="1"/>
  <c r="N130" i="39"/>
  <c r="AE130" i="39" s="1"/>
  <c r="N123" i="39"/>
  <c r="AE123" i="39" s="1"/>
  <c r="N59" i="39"/>
  <c r="AE59" i="39" s="1"/>
  <c r="N29" i="39"/>
  <c r="AE29" i="39" s="1"/>
  <c r="N40" i="39"/>
  <c r="AE40" i="39" s="1"/>
  <c r="N87" i="39"/>
  <c r="AE87" i="39" s="1"/>
  <c r="N49" i="39"/>
  <c r="AE49" i="39" s="1"/>
  <c r="N88" i="39"/>
  <c r="AE88" i="39" s="1"/>
  <c r="N90" i="39"/>
  <c r="AE90" i="39" s="1"/>
  <c r="N50" i="39"/>
  <c r="AE50" i="39" s="1"/>
  <c r="N92" i="39"/>
  <c r="AE92" i="39" s="1"/>
  <c r="N94" i="39"/>
  <c r="AE94" i="39" s="1"/>
  <c r="N95" i="39"/>
  <c r="AE95" i="39" s="1"/>
  <c r="N89" i="39"/>
  <c r="AE89" i="39" s="1"/>
  <c r="N5" i="39"/>
  <c r="AE5" i="39" s="1"/>
  <c r="N93" i="39"/>
  <c r="AE93" i="39" s="1"/>
  <c r="N46" i="39"/>
  <c r="AE46" i="39" s="1"/>
  <c r="N48" i="39"/>
  <c r="AE48" i="39" s="1"/>
  <c r="N47" i="39"/>
  <c r="AE47" i="39" s="1"/>
  <c r="N91" i="39"/>
  <c r="AE91" i="39" s="1"/>
  <c r="R38" i="46" l="1"/>
  <c r="AD38" i="46" s="1"/>
  <c r="X38" i="46" s="1"/>
  <c r="O38" i="46"/>
  <c r="R14" i="46"/>
  <c r="AD14" i="46" s="1"/>
  <c r="X14" i="46" s="1"/>
  <c r="O14" i="46"/>
  <c r="R22" i="45"/>
  <c r="AD22" i="45" s="1"/>
  <c r="X22" i="45" s="1"/>
  <c r="O22" i="45"/>
  <c r="AM130" i="39"/>
  <c r="AM130" i="40"/>
  <c r="AM91" i="40"/>
  <c r="AM91" i="39"/>
  <c r="AM173" i="40"/>
  <c r="AM173" i="39"/>
  <c r="AM31" i="40"/>
  <c r="AM31" i="39"/>
  <c r="AM181" i="40"/>
  <c r="AM181" i="39"/>
  <c r="AM74" i="39"/>
  <c r="AM74" i="40"/>
  <c r="AM18" i="40"/>
  <c r="AM18" i="39"/>
  <c r="AQ18" i="39" s="1"/>
  <c r="H25" i="45" s="1"/>
  <c r="I25" i="45" s="1"/>
  <c r="AM25" i="40"/>
  <c r="AM25" i="39"/>
  <c r="AM123" i="39"/>
  <c r="AM123" i="40"/>
  <c r="AM17" i="39"/>
  <c r="AM17" i="40"/>
  <c r="AM110" i="39"/>
  <c r="AM110" i="40"/>
  <c r="AM12" i="40"/>
  <c r="AM12" i="39"/>
  <c r="AM118" i="40"/>
  <c r="AM118" i="39"/>
  <c r="AM83" i="40"/>
  <c r="AM83" i="39"/>
  <c r="AM157" i="39"/>
  <c r="AM157" i="40"/>
  <c r="AM45" i="39"/>
  <c r="AM45" i="40"/>
  <c r="AM176" i="40"/>
  <c r="AM176" i="39"/>
  <c r="AM53" i="39"/>
  <c r="AM53" i="40"/>
  <c r="AM154" i="40"/>
  <c r="AM154" i="39"/>
  <c r="AM108" i="40"/>
  <c r="AM108" i="39"/>
  <c r="AM183" i="39"/>
  <c r="AM183" i="40"/>
  <c r="AM177" i="40"/>
  <c r="AM177" i="39"/>
  <c r="AO92" i="40"/>
  <c r="AO92" i="39"/>
  <c r="AO20" i="40"/>
  <c r="AO20" i="39"/>
  <c r="AO15" i="40"/>
  <c r="AO15" i="39"/>
  <c r="AO10" i="40"/>
  <c r="AO10" i="39"/>
  <c r="AO87" i="39"/>
  <c r="AO87" i="40"/>
  <c r="AO172" i="40"/>
  <c r="AO172" i="39"/>
  <c r="AO66" i="39"/>
  <c r="AO66" i="40"/>
  <c r="AO136" i="39"/>
  <c r="AO136" i="40"/>
  <c r="AO25" i="40"/>
  <c r="AS25" i="40" s="1"/>
  <c r="AO25" i="39"/>
  <c r="AO118" i="40"/>
  <c r="AO118" i="39"/>
  <c r="AO157" i="39"/>
  <c r="AO157" i="40"/>
  <c r="AO84" i="40"/>
  <c r="AO84" i="39"/>
  <c r="AO162" i="40"/>
  <c r="AO162" i="39"/>
  <c r="AO78" i="40"/>
  <c r="AS78" i="40" s="1"/>
  <c r="AO78" i="39"/>
  <c r="AO125" i="40"/>
  <c r="AO125" i="39"/>
  <c r="AO42" i="40"/>
  <c r="AO42" i="39"/>
  <c r="AO143" i="40"/>
  <c r="AO143" i="39"/>
  <c r="AO9" i="40"/>
  <c r="AS9" i="40" s="1"/>
  <c r="AO9" i="39"/>
  <c r="AO115" i="40"/>
  <c r="AO115" i="39"/>
  <c r="AO174" i="40"/>
  <c r="AO174" i="39"/>
  <c r="AO83" i="39"/>
  <c r="AO83" i="40"/>
  <c r="AO168" i="40"/>
  <c r="AO168" i="39"/>
  <c r="AN69" i="39"/>
  <c r="AN69" i="40"/>
  <c r="R34" i="45"/>
  <c r="AD34" i="45" s="1"/>
  <c r="X34" i="45" s="1"/>
  <c r="O34" i="45"/>
  <c r="CI19" i="38"/>
  <c r="CO18" i="38"/>
  <c r="R13" i="46"/>
  <c r="AD13" i="46" s="1"/>
  <c r="CN19" i="38"/>
  <c r="CH20" i="38"/>
  <c r="AM89" i="39"/>
  <c r="AM89" i="40"/>
  <c r="AM47" i="39"/>
  <c r="AM47" i="40"/>
  <c r="AM75" i="40"/>
  <c r="AM75" i="39"/>
  <c r="AM139" i="39"/>
  <c r="AM139" i="40"/>
  <c r="AM120" i="40"/>
  <c r="AM120" i="39"/>
  <c r="AM134" i="39"/>
  <c r="AM134" i="40"/>
  <c r="AM10" i="40"/>
  <c r="AM10" i="39"/>
  <c r="AQ10" i="39" s="1"/>
  <c r="H17" i="45" s="1"/>
  <c r="I17" i="45" s="1"/>
  <c r="AM66" i="40"/>
  <c r="AM66" i="39"/>
  <c r="AM141" i="39"/>
  <c r="AM141" i="40"/>
  <c r="AM9" i="40"/>
  <c r="AM9" i="39"/>
  <c r="AM128" i="40"/>
  <c r="AM128" i="39"/>
  <c r="AM29" i="39"/>
  <c r="AM29" i="40"/>
  <c r="AM136" i="39"/>
  <c r="AM136" i="40"/>
  <c r="AM80" i="40"/>
  <c r="AM80" i="39"/>
  <c r="AM174" i="39"/>
  <c r="AM174" i="40"/>
  <c r="AM85" i="40"/>
  <c r="AM85" i="39"/>
  <c r="AM168" i="40"/>
  <c r="AM168" i="39"/>
  <c r="AM97" i="40"/>
  <c r="AM97" i="39"/>
  <c r="AM172" i="40"/>
  <c r="AM172" i="39"/>
  <c r="AM121" i="40"/>
  <c r="AM121" i="39"/>
  <c r="AM8" i="40"/>
  <c r="AM8" i="39"/>
  <c r="AM28" i="39"/>
  <c r="AM28" i="40"/>
  <c r="AO8" i="40"/>
  <c r="AO8" i="39"/>
  <c r="AO11" i="40"/>
  <c r="AO11" i="39"/>
  <c r="AO7" i="40"/>
  <c r="AO7" i="39"/>
  <c r="AO26" i="39"/>
  <c r="AO26" i="40"/>
  <c r="AO89" i="39"/>
  <c r="AO89" i="40"/>
  <c r="AO167" i="40"/>
  <c r="AO167" i="39"/>
  <c r="AO59" i="40"/>
  <c r="AO59" i="39"/>
  <c r="AO149" i="39"/>
  <c r="AO149" i="40"/>
  <c r="AO13" i="40"/>
  <c r="AS13" i="40" s="1"/>
  <c r="AO13" i="39"/>
  <c r="AO108" i="40"/>
  <c r="AO108" i="39"/>
  <c r="AO183" i="40"/>
  <c r="AO183" i="39"/>
  <c r="AO86" i="39"/>
  <c r="AO86" i="40"/>
  <c r="AO173" i="40"/>
  <c r="AO173" i="39"/>
  <c r="AO71" i="39"/>
  <c r="AO71" i="40"/>
  <c r="AS71" i="40" s="1"/>
  <c r="AO150" i="40"/>
  <c r="AO150" i="39"/>
  <c r="AO82" i="39"/>
  <c r="AO82" i="40"/>
  <c r="AO129" i="39"/>
  <c r="AO129" i="40"/>
  <c r="AO60" i="39"/>
  <c r="AO60" i="40"/>
  <c r="AO124" i="39"/>
  <c r="AO124" i="40"/>
  <c r="AO177" i="40"/>
  <c r="AO177" i="39"/>
  <c r="AO85" i="39"/>
  <c r="AO85" i="40"/>
  <c r="AO163" i="40"/>
  <c r="AO163" i="39"/>
  <c r="R34" i="46"/>
  <c r="AD34" i="46" s="1"/>
  <c r="O34" i="46"/>
  <c r="R13" i="45"/>
  <c r="AD13" i="45" s="1"/>
  <c r="AM90" i="40"/>
  <c r="AM90" i="39"/>
  <c r="AM107" i="40"/>
  <c r="AM107" i="39"/>
  <c r="AM94" i="39"/>
  <c r="AM94" i="40"/>
  <c r="AM92" i="40"/>
  <c r="AM92" i="39"/>
  <c r="AM68" i="40"/>
  <c r="AM68" i="39"/>
  <c r="AM6" i="40"/>
  <c r="AQ6" i="40" s="1"/>
  <c r="H13" i="46" s="1"/>
  <c r="I13" i="46" s="1"/>
  <c r="T13" i="46" s="1"/>
  <c r="AE13" i="46" s="1"/>
  <c r="AM6" i="39"/>
  <c r="AQ6" i="39" s="1"/>
  <c r="H13" i="45" s="1"/>
  <c r="I13" i="45" s="1"/>
  <c r="T13" i="45" s="1"/>
  <c r="AE13" i="45" s="1"/>
  <c r="AM71" i="40"/>
  <c r="AM71" i="39"/>
  <c r="AM73" i="40"/>
  <c r="AM73" i="39"/>
  <c r="AM63" i="39"/>
  <c r="AM63" i="40"/>
  <c r="AM143" i="39"/>
  <c r="AM143" i="40"/>
  <c r="AM70" i="40"/>
  <c r="AM70" i="39"/>
  <c r="AM126" i="39"/>
  <c r="AM126" i="40"/>
  <c r="AM78" i="40"/>
  <c r="AM78" i="39"/>
  <c r="AM138" i="40"/>
  <c r="AM138" i="39"/>
  <c r="AM81" i="39"/>
  <c r="AM81" i="40"/>
  <c r="AM171" i="40"/>
  <c r="AM171" i="39"/>
  <c r="AM84" i="40"/>
  <c r="AM84" i="39"/>
  <c r="AM182" i="40"/>
  <c r="AM182" i="39"/>
  <c r="AM96" i="39"/>
  <c r="AM96" i="40"/>
  <c r="AM175" i="39"/>
  <c r="AM175" i="40"/>
  <c r="AM119" i="39"/>
  <c r="AM119" i="40"/>
  <c r="AM19" i="39"/>
  <c r="AM19" i="40"/>
  <c r="AM16" i="39"/>
  <c r="AM16" i="40"/>
  <c r="AO32" i="40"/>
  <c r="AO32" i="39"/>
  <c r="AO40" i="39"/>
  <c r="AO40" i="40"/>
  <c r="AO38" i="40"/>
  <c r="AO38" i="39"/>
  <c r="AO18" i="40"/>
  <c r="AS18" i="40" s="1"/>
  <c r="AO18" i="39"/>
  <c r="AO110" i="40"/>
  <c r="AS110" i="40" s="1"/>
  <c r="AO110" i="39"/>
  <c r="AO182" i="40"/>
  <c r="AO182" i="39"/>
  <c r="AO99" i="40"/>
  <c r="AO99" i="39"/>
  <c r="AO154" i="40"/>
  <c r="AO154" i="39"/>
  <c r="AO76" i="39"/>
  <c r="AO76" i="40"/>
  <c r="AO117" i="40"/>
  <c r="AO117" i="39"/>
  <c r="AO46" i="39"/>
  <c r="AO46" i="40"/>
  <c r="AO122" i="40"/>
  <c r="AO122" i="39"/>
  <c r="AO161" i="40"/>
  <c r="AO161" i="39"/>
  <c r="AO88" i="40"/>
  <c r="AO88" i="39"/>
  <c r="AO166" i="39"/>
  <c r="AO166" i="40"/>
  <c r="AO75" i="40"/>
  <c r="AO75" i="39"/>
  <c r="AO146" i="40"/>
  <c r="AO146" i="39"/>
  <c r="AO57" i="40"/>
  <c r="AO57" i="39"/>
  <c r="AO134" i="40"/>
  <c r="AO134" i="39"/>
  <c r="AO33" i="39"/>
  <c r="AO33" i="40"/>
  <c r="AS33" i="40" s="1"/>
  <c r="AO106" i="40"/>
  <c r="AO106" i="39"/>
  <c r="AO164" i="40"/>
  <c r="AO164" i="39"/>
  <c r="AN88" i="39"/>
  <c r="AN88" i="40"/>
  <c r="AN101" i="39"/>
  <c r="AN101" i="40"/>
  <c r="AR101" i="40" s="1"/>
  <c r="K108" i="46" s="1"/>
  <c r="L108" i="46" s="1"/>
  <c r="AN148" i="39"/>
  <c r="AN148" i="40"/>
  <c r="AN136" i="40"/>
  <c r="AN136" i="39"/>
  <c r="AN156" i="40"/>
  <c r="AN156" i="39"/>
  <c r="AN78" i="39"/>
  <c r="AN78" i="40"/>
  <c r="AR78" i="40" s="1"/>
  <c r="K85" i="46" s="1"/>
  <c r="L85" i="46" s="1"/>
  <c r="AN75" i="39"/>
  <c r="AN75" i="40"/>
  <c r="AN34" i="40"/>
  <c r="AN34" i="39"/>
  <c r="AN5" i="40"/>
  <c r="AN5" i="39"/>
  <c r="AR7" i="39" s="1"/>
  <c r="K14" i="45" s="1"/>
  <c r="L14" i="45" s="1"/>
  <c r="V14" i="45" s="1"/>
  <c r="AF14" i="45" s="1"/>
  <c r="AN21" i="40"/>
  <c r="AR21" i="40" s="1"/>
  <c r="K28" i="46" s="1"/>
  <c r="L28" i="46" s="1"/>
  <c r="AN21" i="39"/>
  <c r="AN128" i="40"/>
  <c r="AR128" i="40" s="1"/>
  <c r="K135" i="46" s="1"/>
  <c r="L135" i="46" s="1"/>
  <c r="AN128" i="39"/>
  <c r="AR128" i="39" s="1"/>
  <c r="K135" i="45" s="1"/>
  <c r="L135" i="45" s="1"/>
  <c r="AN76" i="40"/>
  <c r="AR76" i="40" s="1"/>
  <c r="K83" i="46" s="1"/>
  <c r="L83" i="46" s="1"/>
  <c r="AN76" i="39"/>
  <c r="AR76" i="39" s="1"/>
  <c r="K83" i="45" s="1"/>
  <c r="L83" i="45" s="1"/>
  <c r="AN55" i="40"/>
  <c r="AN55" i="39"/>
  <c r="AN35" i="39"/>
  <c r="AN35" i="40"/>
  <c r="AR35" i="40" s="1"/>
  <c r="K42" i="46" s="1"/>
  <c r="L42" i="46" s="1"/>
  <c r="AN150" i="40"/>
  <c r="AN150" i="39"/>
  <c r="AN8" i="40"/>
  <c r="AN8" i="39"/>
  <c r="R26" i="45"/>
  <c r="AD26" i="45" s="1"/>
  <c r="X26" i="45" s="1"/>
  <c r="O26" i="45"/>
  <c r="AN89" i="40"/>
  <c r="AN89" i="39"/>
  <c r="AN87" i="40"/>
  <c r="AN87" i="39"/>
  <c r="AN79" i="39"/>
  <c r="AN79" i="40"/>
  <c r="AN57" i="39"/>
  <c r="AN57" i="40"/>
  <c r="AR57" i="40" s="1"/>
  <c r="K64" i="46" s="1"/>
  <c r="L64" i="46" s="1"/>
  <c r="AN127" i="39"/>
  <c r="AN127" i="40"/>
  <c r="AR127" i="40" s="1"/>
  <c r="K134" i="46" s="1"/>
  <c r="L134" i="46" s="1"/>
  <c r="AN153" i="39"/>
  <c r="AN153" i="40"/>
  <c r="AN158" i="40"/>
  <c r="AN158" i="39"/>
  <c r="AN86" i="39"/>
  <c r="AR86" i="39" s="1"/>
  <c r="K93" i="45" s="1"/>
  <c r="L93" i="45" s="1"/>
  <c r="AN86" i="40"/>
  <c r="AR86" i="40" s="1"/>
  <c r="K93" i="46" s="1"/>
  <c r="L93" i="46" s="1"/>
  <c r="AN157" i="39"/>
  <c r="AN157" i="40"/>
  <c r="AN44" i="40"/>
  <c r="AN44" i="39"/>
  <c r="AN149" i="39"/>
  <c r="AN149" i="40"/>
  <c r="AN19" i="40"/>
  <c r="AR19" i="40" s="1"/>
  <c r="K26" i="46" s="1"/>
  <c r="L26" i="46" s="1"/>
  <c r="V26" i="46" s="1"/>
  <c r="AF26" i="46" s="1"/>
  <c r="AD18" i="16" s="1"/>
  <c r="AN19" i="39"/>
  <c r="AN104" i="40"/>
  <c r="AN104" i="39"/>
  <c r="AN170" i="40"/>
  <c r="AN170" i="39"/>
  <c r="AN100" i="40"/>
  <c r="AR100" i="40" s="1"/>
  <c r="K107" i="46" s="1"/>
  <c r="L107" i="46" s="1"/>
  <c r="AN100" i="39"/>
  <c r="AN152" i="40"/>
  <c r="AN152" i="39"/>
  <c r="AN64" i="40"/>
  <c r="AR64" i="40" s="1"/>
  <c r="K71" i="46" s="1"/>
  <c r="L71" i="46" s="1"/>
  <c r="AN64" i="39"/>
  <c r="AN173" i="40"/>
  <c r="AN173" i="39"/>
  <c r="AN39" i="39"/>
  <c r="AN39" i="40"/>
  <c r="AN97" i="39"/>
  <c r="AN97" i="40"/>
  <c r="AN164" i="39"/>
  <c r="AN164" i="40"/>
  <c r="AN31" i="40"/>
  <c r="AN31" i="39"/>
  <c r="CJ19" i="38"/>
  <c r="CP18" i="38"/>
  <c r="AN95" i="40"/>
  <c r="AN95" i="39"/>
  <c r="AN40" i="39"/>
  <c r="AN40" i="40"/>
  <c r="AN124" i="39"/>
  <c r="AN124" i="40"/>
  <c r="AN72" i="40"/>
  <c r="AN72" i="39"/>
  <c r="AN169" i="39"/>
  <c r="AN169" i="40"/>
  <c r="AN66" i="40"/>
  <c r="AR66" i="40" s="1"/>
  <c r="K73" i="46" s="1"/>
  <c r="L73" i="46" s="1"/>
  <c r="AN66" i="39"/>
  <c r="AR66" i="39" s="1"/>
  <c r="K73" i="45" s="1"/>
  <c r="L73" i="45" s="1"/>
  <c r="AN37" i="40"/>
  <c r="AR37" i="40" s="1"/>
  <c r="K44" i="46" s="1"/>
  <c r="L44" i="46" s="1"/>
  <c r="AN37" i="39"/>
  <c r="AR37" i="39" s="1"/>
  <c r="K44" i="45" s="1"/>
  <c r="L44" i="45" s="1"/>
  <c r="AN115" i="40"/>
  <c r="AR115" i="40" s="1"/>
  <c r="K122" i="46" s="1"/>
  <c r="L122" i="46" s="1"/>
  <c r="AN115" i="39"/>
  <c r="AN162" i="40"/>
  <c r="AN162" i="39"/>
  <c r="AN80" i="39"/>
  <c r="AN80" i="40"/>
  <c r="AR80" i="40" s="1"/>
  <c r="K87" i="46" s="1"/>
  <c r="L87" i="46" s="1"/>
  <c r="AN167" i="40"/>
  <c r="AN167" i="39"/>
  <c r="AN38" i="40"/>
  <c r="AN38" i="39"/>
  <c r="AN108" i="39"/>
  <c r="AN108" i="40"/>
  <c r="AN171" i="39"/>
  <c r="AN171" i="40"/>
  <c r="AN99" i="39"/>
  <c r="AN99" i="40"/>
  <c r="AN174" i="39"/>
  <c r="AN174" i="40"/>
  <c r="AN85" i="40"/>
  <c r="AR85" i="40" s="1"/>
  <c r="K92" i="46" s="1"/>
  <c r="L92" i="46" s="1"/>
  <c r="AN85" i="39"/>
  <c r="AN160" i="39"/>
  <c r="AN160" i="40"/>
  <c r="AN23" i="40"/>
  <c r="AN23" i="39"/>
  <c r="AN107" i="40"/>
  <c r="AR107" i="40" s="1"/>
  <c r="K114" i="46" s="1"/>
  <c r="L114" i="46" s="1"/>
  <c r="AN107" i="39"/>
  <c r="AR107" i="39" s="1"/>
  <c r="K114" i="45" s="1"/>
  <c r="L114" i="45" s="1"/>
  <c r="AN154" i="40"/>
  <c r="AN154" i="39"/>
  <c r="AN7" i="39"/>
  <c r="AN7" i="40"/>
  <c r="AM49" i="39"/>
  <c r="AM49" i="40"/>
  <c r="AM95" i="40"/>
  <c r="AM95" i="39"/>
  <c r="AM179" i="39"/>
  <c r="AM179" i="40"/>
  <c r="AM159" i="39"/>
  <c r="AM159" i="40"/>
  <c r="AM40" i="40"/>
  <c r="AM40" i="39"/>
  <c r="AM114" i="39"/>
  <c r="AQ114" i="39" s="1"/>
  <c r="H121" i="45" s="1"/>
  <c r="I121" i="45" s="1"/>
  <c r="AM114" i="40"/>
  <c r="AM149" i="39"/>
  <c r="AM149" i="40"/>
  <c r="AM155" i="40"/>
  <c r="AM155" i="39"/>
  <c r="AM60" i="40"/>
  <c r="AM60" i="39"/>
  <c r="AM152" i="39"/>
  <c r="AM152" i="40"/>
  <c r="AM67" i="39"/>
  <c r="AM67" i="40"/>
  <c r="AM145" i="40"/>
  <c r="AM145" i="39"/>
  <c r="AM79" i="40"/>
  <c r="AM79" i="39"/>
  <c r="AM153" i="39"/>
  <c r="AM153" i="40"/>
  <c r="AM103" i="40"/>
  <c r="AM103" i="39"/>
  <c r="AM178" i="40"/>
  <c r="AM178" i="39"/>
  <c r="AM109" i="39"/>
  <c r="AM109" i="40"/>
  <c r="AM39" i="39"/>
  <c r="AM39" i="40"/>
  <c r="AM117" i="40"/>
  <c r="AM117" i="39"/>
  <c r="AM62" i="39"/>
  <c r="AM62" i="40"/>
  <c r="AM137" i="39"/>
  <c r="AM137" i="40"/>
  <c r="AM133" i="39"/>
  <c r="AM133" i="40"/>
  <c r="AM11" i="40"/>
  <c r="AM11" i="39"/>
  <c r="AJ41" i="39"/>
  <c r="Q48" i="41" s="1"/>
  <c r="AO5" i="40"/>
  <c r="AO5" i="39"/>
  <c r="AS61" i="39" s="1"/>
  <c r="AO24" i="40"/>
  <c r="AO24" i="39"/>
  <c r="AO16" i="39"/>
  <c r="AO16" i="40"/>
  <c r="AO30" i="40"/>
  <c r="AO30" i="39"/>
  <c r="AO17" i="40"/>
  <c r="AS17" i="40" s="1"/>
  <c r="AO17" i="39"/>
  <c r="AO123" i="40"/>
  <c r="AO123" i="39"/>
  <c r="AO171" i="40"/>
  <c r="AO171" i="39"/>
  <c r="AO97" i="39"/>
  <c r="AO97" i="40"/>
  <c r="AO169" i="40"/>
  <c r="AO169" i="39"/>
  <c r="AO73" i="40"/>
  <c r="AO73" i="39"/>
  <c r="AO131" i="40"/>
  <c r="AO131" i="39"/>
  <c r="AO44" i="40"/>
  <c r="AO44" i="39"/>
  <c r="AO112" i="40"/>
  <c r="AO112" i="39"/>
  <c r="AO176" i="40"/>
  <c r="AO176" i="39"/>
  <c r="AO90" i="40"/>
  <c r="AO90" i="39"/>
  <c r="AO152" i="39"/>
  <c r="AO152" i="40"/>
  <c r="AO96" i="40"/>
  <c r="AO96" i="39"/>
  <c r="AO155" i="40"/>
  <c r="AO155" i="39"/>
  <c r="AO54" i="39"/>
  <c r="AO54" i="40"/>
  <c r="AS54" i="40" s="1"/>
  <c r="AO144" i="39"/>
  <c r="AO144" i="40"/>
  <c r="AO21" i="39"/>
  <c r="AO21" i="40"/>
  <c r="AS21" i="40" s="1"/>
  <c r="AO119" i="40"/>
  <c r="AO119" i="39"/>
  <c r="AO175" i="40"/>
  <c r="AO175" i="39"/>
  <c r="AN93" i="39"/>
  <c r="AN93" i="40"/>
  <c r="AN175" i="40"/>
  <c r="AN175" i="39"/>
  <c r="AN151" i="40"/>
  <c r="AN151" i="39"/>
  <c r="AN111" i="40"/>
  <c r="AN111" i="39"/>
  <c r="AN83" i="39"/>
  <c r="AR83" i="39" s="1"/>
  <c r="K90" i="45" s="1"/>
  <c r="L90" i="45" s="1"/>
  <c r="AN83" i="40"/>
  <c r="AR83" i="40" s="1"/>
  <c r="K90" i="46" s="1"/>
  <c r="L90" i="46" s="1"/>
  <c r="AN62" i="39"/>
  <c r="AN62" i="40"/>
  <c r="AR62" i="40" s="1"/>
  <c r="K69" i="46" s="1"/>
  <c r="L69" i="46" s="1"/>
  <c r="AN12" i="40"/>
  <c r="AN12" i="39"/>
  <c r="AN56" i="39"/>
  <c r="AR56" i="39" s="1"/>
  <c r="K63" i="45" s="1"/>
  <c r="L63" i="45" s="1"/>
  <c r="AN56" i="40"/>
  <c r="AR56" i="40" s="1"/>
  <c r="K63" i="46" s="1"/>
  <c r="L63" i="46" s="1"/>
  <c r="AN67" i="40"/>
  <c r="AR67" i="40" s="1"/>
  <c r="K74" i="46" s="1"/>
  <c r="L74" i="46" s="1"/>
  <c r="AN67" i="39"/>
  <c r="AN138" i="40"/>
  <c r="AN138" i="39"/>
  <c r="AN129" i="39"/>
  <c r="AN129" i="40"/>
  <c r="AN16" i="40"/>
  <c r="AN16" i="39"/>
  <c r="AN146" i="40"/>
  <c r="AN146" i="39"/>
  <c r="AN18" i="40"/>
  <c r="AN18" i="39"/>
  <c r="AN49" i="39"/>
  <c r="AN49" i="40"/>
  <c r="AN177" i="39"/>
  <c r="AN177" i="40"/>
  <c r="AN84" i="40"/>
  <c r="AN84" i="39"/>
  <c r="AN137" i="40"/>
  <c r="AN137" i="39"/>
  <c r="AN163" i="40"/>
  <c r="AN163" i="39"/>
  <c r="AN126" i="39"/>
  <c r="AN126" i="40"/>
  <c r="AN96" i="40"/>
  <c r="AN96" i="39"/>
  <c r="AN60" i="40"/>
  <c r="AR60" i="40" s="1"/>
  <c r="K67" i="46" s="1"/>
  <c r="L67" i="46" s="1"/>
  <c r="AN60" i="39"/>
  <c r="AN147" i="40"/>
  <c r="AN147" i="39"/>
  <c r="AN71" i="40"/>
  <c r="AN71" i="39"/>
  <c r="AN142" i="40"/>
  <c r="AN142" i="39"/>
  <c r="AN68" i="39"/>
  <c r="AN68" i="40"/>
  <c r="AR68" i="40" s="1"/>
  <c r="K75" i="46" s="1"/>
  <c r="L75" i="46" s="1"/>
  <c r="AN155" i="39"/>
  <c r="AN155" i="40"/>
  <c r="AN22" i="40"/>
  <c r="AN22" i="39"/>
  <c r="R26" i="46"/>
  <c r="AD26" i="46" s="1"/>
  <c r="X26" i="46" s="1"/>
  <c r="AN91" i="39"/>
  <c r="AN91" i="40"/>
  <c r="AN94" i="40"/>
  <c r="AN94" i="39"/>
  <c r="AN29" i="40"/>
  <c r="AR29" i="40" s="1"/>
  <c r="K36" i="46" s="1"/>
  <c r="L36" i="46" s="1"/>
  <c r="AN29" i="39"/>
  <c r="AN144" i="40"/>
  <c r="AN144" i="39"/>
  <c r="AN114" i="39"/>
  <c r="AN114" i="40"/>
  <c r="AR114" i="40" s="1"/>
  <c r="K121" i="46" s="1"/>
  <c r="L121" i="46" s="1"/>
  <c r="AN33" i="40"/>
  <c r="AN33" i="39"/>
  <c r="AN102" i="39"/>
  <c r="AN102" i="40"/>
  <c r="AN13" i="40"/>
  <c r="AR13" i="40" s="1"/>
  <c r="K20" i="46" s="1"/>
  <c r="L20" i="46" s="1"/>
  <c r="AN13" i="39"/>
  <c r="AR13" i="39" s="1"/>
  <c r="K20" i="45" s="1"/>
  <c r="L20" i="45" s="1"/>
  <c r="AN105" i="40"/>
  <c r="AR105" i="40" s="1"/>
  <c r="K112" i="46" s="1"/>
  <c r="L112" i="46" s="1"/>
  <c r="AN105" i="39"/>
  <c r="AR105" i="39" s="1"/>
  <c r="K112" i="45" s="1"/>
  <c r="L112" i="45" s="1"/>
  <c r="AN180" i="40"/>
  <c r="AN180" i="39"/>
  <c r="AN98" i="40"/>
  <c r="AN98" i="39"/>
  <c r="AN161" i="39"/>
  <c r="AN161" i="40"/>
  <c r="AN27" i="39"/>
  <c r="AN27" i="40"/>
  <c r="AN117" i="40"/>
  <c r="AR117" i="40" s="1"/>
  <c r="K124" i="46" s="1"/>
  <c r="L124" i="46" s="1"/>
  <c r="AN117" i="39"/>
  <c r="AR117" i="39" s="1"/>
  <c r="K124" i="45" s="1"/>
  <c r="L124" i="45" s="1"/>
  <c r="AN181" i="40"/>
  <c r="AN181" i="39"/>
  <c r="AN112" i="40"/>
  <c r="AR112" i="40" s="1"/>
  <c r="K119" i="46" s="1"/>
  <c r="L119" i="46" s="1"/>
  <c r="AN112" i="39"/>
  <c r="AN176" i="40"/>
  <c r="AN176" i="39"/>
  <c r="AN103" i="40"/>
  <c r="AR103" i="40" s="1"/>
  <c r="K110" i="46" s="1"/>
  <c r="L110" i="46" s="1"/>
  <c r="AN103" i="39"/>
  <c r="AN179" i="40"/>
  <c r="AN179" i="39"/>
  <c r="AN15" i="39"/>
  <c r="AN15" i="40"/>
  <c r="AN120" i="40"/>
  <c r="AR120" i="40" s="1"/>
  <c r="K127" i="46" s="1"/>
  <c r="L127" i="46" s="1"/>
  <c r="AN120" i="39"/>
  <c r="AN168" i="39"/>
  <c r="AN168" i="40"/>
  <c r="AN26" i="40"/>
  <c r="AN26" i="39"/>
  <c r="AM170" i="40"/>
  <c r="AM170" i="39"/>
  <c r="AM5" i="39"/>
  <c r="AM5" i="40"/>
  <c r="AM86" i="40"/>
  <c r="AM86" i="39"/>
  <c r="AM21" i="39"/>
  <c r="AQ21" i="39" s="1"/>
  <c r="H28" i="45" s="1"/>
  <c r="I28" i="45" s="1"/>
  <c r="AM21" i="40"/>
  <c r="AM36" i="39"/>
  <c r="AM36" i="40"/>
  <c r="AM38" i="39"/>
  <c r="AQ38" i="39" s="1"/>
  <c r="H45" i="45" s="1"/>
  <c r="I45" i="45" s="1"/>
  <c r="AM38" i="40"/>
  <c r="AM72" i="39"/>
  <c r="AM72" i="40"/>
  <c r="AM34" i="39"/>
  <c r="AM34" i="40"/>
  <c r="AM61" i="39"/>
  <c r="AM61" i="40"/>
  <c r="AM162" i="40"/>
  <c r="AM162" i="39"/>
  <c r="AM64" i="40"/>
  <c r="AM64" i="39"/>
  <c r="AM151" i="39"/>
  <c r="AM151" i="40"/>
  <c r="AM76" i="40"/>
  <c r="AM76" i="39"/>
  <c r="AM160" i="40"/>
  <c r="AM160" i="39"/>
  <c r="AM105" i="39"/>
  <c r="AM105" i="40"/>
  <c r="AM13" i="40"/>
  <c r="AM13" i="39"/>
  <c r="AM111" i="40"/>
  <c r="AM111" i="39"/>
  <c r="AM35" i="40"/>
  <c r="AM35" i="39"/>
  <c r="AM115" i="39"/>
  <c r="AQ115" i="39" s="1"/>
  <c r="H122" i="45" s="1"/>
  <c r="I122" i="45" s="1"/>
  <c r="AM115" i="40"/>
  <c r="AM59" i="39"/>
  <c r="AM59" i="40"/>
  <c r="AM135" i="39"/>
  <c r="AM135" i="40"/>
  <c r="AM127" i="39"/>
  <c r="AM127" i="40"/>
  <c r="AM23" i="40"/>
  <c r="AM23" i="39"/>
  <c r="AO94" i="39"/>
  <c r="AO94" i="40"/>
  <c r="AO19" i="40"/>
  <c r="AO19" i="39"/>
  <c r="AO31" i="40"/>
  <c r="AO31" i="39"/>
  <c r="AO22" i="40"/>
  <c r="AO22" i="39"/>
  <c r="AO68" i="39"/>
  <c r="AO68" i="40"/>
  <c r="AO109" i="40"/>
  <c r="AS109" i="40" s="1"/>
  <c r="AO109" i="39"/>
  <c r="AO185" i="40"/>
  <c r="AO185" i="39"/>
  <c r="AO114" i="39"/>
  <c r="AO114" i="40"/>
  <c r="AO153" i="39"/>
  <c r="AO153" i="40"/>
  <c r="AO70" i="40"/>
  <c r="AO70" i="39"/>
  <c r="AO140" i="40"/>
  <c r="AO140" i="39"/>
  <c r="AO80" i="40"/>
  <c r="AO80" i="39"/>
  <c r="AO121" i="39"/>
  <c r="AO121" i="40"/>
  <c r="AO29" i="40"/>
  <c r="AO29" i="39"/>
  <c r="AO107" i="39"/>
  <c r="AO107" i="40"/>
  <c r="AO165" i="39"/>
  <c r="AO165" i="40"/>
  <c r="AO98" i="40"/>
  <c r="AO98" i="39"/>
  <c r="AO156" i="39"/>
  <c r="AO156" i="40"/>
  <c r="AO43" i="40"/>
  <c r="AO43" i="39"/>
  <c r="AO133" i="39"/>
  <c r="AO133" i="40"/>
  <c r="AO64" i="40"/>
  <c r="AO64" i="39"/>
  <c r="AO105" i="40"/>
  <c r="AO105" i="39"/>
  <c r="AO181" i="40"/>
  <c r="AO181" i="39"/>
  <c r="AN47" i="39"/>
  <c r="AN47" i="40"/>
  <c r="AN172" i="40"/>
  <c r="AN172" i="39"/>
  <c r="AN140" i="40"/>
  <c r="AN140" i="39"/>
  <c r="AN121" i="40"/>
  <c r="AR121" i="40" s="1"/>
  <c r="K128" i="46" s="1"/>
  <c r="L128" i="46" s="1"/>
  <c r="AN121" i="39"/>
  <c r="AR121" i="39" s="1"/>
  <c r="K128" i="45" s="1"/>
  <c r="L128" i="45" s="1"/>
  <c r="R42" i="45"/>
  <c r="AD42" i="45" s="1"/>
  <c r="X42" i="45" s="1"/>
  <c r="O42" i="45"/>
  <c r="R30" i="45"/>
  <c r="AD30" i="45" s="1"/>
  <c r="X30" i="45" s="1"/>
  <c r="O30" i="45"/>
  <c r="G82" i="42"/>
  <c r="M82" i="42" s="1"/>
  <c r="G82" i="44"/>
  <c r="M82" i="44" s="1"/>
  <c r="R82" i="41"/>
  <c r="AD82" i="41" s="1"/>
  <c r="O82" i="41"/>
  <c r="AM33" i="39"/>
  <c r="AM33" i="40"/>
  <c r="AM113" i="39"/>
  <c r="AM113" i="40"/>
  <c r="AM46" i="40"/>
  <c r="AM46" i="39"/>
  <c r="AM15" i="40"/>
  <c r="AM15" i="39"/>
  <c r="AM140" i="39"/>
  <c r="AM140" i="40"/>
  <c r="AM30" i="40"/>
  <c r="AQ30" i="40" s="1"/>
  <c r="H37" i="46" s="1"/>
  <c r="I37" i="46" s="1"/>
  <c r="AM30" i="39"/>
  <c r="AQ30" i="39" s="1"/>
  <c r="H37" i="45" s="1"/>
  <c r="I37" i="45" s="1"/>
  <c r="AM156" i="40"/>
  <c r="AM156" i="39"/>
  <c r="AM22" i="40"/>
  <c r="AQ22" i="40" s="1"/>
  <c r="H29" i="46" s="1"/>
  <c r="I29" i="46" s="1"/>
  <c r="AM22" i="39"/>
  <c r="AQ22" i="39" s="1"/>
  <c r="H29" i="45" s="1"/>
  <c r="I29" i="45" s="1"/>
  <c r="AM98" i="39"/>
  <c r="AM98" i="40"/>
  <c r="AM169" i="40"/>
  <c r="AM169" i="39"/>
  <c r="AM69" i="39"/>
  <c r="AM69" i="40"/>
  <c r="AM166" i="40"/>
  <c r="AM166" i="39"/>
  <c r="AM77" i="40"/>
  <c r="AM77" i="39"/>
  <c r="AM167" i="40"/>
  <c r="AM167" i="39"/>
  <c r="AM122" i="40"/>
  <c r="AM122" i="39"/>
  <c r="AM54" i="40"/>
  <c r="AM54" i="39"/>
  <c r="AM125" i="39"/>
  <c r="AM125" i="40"/>
  <c r="AM58" i="40"/>
  <c r="AM58" i="39"/>
  <c r="AM129" i="40"/>
  <c r="AM129" i="39"/>
  <c r="AQ129" i="39" s="1"/>
  <c r="H136" i="45" s="1"/>
  <c r="I136" i="45" s="1"/>
  <c r="AM56" i="40"/>
  <c r="AM56" i="39"/>
  <c r="AM148" i="39"/>
  <c r="AM148" i="40"/>
  <c r="AM150" i="39"/>
  <c r="AM150" i="40"/>
  <c r="AM27" i="39"/>
  <c r="AM27" i="40"/>
  <c r="R46" i="45"/>
  <c r="AD46" i="45" s="1"/>
  <c r="O46" i="45"/>
  <c r="AO48" i="39"/>
  <c r="AO48" i="40"/>
  <c r="AO28" i="40"/>
  <c r="AO28" i="39"/>
  <c r="AO14" i="40"/>
  <c r="AO14" i="39"/>
  <c r="AO35" i="40"/>
  <c r="AO35" i="39"/>
  <c r="AO65" i="39"/>
  <c r="AO65" i="40"/>
  <c r="AO142" i="40"/>
  <c r="AO142" i="39"/>
  <c r="AO37" i="39"/>
  <c r="AO37" i="40"/>
  <c r="AS37" i="40" s="1"/>
  <c r="AO104" i="40"/>
  <c r="AO104" i="39"/>
  <c r="AO179" i="40"/>
  <c r="AO179" i="39"/>
  <c r="AO63" i="40"/>
  <c r="AO63" i="39"/>
  <c r="AO147" i="40"/>
  <c r="AO147" i="39"/>
  <c r="AO77" i="40"/>
  <c r="AS77" i="40" s="1"/>
  <c r="AO77" i="39"/>
  <c r="AO135" i="40"/>
  <c r="AO135" i="39"/>
  <c r="AO52" i="39"/>
  <c r="AO52" i="40"/>
  <c r="AO116" i="40"/>
  <c r="AO116" i="39"/>
  <c r="AO180" i="39"/>
  <c r="AO180" i="40"/>
  <c r="AO111" i="40"/>
  <c r="AS111" i="40" s="1"/>
  <c r="AO111" i="39"/>
  <c r="AO170" i="39"/>
  <c r="AO170" i="40"/>
  <c r="AO79" i="40"/>
  <c r="AO79" i="39"/>
  <c r="AO151" i="40"/>
  <c r="AO151" i="39"/>
  <c r="AO61" i="40"/>
  <c r="AO61" i="39"/>
  <c r="AO138" i="40"/>
  <c r="AO138" i="39"/>
  <c r="AO49" i="39"/>
  <c r="AO49" i="40"/>
  <c r="AN92" i="40"/>
  <c r="AN92" i="39"/>
  <c r="AN159" i="39"/>
  <c r="AN159" i="40"/>
  <c r="AN61" i="40"/>
  <c r="AR61" i="40" s="1"/>
  <c r="K68" i="46" s="1"/>
  <c r="L68" i="46" s="1"/>
  <c r="AN61" i="39"/>
  <c r="AN119" i="40"/>
  <c r="AR119" i="40" s="1"/>
  <c r="K126" i="46" s="1"/>
  <c r="L126" i="46" s="1"/>
  <c r="AN119" i="39"/>
  <c r="AR119" i="39" s="1"/>
  <c r="K126" i="45" s="1"/>
  <c r="L126" i="45" s="1"/>
  <c r="AN73" i="39"/>
  <c r="AN73" i="40"/>
  <c r="AR73" i="40" s="1"/>
  <c r="K80" i="46" s="1"/>
  <c r="L80" i="46" s="1"/>
  <c r="AN32" i="40"/>
  <c r="AN32" i="39"/>
  <c r="AN183" i="39"/>
  <c r="AN183" i="40"/>
  <c r="AN182" i="40"/>
  <c r="AN182" i="39"/>
  <c r="R18" i="46"/>
  <c r="AD18" i="46" s="1"/>
  <c r="X18" i="46" s="1"/>
  <c r="O18" i="46"/>
  <c r="R30" i="46"/>
  <c r="AD30" i="46" s="1"/>
  <c r="X30" i="46" s="1"/>
  <c r="O30" i="46"/>
  <c r="AM88" i="40"/>
  <c r="AM88" i="39"/>
  <c r="AM20" i="40"/>
  <c r="AM20" i="39"/>
  <c r="AQ20" i="39" s="1"/>
  <c r="H27" i="45" s="1"/>
  <c r="I27" i="45" s="1"/>
  <c r="AM48" i="40"/>
  <c r="AM48" i="39"/>
  <c r="AM165" i="40"/>
  <c r="AM165" i="39"/>
  <c r="AM82" i="40"/>
  <c r="AQ82" i="40" s="1"/>
  <c r="H89" i="46" s="1"/>
  <c r="I89" i="46" s="1"/>
  <c r="AM82" i="39"/>
  <c r="AQ82" i="39" s="1"/>
  <c r="H89" i="45" s="1"/>
  <c r="I89" i="45" s="1"/>
  <c r="AM14" i="40"/>
  <c r="AM14" i="39"/>
  <c r="AQ14" i="39" s="1"/>
  <c r="H21" i="45" s="1"/>
  <c r="I21" i="45" s="1"/>
  <c r="AM42" i="40"/>
  <c r="AM42" i="39"/>
  <c r="AM41" i="39"/>
  <c r="AM41" i="40"/>
  <c r="AM112" i="40"/>
  <c r="AM112" i="39"/>
  <c r="AM32" i="40"/>
  <c r="AM32" i="39"/>
  <c r="AM102" i="40"/>
  <c r="AM102" i="39"/>
  <c r="AM184" i="40"/>
  <c r="AM184" i="39"/>
  <c r="AM99" i="39"/>
  <c r="AM99" i="40"/>
  <c r="AM185" i="39"/>
  <c r="AM185" i="40"/>
  <c r="AM147" i="39"/>
  <c r="AM147" i="40"/>
  <c r="AM51" i="39"/>
  <c r="AM51" i="40"/>
  <c r="AM146" i="40"/>
  <c r="AM146" i="39"/>
  <c r="AM55" i="39"/>
  <c r="AM55" i="40"/>
  <c r="AM131" i="40"/>
  <c r="AM131" i="39"/>
  <c r="AM57" i="39"/>
  <c r="AQ57" i="39" s="1"/>
  <c r="H64" i="45" s="1"/>
  <c r="I64" i="45" s="1"/>
  <c r="AM57" i="40"/>
  <c r="AM158" i="40"/>
  <c r="AM158" i="39"/>
  <c r="AM164" i="39"/>
  <c r="AM164" i="40"/>
  <c r="AM87" i="40"/>
  <c r="AM87" i="39"/>
  <c r="R46" i="46"/>
  <c r="AD46" i="46" s="1"/>
  <c r="X46" i="46" s="1"/>
  <c r="O46" i="46"/>
  <c r="AO93" i="39"/>
  <c r="AO93" i="40"/>
  <c r="AO12" i="40"/>
  <c r="AO12" i="39"/>
  <c r="AO6" i="40"/>
  <c r="AO6" i="39"/>
  <c r="AO39" i="40"/>
  <c r="AO39" i="39"/>
  <c r="AO62" i="40"/>
  <c r="AO62" i="39"/>
  <c r="AO132" i="40"/>
  <c r="AO132" i="39"/>
  <c r="AO72" i="40"/>
  <c r="AO72" i="39"/>
  <c r="AO113" i="39"/>
  <c r="AO113" i="40"/>
  <c r="AO50" i="40"/>
  <c r="AO50" i="39"/>
  <c r="AO103" i="39"/>
  <c r="AO103" i="40"/>
  <c r="AO158" i="40"/>
  <c r="AO158" i="39"/>
  <c r="AO74" i="39"/>
  <c r="AO74" i="40"/>
  <c r="AO145" i="40"/>
  <c r="AO145" i="39"/>
  <c r="AO45" i="39"/>
  <c r="AO45" i="40"/>
  <c r="AO126" i="39"/>
  <c r="AO126" i="40"/>
  <c r="AO56" i="40"/>
  <c r="AO56" i="39"/>
  <c r="AO120" i="40"/>
  <c r="AO120" i="39"/>
  <c r="AO184" i="40"/>
  <c r="AO184" i="39"/>
  <c r="AO100" i="39"/>
  <c r="AO100" i="40"/>
  <c r="AO159" i="39"/>
  <c r="AO159" i="40"/>
  <c r="AO58" i="39"/>
  <c r="AO58" i="40"/>
  <c r="AO128" i="40"/>
  <c r="AO128" i="39"/>
  <c r="AO95" i="40"/>
  <c r="AO95" i="39"/>
  <c r="AN59" i="40"/>
  <c r="AR59" i="40" s="1"/>
  <c r="K66" i="46" s="1"/>
  <c r="L66" i="46" s="1"/>
  <c r="AN59" i="39"/>
  <c r="AR59" i="39" s="1"/>
  <c r="K66" i="45" s="1"/>
  <c r="L66" i="45" s="1"/>
  <c r="AN25" i="39"/>
  <c r="AR25" i="39" s="1"/>
  <c r="K32" i="45" s="1"/>
  <c r="L32" i="45" s="1"/>
  <c r="AN25" i="40"/>
  <c r="AR25" i="40" s="1"/>
  <c r="K32" i="46" s="1"/>
  <c r="L32" i="46" s="1"/>
  <c r="AN118" i="39"/>
  <c r="AN118" i="40"/>
  <c r="AR118" i="40" s="1"/>
  <c r="K125" i="46" s="1"/>
  <c r="L125" i="46" s="1"/>
  <c r="AN28" i="40"/>
  <c r="AR28" i="40" s="1"/>
  <c r="K35" i="46" s="1"/>
  <c r="L35" i="46" s="1"/>
  <c r="AN28" i="39"/>
  <c r="AN166" i="40"/>
  <c r="AN166" i="39"/>
  <c r="AN131" i="40"/>
  <c r="AN131" i="39"/>
  <c r="AN185" i="40"/>
  <c r="AN185" i="39"/>
  <c r="AN116" i="40"/>
  <c r="AR116" i="40" s="1"/>
  <c r="K123" i="46" s="1"/>
  <c r="L123" i="46" s="1"/>
  <c r="AN116" i="39"/>
  <c r="AR116" i="39" s="1"/>
  <c r="K123" i="45" s="1"/>
  <c r="L123" i="45" s="1"/>
  <c r="AN53" i="40"/>
  <c r="AN53" i="39"/>
  <c r="AN110" i="40"/>
  <c r="AR110" i="40" s="1"/>
  <c r="K117" i="46" s="1"/>
  <c r="L117" i="46" s="1"/>
  <c r="AN110" i="39"/>
  <c r="AN14" i="40"/>
  <c r="AN14" i="39"/>
  <c r="AN48" i="39"/>
  <c r="AN48" i="40"/>
  <c r="AN50" i="40"/>
  <c r="AN50" i="39"/>
  <c r="AN123" i="40"/>
  <c r="AR123" i="40" s="1"/>
  <c r="K130" i="46" s="1"/>
  <c r="L130" i="46" s="1"/>
  <c r="AN123" i="39"/>
  <c r="AR123" i="39" s="1"/>
  <c r="K130" i="45" s="1"/>
  <c r="L130" i="45" s="1"/>
  <c r="AN52" i="39"/>
  <c r="AR52" i="39" s="1"/>
  <c r="K59" i="45" s="1"/>
  <c r="L59" i="45" s="1"/>
  <c r="AN52" i="40"/>
  <c r="AR52" i="40" s="1"/>
  <c r="K59" i="46" s="1"/>
  <c r="L59" i="46" s="1"/>
  <c r="AN41" i="40"/>
  <c r="AR41" i="40" s="1"/>
  <c r="K48" i="46" s="1"/>
  <c r="L48" i="46" s="1"/>
  <c r="AN41" i="39"/>
  <c r="AR41" i="39" s="1"/>
  <c r="K48" i="45" s="1"/>
  <c r="L48" i="45" s="1"/>
  <c r="AN17" i="40"/>
  <c r="AR17" i="40" s="1"/>
  <c r="K24" i="46" s="1"/>
  <c r="L24" i="46" s="1"/>
  <c r="AN17" i="39"/>
  <c r="AR17" i="39" s="1"/>
  <c r="K24" i="45" s="1"/>
  <c r="L24" i="45" s="1"/>
  <c r="AN165" i="40"/>
  <c r="AN165" i="39"/>
  <c r="AN58" i="39"/>
  <c r="AR58" i="39" s="1"/>
  <c r="K65" i="45" s="1"/>
  <c r="L65" i="45" s="1"/>
  <c r="AN58" i="40"/>
  <c r="AR58" i="40" s="1"/>
  <c r="K65" i="46" s="1"/>
  <c r="L65" i="46" s="1"/>
  <c r="AN132" i="39"/>
  <c r="AN132" i="40"/>
  <c r="AN11" i="40"/>
  <c r="AN11" i="39"/>
  <c r="AN109" i="39"/>
  <c r="AN109" i="40"/>
  <c r="AN184" i="40"/>
  <c r="AN184" i="39"/>
  <c r="AN70" i="39"/>
  <c r="AN70" i="40"/>
  <c r="AR70" i="40" s="1"/>
  <c r="K77" i="46" s="1"/>
  <c r="L77" i="46" s="1"/>
  <c r="AN145" i="40"/>
  <c r="AN145" i="39"/>
  <c r="AN77" i="40"/>
  <c r="AR77" i="40" s="1"/>
  <c r="K84" i="46" s="1"/>
  <c r="L84" i="46" s="1"/>
  <c r="AN77" i="39"/>
  <c r="AN135" i="40"/>
  <c r="AN135" i="39"/>
  <c r="AN45" i="39"/>
  <c r="AN45" i="40"/>
  <c r="AN106" i="40"/>
  <c r="AN106" i="39"/>
  <c r="AN178" i="40"/>
  <c r="AN178" i="39"/>
  <c r="AN42" i="39"/>
  <c r="AN42" i="40"/>
  <c r="AN143" i="40"/>
  <c r="AN143" i="39"/>
  <c r="AN36" i="40"/>
  <c r="AN36" i="39"/>
  <c r="AN30" i="40"/>
  <c r="AN30" i="39"/>
  <c r="CQ18" i="38"/>
  <c r="CK19" i="38"/>
  <c r="AN46" i="39"/>
  <c r="AN46" i="40"/>
  <c r="AN90" i="39"/>
  <c r="AN90" i="40"/>
  <c r="AN130" i="40"/>
  <c r="AN130" i="39"/>
  <c r="AN113" i="40"/>
  <c r="AR113" i="40" s="1"/>
  <c r="K120" i="46" s="1"/>
  <c r="L120" i="46" s="1"/>
  <c r="AN113" i="39"/>
  <c r="AN9" i="39"/>
  <c r="AN9" i="40"/>
  <c r="AR9" i="40" s="1"/>
  <c r="K16" i="46" s="1"/>
  <c r="L16" i="46" s="1"/>
  <c r="AN54" i="40"/>
  <c r="AN54" i="39"/>
  <c r="AN43" i="40"/>
  <c r="AN43" i="39"/>
  <c r="AN51" i="40"/>
  <c r="AR51" i="40" s="1"/>
  <c r="K58" i="46" s="1"/>
  <c r="L58" i="46" s="1"/>
  <c r="AN51" i="39"/>
  <c r="AN141" i="39"/>
  <c r="AN141" i="40"/>
  <c r="AN65" i="40"/>
  <c r="AR65" i="40" s="1"/>
  <c r="K72" i="46" s="1"/>
  <c r="L72" i="46" s="1"/>
  <c r="AN65" i="39"/>
  <c r="AN122" i="39"/>
  <c r="AN122" i="40"/>
  <c r="AN20" i="39"/>
  <c r="AN20" i="40"/>
  <c r="AR20" i="40" s="1"/>
  <c r="K27" i="46" s="1"/>
  <c r="L27" i="46" s="1"/>
  <c r="AN63" i="39"/>
  <c r="AN63" i="40"/>
  <c r="AR63" i="40" s="1"/>
  <c r="K70" i="46" s="1"/>
  <c r="L70" i="46" s="1"/>
  <c r="AN134" i="39"/>
  <c r="AN134" i="40"/>
  <c r="AN74" i="40"/>
  <c r="AR74" i="40" s="1"/>
  <c r="K81" i="46" s="1"/>
  <c r="L81" i="46" s="1"/>
  <c r="AN74" i="39"/>
  <c r="AN125" i="40"/>
  <c r="AN125" i="39"/>
  <c r="AN81" i="40"/>
  <c r="AR81" i="40" s="1"/>
  <c r="K88" i="46" s="1"/>
  <c r="L88" i="46" s="1"/>
  <c r="AN81" i="39"/>
  <c r="AR81" i="39" s="1"/>
  <c r="K88" i="45" s="1"/>
  <c r="L88" i="45" s="1"/>
  <c r="AN139" i="40"/>
  <c r="AN139" i="39"/>
  <c r="AN24" i="40"/>
  <c r="AN24" i="39"/>
  <c r="AN82" i="39"/>
  <c r="AN82" i="40"/>
  <c r="AR82" i="40" s="1"/>
  <c r="K89" i="46" s="1"/>
  <c r="L89" i="46" s="1"/>
  <c r="V89" i="46" s="1"/>
  <c r="AF89" i="46" s="1"/>
  <c r="AD81" i="16" s="1"/>
  <c r="AN133" i="39"/>
  <c r="AN133" i="40"/>
  <c r="AN10" i="40"/>
  <c r="AN10" i="39"/>
  <c r="AN6" i="39"/>
  <c r="AN6" i="40"/>
  <c r="R38" i="45"/>
  <c r="AD38" i="45" s="1"/>
  <c r="X38" i="45" s="1"/>
  <c r="O38" i="45"/>
  <c r="R14" i="45"/>
  <c r="AD14" i="45" s="1"/>
  <c r="X14" i="45" s="1"/>
  <c r="O14" i="45"/>
  <c r="R22" i="46"/>
  <c r="AD22" i="46" s="1"/>
  <c r="X22" i="46" s="1"/>
  <c r="O22" i="46"/>
  <c r="AM50" i="39"/>
  <c r="AM50" i="40"/>
  <c r="AM100" i="40"/>
  <c r="AM100" i="39"/>
  <c r="AM93" i="39"/>
  <c r="AM93" i="40"/>
  <c r="AM65" i="40"/>
  <c r="AM65" i="39"/>
  <c r="AM104" i="39"/>
  <c r="AM104" i="40"/>
  <c r="AM132" i="40"/>
  <c r="AM132" i="39"/>
  <c r="AM26" i="40"/>
  <c r="AQ26" i="40" s="1"/>
  <c r="H33" i="46" s="1"/>
  <c r="I33" i="46" s="1"/>
  <c r="AM26" i="39"/>
  <c r="AQ26" i="39" s="1"/>
  <c r="H33" i="45" s="1"/>
  <c r="I33" i="45" s="1"/>
  <c r="AM37" i="40"/>
  <c r="AM37" i="39"/>
  <c r="AM106" i="40"/>
  <c r="AM106" i="39"/>
  <c r="AQ106" i="39" s="1"/>
  <c r="H113" i="45" s="1"/>
  <c r="I113" i="45" s="1"/>
  <c r="AM24" i="40"/>
  <c r="AM24" i="39"/>
  <c r="AM116" i="40"/>
  <c r="AM116" i="39"/>
  <c r="AM7" i="40"/>
  <c r="AM7" i="39"/>
  <c r="AM124" i="40"/>
  <c r="AM124" i="39"/>
  <c r="AM43" i="40"/>
  <c r="AM43" i="39"/>
  <c r="AM142" i="40"/>
  <c r="AM142" i="39"/>
  <c r="AM44" i="39"/>
  <c r="AM44" i="40"/>
  <c r="AM161" i="40"/>
  <c r="AM161" i="39"/>
  <c r="AM52" i="39"/>
  <c r="AM52" i="40"/>
  <c r="AM144" i="40"/>
  <c r="AM144" i="39"/>
  <c r="AM101" i="40"/>
  <c r="AM101" i="39"/>
  <c r="AM180" i="39"/>
  <c r="AM180" i="40"/>
  <c r="AM163" i="40"/>
  <c r="AM163" i="39"/>
  <c r="AO47" i="40"/>
  <c r="AO47" i="39"/>
  <c r="AO36" i="40"/>
  <c r="AO36" i="39"/>
  <c r="AO23" i="40"/>
  <c r="AO23" i="39"/>
  <c r="AO27" i="40"/>
  <c r="AS27" i="40" s="1"/>
  <c r="AO27" i="39"/>
  <c r="AO55" i="40"/>
  <c r="AO55" i="39"/>
  <c r="AO141" i="40"/>
  <c r="AO141" i="39"/>
  <c r="AO69" i="39"/>
  <c r="AO69" i="40"/>
  <c r="AS69" i="40" s="1"/>
  <c r="AO127" i="40"/>
  <c r="AS127" i="40" s="1"/>
  <c r="AO127" i="39"/>
  <c r="AO34" i="40"/>
  <c r="AO34" i="39"/>
  <c r="AO101" i="40"/>
  <c r="AO101" i="39"/>
  <c r="AO178" i="39"/>
  <c r="AO178" i="40"/>
  <c r="AO67" i="39"/>
  <c r="AO67" i="40"/>
  <c r="AO148" i="39"/>
  <c r="AO148" i="40"/>
  <c r="AO81" i="40"/>
  <c r="AO81" i="39"/>
  <c r="AO139" i="40"/>
  <c r="AO139" i="39"/>
  <c r="AO53" i="39"/>
  <c r="AO53" i="40"/>
  <c r="AS53" i="40" s="1"/>
  <c r="AO130" i="39"/>
  <c r="AO130" i="40"/>
  <c r="AO41" i="39"/>
  <c r="AO41" i="40"/>
  <c r="AS41" i="40" s="1"/>
  <c r="AO102" i="40"/>
  <c r="AO102" i="39"/>
  <c r="AO160" i="40"/>
  <c r="AO160" i="39"/>
  <c r="AO51" i="39"/>
  <c r="AO51" i="40"/>
  <c r="AO137" i="39"/>
  <c r="AO137" i="40"/>
  <c r="AO91" i="39"/>
  <c r="AO91" i="40"/>
  <c r="V123" i="46" l="1"/>
  <c r="AF123" i="46" s="1"/>
  <c r="O123" i="46"/>
  <c r="V126" i="46"/>
  <c r="AF126" i="46" s="1"/>
  <c r="O126" i="46"/>
  <c r="U82" i="42"/>
  <c r="AG82" i="42" s="1"/>
  <c r="R82" i="42"/>
  <c r="T116" i="44"/>
  <c r="Q116" i="46"/>
  <c r="V119" i="46"/>
  <c r="AF119" i="46" s="1"/>
  <c r="O119" i="46"/>
  <c r="V20" i="46"/>
  <c r="AF20" i="46" s="1"/>
  <c r="O20" i="46"/>
  <c r="Z26" i="46"/>
  <c r="Y26" i="46"/>
  <c r="V74" i="46"/>
  <c r="AF74" i="46" s="1"/>
  <c r="O74" i="46"/>
  <c r="V90" i="45"/>
  <c r="AF90" i="45" s="1"/>
  <c r="O90" i="45"/>
  <c r="V93" i="46"/>
  <c r="AF93" i="46" s="1"/>
  <c r="O93" i="46"/>
  <c r="V64" i="46"/>
  <c r="AF64" i="46" s="1"/>
  <c r="O64" i="46"/>
  <c r="P26" i="45"/>
  <c r="N26" i="45"/>
  <c r="AA26" i="45"/>
  <c r="AG26" i="45" s="1"/>
  <c r="S18" i="16" s="1"/>
  <c r="R6" i="16"/>
  <c r="Q5" i="16"/>
  <c r="Q78" i="46"/>
  <c r="T78" i="44"/>
  <c r="CN20" i="38"/>
  <c r="CH21" i="38"/>
  <c r="T29" i="46"/>
  <c r="AE29" i="46" s="1"/>
  <c r="O29" i="46"/>
  <c r="V130" i="45"/>
  <c r="AF130" i="45" s="1"/>
  <c r="O130" i="45"/>
  <c r="V32" i="46"/>
  <c r="AF32" i="46" s="1"/>
  <c r="O32" i="46"/>
  <c r="T89" i="45"/>
  <c r="AE89" i="45" s="1"/>
  <c r="O89" i="45"/>
  <c r="T37" i="45"/>
  <c r="AE37" i="45" s="1"/>
  <c r="O37" i="45"/>
  <c r="P30" i="45"/>
  <c r="N30" i="45"/>
  <c r="AA30" i="45"/>
  <c r="AG30" i="45" s="1"/>
  <c r="S22" i="16" s="1"/>
  <c r="AH30" i="46" s="1"/>
  <c r="V63" i="46"/>
  <c r="AF63" i="46" s="1"/>
  <c r="O63" i="46"/>
  <c r="T61" i="44"/>
  <c r="Q61" i="46"/>
  <c r="V92" i="46"/>
  <c r="AF92" i="46" s="1"/>
  <c r="O92" i="46"/>
  <c r="V93" i="45"/>
  <c r="AF93" i="45" s="1"/>
  <c r="O93" i="45"/>
  <c r="Z26" i="45"/>
  <c r="Y26" i="45"/>
  <c r="AC5" i="16"/>
  <c r="T3" i="46"/>
  <c r="T33" i="46"/>
  <c r="AE33" i="46" s="1"/>
  <c r="O33" i="46"/>
  <c r="Y14" i="45"/>
  <c r="Z14" i="45"/>
  <c r="V35" i="46"/>
  <c r="AF35" i="46" s="1"/>
  <c r="O35" i="46"/>
  <c r="V120" i="46"/>
  <c r="AF120" i="46" s="1"/>
  <c r="O120" i="46"/>
  <c r="V65" i="45"/>
  <c r="AF65" i="45" s="1"/>
  <c r="O65" i="45"/>
  <c r="T76" i="44"/>
  <c r="Q76" i="46"/>
  <c r="V130" i="46"/>
  <c r="AF130" i="46" s="1"/>
  <c r="O130" i="46"/>
  <c r="T89" i="46"/>
  <c r="AE89" i="46" s="1"/>
  <c r="T4" i="46" s="1"/>
  <c r="O89" i="46"/>
  <c r="V68" i="46"/>
  <c r="AF68" i="46" s="1"/>
  <c r="O68" i="46"/>
  <c r="T37" i="46"/>
  <c r="AE37" i="46" s="1"/>
  <c r="O37" i="46"/>
  <c r="Z30" i="45"/>
  <c r="Y30" i="45"/>
  <c r="T28" i="45"/>
  <c r="AE28" i="45" s="1"/>
  <c r="O28" i="45"/>
  <c r="V36" i="46"/>
  <c r="AF36" i="46" s="1"/>
  <c r="O36" i="46"/>
  <c r="V63" i="45"/>
  <c r="AF63" i="45" s="1"/>
  <c r="O63" i="45"/>
  <c r="V114" i="45"/>
  <c r="AF114" i="45" s="1"/>
  <c r="O114" i="45"/>
  <c r="V83" i="45"/>
  <c r="AF83" i="45" s="1"/>
  <c r="O83" i="45"/>
  <c r="T17" i="45"/>
  <c r="AE17" i="45" s="1"/>
  <c r="O17" i="45"/>
  <c r="O13" i="46"/>
  <c r="AA22" i="45"/>
  <c r="AG22" i="45" s="1"/>
  <c r="S14" i="16" s="1"/>
  <c r="P22" i="45"/>
  <c r="N22" i="45"/>
  <c r="V58" i="46"/>
  <c r="AF58" i="46" s="1"/>
  <c r="O58" i="46"/>
  <c r="T113" i="45"/>
  <c r="AE113" i="45" s="1"/>
  <c r="O113" i="45"/>
  <c r="V84" i="46"/>
  <c r="AF84" i="46" s="1"/>
  <c r="O84" i="46"/>
  <c r="V117" i="46"/>
  <c r="AF117" i="46" s="1"/>
  <c r="O117" i="46"/>
  <c r="Q48" i="46"/>
  <c r="T48" i="44"/>
  <c r="P22" i="46"/>
  <c r="AA22" i="46"/>
  <c r="AG22" i="46" s="1"/>
  <c r="AE14" i="16" s="1"/>
  <c r="N22" i="46"/>
  <c r="V66" i="45"/>
  <c r="AF66" i="45" s="1"/>
  <c r="O66" i="45"/>
  <c r="P46" i="46"/>
  <c r="N46" i="46"/>
  <c r="AA46" i="46"/>
  <c r="AG46" i="46" s="1"/>
  <c r="AE38" i="16" s="1"/>
  <c r="P30" i="46"/>
  <c r="AA30" i="46"/>
  <c r="AG30" i="46" s="1"/>
  <c r="AE22" i="16" s="1"/>
  <c r="N30" i="46"/>
  <c r="AA42" i="45"/>
  <c r="AG42" i="45" s="1"/>
  <c r="S34" i="16" s="1"/>
  <c r="P42" i="45"/>
  <c r="N42" i="45"/>
  <c r="V124" i="45"/>
  <c r="AF124" i="45" s="1"/>
  <c r="O124" i="45"/>
  <c r="T121" i="45"/>
  <c r="AE121" i="45" s="1"/>
  <c r="O121" i="45"/>
  <c r="V114" i="46"/>
  <c r="AF114" i="46" s="1"/>
  <c r="O114" i="46"/>
  <c r="V122" i="46"/>
  <c r="AF122" i="46" s="1"/>
  <c r="O122" i="46"/>
  <c r="CJ20" i="38"/>
  <c r="CP19" i="38"/>
  <c r="V107" i="46"/>
  <c r="AF107" i="46" s="1"/>
  <c r="O107" i="46"/>
  <c r="V83" i="46"/>
  <c r="AF83" i="46" s="1"/>
  <c r="O83" i="46"/>
  <c r="Q20" i="46"/>
  <c r="T20" i="44"/>
  <c r="X13" i="46"/>
  <c r="R2" i="46"/>
  <c r="R5" i="46" s="1"/>
  <c r="R3" i="46"/>
  <c r="R4" i="46"/>
  <c r="Q16" i="46"/>
  <c r="T16" i="44"/>
  <c r="Q85" i="46"/>
  <c r="T85" i="44"/>
  <c r="Y22" i="45"/>
  <c r="Z22" i="45"/>
  <c r="V16" i="46"/>
  <c r="AF16" i="46" s="1"/>
  <c r="O16" i="46"/>
  <c r="V48" i="46"/>
  <c r="AF48" i="46" s="1"/>
  <c r="O48" i="46"/>
  <c r="Y18" i="46"/>
  <c r="Z18" i="46"/>
  <c r="Q84" i="46"/>
  <c r="T84" i="44"/>
  <c r="P38" i="16"/>
  <c r="X46" i="45"/>
  <c r="H74" i="16"/>
  <c r="X82" i="41"/>
  <c r="R2" i="41"/>
  <c r="R3" i="41"/>
  <c r="R4" i="41"/>
  <c r="T134" i="44"/>
  <c r="Q134" i="46"/>
  <c r="T34" i="44"/>
  <c r="Q34" i="46"/>
  <c r="Y38" i="45"/>
  <c r="Z38" i="45"/>
  <c r="V59" i="45"/>
  <c r="AF59" i="45" s="1"/>
  <c r="O59" i="45"/>
  <c r="V81" i="46"/>
  <c r="AF81" i="46" s="1"/>
  <c r="O81" i="46"/>
  <c r="V32" i="45"/>
  <c r="AF32" i="45" s="1"/>
  <c r="O32" i="45"/>
  <c r="V24" i="45"/>
  <c r="AF24" i="45" s="1"/>
  <c r="O24" i="45"/>
  <c r="Y22" i="46"/>
  <c r="Z22" i="46"/>
  <c r="V72" i="46"/>
  <c r="AF72" i="46" s="1"/>
  <c r="O72" i="46"/>
  <c r="V24" i="46"/>
  <c r="AF24" i="46" s="1"/>
  <c r="O24" i="46"/>
  <c r="V66" i="46"/>
  <c r="AF66" i="46" s="1"/>
  <c r="O66" i="46"/>
  <c r="Y46" i="46"/>
  <c r="Z46" i="46"/>
  <c r="T64" i="45"/>
  <c r="AE64" i="45" s="1"/>
  <c r="O64" i="45"/>
  <c r="Z30" i="46"/>
  <c r="Y30" i="46"/>
  <c r="Q118" i="46"/>
  <c r="T118" i="44"/>
  <c r="Y42" i="45"/>
  <c r="Z42" i="45"/>
  <c r="T122" i="45"/>
  <c r="AE122" i="45" s="1"/>
  <c r="O122" i="45"/>
  <c r="V110" i="46"/>
  <c r="AF110" i="46" s="1"/>
  <c r="O110" i="46"/>
  <c r="V124" i="46"/>
  <c r="AF124" i="46" s="1"/>
  <c r="O124" i="46"/>
  <c r="V44" i="45"/>
  <c r="AF44" i="45" s="1"/>
  <c r="O44" i="45"/>
  <c r="V135" i="45"/>
  <c r="AF135" i="45" s="1"/>
  <c r="O135" i="45"/>
  <c r="O13" i="45"/>
  <c r="T25" i="45"/>
  <c r="AE25" i="45" s="1"/>
  <c r="O25" i="45"/>
  <c r="P14" i="46"/>
  <c r="AA14" i="46"/>
  <c r="AG14" i="46" s="1"/>
  <c r="AE6" i="16" s="1"/>
  <c r="N14" i="46"/>
  <c r="V88" i="45"/>
  <c r="AF88" i="45" s="1"/>
  <c r="O88" i="45"/>
  <c r="V77" i="46"/>
  <c r="AF77" i="46" s="1"/>
  <c r="O77" i="46"/>
  <c r="V48" i="45"/>
  <c r="AF48" i="45" s="1"/>
  <c r="O48" i="45"/>
  <c r="V123" i="45"/>
  <c r="AF123" i="45" s="1"/>
  <c r="O123" i="45"/>
  <c r="AA18" i="46"/>
  <c r="AG18" i="46" s="1"/>
  <c r="AE10" i="16" s="1"/>
  <c r="N18" i="46"/>
  <c r="P18" i="46"/>
  <c r="V80" i="46"/>
  <c r="AF80" i="46" s="1"/>
  <c r="O80" i="46"/>
  <c r="AA46" i="45"/>
  <c r="AG46" i="45" s="1"/>
  <c r="S38" i="16" s="1"/>
  <c r="P46" i="45"/>
  <c r="N46" i="45"/>
  <c r="T29" i="45"/>
  <c r="AE29" i="45" s="1"/>
  <c r="O29" i="45"/>
  <c r="AA82" i="41"/>
  <c r="AG82" i="41" s="1"/>
  <c r="P82" i="41"/>
  <c r="N82" i="41"/>
  <c r="V128" i="45"/>
  <c r="AF128" i="45" s="1"/>
  <c r="O128" i="45"/>
  <c r="V112" i="45"/>
  <c r="AF112" i="45" s="1"/>
  <c r="O112" i="45"/>
  <c r="V121" i="46"/>
  <c r="AF121" i="46" s="1"/>
  <c r="O121" i="46"/>
  <c r="V75" i="46"/>
  <c r="AF75" i="46" s="1"/>
  <c r="O75" i="46"/>
  <c r="V69" i="46"/>
  <c r="AF69" i="46" s="1"/>
  <c r="O69" i="46"/>
  <c r="T28" i="44"/>
  <c r="Q28" i="46"/>
  <c r="Q68" i="45"/>
  <c r="T68" i="42"/>
  <c r="V44" i="46"/>
  <c r="AF44" i="46" s="1"/>
  <c r="O44" i="46"/>
  <c r="V135" i="46"/>
  <c r="AF135" i="46" s="1"/>
  <c r="O135" i="46"/>
  <c r="Q117" i="46"/>
  <c r="T117" i="44"/>
  <c r="X13" i="45"/>
  <c r="R3" i="45"/>
  <c r="R4" i="45"/>
  <c r="R2" i="45"/>
  <c r="R5" i="45" s="1"/>
  <c r="CO19" i="38"/>
  <c r="CI20" i="38"/>
  <c r="T32" i="44"/>
  <c r="Q32" i="46"/>
  <c r="Y14" i="46"/>
  <c r="Z14" i="46"/>
  <c r="V70" i="46"/>
  <c r="AF70" i="46" s="1"/>
  <c r="O70" i="46"/>
  <c r="T45" i="45"/>
  <c r="AE45" i="45" s="1"/>
  <c r="O45" i="45"/>
  <c r="V127" i="46"/>
  <c r="AF127" i="46" s="1"/>
  <c r="O127" i="46"/>
  <c r="V112" i="46"/>
  <c r="AF112" i="46" s="1"/>
  <c r="O112" i="46"/>
  <c r="V67" i="46"/>
  <c r="AF67" i="46" s="1"/>
  <c r="O67" i="46"/>
  <c r="T24" i="44"/>
  <c r="Q24" i="46"/>
  <c r="V87" i="46"/>
  <c r="AF87" i="46" s="1"/>
  <c r="O87" i="46"/>
  <c r="V73" i="45"/>
  <c r="AF73" i="45" s="1"/>
  <c r="O73" i="45"/>
  <c r="V134" i="46"/>
  <c r="AF134" i="46" s="1"/>
  <c r="O134" i="46"/>
  <c r="V42" i="46"/>
  <c r="AF42" i="46" s="1"/>
  <c r="O42" i="46"/>
  <c r="V85" i="46"/>
  <c r="AF85" i="46" s="1"/>
  <c r="O85" i="46"/>
  <c r="V108" i="46"/>
  <c r="AF108" i="46" s="1"/>
  <c r="O108" i="46"/>
  <c r="T40" i="44"/>
  <c r="Q40" i="46"/>
  <c r="P34" i="46"/>
  <c r="AA34" i="46"/>
  <c r="AG34" i="46" s="1"/>
  <c r="AE26" i="16" s="1"/>
  <c r="N34" i="46"/>
  <c r="P34" i="45"/>
  <c r="N34" i="45"/>
  <c r="AA34" i="45"/>
  <c r="AG34" i="45" s="1"/>
  <c r="S26" i="16" s="1"/>
  <c r="AH34" i="46" s="1"/>
  <c r="P38" i="46"/>
  <c r="AA38" i="46"/>
  <c r="AG38" i="46" s="1"/>
  <c r="AE30" i="16" s="1"/>
  <c r="N38" i="46"/>
  <c r="T33" i="45"/>
  <c r="AE33" i="45" s="1"/>
  <c r="O33" i="45"/>
  <c r="P14" i="45"/>
  <c r="AA14" i="45"/>
  <c r="AG14" i="45" s="1"/>
  <c r="S6" i="16" s="1"/>
  <c r="AH14" i="46" s="1"/>
  <c r="N14" i="45"/>
  <c r="V88" i="46"/>
  <c r="AF88" i="46" s="1"/>
  <c r="O88" i="46"/>
  <c r="V128" i="46"/>
  <c r="AF128" i="46" s="1"/>
  <c r="O128" i="46"/>
  <c r="T60" i="44"/>
  <c r="Q60" i="46"/>
  <c r="P38" i="45"/>
  <c r="N38" i="45"/>
  <c r="AA38" i="45"/>
  <c r="AG38" i="45" s="1"/>
  <c r="S30" i="16" s="1"/>
  <c r="V27" i="46"/>
  <c r="AF27" i="46" s="1"/>
  <c r="O27" i="46"/>
  <c r="CQ19" i="38"/>
  <c r="CK20" i="38"/>
  <c r="V65" i="46"/>
  <c r="AF65" i="46" s="1"/>
  <c r="O65" i="46"/>
  <c r="V59" i="46"/>
  <c r="AF59" i="46" s="1"/>
  <c r="O59" i="46"/>
  <c r="V125" i="46"/>
  <c r="AF125" i="46" s="1"/>
  <c r="O125" i="46"/>
  <c r="T21" i="45"/>
  <c r="AE21" i="45" s="1"/>
  <c r="T4" i="45" s="1"/>
  <c r="O21" i="45"/>
  <c r="T27" i="45"/>
  <c r="AE27" i="45" s="1"/>
  <c r="O27" i="45"/>
  <c r="V126" i="45"/>
  <c r="AF126" i="45" s="1"/>
  <c r="O126" i="45"/>
  <c r="T44" i="44"/>
  <c r="Q44" i="46"/>
  <c r="T136" i="45"/>
  <c r="AE136" i="45" s="1"/>
  <c r="O136" i="45"/>
  <c r="U82" i="44"/>
  <c r="AG82" i="44" s="1"/>
  <c r="R82" i="44"/>
  <c r="V20" i="45"/>
  <c r="AF20" i="45" s="1"/>
  <c r="V4" i="45" s="1"/>
  <c r="O20" i="45"/>
  <c r="O26" i="46"/>
  <c r="V90" i="46"/>
  <c r="AF90" i="46" s="1"/>
  <c r="O90" i="46"/>
  <c r="V73" i="46"/>
  <c r="AF73" i="46" s="1"/>
  <c r="O73" i="46"/>
  <c r="V71" i="46"/>
  <c r="AF71" i="46" s="1"/>
  <c r="O71" i="46"/>
  <c r="V28" i="46"/>
  <c r="AF28" i="46" s="1"/>
  <c r="O28" i="46"/>
  <c r="T25" i="44"/>
  <c r="Q25" i="46"/>
  <c r="AB26" i="16"/>
  <c r="X34" i="46"/>
  <c r="Z34" i="45"/>
  <c r="Y34" i="45"/>
  <c r="Y38" i="46"/>
  <c r="Z38" i="46"/>
  <c r="P73" i="46" l="1"/>
  <c r="AA73" i="46"/>
  <c r="AG73" i="46" s="1"/>
  <c r="AE65" i="16" s="1"/>
  <c r="N73" i="46"/>
  <c r="P85" i="46"/>
  <c r="N85" i="46"/>
  <c r="AA85" i="46"/>
  <c r="AG85" i="46" s="1"/>
  <c r="AE77" i="16" s="1"/>
  <c r="AA87" i="46"/>
  <c r="AG87" i="46" s="1"/>
  <c r="AE79" i="16" s="1"/>
  <c r="P87" i="46"/>
  <c r="N87" i="46"/>
  <c r="P127" i="46"/>
  <c r="AA127" i="46"/>
  <c r="AG127" i="46" s="1"/>
  <c r="AE119" i="16" s="1"/>
  <c r="N127" i="46"/>
  <c r="P112" i="45"/>
  <c r="N112" i="45"/>
  <c r="AA112" i="45"/>
  <c r="AG112" i="45" s="1"/>
  <c r="S104" i="16" s="1"/>
  <c r="AH112" i="46" s="1"/>
  <c r="Q21" i="16"/>
  <c r="X29" i="45"/>
  <c r="R80" i="16"/>
  <c r="X88" i="45"/>
  <c r="R127" i="16"/>
  <c r="X135" i="45"/>
  <c r="Q114" i="16"/>
  <c r="X122" i="45"/>
  <c r="Q56" i="16"/>
  <c r="X64" i="45"/>
  <c r="AD64" i="16"/>
  <c r="X72" i="46"/>
  <c r="AD73" i="16"/>
  <c r="X81" i="46"/>
  <c r="AA124" i="45"/>
  <c r="AG124" i="45" s="1"/>
  <c r="S116" i="16" s="1"/>
  <c r="P124" i="45"/>
  <c r="N124" i="45"/>
  <c r="AA58" i="46"/>
  <c r="AG58" i="46" s="1"/>
  <c r="AE50" i="16" s="1"/>
  <c r="P58" i="46"/>
  <c r="N58" i="46"/>
  <c r="P83" i="45"/>
  <c r="AA83" i="45"/>
  <c r="AG83" i="45" s="1"/>
  <c r="S75" i="16" s="1"/>
  <c r="AH83" i="46" s="1"/>
  <c r="N83" i="45"/>
  <c r="AA28" i="45"/>
  <c r="AG28" i="45" s="1"/>
  <c r="S20" i="16" s="1"/>
  <c r="P28" i="45"/>
  <c r="N28" i="45"/>
  <c r="P89" i="46"/>
  <c r="AA89" i="46"/>
  <c r="AG89" i="46" s="1"/>
  <c r="AE81" i="16" s="1"/>
  <c r="N89" i="46"/>
  <c r="P120" i="46"/>
  <c r="AA120" i="46"/>
  <c r="AG120" i="46" s="1"/>
  <c r="AE112" i="16" s="1"/>
  <c r="N120" i="46"/>
  <c r="P92" i="46"/>
  <c r="AA92" i="46"/>
  <c r="AG92" i="46" s="1"/>
  <c r="AE84" i="16" s="1"/>
  <c r="N92" i="46"/>
  <c r="R122" i="16"/>
  <c r="X130" i="45"/>
  <c r="T3" i="45"/>
  <c r="AA74" i="46"/>
  <c r="AG74" i="46" s="1"/>
  <c r="AE66" i="16" s="1"/>
  <c r="N74" i="46"/>
  <c r="P74" i="46"/>
  <c r="Z34" i="46"/>
  <c r="Y34" i="46"/>
  <c r="CK21" i="38"/>
  <c r="CQ20" i="38"/>
  <c r="R104" i="16"/>
  <c r="X112" i="45"/>
  <c r="AA123" i="45"/>
  <c r="AG123" i="45" s="1"/>
  <c r="S115" i="16" s="1"/>
  <c r="N123" i="45"/>
  <c r="P123" i="45"/>
  <c r="AA44" i="45"/>
  <c r="AG44" i="45" s="1"/>
  <c r="S36" i="16" s="1"/>
  <c r="P44" i="45"/>
  <c r="N44" i="45"/>
  <c r="P59" i="45"/>
  <c r="AA59" i="45"/>
  <c r="AG59" i="45" s="1"/>
  <c r="S51" i="16" s="1"/>
  <c r="AH59" i="46" s="1"/>
  <c r="N59" i="45"/>
  <c r="Y13" i="46"/>
  <c r="Z13" i="46"/>
  <c r="CJ21" i="38"/>
  <c r="CP20" i="38"/>
  <c r="R116" i="16"/>
  <c r="X124" i="45"/>
  <c r="AD50" i="16"/>
  <c r="X58" i="46"/>
  <c r="R75" i="16"/>
  <c r="X83" i="45"/>
  <c r="Q20" i="16"/>
  <c r="X28" i="45"/>
  <c r="AC81" i="16"/>
  <c r="X89" i="46"/>
  <c r="AD112" i="16"/>
  <c r="X120" i="46"/>
  <c r="T2" i="46"/>
  <c r="T5" i="46" s="1"/>
  <c r="AD84" i="16"/>
  <c r="X92" i="46"/>
  <c r="P37" i="45"/>
  <c r="AA37" i="45"/>
  <c r="AG37" i="45" s="1"/>
  <c r="S29" i="16" s="1"/>
  <c r="N37" i="45"/>
  <c r="AA29" i="46"/>
  <c r="AG29" i="46" s="1"/>
  <c r="AE21" i="16" s="1"/>
  <c r="N29" i="46"/>
  <c r="P29" i="46"/>
  <c r="AD66" i="16"/>
  <c r="X74" i="46"/>
  <c r="AD119" i="16"/>
  <c r="X127" i="46"/>
  <c r="Q25" i="16"/>
  <c r="X33" i="45"/>
  <c r="P135" i="46"/>
  <c r="N135" i="46"/>
  <c r="AA135" i="46"/>
  <c r="AG135" i="46" s="1"/>
  <c r="AE127" i="16" s="1"/>
  <c r="R36" i="16"/>
  <c r="X44" i="45"/>
  <c r="R51" i="16"/>
  <c r="X59" i="45"/>
  <c r="P122" i="46"/>
  <c r="AA122" i="46"/>
  <c r="AG122" i="46" s="1"/>
  <c r="AE114" i="16" s="1"/>
  <c r="N122" i="46"/>
  <c r="AA117" i="46"/>
  <c r="AG117" i="46" s="1"/>
  <c r="AE109" i="16" s="1"/>
  <c r="P117" i="46"/>
  <c r="N117" i="46"/>
  <c r="P114" i="45"/>
  <c r="N114" i="45"/>
  <c r="AA114" i="45"/>
  <c r="AG114" i="45" s="1"/>
  <c r="S106" i="16" s="1"/>
  <c r="AH114" i="46" s="1"/>
  <c r="AA130" i="46"/>
  <c r="AG130" i="46" s="1"/>
  <c r="AE122" i="16" s="1"/>
  <c r="N130" i="46"/>
  <c r="P130" i="46"/>
  <c r="AA35" i="46"/>
  <c r="AG35" i="46" s="1"/>
  <c r="AE27" i="16" s="1"/>
  <c r="P35" i="46"/>
  <c r="N35" i="46"/>
  <c r="Q29" i="16"/>
  <c r="X37" i="45"/>
  <c r="AC21" i="16"/>
  <c r="X29" i="46"/>
  <c r="AA64" i="46"/>
  <c r="AG64" i="46" s="1"/>
  <c r="AE56" i="16" s="1"/>
  <c r="N64" i="46"/>
  <c r="P64" i="46"/>
  <c r="AD82" i="42"/>
  <c r="AJ82" i="42" s="1"/>
  <c r="S82" i="42"/>
  <c r="Q82" i="42"/>
  <c r="AD57" i="16"/>
  <c r="X65" i="46"/>
  <c r="AD65" i="16"/>
  <c r="X73" i="46"/>
  <c r="P21" i="45"/>
  <c r="N21" i="45"/>
  <c r="AA21" i="45"/>
  <c r="AG21" i="45" s="1"/>
  <c r="S13" i="16" s="1"/>
  <c r="Q128" i="16"/>
  <c r="X136" i="45"/>
  <c r="P128" i="46"/>
  <c r="AA128" i="46"/>
  <c r="AG128" i="46" s="1"/>
  <c r="AE120" i="16" s="1"/>
  <c r="N128" i="46"/>
  <c r="AA69" i="46"/>
  <c r="AG69" i="46" s="1"/>
  <c r="AE61" i="16" s="1"/>
  <c r="P69" i="46"/>
  <c r="N69" i="46"/>
  <c r="AD82" i="16"/>
  <c r="X90" i="46"/>
  <c r="AD120" i="16"/>
  <c r="X128" i="46"/>
  <c r="AD34" i="16"/>
  <c r="X42" i="46"/>
  <c r="Q37" i="16"/>
  <c r="X45" i="45"/>
  <c r="AD127" i="16"/>
  <c r="X135" i="46"/>
  <c r="AD61" i="16"/>
  <c r="X69" i="46"/>
  <c r="R120" i="16"/>
  <c r="X128" i="45"/>
  <c r="AA48" i="45"/>
  <c r="AG48" i="45" s="1"/>
  <c r="S40" i="16" s="1"/>
  <c r="P48" i="45"/>
  <c r="N48" i="45"/>
  <c r="AA124" i="46"/>
  <c r="AG124" i="46" s="1"/>
  <c r="AE116" i="16" s="1"/>
  <c r="P124" i="46"/>
  <c r="N124" i="46"/>
  <c r="P66" i="46"/>
  <c r="AA66" i="46"/>
  <c r="AG66" i="46" s="1"/>
  <c r="AE58" i="16" s="1"/>
  <c r="N66" i="46"/>
  <c r="P24" i="45"/>
  <c r="N24" i="45"/>
  <c r="AA24" i="45"/>
  <c r="AG24" i="45" s="1"/>
  <c r="S16" i="16" s="1"/>
  <c r="R5" i="41"/>
  <c r="AD114" i="16"/>
  <c r="X122" i="46"/>
  <c r="AA66" i="45"/>
  <c r="AG66" i="45" s="1"/>
  <c r="S58" i="16" s="1"/>
  <c r="P66" i="45"/>
  <c r="N66" i="45"/>
  <c r="AD109" i="16"/>
  <c r="X117" i="46"/>
  <c r="R106" i="16"/>
  <c r="X114" i="45"/>
  <c r="AD122" i="16"/>
  <c r="X130" i="46"/>
  <c r="AD27" i="16"/>
  <c r="X35" i="46"/>
  <c r="AA89" i="45"/>
  <c r="AG89" i="45" s="1"/>
  <c r="S81" i="16" s="1"/>
  <c r="P89" i="45"/>
  <c r="N89" i="45"/>
  <c r="CH22" i="38"/>
  <c r="CN21" i="38"/>
  <c r="V2" i="45"/>
  <c r="AD56" i="16"/>
  <c r="X64" i="46"/>
  <c r="L74" i="16"/>
  <c r="AA82" i="42"/>
  <c r="U2" i="42"/>
  <c r="U4" i="42"/>
  <c r="U3" i="42"/>
  <c r="Q19" i="16"/>
  <c r="X27" i="45"/>
  <c r="AD77" i="16"/>
  <c r="X85" i="46"/>
  <c r="AA44" i="46"/>
  <c r="AG44" i="46" s="1"/>
  <c r="AE36" i="16" s="1"/>
  <c r="P44" i="46"/>
  <c r="N44" i="46"/>
  <c r="P75" i="46"/>
  <c r="AA75" i="46"/>
  <c r="AG75" i="46" s="1"/>
  <c r="AE67" i="16" s="1"/>
  <c r="N75" i="46"/>
  <c r="P80" i="46"/>
  <c r="N80" i="46"/>
  <c r="AA80" i="46"/>
  <c r="AG80" i="46" s="1"/>
  <c r="AE72" i="16" s="1"/>
  <c r="R40" i="16"/>
  <c r="X48" i="45"/>
  <c r="P25" i="45"/>
  <c r="N25" i="45"/>
  <c r="AA25" i="45"/>
  <c r="AG25" i="45" s="1"/>
  <c r="S17" i="16" s="1"/>
  <c r="AH25" i="46" s="1"/>
  <c r="AD116" i="16"/>
  <c r="X124" i="46"/>
  <c r="AD58" i="16"/>
  <c r="X66" i="46"/>
  <c r="R16" i="16"/>
  <c r="X24" i="45"/>
  <c r="Z82" i="41"/>
  <c r="Y82" i="41"/>
  <c r="P48" i="46"/>
  <c r="AA48" i="46"/>
  <c r="AG48" i="46" s="1"/>
  <c r="AE40" i="16" s="1"/>
  <c r="N48" i="46"/>
  <c r="AA83" i="46"/>
  <c r="AG83" i="46" s="1"/>
  <c r="AE75" i="16" s="1"/>
  <c r="P83" i="46"/>
  <c r="N83" i="46"/>
  <c r="AA114" i="46"/>
  <c r="AG114" i="46" s="1"/>
  <c r="AE106" i="16" s="1"/>
  <c r="N114" i="46"/>
  <c r="P114" i="46"/>
  <c r="R58" i="16"/>
  <c r="X66" i="45"/>
  <c r="P84" i="46"/>
  <c r="N84" i="46"/>
  <c r="AA84" i="46"/>
  <c r="AG84" i="46" s="1"/>
  <c r="AE76" i="16" s="1"/>
  <c r="P63" i="45"/>
  <c r="AA63" i="45"/>
  <c r="AG63" i="45" s="1"/>
  <c r="S55" i="16" s="1"/>
  <c r="AH63" i="46" s="1"/>
  <c r="N63" i="45"/>
  <c r="AA37" i="46"/>
  <c r="AG37" i="46" s="1"/>
  <c r="AE29" i="16" s="1"/>
  <c r="P37" i="46"/>
  <c r="N37" i="46"/>
  <c r="P63" i="46"/>
  <c r="AA63" i="46"/>
  <c r="AG63" i="46" s="1"/>
  <c r="AE55" i="16" s="1"/>
  <c r="N63" i="46"/>
  <c r="Q81" i="16"/>
  <c r="X89" i="45"/>
  <c r="V3" i="45"/>
  <c r="P93" i="46"/>
  <c r="AA93" i="46"/>
  <c r="AG93" i="46" s="1"/>
  <c r="AE85" i="16" s="1"/>
  <c r="N93" i="46"/>
  <c r="AA20" i="46"/>
  <c r="AG20" i="46" s="1"/>
  <c r="AE12" i="16" s="1"/>
  <c r="P20" i="46"/>
  <c r="N20" i="46"/>
  <c r="AA126" i="46"/>
  <c r="AG126" i="46" s="1"/>
  <c r="AE118" i="16" s="1"/>
  <c r="P126" i="46"/>
  <c r="N126" i="46"/>
  <c r="Q13" i="16"/>
  <c r="X21" i="45"/>
  <c r="AA125" i="46"/>
  <c r="AG125" i="46" s="1"/>
  <c r="AE117" i="16" s="1"/>
  <c r="N125" i="46"/>
  <c r="P125" i="46"/>
  <c r="P27" i="46"/>
  <c r="AA27" i="46"/>
  <c r="AG27" i="46" s="1"/>
  <c r="AE19" i="16" s="1"/>
  <c r="N27" i="46"/>
  <c r="P26" i="46"/>
  <c r="AA26" i="46"/>
  <c r="AG26" i="46" s="1"/>
  <c r="AE18" i="16" s="1"/>
  <c r="N26" i="46"/>
  <c r="P134" i="46"/>
  <c r="AA134" i="46"/>
  <c r="AG134" i="46" s="1"/>
  <c r="AE126" i="16" s="1"/>
  <c r="N134" i="46"/>
  <c r="AD20" i="16"/>
  <c r="X28" i="46"/>
  <c r="N126" i="45"/>
  <c r="P126" i="45"/>
  <c r="AA126" i="45"/>
  <c r="AG126" i="45" s="1"/>
  <c r="S118" i="16" s="1"/>
  <c r="AH126" i="46" s="1"/>
  <c r="AD80" i="16"/>
  <c r="X88" i="46"/>
  <c r="AD126" i="16"/>
  <c r="X134" i="46"/>
  <c r="AD59" i="16"/>
  <c r="X67" i="46"/>
  <c r="AD62" i="16"/>
  <c r="X70" i="46"/>
  <c r="AD36" i="16"/>
  <c r="X44" i="46"/>
  <c r="AD67" i="16"/>
  <c r="X75" i="46"/>
  <c r="AD72" i="16"/>
  <c r="X80" i="46"/>
  <c r="P77" i="46"/>
  <c r="N77" i="46"/>
  <c r="AA77" i="46"/>
  <c r="AG77" i="46" s="1"/>
  <c r="AE69" i="16" s="1"/>
  <c r="Q17" i="16"/>
  <c r="X25" i="45"/>
  <c r="AA110" i="46"/>
  <c r="AG110" i="46" s="1"/>
  <c r="AE102" i="16" s="1"/>
  <c r="N110" i="46"/>
  <c r="P110" i="46"/>
  <c r="AA24" i="46"/>
  <c r="AG24" i="46" s="1"/>
  <c r="AE16" i="16" s="1"/>
  <c r="P24" i="46"/>
  <c r="N24" i="46"/>
  <c r="N32" i="45"/>
  <c r="P32" i="45"/>
  <c r="AA32" i="45"/>
  <c r="AG32" i="45" s="1"/>
  <c r="S24" i="16" s="1"/>
  <c r="AH32" i="46" s="1"/>
  <c r="AD40" i="16"/>
  <c r="X48" i="46"/>
  <c r="AD75" i="16"/>
  <c r="X83" i="46"/>
  <c r="AD106" i="16"/>
  <c r="X114" i="46"/>
  <c r="AD76" i="16"/>
  <c r="X84" i="46"/>
  <c r="AA13" i="46"/>
  <c r="AG13" i="46" s="1"/>
  <c r="P13" i="46"/>
  <c r="N13" i="46"/>
  <c r="R55" i="16"/>
  <c r="X63" i="45"/>
  <c r="AC29" i="16"/>
  <c r="X37" i="46"/>
  <c r="AD55" i="16"/>
  <c r="X63" i="46"/>
  <c r="AA32" i="46"/>
  <c r="AG32" i="46" s="1"/>
  <c r="AE24" i="16" s="1"/>
  <c r="P32" i="46"/>
  <c r="N32" i="46"/>
  <c r="AD85" i="16"/>
  <c r="X93" i="46"/>
  <c r="AD12" i="16"/>
  <c r="X20" i="46"/>
  <c r="AD118" i="16"/>
  <c r="X126" i="46"/>
  <c r="AA136" i="45"/>
  <c r="AG136" i="45" s="1"/>
  <c r="S128" i="16" s="1"/>
  <c r="N136" i="45"/>
  <c r="P136" i="45"/>
  <c r="AD79" i="16"/>
  <c r="X87" i="46"/>
  <c r="CO20" i="38"/>
  <c r="CI21" i="38"/>
  <c r="R115" i="16"/>
  <c r="X123" i="45"/>
  <c r="AD19" i="16"/>
  <c r="X27" i="46"/>
  <c r="AA88" i="46"/>
  <c r="AG88" i="46" s="1"/>
  <c r="AE80" i="16" s="1"/>
  <c r="N88" i="46"/>
  <c r="P88" i="46"/>
  <c r="P70" i="46"/>
  <c r="AA70" i="46"/>
  <c r="AG70" i="46" s="1"/>
  <c r="AE62" i="16" s="1"/>
  <c r="N70" i="46"/>
  <c r="AA108" i="46"/>
  <c r="AG108" i="46" s="1"/>
  <c r="AE100" i="16" s="1"/>
  <c r="N108" i="46"/>
  <c r="P108" i="46"/>
  <c r="P121" i="46"/>
  <c r="N121" i="46"/>
  <c r="AA121" i="46"/>
  <c r="AG121" i="46" s="1"/>
  <c r="AE113" i="16" s="1"/>
  <c r="K74" i="16"/>
  <c r="AH82" i="46" s="1"/>
  <c r="Z5" i="41"/>
  <c r="Z6" i="41"/>
  <c r="Z3" i="41"/>
  <c r="Z4" i="41"/>
  <c r="Z2" i="41"/>
  <c r="AD69" i="16"/>
  <c r="X77" i="46"/>
  <c r="AA13" i="45"/>
  <c r="AG13" i="45" s="1"/>
  <c r="P13" i="45"/>
  <c r="N13" i="45"/>
  <c r="AD102" i="16"/>
  <c r="X110" i="46"/>
  <c r="AD16" i="16"/>
  <c r="X24" i="46"/>
  <c r="R24" i="16"/>
  <c r="X32" i="45"/>
  <c r="Y46" i="45"/>
  <c r="Z46" i="45"/>
  <c r="AA16" i="46"/>
  <c r="AG16" i="46" s="1"/>
  <c r="AE8" i="16" s="1"/>
  <c r="P16" i="46"/>
  <c r="N16" i="46"/>
  <c r="AA107" i="46"/>
  <c r="AG107" i="46" s="1"/>
  <c r="AE99" i="16" s="1"/>
  <c r="P107" i="46"/>
  <c r="N107" i="46"/>
  <c r="AA121" i="45"/>
  <c r="AG121" i="45" s="1"/>
  <c r="S113" i="16" s="1"/>
  <c r="N121" i="45"/>
  <c r="P121" i="45"/>
  <c r="AA113" i="45"/>
  <c r="AG113" i="45" s="1"/>
  <c r="S105" i="16" s="1"/>
  <c r="P113" i="45"/>
  <c r="N113" i="45"/>
  <c r="AA17" i="45"/>
  <c r="AG17" i="45" s="1"/>
  <c r="S9" i="16" s="1"/>
  <c r="N17" i="45"/>
  <c r="P17" i="45"/>
  <c r="P36" i="46"/>
  <c r="AA36" i="46"/>
  <c r="AG36" i="46" s="1"/>
  <c r="AE28" i="16" s="1"/>
  <c r="N36" i="46"/>
  <c r="P68" i="46"/>
  <c r="AA68" i="46"/>
  <c r="AG68" i="46" s="1"/>
  <c r="AE60" i="16" s="1"/>
  <c r="N68" i="46"/>
  <c r="AA65" i="45"/>
  <c r="AG65" i="45" s="1"/>
  <c r="S57" i="16" s="1"/>
  <c r="N65" i="45"/>
  <c r="P65" i="45"/>
  <c r="P33" i="46"/>
  <c r="AA33" i="46"/>
  <c r="AG33" i="46" s="1"/>
  <c r="AE25" i="16" s="1"/>
  <c r="N33" i="46"/>
  <c r="AA93" i="45"/>
  <c r="AG93" i="45" s="1"/>
  <c r="S85" i="16" s="1"/>
  <c r="AH93" i="46" s="1"/>
  <c r="P93" i="45"/>
  <c r="N93" i="45"/>
  <c r="AD24" i="16"/>
  <c r="X32" i="46"/>
  <c r="P90" i="45"/>
  <c r="AA90" i="45"/>
  <c r="AG90" i="45" s="1"/>
  <c r="S82" i="16" s="1"/>
  <c r="N90" i="45"/>
  <c r="P119" i="46"/>
  <c r="AA119" i="46"/>
  <c r="AG119" i="46" s="1"/>
  <c r="AE111" i="16" s="1"/>
  <c r="N119" i="46"/>
  <c r="P123" i="46"/>
  <c r="N123" i="46"/>
  <c r="AA123" i="46"/>
  <c r="AG123" i="46" s="1"/>
  <c r="AE115" i="16" s="1"/>
  <c r="X74" i="16"/>
  <c r="AA82" i="44"/>
  <c r="U4" i="44"/>
  <c r="U3" i="44"/>
  <c r="U2" i="44"/>
  <c r="AA33" i="45"/>
  <c r="AG33" i="45" s="1"/>
  <c r="S25" i="16" s="1"/>
  <c r="P33" i="45"/>
  <c r="N33" i="45"/>
  <c r="AA90" i="46"/>
  <c r="AG90" i="46" s="1"/>
  <c r="AE82" i="16" s="1"/>
  <c r="N90" i="46"/>
  <c r="P90" i="46"/>
  <c r="P42" i="46"/>
  <c r="N42" i="46"/>
  <c r="AA42" i="46"/>
  <c r="AG42" i="46" s="1"/>
  <c r="AE34" i="16" s="1"/>
  <c r="P45" i="45"/>
  <c r="AA45" i="45"/>
  <c r="AG45" i="45" s="1"/>
  <c r="S37" i="16" s="1"/>
  <c r="AH45" i="46" s="1"/>
  <c r="N45" i="45"/>
  <c r="P128" i="45"/>
  <c r="AA128" i="45"/>
  <c r="AG128" i="45" s="1"/>
  <c r="S120" i="16" s="1"/>
  <c r="AH128" i="46" s="1"/>
  <c r="N128" i="45"/>
  <c r="AA28" i="46"/>
  <c r="AG28" i="46" s="1"/>
  <c r="AE20" i="16" s="1"/>
  <c r="P28" i="46"/>
  <c r="N28" i="46"/>
  <c r="AD117" i="16"/>
  <c r="X125" i="46"/>
  <c r="P67" i="46"/>
  <c r="N67" i="46"/>
  <c r="AA67" i="46"/>
  <c r="AG67" i="46" s="1"/>
  <c r="AE59" i="16" s="1"/>
  <c r="P20" i="45"/>
  <c r="AA20" i="45"/>
  <c r="AG20" i="45" s="1"/>
  <c r="S12" i="16" s="1"/>
  <c r="AH20" i="46" s="1"/>
  <c r="N20" i="45"/>
  <c r="P59" i="46"/>
  <c r="AA59" i="46"/>
  <c r="AG59" i="46" s="1"/>
  <c r="AE51" i="16" s="1"/>
  <c r="N59" i="46"/>
  <c r="P71" i="46"/>
  <c r="AA71" i="46"/>
  <c r="AG71" i="46" s="1"/>
  <c r="AE63" i="16" s="1"/>
  <c r="N71" i="46"/>
  <c r="R12" i="16"/>
  <c r="X20" i="45"/>
  <c r="R118" i="16"/>
  <c r="X126" i="45"/>
  <c r="AD51" i="16"/>
  <c r="X59" i="46"/>
  <c r="P73" i="45"/>
  <c r="N73" i="45"/>
  <c r="AA73" i="45"/>
  <c r="AG73" i="45" s="1"/>
  <c r="S65" i="16" s="1"/>
  <c r="AH73" i="46" s="1"/>
  <c r="P112" i="46"/>
  <c r="N112" i="46"/>
  <c r="AA112" i="46"/>
  <c r="AG112" i="46" s="1"/>
  <c r="AE104" i="16" s="1"/>
  <c r="AD63" i="16"/>
  <c r="X71" i="46"/>
  <c r="S82" i="44"/>
  <c r="AD82" i="44"/>
  <c r="AJ82" i="44" s="1"/>
  <c r="Q82" i="44"/>
  <c r="P27" i="45"/>
  <c r="N27" i="45"/>
  <c r="AA27" i="45"/>
  <c r="AG27" i="45" s="1"/>
  <c r="S19" i="16" s="1"/>
  <c r="AA65" i="46"/>
  <c r="AG65" i="46" s="1"/>
  <c r="AE57" i="16" s="1"/>
  <c r="N65" i="46"/>
  <c r="P65" i="46"/>
  <c r="AD100" i="16"/>
  <c r="X108" i="46"/>
  <c r="R65" i="16"/>
  <c r="X73" i="45"/>
  <c r="AD104" i="16"/>
  <c r="X112" i="46"/>
  <c r="Z13" i="45"/>
  <c r="Y13" i="45"/>
  <c r="AD113" i="16"/>
  <c r="X121" i="46"/>
  <c r="AA29" i="45"/>
  <c r="AG29" i="45" s="1"/>
  <c r="S21" i="16" s="1"/>
  <c r="P29" i="45"/>
  <c r="N29" i="45"/>
  <c r="P88" i="45"/>
  <c r="N88" i="45"/>
  <c r="AA88" i="45"/>
  <c r="AG88" i="45" s="1"/>
  <c r="S80" i="16" s="1"/>
  <c r="AH88" i="46" s="1"/>
  <c r="P135" i="45"/>
  <c r="N135" i="45"/>
  <c r="AA135" i="45"/>
  <c r="AG135" i="45" s="1"/>
  <c r="S127" i="16" s="1"/>
  <c r="AA122" i="45"/>
  <c r="AG122" i="45" s="1"/>
  <c r="S114" i="16" s="1"/>
  <c r="P122" i="45"/>
  <c r="N122" i="45"/>
  <c r="AA64" i="45"/>
  <c r="AG64" i="45" s="1"/>
  <c r="S56" i="16" s="1"/>
  <c r="P64" i="45"/>
  <c r="N64" i="45"/>
  <c r="P72" i="46"/>
  <c r="AA72" i="46"/>
  <c r="AG72" i="46" s="1"/>
  <c r="AE64" i="16" s="1"/>
  <c r="N72" i="46"/>
  <c r="P81" i="46"/>
  <c r="AA81" i="46"/>
  <c r="AG81" i="46" s="1"/>
  <c r="AE73" i="16" s="1"/>
  <c r="N81" i="46"/>
  <c r="AD8" i="16"/>
  <c r="X16" i="46"/>
  <c r="V2" i="46"/>
  <c r="V4" i="46"/>
  <c r="V3" i="46"/>
  <c r="AD99" i="16"/>
  <c r="X107" i="46"/>
  <c r="Q113" i="16"/>
  <c r="X121" i="45"/>
  <c r="Q105" i="16"/>
  <c r="X113" i="45"/>
  <c r="Q9" i="16"/>
  <c r="X17" i="45"/>
  <c r="AD28" i="16"/>
  <c r="X36" i="46"/>
  <c r="AD60" i="16"/>
  <c r="X68" i="46"/>
  <c r="R57" i="16"/>
  <c r="X65" i="45"/>
  <c r="AC25" i="16"/>
  <c r="X33" i="46"/>
  <c r="R85" i="16"/>
  <c r="X93" i="45"/>
  <c r="P130" i="45"/>
  <c r="N130" i="45"/>
  <c r="AA130" i="45"/>
  <c r="AG130" i="45" s="1"/>
  <c r="S122" i="16" s="1"/>
  <c r="T2" i="45"/>
  <c r="T5" i="45" s="1"/>
  <c r="R82" i="16"/>
  <c r="X90" i="45"/>
  <c r="AD111" i="16"/>
  <c r="X119" i="46"/>
  <c r="AD115" i="16"/>
  <c r="X123" i="46"/>
  <c r="U5" i="42" l="1"/>
  <c r="Z16" i="46"/>
  <c r="Y16" i="46"/>
  <c r="AA74" i="16"/>
  <c r="AC3" i="44"/>
  <c r="AC4" i="44"/>
  <c r="AC6" i="44"/>
  <c r="AC5" i="44"/>
  <c r="AC2" i="44"/>
  <c r="U5" i="44"/>
  <c r="Z32" i="45"/>
  <c r="Y32" i="45"/>
  <c r="Z2" i="45"/>
  <c r="Z4" i="45"/>
  <c r="Z5" i="45"/>
  <c r="Z3" i="45"/>
  <c r="Z6" i="45"/>
  <c r="Z126" i="46"/>
  <c r="Y126" i="46"/>
  <c r="Y48" i="46"/>
  <c r="Z48" i="46"/>
  <c r="Y80" i="46"/>
  <c r="Z80" i="46"/>
  <c r="Z67" i="46"/>
  <c r="Y67" i="46"/>
  <c r="Z66" i="46"/>
  <c r="Y66" i="46"/>
  <c r="Y65" i="46"/>
  <c r="Z65" i="46"/>
  <c r="Z29" i="46"/>
  <c r="Y29" i="46"/>
  <c r="Z77" i="46"/>
  <c r="Y77" i="46"/>
  <c r="CO21" i="38"/>
  <c r="CI22" i="38"/>
  <c r="Z63" i="46"/>
  <c r="Y63" i="46"/>
  <c r="Z5" i="46"/>
  <c r="Z3" i="46"/>
  <c r="Z2" i="46"/>
  <c r="Z4" i="46"/>
  <c r="Z6" i="46"/>
  <c r="Y28" i="46"/>
  <c r="Z28" i="46"/>
  <c r="Y66" i="45"/>
  <c r="Z66" i="45"/>
  <c r="AB82" i="42"/>
  <c r="AC82" i="42"/>
  <c r="Y117" i="46"/>
  <c r="Z117" i="46"/>
  <c r="Y135" i="46"/>
  <c r="Z135" i="46"/>
  <c r="Z90" i="46"/>
  <c r="Y90" i="46"/>
  <c r="Y136" i="45"/>
  <c r="Z136" i="45"/>
  <c r="Z120" i="46"/>
  <c r="Y120" i="46"/>
  <c r="Y58" i="46"/>
  <c r="Z58" i="46"/>
  <c r="Z122" i="45"/>
  <c r="Y122" i="45"/>
  <c r="Z113" i="45"/>
  <c r="Y113" i="45"/>
  <c r="Z123" i="46"/>
  <c r="Y123" i="46"/>
  <c r="Z24" i="46"/>
  <c r="Y24" i="46"/>
  <c r="Z20" i="46"/>
  <c r="Y20" i="46"/>
  <c r="Y84" i="46"/>
  <c r="Z84" i="46"/>
  <c r="Z75" i="46"/>
  <c r="Y75" i="46"/>
  <c r="Y134" i="46"/>
  <c r="Z134" i="46"/>
  <c r="Y124" i="46"/>
  <c r="Z124" i="46"/>
  <c r="Y85" i="46"/>
  <c r="Z85" i="46"/>
  <c r="Y37" i="45"/>
  <c r="Z37" i="45"/>
  <c r="Z33" i="45"/>
  <c r="Y33" i="45"/>
  <c r="Z112" i="45"/>
  <c r="Y112" i="45"/>
  <c r="Y65" i="45"/>
  <c r="Z65" i="45"/>
  <c r="Y68" i="46"/>
  <c r="Z68" i="46"/>
  <c r="Y93" i="45"/>
  <c r="Z93" i="45"/>
  <c r="Y36" i="46"/>
  <c r="Z36" i="46"/>
  <c r="Y107" i="46"/>
  <c r="Z107" i="46"/>
  <c r="Z112" i="46"/>
  <c r="Y112" i="46"/>
  <c r="AB82" i="44"/>
  <c r="AC82" i="44"/>
  <c r="Z7" i="41"/>
  <c r="AD5" i="41"/>
  <c r="Y87" i="46"/>
  <c r="Z87" i="46"/>
  <c r="Z37" i="46"/>
  <c r="Y37" i="46"/>
  <c r="Y25" i="45"/>
  <c r="Z25" i="45"/>
  <c r="Z89" i="45"/>
  <c r="Y89" i="45"/>
  <c r="Y64" i="46"/>
  <c r="Z64" i="46"/>
  <c r="Z35" i="46"/>
  <c r="Y35" i="46"/>
  <c r="Y45" i="45"/>
  <c r="Z45" i="45"/>
  <c r="Y59" i="45"/>
  <c r="Z59" i="45"/>
  <c r="Y89" i="46"/>
  <c r="Z89" i="46"/>
  <c r="Y124" i="45"/>
  <c r="Z124" i="45"/>
  <c r="Z81" i="46"/>
  <c r="Y81" i="46"/>
  <c r="Y135" i="45"/>
  <c r="Z135" i="45"/>
  <c r="Y121" i="45"/>
  <c r="Z121" i="45"/>
  <c r="Y71" i="46"/>
  <c r="Z71" i="46"/>
  <c r="Y59" i="46"/>
  <c r="Z59" i="46"/>
  <c r="Y119" i="46"/>
  <c r="Z119" i="46"/>
  <c r="Y126" i="45"/>
  <c r="Z126" i="45"/>
  <c r="Z125" i="46"/>
  <c r="Y125" i="46"/>
  <c r="Z110" i="46"/>
  <c r="Y110" i="46"/>
  <c r="Y93" i="46"/>
  <c r="Z93" i="46"/>
  <c r="Y114" i="46"/>
  <c r="Z114" i="46"/>
  <c r="Z44" i="46"/>
  <c r="Y44" i="46"/>
  <c r="Z88" i="46"/>
  <c r="Y88" i="46"/>
  <c r="Y27" i="45"/>
  <c r="Z27" i="45"/>
  <c r="O74" i="16"/>
  <c r="AC5" i="42"/>
  <c r="AC3" i="42"/>
  <c r="AC2" i="42"/>
  <c r="AC6" i="42"/>
  <c r="AC4" i="42"/>
  <c r="Z127" i="46"/>
  <c r="Y127" i="46"/>
  <c r="Z130" i="45"/>
  <c r="Y130" i="45"/>
  <c r="Z73" i="45"/>
  <c r="Y73" i="45"/>
  <c r="Y27" i="46"/>
  <c r="Z27" i="46"/>
  <c r="Z63" i="45"/>
  <c r="Y63" i="45"/>
  <c r="V5" i="45"/>
  <c r="Y130" i="46"/>
  <c r="Z130" i="46"/>
  <c r="Y128" i="45"/>
  <c r="Z128" i="45"/>
  <c r="Z42" i="46"/>
  <c r="Y42" i="46"/>
  <c r="Z44" i="45"/>
  <c r="Y44" i="45"/>
  <c r="Y28" i="45"/>
  <c r="Z28" i="45"/>
  <c r="CQ21" i="38"/>
  <c r="CK22" i="38"/>
  <c r="Z72" i="46"/>
  <c r="Y72" i="46"/>
  <c r="Y88" i="45"/>
  <c r="Z88" i="45"/>
  <c r="Z90" i="45"/>
  <c r="Y90" i="45"/>
  <c r="Z33" i="46"/>
  <c r="Y33" i="46"/>
  <c r="Y17" i="45"/>
  <c r="Z17" i="45"/>
  <c r="Y20" i="45"/>
  <c r="Z20" i="45"/>
  <c r="Y32" i="46"/>
  <c r="Z32" i="46"/>
  <c r="Y83" i="46"/>
  <c r="Z83" i="46"/>
  <c r="Z70" i="46"/>
  <c r="Y70" i="46"/>
  <c r="Z24" i="45"/>
  <c r="Y24" i="45"/>
  <c r="Z122" i="46"/>
  <c r="Y122" i="46"/>
  <c r="Z73" i="46"/>
  <c r="Y73" i="46"/>
  <c r="Z74" i="46"/>
  <c r="Y74" i="46"/>
  <c r="Y92" i="46"/>
  <c r="Z92" i="46"/>
  <c r="CP21" i="38"/>
  <c r="CJ22" i="38"/>
  <c r="V5" i="46"/>
  <c r="Z121" i="46"/>
  <c r="Y121" i="46"/>
  <c r="Z108" i="46"/>
  <c r="Y108" i="46"/>
  <c r="Z123" i="45"/>
  <c r="Y123" i="45"/>
  <c r="Z21" i="45"/>
  <c r="Y21" i="45"/>
  <c r="Z48" i="45"/>
  <c r="Y48" i="45"/>
  <c r="CN22" i="38"/>
  <c r="CH23" i="38"/>
  <c r="Y114" i="45"/>
  <c r="Z114" i="45"/>
  <c r="Y69" i="46"/>
  <c r="Z69" i="46"/>
  <c r="Z128" i="46"/>
  <c r="Y128" i="46"/>
  <c r="Y83" i="45"/>
  <c r="Z83" i="45"/>
  <c r="Y64" i="45"/>
  <c r="Z64" i="45"/>
  <c r="Z29" i="45"/>
  <c r="Y29" i="45"/>
  <c r="CP22" i="38" l="1"/>
  <c r="CJ23" i="38"/>
  <c r="AG5" i="44"/>
  <c r="AC7" i="44"/>
  <c r="Z7" i="46"/>
  <c r="AD5" i="46"/>
  <c r="CN23" i="38"/>
  <c r="CH24" i="38"/>
  <c r="AD5" i="45"/>
  <c r="Z7" i="45"/>
  <c r="CK23" i="38"/>
  <c r="CQ22" i="38"/>
  <c r="CI23" i="38"/>
  <c r="CO22" i="38"/>
  <c r="AC7" i="42"/>
  <c r="AG5" i="42"/>
  <c r="CH25" i="38" l="1"/>
  <c r="CN25" i="38" s="1"/>
  <c r="CN24" i="38"/>
  <c r="CO23" i="38"/>
  <c r="CI24" i="38"/>
  <c r="CQ23" i="38"/>
  <c r="CK24" i="38"/>
  <c r="CP23" i="38"/>
  <c r="CJ24" i="38"/>
  <c r="CJ25" i="38" l="1"/>
  <c r="CP25" i="38" s="1"/>
  <c r="CP24" i="38"/>
  <c r="CK25" i="38"/>
  <c r="CQ25" i="38" s="1"/>
  <c r="CQ24" i="38"/>
  <c r="CO24" i="38"/>
  <c r="CI25" i="38"/>
  <c r="CO25"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11教員</author>
  </authors>
  <commentList>
    <comment ref="N10" authorId="0" shapeId="0" xr:uid="{FF57BA3F-3828-4BA2-BD73-56E5790217A9}">
      <text>
        <r>
          <rPr>
            <b/>
            <sz val="9"/>
            <color rgb="FF000000"/>
            <rFont val="ＭＳ Ｐゴシック"/>
            <family val="2"/>
            <charset val="128"/>
            <scheme val="minor"/>
          </rPr>
          <t>総合達成率順に並べ替え</t>
        </r>
        <r>
          <rPr>
            <sz val="9"/>
            <color rgb="FF000000"/>
            <rFont val="ＭＳ Ｐゴシック"/>
            <family val="2"/>
            <charset val="128"/>
            <scheme val="minor"/>
          </rPr>
          <t>たい場合は，</t>
        </r>
        <r>
          <rPr>
            <b/>
            <sz val="9"/>
            <color rgb="FF000000"/>
            <rFont val="ＭＳ Ｐゴシック"/>
            <family val="2"/>
            <charset val="128"/>
            <scheme val="minor"/>
          </rPr>
          <t>シートの保護を解除</t>
        </r>
        <r>
          <rPr>
            <sz val="9"/>
            <color rgb="FF000000"/>
            <rFont val="ＭＳ Ｐゴシック"/>
            <family val="2"/>
            <charset val="128"/>
            <scheme val="minor"/>
          </rPr>
          <t>してください。ただし，数式等を変更しないように気をつけてください！</t>
        </r>
      </text>
    </comment>
    <comment ref="Q10" authorId="0" shapeId="0" xr:uid="{61F1CC4D-42CC-41EC-85B0-279EC0603742}">
      <text>
        <r>
          <rPr>
            <b/>
            <sz val="9"/>
            <color rgb="FF000000"/>
            <rFont val="ＭＳ Ｐゴシック"/>
            <family val="2"/>
            <charset val="128"/>
          </rPr>
          <t>１学期</t>
        </r>
        <r>
          <rPr>
            <sz val="9"/>
            <color rgb="FF000000"/>
            <rFont val="ＭＳ Ｐゴシック"/>
            <family val="2"/>
            <charset val="128"/>
          </rPr>
          <t>の考査</t>
        </r>
        <r>
          <rPr>
            <sz val="9"/>
            <color rgb="FF000000"/>
            <rFont val="MS P ゴシック"/>
          </rPr>
          <t>(</t>
        </r>
        <r>
          <rPr>
            <sz val="9"/>
            <color rgb="FF000000"/>
            <rFont val="ＭＳ Ｐゴシック"/>
            <family val="2"/>
            <charset val="128"/>
          </rPr>
          <t>テスト</t>
        </r>
        <r>
          <rPr>
            <sz val="9"/>
            <color rgb="FF000000"/>
            <rFont val="MS P ゴシック"/>
          </rPr>
          <t>)</t>
        </r>
        <r>
          <rPr>
            <sz val="9"/>
            <color rgb="FF000000"/>
            <rFont val="ＭＳ Ｐゴシック"/>
            <family val="2"/>
            <charset val="128"/>
          </rPr>
          <t>評価に含めたテストの総合達成率を示しています</t>
        </r>
      </text>
    </comment>
    <comment ref="AG10" authorId="0" shapeId="0" xr:uid="{F85FB799-608D-45D0-80E2-14A0D013AC6E}">
      <text>
        <r>
          <rPr>
            <sz val="9"/>
            <color indexed="81"/>
            <rFont val="MS P ゴシック"/>
            <family val="3"/>
            <charset val="128"/>
          </rPr>
          <t>セルが黄色になった場合…
　観点組合せの上限～下限から
　外れています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11教員</author>
  </authors>
  <commentList>
    <comment ref="N10" authorId="0" shapeId="0" xr:uid="{7837D9CF-B5E5-4142-9E06-F5A222597561}">
      <text>
        <r>
          <rPr>
            <b/>
            <sz val="9"/>
            <color indexed="81"/>
            <rFont val="MS P ゴシック"/>
            <family val="3"/>
            <charset val="128"/>
          </rPr>
          <t>総合達成率順に並べ替え</t>
        </r>
        <r>
          <rPr>
            <sz val="9"/>
            <color indexed="81"/>
            <rFont val="MS P ゴシック"/>
            <family val="3"/>
            <charset val="128"/>
          </rPr>
          <t>たい場合は，</t>
        </r>
        <r>
          <rPr>
            <b/>
            <sz val="9"/>
            <color indexed="81"/>
            <rFont val="MS P ゴシック"/>
            <family val="3"/>
            <charset val="128"/>
          </rPr>
          <t>シートの保護を解除</t>
        </r>
        <r>
          <rPr>
            <sz val="9"/>
            <color indexed="81"/>
            <rFont val="MS P ゴシック"/>
            <family val="3"/>
            <charset val="128"/>
          </rPr>
          <t>してください。ただし，数式等を変更しないように気をつけてください！</t>
        </r>
      </text>
    </comment>
    <comment ref="Q10" authorId="0" shapeId="0" xr:uid="{7A4CCE02-83D5-40BC-AC50-C253EBF9D7A0}">
      <text>
        <r>
          <rPr>
            <b/>
            <sz val="9"/>
            <color rgb="FF000000"/>
            <rFont val="ＭＳ Ｐゴシック"/>
            <family val="2"/>
            <charset val="128"/>
            <scheme val="minor"/>
          </rPr>
          <t>２学期</t>
        </r>
        <r>
          <rPr>
            <sz val="9"/>
            <color rgb="FF000000"/>
            <rFont val="ＭＳ Ｐゴシック"/>
            <family val="2"/>
            <charset val="128"/>
            <scheme val="minor"/>
          </rPr>
          <t>の考査</t>
        </r>
        <r>
          <rPr>
            <sz val="9"/>
            <color rgb="FF000000"/>
            <rFont val="MS P ゴシック"/>
          </rPr>
          <t>(</t>
        </r>
        <r>
          <rPr>
            <sz val="9"/>
            <color rgb="FF000000"/>
            <rFont val="ＭＳ Ｐゴシック"/>
            <family val="2"/>
            <charset val="128"/>
            <scheme val="minor"/>
          </rPr>
          <t>テスト</t>
        </r>
        <r>
          <rPr>
            <sz val="9"/>
            <color rgb="FF000000"/>
            <rFont val="MS P ゴシック"/>
          </rPr>
          <t>)</t>
        </r>
        <r>
          <rPr>
            <sz val="9"/>
            <color rgb="FF000000"/>
            <rFont val="ＭＳ Ｐゴシック"/>
            <family val="2"/>
            <charset val="128"/>
            <scheme val="minor"/>
          </rPr>
          <t>評価に含めたテストの総合達成率を示しています</t>
        </r>
      </text>
    </comment>
    <comment ref="AG10" authorId="0" shapeId="0" xr:uid="{4C8EBE17-9F24-4991-A89B-4FF7446D291B}">
      <text>
        <r>
          <rPr>
            <sz val="9"/>
            <color indexed="81"/>
            <rFont val="MS P ゴシック"/>
            <family val="3"/>
            <charset val="128"/>
          </rPr>
          <t>セルが黄色になった場合…
　観点組合せの上限～下限から
　外れています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11教員</author>
  </authors>
  <commentList>
    <comment ref="Q10" authorId="0" shapeId="0" xr:uid="{7C2F9888-5335-4710-9880-C70E98966CE5}">
      <text>
        <r>
          <rPr>
            <b/>
            <sz val="9"/>
            <color indexed="81"/>
            <rFont val="MS P ゴシック"/>
            <family val="3"/>
            <charset val="128"/>
          </rPr>
          <t>総合達成率順に並べ替え</t>
        </r>
        <r>
          <rPr>
            <sz val="9"/>
            <color indexed="81"/>
            <rFont val="MS P ゴシック"/>
            <family val="3"/>
            <charset val="128"/>
          </rPr>
          <t>たい場合は，</t>
        </r>
        <r>
          <rPr>
            <b/>
            <sz val="9"/>
            <color indexed="81"/>
            <rFont val="MS P ゴシック"/>
            <family val="3"/>
            <charset val="128"/>
          </rPr>
          <t>シートの保護を解除</t>
        </r>
        <r>
          <rPr>
            <sz val="9"/>
            <color indexed="81"/>
            <rFont val="MS P ゴシック"/>
            <family val="3"/>
            <charset val="128"/>
          </rPr>
          <t>してください。ただし，数式等を変更しないように気をつけてください！</t>
        </r>
      </text>
    </comment>
    <comment ref="T10" authorId="0" shapeId="0" xr:uid="{A5E6A05F-6474-499A-888F-E5D814482F87}">
      <text>
        <r>
          <rPr>
            <b/>
            <sz val="9"/>
            <color indexed="81"/>
            <rFont val="MS P ゴシック"/>
            <family val="3"/>
            <charset val="128"/>
          </rPr>
          <t>１・２学期</t>
        </r>
        <r>
          <rPr>
            <sz val="9"/>
            <color indexed="81"/>
            <rFont val="MS P ゴシック"/>
            <family val="3"/>
            <charset val="128"/>
          </rPr>
          <t>の考査(テスト)評価に含めたテストの総合達成率を示しています</t>
        </r>
      </text>
    </comment>
    <comment ref="AJ10" authorId="0" shapeId="0" xr:uid="{7B0DB8F5-A65F-4C3E-8B2D-985E71A9C6C9}">
      <text>
        <r>
          <rPr>
            <sz val="9"/>
            <color indexed="81"/>
            <rFont val="MS P ゴシック"/>
            <family val="3"/>
            <charset val="128"/>
          </rPr>
          <t>セルが黄色になった場合…
　観点組合せの上限～下限から
　外れています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11教員</author>
  </authors>
  <commentList>
    <comment ref="N10" authorId="0" shapeId="0" xr:uid="{F09A03D2-8F1F-49F5-ADB7-6A20115F41E3}">
      <text>
        <r>
          <rPr>
            <b/>
            <sz val="9"/>
            <color indexed="81"/>
            <rFont val="MS P ゴシック"/>
            <family val="3"/>
            <charset val="128"/>
          </rPr>
          <t>総合達成率順に並べ替え</t>
        </r>
        <r>
          <rPr>
            <sz val="9"/>
            <color indexed="81"/>
            <rFont val="MS P ゴシック"/>
            <family val="3"/>
            <charset val="128"/>
          </rPr>
          <t>たい場合は，</t>
        </r>
        <r>
          <rPr>
            <b/>
            <sz val="9"/>
            <color indexed="81"/>
            <rFont val="MS P ゴシック"/>
            <family val="3"/>
            <charset val="128"/>
          </rPr>
          <t>シートの保護を解除</t>
        </r>
        <r>
          <rPr>
            <sz val="9"/>
            <color indexed="81"/>
            <rFont val="MS P ゴシック"/>
            <family val="3"/>
            <charset val="128"/>
          </rPr>
          <t>してください。ただし，数式等を変更しないように気をつけてください！</t>
        </r>
      </text>
    </comment>
    <comment ref="Q10" authorId="0" shapeId="0" xr:uid="{02F5A15D-27F7-4821-A72F-D31AA923FAB4}">
      <text>
        <r>
          <rPr>
            <b/>
            <sz val="9"/>
            <color indexed="81"/>
            <rFont val="MS P ゴシック"/>
            <family val="3"/>
            <charset val="128"/>
          </rPr>
          <t>１・２学期</t>
        </r>
        <r>
          <rPr>
            <sz val="9"/>
            <color indexed="81"/>
            <rFont val="MS P ゴシック"/>
            <family val="3"/>
            <charset val="128"/>
          </rPr>
          <t>の考査(テスト)評価に含めたテストの総合達成率を示しています</t>
        </r>
      </text>
    </comment>
    <comment ref="AG10" authorId="0" shapeId="0" xr:uid="{EC5A8559-F32B-45F0-96D0-D2666301DCE2}">
      <text>
        <r>
          <rPr>
            <sz val="9"/>
            <color indexed="81"/>
            <rFont val="MS P ゴシック"/>
            <family val="3"/>
            <charset val="128"/>
          </rPr>
          <t>セルが黄色になった場合…
　観点組合せの上限～下限から
　外れています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11教員</author>
  </authors>
  <commentList>
    <comment ref="N10" authorId="0" shapeId="0" xr:uid="{B559BB04-3EB5-4FF1-95D2-551676D66309}">
      <text>
        <r>
          <rPr>
            <b/>
            <sz val="9"/>
            <color indexed="81"/>
            <rFont val="MS P ゴシック"/>
            <family val="3"/>
            <charset val="128"/>
          </rPr>
          <t>総合達成率順に並べ替え</t>
        </r>
        <r>
          <rPr>
            <sz val="9"/>
            <color indexed="81"/>
            <rFont val="MS P ゴシック"/>
            <family val="3"/>
            <charset val="128"/>
          </rPr>
          <t>たい場合は，</t>
        </r>
        <r>
          <rPr>
            <b/>
            <sz val="9"/>
            <color indexed="81"/>
            <rFont val="MS P ゴシック"/>
            <family val="3"/>
            <charset val="128"/>
          </rPr>
          <t>シートの保護を解除</t>
        </r>
        <r>
          <rPr>
            <sz val="9"/>
            <color indexed="81"/>
            <rFont val="MS P ゴシック"/>
            <family val="3"/>
            <charset val="128"/>
          </rPr>
          <t>してください。ただし，数式等を変更しないように気をつけてください！</t>
        </r>
      </text>
    </comment>
    <comment ref="Q10" authorId="0" shapeId="0" xr:uid="{5B39D18D-0B2C-4CF8-AF94-1E920C028D05}">
      <text>
        <r>
          <rPr>
            <b/>
            <sz val="9"/>
            <color indexed="81"/>
            <rFont val="MS P ゴシック"/>
            <family val="3"/>
            <charset val="128"/>
          </rPr>
          <t>３学期</t>
        </r>
        <r>
          <rPr>
            <sz val="9"/>
            <color indexed="81"/>
            <rFont val="MS P ゴシック"/>
            <family val="3"/>
            <charset val="128"/>
          </rPr>
          <t>の考査(テスト)評価に含めたテストの総合達成率を示しています</t>
        </r>
      </text>
    </comment>
    <comment ref="AG10" authorId="0" shapeId="0" xr:uid="{B6B2140D-2C56-4795-845F-B9317212CACE}">
      <text>
        <r>
          <rPr>
            <sz val="9"/>
            <color indexed="81"/>
            <rFont val="MS P ゴシック"/>
            <family val="3"/>
            <charset val="128"/>
          </rPr>
          <t>セルが黄色になった場合…
　観点組合せの上限～下限から
　外れています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11教員</author>
  </authors>
  <commentList>
    <comment ref="Q10" authorId="0" shapeId="0" xr:uid="{8717F320-8819-4550-9063-14CB103B4C4B}">
      <text>
        <r>
          <rPr>
            <b/>
            <sz val="9"/>
            <color indexed="81"/>
            <rFont val="MS P ゴシック"/>
            <family val="3"/>
            <charset val="128"/>
          </rPr>
          <t>総合達成率順に並べ替え</t>
        </r>
        <r>
          <rPr>
            <sz val="9"/>
            <color indexed="81"/>
            <rFont val="MS P ゴシック"/>
            <family val="3"/>
            <charset val="128"/>
          </rPr>
          <t>たい場合は，</t>
        </r>
        <r>
          <rPr>
            <b/>
            <sz val="9"/>
            <color indexed="81"/>
            <rFont val="MS P ゴシック"/>
            <family val="3"/>
            <charset val="128"/>
          </rPr>
          <t>シートの保護を解除</t>
        </r>
        <r>
          <rPr>
            <sz val="9"/>
            <color indexed="81"/>
            <rFont val="MS P ゴシック"/>
            <family val="3"/>
            <charset val="128"/>
          </rPr>
          <t>してください。ただし，数式等を変更しないように気をつけてください！</t>
        </r>
      </text>
    </comment>
    <comment ref="T10" authorId="0" shapeId="0" xr:uid="{2CD5471C-1B94-4A8B-8943-0090F1E73500}">
      <text>
        <r>
          <rPr>
            <b/>
            <sz val="9"/>
            <color indexed="81"/>
            <rFont val="MS P ゴシック"/>
            <family val="3"/>
            <charset val="128"/>
          </rPr>
          <t>１～３学期</t>
        </r>
        <r>
          <rPr>
            <sz val="9"/>
            <color indexed="81"/>
            <rFont val="MS P ゴシック"/>
            <family val="3"/>
            <charset val="128"/>
          </rPr>
          <t>の考査(テスト)評価に含めたテストの総合達成率を示しています</t>
        </r>
      </text>
    </comment>
    <comment ref="AJ10" authorId="0" shapeId="0" xr:uid="{1D09E358-06F2-4F17-9F74-35C714E3A6B4}">
      <text>
        <r>
          <rPr>
            <sz val="9"/>
            <color indexed="81"/>
            <rFont val="MS P ゴシック"/>
            <family val="3"/>
            <charset val="128"/>
          </rPr>
          <t>セルが黄色になった場合…
　観点組合せの上限～下限から
　外れています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11教員</author>
  </authors>
  <commentList>
    <comment ref="N10" authorId="0" shapeId="0" xr:uid="{BBB9D061-EEFF-48D5-961E-F37AA63ACA42}">
      <text>
        <r>
          <rPr>
            <b/>
            <sz val="9"/>
            <color rgb="FF000000"/>
            <rFont val="ＭＳ Ｐゴシック"/>
            <family val="2"/>
            <charset val="128"/>
            <scheme val="minor"/>
          </rPr>
          <t>総合達成率順に並べ替え</t>
        </r>
        <r>
          <rPr>
            <sz val="9"/>
            <color rgb="FF000000"/>
            <rFont val="ＭＳ Ｐゴシック"/>
            <family val="2"/>
            <charset val="128"/>
            <scheme val="minor"/>
          </rPr>
          <t>たい場合は，</t>
        </r>
        <r>
          <rPr>
            <b/>
            <sz val="9"/>
            <color rgb="FF000000"/>
            <rFont val="ＭＳ Ｐゴシック"/>
            <family val="2"/>
            <charset val="128"/>
            <scheme val="minor"/>
          </rPr>
          <t>シートの保護を解除</t>
        </r>
        <r>
          <rPr>
            <sz val="9"/>
            <color rgb="FF000000"/>
            <rFont val="ＭＳ Ｐゴシック"/>
            <family val="2"/>
            <charset val="128"/>
            <scheme val="minor"/>
          </rPr>
          <t>してください。ただし，数式等を変更しないように気をつけてください！</t>
        </r>
      </text>
    </comment>
    <comment ref="Q10" authorId="0" shapeId="0" xr:uid="{6680E075-6E3F-451C-A9C4-8977A623AEC9}">
      <text>
        <r>
          <rPr>
            <b/>
            <sz val="9"/>
            <color rgb="FF000000"/>
            <rFont val="ＭＳ Ｐゴシック"/>
            <family val="2"/>
            <charset val="128"/>
            <scheme val="minor"/>
          </rPr>
          <t>１～３学期</t>
        </r>
        <r>
          <rPr>
            <sz val="9"/>
            <color rgb="FF000000"/>
            <rFont val="ＭＳ Ｐゴシック"/>
            <family val="2"/>
            <charset val="128"/>
            <scheme val="minor"/>
          </rPr>
          <t>の考査</t>
        </r>
        <r>
          <rPr>
            <sz val="9"/>
            <color rgb="FF000000"/>
            <rFont val="MS P ゴシック"/>
          </rPr>
          <t>(</t>
        </r>
        <r>
          <rPr>
            <sz val="9"/>
            <color rgb="FF000000"/>
            <rFont val="ＭＳ Ｐゴシック"/>
            <family val="2"/>
            <charset val="128"/>
            <scheme val="minor"/>
          </rPr>
          <t>テスト</t>
        </r>
        <r>
          <rPr>
            <sz val="9"/>
            <color rgb="FF000000"/>
            <rFont val="MS P ゴシック"/>
          </rPr>
          <t>)</t>
        </r>
        <r>
          <rPr>
            <sz val="9"/>
            <color rgb="FF000000"/>
            <rFont val="ＭＳ Ｐゴシック"/>
            <family val="2"/>
            <charset val="128"/>
            <scheme val="minor"/>
          </rPr>
          <t>評価に含めたテストの総合達成率を示しています</t>
        </r>
      </text>
    </comment>
    <comment ref="AG10" authorId="0" shapeId="0" xr:uid="{02BC305F-FCBC-4142-8D35-C76B2EB3EA9A}">
      <text>
        <r>
          <rPr>
            <sz val="9"/>
            <color indexed="81"/>
            <rFont val="MS P ゴシック"/>
            <family val="3"/>
            <charset val="128"/>
          </rPr>
          <t>セルが黄色になった場合…
　観点組合せの上限～下限から
　外れています</t>
        </r>
      </text>
    </comment>
  </commentList>
</comments>
</file>

<file path=xl/sharedStrings.xml><?xml version="1.0" encoding="utf-8"?>
<sst xmlns="http://schemas.openxmlformats.org/spreadsheetml/2006/main" count="1172" uniqueCount="209">
  <si>
    <t>学年末</t>
    <rPh sb="0" eb="3">
      <t>ガクネンマツ</t>
    </rPh>
    <phoneticPr fontId="1"/>
  </si>
  <si>
    <t>番号</t>
    <rPh sb="0" eb="2">
      <t>バンゴウ</t>
    </rPh>
    <phoneticPr fontId="1"/>
  </si>
  <si>
    <t>１学期</t>
    <rPh sb="1" eb="3">
      <t>ガッキ</t>
    </rPh>
    <phoneticPr fontId="1"/>
  </si>
  <si>
    <t>２学期</t>
    <rPh sb="1" eb="3">
      <t>ガッキ</t>
    </rPh>
    <phoneticPr fontId="1"/>
  </si>
  <si>
    <t>３学期</t>
    <rPh sb="1" eb="3">
      <t>ガッキ</t>
    </rPh>
    <phoneticPr fontId="1"/>
  </si>
  <si>
    <t>単元</t>
    <rPh sb="0" eb="2">
      <t>タンゲン</t>
    </rPh>
    <phoneticPr fontId="1"/>
  </si>
  <si>
    <t>考査</t>
    <rPh sb="0" eb="2">
      <t>コウサ</t>
    </rPh>
    <phoneticPr fontId="1"/>
  </si>
  <si>
    <t>順位</t>
    <rPh sb="0" eb="2">
      <t>ジュンイ</t>
    </rPh>
    <phoneticPr fontId="1"/>
  </si>
  <si>
    <t>C</t>
  </si>
  <si>
    <t>C</t>
    <phoneticPr fontId="1"/>
  </si>
  <si>
    <t>B</t>
  </si>
  <si>
    <t>B</t>
    <phoneticPr fontId="1"/>
  </si>
  <si>
    <t>A</t>
  </si>
  <si>
    <t>A</t>
    <phoneticPr fontId="1"/>
  </si>
  <si>
    <t>評定平均</t>
    <rPh sb="0" eb="2">
      <t>ヒョウテイ</t>
    </rPh>
    <rPh sb="2" eb="4">
      <t>ヘイキン</t>
    </rPh>
    <phoneticPr fontId="1"/>
  </si>
  <si>
    <t>評定</t>
    <rPh sb="0" eb="2">
      <t>ヒョウテイ</t>
    </rPh>
    <phoneticPr fontId="1"/>
  </si>
  <si>
    <t>計</t>
    <rPh sb="0" eb="1">
      <t>ケイ</t>
    </rPh>
    <phoneticPr fontId="1"/>
  </si>
  <si>
    <t>氏名</t>
    <rPh sb="0" eb="2">
      <t>シメイ</t>
    </rPh>
    <phoneticPr fontId="1"/>
  </si>
  <si>
    <t>番号</t>
    <rPh sb="0" eb="2">
      <t>バンゴウ</t>
    </rPh>
    <phoneticPr fontId="1"/>
  </si>
  <si>
    <t>(得点)</t>
    <rPh sb="1" eb="3">
      <t>トクテン</t>
    </rPh>
    <phoneticPr fontId="1"/>
  </si>
  <si>
    <t>１・２学期</t>
    <rPh sb="3" eb="5">
      <t>ガッキ</t>
    </rPh>
    <phoneticPr fontId="1"/>
  </si>
  <si>
    <t>満点：</t>
    <rPh sb="0" eb="2">
      <t>マンテン</t>
    </rPh>
    <phoneticPr fontId="1"/>
  </si>
  <si>
    <t>①知識・技能</t>
    <rPh sb="1" eb="3">
      <t>チシキ</t>
    </rPh>
    <rPh sb="4" eb="6">
      <t>ギノウ</t>
    </rPh>
    <phoneticPr fontId="1"/>
  </si>
  <si>
    <t>②思考・判断・表現</t>
    <rPh sb="1" eb="3">
      <t>シコウ</t>
    </rPh>
    <rPh sb="4" eb="6">
      <t>ハンダン</t>
    </rPh>
    <rPh sb="7" eb="9">
      <t>ヒョウゲン</t>
    </rPh>
    <phoneticPr fontId="1"/>
  </si>
  <si>
    <t>③主体的に学習に取り組む態度</t>
    <rPh sb="1" eb="4">
      <t>シュタイテキ</t>
    </rPh>
    <rPh sb="5" eb="7">
      <t>ガクシュウ</t>
    </rPh>
    <rPh sb="8" eb="9">
      <t>ト</t>
    </rPh>
    <rPh sb="10" eb="11">
      <t>ク</t>
    </rPh>
    <rPh sb="12" eb="14">
      <t>タイド</t>
    </rPh>
    <phoneticPr fontId="1"/>
  </si>
  <si>
    <t>１学期</t>
    <rPh sb="1" eb="3">
      <t>ガッキ</t>
    </rPh>
    <phoneticPr fontId="1"/>
  </si>
  <si>
    <t>見取り（単元）評価</t>
    <rPh sb="0" eb="2">
      <t>ミト</t>
    </rPh>
    <rPh sb="4" eb="6">
      <t>タンゲン</t>
    </rPh>
    <rPh sb="7" eb="9">
      <t>ヒョウカ</t>
    </rPh>
    <phoneticPr fontId="1"/>
  </si>
  <si>
    <t>２学期</t>
    <rPh sb="1" eb="3">
      <t>ガッキ</t>
    </rPh>
    <phoneticPr fontId="1"/>
  </si>
  <si>
    <t>①</t>
    <phoneticPr fontId="1"/>
  </si>
  <si>
    <t>②</t>
    <phoneticPr fontId="1"/>
  </si>
  <si>
    <t>③</t>
    <phoneticPr fontId="1"/>
  </si>
  <si>
    <t>３学期</t>
    <rPh sb="1" eb="3">
      <t>ガッキ</t>
    </rPh>
    <phoneticPr fontId="1"/>
  </si>
  <si>
    <t>１～３学期</t>
    <rPh sb="3" eb="5">
      <t>ガッキ</t>
    </rPh>
    <phoneticPr fontId="1"/>
  </si>
  <si>
    <t>定期テスト</t>
    <rPh sb="0" eb="2">
      <t>テイキ</t>
    </rPh>
    <phoneticPr fontId="1"/>
  </si>
  <si>
    <t>１中間</t>
    <rPh sb="1" eb="3">
      <t>チュウカン</t>
    </rPh>
    <phoneticPr fontId="1"/>
  </si>
  <si>
    <t>１期末</t>
    <rPh sb="1" eb="3">
      <t>キマツ</t>
    </rPh>
    <phoneticPr fontId="1"/>
  </si>
  <si>
    <t>２中間</t>
    <rPh sb="1" eb="3">
      <t>チュウカン</t>
    </rPh>
    <phoneticPr fontId="1"/>
  </si>
  <si>
    <t>２期末</t>
    <rPh sb="1" eb="3">
      <t>キマツ</t>
    </rPh>
    <phoneticPr fontId="1"/>
  </si>
  <si>
    <t>①</t>
    <phoneticPr fontId="1"/>
  </si>
  <si>
    <t>②思考</t>
    <rPh sb="1" eb="3">
      <t>シコウ</t>
    </rPh>
    <phoneticPr fontId="1"/>
  </si>
  <si>
    <t>①知識</t>
    <rPh sb="1" eb="3">
      <t>チシキ</t>
    </rPh>
    <phoneticPr fontId="1"/>
  </si>
  <si>
    <t>③態度</t>
    <rPh sb="1" eb="3">
      <t>タイド</t>
    </rPh>
    <phoneticPr fontId="1"/>
  </si>
  <si>
    <t>合計</t>
    <rPh sb="0" eb="2">
      <t>ゴウケイ</t>
    </rPh>
    <phoneticPr fontId="1"/>
  </si>
  <si>
    <t>①知識</t>
    <rPh sb="1" eb="3">
      <t>チシキ</t>
    </rPh>
    <phoneticPr fontId="1"/>
  </si>
  <si>
    <t>②思考</t>
    <rPh sb="1" eb="3">
      <t>シコウ</t>
    </rPh>
    <phoneticPr fontId="1"/>
  </si>
  <si>
    <t>③態度</t>
    <rPh sb="1" eb="3">
      <t>タイド</t>
    </rPh>
    <phoneticPr fontId="1"/>
  </si>
  <si>
    <t>②</t>
    <phoneticPr fontId="1"/>
  </si>
  <si>
    <t>③</t>
    <phoneticPr fontId="1"/>
  </si>
  <si>
    <t>総合得点</t>
    <rPh sb="0" eb="2">
      <t>ソウゴウ</t>
    </rPh>
    <rPh sb="2" eb="4">
      <t>トクテン</t>
    </rPh>
    <phoneticPr fontId="1"/>
  </si>
  <si>
    <t>達成率
〔％〕</t>
    <rPh sb="0" eb="3">
      <t>タッセイリツ</t>
    </rPh>
    <phoneticPr fontId="1"/>
  </si>
  <si>
    <t>実力１</t>
    <rPh sb="0" eb="2">
      <t>ジツリョク</t>
    </rPh>
    <phoneticPr fontId="1"/>
  </si>
  <si>
    <t>実力２</t>
    <rPh sb="0" eb="2">
      <t>ジツリョク</t>
    </rPh>
    <phoneticPr fontId="1"/>
  </si>
  <si>
    <t>実力３</t>
    <rPh sb="0" eb="2">
      <t>ジツリョク</t>
    </rPh>
    <phoneticPr fontId="1"/>
  </si>
  <si>
    <t>実力４</t>
    <rPh sb="0" eb="2">
      <t>ジツリョク</t>
    </rPh>
    <phoneticPr fontId="1"/>
  </si>
  <si>
    <t>実力５</t>
    <rPh sb="0" eb="2">
      <t>ジツリョク</t>
    </rPh>
    <phoneticPr fontId="1"/>
  </si>
  <si>
    <t>実力テスト</t>
    <rPh sb="0" eb="2">
      <t>ジツリョク</t>
    </rPh>
    <phoneticPr fontId="1"/>
  </si>
  <si>
    <t>課題１</t>
    <rPh sb="0" eb="2">
      <t>カダイ</t>
    </rPh>
    <phoneticPr fontId="1"/>
  </si>
  <si>
    <t>課題２</t>
    <rPh sb="0" eb="2">
      <t>カダイ</t>
    </rPh>
    <phoneticPr fontId="1"/>
  </si>
  <si>
    <t>課題３</t>
    <rPh sb="0" eb="2">
      <t>カダイ</t>
    </rPh>
    <phoneticPr fontId="1"/>
  </si>
  <si>
    <t>課題４</t>
    <rPh sb="0" eb="2">
      <t>カダイ</t>
    </rPh>
    <phoneticPr fontId="1"/>
  </si>
  <si>
    <t>課題５</t>
    <rPh sb="0" eb="2">
      <t>カダイ</t>
    </rPh>
    <phoneticPr fontId="1"/>
  </si>
  <si>
    <t>実力４</t>
    <rPh sb="0" eb="1">
      <t>ジツ</t>
    </rPh>
    <rPh sb="1" eb="2">
      <t>リョク</t>
    </rPh>
    <phoneticPr fontId="1"/>
  </si>
  <si>
    <t>(テストを選択)</t>
    <rPh sb="5" eb="7">
      <t>センタク</t>
    </rPh>
    <phoneticPr fontId="1"/>
  </si>
  <si>
    <t>合計</t>
    <rPh sb="0" eb="2">
      <t>ゴウケイ</t>
    </rPh>
    <phoneticPr fontId="1"/>
  </si>
  <si>
    <t>達成率
〔％〕</t>
    <rPh sb="0" eb="3">
      <t>タッセイリツ</t>
    </rPh>
    <phoneticPr fontId="1"/>
  </si>
  <si>
    <t>考査(テスト)評価</t>
    <rPh sb="0" eb="2">
      <t>コウサ</t>
    </rPh>
    <rPh sb="7" eb="9">
      <t>ヒョウカ</t>
    </rPh>
    <phoneticPr fontId="1"/>
  </si>
  <si>
    <t>①知識・技能</t>
    <rPh sb="1" eb="3">
      <t>チシキ</t>
    </rPh>
    <rPh sb="4" eb="6">
      <t>ギノウ</t>
    </rPh>
    <phoneticPr fontId="1"/>
  </si>
  <si>
    <t>②思考・判断・表現</t>
    <rPh sb="1" eb="3">
      <t>シコウ</t>
    </rPh>
    <rPh sb="4" eb="6">
      <t>ハンダン</t>
    </rPh>
    <rPh sb="7" eb="9">
      <t>ヒョウゲン</t>
    </rPh>
    <phoneticPr fontId="1"/>
  </si>
  <si>
    <t>③主体的に学習に
取り組む態度</t>
    <phoneticPr fontId="1"/>
  </si>
  <si>
    <t>達成率〔％〕</t>
    <rPh sb="0" eb="3">
      <t>タッセイリツ</t>
    </rPh>
    <phoneticPr fontId="1"/>
  </si>
  <si>
    <t>〔％〕</t>
    <phoneticPr fontId="1"/>
  </si>
  <si>
    <t>①知技</t>
    <rPh sb="1" eb="2">
      <t>チ</t>
    </rPh>
    <rPh sb="2" eb="3">
      <t>ギ</t>
    </rPh>
    <phoneticPr fontId="1"/>
  </si>
  <si>
    <t>②思考</t>
    <rPh sb="1" eb="3">
      <t>シコウ</t>
    </rPh>
    <phoneticPr fontId="1"/>
  </si>
  <si>
    <t>③態度</t>
    <rPh sb="1" eb="3">
      <t>タイド</t>
    </rPh>
    <phoneticPr fontId="1"/>
  </si>
  <si>
    <t>総合
達成率</t>
    <rPh sb="0" eb="2">
      <t>ソウゴウ</t>
    </rPh>
    <rPh sb="3" eb="6">
      <t>タッセイリツ</t>
    </rPh>
    <phoneticPr fontId="1"/>
  </si>
  <si>
    <t>①知技</t>
    <rPh sb="1" eb="2">
      <t>チ</t>
    </rPh>
    <rPh sb="2" eb="3">
      <t>ギ</t>
    </rPh>
    <phoneticPr fontId="1"/>
  </si>
  <si>
    <t>５段階評定</t>
    <rPh sb="1" eb="3">
      <t>ダンカイ</t>
    </rPh>
    <rPh sb="3" eb="5">
      <t>ヒョウテイ</t>
    </rPh>
    <phoneticPr fontId="1"/>
  </si>
  <si>
    <t>評定</t>
    <rPh sb="0" eb="2">
      <t>ヒョウテイ</t>
    </rPh>
    <phoneticPr fontId="1"/>
  </si>
  <si>
    <t>(調整)</t>
    <rPh sb="1" eb="3">
      <t>チョウセイ</t>
    </rPh>
    <phoneticPr fontId="1"/>
  </si>
  <si>
    <t>観点別学習状況</t>
    <rPh sb="0" eb="2">
      <t>カンテン</t>
    </rPh>
    <rPh sb="2" eb="3">
      <t>ベツ</t>
    </rPh>
    <rPh sb="3" eb="5">
      <t>ガクシュウ</t>
    </rPh>
    <rPh sb="5" eb="7">
      <t>ジョウキョウ</t>
    </rPh>
    <phoneticPr fontId="1"/>
  </si>
  <si>
    <t>①
知技</t>
    <rPh sb="2" eb="3">
      <t>チ</t>
    </rPh>
    <rPh sb="3" eb="4">
      <t>ギ</t>
    </rPh>
    <phoneticPr fontId="1"/>
  </si>
  <si>
    <t>②
思考</t>
    <rPh sb="2" eb="4">
      <t>シコウ</t>
    </rPh>
    <phoneticPr fontId="1"/>
  </si>
  <si>
    <t>③
態度</t>
    <rPh sb="2" eb="4">
      <t>タイド</t>
    </rPh>
    <phoneticPr fontId="1"/>
  </si>
  <si>
    <t>(単元)</t>
    <rPh sb="1" eb="3">
      <t>タンゲン</t>
    </rPh>
    <phoneticPr fontId="1"/>
  </si>
  <si>
    <t>(考査)</t>
    <rPh sb="1" eb="3">
      <t>コウサ</t>
    </rPh>
    <phoneticPr fontId="1"/>
  </si>
  <si>
    <t>評</t>
    <rPh sb="0" eb="1">
      <t>ヒョウ</t>
    </rPh>
    <phoneticPr fontId="1"/>
  </si>
  <si>
    <t>(得点)</t>
    <rPh sb="1" eb="3">
      <t>トクテン</t>
    </rPh>
    <phoneticPr fontId="1"/>
  </si>
  <si>
    <t>下限</t>
    <rPh sb="0" eb="2">
      <t>カゲン</t>
    </rPh>
    <phoneticPr fontId="1"/>
  </si>
  <si>
    <t>上限</t>
    <rPh sb="0" eb="2">
      <t>ジョウゲン</t>
    </rPh>
    <phoneticPr fontId="1"/>
  </si>
  <si>
    <t>評定幅</t>
    <rPh sb="0" eb="2">
      <t>ヒョウテイ</t>
    </rPh>
    <rPh sb="2" eb="3">
      <t>ハバ</t>
    </rPh>
    <phoneticPr fontId="1"/>
  </si>
  <si>
    <t>テスト
達成率</t>
    <rPh sb="4" eb="7">
      <t>タッセイリツ</t>
    </rPh>
    <phoneticPr fontId="1"/>
  </si>
  <si>
    <t>１学期</t>
    <rPh sb="1" eb="3">
      <t>ガッキ</t>
    </rPh>
    <phoneticPr fontId="1"/>
  </si>
  <si>
    <t>①知技</t>
    <rPh sb="1" eb="2">
      <t>チ</t>
    </rPh>
    <rPh sb="2" eb="3">
      <t>ギ</t>
    </rPh>
    <phoneticPr fontId="1"/>
  </si>
  <si>
    <t>②思考</t>
    <rPh sb="1" eb="3">
      <t>シコウ</t>
    </rPh>
    <phoneticPr fontId="1"/>
  </si>
  <si>
    <t>③態度</t>
    <rPh sb="1" eb="3">
      <t>タイド</t>
    </rPh>
    <phoneticPr fontId="1"/>
  </si>
  <si>
    <t>評定</t>
    <rPh sb="0" eb="2">
      <t>ヒョウテイ</t>
    </rPh>
    <phoneticPr fontId="1"/>
  </si>
  <si>
    <t>１学期</t>
    <rPh sb="1" eb="3">
      <t>ガッキ</t>
    </rPh>
    <phoneticPr fontId="1"/>
  </si>
  <si>
    <t>２学期</t>
    <rPh sb="1" eb="3">
      <t>ガッキ</t>
    </rPh>
    <phoneticPr fontId="1"/>
  </si>
  <si>
    <t>３学期</t>
    <rPh sb="1" eb="3">
      <t>ガッキ</t>
    </rPh>
    <phoneticPr fontId="1"/>
  </si>
  <si>
    <t>(選択)</t>
    <rPh sb="1" eb="3">
      <t>センタク</t>
    </rPh>
    <phoneticPr fontId="1"/>
  </si>
  <si>
    <t>比較</t>
    <rPh sb="0" eb="2">
      <t>ヒカク</t>
    </rPh>
    <phoneticPr fontId="1"/>
  </si>
  <si>
    <t>1学期</t>
    <rPh sb="1" eb="3">
      <t>ガッキ</t>
    </rPh>
    <phoneticPr fontId="1"/>
  </si>
  <si>
    <t>2学期</t>
    <rPh sb="1" eb="3">
      <t>ガッキ</t>
    </rPh>
    <phoneticPr fontId="1"/>
  </si>
  <si>
    <t>3学期</t>
    <rPh sb="1" eb="3">
      <t>ガッキ</t>
    </rPh>
    <phoneticPr fontId="1"/>
  </si>
  <si>
    <t>(比重)</t>
    <rPh sb="1" eb="3">
      <t>ヒジュウ</t>
    </rPh>
    <phoneticPr fontId="1"/>
  </si>
  <si>
    <t>(比重)</t>
    <rPh sb="1" eb="3">
      <t>ヒジュウ</t>
    </rPh>
    <phoneticPr fontId="1"/>
  </si>
  <si>
    <t>１・２学期</t>
    <rPh sb="3" eb="5">
      <t>ガッキ</t>
    </rPh>
    <phoneticPr fontId="1"/>
  </si>
  <si>
    <t>学年末</t>
    <rPh sb="0" eb="2">
      <t>ガクネン</t>
    </rPh>
    <rPh sb="2" eb="3">
      <t>マツ</t>
    </rPh>
    <phoneticPr fontId="1"/>
  </si>
  <si>
    <t>組</t>
    <rPh sb="0" eb="1">
      <t>クミ</t>
    </rPh>
    <phoneticPr fontId="1"/>
  </si>
  <si>
    <t>クラス１</t>
    <phoneticPr fontId="1"/>
  </si>
  <si>
    <t>クラス２</t>
    <phoneticPr fontId="1"/>
  </si>
  <si>
    <t>クラス３</t>
    <phoneticPr fontId="1"/>
  </si>
  <si>
    <t>クラス４</t>
    <phoneticPr fontId="1"/>
  </si>
  <si>
    <t>課題テスト
単元テスト</t>
    <rPh sb="0" eb="2">
      <t>カダイ</t>
    </rPh>
    <rPh sb="6" eb="8">
      <t>タンゲン</t>
    </rPh>
    <phoneticPr fontId="1"/>
  </si>
  <si>
    <t>課題６</t>
    <rPh sb="0" eb="2">
      <t>カダイ</t>
    </rPh>
    <phoneticPr fontId="1"/>
  </si>
  <si>
    <t>課題７</t>
    <rPh sb="0" eb="2">
      <t>カダイ</t>
    </rPh>
    <phoneticPr fontId="1"/>
  </si>
  <si>
    <t>課題８</t>
    <rPh sb="0" eb="2">
      <t>カダイ</t>
    </rPh>
    <phoneticPr fontId="1"/>
  </si>
  <si>
    <t>課題９</t>
    <rPh sb="0" eb="2">
      <t>カダイ</t>
    </rPh>
    <phoneticPr fontId="1"/>
  </si>
  <si>
    <t>課題１０</t>
    <rPh sb="0" eb="2">
      <t>カダイ</t>
    </rPh>
    <phoneticPr fontId="1"/>
  </si>
  <si>
    <t>テスト以外の評価材料</t>
    <rPh sb="3" eb="5">
      <t>イガイ</t>
    </rPh>
    <rPh sb="6" eb="8">
      <t>ヒョウカ</t>
    </rPh>
    <rPh sb="8" eb="10">
      <t>ザイリョウ</t>
    </rPh>
    <phoneticPr fontId="1"/>
  </si>
  <si>
    <t>①知識・技能</t>
    <phoneticPr fontId="1"/>
  </si>
  <si>
    <t>①</t>
    <phoneticPr fontId="1"/>
  </si>
  <si>
    <t>②</t>
    <phoneticPr fontId="1"/>
  </si>
  <si>
    <t>③</t>
    <phoneticPr fontId="1"/>
  </si>
  <si>
    <t>計</t>
    <rPh sb="0" eb="1">
      <t>ケイ</t>
    </rPh>
    <phoneticPr fontId="1"/>
  </si>
  <si>
    <t>実1</t>
    <rPh sb="0" eb="1">
      <t>ジツ</t>
    </rPh>
    <phoneticPr fontId="1"/>
  </si>
  <si>
    <t>実2</t>
    <rPh sb="0" eb="1">
      <t>ジツ</t>
    </rPh>
    <phoneticPr fontId="1"/>
  </si>
  <si>
    <t>実3</t>
    <rPh sb="0" eb="1">
      <t>ジツ</t>
    </rPh>
    <phoneticPr fontId="1"/>
  </si>
  <si>
    <t>実4</t>
    <rPh sb="0" eb="1">
      <t>ジツ</t>
    </rPh>
    <phoneticPr fontId="1"/>
  </si>
  <si>
    <t>実5</t>
    <rPh sb="0" eb="1">
      <t>ジツ</t>
    </rPh>
    <phoneticPr fontId="1"/>
  </si>
  <si>
    <t>課1</t>
    <rPh sb="0" eb="1">
      <t>カ</t>
    </rPh>
    <phoneticPr fontId="1"/>
  </si>
  <si>
    <t>課2</t>
    <rPh sb="0" eb="1">
      <t>カ</t>
    </rPh>
    <phoneticPr fontId="1"/>
  </si>
  <si>
    <t>課3</t>
    <rPh sb="0" eb="1">
      <t>カ</t>
    </rPh>
    <phoneticPr fontId="1"/>
  </si>
  <si>
    <t>課4</t>
    <rPh sb="0" eb="1">
      <t>カ</t>
    </rPh>
    <phoneticPr fontId="1"/>
  </si>
  <si>
    <t>課5</t>
    <rPh sb="0" eb="1">
      <t>カ</t>
    </rPh>
    <phoneticPr fontId="1"/>
  </si>
  <si>
    <t>課6</t>
    <rPh sb="0" eb="1">
      <t>カ</t>
    </rPh>
    <phoneticPr fontId="1"/>
  </si>
  <si>
    <t>課7</t>
    <rPh sb="0" eb="1">
      <t>カ</t>
    </rPh>
    <phoneticPr fontId="1"/>
  </si>
  <si>
    <t>課8</t>
    <rPh sb="0" eb="1">
      <t>カ</t>
    </rPh>
    <phoneticPr fontId="1"/>
  </si>
  <si>
    <t>課9</t>
    <rPh sb="0" eb="1">
      <t>カ</t>
    </rPh>
    <phoneticPr fontId="1"/>
  </si>
  <si>
    <t>課10</t>
    <rPh sb="0" eb="1">
      <t>カ</t>
    </rPh>
    <phoneticPr fontId="1"/>
  </si>
  <si>
    <t>テスト以外の評価材料</t>
    <phoneticPr fontId="1"/>
  </si>
  <si>
    <t>テストの評価材料</t>
    <rPh sb="4" eb="6">
      <t>ヒョウカ</t>
    </rPh>
    <rPh sb="6" eb="8">
      <t>ザイリョウ</t>
    </rPh>
    <phoneticPr fontId="1"/>
  </si>
  <si>
    <t>テストの評価材料</t>
    <phoneticPr fontId="1"/>
  </si>
  <si>
    <t>①</t>
    <phoneticPr fontId="1"/>
  </si>
  <si>
    <t>②</t>
    <phoneticPr fontId="1"/>
  </si>
  <si>
    <t>③</t>
    <phoneticPr fontId="1"/>
  </si>
  <si>
    <t>④</t>
    <phoneticPr fontId="1"/>
  </si>
  <si>
    <t>《氏名の入力》</t>
    <rPh sb="1" eb="3">
      <t>シメイ</t>
    </rPh>
    <rPh sb="4" eb="6">
      <t>ニュウリョク</t>
    </rPh>
    <phoneticPr fontId="1"/>
  </si>
  <si>
    <t>※男女別にする，クラス間を詰める場合はここで行う。</t>
  </si>
  <si>
    <t>《素点の入力》</t>
    <rPh sb="1" eb="3">
      <t>ソテン</t>
    </rPh>
    <rPh sb="4" eb="6">
      <t>ニュウリョク</t>
    </rPh>
    <phoneticPr fontId="1"/>
  </si>
  <si>
    <r>
      <t>このシートの左側に</t>
    </r>
    <r>
      <rPr>
        <sz val="11"/>
        <color theme="1"/>
        <rFont val="ＭＳ Ｐゴシック"/>
        <family val="3"/>
        <charset val="128"/>
      </rPr>
      <t>氏名</t>
    </r>
    <r>
      <rPr>
        <sz val="11"/>
        <color theme="1"/>
        <rFont val="ＭＳ Ｐ明朝"/>
        <family val="1"/>
        <charset val="128"/>
      </rPr>
      <t>を入力する。</t>
    </r>
    <rPh sb="6" eb="8">
      <t>ヒダリガワ</t>
    </rPh>
    <rPh sb="9" eb="11">
      <t>シメイ</t>
    </rPh>
    <rPh sb="12" eb="14">
      <t>ニュウリョク</t>
    </rPh>
    <phoneticPr fontId="1"/>
  </si>
  <si>
    <r>
      <rPr>
        <sz val="11"/>
        <color theme="1"/>
        <rFont val="ＭＳ Ｐゴシック"/>
        <family val="3"/>
        <charset val="128"/>
      </rPr>
      <t>見取り(単元)評価</t>
    </r>
    <r>
      <rPr>
        <sz val="11"/>
        <color theme="1"/>
        <rFont val="ＭＳ Ｐ明朝"/>
        <family val="1"/>
        <charset val="128"/>
      </rPr>
      <t>を</t>
    </r>
    <r>
      <rPr>
        <b/>
        <sz val="11"/>
        <color rgb="FF00B0F0"/>
        <rFont val="ＭＳ Ｐゴシック"/>
        <family val="3"/>
        <charset val="128"/>
      </rPr>
      <t>青色のシート</t>
    </r>
    <r>
      <rPr>
        <sz val="11"/>
        <color theme="1"/>
        <rFont val="ＭＳ Ｐ明朝"/>
        <family val="1"/>
        <charset val="128"/>
      </rPr>
      <t>に入力する。</t>
    </r>
    <rPh sb="0" eb="2">
      <t>ミト</t>
    </rPh>
    <rPh sb="4" eb="6">
      <t>タンゲン</t>
    </rPh>
    <rPh sb="7" eb="9">
      <t>ヒョウカ</t>
    </rPh>
    <rPh sb="10" eb="12">
      <t>アオイロ</t>
    </rPh>
    <rPh sb="17" eb="19">
      <t>ニュウリョク</t>
    </rPh>
    <phoneticPr fontId="1"/>
  </si>
  <si>
    <r>
      <rPr>
        <sz val="11"/>
        <color theme="1"/>
        <rFont val="ＭＳ Ｐゴシック"/>
        <family val="3"/>
        <charset val="128"/>
      </rPr>
      <t>見取り(単元)評価</t>
    </r>
    <r>
      <rPr>
        <sz val="11"/>
        <color theme="1"/>
        <rFont val="ＭＳ Ｐ明朝"/>
        <family val="1"/>
        <charset val="128"/>
      </rPr>
      <t>に含めたい</t>
    </r>
    <r>
      <rPr>
        <sz val="11"/>
        <color theme="1"/>
        <rFont val="ＭＳ Ｐゴシック"/>
        <family val="3"/>
        <charset val="128"/>
      </rPr>
      <t>テスト</t>
    </r>
    <r>
      <rPr>
        <sz val="11"/>
        <color theme="1"/>
        <rFont val="ＭＳ Ｐ明朝"/>
        <family val="1"/>
        <charset val="128"/>
      </rPr>
      <t>を選択する。</t>
    </r>
    <rPh sb="0" eb="2">
      <t>ミト</t>
    </rPh>
    <rPh sb="4" eb="6">
      <t>タンゲン</t>
    </rPh>
    <rPh sb="7" eb="9">
      <t>ヒョウカ</t>
    </rPh>
    <rPh sb="10" eb="11">
      <t>フク</t>
    </rPh>
    <rPh sb="18" eb="20">
      <t>センタク</t>
    </rPh>
    <phoneticPr fontId="1"/>
  </si>
  <si>
    <t>⑤</t>
    <phoneticPr fontId="1"/>
  </si>
  <si>
    <r>
      <rPr>
        <b/>
        <sz val="11"/>
        <color rgb="FF00B050"/>
        <rFont val="ＭＳ Ｐゴシック"/>
        <family val="3"/>
        <charset val="128"/>
      </rPr>
      <t>緑色のシート</t>
    </r>
    <r>
      <rPr>
        <sz val="11"/>
        <rFont val="ＭＳ Ｐ明朝"/>
        <family val="1"/>
        <charset val="128"/>
      </rPr>
      <t>で</t>
    </r>
    <r>
      <rPr>
        <sz val="11"/>
        <color theme="1"/>
        <rFont val="ＭＳ Ｐゴシック"/>
        <family val="3"/>
        <charset val="128"/>
      </rPr>
      <t>考査(テスト)評価</t>
    </r>
    <r>
      <rPr>
        <sz val="11"/>
        <color theme="1"/>
        <rFont val="ＭＳ Ｐ明朝"/>
        <family val="1"/>
        <charset val="128"/>
      </rPr>
      <t>に含めたい</t>
    </r>
    <r>
      <rPr>
        <sz val="11"/>
        <color theme="1"/>
        <rFont val="ＭＳ Ｐゴシック"/>
        <family val="3"/>
        <charset val="128"/>
      </rPr>
      <t>テスト</t>
    </r>
    <r>
      <rPr>
        <sz val="11"/>
        <color theme="1"/>
        <rFont val="ＭＳ Ｐ明朝"/>
        <family val="1"/>
        <charset val="128"/>
      </rPr>
      <t>を選択する。</t>
    </r>
    <rPh sb="0" eb="2">
      <t>ミドリイロ</t>
    </rPh>
    <rPh sb="7" eb="9">
      <t>コウサ</t>
    </rPh>
    <rPh sb="14" eb="16">
      <t>ヒョウカ</t>
    </rPh>
    <rPh sb="17" eb="18">
      <t>フク</t>
    </rPh>
    <rPh sb="25" eb="27">
      <t>センタク</t>
    </rPh>
    <phoneticPr fontId="1"/>
  </si>
  <si>
    <t>《見取り(単元)評価》</t>
    <rPh sb="1" eb="3">
      <t>ミト</t>
    </rPh>
    <rPh sb="5" eb="7">
      <t>タンゲン</t>
    </rPh>
    <rPh sb="8" eb="10">
      <t>ヒョウカ</t>
    </rPh>
    <phoneticPr fontId="1"/>
  </si>
  <si>
    <t>《考査(テスト)評価》</t>
    <rPh sb="1" eb="3">
      <t>コウサ</t>
    </rPh>
    <rPh sb="8" eb="10">
      <t>ヒョウカ</t>
    </rPh>
    <phoneticPr fontId="1"/>
  </si>
  <si>
    <t>⑥</t>
    <phoneticPr fontId="1"/>
  </si>
  <si>
    <t>⑦</t>
    <phoneticPr fontId="1"/>
  </si>
  <si>
    <t>《観点別(ABC)評価・5段階評定》</t>
    <rPh sb="1" eb="3">
      <t>カンテン</t>
    </rPh>
    <rPh sb="3" eb="4">
      <t>ベツ</t>
    </rPh>
    <rPh sb="9" eb="11">
      <t>ヒョウカ</t>
    </rPh>
    <rPh sb="13" eb="15">
      <t>ダンカイ</t>
    </rPh>
    <rPh sb="15" eb="17">
      <t>ヒョウテイ</t>
    </rPh>
    <phoneticPr fontId="1"/>
  </si>
  <si>
    <t>⑧</t>
    <phoneticPr fontId="1"/>
  </si>
  <si>
    <t>⑨</t>
    <phoneticPr fontId="1"/>
  </si>
  <si>
    <t>※前の学期の評定などと比較したい場合，評定の右側で比較したい学期を入力(選択)する。</t>
    <rPh sb="1" eb="2">
      <t>マエ</t>
    </rPh>
    <rPh sb="3" eb="5">
      <t>ガッキ</t>
    </rPh>
    <rPh sb="6" eb="8">
      <t>ヒョウテイ</t>
    </rPh>
    <rPh sb="11" eb="13">
      <t>ヒカク</t>
    </rPh>
    <rPh sb="16" eb="18">
      <t>バアイ</t>
    </rPh>
    <rPh sb="19" eb="21">
      <t>ヒョウテイ</t>
    </rPh>
    <rPh sb="22" eb="24">
      <t>ミギガワ</t>
    </rPh>
    <rPh sb="25" eb="27">
      <t>ヒカク</t>
    </rPh>
    <rPh sb="30" eb="32">
      <t>ガッキ</t>
    </rPh>
    <rPh sb="33" eb="35">
      <t>ニュウリョク</t>
    </rPh>
    <rPh sb="36" eb="38">
      <t>センタクヒョウテイミギガワ</t>
    </rPh>
    <phoneticPr fontId="1"/>
  </si>
  <si>
    <r>
      <rPr>
        <b/>
        <sz val="11"/>
        <color rgb="FFFF0000"/>
        <rFont val="ＭＳ Ｐゴシック"/>
        <family val="3"/>
        <charset val="128"/>
      </rPr>
      <t>赤色のシート</t>
    </r>
    <r>
      <rPr>
        <sz val="11"/>
        <color theme="1"/>
        <rFont val="ＭＳ Ｐ明朝"/>
        <family val="1"/>
        <charset val="128"/>
      </rPr>
      <t>で</t>
    </r>
    <r>
      <rPr>
        <sz val="11"/>
        <color theme="1"/>
        <rFont val="ＭＳ Ｐゴシック"/>
        <family val="3"/>
        <charset val="128"/>
      </rPr>
      <t>見取り(単元)</t>
    </r>
    <r>
      <rPr>
        <sz val="11"/>
        <color theme="1"/>
        <rFont val="ＭＳ Ｐ明朝"/>
        <family val="1"/>
        <charset val="128"/>
      </rPr>
      <t>：</t>
    </r>
    <r>
      <rPr>
        <sz val="11"/>
        <color theme="1"/>
        <rFont val="ＭＳ Ｐゴシック"/>
        <family val="3"/>
        <charset val="128"/>
      </rPr>
      <t>考査(テスト)</t>
    </r>
    <r>
      <rPr>
        <sz val="11"/>
        <color theme="1"/>
        <rFont val="ＭＳ Ｐ明朝"/>
        <family val="1"/>
        <charset val="128"/>
      </rPr>
      <t>の比重を入力する。</t>
    </r>
    <rPh sb="0" eb="2">
      <t>アカイロ</t>
    </rPh>
    <rPh sb="7" eb="9">
      <t>ミト</t>
    </rPh>
    <rPh sb="11" eb="13">
      <t>タンゲン</t>
    </rPh>
    <rPh sb="15" eb="17">
      <t>コウサ</t>
    </rPh>
    <rPh sb="23" eb="25">
      <t>ヒジュウ</t>
    </rPh>
    <rPh sb="26" eb="28">
      <t>ニュウリョク</t>
    </rPh>
    <phoneticPr fontId="1"/>
  </si>
  <si>
    <r>
      <rPr>
        <sz val="11"/>
        <color theme="1"/>
        <rFont val="ＭＳ Ｐゴシック"/>
        <family val="3"/>
        <charset val="128"/>
      </rPr>
      <t>総合達成率</t>
    </r>
    <r>
      <rPr>
        <sz val="11"/>
        <color theme="1"/>
        <rFont val="ＭＳ Ｐ明朝"/>
        <family val="1"/>
        <charset val="128"/>
      </rPr>
      <t>による5段階評定が，</t>
    </r>
    <r>
      <rPr>
        <sz val="11"/>
        <color theme="1"/>
        <rFont val="ＭＳ Ｐゴシック"/>
        <family val="3"/>
        <charset val="128"/>
      </rPr>
      <t>ABCの組合せ</t>
    </r>
    <r>
      <rPr>
        <sz val="11"/>
        <color theme="1"/>
        <rFont val="ＭＳ Ｐ明朝"/>
        <family val="1"/>
        <charset val="128"/>
      </rPr>
      <t>(下を参考)による5段階評定から外れている場合，セルが</t>
    </r>
    <r>
      <rPr>
        <b/>
        <sz val="11"/>
        <color rgb="FFFFC000"/>
        <rFont val="ＭＳ Ｐゴシック"/>
        <family val="3"/>
        <charset val="128"/>
      </rPr>
      <t>黄色</t>
    </r>
    <r>
      <rPr>
        <sz val="11"/>
        <color theme="1"/>
        <rFont val="ＭＳ Ｐ明朝"/>
        <family val="1"/>
        <charset val="128"/>
      </rPr>
      <t>になる。</t>
    </r>
    <rPh sb="0" eb="2">
      <t>ソウゴウ</t>
    </rPh>
    <rPh sb="2" eb="5">
      <t>タッセイリツ</t>
    </rPh>
    <rPh sb="9" eb="11">
      <t>ダンカイ</t>
    </rPh>
    <rPh sb="11" eb="13">
      <t>ヒョウテイ</t>
    </rPh>
    <rPh sb="19" eb="21">
      <t>クミアワ</t>
    </rPh>
    <rPh sb="23" eb="24">
      <t>シタ</t>
    </rPh>
    <rPh sb="25" eb="27">
      <t>サンコウ</t>
    </rPh>
    <rPh sb="32" eb="34">
      <t>ダンカイ</t>
    </rPh>
    <rPh sb="34" eb="36">
      <t>ヒョウテイ</t>
    </rPh>
    <rPh sb="38" eb="39">
      <t>ハズ</t>
    </rPh>
    <rPh sb="43" eb="45">
      <t>バアイ</t>
    </rPh>
    <rPh sb="49" eb="51">
      <t>キイロ</t>
    </rPh>
    <phoneticPr fontId="1"/>
  </si>
  <si>
    <r>
      <rPr>
        <sz val="11"/>
        <color theme="1"/>
        <rFont val="ＭＳ Ｐゴシック"/>
        <family val="3"/>
        <charset val="128"/>
      </rPr>
      <t>観点別(ABC)評価</t>
    </r>
    <r>
      <rPr>
        <sz val="11"/>
        <color theme="1"/>
        <rFont val="ＭＳ Ｐ明朝"/>
        <family val="1"/>
        <charset val="128"/>
      </rPr>
      <t>を変更したい場合は，各評価の右側に</t>
    </r>
    <r>
      <rPr>
        <sz val="11"/>
        <color theme="1"/>
        <rFont val="ＭＳ Ｐゴシック"/>
        <family val="3"/>
        <charset val="128"/>
      </rPr>
      <t>変更後の評価</t>
    </r>
    <r>
      <rPr>
        <sz val="11"/>
        <color theme="1"/>
        <rFont val="ＭＳ Ｐ明朝"/>
        <family val="1"/>
        <charset val="128"/>
      </rPr>
      <t>を入力(選択)する。</t>
    </r>
    <rPh sb="0" eb="2">
      <t>カンテン</t>
    </rPh>
    <rPh sb="2" eb="3">
      <t>ベツ</t>
    </rPh>
    <rPh sb="8" eb="10">
      <t>ヒョウカ</t>
    </rPh>
    <rPh sb="11" eb="13">
      <t>ヘンコウ</t>
    </rPh>
    <rPh sb="16" eb="18">
      <t>バアイ</t>
    </rPh>
    <rPh sb="20" eb="23">
      <t>カクヒョウカ</t>
    </rPh>
    <rPh sb="24" eb="26">
      <t>ミギガワ</t>
    </rPh>
    <rPh sb="27" eb="29">
      <t>ヘンコウ</t>
    </rPh>
    <rPh sb="29" eb="30">
      <t>ゴ</t>
    </rPh>
    <rPh sb="31" eb="33">
      <t>ヒョウカ</t>
    </rPh>
    <rPh sb="34" eb="36">
      <t>ニュウリョク</t>
    </rPh>
    <rPh sb="37" eb="39">
      <t>センタク</t>
    </rPh>
    <phoneticPr fontId="1"/>
  </si>
  <si>
    <r>
      <t>→その場合は，5段階評定の右側に</t>
    </r>
    <r>
      <rPr>
        <sz val="11"/>
        <color theme="1"/>
        <rFont val="ＭＳ Ｐゴシック"/>
        <family val="3"/>
        <charset val="128"/>
      </rPr>
      <t>修正した評定</t>
    </r>
    <r>
      <rPr>
        <sz val="11"/>
        <color theme="1"/>
        <rFont val="ＭＳ Ｐ明朝"/>
        <family val="1"/>
        <charset val="128"/>
      </rPr>
      <t>を入力(選択)する。</t>
    </r>
    <rPh sb="3" eb="5">
      <t>バアイ</t>
    </rPh>
    <rPh sb="8" eb="10">
      <t>ダンカイ</t>
    </rPh>
    <rPh sb="10" eb="12">
      <t>ヒョウテイ</t>
    </rPh>
    <rPh sb="13" eb="15">
      <t>ミギガワ</t>
    </rPh>
    <rPh sb="16" eb="18">
      <t>シュウセイ</t>
    </rPh>
    <rPh sb="20" eb="22">
      <t>ヒョウテイ</t>
    </rPh>
    <rPh sb="23" eb="25">
      <t>ニュウリョク</t>
    </rPh>
    <rPh sb="26" eb="28">
      <t>センタク</t>
    </rPh>
    <phoneticPr fontId="1"/>
  </si>
  <si>
    <r>
      <t>最終的な</t>
    </r>
    <r>
      <rPr>
        <sz val="11"/>
        <color theme="1"/>
        <rFont val="ＭＳ Ｐゴシック"/>
        <family val="3"/>
        <charset val="128"/>
      </rPr>
      <t>ABC評価</t>
    </r>
    <r>
      <rPr>
        <sz val="11"/>
        <color theme="1"/>
        <rFont val="ＭＳ Ｐ明朝"/>
        <family val="1"/>
        <charset val="128"/>
      </rPr>
      <t>と</t>
    </r>
    <r>
      <rPr>
        <sz val="11"/>
        <color theme="1"/>
        <rFont val="ＭＳ Ｐゴシック"/>
        <family val="3"/>
        <charset val="128"/>
      </rPr>
      <t>5段階評定</t>
    </r>
    <r>
      <rPr>
        <sz val="11"/>
        <color theme="1"/>
        <rFont val="ＭＳ Ｐ明朝"/>
        <family val="1"/>
        <charset val="128"/>
      </rPr>
      <t>が右側に表示される。</t>
    </r>
    <rPh sb="0" eb="3">
      <t>サイシュウテキ</t>
    </rPh>
    <rPh sb="7" eb="9">
      <t>ヒョウカ</t>
    </rPh>
    <rPh sb="11" eb="13">
      <t>ダンカイ</t>
    </rPh>
    <rPh sb="13" eb="15">
      <t>ヒョウテイ</t>
    </rPh>
    <rPh sb="16" eb="18">
      <t>ミギガワ</t>
    </rPh>
    <rPh sb="19" eb="21">
      <t>ヒョウジ</t>
    </rPh>
    <phoneticPr fontId="1"/>
  </si>
  <si>
    <t>注意点</t>
    <rPh sb="0" eb="3">
      <t>チュウイテン</t>
    </rPh>
    <phoneticPr fontId="1"/>
  </si>
  <si>
    <t>○</t>
    <phoneticPr fontId="1"/>
  </si>
  <si>
    <t>保護パスワードは設定していないので，編集したい場合は保護を解除する(自己責任で)。</t>
    <rPh sb="0" eb="2">
      <t>ホゴ</t>
    </rPh>
    <rPh sb="8" eb="10">
      <t>セッテイ</t>
    </rPh>
    <rPh sb="18" eb="20">
      <t>ヘンシュウ</t>
    </rPh>
    <rPh sb="23" eb="25">
      <t>バアイ</t>
    </rPh>
    <rPh sb="26" eb="28">
      <t>ホゴ</t>
    </rPh>
    <rPh sb="29" eb="31">
      <t>カイジョ</t>
    </rPh>
    <rPh sb="34" eb="36">
      <t>ジコ</t>
    </rPh>
    <rPh sb="36" eb="38">
      <t>セキニン</t>
    </rPh>
    <phoneticPr fontId="1"/>
  </si>
  <si>
    <r>
      <t>手動で入力するのはセルが</t>
    </r>
    <r>
      <rPr>
        <b/>
        <sz val="11"/>
        <color theme="4"/>
        <rFont val="ＭＳ Ｐゴシック"/>
        <family val="3"/>
        <charset val="128"/>
      </rPr>
      <t>青色</t>
    </r>
    <r>
      <rPr>
        <sz val="11"/>
        <color theme="1"/>
        <rFont val="ＭＳ Ｐ明朝"/>
        <family val="1"/>
        <charset val="128"/>
      </rPr>
      <t>になっている部分のみ。</t>
    </r>
    <rPh sb="0" eb="2">
      <t>シュドウ</t>
    </rPh>
    <rPh sb="3" eb="5">
      <t>ニュウリョク</t>
    </rPh>
    <rPh sb="12" eb="14">
      <t>アオイロ</t>
    </rPh>
    <rPh sb="20" eb="22">
      <t>ブブン</t>
    </rPh>
    <phoneticPr fontId="1"/>
  </si>
  <si>
    <t>１・２学期
（Ａ）</t>
    <rPh sb="3" eb="5">
      <t>ガッキ</t>
    </rPh>
    <phoneticPr fontId="1"/>
  </si>
  <si>
    <t>１・２学期
（Ｂ）</t>
    <rPh sb="3" eb="5">
      <t>ガッキ</t>
    </rPh>
    <phoneticPr fontId="1"/>
  </si>
  <si>
    <t>１・２学期(A)</t>
    <rPh sb="3" eb="5">
      <t>ガッキ</t>
    </rPh>
    <phoneticPr fontId="1"/>
  </si>
  <si>
    <t>学年末(A)</t>
    <rPh sb="0" eb="3">
      <t>ガクネンマツ</t>
    </rPh>
    <phoneticPr fontId="1"/>
  </si>
  <si>
    <t>１・２学期(B)</t>
    <rPh sb="3" eb="5">
      <t>ガッキ</t>
    </rPh>
    <phoneticPr fontId="1"/>
  </si>
  <si>
    <t>学年末(B)</t>
    <rPh sb="0" eb="3">
      <t>ガクネンマツ</t>
    </rPh>
    <phoneticPr fontId="1"/>
  </si>
  <si>
    <t>1,2学期A</t>
    <rPh sb="3" eb="5">
      <t>ガッキ</t>
    </rPh>
    <phoneticPr fontId="1"/>
  </si>
  <si>
    <t>1,2学期B</t>
    <rPh sb="3" eb="5">
      <t>ガッキ</t>
    </rPh>
    <phoneticPr fontId="1"/>
  </si>
  <si>
    <t>学年末A</t>
    <rPh sb="0" eb="3">
      <t>ガクネンマツ</t>
    </rPh>
    <phoneticPr fontId="1"/>
  </si>
  <si>
    <t>学年末B</t>
    <rPh sb="0" eb="3">
      <t>ガクネンマツ</t>
    </rPh>
    <phoneticPr fontId="1"/>
  </si>
  <si>
    <t>学年末
（Ａ）</t>
    <rPh sb="0" eb="3">
      <t>ガクネンマツ</t>
    </rPh>
    <phoneticPr fontId="1"/>
  </si>
  <si>
    <t>学年末
（Ｂ）</t>
    <rPh sb="0" eb="3">
      <t>ガクネンマツ</t>
    </rPh>
    <phoneticPr fontId="1"/>
  </si>
  <si>
    <t>《1,2学期および学年末の評価・評定》</t>
    <rPh sb="4" eb="6">
      <t>ガッキ</t>
    </rPh>
    <rPh sb="9" eb="12">
      <t>ガクネンマツ</t>
    </rPh>
    <rPh sb="13" eb="15">
      <t>ヒョウカ</t>
    </rPh>
    <rPh sb="16" eb="18">
      <t>ヒョウテイ</t>
    </rPh>
    <phoneticPr fontId="1"/>
  </si>
  <si>
    <t>Ａ</t>
    <phoneticPr fontId="1"/>
  </si>
  <si>
    <t>Ｂ</t>
    <phoneticPr fontId="1"/>
  </si>
  <si>
    <t>評価材料の総得点から達成率を算出する場合</t>
    <rPh sb="0" eb="2">
      <t>ヒョウカ</t>
    </rPh>
    <rPh sb="2" eb="4">
      <t>ザイリョウ</t>
    </rPh>
    <rPh sb="5" eb="8">
      <t>ソウトクテン</t>
    </rPh>
    <rPh sb="10" eb="13">
      <t>タッセイリツ</t>
    </rPh>
    <rPh sb="14" eb="16">
      <t>サンシュツ</t>
    </rPh>
    <rPh sb="18" eb="20">
      <t>バアイ</t>
    </rPh>
    <phoneticPr fontId="1"/>
  </si>
  <si>
    <r>
      <rPr>
        <sz val="11"/>
        <color theme="1"/>
        <rFont val="ＭＳ Ｐゴシック"/>
        <family val="3"/>
        <charset val="128"/>
      </rPr>
      <t>学期ごとの比重</t>
    </r>
    <r>
      <rPr>
        <sz val="11"/>
        <color theme="1"/>
        <rFont val="ＭＳ Ｐ明朝"/>
        <family val="3"/>
        <charset val="128"/>
      </rPr>
      <t>を入力する。　例）１学期：２学期＝１：２など</t>
    </r>
    <rPh sb="0" eb="2">
      <t>ガッキ</t>
    </rPh>
    <rPh sb="5" eb="7">
      <t>ヒジュウ</t>
    </rPh>
    <rPh sb="8" eb="10">
      <t>ニュウリョク</t>
    </rPh>
    <rPh sb="14" eb="15">
      <t>レイ</t>
    </rPh>
    <rPh sb="17" eb="19">
      <t>ガッキ</t>
    </rPh>
    <rPh sb="21" eb="23">
      <t>ガッキ</t>
    </rPh>
    <phoneticPr fontId="1"/>
  </si>
  <si>
    <r>
      <t>⑥と同様に</t>
    </r>
    <r>
      <rPr>
        <sz val="11"/>
        <color theme="1"/>
        <rFont val="ＭＳ Ｐゴシック"/>
        <family val="3"/>
        <charset val="128"/>
      </rPr>
      <t>見取り(単元)</t>
    </r>
    <r>
      <rPr>
        <sz val="11"/>
        <color theme="1"/>
        <rFont val="ＭＳ Ｐ明朝"/>
        <family val="1"/>
        <charset val="128"/>
      </rPr>
      <t>：</t>
    </r>
    <r>
      <rPr>
        <sz val="11"/>
        <color theme="1"/>
        <rFont val="ＭＳ Ｐゴシック"/>
        <family val="3"/>
        <charset val="128"/>
      </rPr>
      <t>考査(テスト)</t>
    </r>
    <r>
      <rPr>
        <sz val="11"/>
        <color theme="1"/>
        <rFont val="ＭＳ Ｐ明朝"/>
        <family val="1"/>
        <charset val="128"/>
      </rPr>
      <t>の比重を入力する。</t>
    </r>
    <rPh sb="2" eb="4">
      <t>ドウヨウ</t>
    </rPh>
    <rPh sb="5" eb="7">
      <t>ミト</t>
    </rPh>
    <rPh sb="9" eb="11">
      <t>タンゲン</t>
    </rPh>
    <rPh sb="13" eb="15">
      <t>コウサ</t>
    </rPh>
    <rPh sb="21" eb="23">
      <t>ヒジュウ</t>
    </rPh>
    <rPh sb="24" eb="26">
      <t>ニュウリョク</t>
    </rPh>
    <phoneticPr fontId="1"/>
  </si>
  <si>
    <t>　※１学期(２学期)と比重が違う場合，学期によって同じ評価材料の重みが変わることになるので注意する。</t>
    <rPh sb="3" eb="5">
      <t>ガッキ</t>
    </rPh>
    <rPh sb="7" eb="9">
      <t>ガッキ</t>
    </rPh>
    <rPh sb="11" eb="13">
      <t>ヒジュウ</t>
    </rPh>
    <rPh sb="14" eb="15">
      <t>チガ</t>
    </rPh>
    <rPh sb="16" eb="18">
      <t>バアイ</t>
    </rPh>
    <rPh sb="19" eb="21">
      <t>ガッキ</t>
    </rPh>
    <rPh sb="25" eb="26">
      <t>オナ</t>
    </rPh>
    <rPh sb="27" eb="29">
      <t>ヒョウカ</t>
    </rPh>
    <rPh sb="29" eb="31">
      <t>ザイリョウ</t>
    </rPh>
    <rPh sb="32" eb="33">
      <t>オモ</t>
    </rPh>
    <rPh sb="35" eb="36">
      <t>カ</t>
    </rPh>
    <rPh sb="45" eb="47">
      <t>チュウイ</t>
    </rPh>
    <phoneticPr fontId="1"/>
  </si>
  <si>
    <t>計</t>
    <rPh sb="0" eb="1">
      <t>ケイ</t>
    </rPh>
    <phoneticPr fontId="1"/>
  </si>
  <si>
    <t>ブック全体および各シートは入力セル以外は入力できないように保護されている。</t>
    <rPh sb="3" eb="5">
      <t>ゼンタイ</t>
    </rPh>
    <rPh sb="8" eb="9">
      <t>カク</t>
    </rPh>
    <rPh sb="13" eb="15">
      <t>ニュウリョク</t>
    </rPh>
    <rPh sb="17" eb="19">
      <t>イガイ</t>
    </rPh>
    <rPh sb="20" eb="22">
      <t>ニュウリョク</t>
    </rPh>
    <rPh sb="29" eb="31">
      <t>ホゴ</t>
    </rPh>
    <phoneticPr fontId="1"/>
  </si>
  <si>
    <r>
      <rPr>
        <sz val="11"/>
        <color theme="1"/>
        <rFont val="ＭＳ Ｐゴシック"/>
        <family val="3"/>
        <charset val="128"/>
      </rPr>
      <t>テスト(定期,実力,単元,宿題,課題など)</t>
    </r>
    <r>
      <rPr>
        <sz val="11"/>
        <color theme="1"/>
        <rFont val="ＭＳ Ｐ明朝"/>
        <family val="1"/>
        <charset val="128"/>
      </rPr>
      <t>の素点を</t>
    </r>
    <r>
      <rPr>
        <b/>
        <sz val="11"/>
        <color rgb="FF92D050"/>
        <rFont val="ＭＳ Ｐゴシック"/>
        <family val="3"/>
        <charset val="128"/>
      </rPr>
      <t>黄緑色のシート</t>
    </r>
    <r>
      <rPr>
        <sz val="11"/>
        <color theme="1"/>
        <rFont val="ＭＳ Ｐ明朝"/>
        <family val="1"/>
        <charset val="128"/>
      </rPr>
      <t>に入力する。</t>
    </r>
    <rPh sb="4" eb="6">
      <t>テイキ</t>
    </rPh>
    <rPh sb="7" eb="9">
      <t>ジツリョク</t>
    </rPh>
    <rPh sb="10" eb="12">
      <t>タンゲン</t>
    </rPh>
    <rPh sb="13" eb="15">
      <t>シュクダイ</t>
    </rPh>
    <rPh sb="16" eb="18">
      <t>カダイ</t>
    </rPh>
    <rPh sb="22" eb="24">
      <t>ソテン</t>
    </rPh>
    <rPh sb="25" eb="27">
      <t>キミドリ</t>
    </rPh>
    <rPh sb="27" eb="28">
      <t>イロ</t>
    </rPh>
    <rPh sb="33" eb="35">
      <t>ニュウリョク</t>
    </rPh>
    <phoneticPr fontId="1"/>
  </si>
  <si>
    <t>得点分布</t>
    <rPh sb="0" eb="2">
      <t>トクテン</t>
    </rPh>
    <rPh sb="2" eb="4">
      <t>ブンプ</t>
    </rPh>
    <phoneticPr fontId="1"/>
  </si>
  <si>
    <t>平均点(学年)</t>
    <rPh sb="0" eb="3">
      <t>ヘイキンテン</t>
    </rPh>
    <rPh sb="4" eb="6">
      <t>ガクネン</t>
    </rPh>
    <phoneticPr fontId="1"/>
  </si>
  <si>
    <t>最高得点(学年)</t>
    <rPh sb="0" eb="2">
      <t>サイコウ</t>
    </rPh>
    <rPh sb="2" eb="4">
      <t>トクテン</t>
    </rPh>
    <rPh sb="5" eb="7">
      <t>ガクネン</t>
    </rPh>
    <phoneticPr fontId="1"/>
  </si>
  <si>
    <t>最低得点(学年)</t>
    <rPh sb="0" eb="2">
      <t>サイテイ</t>
    </rPh>
    <rPh sb="2" eb="4">
      <t>トクテン</t>
    </rPh>
    <rPh sb="5" eb="7">
      <t>ガクネン</t>
    </rPh>
    <phoneticPr fontId="1"/>
  </si>
  <si>
    <t>学期ごとの達成率を合算する場合</t>
    <rPh sb="0" eb="2">
      <t>ガッキ</t>
    </rPh>
    <rPh sb="5" eb="8">
      <t>タッセイリツ</t>
    </rPh>
    <rPh sb="9" eb="11">
      <t>ガッサン</t>
    </rPh>
    <rPh sb="13" eb="15">
      <t>バアイ</t>
    </rPh>
    <phoneticPr fontId="1"/>
  </si>
  <si>
    <r>
      <t>赤色の</t>
    </r>
    <r>
      <rPr>
        <b/>
        <sz val="11"/>
        <color rgb="FFFF0000"/>
        <rFont val="ＭＳ Ｐゴシック"/>
        <family val="3"/>
        <charset val="128"/>
      </rPr>
      <t>三角印▼</t>
    </r>
    <r>
      <rPr>
        <sz val="11"/>
        <color theme="1"/>
        <rFont val="ＭＳ Ｐ明朝"/>
        <family val="1"/>
        <charset val="128"/>
      </rPr>
      <t>がついているセルには注意事項が入力されている。セルをクリックすると表示される。</t>
    </r>
    <rPh sb="0" eb="2">
      <t>アカイロ</t>
    </rPh>
    <rPh sb="3" eb="5">
      <t>サンカク</t>
    </rPh>
    <rPh sb="5" eb="6">
      <t>シルシ</t>
    </rPh>
    <rPh sb="17" eb="19">
      <t>チュウイ</t>
    </rPh>
    <rPh sb="19" eb="21">
      <t>ジコウ</t>
    </rPh>
    <rPh sb="22" eb="24">
      <t>ニュウリョク</t>
    </rPh>
    <rPh sb="40" eb="42">
      <t>ヒョウジ</t>
    </rPh>
    <phoneticPr fontId="1"/>
  </si>
  <si>
    <t>テスト一覧
(確認用)</t>
    <rPh sb="3" eb="5">
      <t>イチラン</t>
    </rPh>
    <rPh sb="7" eb="9">
      <t>カクニン</t>
    </rPh>
    <rPh sb="9" eb="10">
      <t>ヨウ</t>
    </rPh>
    <phoneticPr fontId="1"/>
  </si>
  <si>
    <t>評定一覧
(確認用)</t>
    <rPh sb="0" eb="2">
      <t>ヒョウテイ</t>
    </rPh>
    <rPh sb="2" eb="4">
      <t>イチラン</t>
    </rPh>
    <rPh sb="6" eb="9">
      <t>カクニンヨウ</t>
    </rPh>
    <phoneticPr fontId="1"/>
  </si>
  <si>
    <t>◇◇◇ 基本的な使用方法 ◇◇◇　【成績処理シートＡ・Ｂ】</t>
    <rPh sb="4" eb="7">
      <t>キホンテキ</t>
    </rPh>
    <rPh sb="8" eb="10">
      <t>シヨウ</t>
    </rPh>
    <rPh sb="10" eb="12">
      <t>ホウホウ</t>
    </rPh>
    <rPh sb="18" eb="20">
      <t>セイセキ</t>
    </rPh>
    <rPh sb="20" eb="22">
      <t>ショリ</t>
    </rPh>
    <phoneticPr fontId="1"/>
  </si>
  <si>
    <t>学末</t>
    <rPh sb="0" eb="1">
      <t>ガク</t>
    </rPh>
    <rPh sb="1" eb="2">
      <t>マツ</t>
    </rPh>
    <phoneticPr fontId="1"/>
  </si>
  <si>
    <t>1中</t>
    <rPh sb="1" eb="2">
      <t>チュウ</t>
    </rPh>
    <phoneticPr fontId="1"/>
  </si>
  <si>
    <t>1期</t>
    <rPh sb="1" eb="2">
      <t>キ</t>
    </rPh>
    <phoneticPr fontId="1"/>
  </si>
  <si>
    <t>2中</t>
    <rPh sb="1" eb="2">
      <t>チュウ</t>
    </rPh>
    <phoneticPr fontId="1"/>
  </si>
  <si>
    <t>2期</t>
    <rPh sb="1" eb="2">
      <t>キ</t>
    </rPh>
    <phoneticPr fontId="1"/>
  </si>
  <si>
    <t>使用に関しては各自の責任でお願いします。</t>
    <rPh sb="0" eb="2">
      <t>シヨウ</t>
    </rPh>
    <rPh sb="3" eb="4">
      <t>カン</t>
    </rPh>
    <rPh sb="7" eb="9">
      <t>カクジ</t>
    </rPh>
    <rPh sb="10" eb="12">
      <t>セキニン</t>
    </rPh>
    <rPh sb="14" eb="15">
      <t>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</si>
</sst>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Red]\(0\)"/>
    <numFmt numFmtId="177" formatCode="0.0"/>
    <numFmt numFmtId="178" formatCode="0;\-0;&quot;&quot;"/>
    <numFmt numFmtId="179" formatCode="\(0\)"/>
    <numFmt numFmtId="180" formatCode="0&quot;人&quot;"/>
    <numFmt numFmtId="181" formatCode="[$-F800]dddd\,\ mmmm\ dd\,\ yyyy"/>
    <numFmt numFmtId="182" formatCode="&quot;0点 ～ &quot;0&quot;点&quot;"/>
    <numFmt numFmtId="183" formatCode="&quot;10点 ～ &quot;0&quot;点&quot;"/>
    <numFmt numFmtId="184" formatCode="&quot;20点 ～ &quot;0&quot;点&quot;"/>
    <numFmt numFmtId="185" formatCode="&quot;30点 ～ &quot;0&quot;点&quot;"/>
    <numFmt numFmtId="186" formatCode="&quot;40点 ～ &quot;0&quot;点&quot;"/>
    <numFmt numFmtId="187" formatCode="&quot;50点 ～ &quot;0&quot;点&quot;"/>
    <numFmt numFmtId="188" formatCode="&quot;60点 ～ &quot;0&quot;点&quot;"/>
    <numFmt numFmtId="189" formatCode="&quot;70点 ～ &quot;0&quot;点&quot;"/>
    <numFmt numFmtId="190" formatCode="&quot;80点 ～ &quot;0&quot;点&quot;"/>
    <numFmt numFmtId="191" formatCode="&quot;90点 ～ &quot;0&quot;点&quot;"/>
    <numFmt numFmtId="192" formatCode="0&quot;点&quot;"/>
    <numFmt numFmtId="193" formatCode="yyyy&quot;年&quot;m&quot;月&quot;;@"/>
  </numFmts>
  <fonts count="38">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theme="1"/>
      <name val="ＭＳ Ｐ明朝"/>
      <family val="1"/>
      <charset val="128"/>
    </font>
    <font>
      <sz val="8"/>
      <color theme="1"/>
      <name val="ＭＳ Ｐ明朝"/>
      <family val="1"/>
      <charset val="128"/>
    </font>
    <font>
      <sz val="10"/>
      <name val="ＭＳ Ｐ明朝"/>
      <family val="1"/>
      <charset val="128"/>
    </font>
    <font>
      <sz val="14"/>
      <color theme="1"/>
      <name val="ＭＳ Ｐ明朝"/>
      <family val="1"/>
      <charset val="128"/>
    </font>
    <font>
      <sz val="8"/>
      <color theme="0" tint="-0.14999847407452621"/>
      <name val="ＭＳ Ｐ明朝"/>
      <family val="1"/>
      <charset val="128"/>
    </font>
    <font>
      <sz val="10"/>
      <color theme="1"/>
      <name val="ＭＳ Ｐ明朝"/>
      <family val="1"/>
      <charset val="128"/>
    </font>
    <font>
      <sz val="20"/>
      <color theme="1"/>
      <name val="ＭＳ Ｐ明朝"/>
      <family val="1"/>
      <charset val="128"/>
    </font>
    <font>
      <sz val="10"/>
      <color theme="0" tint="-0.14999847407452621"/>
      <name val="ＭＳ Ｐ明朝"/>
      <family val="1"/>
      <charset val="128"/>
    </font>
    <font>
      <sz val="10"/>
      <color rgb="FFFF0000"/>
      <name val="ＭＳ Ｐ明朝"/>
      <family val="1"/>
      <charset val="128"/>
    </font>
    <font>
      <b/>
      <sz val="10"/>
      <color rgb="FFFF0000"/>
      <name val="ＭＳ Ｐ明朝"/>
      <family val="1"/>
      <charset val="128"/>
    </font>
    <font>
      <u/>
      <sz val="10"/>
      <color rgb="FFFF0000"/>
      <name val="ＭＳ Ｐ明朝"/>
      <family val="1"/>
      <charset val="128"/>
    </font>
    <font>
      <b/>
      <sz val="10"/>
      <color indexed="8"/>
      <name val="ＭＳ Ｐ明朝"/>
      <family val="1"/>
      <charset val="128"/>
    </font>
    <font>
      <b/>
      <sz val="18"/>
      <color indexed="8"/>
      <name val="ＭＳ Ｐ明朝"/>
      <family val="1"/>
      <charset val="128"/>
    </font>
    <font>
      <sz val="9"/>
      <color indexed="81"/>
      <name val="MS P ゴシック"/>
      <family val="3"/>
      <charset val="128"/>
    </font>
    <font>
      <b/>
      <sz val="10"/>
      <color theme="1"/>
      <name val="ＭＳ Ｐ明朝"/>
      <family val="1"/>
      <charset val="128"/>
    </font>
    <font>
      <sz val="10"/>
      <color theme="0" tint="-0.249977111117893"/>
      <name val="ＭＳ Ｐ明朝"/>
      <family val="1"/>
      <charset val="128"/>
    </font>
    <font>
      <b/>
      <sz val="11"/>
      <color theme="1"/>
      <name val="ＭＳ Ｐ明朝"/>
      <family val="1"/>
      <charset val="128"/>
    </font>
    <font>
      <sz val="11"/>
      <name val="ＭＳ Ｐ明朝"/>
      <family val="1"/>
      <charset val="128"/>
    </font>
    <font>
      <b/>
      <sz val="11"/>
      <color theme="1"/>
      <name val="ＭＳ Ｐゴシック"/>
      <family val="3"/>
      <charset val="128"/>
    </font>
    <font>
      <sz val="11"/>
      <color theme="1"/>
      <name val="ＭＳ Ｐゴシック"/>
      <family val="3"/>
      <charset val="128"/>
    </font>
    <font>
      <b/>
      <sz val="11"/>
      <color rgb="FF92D050"/>
      <name val="ＭＳ Ｐゴシック"/>
      <family val="3"/>
      <charset val="128"/>
    </font>
    <font>
      <b/>
      <sz val="11"/>
      <color rgb="FF00B0F0"/>
      <name val="ＭＳ Ｐゴシック"/>
      <family val="3"/>
      <charset val="128"/>
    </font>
    <font>
      <sz val="11"/>
      <color theme="1"/>
      <name val="ＭＳ Ｐ明朝"/>
      <family val="3"/>
      <charset val="128"/>
    </font>
    <font>
      <b/>
      <sz val="11"/>
      <color rgb="FF00B050"/>
      <name val="ＭＳ Ｐゴシック"/>
      <family val="3"/>
      <charset val="128"/>
    </font>
    <font>
      <b/>
      <sz val="11"/>
      <color rgb="FFFF0000"/>
      <name val="ＭＳ Ｐゴシック"/>
      <family val="3"/>
      <charset val="128"/>
    </font>
    <font>
      <b/>
      <sz val="11"/>
      <color rgb="FFFFC000"/>
      <name val="ＭＳ Ｐゴシック"/>
      <family val="3"/>
      <charset val="128"/>
    </font>
    <font>
      <b/>
      <u/>
      <sz val="11"/>
      <color theme="1"/>
      <name val="ＭＳ Ｐゴシック"/>
      <family val="3"/>
      <charset val="128"/>
    </font>
    <font>
      <b/>
      <sz val="11"/>
      <color theme="4"/>
      <name val="ＭＳ Ｐゴシック"/>
      <family val="3"/>
      <charset val="128"/>
    </font>
    <font>
      <b/>
      <sz val="14"/>
      <color theme="1"/>
      <name val="ＭＳ Ｐゴシック"/>
      <family val="3"/>
      <charset val="128"/>
    </font>
    <font>
      <b/>
      <sz val="9"/>
      <color indexed="81"/>
      <name val="MS P ゴシック"/>
      <family val="3"/>
      <charset val="128"/>
    </font>
    <font>
      <b/>
      <sz val="9"/>
      <color rgb="FF000000"/>
      <name val="ＭＳ Ｐゴシック"/>
      <family val="2"/>
      <charset val="128"/>
      <scheme val="minor"/>
    </font>
    <font>
      <sz val="9"/>
      <color rgb="FF000000"/>
      <name val="ＭＳ Ｐゴシック"/>
      <family val="2"/>
      <charset val="128"/>
      <scheme val="minor"/>
    </font>
    <font>
      <sz val="9"/>
      <color rgb="FF000000"/>
      <name val="MS P ゴシック"/>
    </font>
    <font>
      <b/>
      <sz val="9"/>
      <color rgb="FF000000"/>
      <name val="ＭＳ Ｐゴシック"/>
      <family val="2"/>
      <charset val="128"/>
    </font>
    <font>
      <sz val="9"/>
      <color rgb="FF000000"/>
      <name val="ＭＳ Ｐゴシック"/>
      <family val="2"/>
      <charset val="128"/>
    </font>
  </fonts>
  <fills count="6">
    <fill>
      <patternFill patternType="none"/>
    </fill>
    <fill>
      <patternFill patternType="gray125"/>
    </fill>
    <fill>
      <patternFill patternType="solid">
        <fgColor rgb="FFFFFF00"/>
        <bgColor indexed="64"/>
      </patternFill>
    </fill>
    <fill>
      <patternFill patternType="solid">
        <fgColor indexed="65"/>
        <bgColor indexed="64"/>
      </patternFill>
    </fill>
    <fill>
      <patternFill patternType="solid">
        <fgColor theme="4" tint="0.79998168889431442"/>
        <bgColor indexed="64"/>
      </patternFill>
    </fill>
    <fill>
      <patternFill patternType="solid">
        <fgColor theme="9" tint="0.79998168889431442"/>
        <bgColor indexed="64"/>
      </patternFill>
    </fill>
  </fills>
  <borders count="174">
    <border>
      <left/>
      <right/>
      <top/>
      <bottom/>
      <diagonal/>
    </border>
    <border>
      <left style="medium">
        <color indexed="64"/>
      </left>
      <right style="thin">
        <color indexed="64"/>
      </right>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indexed="64"/>
      </top>
      <bottom style="thin">
        <color indexed="64"/>
      </bottom>
      <diagonal/>
    </border>
    <border>
      <left style="medium">
        <color auto="1"/>
      </left>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thin">
        <color auto="1"/>
      </top>
      <bottom style="thin">
        <color auto="1"/>
      </bottom>
      <diagonal/>
    </border>
    <border>
      <left style="medium">
        <color indexed="64"/>
      </left>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auto="1"/>
      </bottom>
      <diagonal/>
    </border>
    <border>
      <left style="medium">
        <color indexed="64"/>
      </left>
      <right/>
      <top style="medium">
        <color indexed="64"/>
      </top>
      <bottom style="medium">
        <color indexed="64"/>
      </bottom>
      <diagonal/>
    </border>
    <border>
      <left/>
      <right style="medium">
        <color auto="1"/>
      </right>
      <top style="medium">
        <color indexed="64"/>
      </top>
      <bottom style="medium">
        <color indexed="64"/>
      </bottom>
      <diagonal/>
    </border>
    <border>
      <left style="medium">
        <color auto="1"/>
      </left>
      <right style="thin">
        <color auto="1"/>
      </right>
      <top style="medium">
        <color auto="1"/>
      </top>
      <bottom style="hair">
        <color auto="1"/>
      </bottom>
      <diagonal/>
    </border>
    <border>
      <left style="thin">
        <color auto="1"/>
      </left>
      <right/>
      <top style="medium">
        <color auto="1"/>
      </top>
      <bottom style="hair">
        <color auto="1"/>
      </bottom>
      <diagonal/>
    </border>
    <border>
      <left style="thin">
        <color indexed="64"/>
      </left>
      <right style="thin">
        <color indexed="64"/>
      </right>
      <top style="medium">
        <color auto="1"/>
      </top>
      <bottom style="hair">
        <color auto="1"/>
      </bottom>
      <diagonal/>
    </border>
    <border>
      <left style="thin">
        <color indexed="64"/>
      </left>
      <right style="medium">
        <color indexed="64"/>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right style="thin">
        <color indexed="64"/>
      </right>
      <top style="medium">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medium">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style="thin">
        <color auto="1"/>
      </left>
      <right style="medium">
        <color auto="1"/>
      </right>
      <top/>
      <bottom style="hair">
        <color auto="1"/>
      </bottom>
      <diagonal/>
    </border>
    <border>
      <left/>
      <right style="thin">
        <color auto="1"/>
      </right>
      <top/>
      <bottom style="hair">
        <color auto="1"/>
      </bottom>
      <diagonal/>
    </border>
    <border>
      <left style="thin">
        <color auto="1"/>
      </left>
      <right/>
      <top/>
      <bottom/>
      <diagonal/>
    </border>
    <border>
      <left style="thin">
        <color auto="1"/>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medium">
        <color auto="1"/>
      </left>
      <right/>
      <top/>
      <bottom/>
      <diagonal/>
    </border>
    <border>
      <left style="thin">
        <color auto="1"/>
      </left>
      <right style="thin">
        <color auto="1"/>
      </right>
      <top/>
      <bottom style="medium">
        <color auto="1"/>
      </bottom>
      <diagonal/>
    </border>
    <border>
      <left/>
      <right style="thin">
        <color auto="1"/>
      </right>
      <top/>
      <bottom style="medium">
        <color auto="1"/>
      </bottom>
      <diagonal/>
    </border>
    <border>
      <left/>
      <right style="medium">
        <color auto="1"/>
      </right>
      <top/>
      <bottom/>
      <diagonal/>
    </border>
    <border>
      <left/>
      <right/>
      <top style="medium">
        <color indexed="64"/>
      </top>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auto="1"/>
      </right>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auto="1"/>
      </bottom>
      <diagonal/>
    </border>
    <border>
      <left/>
      <right style="thin">
        <color auto="1"/>
      </right>
      <top style="thin">
        <color auto="1"/>
      </top>
      <bottom style="medium">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medium">
        <color indexed="64"/>
      </right>
      <top/>
      <bottom style="medium">
        <color indexed="64"/>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right/>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medium">
        <color auto="1"/>
      </left>
      <right/>
      <top/>
      <bottom style="hair">
        <color auto="1"/>
      </bottom>
      <diagonal/>
    </border>
    <border>
      <left style="medium">
        <color auto="1"/>
      </left>
      <right/>
      <top style="medium">
        <color auto="1"/>
      </top>
      <bottom style="hair">
        <color auto="1"/>
      </bottom>
      <diagonal/>
    </border>
    <border diagonalDown="1">
      <left style="medium">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thin">
        <color auto="1"/>
      </bottom>
      <diagonal style="thin">
        <color indexed="64"/>
      </diagonal>
    </border>
    <border diagonalDown="1">
      <left/>
      <right style="medium">
        <color auto="1"/>
      </right>
      <top/>
      <bottom style="thin">
        <color auto="1"/>
      </bottom>
      <diagonal style="thin">
        <color indexed="64"/>
      </diagonal>
    </border>
    <border>
      <left/>
      <right/>
      <top style="medium">
        <color indexed="64"/>
      </top>
      <bottom style="medium">
        <color indexed="64"/>
      </bottom>
      <diagonal/>
    </border>
    <border>
      <left style="medium">
        <color auto="1"/>
      </left>
      <right style="medium">
        <color auto="1"/>
      </right>
      <top style="thin">
        <color auto="1"/>
      </top>
      <bottom style="medium">
        <color auto="1"/>
      </bottom>
      <diagonal/>
    </border>
    <border>
      <left style="medium">
        <color auto="1"/>
      </left>
      <right style="thin">
        <color auto="1"/>
      </right>
      <top style="hair">
        <color auto="1"/>
      </top>
      <bottom style="thin">
        <color indexed="64"/>
      </bottom>
      <diagonal/>
    </border>
    <border>
      <left style="thin">
        <color auto="1"/>
      </left>
      <right/>
      <top style="hair">
        <color auto="1"/>
      </top>
      <bottom style="thin">
        <color indexed="64"/>
      </bottom>
      <diagonal/>
    </border>
    <border>
      <left style="thin">
        <color auto="1"/>
      </left>
      <right style="thin">
        <color auto="1"/>
      </right>
      <top style="hair">
        <color auto="1"/>
      </top>
      <bottom style="thin">
        <color indexed="64"/>
      </bottom>
      <diagonal/>
    </border>
    <border>
      <left style="thin">
        <color auto="1"/>
      </left>
      <right style="medium">
        <color auto="1"/>
      </right>
      <top style="hair">
        <color auto="1"/>
      </top>
      <bottom style="thin">
        <color indexed="64"/>
      </bottom>
      <diagonal/>
    </border>
    <border>
      <left style="medium">
        <color auto="1"/>
      </left>
      <right style="medium">
        <color auto="1"/>
      </right>
      <top style="hair">
        <color auto="1"/>
      </top>
      <bottom style="thin">
        <color indexed="64"/>
      </bottom>
      <diagonal/>
    </border>
    <border>
      <left style="medium">
        <color auto="1"/>
      </left>
      <right/>
      <top style="hair">
        <color auto="1"/>
      </top>
      <bottom style="thin">
        <color indexed="64"/>
      </bottom>
      <diagonal/>
    </border>
    <border>
      <left/>
      <right style="thin">
        <color auto="1"/>
      </right>
      <top/>
      <bottom/>
      <diagonal/>
    </border>
    <border>
      <left/>
      <right style="thin">
        <color auto="1"/>
      </right>
      <top style="hair">
        <color auto="1"/>
      </top>
      <bottom style="thin">
        <color indexed="64"/>
      </bottom>
      <diagonal/>
    </border>
    <border>
      <left/>
      <right/>
      <top style="medium">
        <color auto="1"/>
      </top>
      <bottom style="hair">
        <color auto="1"/>
      </bottom>
      <diagonal/>
    </border>
    <border>
      <left/>
      <right/>
      <top style="hair">
        <color auto="1"/>
      </top>
      <bottom style="hair">
        <color auto="1"/>
      </bottom>
      <diagonal/>
    </border>
    <border>
      <left/>
      <right/>
      <top style="hair">
        <color auto="1"/>
      </top>
      <bottom style="thin">
        <color indexed="64"/>
      </bottom>
      <diagonal/>
    </border>
    <border>
      <left/>
      <right/>
      <top style="hair">
        <color auto="1"/>
      </top>
      <bottom style="medium">
        <color auto="1"/>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right style="medium">
        <color auto="1"/>
      </right>
      <top/>
      <bottom style="hair">
        <color auto="1"/>
      </bottom>
      <diagonal/>
    </border>
    <border>
      <left/>
      <right style="medium">
        <color auto="1"/>
      </right>
      <top style="hair">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bottom style="thin">
        <color auto="1"/>
      </bottom>
      <diagonal/>
    </border>
    <border diagonalDown="1">
      <left style="thin">
        <color auto="1"/>
      </left>
      <right/>
      <top style="medium">
        <color indexed="64"/>
      </top>
      <bottom style="thin">
        <color auto="1"/>
      </bottom>
      <diagonal style="thin">
        <color auto="1"/>
      </diagonal>
    </border>
    <border diagonalDown="1">
      <left/>
      <right style="medium">
        <color auto="1"/>
      </right>
      <top style="medium">
        <color indexed="64"/>
      </top>
      <bottom style="thin">
        <color auto="1"/>
      </bottom>
      <diagonal style="thin">
        <color auto="1"/>
      </diagonal>
    </border>
    <border>
      <left style="thin">
        <color auto="1"/>
      </left>
      <right/>
      <top style="thin">
        <color auto="1"/>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auto="1"/>
      </right>
      <top style="medium">
        <color indexed="64"/>
      </top>
      <bottom/>
      <diagonal/>
    </border>
    <border>
      <left style="double">
        <color auto="1"/>
      </left>
      <right/>
      <top style="double">
        <color auto="1"/>
      </top>
      <bottom style="thin">
        <color auto="1"/>
      </bottom>
      <diagonal/>
    </border>
    <border>
      <left/>
      <right/>
      <top style="double">
        <color auto="1"/>
      </top>
      <bottom style="thin">
        <color indexed="64"/>
      </bottom>
      <diagonal/>
    </border>
    <border>
      <left/>
      <right style="medium">
        <color auto="1"/>
      </right>
      <top style="double">
        <color auto="1"/>
      </top>
      <bottom style="thin">
        <color auto="1"/>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medium">
        <color auto="1"/>
      </bottom>
      <diagonal/>
    </border>
    <border>
      <left/>
      <right style="double">
        <color auto="1"/>
      </right>
      <top/>
      <bottom style="medium">
        <color auto="1"/>
      </bottom>
      <diagonal/>
    </border>
    <border>
      <left style="double">
        <color auto="1"/>
      </left>
      <right/>
      <top style="medium">
        <color auto="1"/>
      </top>
      <bottom style="hair">
        <color auto="1"/>
      </bottom>
      <diagonal/>
    </border>
    <border>
      <left/>
      <right style="double">
        <color auto="1"/>
      </right>
      <top style="medium">
        <color auto="1"/>
      </top>
      <bottom style="hair">
        <color auto="1"/>
      </bottom>
      <diagonal/>
    </border>
    <border>
      <left style="double">
        <color auto="1"/>
      </left>
      <right/>
      <top style="hair">
        <color auto="1"/>
      </top>
      <bottom style="hair">
        <color auto="1"/>
      </bottom>
      <diagonal/>
    </border>
    <border>
      <left/>
      <right style="double">
        <color auto="1"/>
      </right>
      <top style="hair">
        <color auto="1"/>
      </top>
      <bottom style="hair">
        <color auto="1"/>
      </bottom>
      <diagonal/>
    </border>
    <border>
      <left style="double">
        <color auto="1"/>
      </left>
      <right/>
      <top style="hair">
        <color auto="1"/>
      </top>
      <bottom style="thin">
        <color indexed="64"/>
      </bottom>
      <diagonal/>
    </border>
    <border>
      <left/>
      <right style="double">
        <color auto="1"/>
      </right>
      <top style="hair">
        <color auto="1"/>
      </top>
      <bottom style="thin">
        <color indexed="64"/>
      </bottom>
      <diagonal/>
    </border>
    <border>
      <left style="double">
        <color auto="1"/>
      </left>
      <right/>
      <top/>
      <bottom style="hair">
        <color auto="1"/>
      </bottom>
      <diagonal/>
    </border>
    <border>
      <left/>
      <right style="double">
        <color auto="1"/>
      </right>
      <top/>
      <bottom style="hair">
        <color auto="1"/>
      </bottom>
      <diagonal/>
    </border>
    <border>
      <left style="double">
        <color auto="1"/>
      </left>
      <right/>
      <top style="hair">
        <color auto="1"/>
      </top>
      <bottom style="medium">
        <color auto="1"/>
      </bottom>
      <diagonal/>
    </border>
    <border>
      <left/>
      <right style="double">
        <color auto="1"/>
      </right>
      <top style="hair">
        <color auto="1"/>
      </top>
      <bottom style="medium">
        <color auto="1"/>
      </bottom>
      <diagonal/>
    </border>
    <border>
      <left style="double">
        <color auto="1"/>
      </left>
      <right/>
      <top style="hair">
        <color auto="1"/>
      </top>
      <bottom style="double">
        <color auto="1"/>
      </bottom>
      <diagonal/>
    </border>
    <border>
      <left style="thin">
        <color auto="1"/>
      </left>
      <right/>
      <top style="hair">
        <color auto="1"/>
      </top>
      <bottom style="double">
        <color auto="1"/>
      </bottom>
      <diagonal/>
    </border>
    <border>
      <left style="thin">
        <color auto="1"/>
      </left>
      <right style="medium">
        <color auto="1"/>
      </right>
      <top style="hair">
        <color auto="1"/>
      </top>
      <bottom style="double">
        <color auto="1"/>
      </bottom>
      <diagonal/>
    </border>
    <border>
      <left/>
      <right style="double">
        <color auto="1"/>
      </right>
      <top style="hair">
        <color auto="1"/>
      </top>
      <bottom style="double">
        <color auto="1"/>
      </bottom>
      <diagonal/>
    </border>
    <border>
      <left style="double">
        <color indexed="64"/>
      </left>
      <right/>
      <top style="double">
        <color indexed="64"/>
      </top>
      <bottom/>
      <diagonal/>
    </border>
    <border>
      <left/>
      <right style="thin">
        <color auto="1"/>
      </right>
      <top style="double">
        <color indexed="64"/>
      </top>
      <bottom/>
      <diagonal/>
    </border>
    <border>
      <left style="thin">
        <color auto="1"/>
      </left>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style="thin">
        <color auto="1"/>
      </left>
      <right/>
      <top style="double">
        <color indexed="64"/>
      </top>
      <bottom style="thin">
        <color indexed="64"/>
      </bottom>
      <diagonal/>
    </border>
    <border>
      <left/>
      <right style="thin">
        <color auto="1"/>
      </right>
      <top style="hair">
        <color auto="1"/>
      </top>
      <bottom style="double">
        <color indexed="64"/>
      </bottom>
      <diagonal/>
    </border>
    <border>
      <left style="medium">
        <color auto="1"/>
      </left>
      <right/>
      <top style="hair">
        <color auto="1"/>
      </top>
      <bottom style="double">
        <color indexed="64"/>
      </bottom>
      <diagonal/>
    </border>
    <border>
      <left/>
      <right/>
      <top style="hair">
        <color auto="1"/>
      </top>
      <bottom style="double">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n">
        <color theme="0" tint="-0.14999847407452621"/>
      </bottom>
      <diagonal/>
    </border>
    <border>
      <left style="thin">
        <color auto="1"/>
      </left>
      <right/>
      <top style="thin">
        <color auto="1"/>
      </top>
      <bottom/>
      <diagonal/>
    </border>
    <border>
      <left style="double">
        <color auto="1"/>
      </left>
      <right style="medium">
        <color auto="1"/>
      </right>
      <top style="medium">
        <color indexed="64"/>
      </top>
      <bottom style="thin">
        <color auto="1"/>
      </bottom>
      <diagonal/>
    </border>
    <border>
      <left style="double">
        <color auto="1"/>
      </left>
      <right style="medium">
        <color auto="1"/>
      </right>
      <top style="thin">
        <color auto="1"/>
      </top>
      <bottom/>
      <diagonal/>
    </border>
    <border>
      <left style="double">
        <color auto="1"/>
      </left>
      <right style="medium">
        <color auto="1"/>
      </right>
      <top style="medium">
        <color auto="1"/>
      </top>
      <bottom style="hair">
        <color auto="1"/>
      </bottom>
      <diagonal/>
    </border>
    <border>
      <left style="double">
        <color auto="1"/>
      </left>
      <right style="medium">
        <color auto="1"/>
      </right>
      <top style="hair">
        <color auto="1"/>
      </top>
      <bottom style="hair">
        <color auto="1"/>
      </bottom>
      <diagonal/>
    </border>
    <border>
      <left style="double">
        <color auto="1"/>
      </left>
      <right style="medium">
        <color auto="1"/>
      </right>
      <top style="hair">
        <color auto="1"/>
      </top>
      <bottom style="thin">
        <color indexed="64"/>
      </bottom>
      <diagonal/>
    </border>
    <border>
      <left style="double">
        <color auto="1"/>
      </left>
      <right style="medium">
        <color auto="1"/>
      </right>
      <top/>
      <bottom style="hair">
        <color auto="1"/>
      </bottom>
      <diagonal/>
    </border>
    <border>
      <left style="double">
        <color auto="1"/>
      </left>
      <right style="medium">
        <color auto="1"/>
      </right>
      <top style="hair">
        <color auto="1"/>
      </top>
      <bottom style="medium">
        <color auto="1"/>
      </bottom>
      <diagonal/>
    </border>
    <border>
      <left style="thin">
        <color auto="1"/>
      </left>
      <right/>
      <top style="thin">
        <color auto="1"/>
      </top>
      <bottom style="thin">
        <color auto="1"/>
      </bottom>
      <diagonal/>
    </border>
    <border>
      <left style="double">
        <color auto="1"/>
      </left>
      <right style="medium">
        <color auto="1"/>
      </right>
      <top style="medium">
        <color indexed="64"/>
      </top>
      <bottom/>
      <diagonal/>
    </border>
    <border>
      <left style="double">
        <color auto="1"/>
      </left>
      <right style="medium">
        <color auto="1"/>
      </right>
      <top/>
      <bottom style="thin">
        <color auto="1"/>
      </bottom>
      <diagonal/>
    </border>
    <border>
      <left style="double">
        <color auto="1"/>
      </left>
      <right style="medium">
        <color auto="1"/>
      </right>
      <top style="thin">
        <color auto="1"/>
      </top>
      <bottom style="medium">
        <color auto="1"/>
      </bottom>
      <diagonal/>
    </border>
    <border>
      <left style="double">
        <color auto="1"/>
      </left>
      <right style="medium">
        <color auto="1"/>
      </right>
      <top/>
      <bottom style="medium">
        <color auto="1"/>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hair">
        <color indexed="64"/>
      </left>
      <right/>
      <top style="hair">
        <color indexed="64"/>
      </top>
      <bottom style="hair">
        <color indexed="64"/>
      </bottom>
      <diagonal/>
    </border>
    <border>
      <left/>
      <right style="hair">
        <color indexed="64"/>
      </right>
      <top style="medium">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right style="hair">
        <color indexed="64"/>
      </right>
      <top style="hair">
        <color indexed="64"/>
      </top>
      <bottom style="hair">
        <color indexed="64"/>
      </bottom>
      <diagonal/>
    </border>
  </borders>
  <cellStyleXfs count="2">
    <xf numFmtId="0" fontId="0" fillId="0" borderId="0">
      <alignment vertical="center"/>
    </xf>
    <xf numFmtId="0" fontId="2" fillId="0" borderId="0">
      <alignment vertical="center"/>
    </xf>
  </cellStyleXfs>
  <cellXfs count="656">
    <xf numFmtId="0" fontId="0" fillId="0" borderId="0" xfId="0">
      <alignment vertical="center"/>
    </xf>
    <xf numFmtId="0" fontId="7" fillId="0" borderId="0" xfId="0" applyFont="1" applyAlignment="1" applyProtection="1">
      <alignment horizontal="center"/>
      <protection hidden="1"/>
    </xf>
    <xf numFmtId="0" fontId="7" fillId="0" borderId="0" xfId="0" applyFont="1" applyAlignment="1" applyProtection="1">
      <alignment horizontal="center" vertical="center"/>
      <protection hidden="1"/>
    </xf>
    <xf numFmtId="0" fontId="8" fillId="0" borderId="0" xfId="0" applyFont="1" applyProtection="1">
      <alignment vertical="center"/>
      <protection hidden="1"/>
    </xf>
    <xf numFmtId="0" fontId="8" fillId="0" borderId="1" xfId="0" applyFont="1" applyBorder="1" applyAlignment="1" applyProtection="1">
      <alignment horizontal="center" vertical="center" textRotation="255" shrinkToFit="1"/>
      <protection hidden="1"/>
    </xf>
    <xf numFmtId="0" fontId="8" fillId="0" borderId="67" xfId="0" applyFont="1" applyBorder="1" applyAlignment="1" applyProtection="1">
      <alignment horizontal="center" vertical="center" textRotation="255" shrinkToFit="1"/>
      <protection hidden="1"/>
    </xf>
    <xf numFmtId="0" fontId="8" fillId="0" borderId="105" xfId="0" applyFont="1" applyBorder="1" applyAlignment="1" applyProtection="1">
      <alignment horizontal="center" vertical="center" textRotation="255" shrinkToFit="1"/>
      <protection hidden="1"/>
    </xf>
    <xf numFmtId="0" fontId="8" fillId="0" borderId="146" xfId="0" applyFont="1" applyBorder="1" applyAlignment="1" applyProtection="1">
      <alignment horizontal="center" vertical="center" textRotation="255" shrinkToFit="1"/>
      <protection hidden="1"/>
    </xf>
    <xf numFmtId="0" fontId="8" fillId="0" borderId="25" xfId="0" applyFont="1" applyBorder="1" applyAlignment="1" applyProtection="1">
      <alignment vertical="center" shrinkToFit="1"/>
      <protection hidden="1"/>
    </xf>
    <xf numFmtId="0" fontId="8" fillId="0" borderId="69" xfId="0" applyFont="1" applyBorder="1" applyAlignment="1" applyProtection="1">
      <alignment horizontal="right" vertical="center" shrinkToFit="1"/>
      <protection hidden="1"/>
    </xf>
    <xf numFmtId="0" fontId="8" fillId="4" borderId="11" xfId="0" applyFont="1" applyFill="1" applyBorder="1" applyProtection="1">
      <alignment vertical="center"/>
      <protection locked="0" hidden="1"/>
    </xf>
    <xf numFmtId="0" fontId="8" fillId="4" borderId="10" xfId="0" applyFont="1" applyFill="1" applyBorder="1" applyProtection="1">
      <alignment vertical="center"/>
      <protection locked="0" hidden="1"/>
    </xf>
    <xf numFmtId="0" fontId="8" fillId="4" borderId="145" xfId="0" applyFont="1" applyFill="1" applyBorder="1" applyProtection="1">
      <alignment vertical="center"/>
      <protection locked="0" hidden="1"/>
    </xf>
    <xf numFmtId="0" fontId="8" fillId="0" borderId="147" xfId="0" applyFont="1" applyBorder="1" applyProtection="1">
      <alignment vertical="center"/>
      <protection hidden="1"/>
    </xf>
    <xf numFmtId="0" fontId="8" fillId="0" borderId="28" xfId="0" applyFont="1" applyBorder="1" applyAlignment="1" applyProtection="1">
      <alignment horizontal="center" vertical="center"/>
      <protection hidden="1"/>
    </xf>
    <xf numFmtId="0" fontId="8" fillId="0" borderId="29" xfId="0" applyFont="1" applyBorder="1" applyAlignment="1" applyProtection="1">
      <alignment horizontal="left" vertical="center" indent="1" shrinkToFit="1"/>
      <protection hidden="1"/>
    </xf>
    <xf numFmtId="0" fontId="8" fillId="4" borderId="28" xfId="0" applyFont="1" applyFill="1" applyBorder="1" applyProtection="1">
      <alignment vertical="center"/>
      <protection locked="0" hidden="1"/>
    </xf>
    <xf numFmtId="0" fontId="8" fillId="4" borderId="30" xfId="0" applyFont="1" applyFill="1" applyBorder="1" applyProtection="1">
      <alignment vertical="center"/>
      <protection locked="0" hidden="1"/>
    </xf>
    <xf numFmtId="0" fontId="8" fillId="4" borderId="29" xfId="0" applyFont="1" applyFill="1" applyBorder="1" applyProtection="1">
      <alignment vertical="center"/>
      <protection locked="0" hidden="1"/>
    </xf>
    <xf numFmtId="0" fontId="8" fillId="0" borderId="148" xfId="0" applyFont="1" applyBorder="1" applyProtection="1">
      <alignment vertical="center"/>
      <protection hidden="1"/>
    </xf>
    <xf numFmtId="176" fontId="8" fillId="0" borderId="0" xfId="0" applyNumberFormat="1" applyFont="1" applyAlignment="1" applyProtection="1">
      <alignment vertical="center" shrinkToFit="1"/>
      <protection hidden="1"/>
    </xf>
    <xf numFmtId="0" fontId="8" fillId="0" borderId="32" xfId="0" applyFont="1" applyBorder="1" applyAlignment="1" applyProtection="1">
      <alignment horizontal="center" vertical="center"/>
      <protection hidden="1"/>
    </xf>
    <xf numFmtId="0" fontId="8" fillId="0" borderId="33" xfId="0" applyFont="1" applyBorder="1" applyAlignment="1" applyProtection="1">
      <alignment horizontal="left" vertical="center" indent="1" shrinkToFit="1"/>
      <protection hidden="1"/>
    </xf>
    <xf numFmtId="0" fontId="8" fillId="4" borderId="32" xfId="0" applyFont="1" applyFill="1" applyBorder="1" applyProtection="1">
      <alignment vertical="center"/>
      <protection locked="0" hidden="1"/>
    </xf>
    <xf numFmtId="0" fontId="8" fillId="4" borderId="34" xfId="0" applyFont="1" applyFill="1" applyBorder="1" applyProtection="1">
      <alignment vertical="center"/>
      <protection locked="0" hidden="1"/>
    </xf>
    <xf numFmtId="0" fontId="8" fillId="4" borderId="33" xfId="0" applyFont="1" applyFill="1" applyBorder="1" applyProtection="1">
      <alignment vertical="center"/>
      <protection locked="0" hidden="1"/>
    </xf>
    <xf numFmtId="0" fontId="8" fillId="0" borderId="149" xfId="0" applyFont="1" applyBorder="1" applyProtection="1">
      <alignment vertical="center"/>
      <protection hidden="1"/>
    </xf>
    <xf numFmtId="0" fontId="8" fillId="0" borderId="84" xfId="0" applyFont="1" applyBorder="1" applyAlignment="1" applyProtection="1">
      <alignment horizontal="center" vertical="center"/>
      <protection hidden="1"/>
    </xf>
    <xf numFmtId="0" fontId="8" fillId="0" borderId="85" xfId="0" applyFont="1" applyBorder="1" applyAlignment="1" applyProtection="1">
      <alignment horizontal="left" vertical="center" indent="1" shrinkToFit="1"/>
      <protection hidden="1"/>
    </xf>
    <xf numFmtId="0" fontId="8" fillId="4" borderId="84" xfId="0" applyFont="1" applyFill="1" applyBorder="1" applyProtection="1">
      <alignment vertical="center"/>
      <protection locked="0" hidden="1"/>
    </xf>
    <xf numFmtId="0" fontId="8" fillId="4" borderId="86" xfId="0" applyFont="1" applyFill="1" applyBorder="1" applyProtection="1">
      <alignment vertical="center"/>
      <protection locked="0" hidden="1"/>
    </xf>
    <xf numFmtId="0" fontId="8" fillId="4" borderId="85" xfId="0" applyFont="1" applyFill="1" applyBorder="1" applyProtection="1">
      <alignment vertical="center"/>
      <protection locked="0" hidden="1"/>
    </xf>
    <xf numFmtId="0" fontId="8" fillId="0" borderId="150" xfId="0" applyFont="1" applyBorder="1" applyProtection="1">
      <alignment vertical="center"/>
      <protection hidden="1"/>
    </xf>
    <xf numFmtId="0" fontId="8" fillId="0" borderId="43" xfId="0" applyFont="1" applyBorder="1" applyAlignment="1" applyProtection="1">
      <alignment horizontal="center" vertical="center"/>
      <protection hidden="1"/>
    </xf>
    <xf numFmtId="0" fontId="8" fillId="0" borderId="45" xfId="0" applyFont="1" applyBorder="1" applyAlignment="1" applyProtection="1">
      <alignment horizontal="left" vertical="center" indent="1" shrinkToFit="1"/>
      <protection hidden="1"/>
    </xf>
    <xf numFmtId="0" fontId="8" fillId="4" borderId="43" xfId="0" applyFont="1" applyFill="1" applyBorder="1" applyProtection="1">
      <alignment vertical="center"/>
      <protection locked="0" hidden="1"/>
    </xf>
    <xf numFmtId="0" fontId="8" fillId="4" borderId="44" xfId="0" applyFont="1" applyFill="1" applyBorder="1" applyProtection="1">
      <alignment vertical="center"/>
      <protection locked="0" hidden="1"/>
    </xf>
    <xf numFmtId="0" fontId="8" fillId="4" borderId="45" xfId="0" applyFont="1" applyFill="1" applyBorder="1" applyProtection="1">
      <alignment vertical="center"/>
      <protection locked="0" hidden="1"/>
    </xf>
    <xf numFmtId="0" fontId="8" fillId="0" borderId="151" xfId="0" applyFont="1" applyBorder="1" applyProtection="1">
      <alignment vertical="center"/>
      <protection hidden="1"/>
    </xf>
    <xf numFmtId="0" fontId="8" fillId="0" borderId="36" xfId="0" applyFont="1" applyBorder="1" applyAlignment="1" applyProtection="1">
      <alignment horizontal="center" vertical="center"/>
      <protection hidden="1"/>
    </xf>
    <xf numFmtId="0" fontId="8" fillId="0" borderId="37" xfId="0" applyFont="1" applyBorder="1" applyAlignment="1" applyProtection="1">
      <alignment horizontal="left" vertical="center" indent="1" shrinkToFit="1"/>
      <protection hidden="1"/>
    </xf>
    <xf numFmtId="0" fontId="8" fillId="4" borderId="36" xfId="0" applyFont="1" applyFill="1" applyBorder="1" applyProtection="1">
      <alignment vertical="center"/>
      <protection locked="0" hidden="1"/>
    </xf>
    <xf numFmtId="0" fontId="8" fillId="4" borderId="38" xfId="0" applyFont="1" applyFill="1" applyBorder="1" applyProtection="1">
      <alignment vertical="center"/>
      <protection locked="0" hidden="1"/>
    </xf>
    <xf numFmtId="0" fontId="8" fillId="4" borderId="37" xfId="0" applyFont="1" applyFill="1" applyBorder="1" applyProtection="1">
      <alignment vertical="center"/>
      <protection locked="0" hidden="1"/>
    </xf>
    <xf numFmtId="0" fontId="8" fillId="0" borderId="152" xfId="0" applyFont="1" applyBorder="1" applyProtection="1">
      <alignment vertical="center"/>
      <protection hidden="1"/>
    </xf>
    <xf numFmtId="0" fontId="8" fillId="3" borderId="32" xfId="0" applyFont="1" applyFill="1" applyBorder="1" applyAlignment="1" applyProtection="1">
      <alignment horizontal="center" vertical="center"/>
      <protection hidden="1"/>
    </xf>
    <xf numFmtId="0" fontId="8" fillId="3" borderId="33" xfId="0" applyFont="1" applyFill="1" applyBorder="1" applyAlignment="1" applyProtection="1">
      <alignment horizontal="left" vertical="center" indent="1" shrinkToFit="1"/>
      <protection hidden="1"/>
    </xf>
    <xf numFmtId="0" fontId="8" fillId="3" borderId="149" xfId="0" applyFont="1" applyFill="1" applyBorder="1" applyProtection="1">
      <alignment vertical="center"/>
      <protection hidden="1"/>
    </xf>
    <xf numFmtId="176" fontId="8" fillId="3" borderId="0" xfId="0" applyNumberFormat="1" applyFont="1" applyFill="1" applyAlignment="1" applyProtection="1">
      <alignment vertical="center" shrinkToFit="1"/>
      <protection hidden="1"/>
    </xf>
    <xf numFmtId="177" fontId="8" fillId="0" borderId="164" xfId="0" applyNumberFormat="1" applyFont="1" applyBorder="1" applyAlignment="1" applyProtection="1">
      <alignment vertical="center" shrinkToFit="1"/>
      <protection hidden="1"/>
    </xf>
    <xf numFmtId="177" fontId="8" fillId="0" borderId="165" xfId="0" applyNumberFormat="1" applyFont="1" applyBorder="1" applyAlignment="1" applyProtection="1">
      <alignment vertical="center" shrinkToFit="1"/>
      <protection hidden="1"/>
    </xf>
    <xf numFmtId="177" fontId="8" fillId="0" borderId="166" xfId="0" applyNumberFormat="1" applyFont="1" applyBorder="1" applyAlignment="1" applyProtection="1">
      <alignment vertical="center" shrinkToFit="1"/>
      <protection hidden="1"/>
    </xf>
    <xf numFmtId="177" fontId="8" fillId="0" borderId="146" xfId="0" applyNumberFormat="1" applyFont="1" applyBorder="1" applyAlignment="1" applyProtection="1">
      <alignment vertical="center" shrinkToFit="1"/>
      <protection hidden="1"/>
    </xf>
    <xf numFmtId="177" fontId="8" fillId="0" borderId="170" xfId="0" applyNumberFormat="1" applyFont="1" applyBorder="1" applyAlignment="1" applyProtection="1">
      <alignment vertical="center" shrinkToFit="1"/>
      <protection hidden="1"/>
    </xf>
    <xf numFmtId="176" fontId="8" fillId="0" borderId="0" xfId="0" applyNumberFormat="1" applyFont="1" applyProtection="1">
      <alignment vertical="center"/>
      <protection hidden="1"/>
    </xf>
    <xf numFmtId="0" fontId="8" fillId="0" borderId="162" xfId="0" applyFont="1" applyBorder="1" applyProtection="1">
      <alignment vertical="center"/>
      <protection hidden="1"/>
    </xf>
    <xf numFmtId="0" fontId="8" fillId="0" borderId="163" xfId="0" applyFont="1" applyBorder="1" applyProtection="1">
      <alignment vertical="center"/>
      <protection hidden="1"/>
    </xf>
    <xf numFmtId="0" fontId="8" fillId="0" borderId="167" xfId="0" applyFont="1" applyBorder="1" applyProtection="1">
      <alignment vertical="center"/>
      <protection hidden="1"/>
    </xf>
    <xf numFmtId="0" fontId="8" fillId="0" borderId="171" xfId="0" applyFont="1" applyBorder="1" applyProtection="1">
      <alignment vertical="center"/>
      <protection hidden="1"/>
    </xf>
    <xf numFmtId="0" fontId="8" fillId="0" borderId="160" xfId="0" applyFont="1" applyBorder="1" applyProtection="1">
      <alignment vertical="center"/>
      <protection hidden="1"/>
    </xf>
    <xf numFmtId="0" fontId="8" fillId="0" borderId="161" xfId="0" applyFont="1" applyBorder="1" applyProtection="1">
      <alignment vertical="center"/>
      <protection hidden="1"/>
    </xf>
    <xf numFmtId="0" fontId="8" fillId="0" borderId="168" xfId="0" applyFont="1" applyBorder="1" applyProtection="1">
      <alignment vertical="center"/>
      <protection hidden="1"/>
    </xf>
    <xf numFmtId="0" fontId="8" fillId="0" borderId="172" xfId="0" applyFont="1" applyBorder="1" applyProtection="1">
      <alignment vertical="center"/>
      <protection hidden="1"/>
    </xf>
    <xf numFmtId="182" fontId="8" fillId="0" borderId="73" xfId="0" applyNumberFormat="1" applyFont="1" applyBorder="1" applyAlignment="1" applyProtection="1">
      <alignment horizontal="right" vertical="center" indent="1"/>
      <protection hidden="1"/>
    </xf>
    <xf numFmtId="183" fontId="8" fillId="0" borderId="93" xfId="0" applyNumberFormat="1" applyFont="1" applyBorder="1" applyAlignment="1" applyProtection="1">
      <alignment horizontal="right" vertical="center" indent="1"/>
      <protection hidden="1"/>
    </xf>
    <xf numFmtId="0" fontId="8" fillId="0" borderId="158" xfId="0" applyFont="1" applyBorder="1" applyProtection="1">
      <alignment vertical="center"/>
      <protection hidden="1"/>
    </xf>
    <xf numFmtId="0" fontId="8" fillId="0" borderId="159" xfId="0" applyFont="1" applyBorder="1" applyProtection="1">
      <alignment vertical="center"/>
      <protection hidden="1"/>
    </xf>
    <xf numFmtId="0" fontId="8" fillId="0" borderId="169" xfId="0" applyFont="1" applyBorder="1" applyProtection="1">
      <alignment vertical="center"/>
      <protection hidden="1"/>
    </xf>
    <xf numFmtId="0" fontId="8" fillId="0" borderId="173" xfId="0" applyFont="1" applyBorder="1" applyProtection="1">
      <alignment vertical="center"/>
      <protection hidden="1"/>
    </xf>
    <xf numFmtId="184" fontId="8" fillId="0" borderId="93" xfId="0" applyNumberFormat="1" applyFont="1" applyBorder="1" applyAlignment="1" applyProtection="1">
      <alignment horizontal="right" vertical="center" indent="1"/>
      <protection hidden="1"/>
    </xf>
    <xf numFmtId="185" fontId="8" fillId="0" borderId="93" xfId="0" applyNumberFormat="1" applyFont="1" applyBorder="1" applyAlignment="1" applyProtection="1">
      <alignment horizontal="right" vertical="center" indent="1"/>
      <protection hidden="1"/>
    </xf>
    <xf numFmtId="186" fontId="8" fillId="0" borderId="93" xfId="0" applyNumberFormat="1" applyFont="1" applyBorder="1" applyAlignment="1" applyProtection="1">
      <alignment horizontal="right" vertical="center" indent="1"/>
      <protection hidden="1"/>
    </xf>
    <xf numFmtId="187" fontId="8" fillId="0" borderId="93" xfId="0" applyNumberFormat="1" applyFont="1" applyBorder="1" applyAlignment="1" applyProtection="1">
      <alignment horizontal="right" vertical="center" indent="1"/>
      <protection hidden="1"/>
    </xf>
    <xf numFmtId="188" fontId="8" fillId="0" borderId="93" xfId="0" applyNumberFormat="1" applyFont="1" applyBorder="1" applyAlignment="1" applyProtection="1">
      <alignment horizontal="right" vertical="center" indent="1"/>
      <protection hidden="1"/>
    </xf>
    <xf numFmtId="189" fontId="8" fillId="0" borderId="93" xfId="0" applyNumberFormat="1" applyFont="1" applyBorder="1" applyAlignment="1" applyProtection="1">
      <alignment horizontal="right" vertical="center" indent="1"/>
      <protection hidden="1"/>
    </xf>
    <xf numFmtId="190" fontId="8" fillId="0" borderId="93" xfId="0" applyNumberFormat="1" applyFont="1" applyBorder="1" applyAlignment="1" applyProtection="1">
      <alignment horizontal="right" vertical="center" indent="1"/>
      <protection hidden="1"/>
    </xf>
    <xf numFmtId="191" fontId="8" fillId="0" borderId="93" xfId="0" applyNumberFormat="1" applyFont="1" applyBorder="1" applyAlignment="1" applyProtection="1">
      <alignment horizontal="right" vertical="center" indent="1"/>
      <protection hidden="1"/>
    </xf>
    <xf numFmtId="192" fontId="8" fillId="0" borderId="95" xfId="0" applyNumberFormat="1" applyFont="1" applyBorder="1" applyAlignment="1" applyProtection="1">
      <alignment horizontal="right" vertical="center" indent="1"/>
      <protection hidden="1"/>
    </xf>
    <xf numFmtId="0" fontId="3" fillId="0" borderId="0" xfId="0" applyFont="1" applyProtection="1">
      <alignment vertical="center"/>
      <protection hidden="1"/>
    </xf>
    <xf numFmtId="0" fontId="3" fillId="0" borderId="26" xfId="0" applyFont="1" applyBorder="1" applyAlignment="1" applyProtection="1">
      <alignment horizontal="center" vertical="center"/>
      <protection hidden="1"/>
    </xf>
    <xf numFmtId="0" fontId="3" fillId="0" borderId="26" xfId="0" applyFont="1" applyBorder="1" applyProtection="1">
      <alignment vertical="center"/>
      <protection hidden="1"/>
    </xf>
    <xf numFmtId="0" fontId="3" fillId="0" borderId="52" xfId="0" applyFont="1" applyBorder="1" applyAlignment="1" applyProtection="1">
      <alignment horizontal="center" vertical="center"/>
      <protection hidden="1"/>
    </xf>
    <xf numFmtId="0" fontId="8" fillId="2" borderId="28" xfId="0" applyFont="1" applyFill="1" applyBorder="1" applyAlignment="1" applyProtection="1">
      <alignment horizontal="center" vertical="center"/>
      <protection locked="0" hidden="1"/>
    </xf>
    <xf numFmtId="0" fontId="8" fillId="4" borderId="31" xfId="0" applyFont="1" applyFill="1" applyBorder="1" applyAlignment="1" applyProtection="1">
      <alignment horizontal="left" vertical="center" indent="1" shrinkToFit="1"/>
      <protection locked="0" hidden="1"/>
    </xf>
    <xf numFmtId="0" fontId="8" fillId="2" borderId="32" xfId="0" applyFont="1" applyFill="1" applyBorder="1" applyAlignment="1" applyProtection="1">
      <alignment horizontal="center" vertical="center"/>
      <protection locked="0" hidden="1"/>
    </xf>
    <xf numFmtId="0" fontId="8" fillId="4" borderId="35" xfId="0" applyFont="1" applyFill="1" applyBorder="1" applyAlignment="1" applyProtection="1">
      <alignment horizontal="left" vertical="center" indent="1" shrinkToFit="1"/>
      <protection locked="0" hidden="1"/>
    </xf>
    <xf numFmtId="0" fontId="8" fillId="2" borderId="84" xfId="0" applyFont="1" applyFill="1" applyBorder="1" applyAlignment="1" applyProtection="1">
      <alignment horizontal="center" vertical="center"/>
      <protection locked="0" hidden="1"/>
    </xf>
    <xf numFmtId="0" fontId="8" fillId="4" borderId="87" xfId="0" applyFont="1" applyFill="1" applyBorder="1" applyAlignment="1" applyProtection="1">
      <alignment horizontal="left" vertical="center" indent="1" shrinkToFit="1"/>
      <protection locked="0" hidden="1"/>
    </xf>
    <xf numFmtId="0" fontId="8" fillId="2" borderId="43" xfId="0" applyFont="1" applyFill="1" applyBorder="1" applyAlignment="1" applyProtection="1">
      <alignment horizontal="center" vertical="center"/>
      <protection locked="0" hidden="1"/>
    </xf>
    <xf numFmtId="0" fontId="8" fillId="4" borderId="46" xfId="0" applyFont="1" applyFill="1" applyBorder="1" applyAlignment="1" applyProtection="1">
      <alignment horizontal="left" vertical="center" indent="1" shrinkToFit="1"/>
      <protection locked="0" hidden="1"/>
    </xf>
    <xf numFmtId="0" fontId="8" fillId="2" borderId="36" xfId="0" applyFont="1" applyFill="1" applyBorder="1" applyAlignment="1" applyProtection="1">
      <alignment horizontal="center" vertical="center"/>
      <protection locked="0" hidden="1"/>
    </xf>
    <xf numFmtId="0" fontId="8" fillId="4" borderId="39" xfId="0" applyFont="1" applyFill="1" applyBorder="1" applyAlignment="1" applyProtection="1">
      <alignment horizontal="left" vertical="center" indent="1" shrinkToFit="1"/>
      <protection locked="0" hidden="1"/>
    </xf>
    <xf numFmtId="0" fontId="21" fillId="0" borderId="0" xfId="0" applyFont="1" applyProtection="1">
      <alignment vertical="center"/>
      <protection hidden="1"/>
    </xf>
    <xf numFmtId="0" fontId="3" fillId="0" borderId="0" xfId="0" applyFont="1" applyAlignment="1" applyProtection="1">
      <alignment horizontal="right" vertical="center"/>
      <protection hidden="1"/>
    </xf>
    <xf numFmtId="0" fontId="25" fillId="0" borderId="0" xfId="0" applyFont="1" applyProtection="1">
      <alignment vertical="center"/>
      <protection hidden="1"/>
    </xf>
    <xf numFmtId="0" fontId="21" fillId="0" borderId="0" xfId="0" applyFont="1" applyAlignment="1" applyProtection="1">
      <alignment horizontal="right" vertical="center"/>
      <protection hidden="1"/>
    </xf>
    <xf numFmtId="0" fontId="29" fillId="0" borderId="0" xfId="0" applyFont="1" applyProtection="1">
      <alignment vertical="center"/>
      <protection hidden="1"/>
    </xf>
    <xf numFmtId="0" fontId="19" fillId="0" borderId="0" xfId="0" applyFont="1" applyProtection="1">
      <alignment vertical="center"/>
      <protection hidden="1"/>
    </xf>
    <xf numFmtId="0" fontId="3" fillId="0" borderId="71" xfId="0" applyFont="1" applyBorder="1" applyProtection="1">
      <alignment vertical="center"/>
      <protection hidden="1"/>
    </xf>
    <xf numFmtId="0" fontId="11" fillId="0" borderId="0" xfId="0" applyFont="1" applyAlignment="1" applyProtection="1">
      <alignment vertical="center" textRotation="255"/>
      <protection hidden="1"/>
    </xf>
    <xf numFmtId="0" fontId="10" fillId="0" borderId="0" xfId="0" applyFont="1" applyAlignment="1" applyProtection="1">
      <alignment horizontal="center" vertical="center"/>
      <protection hidden="1"/>
    </xf>
    <xf numFmtId="179" fontId="7" fillId="0" borderId="0" xfId="0" applyNumberFormat="1" applyFont="1" applyAlignment="1" applyProtection="1">
      <alignment horizontal="center" vertical="center"/>
      <protection hidden="1"/>
    </xf>
    <xf numFmtId="179" fontId="7" fillId="0" borderId="0" xfId="0" applyNumberFormat="1" applyFont="1" applyAlignment="1" applyProtection="1">
      <alignment horizontal="center" vertical="center" shrinkToFit="1"/>
      <protection hidden="1"/>
    </xf>
    <xf numFmtId="0" fontId="8" fillId="0" borderId="0" xfId="0" applyFont="1" applyAlignment="1" applyProtection="1">
      <alignment horizontal="center" vertical="center"/>
      <protection hidden="1"/>
    </xf>
    <xf numFmtId="0" fontId="8" fillId="0" borderId="77" xfId="0" applyFont="1" applyBorder="1" applyAlignment="1" applyProtection="1">
      <alignment horizontal="center" vertical="center" shrinkToFit="1"/>
      <protection hidden="1"/>
    </xf>
    <xf numFmtId="0" fontId="8" fillId="0" borderId="29" xfId="0" applyFont="1" applyBorder="1" applyAlignment="1" applyProtection="1">
      <alignment horizontal="center" vertical="center" shrinkToFit="1"/>
      <protection hidden="1"/>
    </xf>
    <xf numFmtId="0" fontId="8" fillId="0" borderId="148" xfId="0" applyFont="1" applyBorder="1" applyAlignment="1" applyProtection="1">
      <alignment horizontal="center" vertical="center" shrinkToFit="1"/>
      <protection hidden="1"/>
    </xf>
    <xf numFmtId="0" fontId="4" fillId="0" borderId="0" xfId="0" applyFont="1" applyProtection="1">
      <alignment vertical="center"/>
      <protection hidden="1"/>
    </xf>
    <xf numFmtId="0" fontId="7" fillId="0" borderId="144" xfId="0" applyFont="1" applyBorder="1" applyAlignment="1" applyProtection="1">
      <alignment horizontal="center" vertical="center"/>
      <protection hidden="1"/>
    </xf>
    <xf numFmtId="0" fontId="8" fillId="0" borderId="74" xfId="0" applyFont="1" applyBorder="1" applyAlignment="1" applyProtection="1">
      <alignment horizontal="center" vertical="center" shrinkToFit="1"/>
      <protection hidden="1"/>
    </xf>
    <xf numFmtId="0" fontId="8" fillId="0" borderId="33" xfId="0" applyFont="1" applyBorder="1" applyAlignment="1" applyProtection="1">
      <alignment horizontal="center" vertical="center" shrinkToFit="1"/>
      <protection hidden="1"/>
    </xf>
    <xf numFmtId="0" fontId="8" fillId="0" borderId="149" xfId="0" applyFont="1" applyBorder="1" applyAlignment="1" applyProtection="1">
      <alignment horizontal="center" vertical="center" shrinkToFit="1"/>
      <protection hidden="1"/>
    </xf>
    <xf numFmtId="0" fontId="7" fillId="0" borderId="143" xfId="0" applyFont="1" applyBorder="1" applyAlignment="1" applyProtection="1">
      <alignment horizontal="center" vertical="center"/>
      <protection hidden="1"/>
    </xf>
    <xf numFmtId="179" fontId="7" fillId="0" borderId="143" xfId="0" applyNumberFormat="1" applyFont="1" applyBorder="1" applyAlignment="1" applyProtection="1">
      <alignment horizontal="center" vertical="center"/>
      <protection hidden="1"/>
    </xf>
    <xf numFmtId="0" fontId="8" fillId="0" borderId="89" xfId="0" applyFont="1" applyBorder="1" applyAlignment="1" applyProtection="1">
      <alignment horizontal="center" vertical="center" shrinkToFit="1"/>
      <protection hidden="1"/>
    </xf>
    <xf numFmtId="0" fontId="8" fillId="0" borderId="85" xfId="0" applyFont="1" applyBorder="1" applyAlignment="1" applyProtection="1">
      <alignment horizontal="center" vertical="center" shrinkToFit="1"/>
      <protection hidden="1"/>
    </xf>
    <xf numFmtId="0" fontId="8" fillId="0" borderId="150" xfId="0" applyFont="1" applyBorder="1" applyAlignment="1" applyProtection="1">
      <alignment horizontal="center" vertical="center" shrinkToFit="1"/>
      <protection hidden="1"/>
    </xf>
    <xf numFmtId="0" fontId="8" fillId="0" borderId="76" xfId="0" applyFont="1" applyBorder="1" applyAlignment="1" applyProtection="1">
      <alignment horizontal="center" vertical="center" shrinkToFit="1"/>
      <protection hidden="1"/>
    </xf>
    <xf numFmtId="0" fontId="8" fillId="0" borderId="45" xfId="0" applyFont="1" applyBorder="1" applyAlignment="1" applyProtection="1">
      <alignment horizontal="center" vertical="center" shrinkToFit="1"/>
      <protection hidden="1"/>
    </xf>
    <xf numFmtId="0" fontId="8" fillId="0" borderId="151" xfId="0" applyFont="1" applyBorder="1" applyAlignment="1" applyProtection="1">
      <alignment horizontal="center" vertical="center" shrinkToFit="1"/>
      <protection hidden="1"/>
    </xf>
    <xf numFmtId="0" fontId="8" fillId="0" borderId="75" xfId="0" applyFont="1" applyBorder="1" applyAlignment="1" applyProtection="1">
      <alignment horizontal="center" vertical="center" shrinkToFit="1"/>
      <protection hidden="1"/>
    </xf>
    <xf numFmtId="0" fontId="8" fillId="0" borderId="37" xfId="0" applyFont="1" applyBorder="1" applyAlignment="1" applyProtection="1">
      <alignment horizontal="center" vertical="center" shrinkToFit="1"/>
      <protection hidden="1"/>
    </xf>
    <xf numFmtId="0" fontId="8" fillId="0" borderId="152" xfId="0" applyFont="1" applyBorder="1" applyAlignment="1" applyProtection="1">
      <alignment horizontal="center" vertical="center" shrinkToFit="1"/>
      <protection hidden="1"/>
    </xf>
    <xf numFmtId="0" fontId="11" fillId="0" borderId="0" xfId="0" applyFo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12" fillId="0" borderId="2" xfId="0" applyFont="1" applyBorder="1" applyProtection="1">
      <alignment vertical="center"/>
      <protection hidden="1"/>
    </xf>
    <xf numFmtId="0" fontId="5" fillId="0" borderId="4" xfId="0" applyFont="1" applyBorder="1" applyAlignment="1" applyProtection="1">
      <alignment horizontal="center" vertical="center"/>
      <protection hidden="1"/>
    </xf>
    <xf numFmtId="0" fontId="5" fillId="0" borderId="103" xfId="0" applyFont="1" applyBorder="1" applyAlignment="1" applyProtection="1">
      <alignment horizontal="center" vertical="center"/>
      <protection hidden="1"/>
    </xf>
    <xf numFmtId="0" fontId="12" fillId="0" borderId="13" xfId="0" applyFont="1" applyBorder="1" applyProtection="1">
      <alignment vertical="center"/>
      <protection hidden="1"/>
    </xf>
    <xf numFmtId="0" fontId="5" fillId="0" borderId="20" xfId="0" applyFont="1" applyBorder="1" applyAlignment="1" applyProtection="1">
      <alignment horizontal="center" vertical="center"/>
      <protection hidden="1"/>
    </xf>
    <xf numFmtId="0" fontId="5" fillId="0" borderId="104" xfId="0" applyFont="1" applyBorder="1" applyAlignment="1" applyProtection="1">
      <alignment horizontal="center" vertical="center"/>
      <protection hidden="1"/>
    </xf>
    <xf numFmtId="0" fontId="12" fillId="0" borderId="14" xfId="0" applyFont="1" applyBorder="1" applyProtection="1">
      <alignment vertical="center"/>
      <protection hidden="1"/>
    </xf>
    <xf numFmtId="0" fontId="5" fillId="0" borderId="15" xfId="0" applyFont="1" applyBorder="1" applyAlignment="1" applyProtection="1">
      <alignment horizontal="center" vertical="center"/>
      <protection hidden="1"/>
    </xf>
    <xf numFmtId="0" fontId="5" fillId="0" borderId="83" xfId="0" applyFont="1" applyBorder="1" applyAlignment="1" applyProtection="1">
      <alignment horizontal="center" vertical="center"/>
      <protection hidden="1"/>
    </xf>
    <xf numFmtId="0" fontId="8" fillId="0" borderId="0" xfId="0" applyFont="1" applyAlignment="1" applyProtection="1">
      <alignment horizontal="center" vertical="center" shrinkToFit="1"/>
      <protection hidden="1"/>
    </xf>
    <xf numFmtId="0" fontId="13" fillId="0" borderId="0" xfId="0" applyFont="1" applyProtection="1">
      <alignment vertical="center"/>
      <protection hidden="1"/>
    </xf>
    <xf numFmtId="0" fontId="8" fillId="0" borderId="0" xfId="0" applyFont="1" applyAlignment="1" applyProtection="1">
      <alignment horizontal="right" vertical="center"/>
      <protection hidden="1"/>
    </xf>
    <xf numFmtId="0" fontId="12" fillId="0" borderId="50" xfId="0" applyFont="1" applyBorder="1" applyAlignment="1" applyProtection="1">
      <alignment horizontal="center" vertical="center"/>
      <protection hidden="1"/>
    </xf>
    <xf numFmtId="0" fontId="8" fillId="0" borderId="0" xfId="0" applyFont="1" applyAlignment="1" applyProtection="1">
      <alignment horizontal="center" shrinkToFit="1"/>
      <protection hidden="1"/>
    </xf>
    <xf numFmtId="0" fontId="11" fillId="0" borderId="0" xfId="0" applyFont="1" applyAlignment="1" applyProtection="1">
      <alignment horizontal="right" vertical="center"/>
      <protection hidden="1"/>
    </xf>
    <xf numFmtId="0" fontId="12" fillId="4" borderId="51" xfId="0" applyFont="1" applyFill="1" applyBorder="1" applyAlignment="1" applyProtection="1">
      <alignment horizontal="center" vertical="center"/>
      <protection locked="0" hidden="1"/>
    </xf>
    <xf numFmtId="0" fontId="12" fillId="4" borderId="52" xfId="0" applyFont="1" applyFill="1" applyBorder="1" applyAlignment="1" applyProtection="1">
      <alignment horizontal="center" vertical="center"/>
      <protection locked="0" hidden="1"/>
    </xf>
    <xf numFmtId="0" fontId="7" fillId="0" borderId="0" xfId="0" applyFont="1" applyAlignment="1" applyProtection="1">
      <alignment horizontal="center" vertical="center" shrinkToFit="1"/>
      <protection hidden="1"/>
    </xf>
    <xf numFmtId="0" fontId="8" fillId="0" borderId="0" xfId="0" applyFont="1" applyAlignment="1" applyProtection="1">
      <alignment horizontal="center" vertical="center" textRotation="255" shrinkToFit="1"/>
      <protection hidden="1"/>
    </xf>
    <xf numFmtId="0" fontId="8" fillId="0" borderId="24" xfId="0" applyFont="1" applyBorder="1" applyAlignment="1" applyProtection="1">
      <alignment horizontal="center" vertical="center" shrinkToFit="1"/>
      <protection hidden="1"/>
    </xf>
    <xf numFmtId="0" fontId="8" fillId="5" borderId="154" xfId="0" applyFont="1" applyFill="1" applyBorder="1" applyAlignment="1" applyProtection="1">
      <alignment horizontal="center" vertical="center"/>
      <protection hidden="1"/>
    </xf>
    <xf numFmtId="0" fontId="18" fillId="0" borderId="48" xfId="0" applyFont="1" applyBorder="1" applyAlignment="1" applyProtection="1">
      <alignment horizontal="center" vertical="center" shrinkToFit="1"/>
      <protection hidden="1"/>
    </xf>
    <xf numFmtId="0" fontId="18" fillId="0" borderId="0" xfId="0" applyFont="1" applyAlignment="1" applyProtection="1">
      <alignment horizontal="center" vertical="center" shrinkToFit="1"/>
      <protection hidden="1"/>
    </xf>
    <xf numFmtId="0" fontId="14" fillId="0" borderId="116" xfId="0" applyFont="1" applyBorder="1" applyAlignment="1" applyProtection="1">
      <alignment horizontal="center" vertical="center" wrapText="1" shrinkToFit="1"/>
      <protection hidden="1"/>
    </xf>
    <xf numFmtId="0" fontId="14" fillId="0" borderId="48" xfId="0" applyFont="1" applyBorder="1" applyAlignment="1" applyProtection="1">
      <alignment horizontal="center" vertical="center" wrapText="1" shrinkToFit="1"/>
      <protection hidden="1"/>
    </xf>
    <xf numFmtId="0" fontId="14" fillId="0" borderId="49" xfId="0" applyFont="1" applyBorder="1" applyAlignment="1" applyProtection="1">
      <alignment horizontal="center" vertical="center" wrapText="1" shrinkToFit="1"/>
      <protection hidden="1"/>
    </xf>
    <xf numFmtId="0" fontId="8" fillId="4" borderId="57" xfId="0" applyFont="1" applyFill="1" applyBorder="1" applyAlignment="1" applyProtection="1">
      <alignment horizontal="center" vertical="center" shrinkToFit="1"/>
      <protection locked="0" hidden="1"/>
    </xf>
    <xf numFmtId="0" fontId="8" fillId="0" borderId="7" xfId="0" applyFont="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0" fontId="8" fillId="5" borderId="157" xfId="0" applyFont="1" applyFill="1" applyBorder="1" applyAlignment="1" applyProtection="1">
      <alignment horizontal="center" vertical="center"/>
      <protection hidden="1"/>
    </xf>
    <xf numFmtId="0" fontId="8" fillId="0" borderId="61" xfId="0" applyFont="1" applyBorder="1" applyAlignment="1" applyProtection="1">
      <alignment horizontal="center" vertical="center" shrinkToFit="1"/>
      <protection hidden="1"/>
    </xf>
    <xf numFmtId="0" fontId="8" fillId="5" borderId="25" xfId="0" applyFont="1" applyFill="1" applyBorder="1" applyAlignment="1" applyProtection="1">
      <alignment horizontal="center" vertical="center" shrinkToFit="1"/>
      <protection hidden="1"/>
    </xf>
    <xf numFmtId="0" fontId="8" fillId="0" borderId="6" xfId="0" applyFont="1" applyBorder="1" applyAlignment="1" applyProtection="1">
      <alignment horizontal="center" vertical="center" shrinkToFit="1"/>
      <protection hidden="1"/>
    </xf>
    <xf numFmtId="0" fontId="8" fillId="0" borderId="25" xfId="0" applyFont="1" applyBorder="1" applyAlignment="1" applyProtection="1">
      <alignment horizontal="center" vertical="center" shrinkToFit="1"/>
      <protection hidden="1"/>
    </xf>
    <xf numFmtId="0" fontId="8" fillId="0" borderId="118" xfId="0" applyFont="1" applyBorder="1" applyAlignment="1" applyProtection="1">
      <alignment horizontal="center" vertical="center" shrinkToFit="1"/>
      <protection hidden="1"/>
    </xf>
    <xf numFmtId="0" fontId="8" fillId="0" borderId="56" xfId="0" applyFont="1" applyBorder="1" applyAlignment="1" applyProtection="1">
      <alignment horizontal="center" vertical="center" shrinkToFit="1"/>
      <protection hidden="1"/>
    </xf>
    <xf numFmtId="0" fontId="8" fillId="0" borderId="16" xfId="0" applyFont="1" applyBorder="1" applyAlignment="1" applyProtection="1">
      <alignment horizontal="center" vertical="center" shrinkToFit="1"/>
      <protection hidden="1"/>
    </xf>
    <xf numFmtId="0" fontId="8" fillId="0" borderId="69" xfId="0" applyFont="1" applyBorder="1" applyAlignment="1" applyProtection="1">
      <alignment horizontal="center" vertical="center" shrinkToFit="1"/>
      <protection hidden="1"/>
    </xf>
    <xf numFmtId="0" fontId="18" fillId="0" borderId="25" xfId="0" applyFont="1" applyBorder="1" applyAlignment="1" applyProtection="1">
      <alignment horizontal="center" vertical="center" shrinkToFit="1"/>
      <protection hidden="1"/>
    </xf>
    <xf numFmtId="0" fontId="18" fillId="0" borderId="16" xfId="0" applyFont="1" applyBorder="1" applyAlignment="1" applyProtection="1">
      <alignment horizontal="center" vertical="center" shrinkToFit="1"/>
      <protection hidden="1"/>
    </xf>
    <xf numFmtId="0" fontId="18" fillId="0" borderId="53" xfId="0" applyFont="1" applyBorder="1" applyAlignment="1" applyProtection="1">
      <alignment horizontal="center" vertical="center" shrinkToFit="1"/>
      <protection hidden="1"/>
    </xf>
    <xf numFmtId="0" fontId="8" fillId="0" borderId="119" xfId="0" applyFont="1" applyBorder="1" applyAlignment="1" applyProtection="1">
      <alignment horizontal="center" vertical="center" shrinkToFit="1"/>
      <protection hidden="1"/>
    </xf>
    <xf numFmtId="0" fontId="14" fillId="0" borderId="118" xfId="0" applyFont="1" applyBorder="1" applyAlignment="1" applyProtection="1">
      <alignment horizontal="center" vertical="center" shrinkToFit="1"/>
      <protection hidden="1"/>
    </xf>
    <xf numFmtId="0" fontId="14" fillId="0" borderId="16" xfId="0" applyFont="1" applyBorder="1" applyAlignment="1" applyProtection="1">
      <alignment horizontal="center" vertical="center" shrinkToFit="1"/>
      <protection hidden="1"/>
    </xf>
    <xf numFmtId="0" fontId="14" fillId="0" borderId="6" xfId="0" applyFont="1" applyBorder="1" applyAlignment="1" applyProtection="1">
      <alignment horizontal="center" vertical="center" shrinkToFit="1"/>
      <protection hidden="1"/>
    </xf>
    <xf numFmtId="0" fontId="14" fillId="0" borderId="119" xfId="0" applyFont="1" applyBorder="1" applyAlignment="1" applyProtection="1">
      <alignment horizontal="center" vertical="center" shrinkToFit="1"/>
      <protection hidden="1"/>
    </xf>
    <xf numFmtId="177" fontId="8" fillId="0" borderId="77" xfId="0" applyNumberFormat="1" applyFont="1" applyBorder="1" applyProtection="1">
      <alignment vertical="center"/>
      <protection hidden="1"/>
    </xf>
    <xf numFmtId="177" fontId="8" fillId="0" borderId="29" xfId="0" applyNumberFormat="1" applyFont="1" applyBorder="1" applyProtection="1">
      <alignment vertical="center"/>
      <protection hidden="1"/>
    </xf>
    <xf numFmtId="177" fontId="8" fillId="5" borderId="148" xfId="0" applyNumberFormat="1" applyFont="1" applyFill="1" applyBorder="1" applyProtection="1">
      <alignment vertical="center"/>
      <protection hidden="1"/>
    </xf>
    <xf numFmtId="0" fontId="8" fillId="0" borderId="62" xfId="0" applyFont="1" applyBorder="1" applyAlignment="1" applyProtection="1">
      <alignment horizontal="center" vertical="center"/>
      <protection hidden="1"/>
    </xf>
    <xf numFmtId="177" fontId="8" fillId="5" borderId="77" xfId="0" applyNumberFormat="1" applyFont="1" applyFill="1" applyBorder="1" applyProtection="1">
      <alignment vertical="center"/>
      <protection hidden="1"/>
    </xf>
    <xf numFmtId="0" fontId="8" fillId="0" borderId="31" xfId="0" applyFont="1" applyBorder="1" applyAlignment="1" applyProtection="1">
      <alignment horizontal="center" vertical="center"/>
      <protection hidden="1"/>
    </xf>
    <xf numFmtId="0" fontId="8" fillId="0" borderId="120" xfId="0" applyFont="1" applyBorder="1" applyAlignment="1" applyProtection="1">
      <alignment horizontal="center" vertical="center"/>
      <protection hidden="1"/>
    </xf>
    <xf numFmtId="0" fontId="8" fillId="4" borderId="40" xfId="0" applyFont="1" applyFill="1" applyBorder="1" applyAlignment="1" applyProtection="1">
      <alignment horizontal="center" vertical="center"/>
      <protection locked="0" hidden="1"/>
    </xf>
    <xf numFmtId="0" fontId="8" fillId="0" borderId="29" xfId="0" applyFont="1" applyBorder="1" applyAlignment="1" applyProtection="1">
      <alignment horizontal="center" vertical="center"/>
      <protection hidden="1"/>
    </xf>
    <xf numFmtId="179" fontId="18" fillId="0" borderId="77" xfId="0" applyNumberFormat="1" applyFont="1" applyBorder="1" applyAlignment="1" applyProtection="1">
      <alignment horizontal="center" vertical="center"/>
      <protection hidden="1"/>
    </xf>
    <xf numFmtId="0" fontId="18" fillId="0" borderId="29" xfId="0" applyFont="1" applyBorder="1" applyAlignment="1" applyProtection="1">
      <alignment horizontal="center" vertical="center"/>
      <protection hidden="1"/>
    </xf>
    <xf numFmtId="0" fontId="18" fillId="0" borderId="92" xfId="0" applyFont="1" applyBorder="1" applyAlignment="1" applyProtection="1">
      <alignment horizontal="center" vertical="center"/>
      <protection hidden="1"/>
    </xf>
    <xf numFmtId="0" fontId="8" fillId="0" borderId="77" xfId="0" applyFont="1" applyBorder="1" applyAlignment="1" applyProtection="1">
      <alignment horizontal="center" vertical="center"/>
      <protection hidden="1"/>
    </xf>
    <xf numFmtId="0" fontId="8" fillId="4" borderId="121" xfId="0" applyFont="1" applyFill="1" applyBorder="1" applyAlignment="1" applyProtection="1">
      <alignment horizontal="center" vertical="center"/>
      <protection locked="0" hidden="1"/>
    </xf>
    <xf numFmtId="0" fontId="8" fillId="0" borderId="0" xfId="0" applyFont="1" applyAlignment="1" applyProtection="1">
      <alignment horizontal="center" vertical="center"/>
      <protection locked="0" hidden="1"/>
    </xf>
    <xf numFmtId="0" fontId="14" fillId="0" borderId="120" xfId="0" applyFont="1" applyBorder="1" applyAlignment="1" applyProtection="1">
      <alignment horizontal="center" vertical="center"/>
      <protection hidden="1"/>
    </xf>
    <xf numFmtId="0" fontId="14" fillId="0" borderId="29" xfId="0" applyFont="1" applyBorder="1" applyAlignment="1" applyProtection="1">
      <alignment horizontal="center" vertical="center"/>
      <protection hidden="1"/>
    </xf>
    <xf numFmtId="0" fontId="14" fillId="0" borderId="31" xfId="0" applyFont="1" applyBorder="1" applyAlignment="1" applyProtection="1">
      <alignment horizontal="center" vertical="center"/>
      <protection hidden="1"/>
    </xf>
    <xf numFmtId="0" fontId="14" fillId="0" borderId="121" xfId="0" applyFont="1" applyBorder="1" applyAlignment="1" applyProtection="1">
      <alignment horizontal="center" vertical="center"/>
      <protection hidden="1"/>
    </xf>
    <xf numFmtId="178" fontId="8" fillId="0" borderId="96" xfId="0" applyNumberFormat="1" applyFont="1" applyBorder="1" applyAlignment="1" applyProtection="1">
      <alignment horizontal="center" vertical="center"/>
      <protection hidden="1"/>
    </xf>
    <xf numFmtId="177" fontId="8" fillId="0" borderId="74" xfId="0" applyNumberFormat="1" applyFont="1" applyBorder="1" applyProtection="1">
      <alignment vertical="center"/>
      <protection hidden="1"/>
    </xf>
    <xf numFmtId="177" fontId="8" fillId="0" borderId="33" xfId="0" applyNumberFormat="1" applyFont="1" applyBorder="1" applyProtection="1">
      <alignment vertical="center"/>
      <protection hidden="1"/>
    </xf>
    <xf numFmtId="177" fontId="8" fillId="5" borderId="149" xfId="0" applyNumberFormat="1" applyFont="1" applyFill="1" applyBorder="1" applyProtection="1">
      <alignment vertical="center"/>
      <protection hidden="1"/>
    </xf>
    <xf numFmtId="0" fontId="8" fillId="0" borderId="63" xfId="0" applyFont="1" applyBorder="1" applyAlignment="1" applyProtection="1">
      <alignment horizontal="center" vertical="center"/>
      <protection hidden="1"/>
    </xf>
    <xf numFmtId="177" fontId="8" fillId="5" borderId="74" xfId="0" applyNumberFormat="1" applyFont="1" applyFill="1" applyBorder="1" applyProtection="1">
      <alignment vertical="center"/>
      <protection hidden="1"/>
    </xf>
    <xf numFmtId="0" fontId="8" fillId="0" borderId="35" xfId="0" applyFont="1" applyBorder="1" applyAlignment="1" applyProtection="1">
      <alignment horizontal="center" vertical="center"/>
      <protection hidden="1"/>
    </xf>
    <xf numFmtId="0" fontId="8" fillId="0" borderId="122" xfId="0" applyFont="1" applyBorder="1" applyAlignment="1" applyProtection="1">
      <alignment horizontal="center" vertical="center"/>
      <protection hidden="1"/>
    </xf>
    <xf numFmtId="0" fontId="8" fillId="4" borderId="41" xfId="0" applyFont="1" applyFill="1" applyBorder="1" applyAlignment="1" applyProtection="1">
      <alignment horizontal="center" vertical="center"/>
      <protection locked="0" hidden="1"/>
    </xf>
    <xf numFmtId="0" fontId="8" fillId="0" borderId="33" xfId="0" applyFont="1" applyBorder="1" applyAlignment="1" applyProtection="1">
      <alignment horizontal="center" vertical="center"/>
      <protection hidden="1"/>
    </xf>
    <xf numFmtId="179" fontId="18" fillId="0" borderId="74" xfId="0" applyNumberFormat="1" applyFont="1" applyBorder="1" applyAlignment="1" applyProtection="1">
      <alignment horizontal="center" vertical="center"/>
      <protection hidden="1"/>
    </xf>
    <xf numFmtId="0" fontId="18" fillId="0" borderId="33" xfId="0" applyFont="1" applyBorder="1" applyAlignment="1" applyProtection="1">
      <alignment horizontal="center" vertical="center"/>
      <protection hidden="1"/>
    </xf>
    <xf numFmtId="0" fontId="18" fillId="0" borderId="93" xfId="0" applyFont="1" applyBorder="1" applyAlignment="1" applyProtection="1">
      <alignment horizontal="center" vertical="center"/>
      <protection hidden="1"/>
    </xf>
    <xf numFmtId="0" fontId="8" fillId="0" borderId="74" xfId="0" applyFont="1" applyBorder="1" applyAlignment="1" applyProtection="1">
      <alignment horizontal="center" vertical="center"/>
      <protection hidden="1"/>
    </xf>
    <xf numFmtId="0" fontId="8" fillId="4" borderId="123" xfId="0" applyFont="1" applyFill="1" applyBorder="1" applyAlignment="1" applyProtection="1">
      <alignment horizontal="center" vertical="center"/>
      <protection locked="0" hidden="1"/>
    </xf>
    <xf numFmtId="0" fontId="14" fillId="0" borderId="122" xfId="0" applyFont="1" applyBorder="1" applyAlignment="1" applyProtection="1">
      <alignment horizontal="center" vertical="center"/>
      <protection hidden="1"/>
    </xf>
    <xf numFmtId="0" fontId="14" fillId="0" borderId="33" xfId="0" applyFont="1" applyBorder="1" applyAlignment="1" applyProtection="1">
      <alignment horizontal="center" vertical="center"/>
      <protection hidden="1"/>
    </xf>
    <xf numFmtId="0" fontId="14" fillId="0" borderId="35" xfId="0" applyFont="1" applyBorder="1" applyAlignment="1" applyProtection="1">
      <alignment horizontal="center" vertical="center"/>
      <protection hidden="1"/>
    </xf>
    <xf numFmtId="0" fontId="14" fillId="0" borderId="123" xfId="0" applyFont="1" applyBorder="1" applyAlignment="1" applyProtection="1">
      <alignment horizontal="center" vertical="center"/>
      <protection hidden="1"/>
    </xf>
    <xf numFmtId="178" fontId="8" fillId="0" borderId="97" xfId="0" applyNumberFormat="1" applyFont="1" applyBorder="1" applyAlignment="1" applyProtection="1">
      <alignment horizontal="center" vertical="center"/>
      <protection hidden="1"/>
    </xf>
    <xf numFmtId="177" fontId="8" fillId="0" borderId="89" xfId="0" applyNumberFormat="1" applyFont="1" applyBorder="1" applyProtection="1">
      <alignment vertical="center"/>
      <protection hidden="1"/>
    </xf>
    <xf numFmtId="177" fontId="8" fillId="0" borderId="85" xfId="0" applyNumberFormat="1" applyFont="1" applyBorder="1" applyProtection="1">
      <alignment vertical="center"/>
      <protection hidden="1"/>
    </xf>
    <xf numFmtId="177" fontId="8" fillId="5" borderId="150" xfId="0" applyNumberFormat="1" applyFont="1" applyFill="1" applyBorder="1" applyProtection="1">
      <alignment vertical="center"/>
      <protection hidden="1"/>
    </xf>
    <xf numFmtId="0" fontId="8" fillId="0" borderId="88" xfId="0" applyFont="1" applyBorder="1" applyAlignment="1" applyProtection="1">
      <alignment horizontal="center" vertical="center"/>
      <protection hidden="1"/>
    </xf>
    <xf numFmtId="177" fontId="8" fillId="5" borderId="89" xfId="0" applyNumberFormat="1" applyFont="1" applyFill="1" applyBorder="1" applyProtection="1">
      <alignment vertical="center"/>
      <protection hidden="1"/>
    </xf>
    <xf numFmtId="0" fontId="8" fillId="0" borderId="87" xfId="0" applyFont="1" applyBorder="1" applyAlignment="1" applyProtection="1">
      <alignment horizontal="center" vertical="center"/>
      <protection hidden="1"/>
    </xf>
    <xf numFmtId="0" fontId="8" fillId="0" borderId="124" xfId="0" applyFont="1" applyBorder="1" applyAlignment="1" applyProtection="1">
      <alignment horizontal="center" vertical="center"/>
      <protection hidden="1"/>
    </xf>
    <xf numFmtId="0" fontId="8" fillId="4" borderId="91" xfId="0" applyFont="1" applyFill="1" applyBorder="1" applyAlignment="1" applyProtection="1">
      <alignment horizontal="center" vertical="center"/>
      <protection locked="0" hidden="1"/>
    </xf>
    <xf numFmtId="0" fontId="8" fillId="0" borderId="85" xfId="0" applyFont="1" applyBorder="1" applyAlignment="1" applyProtection="1">
      <alignment horizontal="center" vertical="center"/>
      <protection hidden="1"/>
    </xf>
    <xf numFmtId="179" fontId="18" fillId="0" borderId="89" xfId="0" applyNumberFormat="1" applyFont="1" applyBorder="1" applyAlignment="1" applyProtection="1">
      <alignment horizontal="center" vertical="center"/>
      <protection hidden="1"/>
    </xf>
    <xf numFmtId="0" fontId="18" fillId="0" borderId="85" xfId="0" applyFont="1" applyBorder="1" applyAlignment="1" applyProtection="1">
      <alignment horizontal="center" vertical="center"/>
      <protection hidden="1"/>
    </xf>
    <xf numFmtId="0" fontId="18" fillId="0" borderId="94" xfId="0" applyFont="1" applyBorder="1" applyAlignment="1" applyProtection="1">
      <alignment horizontal="center" vertical="center"/>
      <protection hidden="1"/>
    </xf>
    <xf numFmtId="0" fontId="8" fillId="0" borderId="89" xfId="0" applyFont="1" applyBorder="1" applyAlignment="1" applyProtection="1">
      <alignment horizontal="center" vertical="center"/>
      <protection hidden="1"/>
    </xf>
    <xf numFmtId="0" fontId="8" fillId="4" borderId="125" xfId="0" applyFont="1" applyFill="1" applyBorder="1" applyAlignment="1" applyProtection="1">
      <alignment horizontal="center" vertical="center"/>
      <protection locked="0" hidden="1"/>
    </xf>
    <xf numFmtId="0" fontId="14" fillId="0" borderId="124" xfId="0" applyFont="1" applyBorder="1" applyAlignment="1" applyProtection="1">
      <alignment horizontal="center" vertical="center"/>
      <protection hidden="1"/>
    </xf>
    <xf numFmtId="0" fontId="14" fillId="0" borderId="85" xfId="0" applyFont="1" applyBorder="1" applyAlignment="1" applyProtection="1">
      <alignment horizontal="center" vertical="center"/>
      <protection hidden="1"/>
    </xf>
    <xf numFmtId="0" fontId="14" fillId="0" borderId="87" xfId="0" applyFont="1" applyBorder="1" applyAlignment="1" applyProtection="1">
      <alignment horizontal="center" vertical="center"/>
      <protection hidden="1"/>
    </xf>
    <xf numFmtId="0" fontId="14" fillId="0" borderId="125" xfId="0" applyFont="1" applyBorder="1" applyAlignment="1" applyProtection="1">
      <alignment horizontal="center" vertical="center"/>
      <protection hidden="1"/>
    </xf>
    <xf numFmtId="178" fontId="8" fillId="0" borderId="98" xfId="0" applyNumberFormat="1" applyFont="1" applyBorder="1" applyAlignment="1" applyProtection="1">
      <alignment horizontal="center" vertical="center"/>
      <protection hidden="1"/>
    </xf>
    <xf numFmtId="177" fontId="8" fillId="0" borderId="76" xfId="0" applyNumberFormat="1" applyFont="1" applyBorder="1" applyProtection="1">
      <alignment vertical="center"/>
      <protection hidden="1"/>
    </xf>
    <xf numFmtId="177" fontId="8" fillId="0" borderId="45" xfId="0" applyNumberFormat="1" applyFont="1" applyBorder="1" applyProtection="1">
      <alignment vertical="center"/>
      <protection hidden="1"/>
    </xf>
    <xf numFmtId="177" fontId="8" fillId="5" borderId="151" xfId="0" applyNumberFormat="1" applyFont="1" applyFill="1" applyBorder="1" applyProtection="1">
      <alignment vertical="center"/>
      <protection hidden="1"/>
    </xf>
    <xf numFmtId="0" fontId="8" fillId="0" borderId="65" xfId="0" applyFont="1" applyBorder="1" applyAlignment="1" applyProtection="1">
      <alignment horizontal="center" vertical="center"/>
      <protection hidden="1"/>
    </xf>
    <xf numFmtId="177" fontId="8" fillId="5" borderId="76" xfId="0" applyNumberFormat="1" applyFont="1" applyFill="1" applyBorder="1" applyProtection="1">
      <alignment vertical="center"/>
      <protection hidden="1"/>
    </xf>
    <xf numFmtId="0" fontId="8" fillId="0" borderId="46" xfId="0" applyFont="1" applyBorder="1" applyAlignment="1" applyProtection="1">
      <alignment horizontal="center" vertical="center"/>
      <protection hidden="1"/>
    </xf>
    <xf numFmtId="0" fontId="8" fillId="0" borderId="126" xfId="0" applyFont="1" applyBorder="1" applyAlignment="1" applyProtection="1">
      <alignment horizontal="center" vertical="center"/>
      <protection hidden="1"/>
    </xf>
    <xf numFmtId="0" fontId="8" fillId="4" borderId="47" xfId="0" applyFont="1" applyFill="1" applyBorder="1" applyAlignment="1" applyProtection="1">
      <alignment horizontal="center" vertical="center"/>
      <protection locked="0" hidden="1"/>
    </xf>
    <xf numFmtId="0" fontId="8" fillId="0" borderId="45" xfId="0" applyFont="1" applyBorder="1" applyAlignment="1" applyProtection="1">
      <alignment horizontal="center" vertical="center"/>
      <protection hidden="1"/>
    </xf>
    <xf numFmtId="179" fontId="18" fillId="0" borderId="76" xfId="0" applyNumberFormat="1" applyFont="1" applyBorder="1" applyAlignment="1" applyProtection="1">
      <alignment horizontal="center" vertical="center"/>
      <protection hidden="1"/>
    </xf>
    <xf numFmtId="0" fontId="18" fillId="0" borderId="45" xfId="0" applyFont="1" applyBorder="1" applyAlignment="1" applyProtection="1">
      <alignment horizontal="center" vertical="center"/>
      <protection hidden="1"/>
    </xf>
    <xf numFmtId="0" fontId="18" fillId="0" borderId="73" xfId="0" applyFont="1" applyBorder="1" applyAlignment="1" applyProtection="1">
      <alignment horizontal="center" vertical="center"/>
      <protection hidden="1"/>
    </xf>
    <xf numFmtId="0" fontId="8" fillId="0" borderId="76" xfId="0" applyFont="1" applyBorder="1" applyAlignment="1" applyProtection="1">
      <alignment horizontal="center" vertical="center"/>
      <protection hidden="1"/>
    </xf>
    <xf numFmtId="0" fontId="8" fillId="4" borderId="127" xfId="0" applyFont="1" applyFill="1" applyBorder="1" applyAlignment="1" applyProtection="1">
      <alignment horizontal="center" vertical="center"/>
      <protection locked="0" hidden="1"/>
    </xf>
    <xf numFmtId="0" fontId="14" fillId="0" borderId="126" xfId="0" applyFont="1" applyBorder="1" applyAlignment="1" applyProtection="1">
      <alignment horizontal="center" vertical="center"/>
      <protection hidden="1"/>
    </xf>
    <xf numFmtId="0" fontId="14" fillId="0" borderId="45" xfId="0" applyFont="1" applyBorder="1" applyAlignment="1" applyProtection="1">
      <alignment horizontal="center" vertical="center"/>
      <protection hidden="1"/>
    </xf>
    <xf numFmtId="0" fontId="14" fillId="0" borderId="46" xfId="0" applyFont="1" applyBorder="1" applyAlignment="1" applyProtection="1">
      <alignment horizontal="center" vertical="center"/>
      <protection hidden="1"/>
    </xf>
    <xf numFmtId="0" fontId="14" fillId="0" borderId="127" xfId="0" applyFont="1" applyBorder="1" applyAlignment="1" applyProtection="1">
      <alignment horizontal="center" vertical="center"/>
      <protection hidden="1"/>
    </xf>
    <xf numFmtId="178" fontId="8" fillId="0" borderId="99" xfId="0" applyNumberFormat="1" applyFont="1" applyBorder="1" applyAlignment="1" applyProtection="1">
      <alignment horizontal="center" vertical="center"/>
      <protection hidden="1"/>
    </xf>
    <xf numFmtId="177" fontId="8" fillId="0" borderId="75" xfId="0" applyNumberFormat="1" applyFont="1" applyBorder="1" applyProtection="1">
      <alignment vertical="center"/>
      <protection hidden="1"/>
    </xf>
    <xf numFmtId="177" fontId="8" fillId="0" borderId="37" xfId="0" applyNumberFormat="1" applyFont="1" applyBorder="1" applyProtection="1">
      <alignment vertical="center"/>
      <protection hidden="1"/>
    </xf>
    <xf numFmtId="177" fontId="8" fillId="5" borderId="152" xfId="0" applyNumberFormat="1" applyFont="1" applyFill="1" applyBorder="1" applyProtection="1">
      <alignment vertical="center"/>
      <protection hidden="1"/>
    </xf>
    <xf numFmtId="0" fontId="8" fillId="0" borderId="64" xfId="0" applyFont="1" applyBorder="1" applyAlignment="1" applyProtection="1">
      <alignment horizontal="center" vertical="center"/>
      <protection hidden="1"/>
    </xf>
    <xf numFmtId="177" fontId="8" fillId="5" borderId="75" xfId="0" applyNumberFormat="1" applyFont="1" applyFill="1" applyBorder="1" applyProtection="1">
      <alignment vertical="center"/>
      <protection hidden="1"/>
    </xf>
    <xf numFmtId="0" fontId="8" fillId="0" borderId="39" xfId="0" applyFont="1" applyBorder="1" applyAlignment="1" applyProtection="1">
      <alignment horizontal="center" vertical="center"/>
      <protection hidden="1"/>
    </xf>
    <xf numFmtId="0" fontId="8" fillId="0" borderId="128" xfId="0" applyFont="1" applyBorder="1" applyAlignment="1" applyProtection="1">
      <alignment horizontal="center" vertical="center"/>
      <protection hidden="1"/>
    </xf>
    <xf numFmtId="0" fontId="8" fillId="4" borderId="42" xfId="0" applyFont="1" applyFill="1" applyBorder="1" applyAlignment="1" applyProtection="1">
      <alignment horizontal="center" vertical="center"/>
      <protection locked="0" hidden="1"/>
    </xf>
    <xf numFmtId="0" fontId="8" fillId="0" borderId="37" xfId="0" applyFont="1" applyBorder="1" applyAlignment="1" applyProtection="1">
      <alignment horizontal="center" vertical="center"/>
      <protection hidden="1"/>
    </xf>
    <xf numFmtId="179" fontId="18" fillId="0" borderId="75" xfId="0" applyNumberFormat="1" applyFont="1" applyBorder="1" applyAlignment="1" applyProtection="1">
      <alignment horizontal="center" vertical="center"/>
      <protection hidden="1"/>
    </xf>
    <xf numFmtId="0" fontId="18" fillId="0" borderId="37" xfId="0" applyFont="1" applyBorder="1" applyAlignment="1" applyProtection="1">
      <alignment horizontal="center" vertical="center"/>
      <protection hidden="1"/>
    </xf>
    <xf numFmtId="0" fontId="18" fillId="0" borderId="95" xfId="0" applyFont="1" applyBorder="1" applyAlignment="1" applyProtection="1">
      <alignment horizontal="center" vertical="center"/>
      <protection hidden="1"/>
    </xf>
    <xf numFmtId="0" fontId="8" fillId="0" borderId="75" xfId="0" applyFont="1" applyBorder="1" applyAlignment="1" applyProtection="1">
      <alignment horizontal="center" vertical="center"/>
      <protection hidden="1"/>
    </xf>
    <xf numFmtId="0" fontId="8" fillId="4" borderId="129" xfId="0" applyFont="1" applyFill="1" applyBorder="1" applyAlignment="1" applyProtection="1">
      <alignment horizontal="center" vertical="center"/>
      <protection locked="0" hidden="1"/>
    </xf>
    <xf numFmtId="0" fontId="14" fillId="0" borderId="128" xfId="0" applyFont="1" applyBorder="1" applyAlignment="1" applyProtection="1">
      <alignment horizontal="center" vertical="center"/>
      <protection hidden="1"/>
    </xf>
    <xf numFmtId="0" fontId="14" fillId="0" borderId="37" xfId="0" applyFont="1" applyBorder="1" applyAlignment="1" applyProtection="1">
      <alignment horizontal="center" vertical="center"/>
      <protection hidden="1"/>
    </xf>
    <xf numFmtId="0" fontId="14" fillId="0" borderId="39" xfId="0" applyFont="1" applyBorder="1" applyAlignment="1" applyProtection="1">
      <alignment horizontal="center" vertical="center"/>
      <protection hidden="1"/>
    </xf>
    <xf numFmtId="0" fontId="14" fillId="0" borderId="129" xfId="0" applyFont="1" applyBorder="1" applyAlignment="1" applyProtection="1">
      <alignment horizontal="center" vertical="center"/>
      <protection hidden="1"/>
    </xf>
    <xf numFmtId="178" fontId="8" fillId="0" borderId="100" xfId="0" applyNumberFormat="1" applyFont="1" applyBorder="1" applyAlignment="1" applyProtection="1">
      <alignment horizontal="center" vertical="center"/>
      <protection hidden="1"/>
    </xf>
    <xf numFmtId="177" fontId="8" fillId="3" borderId="74" xfId="0" applyNumberFormat="1" applyFont="1" applyFill="1" applyBorder="1" applyProtection="1">
      <alignment vertical="center"/>
      <protection hidden="1"/>
    </xf>
    <xf numFmtId="177" fontId="8" fillId="3" borderId="33" xfId="0" applyNumberFormat="1" applyFont="1" applyFill="1" applyBorder="1" applyProtection="1">
      <alignment vertical="center"/>
      <protection hidden="1"/>
    </xf>
    <xf numFmtId="0" fontId="8" fillId="3" borderId="63" xfId="0" applyFont="1" applyFill="1" applyBorder="1" applyAlignment="1" applyProtection="1">
      <alignment horizontal="center" vertical="center"/>
      <protection hidden="1"/>
    </xf>
    <xf numFmtId="0" fontId="8" fillId="3" borderId="35" xfId="0" applyFont="1" applyFill="1" applyBorder="1" applyAlignment="1" applyProtection="1">
      <alignment horizontal="center" vertical="center"/>
      <protection hidden="1"/>
    </xf>
    <xf numFmtId="0" fontId="8" fillId="3" borderId="122" xfId="0" applyFont="1" applyFill="1" applyBorder="1" applyAlignment="1" applyProtection="1">
      <alignment horizontal="center" vertical="center"/>
      <protection hidden="1"/>
    </xf>
    <xf numFmtId="0" fontId="8" fillId="3" borderId="33" xfId="0" applyFont="1" applyFill="1" applyBorder="1" applyAlignment="1" applyProtection="1">
      <alignment horizontal="center" vertical="center"/>
      <protection hidden="1"/>
    </xf>
    <xf numFmtId="179" fontId="18" fillId="3" borderId="74" xfId="0" applyNumberFormat="1" applyFont="1" applyFill="1" applyBorder="1" applyAlignment="1" applyProtection="1">
      <alignment horizontal="center" vertical="center"/>
      <protection hidden="1"/>
    </xf>
    <xf numFmtId="0" fontId="18" fillId="3" borderId="33" xfId="0" applyFont="1" applyFill="1" applyBorder="1" applyAlignment="1" applyProtection="1">
      <alignment horizontal="center" vertical="center"/>
      <protection hidden="1"/>
    </xf>
    <xf numFmtId="0" fontId="18" fillId="3" borderId="93" xfId="0" applyFont="1" applyFill="1" applyBorder="1" applyAlignment="1" applyProtection="1">
      <alignment horizontal="center" vertical="center"/>
      <protection hidden="1"/>
    </xf>
    <xf numFmtId="0" fontId="8" fillId="3" borderId="74" xfId="0" applyFont="1" applyFill="1" applyBorder="1" applyAlignment="1" applyProtection="1">
      <alignment horizontal="center" vertical="center"/>
      <protection hidden="1"/>
    </xf>
    <xf numFmtId="0" fontId="14" fillId="3" borderId="122" xfId="0" applyFont="1" applyFill="1" applyBorder="1" applyAlignment="1" applyProtection="1">
      <alignment horizontal="center" vertical="center"/>
      <protection hidden="1"/>
    </xf>
    <xf numFmtId="0" fontId="14" fillId="3" borderId="33" xfId="0" applyFont="1" applyFill="1" applyBorder="1" applyAlignment="1" applyProtection="1">
      <alignment horizontal="center" vertical="center"/>
      <protection hidden="1"/>
    </xf>
    <xf numFmtId="0" fontId="14" fillId="3" borderId="35" xfId="0" applyFont="1" applyFill="1" applyBorder="1" applyAlignment="1" applyProtection="1">
      <alignment horizontal="center" vertical="center"/>
      <protection hidden="1"/>
    </xf>
    <xf numFmtId="0" fontId="14" fillId="3" borderId="123" xfId="0" applyFont="1" applyFill="1" applyBorder="1" applyAlignment="1" applyProtection="1">
      <alignment horizontal="center" vertical="center"/>
      <protection hidden="1"/>
    </xf>
    <xf numFmtId="0" fontId="8" fillId="0" borderId="130" xfId="0" applyFont="1" applyBorder="1" applyAlignment="1" applyProtection="1">
      <alignment horizontal="center" vertical="center"/>
      <protection hidden="1"/>
    </xf>
    <xf numFmtId="0" fontId="8" fillId="4" borderId="140" xfId="0" applyFont="1" applyFill="1" applyBorder="1" applyAlignment="1" applyProtection="1">
      <alignment horizontal="center" vertical="center"/>
      <protection locked="0" hidden="1"/>
    </xf>
    <xf numFmtId="0" fontId="8" fillId="0" borderId="131" xfId="0" applyFont="1" applyBorder="1" applyAlignment="1" applyProtection="1">
      <alignment horizontal="center" vertical="center"/>
      <protection hidden="1"/>
    </xf>
    <xf numFmtId="179" fontId="18" fillId="0" borderId="141" xfId="0" applyNumberFormat="1" applyFont="1" applyBorder="1" applyAlignment="1" applyProtection="1">
      <alignment horizontal="center" vertical="center"/>
      <protection hidden="1"/>
    </xf>
    <xf numFmtId="0" fontId="18" fillId="0" borderId="131" xfId="0" applyFont="1" applyBorder="1" applyAlignment="1" applyProtection="1">
      <alignment horizontal="center" vertical="center"/>
      <protection hidden="1"/>
    </xf>
    <xf numFmtId="0" fontId="18" fillId="0" borderId="142" xfId="0" applyFont="1" applyBorder="1" applyAlignment="1" applyProtection="1">
      <alignment horizontal="center" vertical="center"/>
      <protection hidden="1"/>
    </xf>
    <xf numFmtId="0" fontId="8" fillId="0" borderId="141" xfId="0" applyFont="1" applyBorder="1" applyAlignment="1" applyProtection="1">
      <alignment horizontal="center" vertical="center"/>
      <protection hidden="1"/>
    </xf>
    <xf numFmtId="0" fontId="8" fillId="4" borderId="133" xfId="0" applyFont="1" applyFill="1" applyBorder="1" applyAlignment="1" applyProtection="1">
      <alignment horizontal="center" vertical="center"/>
      <protection locked="0" hidden="1"/>
    </xf>
    <xf numFmtId="0" fontId="14" fillId="0" borderId="130" xfId="0" applyFont="1" applyBorder="1" applyAlignment="1" applyProtection="1">
      <alignment horizontal="center" vertical="center"/>
      <protection hidden="1"/>
    </xf>
    <xf numFmtId="0" fontId="14" fillId="0" borderId="131" xfId="0" applyFont="1" applyBorder="1" applyAlignment="1" applyProtection="1">
      <alignment horizontal="center" vertical="center"/>
      <protection hidden="1"/>
    </xf>
    <xf numFmtId="0" fontId="14" fillId="0" borderId="132" xfId="0" applyFont="1" applyBorder="1" applyAlignment="1" applyProtection="1">
      <alignment horizontal="center" vertical="center"/>
      <protection hidden="1"/>
    </xf>
    <xf numFmtId="0" fontId="14" fillId="0" borderId="133" xfId="0" applyFont="1" applyBorder="1" applyAlignment="1" applyProtection="1">
      <alignment horizontal="center" vertical="center"/>
      <protection hidden="1"/>
    </xf>
    <xf numFmtId="0" fontId="12" fillId="0" borderId="0" xfId="0" applyFont="1" applyProtection="1">
      <alignmen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center" vertical="center"/>
      <protection locked="0" hidden="1"/>
    </xf>
    <xf numFmtId="0" fontId="8" fillId="0" borderId="70" xfId="0" applyFont="1" applyBorder="1" applyProtection="1">
      <alignment vertical="center"/>
      <protection hidden="1"/>
    </xf>
    <xf numFmtId="0" fontId="8" fillId="0" borderId="55"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5" borderId="7" xfId="0" applyFont="1" applyFill="1" applyBorder="1" applyAlignment="1" applyProtection="1">
      <alignment horizontal="center" vertical="center"/>
      <protection hidden="1"/>
    </xf>
    <xf numFmtId="0" fontId="8" fillId="5" borderId="55" xfId="0" applyFont="1" applyFill="1" applyBorder="1" applyAlignment="1" applyProtection="1">
      <alignment horizontal="center" vertical="center"/>
      <protection hidden="1"/>
    </xf>
    <xf numFmtId="0" fontId="8" fillId="5" borderId="6" xfId="0" applyFont="1" applyFill="1" applyBorder="1" applyAlignment="1" applyProtection="1">
      <alignment horizontal="center" vertical="center"/>
      <protection hidden="1"/>
    </xf>
    <xf numFmtId="177" fontId="8" fillId="0" borderId="30" xfId="0" applyNumberFormat="1" applyFont="1" applyBorder="1" applyProtection="1">
      <alignment vertical="center"/>
      <protection hidden="1"/>
    </xf>
    <xf numFmtId="177" fontId="8" fillId="5" borderId="30" xfId="0" applyNumberFormat="1" applyFont="1" applyFill="1" applyBorder="1" applyProtection="1">
      <alignment vertical="center"/>
      <protection hidden="1"/>
    </xf>
    <xf numFmtId="177" fontId="8" fillId="5" borderId="31" xfId="0" applyNumberFormat="1" applyFont="1" applyFill="1" applyBorder="1" applyProtection="1">
      <alignment vertical="center"/>
      <protection hidden="1"/>
    </xf>
    <xf numFmtId="177" fontId="8" fillId="0" borderId="0" xfId="0" applyNumberFormat="1" applyFont="1" applyAlignment="1" applyProtection="1">
      <alignment vertical="center" shrinkToFit="1"/>
      <protection hidden="1"/>
    </xf>
    <xf numFmtId="177" fontId="8" fillId="0" borderId="34" xfId="0" applyNumberFormat="1" applyFont="1" applyBorder="1" applyProtection="1">
      <alignment vertical="center"/>
      <protection hidden="1"/>
    </xf>
    <xf numFmtId="177" fontId="8" fillId="5" borderId="34" xfId="0" applyNumberFormat="1" applyFont="1" applyFill="1" applyBorder="1" applyProtection="1">
      <alignment vertical="center"/>
      <protection hidden="1"/>
    </xf>
    <xf numFmtId="177" fontId="8" fillId="5" borderId="35" xfId="0" applyNumberFormat="1" applyFont="1" applyFill="1" applyBorder="1" applyProtection="1">
      <alignment vertical="center"/>
      <protection hidden="1"/>
    </xf>
    <xf numFmtId="177" fontId="8" fillId="0" borderId="86" xfId="0" applyNumberFormat="1" applyFont="1" applyBorder="1" applyProtection="1">
      <alignment vertical="center"/>
      <protection hidden="1"/>
    </xf>
    <xf numFmtId="177" fontId="8" fillId="5" borderId="86" xfId="0" applyNumberFormat="1" applyFont="1" applyFill="1" applyBorder="1" applyProtection="1">
      <alignment vertical="center"/>
      <protection hidden="1"/>
    </xf>
    <xf numFmtId="177" fontId="8" fillId="5" borderId="87" xfId="0" applyNumberFormat="1" applyFont="1" applyFill="1" applyBorder="1" applyProtection="1">
      <alignment vertical="center"/>
      <protection hidden="1"/>
    </xf>
    <xf numFmtId="177" fontId="8" fillId="0" borderId="44" xfId="0" applyNumberFormat="1" applyFont="1" applyBorder="1" applyProtection="1">
      <alignment vertical="center"/>
      <protection hidden="1"/>
    </xf>
    <xf numFmtId="177" fontId="8" fillId="5" borderId="44" xfId="0" applyNumberFormat="1" applyFont="1" applyFill="1" applyBorder="1" applyProtection="1">
      <alignment vertical="center"/>
      <protection hidden="1"/>
    </xf>
    <xf numFmtId="177" fontId="8" fillId="5" borderId="46" xfId="0" applyNumberFormat="1" applyFont="1" applyFill="1" applyBorder="1" applyProtection="1">
      <alignment vertical="center"/>
      <protection hidden="1"/>
    </xf>
    <xf numFmtId="177" fontId="8" fillId="0" borderId="38" xfId="0" applyNumberFormat="1" applyFont="1" applyBorder="1" applyProtection="1">
      <alignment vertical="center"/>
      <protection hidden="1"/>
    </xf>
    <xf numFmtId="177" fontId="8" fillId="5" borderId="38" xfId="0" applyNumberFormat="1" applyFont="1" applyFill="1" applyBorder="1" applyProtection="1">
      <alignment vertical="center"/>
      <protection hidden="1"/>
    </xf>
    <xf numFmtId="177" fontId="8" fillId="5" borderId="39" xfId="0" applyNumberFormat="1" applyFont="1" applyFill="1" applyBorder="1" applyProtection="1">
      <alignment vertical="center"/>
      <protection hidden="1"/>
    </xf>
    <xf numFmtId="177" fontId="8" fillId="3" borderId="34" xfId="0" applyNumberFormat="1" applyFont="1" applyFill="1" applyBorder="1" applyProtection="1">
      <alignment vertical="center"/>
      <protection hidden="1"/>
    </xf>
    <xf numFmtId="0" fontId="17" fillId="0" borderId="116" xfId="0" applyFont="1" applyBorder="1" applyAlignment="1" applyProtection="1">
      <alignment horizontal="center" vertical="center" wrapText="1" shrinkToFit="1"/>
      <protection hidden="1"/>
    </xf>
    <xf numFmtId="0" fontId="17" fillId="0" borderId="48" xfId="0" applyFont="1" applyBorder="1" applyAlignment="1" applyProtection="1">
      <alignment horizontal="center" vertical="center" wrapText="1" shrinkToFit="1"/>
      <protection hidden="1"/>
    </xf>
    <xf numFmtId="0" fontId="17" fillId="0" borderId="49" xfId="0" applyFont="1" applyBorder="1" applyAlignment="1" applyProtection="1">
      <alignment horizontal="center" vertical="center" wrapText="1" shrinkToFit="1"/>
      <protection hidden="1"/>
    </xf>
    <xf numFmtId="0" fontId="17" fillId="0" borderId="118" xfId="0" applyFont="1" applyBorder="1" applyAlignment="1" applyProtection="1">
      <alignment horizontal="center" vertical="center" shrinkToFit="1"/>
      <protection hidden="1"/>
    </xf>
    <xf numFmtId="0" fontId="17" fillId="0" borderId="16" xfId="0" applyFont="1" applyBorder="1" applyAlignment="1" applyProtection="1">
      <alignment horizontal="center" vertical="center" shrinkToFit="1"/>
      <protection hidden="1"/>
    </xf>
    <xf numFmtId="0" fontId="17" fillId="0" borderId="6" xfId="0" applyFont="1" applyBorder="1" applyAlignment="1" applyProtection="1">
      <alignment horizontal="center" vertical="center" shrinkToFit="1"/>
      <protection hidden="1"/>
    </xf>
    <xf numFmtId="0" fontId="17" fillId="0" borderId="119" xfId="0" applyFont="1" applyBorder="1" applyAlignment="1" applyProtection="1">
      <alignment horizontal="center" vertical="center" shrinkToFit="1"/>
      <protection hidden="1"/>
    </xf>
    <xf numFmtId="177" fontId="8" fillId="0" borderId="31" xfId="0" applyNumberFormat="1" applyFont="1" applyBorder="1" applyProtection="1">
      <alignment vertical="center"/>
      <protection hidden="1"/>
    </xf>
    <xf numFmtId="0" fontId="17" fillId="0" borderId="120" xfId="0" applyFont="1" applyBorder="1" applyAlignment="1" applyProtection="1">
      <alignment horizontal="center" vertical="center"/>
      <protection hidden="1"/>
    </xf>
    <xf numFmtId="0" fontId="17" fillId="0" borderId="29" xfId="0" applyFont="1" applyBorder="1" applyAlignment="1" applyProtection="1">
      <alignment horizontal="center" vertical="center"/>
      <protection hidden="1"/>
    </xf>
    <xf numFmtId="0" fontId="17" fillId="0" borderId="31" xfId="0" applyFont="1" applyBorder="1" applyAlignment="1" applyProtection="1">
      <alignment horizontal="center" vertical="center"/>
      <protection hidden="1"/>
    </xf>
    <xf numFmtId="0" fontId="17" fillId="0" borderId="121" xfId="0" applyFont="1" applyBorder="1" applyAlignment="1" applyProtection="1">
      <alignment horizontal="center" vertical="center"/>
      <protection hidden="1"/>
    </xf>
    <xf numFmtId="177" fontId="8" fillId="0" borderId="35" xfId="0" applyNumberFormat="1" applyFont="1" applyBorder="1" applyProtection="1">
      <alignment vertical="center"/>
      <protection hidden="1"/>
    </xf>
    <xf numFmtId="0" fontId="17" fillId="0" borderId="122" xfId="0" applyFont="1" applyBorder="1" applyAlignment="1" applyProtection="1">
      <alignment horizontal="center" vertical="center"/>
      <protection hidden="1"/>
    </xf>
    <xf numFmtId="0" fontId="17" fillId="0" borderId="33" xfId="0" applyFont="1" applyBorder="1" applyAlignment="1" applyProtection="1">
      <alignment horizontal="center" vertical="center"/>
      <protection hidden="1"/>
    </xf>
    <xf numFmtId="0" fontId="17" fillId="0" borderId="35" xfId="0" applyFont="1" applyBorder="1" applyAlignment="1" applyProtection="1">
      <alignment horizontal="center" vertical="center"/>
      <protection hidden="1"/>
    </xf>
    <xf numFmtId="0" fontId="17" fillId="0" borderId="123" xfId="0" applyFont="1" applyBorder="1" applyAlignment="1" applyProtection="1">
      <alignment horizontal="center" vertical="center"/>
      <protection hidden="1"/>
    </xf>
    <xf numFmtId="177" fontId="8" fillId="0" borderId="87" xfId="0" applyNumberFormat="1" applyFont="1" applyBorder="1" applyProtection="1">
      <alignment vertical="center"/>
      <protection hidden="1"/>
    </xf>
    <xf numFmtId="0" fontId="17" fillId="0" borderId="124" xfId="0" applyFont="1" applyBorder="1" applyAlignment="1" applyProtection="1">
      <alignment horizontal="center" vertical="center"/>
      <protection hidden="1"/>
    </xf>
    <xf numFmtId="0" fontId="17" fillId="0" borderId="85" xfId="0" applyFont="1" applyBorder="1" applyAlignment="1" applyProtection="1">
      <alignment horizontal="center" vertical="center"/>
      <protection hidden="1"/>
    </xf>
    <xf numFmtId="0" fontId="17" fillId="0" borderId="87" xfId="0" applyFont="1" applyBorder="1" applyAlignment="1" applyProtection="1">
      <alignment horizontal="center" vertical="center"/>
      <protection hidden="1"/>
    </xf>
    <xf numFmtId="0" fontId="17" fillId="0" borderId="125" xfId="0" applyFont="1" applyBorder="1" applyAlignment="1" applyProtection="1">
      <alignment horizontal="center" vertical="center"/>
      <protection hidden="1"/>
    </xf>
    <xf numFmtId="177" fontId="8" fillId="0" borderId="46" xfId="0" applyNumberFormat="1" applyFont="1" applyBorder="1" applyProtection="1">
      <alignment vertical="center"/>
      <protection hidden="1"/>
    </xf>
    <xf numFmtId="0" fontId="17" fillId="0" borderId="126" xfId="0" applyFont="1" applyBorder="1" applyAlignment="1" applyProtection="1">
      <alignment horizontal="center" vertical="center"/>
      <protection hidden="1"/>
    </xf>
    <xf numFmtId="0" fontId="17" fillId="0" borderId="45" xfId="0" applyFont="1" applyBorder="1" applyAlignment="1" applyProtection="1">
      <alignment horizontal="center" vertical="center"/>
      <protection hidden="1"/>
    </xf>
    <xf numFmtId="0" fontId="17" fillId="0" borderId="46" xfId="0" applyFont="1" applyBorder="1" applyAlignment="1" applyProtection="1">
      <alignment horizontal="center" vertical="center"/>
      <protection hidden="1"/>
    </xf>
    <xf numFmtId="0" fontId="17" fillId="0" borderId="127" xfId="0" applyFont="1" applyBorder="1" applyAlignment="1" applyProtection="1">
      <alignment horizontal="center" vertical="center"/>
      <protection hidden="1"/>
    </xf>
    <xf numFmtId="177" fontId="8" fillId="0" borderId="39" xfId="0" applyNumberFormat="1" applyFont="1" applyBorder="1" applyProtection="1">
      <alignment vertical="center"/>
      <protection hidden="1"/>
    </xf>
    <xf numFmtId="0" fontId="17" fillId="0" borderId="128" xfId="0" applyFont="1" applyBorder="1" applyAlignment="1" applyProtection="1">
      <alignment horizontal="center" vertical="center"/>
      <protection hidden="1"/>
    </xf>
    <xf numFmtId="0" fontId="17" fillId="0" borderId="37"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129" xfId="0" applyFont="1" applyBorder="1" applyAlignment="1" applyProtection="1">
      <alignment horizontal="center" vertical="center"/>
      <protection hidden="1"/>
    </xf>
    <xf numFmtId="177" fontId="8" fillId="3" borderId="35" xfId="0" applyNumberFormat="1" applyFont="1" applyFill="1" applyBorder="1" applyProtection="1">
      <alignment vertical="center"/>
      <protection hidden="1"/>
    </xf>
    <xf numFmtId="0" fontId="17" fillId="3" borderId="122" xfId="0" applyFont="1" applyFill="1" applyBorder="1" applyAlignment="1" applyProtection="1">
      <alignment horizontal="center" vertical="center"/>
      <protection hidden="1"/>
    </xf>
    <xf numFmtId="0" fontId="17" fillId="3" borderId="33" xfId="0" applyFont="1" applyFill="1" applyBorder="1" applyAlignment="1" applyProtection="1">
      <alignment horizontal="center" vertical="center"/>
      <protection hidden="1"/>
    </xf>
    <xf numFmtId="0" fontId="17" fillId="3" borderId="35" xfId="0" applyFont="1" applyFill="1" applyBorder="1" applyAlignment="1" applyProtection="1">
      <alignment horizontal="center" vertical="center"/>
      <protection hidden="1"/>
    </xf>
    <xf numFmtId="0" fontId="17" fillId="3" borderId="123" xfId="0" applyFont="1" applyFill="1" applyBorder="1" applyAlignment="1" applyProtection="1">
      <alignment horizontal="center" vertical="center"/>
      <protection hidden="1"/>
    </xf>
    <xf numFmtId="0" fontId="17" fillId="0" borderId="130" xfId="0" applyFont="1" applyBorder="1" applyAlignment="1" applyProtection="1">
      <alignment horizontal="center" vertical="center"/>
      <protection hidden="1"/>
    </xf>
    <xf numFmtId="0" fontId="17" fillId="0" borderId="131" xfId="0" applyFont="1" applyBorder="1" applyAlignment="1" applyProtection="1">
      <alignment horizontal="center" vertical="center"/>
      <protection hidden="1"/>
    </xf>
    <xf numFmtId="0" fontId="17" fillId="0" borderId="132" xfId="0" applyFont="1" applyBorder="1" applyAlignment="1" applyProtection="1">
      <alignment horizontal="center" vertical="center"/>
      <protection hidden="1"/>
    </xf>
    <xf numFmtId="0" fontId="17" fillId="0" borderId="133"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7" fillId="0" borderId="0" xfId="0" applyFont="1" applyProtection="1">
      <alignment vertical="center"/>
      <protection hidden="1"/>
    </xf>
    <xf numFmtId="0" fontId="8" fillId="0" borderId="155" xfId="0" applyFont="1" applyBorder="1" applyAlignment="1" applyProtection="1">
      <alignment horizontal="center" vertical="center" textRotation="255" shrinkToFit="1"/>
      <protection hidden="1"/>
    </xf>
    <xf numFmtId="0" fontId="8" fillId="0" borderId="11" xfId="0" applyFont="1" applyBorder="1" applyProtection="1">
      <alignment vertical="center"/>
      <protection hidden="1"/>
    </xf>
    <xf numFmtId="0" fontId="8" fillId="0" borderId="10" xfId="0" applyFont="1" applyBorder="1" applyProtection="1">
      <alignment vertical="center"/>
      <protection hidden="1"/>
    </xf>
    <xf numFmtId="0" fontId="8" fillId="0" borderId="145" xfId="0" applyFont="1" applyBorder="1" applyProtection="1">
      <alignment vertical="center"/>
      <protection hidden="1"/>
    </xf>
    <xf numFmtId="0" fontId="8" fillId="0" borderId="14"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8" fillId="0" borderId="108" xfId="0" applyFont="1" applyBorder="1" applyAlignment="1" applyProtection="1">
      <alignment horizontal="center" vertical="center"/>
      <protection hidden="1"/>
    </xf>
    <xf numFmtId="0" fontId="8" fillId="0" borderId="156" xfId="0" applyFont="1" applyBorder="1" applyAlignment="1" applyProtection="1">
      <alignment horizontal="center" vertical="center"/>
      <protection hidden="1"/>
    </xf>
    <xf numFmtId="0" fontId="8" fillId="0" borderId="31" xfId="0" applyFont="1" applyBorder="1" applyAlignment="1" applyProtection="1">
      <alignment horizontal="left" vertical="center" indent="1" shrinkToFit="1"/>
      <protection hidden="1"/>
    </xf>
    <xf numFmtId="0" fontId="8" fillId="0" borderId="28" xfId="0" applyFont="1" applyBorder="1" applyProtection="1">
      <alignment vertical="center"/>
      <protection hidden="1"/>
    </xf>
    <xf numFmtId="0" fontId="8" fillId="0" borderId="30" xfId="0" applyFont="1" applyBorder="1" applyProtection="1">
      <alignment vertical="center"/>
      <protection hidden="1"/>
    </xf>
    <xf numFmtId="0" fontId="8" fillId="0" borderId="29" xfId="0" applyFont="1" applyBorder="1" applyProtection="1">
      <alignment vertical="center"/>
      <protection hidden="1"/>
    </xf>
    <xf numFmtId="177" fontId="8" fillId="0" borderId="43" xfId="0" applyNumberFormat="1" applyFont="1" applyBorder="1" applyProtection="1">
      <alignment vertical="center"/>
      <protection hidden="1"/>
    </xf>
    <xf numFmtId="177" fontId="8" fillId="0" borderId="151" xfId="0" applyNumberFormat="1" applyFont="1" applyBorder="1" applyProtection="1">
      <alignment vertical="center"/>
      <protection hidden="1"/>
    </xf>
    <xf numFmtId="0" fontId="8" fillId="0" borderId="35" xfId="0" applyFont="1" applyBorder="1" applyAlignment="1" applyProtection="1">
      <alignment horizontal="left" vertical="center" indent="1" shrinkToFit="1"/>
      <protection hidden="1"/>
    </xf>
    <xf numFmtId="0" fontId="8" fillId="0" borderId="32" xfId="0" applyFont="1" applyBorder="1" applyProtection="1">
      <alignment vertical="center"/>
      <protection hidden="1"/>
    </xf>
    <xf numFmtId="0" fontId="8" fillId="0" borderId="34" xfId="0" applyFont="1" applyBorder="1" applyProtection="1">
      <alignment vertical="center"/>
      <protection hidden="1"/>
    </xf>
    <xf numFmtId="0" fontId="8" fillId="0" borderId="33" xfId="0" applyFont="1" applyBorder="1" applyProtection="1">
      <alignment vertical="center"/>
      <protection hidden="1"/>
    </xf>
    <xf numFmtId="177" fontId="8" fillId="0" borderId="32" xfId="0" applyNumberFormat="1" applyFont="1" applyBorder="1" applyProtection="1">
      <alignment vertical="center"/>
      <protection hidden="1"/>
    </xf>
    <xf numFmtId="177" fontId="8" fillId="0" borderId="149" xfId="0" applyNumberFormat="1" applyFont="1" applyBorder="1" applyProtection="1">
      <alignment vertical="center"/>
      <protection hidden="1"/>
    </xf>
    <xf numFmtId="0" fontId="8" fillId="0" borderId="87" xfId="0" applyFont="1" applyBorder="1" applyAlignment="1" applyProtection="1">
      <alignment horizontal="left" vertical="center" indent="1" shrinkToFit="1"/>
      <protection hidden="1"/>
    </xf>
    <xf numFmtId="0" fontId="8" fillId="0" borderId="84" xfId="0" applyFont="1" applyBorder="1" applyProtection="1">
      <alignment vertical="center"/>
      <protection hidden="1"/>
    </xf>
    <xf numFmtId="0" fontId="8" fillId="0" borderId="86" xfId="0" applyFont="1" applyBorder="1" applyProtection="1">
      <alignment vertical="center"/>
      <protection hidden="1"/>
    </xf>
    <xf numFmtId="0" fontId="8" fillId="0" borderId="85" xfId="0" applyFont="1" applyBorder="1" applyProtection="1">
      <alignment vertical="center"/>
      <protection hidden="1"/>
    </xf>
    <xf numFmtId="177" fontId="8" fillId="0" borderId="84" xfId="0" applyNumberFormat="1" applyFont="1" applyBorder="1" applyProtection="1">
      <alignment vertical="center"/>
      <protection hidden="1"/>
    </xf>
    <xf numFmtId="177" fontId="8" fillId="0" borderId="150" xfId="0" applyNumberFormat="1" applyFont="1" applyBorder="1" applyProtection="1">
      <alignment vertical="center"/>
      <protection hidden="1"/>
    </xf>
    <xf numFmtId="0" fontId="8" fillId="0" borderId="46" xfId="0" applyFont="1" applyBorder="1" applyAlignment="1" applyProtection="1">
      <alignment horizontal="left" vertical="center" indent="1" shrinkToFit="1"/>
      <protection hidden="1"/>
    </xf>
    <xf numFmtId="0" fontId="8" fillId="0" borderId="43" xfId="0" applyFont="1" applyBorder="1" applyProtection="1">
      <alignment vertical="center"/>
      <protection hidden="1"/>
    </xf>
    <xf numFmtId="0" fontId="8" fillId="0" borderId="44" xfId="0" applyFont="1" applyBorder="1" applyProtection="1">
      <alignment vertical="center"/>
      <protection hidden="1"/>
    </xf>
    <xf numFmtId="0" fontId="8" fillId="0" borderId="45" xfId="0" applyFont="1" applyBorder="1" applyProtection="1">
      <alignment vertical="center"/>
      <protection hidden="1"/>
    </xf>
    <xf numFmtId="0" fontId="8" fillId="0" borderId="39" xfId="0" applyFont="1" applyBorder="1" applyAlignment="1" applyProtection="1">
      <alignment horizontal="left" vertical="center" indent="1" shrinkToFit="1"/>
      <protection hidden="1"/>
    </xf>
    <xf numFmtId="0" fontId="8" fillId="0" borderId="36" xfId="0" applyFont="1" applyBorder="1" applyProtection="1">
      <alignment vertical="center"/>
      <protection hidden="1"/>
    </xf>
    <xf numFmtId="0" fontId="8" fillId="0" borderId="38" xfId="0" applyFont="1" applyBorder="1" applyProtection="1">
      <alignment vertical="center"/>
      <protection hidden="1"/>
    </xf>
    <xf numFmtId="0" fontId="8" fillId="0" borderId="37" xfId="0" applyFont="1" applyBorder="1" applyProtection="1">
      <alignment vertical="center"/>
      <protection hidden="1"/>
    </xf>
    <xf numFmtId="177" fontId="8" fillId="0" borderId="36" xfId="0" applyNumberFormat="1" applyFont="1" applyBorder="1" applyProtection="1">
      <alignment vertical="center"/>
      <protection hidden="1"/>
    </xf>
    <xf numFmtId="177" fontId="8" fillId="0" borderId="152" xfId="0" applyNumberFormat="1" applyFont="1" applyBorder="1" applyProtection="1">
      <alignment vertical="center"/>
      <protection hidden="1"/>
    </xf>
    <xf numFmtId="177" fontId="8" fillId="0" borderId="28" xfId="0" applyNumberFormat="1" applyFont="1" applyBorder="1" applyProtection="1">
      <alignment vertical="center"/>
      <protection hidden="1"/>
    </xf>
    <xf numFmtId="177" fontId="8" fillId="0" borderId="148" xfId="0" applyNumberFormat="1" applyFont="1" applyBorder="1" applyProtection="1">
      <alignment vertical="center"/>
      <protection hidden="1"/>
    </xf>
    <xf numFmtId="0" fontId="8" fillId="3" borderId="35" xfId="0" applyFont="1" applyFill="1" applyBorder="1" applyAlignment="1" applyProtection="1">
      <alignment horizontal="left" vertical="center" indent="1" shrinkToFit="1"/>
      <protection hidden="1"/>
    </xf>
    <xf numFmtId="177" fontId="8" fillId="3" borderId="149" xfId="0" applyNumberFormat="1" applyFont="1" applyFill="1" applyBorder="1" applyProtection="1">
      <alignment vertical="center"/>
      <protection hidden="1"/>
    </xf>
    <xf numFmtId="176" fontId="8" fillId="3" borderId="0" xfId="0" applyNumberFormat="1" applyFont="1" applyFill="1" applyProtection="1">
      <alignment vertical="center"/>
      <protection hidden="1"/>
    </xf>
    <xf numFmtId="176" fontId="7" fillId="0" borderId="0" xfId="0" applyNumberFormat="1" applyFont="1" applyProtection="1">
      <alignment vertical="center"/>
      <protection hidden="1"/>
    </xf>
    <xf numFmtId="0" fontId="8" fillId="0" borderId="0" xfId="0" applyFont="1" applyAlignment="1" applyProtection="1">
      <alignment vertical="center" shrinkToFit="1"/>
      <protection hidden="1"/>
    </xf>
    <xf numFmtId="0" fontId="8" fillId="4" borderId="1" xfId="0" applyFont="1" applyFill="1" applyBorder="1" applyAlignment="1" applyProtection="1">
      <alignment horizontal="center" vertical="top" textRotation="255" shrinkToFit="1"/>
      <protection locked="0" hidden="1"/>
    </xf>
    <xf numFmtId="0" fontId="8" fillId="4" borderId="67" xfId="0" applyFont="1" applyFill="1" applyBorder="1" applyAlignment="1" applyProtection="1">
      <alignment horizontal="center" vertical="top" textRotation="255" shrinkToFit="1"/>
      <protection locked="0" hidden="1"/>
    </xf>
    <xf numFmtId="0" fontId="8" fillId="4" borderId="105" xfId="0" applyFont="1" applyFill="1" applyBorder="1" applyAlignment="1" applyProtection="1">
      <alignment horizontal="center" vertical="top" textRotation="255" shrinkToFit="1"/>
      <protection locked="0" hidden="1"/>
    </xf>
    <xf numFmtId="0" fontId="8" fillId="4" borderId="20" xfId="0" applyFont="1" applyFill="1" applyBorder="1" applyAlignment="1" applyProtection="1">
      <alignment horizontal="center" vertical="top" textRotation="255" shrinkToFit="1"/>
      <protection locked="0" hidden="1"/>
    </xf>
    <xf numFmtId="0" fontId="8" fillId="4" borderId="19" xfId="0" applyFont="1" applyFill="1" applyBorder="1" applyAlignment="1" applyProtection="1">
      <alignment horizontal="center" vertical="top" textRotation="255" shrinkToFit="1"/>
      <protection locked="0" hidden="1"/>
    </xf>
    <xf numFmtId="0" fontId="8" fillId="4" borderId="153" xfId="0" applyFont="1" applyFill="1" applyBorder="1" applyAlignment="1" applyProtection="1">
      <alignment horizontal="center" vertical="top" textRotation="255" shrinkToFit="1"/>
      <protection locked="0" hidden="1"/>
    </xf>
    <xf numFmtId="0" fontId="8" fillId="4" borderId="14" xfId="0" applyFont="1" applyFill="1" applyBorder="1" applyAlignment="1" applyProtection="1">
      <alignment vertical="center" shrinkToFit="1"/>
      <protection locked="0" hidden="1"/>
    </xf>
    <xf numFmtId="0" fontId="8" fillId="4" borderId="12" xfId="0" applyFont="1" applyFill="1" applyBorder="1" applyAlignment="1" applyProtection="1">
      <alignment vertical="center" shrinkToFit="1"/>
      <protection locked="0" hidden="1"/>
    </xf>
    <xf numFmtId="0" fontId="8" fillId="4" borderId="108" xfId="0" applyFont="1" applyFill="1" applyBorder="1" applyAlignment="1" applyProtection="1">
      <alignment vertical="center" shrinkToFit="1"/>
      <protection locked="0" hidden="1"/>
    </xf>
    <xf numFmtId="0" fontId="8" fillId="4" borderId="15" xfId="0" applyFont="1" applyFill="1" applyBorder="1" applyAlignment="1" applyProtection="1">
      <alignment vertical="center" shrinkToFit="1"/>
      <protection locked="0" hidden="1"/>
    </xf>
    <xf numFmtId="0" fontId="8" fillId="0" borderId="12" xfId="0" applyFont="1" applyBorder="1" applyAlignment="1" applyProtection="1">
      <alignment vertical="center" shrinkToFit="1"/>
      <protection hidden="1"/>
    </xf>
    <xf numFmtId="0" fontId="8" fillId="0" borderId="108" xfId="0" applyFont="1" applyBorder="1" applyAlignment="1" applyProtection="1">
      <alignment vertical="center" shrinkToFit="1"/>
      <protection hidden="1"/>
    </xf>
    <xf numFmtId="0" fontId="8" fillId="0" borderId="156" xfId="0" applyFont="1" applyBorder="1" applyAlignment="1" applyProtection="1">
      <alignment vertical="center" shrinkToFit="1"/>
      <protection hidden="1"/>
    </xf>
    <xf numFmtId="0" fontId="8" fillId="0" borderId="7" xfId="0" applyFont="1" applyBorder="1" applyAlignment="1" applyProtection="1">
      <alignment horizontal="center" vertical="center" shrinkToFit="1"/>
      <protection hidden="1"/>
    </xf>
    <xf numFmtId="0" fontId="8" fillId="0" borderId="55" xfId="0" applyFont="1" applyBorder="1" applyAlignment="1" applyProtection="1">
      <alignment horizontal="center" vertical="center" shrinkToFit="1"/>
      <protection hidden="1"/>
    </xf>
    <xf numFmtId="0" fontId="8" fillId="0" borderId="7" xfId="0" applyFont="1" applyBorder="1" applyAlignment="1" applyProtection="1">
      <alignment vertical="center" shrinkToFit="1"/>
      <protection hidden="1"/>
    </xf>
    <xf numFmtId="0" fontId="8" fillId="0" borderId="55" xfId="0" applyFont="1" applyBorder="1" applyAlignment="1" applyProtection="1">
      <alignment vertical="center" shrinkToFit="1"/>
      <protection hidden="1"/>
    </xf>
    <xf numFmtId="0" fontId="8" fillId="0" borderId="6" xfId="0" applyFont="1" applyBorder="1" applyAlignment="1" applyProtection="1">
      <alignment vertical="center" shrinkToFit="1"/>
      <protection hidden="1"/>
    </xf>
    <xf numFmtId="0" fontId="8" fillId="4" borderId="28" xfId="0" applyFont="1" applyFill="1" applyBorder="1" applyAlignment="1" applyProtection="1">
      <alignment vertical="center" shrinkToFit="1"/>
      <protection locked="0" hidden="1"/>
    </xf>
    <xf numFmtId="0" fontId="8" fillId="4" borderId="30" xfId="0" applyFont="1" applyFill="1" applyBorder="1" applyAlignment="1" applyProtection="1">
      <alignment vertical="center" shrinkToFit="1"/>
      <protection locked="0" hidden="1"/>
    </xf>
    <xf numFmtId="0" fontId="8" fillId="4" borderId="29" xfId="0" applyFont="1" applyFill="1" applyBorder="1" applyAlignment="1" applyProtection="1">
      <alignment vertical="center" shrinkToFit="1"/>
      <protection locked="0" hidden="1"/>
    </xf>
    <xf numFmtId="0" fontId="8" fillId="4" borderId="31" xfId="0" applyFont="1" applyFill="1" applyBorder="1" applyAlignment="1" applyProtection="1">
      <alignment vertical="center" shrinkToFit="1"/>
      <protection locked="0" hidden="1"/>
    </xf>
    <xf numFmtId="0" fontId="8" fillId="0" borderId="30" xfId="0" applyFont="1" applyBorder="1" applyAlignment="1" applyProtection="1">
      <alignment vertical="center" shrinkToFit="1"/>
      <protection hidden="1"/>
    </xf>
    <xf numFmtId="0" fontId="8" fillId="0" borderId="29" xfId="0" applyFont="1" applyBorder="1" applyAlignment="1" applyProtection="1">
      <alignment vertical="center" shrinkToFit="1"/>
      <protection hidden="1"/>
    </xf>
    <xf numFmtId="0" fontId="8" fillId="0" borderId="148" xfId="0" applyFont="1" applyBorder="1" applyAlignment="1" applyProtection="1">
      <alignment vertical="center" shrinkToFit="1"/>
      <protection hidden="1"/>
    </xf>
    <xf numFmtId="177" fontId="8" fillId="0" borderId="28" xfId="0" applyNumberFormat="1" applyFont="1" applyBorder="1" applyAlignment="1" applyProtection="1">
      <alignment vertical="center" shrinkToFit="1"/>
      <protection hidden="1"/>
    </xf>
    <xf numFmtId="177" fontId="8" fillId="0" borderId="30" xfId="0" applyNumberFormat="1" applyFont="1" applyBorder="1" applyAlignment="1" applyProtection="1">
      <alignment vertical="center" shrinkToFit="1"/>
      <protection hidden="1"/>
    </xf>
    <xf numFmtId="177" fontId="8" fillId="0" borderId="31" xfId="0" applyNumberFormat="1" applyFont="1" applyBorder="1" applyAlignment="1" applyProtection="1">
      <alignment vertical="center" shrinkToFit="1"/>
      <protection hidden="1"/>
    </xf>
    <xf numFmtId="0" fontId="8" fillId="0" borderId="28" xfId="0" applyFont="1" applyBorder="1" applyAlignment="1" applyProtection="1">
      <alignment vertical="center" shrinkToFit="1"/>
      <protection hidden="1"/>
    </xf>
    <xf numFmtId="0" fontId="8" fillId="0" borderId="31" xfId="0" applyFont="1" applyBorder="1" applyAlignment="1" applyProtection="1">
      <alignment vertical="center" shrinkToFit="1"/>
      <protection hidden="1"/>
    </xf>
    <xf numFmtId="0" fontId="8" fillId="4" borderId="32" xfId="0" applyFont="1" applyFill="1" applyBorder="1" applyAlignment="1" applyProtection="1">
      <alignment vertical="center" shrinkToFit="1"/>
      <protection locked="0" hidden="1"/>
    </xf>
    <xf numFmtId="0" fontId="8" fillId="4" borderId="34" xfId="0" applyFont="1" applyFill="1" applyBorder="1" applyAlignment="1" applyProtection="1">
      <alignment vertical="center" shrinkToFit="1"/>
      <protection locked="0" hidden="1"/>
    </xf>
    <xf numFmtId="0" fontId="8" fillId="4" borderId="33" xfId="0" applyFont="1" applyFill="1" applyBorder="1" applyAlignment="1" applyProtection="1">
      <alignment vertical="center" shrinkToFit="1"/>
      <protection locked="0" hidden="1"/>
    </xf>
    <xf numFmtId="0" fontId="8" fillId="4" borderId="35" xfId="0" applyFont="1" applyFill="1" applyBorder="1" applyAlignment="1" applyProtection="1">
      <alignment vertical="center" shrinkToFit="1"/>
      <protection locked="0" hidden="1"/>
    </xf>
    <xf numFmtId="0" fontId="8" fillId="0" borderId="34" xfId="0" applyFont="1" applyBorder="1" applyAlignment="1" applyProtection="1">
      <alignment vertical="center" shrinkToFit="1"/>
      <protection hidden="1"/>
    </xf>
    <xf numFmtId="0" fontId="8" fillId="0" borderId="33" xfId="0" applyFont="1" applyBorder="1" applyAlignment="1" applyProtection="1">
      <alignment vertical="center" shrinkToFit="1"/>
      <protection hidden="1"/>
    </xf>
    <xf numFmtId="0" fontId="8" fillId="0" borderId="149" xfId="0" applyFont="1" applyBorder="1" applyAlignment="1" applyProtection="1">
      <alignment vertical="center" shrinkToFit="1"/>
      <protection hidden="1"/>
    </xf>
    <xf numFmtId="177" fontId="8" fillId="0" borderId="32" xfId="0" applyNumberFormat="1" applyFont="1" applyBorder="1" applyAlignment="1" applyProtection="1">
      <alignment vertical="center" shrinkToFit="1"/>
      <protection hidden="1"/>
    </xf>
    <xf numFmtId="177" fontId="8" fillId="0" borderId="34" xfId="0" applyNumberFormat="1" applyFont="1" applyBorder="1" applyAlignment="1" applyProtection="1">
      <alignment vertical="center" shrinkToFit="1"/>
      <protection hidden="1"/>
    </xf>
    <xf numFmtId="177" fontId="8" fillId="0" borderId="35" xfId="0" applyNumberFormat="1" applyFont="1" applyBorder="1" applyAlignment="1" applyProtection="1">
      <alignment vertical="center" shrinkToFit="1"/>
      <protection hidden="1"/>
    </xf>
    <xf numFmtId="0" fontId="8" fillId="0" borderId="32" xfId="0" applyFont="1" applyBorder="1" applyAlignment="1" applyProtection="1">
      <alignment vertical="center" shrinkToFit="1"/>
      <protection hidden="1"/>
    </xf>
    <xf numFmtId="0" fontId="8" fillId="0" borderId="35" xfId="0" applyFont="1" applyBorder="1" applyAlignment="1" applyProtection="1">
      <alignment vertical="center" shrinkToFit="1"/>
      <protection hidden="1"/>
    </xf>
    <xf numFmtId="0" fontId="8" fillId="4" borderId="84" xfId="0" applyFont="1" applyFill="1" applyBorder="1" applyAlignment="1" applyProtection="1">
      <alignment vertical="center" shrinkToFit="1"/>
      <protection locked="0" hidden="1"/>
    </xf>
    <xf numFmtId="0" fontId="8" fillId="4" borderId="86" xfId="0" applyFont="1" applyFill="1" applyBorder="1" applyAlignment="1" applyProtection="1">
      <alignment vertical="center" shrinkToFit="1"/>
      <protection locked="0" hidden="1"/>
    </xf>
    <xf numFmtId="0" fontId="8" fillId="4" borderId="85" xfId="0" applyFont="1" applyFill="1" applyBorder="1" applyAlignment="1" applyProtection="1">
      <alignment vertical="center" shrinkToFit="1"/>
      <protection locked="0" hidden="1"/>
    </xf>
    <xf numFmtId="0" fontId="8" fillId="4" borderId="87" xfId="0" applyFont="1" applyFill="1" applyBorder="1" applyAlignment="1" applyProtection="1">
      <alignment vertical="center" shrinkToFit="1"/>
      <protection locked="0" hidden="1"/>
    </xf>
    <xf numFmtId="0" fontId="8" fillId="0" borderId="86" xfId="0" applyFont="1" applyBorder="1" applyAlignment="1" applyProtection="1">
      <alignment vertical="center" shrinkToFit="1"/>
      <protection hidden="1"/>
    </xf>
    <xf numFmtId="0" fontId="8" fillId="0" borderId="85" xfId="0" applyFont="1" applyBorder="1" applyAlignment="1" applyProtection="1">
      <alignment vertical="center" shrinkToFit="1"/>
      <protection hidden="1"/>
    </xf>
    <xf numFmtId="0" fontId="8" fillId="0" borderId="150" xfId="0" applyFont="1" applyBorder="1" applyAlignment="1" applyProtection="1">
      <alignment vertical="center" shrinkToFit="1"/>
      <protection hidden="1"/>
    </xf>
    <xf numFmtId="177" fontId="8" fillId="0" borderId="84" xfId="0" applyNumberFormat="1" applyFont="1" applyBorder="1" applyAlignment="1" applyProtection="1">
      <alignment vertical="center" shrinkToFit="1"/>
      <protection hidden="1"/>
    </xf>
    <xf numFmtId="177" fontId="8" fillId="0" borderId="86" xfId="0" applyNumberFormat="1" applyFont="1" applyBorder="1" applyAlignment="1" applyProtection="1">
      <alignment vertical="center" shrinkToFit="1"/>
      <protection hidden="1"/>
    </xf>
    <xf numFmtId="177" fontId="8" fillId="0" borderId="87" xfId="0" applyNumberFormat="1" applyFont="1" applyBorder="1" applyAlignment="1" applyProtection="1">
      <alignment vertical="center" shrinkToFit="1"/>
      <protection hidden="1"/>
    </xf>
    <xf numFmtId="0" fontId="8" fillId="0" borderId="84" xfId="0" applyFont="1" applyBorder="1" applyAlignment="1" applyProtection="1">
      <alignment vertical="center" shrinkToFit="1"/>
      <protection hidden="1"/>
    </xf>
    <xf numFmtId="0" fontId="8" fillId="0" borderId="87" xfId="0" applyFont="1" applyBorder="1" applyAlignment="1" applyProtection="1">
      <alignment vertical="center" shrinkToFit="1"/>
      <protection hidden="1"/>
    </xf>
    <xf numFmtId="0" fontId="8" fillId="4" borderId="43" xfId="0" applyFont="1" applyFill="1" applyBorder="1" applyAlignment="1" applyProtection="1">
      <alignment vertical="center" shrinkToFit="1"/>
      <protection locked="0" hidden="1"/>
    </xf>
    <xf numFmtId="0" fontId="8" fillId="4" borderId="44" xfId="0" applyFont="1" applyFill="1" applyBorder="1" applyAlignment="1" applyProtection="1">
      <alignment vertical="center" shrinkToFit="1"/>
      <protection locked="0" hidden="1"/>
    </xf>
    <xf numFmtId="0" fontId="8" fillId="4" borderId="45" xfId="0" applyFont="1" applyFill="1" applyBorder="1" applyAlignment="1" applyProtection="1">
      <alignment vertical="center" shrinkToFit="1"/>
      <protection locked="0" hidden="1"/>
    </xf>
    <xf numFmtId="0" fontId="8" fillId="4" borderId="46" xfId="0" applyFont="1" applyFill="1" applyBorder="1" applyAlignment="1" applyProtection="1">
      <alignment vertical="center" shrinkToFit="1"/>
      <protection locked="0" hidden="1"/>
    </xf>
    <xf numFmtId="0" fontId="8" fillId="0" borderId="44" xfId="0" applyFont="1" applyBorder="1" applyAlignment="1" applyProtection="1">
      <alignment vertical="center" shrinkToFit="1"/>
      <protection hidden="1"/>
    </xf>
    <xf numFmtId="0" fontId="8" fillId="0" borderId="45" xfId="0" applyFont="1" applyBorder="1" applyAlignment="1" applyProtection="1">
      <alignment vertical="center" shrinkToFit="1"/>
      <protection hidden="1"/>
    </xf>
    <xf numFmtId="0" fontId="8" fillId="0" borderId="151" xfId="0" applyFont="1" applyBorder="1" applyAlignment="1" applyProtection="1">
      <alignment vertical="center" shrinkToFit="1"/>
      <protection hidden="1"/>
    </xf>
    <xf numFmtId="177" fontId="8" fillId="0" borderId="43" xfId="0" applyNumberFormat="1" applyFont="1" applyBorder="1" applyAlignment="1" applyProtection="1">
      <alignment vertical="center" shrinkToFit="1"/>
      <protection hidden="1"/>
    </xf>
    <xf numFmtId="177" fontId="8" fillId="0" borderId="44" xfId="0" applyNumberFormat="1" applyFont="1" applyBorder="1" applyAlignment="1" applyProtection="1">
      <alignment vertical="center" shrinkToFit="1"/>
      <protection hidden="1"/>
    </xf>
    <xf numFmtId="177" fontId="8" fillId="0" borderId="46" xfId="0" applyNumberFormat="1" applyFont="1" applyBorder="1" applyAlignment="1" applyProtection="1">
      <alignment vertical="center" shrinkToFit="1"/>
      <protection hidden="1"/>
    </xf>
    <xf numFmtId="0" fontId="8" fillId="0" borderId="43" xfId="0" applyFont="1" applyBorder="1" applyAlignment="1" applyProtection="1">
      <alignment vertical="center" shrinkToFit="1"/>
      <protection hidden="1"/>
    </xf>
    <xf numFmtId="0" fontId="8" fillId="0" borderId="46" xfId="0" applyFont="1" applyBorder="1" applyAlignment="1" applyProtection="1">
      <alignment vertical="center" shrinkToFit="1"/>
      <protection hidden="1"/>
    </xf>
    <xf numFmtId="0" fontId="8" fillId="4" borderId="36" xfId="0" applyFont="1" applyFill="1" applyBorder="1" applyAlignment="1" applyProtection="1">
      <alignment vertical="center" shrinkToFit="1"/>
      <protection locked="0" hidden="1"/>
    </xf>
    <xf numFmtId="0" fontId="8" fillId="4" borderId="38" xfId="0" applyFont="1" applyFill="1" applyBorder="1" applyAlignment="1" applyProtection="1">
      <alignment vertical="center" shrinkToFit="1"/>
      <protection locked="0" hidden="1"/>
    </xf>
    <xf numFmtId="0" fontId="8" fillId="4" borderId="37" xfId="0" applyFont="1" applyFill="1" applyBorder="1" applyAlignment="1" applyProtection="1">
      <alignment vertical="center" shrinkToFit="1"/>
      <protection locked="0" hidden="1"/>
    </xf>
    <xf numFmtId="0" fontId="8" fillId="4" borderId="39" xfId="0" applyFont="1" applyFill="1" applyBorder="1" applyAlignment="1" applyProtection="1">
      <alignment vertical="center" shrinkToFit="1"/>
      <protection locked="0" hidden="1"/>
    </xf>
    <xf numFmtId="0" fontId="8" fillId="0" borderId="38" xfId="0" applyFont="1" applyBorder="1" applyAlignment="1" applyProtection="1">
      <alignment vertical="center" shrinkToFit="1"/>
      <protection hidden="1"/>
    </xf>
    <xf numFmtId="0" fontId="8" fillId="0" borderId="37" xfId="0" applyFont="1" applyBorder="1" applyAlignment="1" applyProtection="1">
      <alignment vertical="center" shrinkToFit="1"/>
      <protection hidden="1"/>
    </xf>
    <xf numFmtId="0" fontId="8" fillId="0" borderId="152" xfId="0" applyFont="1" applyBorder="1" applyAlignment="1" applyProtection="1">
      <alignment vertical="center" shrinkToFit="1"/>
      <protection hidden="1"/>
    </xf>
    <xf numFmtId="177" fontId="8" fillId="0" borderId="36" xfId="0" applyNumberFormat="1" applyFont="1" applyBorder="1" applyAlignment="1" applyProtection="1">
      <alignment vertical="center" shrinkToFit="1"/>
      <protection hidden="1"/>
    </xf>
    <xf numFmtId="177" fontId="8" fillId="0" borderId="38" xfId="0" applyNumberFormat="1" applyFont="1" applyBorder="1" applyAlignment="1" applyProtection="1">
      <alignment vertical="center" shrinkToFit="1"/>
      <protection hidden="1"/>
    </xf>
    <xf numFmtId="177" fontId="8" fillId="0" borderId="39" xfId="0" applyNumberFormat="1" applyFont="1" applyBorder="1" applyAlignment="1" applyProtection="1">
      <alignment vertical="center" shrinkToFit="1"/>
      <protection hidden="1"/>
    </xf>
    <xf numFmtId="0" fontId="8" fillId="0" borderId="36" xfId="0" applyFont="1" applyBorder="1" applyAlignment="1" applyProtection="1">
      <alignment vertical="center" shrinkToFit="1"/>
      <protection hidden="1"/>
    </xf>
    <xf numFmtId="0" fontId="8" fillId="0" borderId="39" xfId="0" applyFont="1" applyBorder="1" applyAlignment="1" applyProtection="1">
      <alignment vertical="center" shrinkToFit="1"/>
      <protection hidden="1"/>
    </xf>
    <xf numFmtId="0" fontId="8" fillId="3" borderId="0" xfId="0" applyFont="1" applyFill="1" applyProtection="1">
      <alignment vertical="center"/>
      <protection hidden="1"/>
    </xf>
    <xf numFmtId="0" fontId="8" fillId="0" borderId="26" xfId="0" applyFont="1" applyBorder="1" applyAlignment="1" applyProtection="1">
      <alignment horizontal="center" vertical="center"/>
      <protection hidden="1"/>
    </xf>
    <xf numFmtId="181" fontId="3" fillId="0" borderId="0" xfId="0" applyNumberFormat="1" applyFont="1" applyProtection="1">
      <alignment vertical="center"/>
      <protection hidden="1"/>
    </xf>
    <xf numFmtId="193" fontId="3" fillId="0" borderId="0" xfId="0" applyNumberFormat="1" applyFont="1" applyProtection="1">
      <alignment vertical="center"/>
      <protection hidden="1"/>
    </xf>
    <xf numFmtId="0" fontId="8" fillId="0" borderId="59" xfId="0" applyFont="1" applyBorder="1" applyAlignment="1" applyProtection="1">
      <alignment horizontal="center" vertical="center" textRotation="255"/>
      <protection hidden="1"/>
    </xf>
    <xf numFmtId="0" fontId="8" fillId="0" borderId="60" xfId="0" applyFont="1" applyBorder="1" applyAlignment="1" applyProtection="1">
      <alignment horizontal="center" vertical="center" textRotation="255"/>
      <protection hidden="1"/>
    </xf>
    <xf numFmtId="0" fontId="8" fillId="0" borderId="61" xfId="0" applyFont="1" applyBorder="1" applyAlignment="1" applyProtection="1">
      <alignment horizontal="center" vertical="center" textRotation="255"/>
      <protection hidden="1"/>
    </xf>
    <xf numFmtId="0" fontId="31" fillId="0" borderId="0" xfId="0" applyFont="1" applyAlignment="1" applyProtection="1">
      <alignment horizontal="left" vertical="center" indent="1"/>
      <protection hidden="1"/>
    </xf>
    <xf numFmtId="0" fontId="31" fillId="0" borderId="71" xfId="0" applyFont="1" applyBorder="1" applyAlignment="1" applyProtection="1">
      <alignment horizontal="left" vertical="center" indent="1"/>
      <protection hidden="1"/>
    </xf>
    <xf numFmtId="0" fontId="3" fillId="0" borderId="0" xfId="0" applyFont="1" applyAlignment="1" applyProtection="1">
      <alignment horizontal="center" vertical="center"/>
      <protection hidden="1"/>
    </xf>
    <xf numFmtId="0" fontId="8" fillId="0" borderId="164" xfId="0" applyFont="1" applyBorder="1" applyAlignment="1" applyProtection="1">
      <alignment horizontal="center" vertical="center"/>
      <protection hidden="1"/>
    </xf>
    <xf numFmtId="0" fontId="8" fillId="0" borderId="166" xfId="0" applyFont="1" applyBorder="1" applyAlignment="1" applyProtection="1">
      <alignment horizontal="center" vertical="center"/>
      <protection hidden="1"/>
    </xf>
    <xf numFmtId="0" fontId="8" fillId="0" borderId="162" xfId="0" applyFont="1" applyBorder="1" applyAlignment="1" applyProtection="1">
      <alignment horizontal="center" vertical="center"/>
      <protection hidden="1"/>
    </xf>
    <xf numFmtId="0" fontId="8" fillId="0" borderId="167" xfId="0" applyFont="1" applyBorder="1" applyAlignment="1" applyProtection="1">
      <alignment horizontal="center" vertical="center"/>
      <protection hidden="1"/>
    </xf>
    <xf numFmtId="0" fontId="8" fillId="0" borderId="160" xfId="0" applyFont="1" applyBorder="1" applyAlignment="1" applyProtection="1">
      <alignment horizontal="center" vertical="center"/>
      <protection hidden="1"/>
    </xf>
    <xf numFmtId="0" fontId="8" fillId="0" borderId="168" xfId="0" applyFont="1" applyBorder="1" applyAlignment="1" applyProtection="1">
      <alignment horizontal="center" vertical="center"/>
      <protection hidden="1"/>
    </xf>
    <xf numFmtId="0" fontId="8" fillId="0" borderId="28" xfId="0" applyFont="1" applyBorder="1" applyAlignment="1" applyProtection="1">
      <alignment horizontal="center" vertical="center" textRotation="255"/>
      <protection hidden="1"/>
    </xf>
    <xf numFmtId="0" fontId="8" fillId="0" borderId="32" xfId="0" applyFont="1" applyBorder="1" applyAlignment="1" applyProtection="1">
      <alignment horizontal="center" vertical="center" textRotation="255"/>
      <protection hidden="1"/>
    </xf>
    <xf numFmtId="0" fontId="8" fillId="0" borderId="36" xfId="0" applyFont="1" applyBorder="1" applyAlignment="1" applyProtection="1">
      <alignment horizontal="center" vertical="center" textRotation="255"/>
      <protection hidden="1"/>
    </xf>
    <xf numFmtId="0" fontId="9" fillId="0" borderId="23" xfId="0" applyFont="1" applyBorder="1" applyAlignment="1" applyProtection="1">
      <alignment horizontal="center" vertical="center" shrinkToFit="1"/>
      <protection hidden="1"/>
    </xf>
    <xf numFmtId="0" fontId="9" fillId="0" borderId="24" xfId="0" applyFont="1" applyBorder="1" applyAlignment="1" applyProtection="1">
      <alignment horizontal="center" vertical="center" shrinkToFit="1"/>
      <protection hidden="1"/>
    </xf>
    <xf numFmtId="0" fontId="9" fillId="0" borderId="54" xfId="0" applyFont="1" applyBorder="1" applyAlignment="1" applyProtection="1">
      <alignment horizontal="center" vertical="center" shrinkToFit="1"/>
      <protection hidden="1"/>
    </xf>
    <xf numFmtId="0" fontId="9" fillId="0" borderId="57" xfId="0" applyFont="1" applyBorder="1" applyAlignment="1" applyProtection="1">
      <alignment horizontal="center" vertical="center" shrinkToFit="1"/>
      <protection hidden="1"/>
    </xf>
    <xf numFmtId="0" fontId="8" fillId="0" borderId="26" xfId="0" applyFont="1" applyBorder="1" applyAlignment="1" applyProtection="1">
      <alignment horizontal="center" vertical="center"/>
      <protection hidden="1"/>
    </xf>
    <xf numFmtId="0" fontId="8" fillId="0" borderId="82" xfId="0" applyFont="1" applyBorder="1" applyAlignment="1" applyProtection="1">
      <alignment horizontal="center" vertical="center"/>
      <protection hidden="1"/>
    </xf>
    <xf numFmtId="0" fontId="8" fillId="0" borderId="27" xfId="0" applyFont="1" applyBorder="1" applyAlignment="1" applyProtection="1">
      <alignment horizontal="center" vertical="center"/>
      <protection hidden="1"/>
    </xf>
    <xf numFmtId="0" fontId="8" fillId="4" borderId="82" xfId="0" applyFont="1" applyFill="1" applyBorder="1" applyAlignment="1" applyProtection="1">
      <alignment horizontal="center" vertical="center" shrinkToFit="1"/>
      <protection locked="0" hidden="1"/>
    </xf>
    <xf numFmtId="0" fontId="8" fillId="4" borderId="27" xfId="0" applyFont="1" applyFill="1" applyBorder="1" applyAlignment="1" applyProtection="1">
      <alignment horizontal="center" vertical="center" shrinkToFit="1"/>
      <protection locked="0" hidden="1"/>
    </xf>
    <xf numFmtId="0" fontId="9" fillId="0" borderId="23" xfId="0" applyFont="1" applyBorder="1" applyAlignment="1" applyProtection="1">
      <alignment horizontal="center" vertical="center" wrapText="1" shrinkToFit="1"/>
      <protection hidden="1"/>
    </xf>
    <xf numFmtId="0" fontId="9" fillId="0" borderId="24" xfId="0" applyFont="1" applyBorder="1" applyAlignment="1" applyProtection="1">
      <alignment horizontal="center" vertical="center" wrapText="1" shrinkToFit="1"/>
      <protection hidden="1"/>
    </xf>
    <xf numFmtId="0" fontId="9" fillId="0" borderId="54" xfId="0" applyFont="1" applyBorder="1" applyAlignment="1" applyProtection="1">
      <alignment horizontal="center" vertical="center" wrapText="1" shrinkToFit="1"/>
      <protection hidden="1"/>
    </xf>
    <xf numFmtId="0" fontId="9" fillId="0" borderId="57" xfId="0" applyFont="1" applyBorder="1" applyAlignment="1" applyProtection="1">
      <alignment horizontal="center" vertical="center" wrapText="1" shrinkToFit="1"/>
      <protection hidden="1"/>
    </xf>
    <xf numFmtId="178" fontId="8" fillId="0" borderId="82" xfId="0" applyNumberFormat="1" applyFont="1" applyBorder="1" applyAlignment="1" applyProtection="1">
      <alignment horizontal="center" vertical="center"/>
      <protection hidden="1"/>
    </xf>
    <xf numFmtId="178" fontId="8" fillId="0" borderId="27" xfId="0" applyNumberFormat="1" applyFont="1" applyBorder="1" applyAlignment="1" applyProtection="1">
      <alignment horizontal="center" vertical="center"/>
      <protection hidden="1"/>
    </xf>
    <xf numFmtId="0" fontId="8" fillId="0" borderId="154" xfId="0" applyFont="1" applyBorder="1" applyAlignment="1" applyProtection="1">
      <alignment horizontal="center" vertical="center" textRotation="255" shrinkToFit="1"/>
      <protection hidden="1"/>
    </xf>
    <xf numFmtId="0" fontId="8" fillId="0" borderId="155" xfId="0" applyFont="1" applyBorder="1" applyAlignment="1" applyProtection="1">
      <alignment horizontal="center" vertical="center" textRotation="255" shrinkToFit="1"/>
      <protection hidden="1"/>
    </xf>
    <xf numFmtId="0" fontId="8" fillId="0" borderId="23" xfId="0" applyFont="1" applyBorder="1" applyAlignment="1" applyProtection="1">
      <alignment horizontal="center" vertical="center" wrapText="1" shrinkToFit="1"/>
      <protection hidden="1"/>
    </xf>
    <xf numFmtId="0" fontId="8" fillId="0" borderId="58" xfId="0" applyFont="1" applyBorder="1" applyAlignment="1" applyProtection="1">
      <alignment horizontal="center" vertical="center" shrinkToFit="1"/>
      <protection hidden="1"/>
    </xf>
    <xf numFmtId="0" fontId="8" fillId="0" borderId="24" xfId="0" applyFont="1" applyBorder="1" applyAlignment="1" applyProtection="1">
      <alignment horizontal="center" vertical="center" shrinkToFit="1"/>
      <protection hidden="1"/>
    </xf>
    <xf numFmtId="0" fontId="8" fillId="0" borderId="54" xfId="0" applyFont="1" applyBorder="1" applyAlignment="1" applyProtection="1">
      <alignment horizontal="center" vertical="center" wrapText="1" shrinkToFit="1"/>
      <protection hidden="1"/>
    </xf>
    <xf numFmtId="0" fontId="8" fillId="0" borderId="0" xfId="0" applyFont="1" applyAlignment="1" applyProtection="1">
      <alignment horizontal="center" vertical="center" shrinkToFit="1"/>
      <protection hidden="1"/>
    </xf>
    <xf numFmtId="0" fontId="8" fillId="0" borderId="57" xfId="0" applyFont="1" applyBorder="1" applyAlignment="1" applyProtection="1">
      <alignment horizontal="center" vertical="center" shrinkToFit="1"/>
      <protection hidden="1"/>
    </xf>
    <xf numFmtId="0" fontId="8" fillId="0" borderId="70" xfId="0" applyFont="1" applyBorder="1" applyAlignment="1" applyProtection="1">
      <alignment horizontal="center" vertical="center" shrinkToFit="1"/>
      <protection hidden="1"/>
    </xf>
    <xf numFmtId="0" fontId="8" fillId="0" borderId="71" xfId="0" applyFont="1" applyBorder="1" applyAlignment="1" applyProtection="1">
      <alignment horizontal="center" vertical="center" shrinkToFit="1"/>
      <protection hidden="1"/>
    </xf>
    <xf numFmtId="0" fontId="8" fillId="0" borderId="72" xfId="0" applyFont="1" applyBorder="1" applyAlignment="1" applyProtection="1">
      <alignment horizontal="center" vertical="center" shrinkToFit="1"/>
      <protection hidden="1"/>
    </xf>
    <xf numFmtId="0" fontId="8" fillId="0" borderId="26" xfId="0" applyFont="1" applyBorder="1" applyAlignment="1" applyProtection="1">
      <alignment horizontal="center" vertical="center" shrinkToFit="1"/>
      <protection hidden="1"/>
    </xf>
    <xf numFmtId="0" fontId="8" fillId="0" borderId="82" xfId="0" applyFont="1" applyBorder="1" applyAlignment="1" applyProtection="1">
      <alignment horizontal="center" vertical="center" shrinkToFit="1"/>
      <protection hidden="1"/>
    </xf>
    <xf numFmtId="0" fontId="8" fillId="0" borderId="27" xfId="0" applyFont="1" applyBorder="1" applyAlignment="1" applyProtection="1">
      <alignment horizontal="center" vertical="center" shrinkToFit="1"/>
      <protection hidden="1"/>
    </xf>
    <xf numFmtId="0" fontId="8" fillId="0" borderId="9" xfId="0" applyFont="1" applyBorder="1" applyAlignment="1" applyProtection="1">
      <alignment horizontal="center" vertical="center" shrinkToFit="1"/>
      <protection hidden="1"/>
    </xf>
    <xf numFmtId="0" fontId="8" fillId="0" borderId="8" xfId="0" applyFont="1" applyBorder="1" applyAlignment="1" applyProtection="1">
      <alignment horizontal="center" vertical="center" shrinkToFit="1"/>
      <protection hidden="1"/>
    </xf>
    <xf numFmtId="0" fontId="8" fillId="0" borderId="5" xfId="0" applyFont="1" applyBorder="1" applyAlignment="1" applyProtection="1">
      <alignment horizontal="center" vertical="center" shrinkToFit="1"/>
      <protection hidden="1"/>
    </xf>
    <xf numFmtId="0" fontId="8" fillId="0" borderId="24" xfId="0" applyFont="1" applyBorder="1" applyAlignment="1" applyProtection="1">
      <alignment horizontal="center" vertical="center" wrapText="1" shrinkToFit="1"/>
      <protection hidden="1"/>
    </xf>
    <xf numFmtId="0" fontId="8" fillId="0" borderId="26" xfId="0" applyFont="1" applyBorder="1" applyAlignment="1" applyProtection="1">
      <alignment horizontal="center" vertical="center" wrapText="1" shrinkToFit="1"/>
      <protection hidden="1"/>
    </xf>
    <xf numFmtId="0" fontId="8" fillId="0" borderId="82" xfId="0" applyFont="1" applyBorder="1" applyAlignment="1" applyProtection="1">
      <alignment horizontal="center" vertical="center" wrapText="1" shrinkToFit="1"/>
      <protection hidden="1"/>
    </xf>
    <xf numFmtId="0" fontId="8" fillId="0" borderId="27" xfId="0" applyFont="1" applyBorder="1" applyAlignment="1" applyProtection="1">
      <alignment horizontal="center" vertical="center" wrapText="1" shrinkToFit="1"/>
      <protection hidden="1"/>
    </xf>
    <xf numFmtId="0" fontId="8" fillId="0" borderId="109" xfId="0" applyFont="1" applyBorder="1" applyAlignment="1" applyProtection="1">
      <alignment horizontal="center" vertical="center" textRotation="255" shrinkToFit="1"/>
      <protection hidden="1"/>
    </xf>
    <xf numFmtId="0" fontId="8" fillId="0" borderId="1" xfId="0" applyFont="1" applyBorder="1" applyAlignment="1" applyProtection="1">
      <alignment horizontal="center" vertical="center" textRotation="255" shrinkToFit="1"/>
      <protection hidden="1"/>
    </xf>
    <xf numFmtId="0" fontId="8" fillId="0" borderId="110" xfId="0" applyFont="1" applyBorder="1" applyAlignment="1" applyProtection="1">
      <alignment horizontal="center" vertical="center" textRotation="255" shrinkToFit="1"/>
      <protection hidden="1"/>
    </xf>
    <xf numFmtId="0" fontId="8" fillId="0" borderId="67" xfId="0" applyFont="1" applyBorder="1" applyAlignment="1" applyProtection="1">
      <alignment horizontal="center" vertical="center" textRotation="255" shrinkToFit="1"/>
      <protection hidden="1"/>
    </xf>
    <xf numFmtId="0" fontId="8" fillId="0" borderId="111" xfId="0" applyFont="1" applyBorder="1" applyAlignment="1" applyProtection="1">
      <alignment horizontal="center" vertical="center" textRotation="255" shrinkToFit="1"/>
      <protection hidden="1"/>
    </xf>
    <xf numFmtId="0" fontId="8" fillId="0" borderId="68" xfId="0" applyFont="1" applyBorder="1" applyAlignment="1" applyProtection="1">
      <alignment horizontal="center" vertical="center" textRotation="255" shrinkToFit="1"/>
      <protection hidden="1"/>
    </xf>
    <xf numFmtId="0" fontId="8" fillId="0" borderId="58" xfId="0" applyFont="1" applyBorder="1" applyAlignment="1" applyProtection="1">
      <alignment horizontal="center" vertical="center" wrapText="1" shrinkToFit="1"/>
      <protection hidden="1"/>
    </xf>
    <xf numFmtId="0" fontId="8" fillId="0" borderId="70" xfId="0" applyFont="1" applyBorder="1" applyAlignment="1" applyProtection="1">
      <alignment horizontal="center" vertical="center" wrapText="1" shrinkToFit="1"/>
      <protection hidden="1"/>
    </xf>
    <xf numFmtId="0" fontId="8" fillId="0" borderId="71" xfId="0" applyFont="1" applyBorder="1" applyAlignment="1" applyProtection="1">
      <alignment horizontal="center" vertical="center" wrapText="1" shrinkToFit="1"/>
      <protection hidden="1"/>
    </xf>
    <xf numFmtId="0" fontId="8" fillId="0" borderId="72" xfId="0" applyFont="1" applyBorder="1" applyAlignment="1" applyProtection="1">
      <alignment horizontal="center" vertical="center" wrapText="1" shrinkToFit="1"/>
      <protection hidden="1"/>
    </xf>
    <xf numFmtId="0" fontId="8" fillId="0" borderId="9" xfId="0" applyFont="1" applyBorder="1" applyAlignment="1" applyProtection="1">
      <alignment horizontal="center" vertical="center" wrapText="1" shrinkToFit="1"/>
      <protection hidden="1"/>
    </xf>
    <xf numFmtId="0" fontId="8" fillId="4" borderId="26" xfId="0" applyFont="1" applyFill="1" applyBorder="1" applyAlignment="1" applyProtection="1">
      <alignment horizontal="center" vertical="center"/>
      <protection locked="0" hidden="1"/>
    </xf>
    <xf numFmtId="0" fontId="8" fillId="4" borderId="82" xfId="0" applyFont="1" applyFill="1" applyBorder="1" applyAlignment="1" applyProtection="1">
      <alignment horizontal="center" vertical="center"/>
      <protection locked="0" hidden="1"/>
    </xf>
    <xf numFmtId="0" fontId="8" fillId="4" borderId="27" xfId="0" applyFont="1" applyFill="1" applyBorder="1" applyAlignment="1" applyProtection="1">
      <alignment horizontal="center" vertical="center"/>
      <protection locked="0" hidden="1"/>
    </xf>
    <xf numFmtId="2" fontId="15" fillId="0" borderId="23" xfId="0" applyNumberFormat="1" applyFont="1" applyBorder="1" applyAlignment="1" applyProtection="1">
      <alignment horizontal="center" vertical="center"/>
      <protection hidden="1"/>
    </xf>
    <xf numFmtId="2" fontId="15" fillId="0" borderId="24" xfId="0" applyNumberFormat="1" applyFont="1" applyBorder="1" applyAlignment="1" applyProtection="1">
      <alignment horizontal="center" vertical="center"/>
      <protection hidden="1"/>
    </xf>
    <xf numFmtId="2" fontId="15" fillId="0" borderId="25" xfId="0" applyNumberFormat="1" applyFont="1" applyBorder="1" applyAlignment="1" applyProtection="1">
      <alignment horizontal="center" vertical="center"/>
      <protection hidden="1"/>
    </xf>
    <xf numFmtId="2" fontId="15" fillId="0" borderId="69" xfId="0" applyNumberFormat="1" applyFont="1" applyBorder="1" applyAlignment="1" applyProtection="1">
      <alignment horizontal="center" vertical="center"/>
      <protection hidden="1"/>
    </xf>
    <xf numFmtId="0" fontId="14" fillId="0" borderId="53"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180" fontId="5" fillId="0" borderId="9" xfId="0" applyNumberFormat="1" applyFont="1" applyBorder="1" applyAlignment="1" applyProtection="1">
      <alignment horizontal="right" vertical="center"/>
      <protection hidden="1"/>
    </xf>
    <xf numFmtId="180" fontId="5" fillId="0" borderId="5" xfId="0" applyNumberFormat="1" applyFont="1" applyBorder="1" applyAlignment="1" applyProtection="1">
      <alignment horizontal="right" vertical="center"/>
      <protection hidden="1"/>
    </xf>
    <xf numFmtId="180" fontId="5" fillId="0" borderId="17" xfId="0" applyNumberFormat="1" applyFont="1" applyBorder="1" applyAlignment="1" applyProtection="1">
      <alignment horizontal="right" vertical="center"/>
      <protection hidden="1"/>
    </xf>
    <xf numFmtId="180" fontId="5" fillId="0" borderId="101" xfId="0" applyNumberFormat="1" applyFont="1" applyBorder="1" applyAlignment="1" applyProtection="1">
      <alignment horizontal="right" vertical="center"/>
      <protection hidden="1"/>
    </xf>
    <xf numFmtId="180" fontId="5" fillId="0" borderId="18" xfId="0" applyNumberFormat="1" applyFont="1" applyBorder="1" applyAlignment="1" applyProtection="1">
      <alignment horizontal="right" vertical="center"/>
      <protection hidden="1"/>
    </xf>
    <xf numFmtId="180" fontId="5" fillId="0" borderId="102" xfId="0" applyNumberFormat="1" applyFont="1" applyBorder="1" applyAlignment="1" applyProtection="1">
      <alignment horizontal="right" vertical="center"/>
      <protection hidden="1"/>
    </xf>
    <xf numFmtId="180" fontId="5" fillId="0" borderId="12" xfId="0" applyNumberFormat="1" applyFont="1" applyBorder="1" applyAlignment="1" applyProtection="1">
      <alignment horizontal="right" vertical="center"/>
      <protection hidden="1"/>
    </xf>
    <xf numFmtId="180" fontId="5" fillId="0" borderId="15" xfId="0" applyNumberFormat="1" applyFont="1" applyBorder="1" applyAlignment="1" applyProtection="1">
      <alignment horizontal="right" vertical="center"/>
      <protection hidden="1"/>
    </xf>
    <xf numFmtId="0" fontId="9" fillId="0" borderId="0" xfId="0" applyFont="1" applyAlignment="1" applyProtection="1">
      <alignment horizontal="center" vertical="center"/>
      <protection hidden="1"/>
    </xf>
    <xf numFmtId="180" fontId="5" fillId="0" borderId="66" xfId="0" applyNumberFormat="1" applyFont="1" applyBorder="1" applyAlignment="1" applyProtection="1">
      <alignment horizontal="right" vertical="center"/>
      <protection hidden="1"/>
    </xf>
    <xf numFmtId="0" fontId="9" fillId="0" borderId="23" xfId="0" applyFont="1" applyBorder="1" applyAlignment="1" applyProtection="1">
      <alignment horizontal="center" vertical="center"/>
      <protection hidden="1"/>
    </xf>
    <xf numFmtId="0" fontId="9" fillId="0" borderId="24"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57" xfId="0" applyFont="1" applyBorder="1" applyAlignment="1" applyProtection="1">
      <alignment horizontal="center" vertical="center"/>
      <protection hidden="1"/>
    </xf>
    <xf numFmtId="0" fontId="9" fillId="0" borderId="25" xfId="0" applyFont="1" applyBorder="1" applyAlignment="1" applyProtection="1">
      <alignment horizontal="center" vertical="center"/>
      <protection hidden="1"/>
    </xf>
    <xf numFmtId="0" fontId="9" fillId="0" borderId="69" xfId="0" applyFont="1" applyBorder="1" applyAlignment="1" applyProtection="1">
      <alignment horizontal="center" vertical="center"/>
      <protection hidden="1"/>
    </xf>
    <xf numFmtId="0" fontId="5" fillId="0" borderId="0" xfId="0" applyFont="1" applyAlignment="1" applyProtection="1">
      <alignment horizontal="center" vertical="center" shrinkToFit="1"/>
      <protection hidden="1"/>
    </xf>
    <xf numFmtId="180" fontId="5" fillId="0" borderId="21" xfId="0" applyNumberFormat="1" applyFont="1" applyBorder="1" applyAlignment="1" applyProtection="1">
      <alignment horizontal="right" vertical="center"/>
      <protection hidden="1"/>
    </xf>
    <xf numFmtId="180" fontId="5" fillId="0" borderId="3" xfId="0" applyNumberFormat="1" applyFont="1" applyBorder="1" applyAlignment="1" applyProtection="1">
      <alignment horizontal="right" vertical="center"/>
      <protection hidden="1"/>
    </xf>
    <xf numFmtId="180" fontId="5" fillId="0" borderId="4" xfId="0" applyNumberFormat="1" applyFont="1" applyBorder="1" applyAlignment="1" applyProtection="1">
      <alignment horizontal="right" vertical="center"/>
      <protection hidden="1"/>
    </xf>
    <xf numFmtId="180" fontId="5" fillId="0" borderId="19" xfId="0" applyNumberFormat="1" applyFont="1" applyBorder="1" applyAlignment="1" applyProtection="1">
      <alignment horizontal="right" vertical="center"/>
      <protection hidden="1"/>
    </xf>
    <xf numFmtId="180" fontId="5" fillId="0" borderId="20" xfId="0" applyNumberFormat="1" applyFont="1" applyBorder="1" applyAlignment="1" applyProtection="1">
      <alignment horizontal="right" vertical="center"/>
      <protection hidden="1"/>
    </xf>
    <xf numFmtId="180" fontId="5" fillId="0" borderId="22" xfId="0" applyNumberFormat="1" applyFont="1" applyBorder="1" applyAlignment="1" applyProtection="1">
      <alignment horizontal="right" vertical="center"/>
      <protection hidden="1"/>
    </xf>
    <xf numFmtId="0" fontId="17" fillId="0" borderId="115" xfId="0" applyFont="1" applyBorder="1" applyAlignment="1" applyProtection="1">
      <alignment horizontal="center" vertical="center" textRotation="255" shrinkToFit="1"/>
      <protection hidden="1"/>
    </xf>
    <xf numFmtId="0" fontId="17" fillId="0" borderId="117" xfId="0" applyFont="1" applyBorder="1" applyAlignment="1" applyProtection="1">
      <alignment horizontal="center" vertical="center" textRotation="255" shrinkToFit="1"/>
      <protection hidden="1"/>
    </xf>
    <xf numFmtId="0" fontId="17" fillId="0" borderId="112" xfId="0" applyFont="1" applyBorder="1" applyAlignment="1" applyProtection="1">
      <alignment horizontal="center" vertical="center" shrinkToFit="1"/>
      <protection hidden="1"/>
    </xf>
    <xf numFmtId="0" fontId="17" fillId="0" borderId="113" xfId="0" applyFont="1" applyBorder="1" applyAlignment="1" applyProtection="1">
      <alignment horizontal="center" vertical="center" shrinkToFit="1"/>
      <protection hidden="1"/>
    </xf>
    <xf numFmtId="0" fontId="17" fillId="0" borderId="114" xfId="0" applyFont="1" applyBorder="1" applyAlignment="1" applyProtection="1">
      <alignment horizontal="center" vertical="center" shrinkToFit="1"/>
      <protection hidden="1"/>
    </xf>
    <xf numFmtId="0" fontId="8" fillId="0" borderId="138" xfId="0" applyFont="1" applyBorder="1" applyAlignment="1" applyProtection="1">
      <alignment horizontal="center" vertical="center" textRotation="255" shrinkToFit="1"/>
      <protection hidden="1"/>
    </xf>
    <xf numFmtId="0" fontId="8" fillId="0" borderId="54" xfId="0" applyFont="1" applyBorder="1" applyAlignment="1" applyProtection="1">
      <alignment horizontal="center" vertical="center" textRotation="255" shrinkToFit="1"/>
      <protection hidden="1"/>
    </xf>
    <xf numFmtId="0" fontId="18" fillId="0" borderId="139" xfId="0" applyFont="1" applyBorder="1" applyAlignment="1" applyProtection="1">
      <alignment horizontal="center" vertical="center" shrinkToFit="1"/>
      <protection hidden="1"/>
    </xf>
    <xf numFmtId="0" fontId="18" fillId="0" borderId="113" xfId="0" applyFont="1" applyBorder="1" applyAlignment="1" applyProtection="1">
      <alignment horizontal="center" vertical="center" shrinkToFit="1"/>
      <protection hidden="1"/>
    </xf>
    <xf numFmtId="0" fontId="8" fillId="0" borderId="115" xfId="0" applyFont="1" applyBorder="1" applyAlignment="1" applyProtection="1">
      <alignment horizontal="center" vertical="center" textRotation="255" shrinkToFit="1"/>
      <protection hidden="1"/>
    </xf>
    <xf numFmtId="0" fontId="8" fillId="0" borderId="117" xfId="0" applyFont="1" applyBorder="1" applyAlignment="1" applyProtection="1">
      <alignment horizontal="center" vertical="center" textRotation="255" shrinkToFit="1"/>
      <protection hidden="1"/>
    </xf>
    <xf numFmtId="0" fontId="8" fillId="0" borderId="137" xfId="0" applyFont="1" applyBorder="1" applyAlignment="1" applyProtection="1">
      <alignment horizontal="center" vertical="center" textRotation="255" shrinkToFit="1"/>
      <protection hidden="1"/>
    </xf>
    <xf numFmtId="0" fontId="8" fillId="0" borderId="57" xfId="0" applyFont="1" applyBorder="1" applyAlignment="1" applyProtection="1">
      <alignment horizontal="center" vertical="center" textRotation="255" shrinkToFit="1"/>
      <protection hidden="1"/>
    </xf>
    <xf numFmtId="0" fontId="18" fillId="0" borderId="138" xfId="0" applyFont="1" applyBorder="1" applyAlignment="1" applyProtection="1">
      <alignment horizontal="center" vertical="center" textRotation="255" shrinkToFit="1"/>
      <protection hidden="1"/>
    </xf>
    <xf numFmtId="0" fontId="18" fillId="0" borderId="54" xfId="0" applyFont="1" applyBorder="1" applyAlignment="1" applyProtection="1">
      <alignment horizontal="center" vertical="center" textRotation="255" shrinkToFit="1"/>
      <protection hidden="1"/>
    </xf>
    <xf numFmtId="0" fontId="8" fillId="0" borderId="134" xfId="0" applyFont="1" applyBorder="1" applyAlignment="1" applyProtection="1">
      <alignment horizontal="center" vertical="center" textRotation="255" shrinkToFit="1"/>
      <protection hidden="1"/>
    </xf>
    <xf numFmtId="0" fontId="8" fillId="0" borderId="116" xfId="0" applyFont="1" applyBorder="1" applyAlignment="1" applyProtection="1">
      <alignment horizontal="center" vertical="center" textRotation="255" shrinkToFit="1"/>
      <protection hidden="1"/>
    </xf>
    <xf numFmtId="0" fontId="8" fillId="0" borderId="23" xfId="0" applyFont="1" applyBorder="1" applyAlignment="1" applyProtection="1">
      <alignment horizontal="center" vertical="center" textRotation="255" wrapText="1" shrinkToFit="1"/>
      <protection hidden="1"/>
    </xf>
    <xf numFmtId="0" fontId="8" fillId="0" borderId="54" xfId="0" applyFont="1" applyBorder="1" applyAlignment="1" applyProtection="1">
      <alignment horizontal="center" vertical="center" textRotation="255" wrapText="1" shrinkToFit="1"/>
      <protection hidden="1"/>
    </xf>
    <xf numFmtId="0" fontId="8" fillId="0" borderId="136" xfId="0" applyFont="1" applyBorder="1" applyAlignment="1" applyProtection="1">
      <alignment horizontal="center" vertical="center" textRotation="255" shrinkToFit="1"/>
      <protection hidden="1"/>
    </xf>
    <xf numFmtId="0" fontId="8" fillId="0" borderId="48" xfId="0" applyFont="1" applyBorder="1" applyAlignment="1" applyProtection="1">
      <alignment horizontal="center" vertical="center" textRotation="255" shrinkToFit="1"/>
      <protection hidden="1"/>
    </xf>
    <xf numFmtId="0" fontId="8" fillId="0" borderId="135" xfId="0" applyFont="1" applyBorder="1" applyAlignment="1" applyProtection="1">
      <alignment horizontal="center" vertical="center" textRotation="255" shrinkToFit="1"/>
      <protection hidden="1"/>
    </xf>
    <xf numFmtId="0" fontId="8" fillId="0" borderId="90" xfId="0" applyFont="1" applyBorder="1" applyAlignment="1" applyProtection="1">
      <alignment horizontal="center" vertical="center" textRotation="255" shrinkToFit="1"/>
      <protection hidden="1"/>
    </xf>
    <xf numFmtId="0" fontId="8" fillId="0" borderId="59" xfId="0" applyFont="1" applyBorder="1" applyAlignment="1" applyProtection="1">
      <alignment horizontal="center" vertical="center" textRotation="255" shrinkToFit="1"/>
      <protection hidden="1"/>
    </xf>
    <xf numFmtId="0" fontId="8" fillId="0" borderId="60" xfId="0" applyFont="1" applyBorder="1" applyAlignment="1" applyProtection="1">
      <alignment horizontal="center" vertical="center" textRotation="255" shrinkToFit="1"/>
      <protection hidden="1"/>
    </xf>
    <xf numFmtId="0" fontId="8" fillId="0" borderId="53" xfId="0" applyFont="1" applyBorder="1" applyAlignment="1" applyProtection="1">
      <alignment horizontal="center" vertical="center"/>
      <protection hidden="1"/>
    </xf>
    <xf numFmtId="0" fontId="8" fillId="5" borderId="23" xfId="0" applyFont="1" applyFill="1" applyBorder="1" applyAlignment="1" applyProtection="1">
      <alignment horizontal="center" vertical="center" wrapText="1" shrinkToFit="1"/>
      <protection hidden="1"/>
    </xf>
    <xf numFmtId="0" fontId="8" fillId="5" borderId="24" xfId="0" applyFont="1" applyFill="1" applyBorder="1" applyAlignment="1" applyProtection="1">
      <alignment horizontal="center" vertical="center" wrapText="1" shrinkToFit="1"/>
      <protection hidden="1"/>
    </xf>
    <xf numFmtId="0" fontId="8" fillId="5" borderId="70" xfId="0" applyFont="1" applyFill="1" applyBorder="1" applyAlignment="1" applyProtection="1">
      <alignment horizontal="center" vertical="center" wrapText="1" shrinkToFit="1"/>
      <protection hidden="1"/>
    </xf>
    <xf numFmtId="0" fontId="8" fillId="5" borderId="72" xfId="0" applyFont="1" applyFill="1" applyBorder="1" applyAlignment="1" applyProtection="1">
      <alignment horizontal="center" vertical="center" wrapText="1" shrinkToFit="1"/>
      <protection hidden="1"/>
    </xf>
    <xf numFmtId="0" fontId="8" fillId="0" borderId="78" xfId="0" applyFont="1" applyBorder="1" applyAlignment="1" applyProtection="1">
      <alignment horizontal="center" vertical="center"/>
      <protection hidden="1"/>
    </xf>
    <xf numFmtId="0" fontId="8" fillId="0" borderId="79" xfId="0" applyFont="1" applyBorder="1" applyAlignment="1" applyProtection="1">
      <alignment horizontal="center" vertical="center"/>
      <protection hidden="1"/>
    </xf>
    <xf numFmtId="0" fontId="8" fillId="0" borderId="80" xfId="0" applyFont="1" applyBorder="1" applyAlignment="1" applyProtection="1">
      <alignment horizontal="center" vertical="center"/>
      <protection hidden="1"/>
    </xf>
    <xf numFmtId="0" fontId="8" fillId="0" borderId="81" xfId="0" applyFont="1" applyBorder="1" applyAlignment="1" applyProtection="1">
      <alignment horizontal="center" vertical="center"/>
      <protection hidden="1"/>
    </xf>
    <xf numFmtId="0" fontId="8" fillId="0" borderId="70" xfId="0" applyFont="1" applyBorder="1" applyAlignment="1" applyProtection="1">
      <alignment horizontal="center" vertical="center"/>
      <protection hidden="1"/>
    </xf>
    <xf numFmtId="0" fontId="8" fillId="0" borderId="71" xfId="0" applyFont="1" applyBorder="1" applyAlignment="1" applyProtection="1">
      <alignment horizontal="center" vertical="center"/>
      <protection hidden="1"/>
    </xf>
    <xf numFmtId="0" fontId="8" fillId="5" borderId="26" xfId="0" applyFont="1" applyFill="1" applyBorder="1" applyAlignment="1" applyProtection="1">
      <alignment horizontal="center" vertical="center"/>
      <protection hidden="1"/>
    </xf>
    <xf numFmtId="0" fontId="8" fillId="5" borderId="82" xfId="0" applyFont="1" applyFill="1" applyBorder="1" applyAlignment="1" applyProtection="1">
      <alignment horizontal="center" vertical="center"/>
      <protection hidden="1"/>
    </xf>
    <xf numFmtId="0" fontId="8" fillId="5" borderId="27" xfId="0" applyFont="1" applyFill="1" applyBorder="1" applyAlignment="1" applyProtection="1">
      <alignment horizontal="center" vertical="center"/>
      <protection hidden="1"/>
    </xf>
    <xf numFmtId="0" fontId="8" fillId="5" borderId="26" xfId="0" applyFont="1" applyFill="1" applyBorder="1" applyAlignment="1" applyProtection="1">
      <alignment horizontal="center" vertical="center" wrapText="1"/>
      <protection hidden="1"/>
    </xf>
    <xf numFmtId="0" fontId="8" fillId="5" borderId="82" xfId="0" applyFont="1" applyFill="1" applyBorder="1" applyAlignment="1" applyProtection="1">
      <alignment horizontal="center" vertical="center" wrapText="1"/>
      <protection hidden="1"/>
    </xf>
    <xf numFmtId="0" fontId="8" fillId="5" borderId="27" xfId="0" applyFont="1" applyFill="1" applyBorder="1" applyAlignment="1" applyProtection="1">
      <alignment horizontal="center" vertical="center" wrapText="1"/>
      <protection hidden="1"/>
    </xf>
    <xf numFmtId="0" fontId="14" fillId="0" borderId="115" xfId="0" applyFont="1" applyBorder="1" applyAlignment="1" applyProtection="1">
      <alignment horizontal="center" vertical="center" textRotation="255" shrinkToFit="1"/>
      <protection hidden="1"/>
    </xf>
    <xf numFmtId="0" fontId="14" fillId="0" borderId="117" xfId="0" applyFont="1" applyBorder="1" applyAlignment="1" applyProtection="1">
      <alignment horizontal="center" vertical="center" textRotation="255" shrinkToFit="1"/>
      <protection hidden="1"/>
    </xf>
    <xf numFmtId="0" fontId="14" fillId="0" borderId="112" xfId="0" applyFont="1" applyBorder="1" applyAlignment="1" applyProtection="1">
      <alignment horizontal="center" vertical="center" shrinkToFit="1"/>
      <protection hidden="1"/>
    </xf>
    <xf numFmtId="0" fontId="14" fillId="0" borderId="113" xfId="0" applyFont="1" applyBorder="1" applyAlignment="1" applyProtection="1">
      <alignment horizontal="center" vertical="center" shrinkToFit="1"/>
      <protection hidden="1"/>
    </xf>
    <xf numFmtId="0" fontId="14" fillId="0" borderId="114" xfId="0" applyFont="1" applyBorder="1" applyAlignment="1" applyProtection="1">
      <alignment horizontal="center" vertical="center" shrinkToFit="1"/>
      <protection hidden="1"/>
    </xf>
    <xf numFmtId="0" fontId="8" fillId="5" borderId="23" xfId="0" applyFont="1" applyFill="1" applyBorder="1" applyAlignment="1" applyProtection="1">
      <alignment horizontal="center" vertical="center" wrapText="1"/>
      <protection hidden="1"/>
    </xf>
    <xf numFmtId="0" fontId="8" fillId="5" borderId="58" xfId="0" applyFont="1" applyFill="1" applyBorder="1" applyAlignment="1" applyProtection="1">
      <alignment horizontal="center" vertical="center" wrapText="1"/>
      <protection hidden="1"/>
    </xf>
    <xf numFmtId="0" fontId="8" fillId="5" borderId="24" xfId="0" applyFont="1" applyFill="1" applyBorder="1" applyAlignment="1" applyProtection="1">
      <alignment horizontal="center" vertical="center" wrapText="1"/>
      <protection hidden="1"/>
    </xf>
    <xf numFmtId="0" fontId="8" fillId="5" borderId="70" xfId="0" applyFont="1" applyFill="1" applyBorder="1" applyAlignment="1" applyProtection="1">
      <alignment horizontal="center" vertical="center" wrapText="1"/>
      <protection hidden="1"/>
    </xf>
    <xf numFmtId="0" fontId="8" fillId="5" borderId="71"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8" fillId="0" borderId="26" xfId="0" applyFont="1" applyBorder="1" applyAlignment="1" applyProtection="1">
      <alignment horizontal="center" vertical="center" wrapText="1"/>
      <protection hidden="1"/>
    </xf>
    <xf numFmtId="0" fontId="8" fillId="0" borderId="82" xfId="0" applyFont="1" applyBorder="1" applyAlignment="1" applyProtection="1">
      <alignment horizontal="center" vertical="center" wrapText="1"/>
      <protection hidden="1"/>
    </xf>
    <xf numFmtId="0" fontId="8" fillId="0" borderId="27" xfId="0" applyFont="1" applyBorder="1" applyAlignment="1" applyProtection="1">
      <alignment horizontal="center" vertical="center" wrapText="1"/>
      <protection hidden="1"/>
    </xf>
    <xf numFmtId="0" fontId="12" fillId="4" borderId="105" xfId="0" applyFont="1" applyFill="1" applyBorder="1" applyAlignment="1" applyProtection="1">
      <alignment horizontal="center" vertical="center"/>
      <protection locked="0" hidden="1"/>
    </xf>
    <xf numFmtId="0" fontId="12" fillId="4" borderId="72" xfId="0" applyFont="1" applyFill="1" applyBorder="1" applyAlignment="1" applyProtection="1">
      <alignment horizontal="center" vertical="center"/>
      <protection locked="0" hidden="1"/>
    </xf>
    <xf numFmtId="0" fontId="12" fillId="0" borderId="106" xfId="0" applyFont="1" applyBorder="1" applyAlignment="1" applyProtection="1">
      <alignment horizontal="center" vertical="center"/>
      <protection hidden="1"/>
    </xf>
    <xf numFmtId="0" fontId="12" fillId="0" borderId="107" xfId="0" applyFont="1" applyBorder="1" applyAlignment="1" applyProtection="1">
      <alignment horizontal="center" vertical="center"/>
      <protection hidden="1"/>
    </xf>
    <xf numFmtId="0" fontId="6" fillId="0" borderId="9" xfId="0" applyFont="1" applyBorder="1" applyAlignment="1" applyProtection="1">
      <alignment horizontal="center" vertical="center" shrinkToFit="1"/>
      <protection hidden="1"/>
    </xf>
    <xf numFmtId="0" fontId="6" fillId="0" borderId="8" xfId="0" applyFont="1" applyBorder="1" applyAlignment="1" applyProtection="1">
      <alignment horizontal="center" vertical="center" shrinkToFit="1"/>
      <protection hidden="1"/>
    </xf>
    <xf numFmtId="0" fontId="6" fillId="0" borderId="5" xfId="0" applyFont="1" applyBorder="1" applyAlignment="1" applyProtection="1">
      <alignment horizontal="center" vertical="center" shrinkToFit="1"/>
      <protection hidden="1"/>
    </xf>
    <xf numFmtId="0" fontId="8" fillId="0" borderId="11" xfId="0" applyFont="1" applyBorder="1" applyAlignment="1" applyProtection="1">
      <alignment horizontal="center" vertical="center" textRotation="255" shrinkToFit="1"/>
      <protection hidden="1"/>
    </xf>
    <xf numFmtId="0" fontId="8" fillId="0" borderId="7" xfId="0" applyFont="1" applyBorder="1" applyAlignment="1" applyProtection="1">
      <alignment horizontal="center" vertical="center" textRotation="255" shrinkToFit="1"/>
      <protection hidden="1"/>
    </xf>
    <xf numFmtId="0" fontId="8" fillId="0" borderId="10" xfId="0" applyFont="1" applyBorder="1" applyAlignment="1" applyProtection="1">
      <alignment horizontal="center" vertical="center" textRotation="255" shrinkToFit="1"/>
      <protection hidden="1"/>
    </xf>
    <xf numFmtId="0" fontId="8" fillId="0" borderId="55" xfId="0" applyFont="1" applyBorder="1" applyAlignment="1" applyProtection="1">
      <alignment horizontal="center" vertical="center" textRotation="255" shrinkToFit="1"/>
      <protection hidden="1"/>
    </xf>
    <xf numFmtId="0" fontId="8" fillId="0" borderId="145" xfId="0" applyFont="1" applyBorder="1" applyAlignment="1" applyProtection="1">
      <alignment horizontal="center" vertical="center" textRotation="255" shrinkToFit="1"/>
      <protection hidden="1"/>
    </xf>
    <xf numFmtId="0" fontId="8" fillId="0" borderId="16" xfId="0" applyFont="1" applyBorder="1" applyAlignment="1" applyProtection="1">
      <alignment horizontal="center" vertical="center" textRotation="255" shrinkToFit="1"/>
      <protection hidden="1"/>
    </xf>
    <xf numFmtId="0" fontId="8" fillId="0" borderId="147" xfId="0" applyFont="1" applyBorder="1" applyAlignment="1" applyProtection="1">
      <alignment horizontal="center" vertical="center" textRotation="255" shrinkToFit="1"/>
      <protection hidden="1"/>
    </xf>
    <xf numFmtId="0" fontId="8" fillId="0" borderId="157" xfId="0" applyFont="1" applyBorder="1" applyAlignment="1" applyProtection="1">
      <alignment horizontal="center" vertical="center" textRotation="255" shrinkToFit="1"/>
      <protection hidden="1"/>
    </xf>
    <xf numFmtId="0" fontId="9" fillId="0" borderId="23" xfId="0" applyFont="1" applyBorder="1" applyAlignment="1" applyProtection="1">
      <alignment horizontal="center" vertical="center" wrapText="1"/>
      <protection hidden="1"/>
    </xf>
  </cellXfs>
  <cellStyles count="2">
    <cellStyle name="標準" xfId="0" builtinId="0"/>
    <cellStyle name="標準 2" xfId="1" xr:uid="{00000000-0005-0000-0000-000001000000}"/>
  </cellStyles>
  <dxfs count="122">
    <dxf>
      <fill>
        <patternFill>
          <bgColor theme="5" tint="0.59996337778862885"/>
        </patternFill>
      </fill>
    </dxf>
    <dxf>
      <fill>
        <patternFill>
          <bgColor theme="6" tint="0.59996337778862885"/>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5" tint="0.59996337778862885"/>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59996337778862885"/>
        </patternFill>
      </fill>
    </dxf>
    <dxf>
      <fill>
        <patternFill>
          <bgColor theme="6" tint="0.59996337778862885"/>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59996337778862885"/>
        </patternFill>
      </fill>
    </dxf>
    <dxf>
      <fill>
        <patternFill>
          <bgColor theme="6" tint="0.59996337778862885"/>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5" tint="0.59996337778862885"/>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59996337778862885"/>
        </patternFill>
      </fill>
    </dxf>
    <dxf>
      <fill>
        <patternFill>
          <bgColor theme="6" tint="0.59996337778862885"/>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5" tint="0.59996337778862885"/>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R182"/>
  <sheetViews>
    <sheetView showGridLines="0" showRowColHeaders="0" tabSelected="1" zoomScaleNormal="100" zoomScaleSheetLayoutView="100" workbookViewId="0">
      <pane xSplit="5" ySplit="2" topLeftCell="F3" activePane="bottomRight" state="frozen"/>
      <selection pane="topRight" activeCell="F1" sqref="F1"/>
      <selection pane="bottomLeft" activeCell="A3" sqref="A3"/>
      <selection pane="bottomRight" activeCell="O31" sqref="O31"/>
    </sheetView>
  </sheetViews>
  <sheetFormatPr baseColWidth="10" defaultColWidth="8.6640625" defaultRowHeight="14"/>
  <cols>
    <col min="1" max="1" width="1.1640625" style="78" customWidth="1"/>
    <col min="2" max="3" width="4.5" style="78" bestFit="1" customWidth="1"/>
    <col min="4" max="4" width="14" style="78" bestFit="1" customWidth="1"/>
    <col min="5" max="5" width="1.1640625" style="78" customWidth="1"/>
    <col min="6" max="6" width="8.6640625" style="78" customWidth="1"/>
    <col min="7" max="16384" width="8.6640625" style="78"/>
  </cols>
  <sheetData>
    <row r="1" spans="2:18" ht="11.25" customHeight="1" thickBot="1">
      <c r="F1" s="491" t="s">
        <v>202</v>
      </c>
      <c r="G1" s="491"/>
      <c r="H1" s="491"/>
      <c r="I1" s="491"/>
      <c r="J1" s="491"/>
      <c r="K1" s="491"/>
      <c r="L1" s="491"/>
      <c r="M1" s="491"/>
      <c r="N1" s="491"/>
      <c r="O1" s="491"/>
      <c r="P1" s="491"/>
      <c r="Q1" s="491"/>
      <c r="R1" s="491"/>
    </row>
    <row r="2" spans="2:18" ht="14.25" customHeight="1" thickBot="1">
      <c r="B2" s="79" t="s">
        <v>108</v>
      </c>
      <c r="C2" s="80" t="s">
        <v>18</v>
      </c>
      <c r="D2" s="81" t="s">
        <v>17</v>
      </c>
      <c r="F2" s="492"/>
      <c r="G2" s="492"/>
      <c r="H2" s="492"/>
      <c r="I2" s="492"/>
      <c r="J2" s="492"/>
      <c r="K2" s="492"/>
      <c r="L2" s="492"/>
      <c r="M2" s="492"/>
      <c r="N2" s="492"/>
      <c r="O2" s="492"/>
      <c r="P2" s="492"/>
      <c r="Q2" s="492"/>
      <c r="R2" s="492"/>
    </row>
    <row r="3" spans="2:18" ht="14.25" customHeight="1">
      <c r="B3" s="488" t="s">
        <v>109</v>
      </c>
      <c r="C3" s="82">
        <v>101</v>
      </c>
      <c r="D3" s="83"/>
      <c r="F3" s="92" t="s">
        <v>147</v>
      </c>
      <c r="H3" s="78" t="s">
        <v>148</v>
      </c>
    </row>
    <row r="4" spans="2:18" ht="13.5" customHeight="1">
      <c r="B4" s="489"/>
      <c r="C4" s="84">
        <v>102</v>
      </c>
      <c r="D4" s="85"/>
      <c r="F4" s="93" t="s">
        <v>143</v>
      </c>
      <c r="G4" s="78" t="s">
        <v>150</v>
      </c>
      <c r="M4" s="3"/>
      <c r="N4" s="3"/>
    </row>
    <row r="5" spans="2:18">
      <c r="B5" s="489"/>
      <c r="C5" s="84">
        <v>103</v>
      </c>
      <c r="D5" s="85"/>
      <c r="F5" s="92" t="s">
        <v>149</v>
      </c>
      <c r="M5" s="3"/>
      <c r="N5" s="3"/>
    </row>
    <row r="6" spans="2:18">
      <c r="B6" s="489"/>
      <c r="C6" s="84">
        <v>104</v>
      </c>
      <c r="D6" s="85"/>
      <c r="F6" s="93" t="s">
        <v>144</v>
      </c>
      <c r="G6" s="94" t="s">
        <v>193</v>
      </c>
    </row>
    <row r="7" spans="2:18">
      <c r="B7" s="489"/>
      <c r="C7" s="86">
        <v>105</v>
      </c>
      <c r="D7" s="87"/>
      <c r="F7" s="92" t="s">
        <v>155</v>
      </c>
      <c r="M7" s="3"/>
      <c r="N7" s="3"/>
    </row>
    <row r="8" spans="2:18">
      <c r="B8" s="489"/>
      <c r="C8" s="88">
        <v>106</v>
      </c>
      <c r="D8" s="89"/>
      <c r="F8" s="93" t="s">
        <v>145</v>
      </c>
      <c r="G8" s="94" t="s">
        <v>151</v>
      </c>
      <c r="M8" s="3"/>
      <c r="N8" s="3"/>
    </row>
    <row r="9" spans="2:18">
      <c r="B9" s="489"/>
      <c r="C9" s="84">
        <v>107</v>
      </c>
      <c r="D9" s="85"/>
      <c r="F9" s="93" t="s">
        <v>146</v>
      </c>
      <c r="G9" s="94" t="s">
        <v>152</v>
      </c>
    </row>
    <row r="10" spans="2:18" ht="14.25" customHeight="1">
      <c r="B10" s="489"/>
      <c r="C10" s="84">
        <v>108</v>
      </c>
      <c r="D10" s="85"/>
      <c r="F10" s="92" t="s">
        <v>156</v>
      </c>
    </row>
    <row r="11" spans="2:18" ht="13.5" customHeight="1">
      <c r="B11" s="489"/>
      <c r="C11" s="84">
        <v>109</v>
      </c>
      <c r="D11" s="85"/>
      <c r="F11" s="93" t="s">
        <v>153</v>
      </c>
      <c r="G11" s="94" t="s">
        <v>154</v>
      </c>
    </row>
    <row r="12" spans="2:18">
      <c r="B12" s="489"/>
      <c r="C12" s="86">
        <v>110</v>
      </c>
      <c r="D12" s="87"/>
      <c r="F12" s="92" t="s">
        <v>159</v>
      </c>
    </row>
    <row r="13" spans="2:18">
      <c r="B13" s="489"/>
      <c r="C13" s="88">
        <v>111</v>
      </c>
      <c r="D13" s="89"/>
      <c r="F13" s="93" t="s">
        <v>157</v>
      </c>
      <c r="G13" s="94" t="s">
        <v>163</v>
      </c>
    </row>
    <row r="14" spans="2:18">
      <c r="B14" s="489"/>
      <c r="C14" s="84">
        <v>112</v>
      </c>
      <c r="D14" s="85"/>
      <c r="F14" s="93" t="s">
        <v>158</v>
      </c>
      <c r="G14" s="94" t="s">
        <v>165</v>
      </c>
    </row>
    <row r="15" spans="2:18">
      <c r="B15" s="489"/>
      <c r="C15" s="84">
        <v>113</v>
      </c>
      <c r="D15" s="85"/>
      <c r="F15" s="93" t="s">
        <v>160</v>
      </c>
      <c r="G15" s="94" t="s">
        <v>164</v>
      </c>
    </row>
    <row r="16" spans="2:18" ht="14.25" customHeight="1">
      <c r="B16" s="489"/>
      <c r="C16" s="84">
        <v>114</v>
      </c>
      <c r="D16" s="85"/>
      <c r="G16" s="78" t="s">
        <v>166</v>
      </c>
    </row>
    <row r="17" spans="2:7" ht="14.25" customHeight="1">
      <c r="B17" s="489"/>
      <c r="C17" s="86">
        <v>115</v>
      </c>
      <c r="D17" s="87"/>
      <c r="F17" s="93" t="s">
        <v>161</v>
      </c>
      <c r="G17" s="78" t="s">
        <v>167</v>
      </c>
    </row>
    <row r="18" spans="2:7" ht="13.5" customHeight="1">
      <c r="B18" s="489"/>
      <c r="C18" s="88">
        <v>116</v>
      </c>
      <c r="D18" s="89"/>
      <c r="G18" s="78" t="s">
        <v>162</v>
      </c>
    </row>
    <row r="19" spans="2:7">
      <c r="B19" s="489"/>
      <c r="C19" s="84">
        <v>117</v>
      </c>
      <c r="D19" s="85"/>
      <c r="F19" s="92" t="s">
        <v>184</v>
      </c>
    </row>
    <row r="20" spans="2:7">
      <c r="B20" s="489"/>
      <c r="C20" s="84">
        <v>118</v>
      </c>
      <c r="D20" s="85"/>
      <c r="F20" s="95" t="s">
        <v>185</v>
      </c>
      <c r="G20" s="92" t="s">
        <v>198</v>
      </c>
    </row>
    <row r="21" spans="2:7">
      <c r="B21" s="489"/>
      <c r="C21" s="84">
        <v>119</v>
      </c>
      <c r="D21" s="85"/>
      <c r="F21" s="93"/>
      <c r="G21" s="94" t="s">
        <v>188</v>
      </c>
    </row>
    <row r="22" spans="2:7">
      <c r="B22" s="489"/>
      <c r="C22" s="86">
        <v>120</v>
      </c>
      <c r="D22" s="87"/>
      <c r="F22" s="95" t="s">
        <v>186</v>
      </c>
      <c r="G22" s="92" t="s">
        <v>187</v>
      </c>
    </row>
    <row r="23" spans="2:7">
      <c r="B23" s="489"/>
      <c r="C23" s="88">
        <v>121</v>
      </c>
      <c r="D23" s="89"/>
      <c r="F23" s="93"/>
      <c r="G23" s="78" t="s">
        <v>189</v>
      </c>
    </row>
    <row r="24" spans="2:7">
      <c r="B24" s="489"/>
      <c r="C24" s="84">
        <v>122</v>
      </c>
      <c r="D24" s="85"/>
      <c r="F24" s="93"/>
      <c r="G24" s="78" t="s">
        <v>190</v>
      </c>
    </row>
    <row r="25" spans="2:7">
      <c r="B25" s="489"/>
      <c r="C25" s="84">
        <v>123</v>
      </c>
      <c r="D25" s="85"/>
      <c r="F25" s="96" t="s">
        <v>168</v>
      </c>
    </row>
    <row r="26" spans="2:7">
      <c r="B26" s="489"/>
      <c r="C26" s="84">
        <v>124</v>
      </c>
      <c r="D26" s="85"/>
      <c r="F26" s="93" t="s">
        <v>169</v>
      </c>
      <c r="G26" s="78" t="s">
        <v>171</v>
      </c>
    </row>
    <row r="27" spans="2:7">
      <c r="B27" s="489"/>
      <c r="C27" s="86">
        <v>125</v>
      </c>
      <c r="D27" s="87"/>
      <c r="F27" s="93" t="s">
        <v>169</v>
      </c>
      <c r="G27" s="78" t="s">
        <v>192</v>
      </c>
    </row>
    <row r="28" spans="2:7">
      <c r="B28" s="489"/>
      <c r="C28" s="88">
        <v>126</v>
      </c>
      <c r="D28" s="89"/>
      <c r="G28" s="78" t="s">
        <v>170</v>
      </c>
    </row>
    <row r="29" spans="2:7">
      <c r="B29" s="489"/>
      <c r="C29" s="84">
        <v>127</v>
      </c>
      <c r="D29" s="85"/>
      <c r="F29" s="93" t="s">
        <v>169</v>
      </c>
      <c r="G29" s="78" t="s">
        <v>199</v>
      </c>
    </row>
    <row r="30" spans="2:7">
      <c r="B30" s="489"/>
      <c r="C30" s="84">
        <v>128</v>
      </c>
      <c r="D30" s="85"/>
      <c r="F30" s="93" t="s">
        <v>169</v>
      </c>
      <c r="G30" s="97" t="s">
        <v>208</v>
      </c>
    </row>
    <row r="31" spans="2:7">
      <c r="B31" s="489"/>
      <c r="C31" s="84">
        <v>129</v>
      </c>
      <c r="D31" s="85"/>
    </row>
    <row r="32" spans="2:7">
      <c r="B32" s="489"/>
      <c r="C32" s="86">
        <v>130</v>
      </c>
      <c r="D32" s="87"/>
    </row>
    <row r="33" spans="2:18">
      <c r="B33" s="489"/>
      <c r="C33" s="88">
        <v>131</v>
      </c>
      <c r="D33" s="89"/>
    </row>
    <row r="34" spans="2:18">
      <c r="B34" s="489"/>
      <c r="C34" s="84">
        <v>132</v>
      </c>
      <c r="D34" s="85"/>
    </row>
    <row r="35" spans="2:18">
      <c r="B35" s="489"/>
      <c r="C35" s="84">
        <v>133</v>
      </c>
      <c r="D35" s="85"/>
    </row>
    <row r="36" spans="2:18">
      <c r="B36" s="489"/>
      <c r="C36" s="84">
        <v>134</v>
      </c>
      <c r="D36" s="85"/>
    </row>
    <row r="37" spans="2:18">
      <c r="B37" s="489"/>
      <c r="C37" s="86">
        <v>135</v>
      </c>
      <c r="D37" s="87"/>
      <c r="F37" s="98"/>
      <c r="G37" s="98"/>
      <c r="H37" s="98"/>
      <c r="I37" s="98"/>
      <c r="J37" s="98"/>
      <c r="K37" s="98"/>
      <c r="L37" s="98"/>
      <c r="M37" s="98"/>
      <c r="N37" s="98"/>
      <c r="O37" s="98"/>
      <c r="P37" s="98"/>
      <c r="Q37" s="98"/>
      <c r="R37" s="98"/>
    </row>
    <row r="38" spans="2:18">
      <c r="B38" s="489"/>
      <c r="C38" s="88">
        <v>136</v>
      </c>
      <c r="D38" s="89"/>
    </row>
    <row r="39" spans="2:18">
      <c r="B39" s="489"/>
      <c r="C39" s="84">
        <v>137</v>
      </c>
      <c r="D39" s="85"/>
      <c r="F39" s="493"/>
      <c r="G39" s="493"/>
      <c r="H39" s="487"/>
      <c r="J39" s="486"/>
      <c r="K39" s="486"/>
    </row>
    <row r="40" spans="2:18">
      <c r="B40" s="489"/>
      <c r="C40" s="84">
        <v>138</v>
      </c>
      <c r="D40" s="85"/>
    </row>
    <row r="41" spans="2:18">
      <c r="B41" s="489"/>
      <c r="C41" s="84">
        <v>139</v>
      </c>
      <c r="D41" s="85"/>
    </row>
    <row r="42" spans="2:18">
      <c r="B42" s="489"/>
      <c r="C42" s="86">
        <v>140</v>
      </c>
      <c r="D42" s="87"/>
    </row>
    <row r="43" spans="2:18">
      <c r="B43" s="489"/>
      <c r="C43" s="88">
        <v>141</v>
      </c>
      <c r="D43" s="89"/>
    </row>
    <row r="44" spans="2:18">
      <c r="B44" s="489"/>
      <c r="C44" s="84">
        <v>142</v>
      </c>
      <c r="D44" s="85"/>
    </row>
    <row r="45" spans="2:18">
      <c r="B45" s="489"/>
      <c r="C45" s="84">
        <v>143</v>
      </c>
      <c r="D45" s="85"/>
    </row>
    <row r="46" spans="2:18">
      <c r="B46" s="489"/>
      <c r="C46" s="84">
        <v>144</v>
      </c>
      <c r="D46" s="85"/>
    </row>
    <row r="47" spans="2:18" ht="15" thickBot="1">
      <c r="B47" s="490"/>
      <c r="C47" s="90">
        <v>145</v>
      </c>
      <c r="D47" s="91"/>
    </row>
    <row r="48" spans="2:18">
      <c r="B48" s="488" t="s">
        <v>110</v>
      </c>
      <c r="C48" s="82">
        <v>201</v>
      </c>
      <c r="D48" s="83"/>
    </row>
    <row r="49" spans="2:4">
      <c r="B49" s="489"/>
      <c r="C49" s="84">
        <v>202</v>
      </c>
      <c r="D49" s="85"/>
    </row>
    <row r="50" spans="2:4">
      <c r="B50" s="489"/>
      <c r="C50" s="84">
        <v>203</v>
      </c>
      <c r="D50" s="85"/>
    </row>
    <row r="51" spans="2:4">
      <c r="B51" s="489"/>
      <c r="C51" s="84">
        <v>204</v>
      </c>
      <c r="D51" s="85"/>
    </row>
    <row r="52" spans="2:4">
      <c r="B52" s="489"/>
      <c r="C52" s="86">
        <v>205</v>
      </c>
      <c r="D52" s="87"/>
    </row>
    <row r="53" spans="2:4">
      <c r="B53" s="489"/>
      <c r="C53" s="88">
        <v>206</v>
      </c>
      <c r="D53" s="89"/>
    </row>
    <row r="54" spans="2:4">
      <c r="B54" s="489"/>
      <c r="C54" s="84">
        <v>207</v>
      </c>
      <c r="D54" s="85"/>
    </row>
    <row r="55" spans="2:4">
      <c r="B55" s="489"/>
      <c r="C55" s="84">
        <v>208</v>
      </c>
      <c r="D55" s="85"/>
    </row>
    <row r="56" spans="2:4">
      <c r="B56" s="489"/>
      <c r="C56" s="84">
        <v>209</v>
      </c>
      <c r="D56" s="85"/>
    </row>
    <row r="57" spans="2:4">
      <c r="B57" s="489"/>
      <c r="C57" s="86">
        <v>210</v>
      </c>
      <c r="D57" s="87"/>
    </row>
    <row r="58" spans="2:4">
      <c r="B58" s="489"/>
      <c r="C58" s="88">
        <v>211</v>
      </c>
      <c r="D58" s="89"/>
    </row>
    <row r="59" spans="2:4">
      <c r="B59" s="489"/>
      <c r="C59" s="84">
        <v>212</v>
      </c>
      <c r="D59" s="85"/>
    </row>
    <row r="60" spans="2:4">
      <c r="B60" s="489"/>
      <c r="C60" s="84">
        <v>213</v>
      </c>
      <c r="D60" s="85"/>
    </row>
    <row r="61" spans="2:4">
      <c r="B61" s="489"/>
      <c r="C61" s="84">
        <v>214</v>
      </c>
      <c r="D61" s="85"/>
    </row>
    <row r="62" spans="2:4">
      <c r="B62" s="489"/>
      <c r="C62" s="86">
        <v>215</v>
      </c>
      <c r="D62" s="87"/>
    </row>
    <row r="63" spans="2:4" ht="13.5" customHeight="1">
      <c r="B63" s="489"/>
      <c r="C63" s="88">
        <v>216</v>
      </c>
      <c r="D63" s="89"/>
    </row>
    <row r="64" spans="2:4" ht="13.5" customHeight="1">
      <c r="B64" s="489"/>
      <c r="C64" s="84">
        <v>217</v>
      </c>
      <c r="D64" s="85"/>
    </row>
    <row r="65" spans="2:4" ht="13.5" customHeight="1">
      <c r="B65" s="489"/>
      <c r="C65" s="84">
        <v>218</v>
      </c>
      <c r="D65" s="85"/>
    </row>
    <row r="66" spans="2:4" ht="13.5" customHeight="1">
      <c r="B66" s="489"/>
      <c r="C66" s="84">
        <v>219</v>
      </c>
      <c r="D66" s="85"/>
    </row>
    <row r="67" spans="2:4" ht="13.5" customHeight="1">
      <c r="B67" s="489"/>
      <c r="C67" s="86">
        <v>220</v>
      </c>
      <c r="D67" s="87"/>
    </row>
    <row r="68" spans="2:4" ht="13.5" customHeight="1">
      <c r="B68" s="489"/>
      <c r="C68" s="88">
        <v>221</v>
      </c>
      <c r="D68" s="89"/>
    </row>
    <row r="69" spans="2:4" ht="13.5" customHeight="1">
      <c r="B69" s="489"/>
      <c r="C69" s="84">
        <v>222</v>
      </c>
      <c r="D69" s="85"/>
    </row>
    <row r="70" spans="2:4" ht="13.5" customHeight="1">
      <c r="B70" s="489"/>
      <c r="C70" s="84">
        <v>223</v>
      </c>
      <c r="D70" s="85"/>
    </row>
    <row r="71" spans="2:4" ht="13.5" customHeight="1">
      <c r="B71" s="489"/>
      <c r="C71" s="84">
        <v>224</v>
      </c>
      <c r="D71" s="85"/>
    </row>
    <row r="72" spans="2:4" ht="13.5" customHeight="1">
      <c r="B72" s="489"/>
      <c r="C72" s="86">
        <v>225</v>
      </c>
      <c r="D72" s="87"/>
    </row>
    <row r="73" spans="2:4" ht="13.5" customHeight="1">
      <c r="B73" s="489"/>
      <c r="C73" s="88">
        <v>226</v>
      </c>
      <c r="D73" s="89"/>
    </row>
    <row r="74" spans="2:4" ht="13.5" customHeight="1">
      <c r="B74" s="489"/>
      <c r="C74" s="84">
        <v>227</v>
      </c>
      <c r="D74" s="85"/>
    </row>
    <row r="75" spans="2:4" ht="13.5" customHeight="1">
      <c r="B75" s="489"/>
      <c r="C75" s="84">
        <v>228</v>
      </c>
      <c r="D75" s="85"/>
    </row>
    <row r="76" spans="2:4" ht="13.5" customHeight="1">
      <c r="B76" s="489"/>
      <c r="C76" s="84">
        <v>229</v>
      </c>
      <c r="D76" s="85"/>
    </row>
    <row r="77" spans="2:4" ht="13.5" customHeight="1">
      <c r="B77" s="489"/>
      <c r="C77" s="86">
        <v>230</v>
      </c>
      <c r="D77" s="87"/>
    </row>
    <row r="78" spans="2:4" ht="13.5" customHeight="1">
      <c r="B78" s="489"/>
      <c r="C78" s="88">
        <v>231</v>
      </c>
      <c r="D78" s="89"/>
    </row>
    <row r="79" spans="2:4" ht="13.5" customHeight="1">
      <c r="B79" s="489"/>
      <c r="C79" s="84">
        <v>232</v>
      </c>
      <c r="D79" s="85"/>
    </row>
    <row r="80" spans="2:4" ht="13.5" customHeight="1">
      <c r="B80" s="489"/>
      <c r="C80" s="84">
        <v>233</v>
      </c>
      <c r="D80" s="85"/>
    </row>
    <row r="81" spans="2:4" ht="13.5" customHeight="1">
      <c r="B81" s="489"/>
      <c r="C81" s="84">
        <v>234</v>
      </c>
      <c r="D81" s="85"/>
    </row>
    <row r="82" spans="2:4" ht="13.5" customHeight="1">
      <c r="B82" s="489"/>
      <c r="C82" s="86">
        <v>235</v>
      </c>
      <c r="D82" s="87"/>
    </row>
    <row r="83" spans="2:4" ht="13.5" customHeight="1">
      <c r="B83" s="489"/>
      <c r="C83" s="88">
        <v>236</v>
      </c>
      <c r="D83" s="89"/>
    </row>
    <row r="84" spans="2:4" ht="13.5" customHeight="1">
      <c r="B84" s="489"/>
      <c r="C84" s="84">
        <v>237</v>
      </c>
      <c r="D84" s="85"/>
    </row>
    <row r="85" spans="2:4" ht="13.5" customHeight="1">
      <c r="B85" s="489"/>
      <c r="C85" s="84">
        <v>238</v>
      </c>
      <c r="D85" s="85"/>
    </row>
    <row r="86" spans="2:4" ht="13.5" customHeight="1">
      <c r="B86" s="489"/>
      <c r="C86" s="84">
        <v>239</v>
      </c>
      <c r="D86" s="85"/>
    </row>
    <row r="87" spans="2:4" ht="13.5" customHeight="1">
      <c r="B87" s="489"/>
      <c r="C87" s="86">
        <v>240</v>
      </c>
      <c r="D87" s="87"/>
    </row>
    <row r="88" spans="2:4" ht="13.5" customHeight="1">
      <c r="B88" s="489"/>
      <c r="C88" s="88">
        <v>241</v>
      </c>
      <c r="D88" s="89"/>
    </row>
    <row r="89" spans="2:4" ht="13.5" customHeight="1">
      <c r="B89" s="489"/>
      <c r="C89" s="84">
        <v>242</v>
      </c>
      <c r="D89" s="85"/>
    </row>
    <row r="90" spans="2:4" ht="13.5" customHeight="1">
      <c r="B90" s="489"/>
      <c r="C90" s="84">
        <v>243</v>
      </c>
      <c r="D90" s="85"/>
    </row>
    <row r="91" spans="2:4" ht="13.5" customHeight="1">
      <c r="B91" s="489"/>
      <c r="C91" s="84">
        <v>244</v>
      </c>
      <c r="D91" s="85"/>
    </row>
    <row r="92" spans="2:4" ht="13.5" customHeight="1" thickBot="1">
      <c r="B92" s="490"/>
      <c r="C92" s="90">
        <v>245</v>
      </c>
      <c r="D92" s="91"/>
    </row>
    <row r="93" spans="2:4" ht="13.5" customHeight="1">
      <c r="B93" s="488" t="s">
        <v>111</v>
      </c>
      <c r="C93" s="82">
        <v>301</v>
      </c>
      <c r="D93" s="83"/>
    </row>
    <row r="94" spans="2:4" ht="13.5" customHeight="1">
      <c r="B94" s="489"/>
      <c r="C94" s="84">
        <v>302</v>
      </c>
      <c r="D94" s="85"/>
    </row>
    <row r="95" spans="2:4" ht="13.5" customHeight="1">
      <c r="B95" s="489"/>
      <c r="C95" s="84">
        <v>303</v>
      </c>
      <c r="D95" s="85"/>
    </row>
    <row r="96" spans="2:4" ht="13.5" customHeight="1">
      <c r="B96" s="489"/>
      <c r="C96" s="84">
        <v>304</v>
      </c>
      <c r="D96" s="85"/>
    </row>
    <row r="97" spans="2:4" ht="13.5" customHeight="1">
      <c r="B97" s="489"/>
      <c r="C97" s="86">
        <v>305</v>
      </c>
      <c r="D97" s="87"/>
    </row>
    <row r="98" spans="2:4" ht="13.5" customHeight="1">
      <c r="B98" s="489"/>
      <c r="C98" s="88">
        <v>306</v>
      </c>
      <c r="D98" s="89"/>
    </row>
    <row r="99" spans="2:4" ht="13.5" customHeight="1">
      <c r="B99" s="489"/>
      <c r="C99" s="84">
        <v>307</v>
      </c>
      <c r="D99" s="85"/>
    </row>
    <row r="100" spans="2:4" ht="13.5" customHeight="1">
      <c r="B100" s="489"/>
      <c r="C100" s="84">
        <v>308</v>
      </c>
      <c r="D100" s="85"/>
    </row>
    <row r="101" spans="2:4" ht="13.5" customHeight="1">
      <c r="B101" s="489"/>
      <c r="C101" s="84">
        <v>309</v>
      </c>
      <c r="D101" s="85"/>
    </row>
    <row r="102" spans="2:4" ht="13.5" customHeight="1">
      <c r="B102" s="489"/>
      <c r="C102" s="86">
        <v>310</v>
      </c>
      <c r="D102" s="87"/>
    </row>
    <row r="103" spans="2:4" ht="13.5" customHeight="1">
      <c r="B103" s="489"/>
      <c r="C103" s="88">
        <v>311</v>
      </c>
      <c r="D103" s="89"/>
    </row>
    <row r="104" spans="2:4" ht="13.5" customHeight="1">
      <c r="B104" s="489"/>
      <c r="C104" s="84">
        <v>312</v>
      </c>
      <c r="D104" s="85"/>
    </row>
    <row r="105" spans="2:4" ht="13.5" customHeight="1">
      <c r="B105" s="489"/>
      <c r="C105" s="84">
        <v>313</v>
      </c>
      <c r="D105" s="85"/>
    </row>
    <row r="106" spans="2:4" ht="13.5" customHeight="1">
      <c r="B106" s="489"/>
      <c r="C106" s="84">
        <v>314</v>
      </c>
      <c r="D106" s="85"/>
    </row>
    <row r="107" spans="2:4" ht="13.5" customHeight="1">
      <c r="B107" s="489"/>
      <c r="C107" s="86">
        <v>315</v>
      </c>
      <c r="D107" s="87"/>
    </row>
    <row r="108" spans="2:4" ht="13.5" customHeight="1">
      <c r="B108" s="489"/>
      <c r="C108" s="88">
        <v>316</v>
      </c>
      <c r="D108" s="89"/>
    </row>
    <row r="109" spans="2:4" ht="13.5" customHeight="1">
      <c r="B109" s="489"/>
      <c r="C109" s="84">
        <v>317</v>
      </c>
      <c r="D109" s="85"/>
    </row>
    <row r="110" spans="2:4" ht="13.5" customHeight="1">
      <c r="B110" s="489"/>
      <c r="C110" s="84">
        <v>318</v>
      </c>
      <c r="D110" s="85"/>
    </row>
    <row r="111" spans="2:4" ht="13.5" customHeight="1">
      <c r="B111" s="489"/>
      <c r="C111" s="84">
        <v>319</v>
      </c>
      <c r="D111" s="85"/>
    </row>
    <row r="112" spans="2:4" ht="13.5" customHeight="1">
      <c r="B112" s="489"/>
      <c r="C112" s="86">
        <v>320</v>
      </c>
      <c r="D112" s="87"/>
    </row>
    <row r="113" spans="2:4" ht="13.5" customHeight="1">
      <c r="B113" s="489"/>
      <c r="C113" s="88">
        <v>321</v>
      </c>
      <c r="D113" s="89"/>
    </row>
    <row r="114" spans="2:4" ht="13.5" customHeight="1">
      <c r="B114" s="489"/>
      <c r="C114" s="84">
        <v>322</v>
      </c>
      <c r="D114" s="85"/>
    </row>
    <row r="115" spans="2:4" ht="13.5" customHeight="1">
      <c r="B115" s="489"/>
      <c r="C115" s="84">
        <v>323</v>
      </c>
      <c r="D115" s="85"/>
    </row>
    <row r="116" spans="2:4" ht="13.5" customHeight="1">
      <c r="B116" s="489"/>
      <c r="C116" s="84">
        <v>324</v>
      </c>
      <c r="D116" s="85"/>
    </row>
    <row r="117" spans="2:4" ht="13.5" customHeight="1">
      <c r="B117" s="489"/>
      <c r="C117" s="86">
        <v>325</v>
      </c>
      <c r="D117" s="87"/>
    </row>
    <row r="118" spans="2:4" ht="13.5" customHeight="1">
      <c r="B118" s="489"/>
      <c r="C118" s="88">
        <v>326</v>
      </c>
      <c r="D118" s="89"/>
    </row>
    <row r="119" spans="2:4" ht="13.5" customHeight="1">
      <c r="B119" s="489"/>
      <c r="C119" s="84">
        <v>327</v>
      </c>
      <c r="D119" s="85"/>
    </row>
    <row r="120" spans="2:4" ht="13.5" customHeight="1">
      <c r="B120" s="489"/>
      <c r="C120" s="84">
        <v>328</v>
      </c>
      <c r="D120" s="85"/>
    </row>
    <row r="121" spans="2:4" ht="13.5" customHeight="1">
      <c r="B121" s="489"/>
      <c r="C121" s="84">
        <v>329</v>
      </c>
      <c r="D121" s="85"/>
    </row>
    <row r="122" spans="2:4" ht="13.5" customHeight="1">
      <c r="B122" s="489"/>
      <c r="C122" s="86">
        <v>330</v>
      </c>
      <c r="D122" s="87"/>
    </row>
    <row r="123" spans="2:4" ht="13.5" customHeight="1">
      <c r="B123" s="489"/>
      <c r="C123" s="88">
        <v>331</v>
      </c>
      <c r="D123" s="89"/>
    </row>
    <row r="124" spans="2:4" ht="13.5" customHeight="1">
      <c r="B124" s="489"/>
      <c r="C124" s="84">
        <v>332</v>
      </c>
      <c r="D124" s="85"/>
    </row>
    <row r="125" spans="2:4" ht="13.5" customHeight="1">
      <c r="B125" s="489"/>
      <c r="C125" s="84">
        <v>333</v>
      </c>
      <c r="D125" s="85"/>
    </row>
    <row r="126" spans="2:4" ht="13.5" customHeight="1">
      <c r="B126" s="489"/>
      <c r="C126" s="84">
        <v>334</v>
      </c>
      <c r="D126" s="85"/>
    </row>
    <row r="127" spans="2:4" ht="13.5" customHeight="1">
      <c r="B127" s="489"/>
      <c r="C127" s="86">
        <v>335</v>
      </c>
      <c r="D127" s="87"/>
    </row>
    <row r="128" spans="2:4" ht="13.5" customHeight="1">
      <c r="B128" s="489"/>
      <c r="C128" s="88">
        <v>336</v>
      </c>
      <c r="D128" s="89"/>
    </row>
    <row r="129" spans="2:4" ht="13.5" customHeight="1">
      <c r="B129" s="489"/>
      <c r="C129" s="84">
        <v>337</v>
      </c>
      <c r="D129" s="85"/>
    </row>
    <row r="130" spans="2:4" ht="13.5" customHeight="1">
      <c r="B130" s="489"/>
      <c r="C130" s="84">
        <v>338</v>
      </c>
      <c r="D130" s="85"/>
    </row>
    <row r="131" spans="2:4" ht="13.5" customHeight="1">
      <c r="B131" s="489"/>
      <c r="C131" s="84">
        <v>339</v>
      </c>
      <c r="D131" s="85"/>
    </row>
    <row r="132" spans="2:4" ht="13.5" customHeight="1">
      <c r="B132" s="489"/>
      <c r="C132" s="86">
        <v>340</v>
      </c>
      <c r="D132" s="87"/>
    </row>
    <row r="133" spans="2:4" ht="13.5" customHeight="1">
      <c r="B133" s="489"/>
      <c r="C133" s="88">
        <v>341</v>
      </c>
      <c r="D133" s="89"/>
    </row>
    <row r="134" spans="2:4" ht="13.5" customHeight="1">
      <c r="B134" s="489"/>
      <c r="C134" s="84">
        <v>342</v>
      </c>
      <c r="D134" s="85"/>
    </row>
    <row r="135" spans="2:4" ht="13.5" customHeight="1">
      <c r="B135" s="489"/>
      <c r="C135" s="84">
        <v>343</v>
      </c>
      <c r="D135" s="85"/>
    </row>
    <row r="136" spans="2:4" ht="13.5" customHeight="1">
      <c r="B136" s="489"/>
      <c r="C136" s="84">
        <v>344</v>
      </c>
      <c r="D136" s="85"/>
    </row>
    <row r="137" spans="2:4" ht="13.5" customHeight="1" thickBot="1">
      <c r="B137" s="490"/>
      <c r="C137" s="90">
        <v>345</v>
      </c>
      <c r="D137" s="91"/>
    </row>
    <row r="138" spans="2:4" ht="13.5" customHeight="1">
      <c r="B138" s="488" t="s">
        <v>112</v>
      </c>
      <c r="C138" s="82">
        <v>401</v>
      </c>
      <c r="D138" s="83"/>
    </row>
    <row r="139" spans="2:4" ht="13.5" customHeight="1">
      <c r="B139" s="489"/>
      <c r="C139" s="84">
        <v>402</v>
      </c>
      <c r="D139" s="85"/>
    </row>
    <row r="140" spans="2:4" ht="13.5" customHeight="1">
      <c r="B140" s="489"/>
      <c r="C140" s="84">
        <v>403</v>
      </c>
      <c r="D140" s="85"/>
    </row>
    <row r="141" spans="2:4" ht="13.5" customHeight="1">
      <c r="B141" s="489"/>
      <c r="C141" s="84">
        <v>404</v>
      </c>
      <c r="D141" s="85"/>
    </row>
    <row r="142" spans="2:4" ht="13.5" customHeight="1">
      <c r="B142" s="489"/>
      <c r="C142" s="86">
        <v>405</v>
      </c>
      <c r="D142" s="87"/>
    </row>
    <row r="143" spans="2:4" ht="13.5" customHeight="1">
      <c r="B143" s="489"/>
      <c r="C143" s="88">
        <v>406</v>
      </c>
      <c r="D143" s="89"/>
    </row>
    <row r="144" spans="2:4" ht="13.5" customHeight="1">
      <c r="B144" s="489"/>
      <c r="C144" s="84">
        <v>407</v>
      </c>
      <c r="D144" s="85"/>
    </row>
    <row r="145" spans="2:4">
      <c r="B145" s="489"/>
      <c r="C145" s="84">
        <v>408</v>
      </c>
      <c r="D145" s="85"/>
    </row>
    <row r="146" spans="2:4">
      <c r="B146" s="489"/>
      <c r="C146" s="84">
        <v>409</v>
      </c>
      <c r="D146" s="85"/>
    </row>
    <row r="147" spans="2:4">
      <c r="B147" s="489"/>
      <c r="C147" s="86">
        <v>410</v>
      </c>
      <c r="D147" s="87"/>
    </row>
    <row r="148" spans="2:4">
      <c r="B148" s="489"/>
      <c r="C148" s="88">
        <v>411</v>
      </c>
      <c r="D148" s="89"/>
    </row>
    <row r="149" spans="2:4">
      <c r="B149" s="489"/>
      <c r="C149" s="84">
        <v>412</v>
      </c>
      <c r="D149" s="85"/>
    </row>
    <row r="150" spans="2:4">
      <c r="B150" s="489"/>
      <c r="C150" s="84">
        <v>413</v>
      </c>
      <c r="D150" s="85"/>
    </row>
    <row r="151" spans="2:4">
      <c r="B151" s="489"/>
      <c r="C151" s="84">
        <v>414</v>
      </c>
      <c r="D151" s="85"/>
    </row>
    <row r="152" spans="2:4">
      <c r="B152" s="489"/>
      <c r="C152" s="86">
        <v>415</v>
      </c>
      <c r="D152" s="87"/>
    </row>
    <row r="153" spans="2:4">
      <c r="B153" s="489"/>
      <c r="C153" s="88">
        <v>416</v>
      </c>
      <c r="D153" s="89"/>
    </row>
    <row r="154" spans="2:4">
      <c r="B154" s="489"/>
      <c r="C154" s="84">
        <v>417</v>
      </c>
      <c r="D154" s="85"/>
    </row>
    <row r="155" spans="2:4">
      <c r="B155" s="489"/>
      <c r="C155" s="84">
        <v>418</v>
      </c>
      <c r="D155" s="85"/>
    </row>
    <row r="156" spans="2:4">
      <c r="B156" s="489"/>
      <c r="C156" s="84">
        <v>419</v>
      </c>
      <c r="D156" s="85"/>
    </row>
    <row r="157" spans="2:4">
      <c r="B157" s="489"/>
      <c r="C157" s="86">
        <v>420</v>
      </c>
      <c r="D157" s="87"/>
    </row>
    <row r="158" spans="2:4">
      <c r="B158" s="489"/>
      <c r="C158" s="88">
        <v>421</v>
      </c>
      <c r="D158" s="89"/>
    </row>
    <row r="159" spans="2:4">
      <c r="B159" s="489"/>
      <c r="C159" s="84">
        <v>422</v>
      </c>
      <c r="D159" s="85"/>
    </row>
    <row r="160" spans="2:4">
      <c r="B160" s="489"/>
      <c r="C160" s="84">
        <v>423</v>
      </c>
      <c r="D160" s="85"/>
    </row>
    <row r="161" spans="2:4">
      <c r="B161" s="489"/>
      <c r="C161" s="84">
        <v>424</v>
      </c>
      <c r="D161" s="85"/>
    </row>
    <row r="162" spans="2:4">
      <c r="B162" s="489"/>
      <c r="C162" s="86">
        <v>425</v>
      </c>
      <c r="D162" s="87"/>
    </row>
    <row r="163" spans="2:4">
      <c r="B163" s="489"/>
      <c r="C163" s="88">
        <v>426</v>
      </c>
      <c r="D163" s="89"/>
    </row>
    <row r="164" spans="2:4">
      <c r="B164" s="489"/>
      <c r="C164" s="84">
        <v>427</v>
      </c>
      <c r="D164" s="85"/>
    </row>
    <row r="165" spans="2:4">
      <c r="B165" s="489"/>
      <c r="C165" s="84">
        <v>428</v>
      </c>
      <c r="D165" s="85"/>
    </row>
    <row r="166" spans="2:4">
      <c r="B166" s="489"/>
      <c r="C166" s="84">
        <v>429</v>
      </c>
      <c r="D166" s="85"/>
    </row>
    <row r="167" spans="2:4">
      <c r="B167" s="489"/>
      <c r="C167" s="86">
        <v>430</v>
      </c>
      <c r="D167" s="87"/>
    </row>
    <row r="168" spans="2:4">
      <c r="B168" s="489"/>
      <c r="C168" s="88">
        <v>431</v>
      </c>
      <c r="D168" s="89"/>
    </row>
    <row r="169" spans="2:4">
      <c r="B169" s="489"/>
      <c r="C169" s="84">
        <v>432</v>
      </c>
      <c r="D169" s="85"/>
    </row>
    <row r="170" spans="2:4">
      <c r="B170" s="489"/>
      <c r="C170" s="84">
        <v>433</v>
      </c>
      <c r="D170" s="85"/>
    </row>
    <row r="171" spans="2:4">
      <c r="B171" s="489"/>
      <c r="C171" s="84">
        <v>434</v>
      </c>
      <c r="D171" s="85"/>
    </row>
    <row r="172" spans="2:4">
      <c r="B172" s="489"/>
      <c r="C172" s="86">
        <v>435</v>
      </c>
      <c r="D172" s="87"/>
    </row>
    <row r="173" spans="2:4">
      <c r="B173" s="489"/>
      <c r="C173" s="88">
        <v>436</v>
      </c>
      <c r="D173" s="89"/>
    </row>
    <row r="174" spans="2:4">
      <c r="B174" s="489"/>
      <c r="C174" s="84">
        <v>437</v>
      </c>
      <c r="D174" s="85"/>
    </row>
    <row r="175" spans="2:4">
      <c r="B175" s="489"/>
      <c r="C175" s="84">
        <v>438</v>
      </c>
      <c r="D175" s="85"/>
    </row>
    <row r="176" spans="2:4">
      <c r="B176" s="489"/>
      <c r="C176" s="84">
        <v>439</v>
      </c>
      <c r="D176" s="85"/>
    </row>
    <row r="177" spans="2:4">
      <c r="B177" s="489"/>
      <c r="C177" s="86">
        <v>440</v>
      </c>
      <c r="D177" s="87"/>
    </row>
    <row r="178" spans="2:4">
      <c r="B178" s="489"/>
      <c r="C178" s="88">
        <v>441</v>
      </c>
      <c r="D178" s="89"/>
    </row>
    <row r="179" spans="2:4">
      <c r="B179" s="489"/>
      <c r="C179" s="84">
        <v>442</v>
      </c>
      <c r="D179" s="85"/>
    </row>
    <row r="180" spans="2:4">
      <c r="B180" s="489"/>
      <c r="C180" s="84">
        <v>443</v>
      </c>
      <c r="D180" s="85"/>
    </row>
    <row r="181" spans="2:4">
      <c r="B181" s="489"/>
      <c r="C181" s="84">
        <v>444</v>
      </c>
      <c r="D181" s="85"/>
    </row>
    <row r="182" spans="2:4" ht="15" thickBot="1">
      <c r="B182" s="490"/>
      <c r="C182" s="90">
        <v>445</v>
      </c>
      <c r="D182" s="91"/>
    </row>
  </sheetData>
  <mergeCells count="6">
    <mergeCell ref="B48:B92"/>
    <mergeCell ref="B93:B137"/>
    <mergeCell ref="B138:B182"/>
    <mergeCell ref="F1:R2"/>
    <mergeCell ref="B3:B47"/>
    <mergeCell ref="F39:G39"/>
  </mergeCells>
  <phoneticPr fontId="1"/>
  <dataValidations xWindow="225" yWindow="262" count="2">
    <dataValidation allowBlank="1" showInputMessage="1" showErrorMessage="1" prompt="①出席番号に合わせて氏名を入力してください。_x000a_②在籍しない番号は空白で。_x000a_例）101＝１組１番" sqref="D3:D182" xr:uid="{8195A2A9-1CDF-4258-898F-35F0BC13FA2C}"/>
    <dataValidation allowBlank="1" showInputMessage="1" showErrorMessage="1" promptTitle="※保体用orクラス間を詰める時のみ" prompt="《保体用》_x000a_①男女それぞれの番号・氏名を上から詰めて入力。_x000a_②クラスごとに分けておきたい時はクラス枠にはめる。_x000a__x000a_《クラス間を詰める時》_x000a_①クラス枠を無視して番号・氏名を詰めて入力。_x000a_②資料を印刷する時はクラスごとなので注意する。" sqref="C3:C182" xr:uid="{889F58CE-C5C4-4379-A4E1-463EEB9E6491}"/>
  </dataValidations>
  <pageMargins left="1.1023622047244095" right="0.70866141732283472" top="0.55118110236220474" bottom="0.55118110236220474" header="0.31496062992125984" footer="0.31496062992125984"/>
  <pageSetup paperSize="9" orientation="landscape" r:id="rId1"/>
  <rowBreaks count="1" manualBreakCount="1">
    <brk id="41" min="5" max="1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3622C-B5EE-4578-84B8-F8A32D146628}">
  <sheetPr>
    <tabColor rgb="FF00B050"/>
  </sheetPr>
  <dimension ref="A1:AT185"/>
  <sheetViews>
    <sheetView showGridLines="0" showRowColHeaders="0" zoomScale="115" zoomScaleNormal="100" zoomScaleSheetLayoutView="100" workbookViewId="0">
      <pane xSplit="3" ySplit="5" topLeftCell="D6" activePane="bottomRight" state="frozen"/>
      <selection activeCell="I22" sqref="I22"/>
      <selection pane="topRight" activeCell="I22" sqref="I22"/>
      <selection pane="bottomLeft" activeCell="I22" sqref="I22"/>
      <selection pane="bottomRight" activeCell="M109" sqref="M109"/>
    </sheetView>
  </sheetViews>
  <sheetFormatPr baseColWidth="10" defaultColWidth="9" defaultRowHeight="14"/>
  <cols>
    <col min="1" max="1" width="1.1640625" style="404" customWidth="1"/>
    <col min="2" max="2" width="4.5" style="3" customWidth="1"/>
    <col min="3" max="3" width="14" style="3" customWidth="1"/>
    <col min="4" max="27" width="3.6640625" style="54" customWidth="1"/>
    <col min="28" max="28" width="1.1640625" style="54" customWidth="1"/>
    <col min="29" max="32" width="3.6640625" style="54" customWidth="1"/>
    <col min="33" max="36" width="5" style="54" customWidth="1"/>
    <col min="37" max="37" width="1.1640625" style="54" customWidth="1"/>
    <col min="38" max="41" width="3.6640625" style="54" customWidth="1"/>
    <col min="42" max="45" width="5" style="54" customWidth="1"/>
    <col min="46" max="46" width="1.1640625" style="54" customWidth="1"/>
    <col min="47" max="16384" width="9" style="54"/>
  </cols>
  <sheetData>
    <row r="1" spans="1:46" s="361" customFormat="1" ht="11.25" customHeight="1" thickBot="1">
      <c r="A1" s="2"/>
      <c r="B1" s="1">
        <v>1</v>
      </c>
      <c r="C1" s="1">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32</v>
      </c>
      <c r="AH1" s="2">
        <v>33</v>
      </c>
      <c r="AI1" s="2">
        <v>34</v>
      </c>
      <c r="AJ1" s="2">
        <v>35</v>
      </c>
      <c r="AK1" s="2">
        <v>36</v>
      </c>
      <c r="AL1" s="2">
        <v>37</v>
      </c>
      <c r="AM1" s="2">
        <v>38</v>
      </c>
      <c r="AN1" s="2">
        <v>39</v>
      </c>
      <c r="AO1" s="2">
        <v>40</v>
      </c>
      <c r="AP1" s="2">
        <v>41</v>
      </c>
      <c r="AQ1" s="2">
        <v>42</v>
      </c>
      <c r="AR1" s="2">
        <v>43</v>
      </c>
      <c r="AS1" s="2">
        <v>44</v>
      </c>
      <c r="AT1" s="2">
        <v>32</v>
      </c>
    </row>
    <row r="2" spans="1:46" s="361" customFormat="1" ht="11.25" hidden="1" customHeight="1" thickBot="1">
      <c r="A2" s="2"/>
      <c r="B2" s="1"/>
      <c r="C2" s="1"/>
      <c r="D2" s="2">
        <f>IF(ISERROR(VLOOKUP($D$3,テ一覧Ａ,2,FALSE)),"",VLOOKUP($D$3,テ一覧Ａ,2,FALSE))</f>
        <v>11</v>
      </c>
      <c r="E2" s="2">
        <f>IF(ISERROR(VLOOKUP($D$3,テ一覧Ａ,3,FALSE)),"",VLOOKUP($D$3,テ一覧Ａ,3,FALSE))</f>
        <v>12</v>
      </c>
      <c r="F2" s="2">
        <f>IF(ISERROR(VLOOKUP($D$3,テ一覧Ａ,4,FALSE)),"",VLOOKUP($D$3,テ一覧Ａ,4,FALSE))</f>
        <v>13</v>
      </c>
      <c r="G2" s="2">
        <f>IF(ISERROR(VLOOKUP($D$3,テ一覧Ａ,5,FALSE)),"",VLOOKUP($D$3,テ一覧Ａ,5,FALSE))</f>
        <v>14</v>
      </c>
      <c r="H2" s="2">
        <f>IF(ISERROR(VLOOKUP($H$3,テ一覧Ａ,2,FALSE)),"",VLOOKUP($H$3,テ一覧Ａ,2,FALSE))</f>
        <v>15</v>
      </c>
      <c r="I2" s="2">
        <f>IF(ISERROR(VLOOKUP($H$3,テ一覧Ａ,3,FALSE)),"",VLOOKUP($H$3,テ一覧Ａ,3,FALSE))</f>
        <v>16</v>
      </c>
      <c r="J2" s="2">
        <f>IF(ISERROR(VLOOKUP($H$3,テ一覧Ａ,4,FALSE)),"",VLOOKUP($H$3,テ一覧Ａ,4,FALSE))</f>
        <v>17</v>
      </c>
      <c r="K2" s="2">
        <f>IF(ISERROR(VLOOKUP($H$3,テ一覧Ａ,5,FALSE)),"",VLOOKUP($H$3,テ一覧Ａ,5,FALSE))</f>
        <v>18</v>
      </c>
      <c r="L2" s="2">
        <f>IF(ISERROR(VLOOKUP($L$3,テ一覧Ａ,2,FALSE)),"",VLOOKUP($L$3,テ一覧Ａ,2,FALSE))</f>
        <v>43</v>
      </c>
      <c r="M2" s="2">
        <f>IF(ISERROR(VLOOKUP($L$3,テ一覧Ａ,3,FALSE)),"",VLOOKUP($L$3,テ一覧Ａ,3,FALSE))</f>
        <v>44</v>
      </c>
      <c r="N2" s="2">
        <f>IF(ISERROR(VLOOKUP($L$3,テ一覧Ａ,4,FALSE)),"",VLOOKUP($L$3,テ一覧Ａ,4,FALSE))</f>
        <v>45</v>
      </c>
      <c r="O2" s="2">
        <f>IF(ISERROR(VLOOKUP($L$3,テ一覧Ａ,5,FALSE)),"",VLOOKUP($L$3,テ一覧Ａ,5,FALSE))</f>
        <v>46</v>
      </c>
      <c r="P2" s="2" t="str">
        <f>IF(ISERROR(VLOOKUP($P$3,テ一覧Ａ,2,FALSE)),"",VLOOKUP($P$3,テ一覧Ａ,2,FALSE))</f>
        <v/>
      </c>
      <c r="Q2" s="2" t="str">
        <f>IF(ISERROR(VLOOKUP($P$3,テ一覧Ａ,3,FALSE)),"",VLOOKUP($P$3,テ一覧Ａ,3,FALSE))</f>
        <v/>
      </c>
      <c r="R2" s="2" t="str">
        <f>IF(ISERROR(VLOOKUP($P$3,テ一覧Ａ,4,FALSE)),"",VLOOKUP($P$3,テ一覧Ａ,4,FALSE))</f>
        <v/>
      </c>
      <c r="S2" s="2" t="str">
        <f>IF(ISERROR(VLOOKUP($P$3,テ一覧Ａ,5,FALSE)),"",VLOOKUP($P$3,テ一覧Ａ,5,FALSE))</f>
        <v/>
      </c>
      <c r="T2" s="2" t="str">
        <f>IF(ISERROR(VLOOKUP($T$3,テ一覧Ａ,2,FALSE)),"",VLOOKUP($T$3,テ一覧Ａ,2,FALSE))</f>
        <v/>
      </c>
      <c r="U2" s="2" t="str">
        <f>IF(ISERROR(VLOOKUP($T$3,テ一覧Ａ,3,FALSE)),"",VLOOKUP($T$3,テ一覧Ａ,3,FALSE))</f>
        <v/>
      </c>
      <c r="V2" s="2" t="str">
        <f>IF(ISERROR(VLOOKUP($T$3,テ一覧Ａ,4,FALSE)),"",VLOOKUP($T$3,テ一覧Ａ,4,FALSE))</f>
        <v/>
      </c>
      <c r="W2" s="2" t="str">
        <f>IF(ISERROR(VLOOKUP($T$3,テ一覧Ａ,5,FALSE)),"",VLOOKUP($T$3,テ一覧Ａ,5,FALSE))</f>
        <v/>
      </c>
      <c r="X2" s="2" t="str">
        <f>IF(ISERROR(VLOOKUP($X$3,テ一覧Ａ,2,FALSE)),"",VLOOKUP($X$3,テ一覧Ａ,2,FALSE))</f>
        <v/>
      </c>
      <c r="Y2" s="2" t="str">
        <f>IF(ISERROR(VLOOKUP($X$3,テ一覧Ａ,3,FALSE)),"",VLOOKUP($X$3,テ一覧Ａ,3,FALSE))</f>
        <v/>
      </c>
      <c r="Z2" s="2" t="str">
        <f>IF(ISERROR(VLOOKUP($X$3,テ一覧Ａ,4,FALSE)),"",VLOOKUP($X$3,テ一覧Ａ,4,FALSE))</f>
        <v/>
      </c>
      <c r="AA2" s="2" t="str">
        <f>IF(ISERROR(VLOOKUP($X$3,テ一覧Ａ,5,FALSE)),"",VLOOKUP($X$3,テ一覧Ａ,5,FALSE))</f>
        <v/>
      </c>
      <c r="AB2" s="2"/>
      <c r="AC2" s="2"/>
      <c r="AD2" s="2"/>
      <c r="AE2" s="2"/>
      <c r="AF2" s="2"/>
      <c r="AG2" s="2"/>
      <c r="AH2" s="2"/>
      <c r="AI2" s="2"/>
      <c r="AJ2" s="2"/>
      <c r="AK2" s="2"/>
      <c r="AL2" s="2"/>
      <c r="AM2" s="2"/>
      <c r="AN2" s="2"/>
      <c r="AO2" s="2"/>
      <c r="AP2" s="2"/>
      <c r="AQ2" s="2"/>
      <c r="AR2" s="2"/>
      <c r="AS2" s="2"/>
      <c r="AT2" s="2"/>
    </row>
    <row r="3" spans="1:46" s="3" customFormat="1" ht="13.5" customHeight="1" thickBot="1">
      <c r="A3" s="362"/>
      <c r="B3" s="520" t="s">
        <v>65</v>
      </c>
      <c r="C3" s="535"/>
      <c r="D3" s="550" t="s">
        <v>36</v>
      </c>
      <c r="E3" s="551"/>
      <c r="F3" s="551"/>
      <c r="G3" s="552"/>
      <c r="H3" s="550" t="s">
        <v>37</v>
      </c>
      <c r="I3" s="551"/>
      <c r="J3" s="551"/>
      <c r="K3" s="552"/>
      <c r="L3" s="550" t="s">
        <v>56</v>
      </c>
      <c r="M3" s="551"/>
      <c r="N3" s="551"/>
      <c r="O3" s="552"/>
      <c r="P3" s="550" t="s">
        <v>62</v>
      </c>
      <c r="Q3" s="551"/>
      <c r="R3" s="551"/>
      <c r="S3" s="552"/>
      <c r="T3" s="550" t="s">
        <v>62</v>
      </c>
      <c r="U3" s="551"/>
      <c r="V3" s="551"/>
      <c r="W3" s="552"/>
      <c r="X3" s="550" t="s">
        <v>62</v>
      </c>
      <c r="Y3" s="551"/>
      <c r="Z3" s="551"/>
      <c r="AA3" s="552"/>
      <c r="AC3" s="507" t="s">
        <v>48</v>
      </c>
      <c r="AD3" s="508"/>
      <c r="AE3" s="508"/>
      <c r="AF3" s="508"/>
      <c r="AG3" s="508"/>
      <c r="AH3" s="508"/>
      <c r="AI3" s="508"/>
      <c r="AJ3" s="509"/>
      <c r="AL3" s="507" t="s">
        <v>20</v>
      </c>
      <c r="AM3" s="508"/>
      <c r="AN3" s="508"/>
      <c r="AO3" s="508"/>
      <c r="AP3" s="508" t="s">
        <v>48</v>
      </c>
      <c r="AQ3" s="508"/>
      <c r="AR3" s="508"/>
      <c r="AS3" s="509"/>
    </row>
    <row r="4" spans="1:46" s="3" customFormat="1" ht="44.25" customHeight="1">
      <c r="A4" s="362"/>
      <c r="B4" s="505" t="s">
        <v>3</v>
      </c>
      <c r="C4" s="506"/>
      <c r="D4" s="4" t="s">
        <v>40</v>
      </c>
      <c r="E4" s="5" t="s">
        <v>39</v>
      </c>
      <c r="F4" s="6" t="s">
        <v>41</v>
      </c>
      <c r="G4" s="7" t="s">
        <v>42</v>
      </c>
      <c r="H4" s="4" t="s">
        <v>40</v>
      </c>
      <c r="I4" s="5" t="s">
        <v>39</v>
      </c>
      <c r="J4" s="6" t="s">
        <v>41</v>
      </c>
      <c r="K4" s="7" t="s">
        <v>42</v>
      </c>
      <c r="L4" s="4" t="s">
        <v>40</v>
      </c>
      <c r="M4" s="5" t="s">
        <v>39</v>
      </c>
      <c r="N4" s="6" t="s">
        <v>41</v>
      </c>
      <c r="O4" s="7" t="s">
        <v>42</v>
      </c>
      <c r="P4" s="4" t="s">
        <v>40</v>
      </c>
      <c r="Q4" s="5" t="s">
        <v>39</v>
      </c>
      <c r="R4" s="6" t="s">
        <v>41</v>
      </c>
      <c r="S4" s="7" t="s">
        <v>42</v>
      </c>
      <c r="T4" s="4" t="s">
        <v>40</v>
      </c>
      <c r="U4" s="5" t="s">
        <v>39</v>
      </c>
      <c r="V4" s="6" t="s">
        <v>41</v>
      </c>
      <c r="W4" s="7" t="s">
        <v>42</v>
      </c>
      <c r="X4" s="4" t="s">
        <v>40</v>
      </c>
      <c r="Y4" s="5" t="s">
        <v>39</v>
      </c>
      <c r="Z4" s="6" t="s">
        <v>41</v>
      </c>
      <c r="AA4" s="7" t="s">
        <v>42</v>
      </c>
      <c r="AC4" s="4" t="s">
        <v>40</v>
      </c>
      <c r="AD4" s="5" t="s">
        <v>39</v>
      </c>
      <c r="AE4" s="6" t="s">
        <v>41</v>
      </c>
      <c r="AF4" s="7" t="s">
        <v>42</v>
      </c>
      <c r="AG4" s="549" t="s">
        <v>49</v>
      </c>
      <c r="AH4" s="533"/>
      <c r="AI4" s="533"/>
      <c r="AJ4" s="534"/>
      <c r="AL4" s="4" t="s">
        <v>40</v>
      </c>
      <c r="AM4" s="5" t="s">
        <v>39</v>
      </c>
      <c r="AN4" s="6" t="s">
        <v>41</v>
      </c>
      <c r="AO4" s="363" t="s">
        <v>42</v>
      </c>
      <c r="AP4" s="549" t="s">
        <v>49</v>
      </c>
      <c r="AQ4" s="533"/>
      <c r="AR4" s="533"/>
      <c r="AS4" s="534"/>
    </row>
    <row r="5" spans="1:46" s="3" customFormat="1" ht="15" thickBot="1">
      <c r="A5" s="362">
        <v>1</v>
      </c>
      <c r="B5" s="8"/>
      <c r="C5" s="9" t="s">
        <v>21</v>
      </c>
      <c r="D5" s="364" t="str">
        <f t="shared" ref="D5:M14" si="0">IF(ISERROR(INDEX(テ全,$A5,D$2)),"",INDEX(テ全,$A5,D$2))</f>
        <v/>
      </c>
      <c r="E5" s="365" t="str">
        <f t="shared" si="0"/>
        <v/>
      </c>
      <c r="F5" s="366" t="str">
        <f t="shared" si="0"/>
        <v/>
      </c>
      <c r="G5" s="13" t="str">
        <f t="shared" si="0"/>
        <v/>
      </c>
      <c r="H5" s="364" t="str">
        <f t="shared" si="0"/>
        <v/>
      </c>
      <c r="I5" s="365" t="str">
        <f t="shared" si="0"/>
        <v/>
      </c>
      <c r="J5" s="366" t="str">
        <f t="shared" si="0"/>
        <v/>
      </c>
      <c r="K5" s="13" t="str">
        <f t="shared" si="0"/>
        <v/>
      </c>
      <c r="L5" s="364" t="str">
        <f t="shared" si="0"/>
        <v/>
      </c>
      <c r="M5" s="365" t="str">
        <f t="shared" si="0"/>
        <v/>
      </c>
      <c r="N5" s="366" t="str">
        <f t="shared" ref="N5:AA14" si="1">IF(ISERROR(INDEX(テ全,$A5,N$2)),"",INDEX(テ全,$A5,N$2))</f>
        <v/>
      </c>
      <c r="O5" s="13" t="str">
        <f t="shared" si="1"/>
        <v/>
      </c>
      <c r="P5" s="364" t="str">
        <f t="shared" si="1"/>
        <v/>
      </c>
      <c r="Q5" s="365" t="str">
        <f t="shared" si="1"/>
        <v/>
      </c>
      <c r="R5" s="366" t="str">
        <f t="shared" si="1"/>
        <v/>
      </c>
      <c r="S5" s="13" t="str">
        <f t="shared" si="1"/>
        <v/>
      </c>
      <c r="T5" s="364" t="str">
        <f t="shared" si="1"/>
        <v/>
      </c>
      <c r="U5" s="365" t="str">
        <f t="shared" si="1"/>
        <v/>
      </c>
      <c r="V5" s="366" t="str">
        <f t="shared" si="1"/>
        <v/>
      </c>
      <c r="W5" s="13" t="str">
        <f t="shared" si="1"/>
        <v/>
      </c>
      <c r="X5" s="364" t="str">
        <f t="shared" si="1"/>
        <v/>
      </c>
      <c r="Y5" s="365" t="str">
        <f t="shared" si="1"/>
        <v/>
      </c>
      <c r="Z5" s="366" t="str">
        <f t="shared" si="1"/>
        <v/>
      </c>
      <c r="AA5" s="13" t="str">
        <f t="shared" si="1"/>
        <v/>
      </c>
      <c r="AC5" s="364" t="str">
        <f>IF(COUNT((D5,H5,L5,P5,T5,X5))=0,"",SUM((D5,H5,L5,P5,T5,X5)))</f>
        <v/>
      </c>
      <c r="AD5" s="365" t="str">
        <f>IF(COUNT((E5,I5,M5,Q5,U5,Y5))=0,"",SUM((E5,I5,M5,Q5,U5,Y5)))</f>
        <v/>
      </c>
      <c r="AE5" s="366" t="str">
        <f>IF(COUNT((F5,J5,N5,R5,V5,Z5))=0,"",SUM((F5,J5,N5,R5,V5,Z5)))</f>
        <v/>
      </c>
      <c r="AF5" s="13" t="str">
        <f>IF(COUNT((G5,K5,O5,S5,W5,AA5))=0,"",SUM((G5,K5,O5,S5,W5,AA5)))</f>
        <v/>
      </c>
      <c r="AG5" s="367" t="s">
        <v>28</v>
      </c>
      <c r="AH5" s="368" t="s">
        <v>29</v>
      </c>
      <c r="AI5" s="369" t="s">
        <v>30</v>
      </c>
      <c r="AJ5" s="370" t="s">
        <v>42</v>
      </c>
      <c r="AL5" s="364" t="str">
        <f>IF(COUNT(テ1!AC5,AC5)=0,"",SUM(テ1!AC5,AC5))</f>
        <v/>
      </c>
      <c r="AM5" s="365" t="str">
        <f>IF(COUNT(テ1!AD5,AD5)=0,"",SUM(テ1!AD5,AD5))</f>
        <v/>
      </c>
      <c r="AN5" s="366" t="str">
        <f>IF(COUNT(テ1!AE5,AE5)=0,"",SUM(テ1!AE5,AE5))</f>
        <v/>
      </c>
      <c r="AO5" s="13" t="str">
        <f>IF(COUNT(テ1!AF5,AF5)=0,"",SUM(テ1!AF5,AF5))</f>
        <v/>
      </c>
      <c r="AP5" s="367" t="s">
        <v>28</v>
      </c>
      <c r="AQ5" s="368" t="s">
        <v>29</v>
      </c>
      <c r="AR5" s="369" t="s">
        <v>30</v>
      </c>
      <c r="AS5" s="370" t="s">
        <v>42</v>
      </c>
    </row>
    <row r="6" spans="1:46" ht="12" customHeight="1">
      <c r="A6" s="362">
        <v>2</v>
      </c>
      <c r="B6" s="14">
        <f>IF(情報!$C3="","",情報!$C3)</f>
        <v>101</v>
      </c>
      <c r="C6" s="371" t="str">
        <f t="shared" ref="C6:C37" si="2">IF(ISERROR(VLOOKUP($B6,名列,2,FALSE)&amp;""),"",VLOOKUP($B6,名列,2,FALSE)&amp;"")</f>
        <v/>
      </c>
      <c r="D6" s="372" t="str">
        <f t="shared" si="0"/>
        <v/>
      </c>
      <c r="E6" s="373" t="str">
        <f t="shared" si="0"/>
        <v/>
      </c>
      <c r="F6" s="374" t="str">
        <f t="shared" si="0"/>
        <v/>
      </c>
      <c r="G6" s="19" t="str">
        <f t="shared" si="0"/>
        <v/>
      </c>
      <c r="H6" s="372" t="str">
        <f t="shared" si="0"/>
        <v/>
      </c>
      <c r="I6" s="373" t="str">
        <f t="shared" si="0"/>
        <v/>
      </c>
      <c r="J6" s="374" t="str">
        <f t="shared" si="0"/>
        <v/>
      </c>
      <c r="K6" s="19" t="str">
        <f t="shared" si="0"/>
        <v/>
      </c>
      <c r="L6" s="372" t="str">
        <f t="shared" si="0"/>
        <v/>
      </c>
      <c r="M6" s="373" t="str">
        <f t="shared" si="0"/>
        <v/>
      </c>
      <c r="N6" s="374" t="str">
        <f t="shared" si="1"/>
        <v/>
      </c>
      <c r="O6" s="19" t="str">
        <f t="shared" si="1"/>
        <v/>
      </c>
      <c r="P6" s="372" t="str">
        <f t="shared" si="1"/>
        <v/>
      </c>
      <c r="Q6" s="373" t="str">
        <f t="shared" si="1"/>
        <v/>
      </c>
      <c r="R6" s="374" t="str">
        <f t="shared" si="1"/>
        <v/>
      </c>
      <c r="S6" s="19" t="str">
        <f t="shared" si="1"/>
        <v/>
      </c>
      <c r="T6" s="372" t="str">
        <f t="shared" si="1"/>
        <v/>
      </c>
      <c r="U6" s="373" t="str">
        <f t="shared" si="1"/>
        <v/>
      </c>
      <c r="V6" s="374" t="str">
        <f t="shared" si="1"/>
        <v/>
      </c>
      <c r="W6" s="19" t="str">
        <f t="shared" si="1"/>
        <v/>
      </c>
      <c r="X6" s="372" t="str">
        <f t="shared" si="1"/>
        <v/>
      </c>
      <c r="Y6" s="373" t="str">
        <f t="shared" si="1"/>
        <v/>
      </c>
      <c r="Z6" s="374" t="str">
        <f t="shared" si="1"/>
        <v/>
      </c>
      <c r="AA6" s="19" t="str">
        <f t="shared" si="1"/>
        <v/>
      </c>
      <c r="AB6" s="20"/>
      <c r="AC6" s="372" t="str">
        <f>IF(COUNT((D6,H6,L6,P6,T6,X6))=0,"",SUM((D6,H6,L6,P6,T6,X6)))</f>
        <v/>
      </c>
      <c r="AD6" s="373" t="str">
        <f>IF(COUNT((E6,I6,M6,Q6,U6,Y6))=0,"",SUM((E6,I6,M6,Q6,U6,Y6)))</f>
        <v/>
      </c>
      <c r="AE6" s="374" t="str">
        <f>IF(COUNT((F6,J6,N6,R6,V6,Z6))=0,"",SUM((F6,J6,N6,R6,V6,Z6)))</f>
        <v/>
      </c>
      <c r="AF6" s="19" t="str">
        <f>IF(COUNT((G6,K6,O6,S6,W6,AA6))=0,"",SUM((G6,K6,O6,S6,W6,AA6)))</f>
        <v/>
      </c>
      <c r="AG6" s="375" t="str">
        <f>IF($C6="","",IF(ISERROR(AC6/AC$5*100),0,(AC6/AC$5*100)))</f>
        <v/>
      </c>
      <c r="AH6" s="313" t="str">
        <f t="shared" ref="AH6:AJ21" si="3">IF($C6="","",IF(ISERROR(AD6/AD$5*100),0,(AD6/AD$5*100)))</f>
        <v/>
      </c>
      <c r="AI6" s="231" t="str">
        <f t="shared" si="3"/>
        <v/>
      </c>
      <c r="AJ6" s="376" t="str">
        <f t="shared" si="3"/>
        <v/>
      </c>
      <c r="AK6" s="20"/>
      <c r="AL6" s="372" t="str">
        <f>IF(COUNT(テ1!AC6,AC6)=0,"",SUM(テ1!AC6,AC6))</f>
        <v/>
      </c>
      <c r="AM6" s="373" t="str">
        <f>IF(COUNT(テ1!AD6,AD6)=0,"",SUM(テ1!AD6,AD6))</f>
        <v/>
      </c>
      <c r="AN6" s="374" t="str">
        <f>IF(COUNT(テ1!AE6,AE6)=0,"",SUM(テ1!AE6,AE6))</f>
        <v/>
      </c>
      <c r="AO6" s="19" t="str">
        <f>IF(COUNT(テ1!AF6,AF6)=0,"",SUM(テ1!AF6,AF6))</f>
        <v/>
      </c>
      <c r="AP6" s="375" t="str">
        <f>IF($C6="","",IF(ISERROR(AL6/AL$5*100),0,(AL6/AL$5*100)))</f>
        <v/>
      </c>
      <c r="AQ6" s="313" t="str">
        <f t="shared" ref="AQ6:AQ69" si="4">IF($C6="","",IF(ISERROR(AM6/AM$5*100),0,(AM6/AM$5*100)))</f>
        <v/>
      </c>
      <c r="AR6" s="231" t="str">
        <f t="shared" ref="AR6:AR69" si="5">IF($C6="","",IF(ISERROR(AN6/AN$5*100),0,(AN6/AN$5*100)))</f>
        <v/>
      </c>
      <c r="AS6" s="376" t="str">
        <f t="shared" ref="AS6:AS69" si="6">IF($C6="","",IF(ISERROR(AO6/AO$5*100),0,(AO6/AO$5*100)))</f>
        <v/>
      </c>
      <c r="AT6" s="20"/>
    </row>
    <row r="7" spans="1:46" ht="12" customHeight="1">
      <c r="A7" s="362">
        <v>3</v>
      </c>
      <c r="B7" s="21">
        <f>IF(情報!$C4="","",情報!$C4)</f>
        <v>102</v>
      </c>
      <c r="C7" s="377" t="str">
        <f t="shared" si="2"/>
        <v/>
      </c>
      <c r="D7" s="378" t="str">
        <f t="shared" si="0"/>
        <v/>
      </c>
      <c r="E7" s="379" t="str">
        <f t="shared" si="0"/>
        <v/>
      </c>
      <c r="F7" s="380" t="str">
        <f t="shared" si="0"/>
        <v/>
      </c>
      <c r="G7" s="26" t="str">
        <f t="shared" si="0"/>
        <v/>
      </c>
      <c r="H7" s="378" t="str">
        <f t="shared" si="0"/>
        <v/>
      </c>
      <c r="I7" s="379" t="str">
        <f t="shared" si="0"/>
        <v/>
      </c>
      <c r="J7" s="380" t="str">
        <f t="shared" si="0"/>
        <v/>
      </c>
      <c r="K7" s="26" t="str">
        <f t="shared" si="0"/>
        <v/>
      </c>
      <c r="L7" s="378" t="str">
        <f t="shared" si="0"/>
        <v/>
      </c>
      <c r="M7" s="379" t="str">
        <f t="shared" si="0"/>
        <v/>
      </c>
      <c r="N7" s="380" t="str">
        <f t="shared" si="1"/>
        <v/>
      </c>
      <c r="O7" s="26" t="str">
        <f t="shared" si="1"/>
        <v/>
      </c>
      <c r="P7" s="378" t="str">
        <f t="shared" si="1"/>
        <v/>
      </c>
      <c r="Q7" s="379" t="str">
        <f t="shared" si="1"/>
        <v/>
      </c>
      <c r="R7" s="380" t="str">
        <f t="shared" si="1"/>
        <v/>
      </c>
      <c r="S7" s="26" t="str">
        <f t="shared" si="1"/>
        <v/>
      </c>
      <c r="T7" s="378" t="str">
        <f t="shared" si="1"/>
        <v/>
      </c>
      <c r="U7" s="379" t="str">
        <f t="shared" si="1"/>
        <v/>
      </c>
      <c r="V7" s="380" t="str">
        <f t="shared" si="1"/>
        <v/>
      </c>
      <c r="W7" s="26" t="str">
        <f t="shared" si="1"/>
        <v/>
      </c>
      <c r="X7" s="378" t="str">
        <f t="shared" si="1"/>
        <v/>
      </c>
      <c r="Y7" s="379" t="str">
        <f t="shared" si="1"/>
        <v/>
      </c>
      <c r="Z7" s="380" t="str">
        <f t="shared" si="1"/>
        <v/>
      </c>
      <c r="AA7" s="26" t="str">
        <f t="shared" si="1"/>
        <v/>
      </c>
      <c r="AB7" s="20"/>
      <c r="AC7" s="378" t="str">
        <f>IF(COUNT((D7,H7,L7,P7,T7,X7))=0,"",SUM((D7,H7,L7,P7,T7,X7)))</f>
        <v/>
      </c>
      <c r="AD7" s="379" t="str">
        <f>IF(COUNT((E7,I7,M7,Q7,U7,Y7))=0,"",SUM((E7,I7,M7,Q7,U7,Y7)))</f>
        <v/>
      </c>
      <c r="AE7" s="380" t="str">
        <f>IF(COUNT((F7,J7,N7,R7,V7,Z7))=0,"",SUM((F7,J7,N7,R7,V7,Z7)))</f>
        <v/>
      </c>
      <c r="AF7" s="26" t="str">
        <f>IF(COUNT((G7,K7,O7,S7,W7,AA7))=0,"",SUM((G7,K7,O7,S7,W7,AA7)))</f>
        <v/>
      </c>
      <c r="AG7" s="381" t="str">
        <f t="shared" ref="AG7:AJ70" si="7">IF($C7="","",IF(ISERROR(AC7/AC$5*100),0,(AC7/AC$5*100)))</f>
        <v/>
      </c>
      <c r="AH7" s="307" t="str">
        <f t="shared" si="3"/>
        <v/>
      </c>
      <c r="AI7" s="193" t="str">
        <f t="shared" si="3"/>
        <v/>
      </c>
      <c r="AJ7" s="382" t="str">
        <f t="shared" si="3"/>
        <v/>
      </c>
      <c r="AK7" s="20"/>
      <c r="AL7" s="378" t="str">
        <f>IF(COUNT(テ1!AC7,AC7)=0,"",SUM(テ1!AC7,AC7))</f>
        <v/>
      </c>
      <c r="AM7" s="379" t="str">
        <f>IF(COUNT(テ1!AD7,AD7)=0,"",SUM(テ1!AD7,AD7))</f>
        <v/>
      </c>
      <c r="AN7" s="380" t="str">
        <f>IF(COUNT(テ1!AE7,AE7)=0,"",SUM(テ1!AE7,AE7))</f>
        <v/>
      </c>
      <c r="AO7" s="26" t="str">
        <f>IF(COUNT(テ1!AF7,AF7)=0,"",SUM(テ1!AF7,AF7))</f>
        <v/>
      </c>
      <c r="AP7" s="381" t="str">
        <f t="shared" ref="AP7:AP70" si="8">IF($C7="","",IF(ISERROR(AL7/AL$5*100),0,(AL7/AL$5*100)))</f>
        <v/>
      </c>
      <c r="AQ7" s="307" t="str">
        <f t="shared" si="4"/>
        <v/>
      </c>
      <c r="AR7" s="193" t="str">
        <f t="shared" si="5"/>
        <v/>
      </c>
      <c r="AS7" s="382" t="str">
        <f t="shared" si="6"/>
        <v/>
      </c>
      <c r="AT7" s="20"/>
    </row>
    <row r="8" spans="1:46" ht="12" customHeight="1">
      <c r="A8" s="362">
        <v>4</v>
      </c>
      <c r="B8" s="21">
        <f>IF(情報!$C5="","",情報!$C5)</f>
        <v>103</v>
      </c>
      <c r="C8" s="377" t="str">
        <f t="shared" si="2"/>
        <v/>
      </c>
      <c r="D8" s="378" t="str">
        <f t="shared" si="0"/>
        <v/>
      </c>
      <c r="E8" s="379" t="str">
        <f t="shared" si="0"/>
        <v/>
      </c>
      <c r="F8" s="380" t="str">
        <f t="shared" si="0"/>
        <v/>
      </c>
      <c r="G8" s="26" t="str">
        <f t="shared" si="0"/>
        <v/>
      </c>
      <c r="H8" s="378" t="str">
        <f t="shared" si="0"/>
        <v/>
      </c>
      <c r="I8" s="379" t="str">
        <f t="shared" si="0"/>
        <v/>
      </c>
      <c r="J8" s="380" t="str">
        <f t="shared" si="0"/>
        <v/>
      </c>
      <c r="K8" s="26" t="str">
        <f t="shared" si="0"/>
        <v/>
      </c>
      <c r="L8" s="378" t="str">
        <f t="shared" si="0"/>
        <v/>
      </c>
      <c r="M8" s="379" t="str">
        <f t="shared" si="0"/>
        <v/>
      </c>
      <c r="N8" s="380" t="str">
        <f t="shared" si="1"/>
        <v/>
      </c>
      <c r="O8" s="26" t="str">
        <f t="shared" si="1"/>
        <v/>
      </c>
      <c r="P8" s="378" t="str">
        <f t="shared" si="1"/>
        <v/>
      </c>
      <c r="Q8" s="379" t="str">
        <f t="shared" si="1"/>
        <v/>
      </c>
      <c r="R8" s="380" t="str">
        <f t="shared" si="1"/>
        <v/>
      </c>
      <c r="S8" s="26" t="str">
        <f t="shared" si="1"/>
        <v/>
      </c>
      <c r="T8" s="378" t="str">
        <f t="shared" si="1"/>
        <v/>
      </c>
      <c r="U8" s="379" t="str">
        <f t="shared" si="1"/>
        <v/>
      </c>
      <c r="V8" s="380" t="str">
        <f t="shared" si="1"/>
        <v/>
      </c>
      <c r="W8" s="26" t="str">
        <f t="shared" si="1"/>
        <v/>
      </c>
      <c r="X8" s="378" t="str">
        <f t="shared" si="1"/>
        <v/>
      </c>
      <c r="Y8" s="379" t="str">
        <f t="shared" si="1"/>
        <v/>
      </c>
      <c r="Z8" s="380" t="str">
        <f t="shared" si="1"/>
        <v/>
      </c>
      <c r="AA8" s="26" t="str">
        <f t="shared" si="1"/>
        <v/>
      </c>
      <c r="AB8" s="20"/>
      <c r="AC8" s="378" t="str">
        <f>IF(COUNT((D8,H8,L8,P8,T8,X8))=0,"",SUM((D8,H8,L8,P8,T8,X8)))</f>
        <v/>
      </c>
      <c r="AD8" s="379" t="str">
        <f>IF(COUNT((E8,I8,M8,Q8,U8,Y8))=0,"",SUM((E8,I8,M8,Q8,U8,Y8)))</f>
        <v/>
      </c>
      <c r="AE8" s="380" t="str">
        <f>IF(COUNT((F8,J8,N8,R8,V8,Z8))=0,"",SUM((F8,J8,N8,R8,V8,Z8)))</f>
        <v/>
      </c>
      <c r="AF8" s="26" t="str">
        <f>IF(COUNT((G8,K8,O8,S8,W8,AA8))=0,"",SUM((G8,K8,O8,S8,W8,AA8)))</f>
        <v/>
      </c>
      <c r="AG8" s="381" t="str">
        <f t="shared" si="7"/>
        <v/>
      </c>
      <c r="AH8" s="307" t="str">
        <f t="shared" si="3"/>
        <v/>
      </c>
      <c r="AI8" s="193" t="str">
        <f t="shared" si="3"/>
        <v/>
      </c>
      <c r="AJ8" s="382" t="str">
        <f t="shared" si="3"/>
        <v/>
      </c>
      <c r="AK8" s="20"/>
      <c r="AL8" s="378" t="str">
        <f>IF(COUNT(テ1!AC8,AC8)=0,"",SUM(テ1!AC8,AC8))</f>
        <v/>
      </c>
      <c r="AM8" s="379" t="str">
        <f>IF(COUNT(テ1!AD8,AD8)=0,"",SUM(テ1!AD8,AD8))</f>
        <v/>
      </c>
      <c r="AN8" s="380" t="str">
        <f>IF(COUNT(テ1!AE8,AE8)=0,"",SUM(テ1!AE8,AE8))</f>
        <v/>
      </c>
      <c r="AO8" s="26" t="str">
        <f>IF(COUNT(テ1!AF8,AF8)=0,"",SUM(テ1!AF8,AF8))</f>
        <v/>
      </c>
      <c r="AP8" s="381" t="str">
        <f t="shared" si="8"/>
        <v/>
      </c>
      <c r="AQ8" s="307" t="str">
        <f t="shared" si="4"/>
        <v/>
      </c>
      <c r="AR8" s="193" t="str">
        <f t="shared" si="5"/>
        <v/>
      </c>
      <c r="AS8" s="382" t="str">
        <f t="shared" si="6"/>
        <v/>
      </c>
      <c r="AT8" s="20"/>
    </row>
    <row r="9" spans="1:46" ht="12" customHeight="1">
      <c r="A9" s="362">
        <v>5</v>
      </c>
      <c r="B9" s="21">
        <f>IF(情報!$C6="","",情報!$C6)</f>
        <v>104</v>
      </c>
      <c r="C9" s="377" t="str">
        <f t="shared" si="2"/>
        <v/>
      </c>
      <c r="D9" s="378" t="str">
        <f t="shared" si="0"/>
        <v/>
      </c>
      <c r="E9" s="379" t="str">
        <f t="shared" si="0"/>
        <v/>
      </c>
      <c r="F9" s="380" t="str">
        <f t="shared" si="0"/>
        <v/>
      </c>
      <c r="G9" s="26" t="str">
        <f t="shared" si="0"/>
        <v/>
      </c>
      <c r="H9" s="378" t="str">
        <f t="shared" si="0"/>
        <v/>
      </c>
      <c r="I9" s="379" t="str">
        <f t="shared" si="0"/>
        <v/>
      </c>
      <c r="J9" s="380" t="str">
        <f t="shared" si="0"/>
        <v/>
      </c>
      <c r="K9" s="26" t="str">
        <f t="shared" si="0"/>
        <v/>
      </c>
      <c r="L9" s="378" t="str">
        <f t="shared" si="0"/>
        <v/>
      </c>
      <c r="M9" s="379" t="str">
        <f t="shared" si="0"/>
        <v/>
      </c>
      <c r="N9" s="380" t="str">
        <f t="shared" si="1"/>
        <v/>
      </c>
      <c r="O9" s="26" t="str">
        <f t="shared" si="1"/>
        <v/>
      </c>
      <c r="P9" s="378" t="str">
        <f t="shared" si="1"/>
        <v/>
      </c>
      <c r="Q9" s="379" t="str">
        <f t="shared" si="1"/>
        <v/>
      </c>
      <c r="R9" s="380" t="str">
        <f t="shared" si="1"/>
        <v/>
      </c>
      <c r="S9" s="26" t="str">
        <f t="shared" si="1"/>
        <v/>
      </c>
      <c r="T9" s="378" t="str">
        <f t="shared" si="1"/>
        <v/>
      </c>
      <c r="U9" s="379" t="str">
        <f t="shared" si="1"/>
        <v/>
      </c>
      <c r="V9" s="380" t="str">
        <f t="shared" si="1"/>
        <v/>
      </c>
      <c r="W9" s="26" t="str">
        <f t="shared" si="1"/>
        <v/>
      </c>
      <c r="X9" s="378" t="str">
        <f t="shared" si="1"/>
        <v/>
      </c>
      <c r="Y9" s="379" t="str">
        <f t="shared" si="1"/>
        <v/>
      </c>
      <c r="Z9" s="380" t="str">
        <f t="shared" si="1"/>
        <v/>
      </c>
      <c r="AA9" s="26" t="str">
        <f t="shared" si="1"/>
        <v/>
      </c>
      <c r="AB9" s="20"/>
      <c r="AC9" s="378" t="str">
        <f>IF(COUNT((D9,H9,L9,P9,T9,X9))=0,"",SUM((D9,H9,L9,P9,T9,X9)))</f>
        <v/>
      </c>
      <c r="AD9" s="379" t="str">
        <f>IF(COUNT((E9,I9,M9,Q9,U9,Y9))=0,"",SUM((E9,I9,M9,Q9,U9,Y9)))</f>
        <v/>
      </c>
      <c r="AE9" s="380" t="str">
        <f>IF(COUNT((F9,J9,N9,R9,V9,Z9))=0,"",SUM((F9,J9,N9,R9,V9,Z9)))</f>
        <v/>
      </c>
      <c r="AF9" s="26" t="str">
        <f>IF(COUNT((G9,K9,O9,S9,W9,AA9))=0,"",SUM((G9,K9,O9,S9,W9,AA9)))</f>
        <v/>
      </c>
      <c r="AG9" s="381" t="str">
        <f t="shared" si="7"/>
        <v/>
      </c>
      <c r="AH9" s="307" t="str">
        <f t="shared" si="3"/>
        <v/>
      </c>
      <c r="AI9" s="193" t="str">
        <f t="shared" si="3"/>
        <v/>
      </c>
      <c r="AJ9" s="382" t="str">
        <f t="shared" si="3"/>
        <v/>
      </c>
      <c r="AK9" s="20"/>
      <c r="AL9" s="378" t="str">
        <f>IF(COUNT(テ1!AC9,AC9)=0,"",SUM(テ1!AC9,AC9))</f>
        <v/>
      </c>
      <c r="AM9" s="379" t="str">
        <f>IF(COUNT(テ1!AD9,AD9)=0,"",SUM(テ1!AD9,AD9))</f>
        <v/>
      </c>
      <c r="AN9" s="380" t="str">
        <f>IF(COUNT(テ1!AE9,AE9)=0,"",SUM(テ1!AE9,AE9))</f>
        <v/>
      </c>
      <c r="AO9" s="26" t="str">
        <f>IF(COUNT(テ1!AF9,AF9)=0,"",SUM(テ1!AF9,AF9))</f>
        <v/>
      </c>
      <c r="AP9" s="381" t="str">
        <f t="shared" si="8"/>
        <v/>
      </c>
      <c r="AQ9" s="307" t="str">
        <f t="shared" si="4"/>
        <v/>
      </c>
      <c r="AR9" s="193" t="str">
        <f t="shared" si="5"/>
        <v/>
      </c>
      <c r="AS9" s="382" t="str">
        <f t="shared" si="6"/>
        <v/>
      </c>
      <c r="AT9" s="20"/>
    </row>
    <row r="10" spans="1:46" ht="12" customHeight="1">
      <c r="A10" s="362">
        <v>6</v>
      </c>
      <c r="B10" s="27">
        <f>IF(情報!$C7="","",情報!$C7)</f>
        <v>105</v>
      </c>
      <c r="C10" s="383" t="str">
        <f t="shared" si="2"/>
        <v/>
      </c>
      <c r="D10" s="384" t="str">
        <f t="shared" si="0"/>
        <v/>
      </c>
      <c r="E10" s="385" t="str">
        <f t="shared" si="0"/>
        <v/>
      </c>
      <c r="F10" s="386" t="str">
        <f t="shared" si="0"/>
        <v/>
      </c>
      <c r="G10" s="32" t="str">
        <f t="shared" si="0"/>
        <v/>
      </c>
      <c r="H10" s="384" t="str">
        <f t="shared" si="0"/>
        <v/>
      </c>
      <c r="I10" s="385" t="str">
        <f t="shared" si="0"/>
        <v/>
      </c>
      <c r="J10" s="386" t="str">
        <f t="shared" si="0"/>
        <v/>
      </c>
      <c r="K10" s="32" t="str">
        <f t="shared" si="0"/>
        <v/>
      </c>
      <c r="L10" s="384" t="str">
        <f t="shared" si="0"/>
        <v/>
      </c>
      <c r="M10" s="385" t="str">
        <f t="shared" si="0"/>
        <v/>
      </c>
      <c r="N10" s="386" t="str">
        <f t="shared" si="1"/>
        <v/>
      </c>
      <c r="O10" s="32" t="str">
        <f t="shared" si="1"/>
        <v/>
      </c>
      <c r="P10" s="384" t="str">
        <f t="shared" si="1"/>
        <v/>
      </c>
      <c r="Q10" s="385" t="str">
        <f t="shared" si="1"/>
        <v/>
      </c>
      <c r="R10" s="386" t="str">
        <f t="shared" si="1"/>
        <v/>
      </c>
      <c r="S10" s="32" t="str">
        <f t="shared" si="1"/>
        <v/>
      </c>
      <c r="T10" s="384" t="str">
        <f t="shared" si="1"/>
        <v/>
      </c>
      <c r="U10" s="385" t="str">
        <f t="shared" si="1"/>
        <v/>
      </c>
      <c r="V10" s="386" t="str">
        <f t="shared" si="1"/>
        <v/>
      </c>
      <c r="W10" s="32" t="str">
        <f t="shared" si="1"/>
        <v/>
      </c>
      <c r="X10" s="384" t="str">
        <f t="shared" si="1"/>
        <v/>
      </c>
      <c r="Y10" s="385" t="str">
        <f t="shared" si="1"/>
        <v/>
      </c>
      <c r="Z10" s="386" t="str">
        <f t="shared" si="1"/>
        <v/>
      </c>
      <c r="AA10" s="32" t="str">
        <f t="shared" si="1"/>
        <v/>
      </c>
      <c r="AB10" s="20"/>
      <c r="AC10" s="384" t="str">
        <f>IF(COUNT((D10,H10,L10,P10,T10,X10))=0,"",SUM((D10,H10,L10,P10,T10,X10)))</f>
        <v/>
      </c>
      <c r="AD10" s="385" t="str">
        <f>IF(COUNT((E10,I10,M10,Q10,U10,Y10))=0,"",SUM((E10,I10,M10,Q10,U10,Y10)))</f>
        <v/>
      </c>
      <c r="AE10" s="386" t="str">
        <f>IF(COUNT((F10,J10,N10,R10,V10,Z10))=0,"",SUM((F10,J10,N10,R10,V10,Z10)))</f>
        <v/>
      </c>
      <c r="AF10" s="32" t="str">
        <f>IF(COUNT((G10,K10,O10,S10,W10,AA10))=0,"",SUM((G10,K10,O10,S10,W10,AA10)))</f>
        <v/>
      </c>
      <c r="AG10" s="387" t="str">
        <f t="shared" si="7"/>
        <v/>
      </c>
      <c r="AH10" s="310" t="str">
        <f t="shared" si="3"/>
        <v/>
      </c>
      <c r="AI10" s="212" t="str">
        <f t="shared" si="3"/>
        <v/>
      </c>
      <c r="AJ10" s="388" t="str">
        <f t="shared" si="3"/>
        <v/>
      </c>
      <c r="AK10" s="20"/>
      <c r="AL10" s="384" t="str">
        <f>IF(COUNT(テ1!AC10,AC10)=0,"",SUM(テ1!AC10,AC10))</f>
        <v/>
      </c>
      <c r="AM10" s="385" t="str">
        <f>IF(COUNT(テ1!AD10,AD10)=0,"",SUM(テ1!AD10,AD10))</f>
        <v/>
      </c>
      <c r="AN10" s="386" t="str">
        <f>IF(COUNT(テ1!AE10,AE10)=0,"",SUM(テ1!AE10,AE10))</f>
        <v/>
      </c>
      <c r="AO10" s="32" t="str">
        <f>IF(COUNT(テ1!AF10,AF10)=0,"",SUM(テ1!AF10,AF10))</f>
        <v/>
      </c>
      <c r="AP10" s="387" t="str">
        <f t="shared" si="8"/>
        <v/>
      </c>
      <c r="AQ10" s="310" t="str">
        <f t="shared" si="4"/>
        <v/>
      </c>
      <c r="AR10" s="212" t="str">
        <f t="shared" si="5"/>
        <v/>
      </c>
      <c r="AS10" s="388" t="str">
        <f t="shared" si="6"/>
        <v/>
      </c>
      <c r="AT10" s="20"/>
    </row>
    <row r="11" spans="1:46" ht="12" customHeight="1">
      <c r="A11" s="362">
        <v>7</v>
      </c>
      <c r="B11" s="33">
        <f>IF(情報!$C8="","",情報!$C8)</f>
        <v>106</v>
      </c>
      <c r="C11" s="389" t="str">
        <f t="shared" si="2"/>
        <v/>
      </c>
      <c r="D11" s="390" t="str">
        <f t="shared" si="0"/>
        <v/>
      </c>
      <c r="E11" s="391" t="str">
        <f t="shared" si="0"/>
        <v/>
      </c>
      <c r="F11" s="392" t="str">
        <f t="shared" si="0"/>
        <v/>
      </c>
      <c r="G11" s="38" t="str">
        <f t="shared" si="0"/>
        <v/>
      </c>
      <c r="H11" s="390" t="str">
        <f t="shared" si="0"/>
        <v/>
      </c>
      <c r="I11" s="391" t="str">
        <f t="shared" si="0"/>
        <v/>
      </c>
      <c r="J11" s="392" t="str">
        <f t="shared" si="0"/>
        <v/>
      </c>
      <c r="K11" s="38" t="str">
        <f t="shared" si="0"/>
        <v/>
      </c>
      <c r="L11" s="390" t="str">
        <f t="shared" si="0"/>
        <v/>
      </c>
      <c r="M11" s="391" t="str">
        <f t="shared" si="0"/>
        <v/>
      </c>
      <c r="N11" s="392" t="str">
        <f t="shared" si="1"/>
        <v/>
      </c>
      <c r="O11" s="38" t="str">
        <f t="shared" si="1"/>
        <v/>
      </c>
      <c r="P11" s="390" t="str">
        <f t="shared" si="1"/>
        <v/>
      </c>
      <c r="Q11" s="391" t="str">
        <f t="shared" si="1"/>
        <v/>
      </c>
      <c r="R11" s="392" t="str">
        <f t="shared" si="1"/>
        <v/>
      </c>
      <c r="S11" s="38" t="str">
        <f t="shared" si="1"/>
        <v/>
      </c>
      <c r="T11" s="390" t="str">
        <f t="shared" si="1"/>
        <v/>
      </c>
      <c r="U11" s="391" t="str">
        <f t="shared" si="1"/>
        <v/>
      </c>
      <c r="V11" s="392" t="str">
        <f t="shared" si="1"/>
        <v/>
      </c>
      <c r="W11" s="38" t="str">
        <f t="shared" si="1"/>
        <v/>
      </c>
      <c r="X11" s="390" t="str">
        <f t="shared" si="1"/>
        <v/>
      </c>
      <c r="Y11" s="391" t="str">
        <f t="shared" si="1"/>
        <v/>
      </c>
      <c r="Z11" s="392" t="str">
        <f t="shared" si="1"/>
        <v/>
      </c>
      <c r="AA11" s="38" t="str">
        <f t="shared" si="1"/>
        <v/>
      </c>
      <c r="AB11" s="20"/>
      <c r="AC11" s="390" t="str">
        <f>IF(COUNT((D11,H11,L11,P11,T11,X11))=0,"",SUM((D11,H11,L11,P11,T11,X11)))</f>
        <v/>
      </c>
      <c r="AD11" s="391" t="str">
        <f>IF(COUNT((E11,I11,M11,Q11,U11,Y11))=0,"",SUM((E11,I11,M11,Q11,U11,Y11)))</f>
        <v/>
      </c>
      <c r="AE11" s="392" t="str">
        <f>IF(COUNT((F11,J11,N11,R11,V11,Z11))=0,"",SUM((F11,J11,N11,R11,V11,Z11)))</f>
        <v/>
      </c>
      <c r="AF11" s="38" t="str">
        <f>IF(COUNT((G11,K11,O11,S11,W11,AA11))=0,"",SUM((G11,K11,O11,S11,W11,AA11)))</f>
        <v/>
      </c>
      <c r="AG11" s="375" t="str">
        <f t="shared" si="7"/>
        <v/>
      </c>
      <c r="AH11" s="313" t="str">
        <f t="shared" si="3"/>
        <v/>
      </c>
      <c r="AI11" s="231" t="str">
        <f t="shared" si="3"/>
        <v/>
      </c>
      <c r="AJ11" s="376" t="str">
        <f t="shared" si="3"/>
        <v/>
      </c>
      <c r="AK11" s="20"/>
      <c r="AL11" s="390" t="str">
        <f>IF(COUNT(テ1!AC11,AC11)=0,"",SUM(テ1!AC11,AC11))</f>
        <v/>
      </c>
      <c r="AM11" s="391" t="str">
        <f>IF(COUNT(テ1!AD11,AD11)=0,"",SUM(テ1!AD11,AD11))</f>
        <v/>
      </c>
      <c r="AN11" s="392" t="str">
        <f>IF(COUNT(テ1!AE11,AE11)=0,"",SUM(テ1!AE11,AE11))</f>
        <v/>
      </c>
      <c r="AO11" s="38" t="str">
        <f>IF(COUNT(テ1!AF11,AF11)=0,"",SUM(テ1!AF11,AF11))</f>
        <v/>
      </c>
      <c r="AP11" s="375" t="str">
        <f t="shared" si="8"/>
        <v/>
      </c>
      <c r="AQ11" s="313" t="str">
        <f t="shared" si="4"/>
        <v/>
      </c>
      <c r="AR11" s="231" t="str">
        <f t="shared" si="5"/>
        <v/>
      </c>
      <c r="AS11" s="376" t="str">
        <f t="shared" si="6"/>
        <v/>
      </c>
      <c r="AT11" s="20"/>
    </row>
    <row r="12" spans="1:46" ht="12" customHeight="1">
      <c r="A12" s="362">
        <v>8</v>
      </c>
      <c r="B12" s="21">
        <f>IF(情報!$C9="","",情報!$C9)</f>
        <v>107</v>
      </c>
      <c r="C12" s="377" t="str">
        <f t="shared" si="2"/>
        <v/>
      </c>
      <c r="D12" s="378" t="str">
        <f t="shared" si="0"/>
        <v/>
      </c>
      <c r="E12" s="379" t="str">
        <f t="shared" si="0"/>
        <v/>
      </c>
      <c r="F12" s="380" t="str">
        <f t="shared" si="0"/>
        <v/>
      </c>
      <c r="G12" s="26" t="str">
        <f t="shared" si="0"/>
        <v/>
      </c>
      <c r="H12" s="378" t="str">
        <f t="shared" si="0"/>
        <v/>
      </c>
      <c r="I12" s="379" t="str">
        <f t="shared" si="0"/>
        <v/>
      </c>
      <c r="J12" s="380" t="str">
        <f t="shared" si="0"/>
        <v/>
      </c>
      <c r="K12" s="26" t="str">
        <f t="shared" si="0"/>
        <v/>
      </c>
      <c r="L12" s="378" t="str">
        <f t="shared" si="0"/>
        <v/>
      </c>
      <c r="M12" s="379" t="str">
        <f t="shared" si="0"/>
        <v/>
      </c>
      <c r="N12" s="380" t="str">
        <f t="shared" si="1"/>
        <v/>
      </c>
      <c r="O12" s="26" t="str">
        <f t="shared" si="1"/>
        <v/>
      </c>
      <c r="P12" s="378" t="str">
        <f t="shared" si="1"/>
        <v/>
      </c>
      <c r="Q12" s="379" t="str">
        <f t="shared" si="1"/>
        <v/>
      </c>
      <c r="R12" s="380" t="str">
        <f t="shared" si="1"/>
        <v/>
      </c>
      <c r="S12" s="26" t="str">
        <f t="shared" si="1"/>
        <v/>
      </c>
      <c r="T12" s="378" t="str">
        <f t="shared" si="1"/>
        <v/>
      </c>
      <c r="U12" s="379" t="str">
        <f t="shared" si="1"/>
        <v/>
      </c>
      <c r="V12" s="380" t="str">
        <f t="shared" si="1"/>
        <v/>
      </c>
      <c r="W12" s="26" t="str">
        <f t="shared" si="1"/>
        <v/>
      </c>
      <c r="X12" s="378" t="str">
        <f t="shared" si="1"/>
        <v/>
      </c>
      <c r="Y12" s="379" t="str">
        <f t="shared" si="1"/>
        <v/>
      </c>
      <c r="Z12" s="380" t="str">
        <f t="shared" si="1"/>
        <v/>
      </c>
      <c r="AA12" s="26" t="str">
        <f t="shared" si="1"/>
        <v/>
      </c>
      <c r="AB12" s="20"/>
      <c r="AC12" s="378" t="str">
        <f>IF(COUNT((D12,H12,L12,P12,T12,X12))=0,"",SUM((D12,H12,L12,P12,T12,X12)))</f>
        <v/>
      </c>
      <c r="AD12" s="379" t="str">
        <f>IF(COUNT((E12,I12,M12,Q12,U12,Y12))=0,"",SUM((E12,I12,M12,Q12,U12,Y12)))</f>
        <v/>
      </c>
      <c r="AE12" s="380" t="str">
        <f>IF(COUNT((F12,J12,N12,R12,V12,Z12))=0,"",SUM((F12,J12,N12,R12,V12,Z12)))</f>
        <v/>
      </c>
      <c r="AF12" s="26" t="str">
        <f>IF(COUNT((G12,K12,O12,S12,W12,AA12))=0,"",SUM((G12,K12,O12,S12,W12,AA12)))</f>
        <v/>
      </c>
      <c r="AG12" s="381" t="str">
        <f t="shared" si="7"/>
        <v/>
      </c>
      <c r="AH12" s="307" t="str">
        <f t="shared" si="3"/>
        <v/>
      </c>
      <c r="AI12" s="193" t="str">
        <f t="shared" si="3"/>
        <v/>
      </c>
      <c r="AJ12" s="382" t="str">
        <f t="shared" si="3"/>
        <v/>
      </c>
      <c r="AK12" s="20"/>
      <c r="AL12" s="378" t="str">
        <f>IF(COUNT(テ1!AC12,AC12)=0,"",SUM(テ1!AC12,AC12))</f>
        <v/>
      </c>
      <c r="AM12" s="379" t="str">
        <f>IF(COUNT(テ1!AD12,AD12)=0,"",SUM(テ1!AD12,AD12))</f>
        <v/>
      </c>
      <c r="AN12" s="380" t="str">
        <f>IF(COUNT(テ1!AE12,AE12)=0,"",SUM(テ1!AE12,AE12))</f>
        <v/>
      </c>
      <c r="AO12" s="26" t="str">
        <f>IF(COUNT(テ1!AF12,AF12)=0,"",SUM(テ1!AF12,AF12))</f>
        <v/>
      </c>
      <c r="AP12" s="381" t="str">
        <f t="shared" si="8"/>
        <v/>
      </c>
      <c r="AQ12" s="307" t="str">
        <f t="shared" si="4"/>
        <v/>
      </c>
      <c r="AR12" s="193" t="str">
        <f t="shared" si="5"/>
        <v/>
      </c>
      <c r="AS12" s="382" t="str">
        <f t="shared" si="6"/>
        <v/>
      </c>
      <c r="AT12" s="20"/>
    </row>
    <row r="13" spans="1:46" ht="12" customHeight="1">
      <c r="A13" s="362">
        <v>9</v>
      </c>
      <c r="B13" s="21">
        <f>IF(情報!$C10="","",情報!$C10)</f>
        <v>108</v>
      </c>
      <c r="C13" s="377" t="str">
        <f t="shared" si="2"/>
        <v/>
      </c>
      <c r="D13" s="378" t="str">
        <f t="shared" si="0"/>
        <v/>
      </c>
      <c r="E13" s="379" t="str">
        <f t="shared" si="0"/>
        <v/>
      </c>
      <c r="F13" s="380" t="str">
        <f t="shared" si="0"/>
        <v/>
      </c>
      <c r="G13" s="26" t="str">
        <f t="shared" si="0"/>
        <v/>
      </c>
      <c r="H13" s="378" t="str">
        <f t="shared" si="0"/>
        <v/>
      </c>
      <c r="I13" s="379" t="str">
        <f t="shared" si="0"/>
        <v/>
      </c>
      <c r="J13" s="380" t="str">
        <f t="shared" si="0"/>
        <v/>
      </c>
      <c r="K13" s="26" t="str">
        <f t="shared" si="0"/>
        <v/>
      </c>
      <c r="L13" s="378" t="str">
        <f t="shared" si="0"/>
        <v/>
      </c>
      <c r="M13" s="379" t="str">
        <f t="shared" si="0"/>
        <v/>
      </c>
      <c r="N13" s="380" t="str">
        <f t="shared" si="1"/>
        <v/>
      </c>
      <c r="O13" s="26" t="str">
        <f t="shared" si="1"/>
        <v/>
      </c>
      <c r="P13" s="378" t="str">
        <f t="shared" si="1"/>
        <v/>
      </c>
      <c r="Q13" s="379" t="str">
        <f t="shared" si="1"/>
        <v/>
      </c>
      <c r="R13" s="380" t="str">
        <f t="shared" si="1"/>
        <v/>
      </c>
      <c r="S13" s="26" t="str">
        <f t="shared" si="1"/>
        <v/>
      </c>
      <c r="T13" s="378" t="str">
        <f t="shared" si="1"/>
        <v/>
      </c>
      <c r="U13" s="379" t="str">
        <f t="shared" si="1"/>
        <v/>
      </c>
      <c r="V13" s="380" t="str">
        <f t="shared" si="1"/>
        <v/>
      </c>
      <c r="W13" s="26" t="str">
        <f t="shared" si="1"/>
        <v/>
      </c>
      <c r="X13" s="378" t="str">
        <f t="shared" si="1"/>
        <v/>
      </c>
      <c r="Y13" s="379" t="str">
        <f t="shared" si="1"/>
        <v/>
      </c>
      <c r="Z13" s="380" t="str">
        <f t="shared" si="1"/>
        <v/>
      </c>
      <c r="AA13" s="26" t="str">
        <f t="shared" si="1"/>
        <v/>
      </c>
      <c r="AB13" s="20"/>
      <c r="AC13" s="378" t="str">
        <f>IF(COUNT((D13,H13,L13,P13,T13,X13))=0,"",SUM((D13,H13,L13,P13,T13,X13)))</f>
        <v/>
      </c>
      <c r="AD13" s="379" t="str">
        <f>IF(COUNT((E13,I13,M13,Q13,U13,Y13))=0,"",SUM((E13,I13,M13,Q13,U13,Y13)))</f>
        <v/>
      </c>
      <c r="AE13" s="380" t="str">
        <f>IF(COUNT((F13,J13,N13,R13,V13,Z13))=0,"",SUM((F13,J13,N13,R13,V13,Z13)))</f>
        <v/>
      </c>
      <c r="AF13" s="26" t="str">
        <f>IF(COUNT((G13,K13,O13,S13,W13,AA13))=0,"",SUM((G13,K13,O13,S13,W13,AA13)))</f>
        <v/>
      </c>
      <c r="AG13" s="381" t="str">
        <f t="shared" si="7"/>
        <v/>
      </c>
      <c r="AH13" s="307" t="str">
        <f t="shared" si="3"/>
        <v/>
      </c>
      <c r="AI13" s="193" t="str">
        <f t="shared" si="3"/>
        <v/>
      </c>
      <c r="AJ13" s="382" t="str">
        <f t="shared" si="3"/>
        <v/>
      </c>
      <c r="AK13" s="20"/>
      <c r="AL13" s="378" t="str">
        <f>IF(COUNT(テ1!AC13,AC13)=0,"",SUM(テ1!AC13,AC13))</f>
        <v/>
      </c>
      <c r="AM13" s="379" t="str">
        <f>IF(COUNT(テ1!AD13,AD13)=0,"",SUM(テ1!AD13,AD13))</f>
        <v/>
      </c>
      <c r="AN13" s="380" t="str">
        <f>IF(COUNT(テ1!AE13,AE13)=0,"",SUM(テ1!AE13,AE13))</f>
        <v/>
      </c>
      <c r="AO13" s="26" t="str">
        <f>IF(COUNT(テ1!AF13,AF13)=0,"",SUM(テ1!AF13,AF13))</f>
        <v/>
      </c>
      <c r="AP13" s="381" t="str">
        <f t="shared" si="8"/>
        <v/>
      </c>
      <c r="AQ13" s="307" t="str">
        <f t="shared" si="4"/>
        <v/>
      </c>
      <c r="AR13" s="193" t="str">
        <f t="shared" si="5"/>
        <v/>
      </c>
      <c r="AS13" s="382" t="str">
        <f t="shared" si="6"/>
        <v/>
      </c>
      <c r="AT13" s="20"/>
    </row>
    <row r="14" spans="1:46" ht="12" customHeight="1">
      <c r="A14" s="362">
        <v>10</v>
      </c>
      <c r="B14" s="21">
        <f>IF(情報!$C11="","",情報!$C11)</f>
        <v>109</v>
      </c>
      <c r="C14" s="377" t="str">
        <f t="shared" si="2"/>
        <v/>
      </c>
      <c r="D14" s="378" t="str">
        <f t="shared" si="0"/>
        <v/>
      </c>
      <c r="E14" s="379" t="str">
        <f t="shared" si="0"/>
        <v/>
      </c>
      <c r="F14" s="380" t="str">
        <f t="shared" si="0"/>
        <v/>
      </c>
      <c r="G14" s="26" t="str">
        <f t="shared" si="0"/>
        <v/>
      </c>
      <c r="H14" s="378" t="str">
        <f t="shared" si="0"/>
        <v/>
      </c>
      <c r="I14" s="379" t="str">
        <f t="shared" si="0"/>
        <v/>
      </c>
      <c r="J14" s="380" t="str">
        <f t="shared" si="0"/>
        <v/>
      </c>
      <c r="K14" s="26" t="str">
        <f t="shared" si="0"/>
        <v/>
      </c>
      <c r="L14" s="378" t="str">
        <f t="shared" si="0"/>
        <v/>
      </c>
      <c r="M14" s="379" t="str">
        <f t="shared" si="0"/>
        <v/>
      </c>
      <c r="N14" s="380" t="str">
        <f t="shared" si="1"/>
        <v/>
      </c>
      <c r="O14" s="26" t="str">
        <f t="shared" si="1"/>
        <v/>
      </c>
      <c r="P14" s="378" t="str">
        <f t="shared" si="1"/>
        <v/>
      </c>
      <c r="Q14" s="379" t="str">
        <f t="shared" si="1"/>
        <v/>
      </c>
      <c r="R14" s="380" t="str">
        <f t="shared" si="1"/>
        <v/>
      </c>
      <c r="S14" s="26" t="str">
        <f t="shared" si="1"/>
        <v/>
      </c>
      <c r="T14" s="378" t="str">
        <f t="shared" si="1"/>
        <v/>
      </c>
      <c r="U14" s="379" t="str">
        <f t="shared" si="1"/>
        <v/>
      </c>
      <c r="V14" s="380" t="str">
        <f t="shared" si="1"/>
        <v/>
      </c>
      <c r="W14" s="26" t="str">
        <f t="shared" si="1"/>
        <v/>
      </c>
      <c r="X14" s="378" t="str">
        <f t="shared" si="1"/>
        <v/>
      </c>
      <c r="Y14" s="379" t="str">
        <f t="shared" si="1"/>
        <v/>
      </c>
      <c r="Z14" s="380" t="str">
        <f t="shared" si="1"/>
        <v/>
      </c>
      <c r="AA14" s="26" t="str">
        <f t="shared" si="1"/>
        <v/>
      </c>
      <c r="AB14" s="20"/>
      <c r="AC14" s="378" t="str">
        <f>IF(COUNT((D14,H14,L14,P14,T14,X14))=0,"",SUM((D14,H14,L14,P14,T14,X14)))</f>
        <v/>
      </c>
      <c r="AD14" s="379" t="str">
        <f>IF(COUNT((E14,I14,M14,Q14,U14,Y14))=0,"",SUM((E14,I14,M14,Q14,U14,Y14)))</f>
        <v/>
      </c>
      <c r="AE14" s="380" t="str">
        <f>IF(COUNT((F14,J14,N14,R14,V14,Z14))=0,"",SUM((F14,J14,N14,R14,V14,Z14)))</f>
        <v/>
      </c>
      <c r="AF14" s="26" t="str">
        <f>IF(COUNT((G14,K14,O14,S14,W14,AA14))=0,"",SUM((G14,K14,O14,S14,W14,AA14)))</f>
        <v/>
      </c>
      <c r="AG14" s="381" t="str">
        <f t="shared" si="7"/>
        <v/>
      </c>
      <c r="AH14" s="307" t="str">
        <f t="shared" si="3"/>
        <v/>
      </c>
      <c r="AI14" s="193" t="str">
        <f t="shared" si="3"/>
        <v/>
      </c>
      <c r="AJ14" s="382" t="str">
        <f t="shared" si="3"/>
        <v/>
      </c>
      <c r="AK14" s="20"/>
      <c r="AL14" s="378" t="str">
        <f>IF(COUNT(テ1!AC14,AC14)=0,"",SUM(テ1!AC14,AC14))</f>
        <v/>
      </c>
      <c r="AM14" s="379" t="str">
        <f>IF(COUNT(テ1!AD14,AD14)=0,"",SUM(テ1!AD14,AD14))</f>
        <v/>
      </c>
      <c r="AN14" s="380" t="str">
        <f>IF(COUNT(テ1!AE14,AE14)=0,"",SUM(テ1!AE14,AE14))</f>
        <v/>
      </c>
      <c r="AO14" s="26" t="str">
        <f>IF(COUNT(テ1!AF14,AF14)=0,"",SUM(テ1!AF14,AF14))</f>
        <v/>
      </c>
      <c r="AP14" s="381" t="str">
        <f t="shared" si="8"/>
        <v/>
      </c>
      <c r="AQ14" s="307" t="str">
        <f t="shared" si="4"/>
        <v/>
      </c>
      <c r="AR14" s="193" t="str">
        <f t="shared" si="5"/>
        <v/>
      </c>
      <c r="AS14" s="382" t="str">
        <f t="shared" si="6"/>
        <v/>
      </c>
      <c r="AT14" s="20"/>
    </row>
    <row r="15" spans="1:46" ht="12" customHeight="1">
      <c r="A15" s="362">
        <v>11</v>
      </c>
      <c r="B15" s="27">
        <f>IF(情報!$C12="","",情報!$C12)</f>
        <v>110</v>
      </c>
      <c r="C15" s="383" t="str">
        <f t="shared" si="2"/>
        <v/>
      </c>
      <c r="D15" s="384" t="str">
        <f t="shared" ref="D15:M24" si="9">IF(ISERROR(INDEX(テ全,$A15,D$2)),"",INDEX(テ全,$A15,D$2))</f>
        <v/>
      </c>
      <c r="E15" s="385" t="str">
        <f t="shared" si="9"/>
        <v/>
      </c>
      <c r="F15" s="386" t="str">
        <f t="shared" si="9"/>
        <v/>
      </c>
      <c r="G15" s="32" t="str">
        <f t="shared" si="9"/>
        <v/>
      </c>
      <c r="H15" s="384" t="str">
        <f t="shared" si="9"/>
        <v/>
      </c>
      <c r="I15" s="385" t="str">
        <f t="shared" si="9"/>
        <v/>
      </c>
      <c r="J15" s="386" t="str">
        <f t="shared" si="9"/>
        <v/>
      </c>
      <c r="K15" s="32" t="str">
        <f t="shared" si="9"/>
        <v/>
      </c>
      <c r="L15" s="384" t="str">
        <f t="shared" si="9"/>
        <v/>
      </c>
      <c r="M15" s="385" t="str">
        <f t="shared" si="9"/>
        <v/>
      </c>
      <c r="N15" s="386" t="str">
        <f t="shared" ref="N15:AA24" si="10">IF(ISERROR(INDEX(テ全,$A15,N$2)),"",INDEX(テ全,$A15,N$2))</f>
        <v/>
      </c>
      <c r="O15" s="32" t="str">
        <f t="shared" si="10"/>
        <v/>
      </c>
      <c r="P15" s="384" t="str">
        <f t="shared" si="10"/>
        <v/>
      </c>
      <c r="Q15" s="385" t="str">
        <f t="shared" si="10"/>
        <v/>
      </c>
      <c r="R15" s="386" t="str">
        <f t="shared" si="10"/>
        <v/>
      </c>
      <c r="S15" s="32" t="str">
        <f t="shared" si="10"/>
        <v/>
      </c>
      <c r="T15" s="384" t="str">
        <f t="shared" si="10"/>
        <v/>
      </c>
      <c r="U15" s="385" t="str">
        <f t="shared" si="10"/>
        <v/>
      </c>
      <c r="V15" s="386" t="str">
        <f t="shared" si="10"/>
        <v/>
      </c>
      <c r="W15" s="32" t="str">
        <f t="shared" si="10"/>
        <v/>
      </c>
      <c r="X15" s="384" t="str">
        <f t="shared" si="10"/>
        <v/>
      </c>
      <c r="Y15" s="385" t="str">
        <f t="shared" si="10"/>
        <v/>
      </c>
      <c r="Z15" s="386" t="str">
        <f t="shared" si="10"/>
        <v/>
      </c>
      <c r="AA15" s="32" t="str">
        <f t="shared" si="10"/>
        <v/>
      </c>
      <c r="AB15" s="20"/>
      <c r="AC15" s="384" t="str">
        <f>IF(COUNT((D15,H15,L15,P15,T15,X15))=0,"",SUM((D15,H15,L15,P15,T15,X15)))</f>
        <v/>
      </c>
      <c r="AD15" s="385" t="str">
        <f>IF(COUNT((E15,I15,M15,Q15,U15,Y15))=0,"",SUM((E15,I15,M15,Q15,U15,Y15)))</f>
        <v/>
      </c>
      <c r="AE15" s="386" t="str">
        <f>IF(COUNT((F15,J15,N15,R15,V15,Z15))=0,"",SUM((F15,J15,N15,R15,V15,Z15)))</f>
        <v/>
      </c>
      <c r="AF15" s="32" t="str">
        <f>IF(COUNT((G15,K15,O15,S15,W15,AA15))=0,"",SUM((G15,K15,O15,S15,W15,AA15)))</f>
        <v/>
      </c>
      <c r="AG15" s="387" t="str">
        <f t="shared" si="7"/>
        <v/>
      </c>
      <c r="AH15" s="310" t="str">
        <f t="shared" si="3"/>
        <v/>
      </c>
      <c r="AI15" s="212" t="str">
        <f t="shared" si="3"/>
        <v/>
      </c>
      <c r="AJ15" s="388" t="str">
        <f t="shared" si="3"/>
        <v/>
      </c>
      <c r="AK15" s="20"/>
      <c r="AL15" s="384" t="str">
        <f>IF(COUNT(テ1!AC15,AC15)=0,"",SUM(テ1!AC15,AC15))</f>
        <v/>
      </c>
      <c r="AM15" s="385" t="str">
        <f>IF(COUNT(テ1!AD15,AD15)=0,"",SUM(テ1!AD15,AD15))</f>
        <v/>
      </c>
      <c r="AN15" s="386" t="str">
        <f>IF(COUNT(テ1!AE15,AE15)=0,"",SUM(テ1!AE15,AE15))</f>
        <v/>
      </c>
      <c r="AO15" s="32" t="str">
        <f>IF(COUNT(テ1!AF15,AF15)=0,"",SUM(テ1!AF15,AF15))</f>
        <v/>
      </c>
      <c r="AP15" s="387" t="str">
        <f t="shared" si="8"/>
        <v/>
      </c>
      <c r="AQ15" s="310" t="str">
        <f t="shared" si="4"/>
        <v/>
      </c>
      <c r="AR15" s="212" t="str">
        <f t="shared" si="5"/>
        <v/>
      </c>
      <c r="AS15" s="388" t="str">
        <f t="shared" si="6"/>
        <v/>
      </c>
      <c r="AT15" s="20"/>
    </row>
    <row r="16" spans="1:46" ht="12" customHeight="1">
      <c r="A16" s="362">
        <v>12</v>
      </c>
      <c r="B16" s="33">
        <f>IF(情報!$C13="","",情報!$C13)</f>
        <v>111</v>
      </c>
      <c r="C16" s="389" t="str">
        <f t="shared" si="2"/>
        <v/>
      </c>
      <c r="D16" s="390" t="str">
        <f t="shared" si="9"/>
        <v/>
      </c>
      <c r="E16" s="391" t="str">
        <f t="shared" si="9"/>
        <v/>
      </c>
      <c r="F16" s="392" t="str">
        <f t="shared" si="9"/>
        <v/>
      </c>
      <c r="G16" s="38" t="str">
        <f t="shared" si="9"/>
        <v/>
      </c>
      <c r="H16" s="390" t="str">
        <f t="shared" si="9"/>
        <v/>
      </c>
      <c r="I16" s="391" t="str">
        <f t="shared" si="9"/>
        <v/>
      </c>
      <c r="J16" s="392" t="str">
        <f t="shared" si="9"/>
        <v/>
      </c>
      <c r="K16" s="38" t="str">
        <f t="shared" si="9"/>
        <v/>
      </c>
      <c r="L16" s="390" t="str">
        <f t="shared" si="9"/>
        <v/>
      </c>
      <c r="M16" s="391" t="str">
        <f t="shared" si="9"/>
        <v/>
      </c>
      <c r="N16" s="392" t="str">
        <f t="shared" si="10"/>
        <v/>
      </c>
      <c r="O16" s="38" t="str">
        <f t="shared" si="10"/>
        <v/>
      </c>
      <c r="P16" s="390" t="str">
        <f t="shared" si="10"/>
        <v/>
      </c>
      <c r="Q16" s="391" t="str">
        <f t="shared" si="10"/>
        <v/>
      </c>
      <c r="R16" s="392" t="str">
        <f t="shared" si="10"/>
        <v/>
      </c>
      <c r="S16" s="38" t="str">
        <f t="shared" si="10"/>
        <v/>
      </c>
      <c r="T16" s="390" t="str">
        <f t="shared" si="10"/>
        <v/>
      </c>
      <c r="U16" s="391" t="str">
        <f t="shared" si="10"/>
        <v/>
      </c>
      <c r="V16" s="392" t="str">
        <f t="shared" si="10"/>
        <v/>
      </c>
      <c r="W16" s="38" t="str">
        <f t="shared" si="10"/>
        <v/>
      </c>
      <c r="X16" s="390" t="str">
        <f t="shared" si="10"/>
        <v/>
      </c>
      <c r="Y16" s="391" t="str">
        <f t="shared" si="10"/>
        <v/>
      </c>
      <c r="Z16" s="392" t="str">
        <f t="shared" si="10"/>
        <v/>
      </c>
      <c r="AA16" s="38" t="str">
        <f t="shared" si="10"/>
        <v/>
      </c>
      <c r="AB16" s="20"/>
      <c r="AC16" s="390" t="str">
        <f>IF(COUNT((D16,H16,L16,P16,T16,X16))=0,"",SUM((D16,H16,L16,P16,T16,X16)))</f>
        <v/>
      </c>
      <c r="AD16" s="391" t="str">
        <f>IF(COUNT((E16,I16,M16,Q16,U16,Y16))=0,"",SUM((E16,I16,M16,Q16,U16,Y16)))</f>
        <v/>
      </c>
      <c r="AE16" s="392" t="str">
        <f>IF(COUNT((F16,J16,N16,R16,V16,Z16))=0,"",SUM((F16,J16,N16,R16,V16,Z16)))</f>
        <v/>
      </c>
      <c r="AF16" s="38" t="str">
        <f>IF(COUNT((G16,K16,O16,S16,W16,AA16))=0,"",SUM((G16,K16,O16,S16,W16,AA16)))</f>
        <v/>
      </c>
      <c r="AG16" s="375" t="str">
        <f t="shared" si="7"/>
        <v/>
      </c>
      <c r="AH16" s="313" t="str">
        <f t="shared" si="3"/>
        <v/>
      </c>
      <c r="AI16" s="231" t="str">
        <f t="shared" si="3"/>
        <v/>
      </c>
      <c r="AJ16" s="376" t="str">
        <f t="shared" si="3"/>
        <v/>
      </c>
      <c r="AK16" s="20"/>
      <c r="AL16" s="390" t="str">
        <f>IF(COUNT(テ1!AC16,AC16)=0,"",SUM(テ1!AC16,AC16))</f>
        <v/>
      </c>
      <c r="AM16" s="391" t="str">
        <f>IF(COUNT(テ1!AD16,AD16)=0,"",SUM(テ1!AD16,AD16))</f>
        <v/>
      </c>
      <c r="AN16" s="392" t="str">
        <f>IF(COUNT(テ1!AE16,AE16)=0,"",SUM(テ1!AE16,AE16))</f>
        <v/>
      </c>
      <c r="AO16" s="38" t="str">
        <f>IF(COUNT(テ1!AF16,AF16)=0,"",SUM(テ1!AF16,AF16))</f>
        <v/>
      </c>
      <c r="AP16" s="375" t="str">
        <f t="shared" si="8"/>
        <v/>
      </c>
      <c r="AQ16" s="313" t="str">
        <f t="shared" si="4"/>
        <v/>
      </c>
      <c r="AR16" s="231" t="str">
        <f t="shared" si="5"/>
        <v/>
      </c>
      <c r="AS16" s="376" t="str">
        <f t="shared" si="6"/>
        <v/>
      </c>
      <c r="AT16" s="20"/>
    </row>
    <row r="17" spans="1:46" ht="12" customHeight="1">
      <c r="A17" s="362">
        <v>13</v>
      </c>
      <c r="B17" s="21">
        <f>IF(情報!$C14="","",情報!$C14)</f>
        <v>112</v>
      </c>
      <c r="C17" s="377" t="str">
        <f t="shared" si="2"/>
        <v/>
      </c>
      <c r="D17" s="378" t="str">
        <f t="shared" si="9"/>
        <v/>
      </c>
      <c r="E17" s="379" t="str">
        <f t="shared" si="9"/>
        <v/>
      </c>
      <c r="F17" s="380" t="str">
        <f t="shared" si="9"/>
        <v/>
      </c>
      <c r="G17" s="26" t="str">
        <f t="shared" si="9"/>
        <v/>
      </c>
      <c r="H17" s="378" t="str">
        <f t="shared" si="9"/>
        <v/>
      </c>
      <c r="I17" s="379" t="str">
        <f t="shared" si="9"/>
        <v/>
      </c>
      <c r="J17" s="380" t="str">
        <f t="shared" si="9"/>
        <v/>
      </c>
      <c r="K17" s="26" t="str">
        <f t="shared" si="9"/>
        <v/>
      </c>
      <c r="L17" s="378" t="str">
        <f t="shared" si="9"/>
        <v/>
      </c>
      <c r="M17" s="379" t="str">
        <f t="shared" si="9"/>
        <v/>
      </c>
      <c r="N17" s="380" t="str">
        <f t="shared" si="10"/>
        <v/>
      </c>
      <c r="O17" s="26" t="str">
        <f t="shared" si="10"/>
        <v/>
      </c>
      <c r="P17" s="378" t="str">
        <f t="shared" si="10"/>
        <v/>
      </c>
      <c r="Q17" s="379" t="str">
        <f t="shared" si="10"/>
        <v/>
      </c>
      <c r="R17" s="380" t="str">
        <f t="shared" si="10"/>
        <v/>
      </c>
      <c r="S17" s="26" t="str">
        <f t="shared" si="10"/>
        <v/>
      </c>
      <c r="T17" s="378" t="str">
        <f t="shared" si="10"/>
        <v/>
      </c>
      <c r="U17" s="379" t="str">
        <f t="shared" si="10"/>
        <v/>
      </c>
      <c r="V17" s="380" t="str">
        <f t="shared" si="10"/>
        <v/>
      </c>
      <c r="W17" s="26" t="str">
        <f t="shared" si="10"/>
        <v/>
      </c>
      <c r="X17" s="378" t="str">
        <f t="shared" si="10"/>
        <v/>
      </c>
      <c r="Y17" s="379" t="str">
        <f t="shared" si="10"/>
        <v/>
      </c>
      <c r="Z17" s="380" t="str">
        <f t="shared" si="10"/>
        <v/>
      </c>
      <c r="AA17" s="26" t="str">
        <f t="shared" si="10"/>
        <v/>
      </c>
      <c r="AB17" s="20"/>
      <c r="AC17" s="378" t="str">
        <f>IF(COUNT((D17,H17,L17,P17,T17,X17))=0,"",SUM((D17,H17,L17,P17,T17,X17)))</f>
        <v/>
      </c>
      <c r="AD17" s="379" t="str">
        <f>IF(COUNT((E17,I17,M17,Q17,U17,Y17))=0,"",SUM((E17,I17,M17,Q17,U17,Y17)))</f>
        <v/>
      </c>
      <c r="AE17" s="380" t="str">
        <f>IF(COUNT((F17,J17,N17,R17,V17,Z17))=0,"",SUM((F17,J17,N17,R17,V17,Z17)))</f>
        <v/>
      </c>
      <c r="AF17" s="26" t="str">
        <f>IF(COUNT((G17,K17,O17,S17,W17,AA17))=0,"",SUM((G17,K17,O17,S17,W17,AA17)))</f>
        <v/>
      </c>
      <c r="AG17" s="381" t="str">
        <f t="shared" si="7"/>
        <v/>
      </c>
      <c r="AH17" s="307" t="str">
        <f t="shared" si="3"/>
        <v/>
      </c>
      <c r="AI17" s="193" t="str">
        <f t="shared" si="3"/>
        <v/>
      </c>
      <c r="AJ17" s="382" t="str">
        <f t="shared" si="3"/>
        <v/>
      </c>
      <c r="AK17" s="20"/>
      <c r="AL17" s="378" t="str">
        <f>IF(COUNT(テ1!AC17,AC17)=0,"",SUM(テ1!AC17,AC17))</f>
        <v/>
      </c>
      <c r="AM17" s="379" t="str">
        <f>IF(COUNT(テ1!AD17,AD17)=0,"",SUM(テ1!AD17,AD17))</f>
        <v/>
      </c>
      <c r="AN17" s="380" t="str">
        <f>IF(COUNT(テ1!AE17,AE17)=0,"",SUM(テ1!AE17,AE17))</f>
        <v/>
      </c>
      <c r="AO17" s="26" t="str">
        <f>IF(COUNT(テ1!AF17,AF17)=0,"",SUM(テ1!AF17,AF17))</f>
        <v/>
      </c>
      <c r="AP17" s="381" t="str">
        <f t="shared" si="8"/>
        <v/>
      </c>
      <c r="AQ17" s="307" t="str">
        <f t="shared" si="4"/>
        <v/>
      </c>
      <c r="AR17" s="193" t="str">
        <f t="shared" si="5"/>
        <v/>
      </c>
      <c r="AS17" s="382" t="str">
        <f t="shared" si="6"/>
        <v/>
      </c>
      <c r="AT17" s="20"/>
    </row>
    <row r="18" spans="1:46" ht="12" customHeight="1">
      <c r="A18" s="362">
        <v>14</v>
      </c>
      <c r="B18" s="21">
        <f>IF(情報!$C15="","",情報!$C15)</f>
        <v>113</v>
      </c>
      <c r="C18" s="377" t="str">
        <f t="shared" si="2"/>
        <v/>
      </c>
      <c r="D18" s="378" t="str">
        <f t="shared" si="9"/>
        <v/>
      </c>
      <c r="E18" s="379" t="str">
        <f t="shared" si="9"/>
        <v/>
      </c>
      <c r="F18" s="380" t="str">
        <f t="shared" si="9"/>
        <v/>
      </c>
      <c r="G18" s="26" t="str">
        <f t="shared" si="9"/>
        <v/>
      </c>
      <c r="H18" s="378" t="str">
        <f t="shared" si="9"/>
        <v/>
      </c>
      <c r="I18" s="379" t="str">
        <f t="shared" si="9"/>
        <v/>
      </c>
      <c r="J18" s="380" t="str">
        <f t="shared" si="9"/>
        <v/>
      </c>
      <c r="K18" s="26" t="str">
        <f t="shared" si="9"/>
        <v/>
      </c>
      <c r="L18" s="378" t="str">
        <f t="shared" si="9"/>
        <v/>
      </c>
      <c r="M18" s="379" t="str">
        <f t="shared" si="9"/>
        <v/>
      </c>
      <c r="N18" s="380" t="str">
        <f t="shared" si="10"/>
        <v/>
      </c>
      <c r="O18" s="26" t="str">
        <f t="shared" si="10"/>
        <v/>
      </c>
      <c r="P18" s="378" t="str">
        <f t="shared" si="10"/>
        <v/>
      </c>
      <c r="Q18" s="379" t="str">
        <f t="shared" si="10"/>
        <v/>
      </c>
      <c r="R18" s="380" t="str">
        <f t="shared" si="10"/>
        <v/>
      </c>
      <c r="S18" s="26" t="str">
        <f t="shared" si="10"/>
        <v/>
      </c>
      <c r="T18" s="378" t="str">
        <f t="shared" si="10"/>
        <v/>
      </c>
      <c r="U18" s="379" t="str">
        <f t="shared" si="10"/>
        <v/>
      </c>
      <c r="V18" s="380" t="str">
        <f t="shared" si="10"/>
        <v/>
      </c>
      <c r="W18" s="26" t="str">
        <f t="shared" si="10"/>
        <v/>
      </c>
      <c r="X18" s="378" t="str">
        <f t="shared" si="10"/>
        <v/>
      </c>
      <c r="Y18" s="379" t="str">
        <f t="shared" si="10"/>
        <v/>
      </c>
      <c r="Z18" s="380" t="str">
        <f t="shared" si="10"/>
        <v/>
      </c>
      <c r="AA18" s="26" t="str">
        <f t="shared" si="10"/>
        <v/>
      </c>
      <c r="AB18" s="20"/>
      <c r="AC18" s="378" t="str">
        <f>IF(COUNT((D18,H18,L18,P18,T18,X18))=0,"",SUM((D18,H18,L18,P18,T18,X18)))</f>
        <v/>
      </c>
      <c r="AD18" s="379" t="str">
        <f>IF(COUNT((E18,I18,M18,Q18,U18,Y18))=0,"",SUM((E18,I18,M18,Q18,U18,Y18)))</f>
        <v/>
      </c>
      <c r="AE18" s="380" t="str">
        <f>IF(COUNT((F18,J18,N18,R18,V18,Z18))=0,"",SUM((F18,J18,N18,R18,V18,Z18)))</f>
        <v/>
      </c>
      <c r="AF18" s="26" t="str">
        <f>IF(COUNT((G18,K18,O18,S18,W18,AA18))=0,"",SUM((G18,K18,O18,S18,W18,AA18)))</f>
        <v/>
      </c>
      <c r="AG18" s="381" t="str">
        <f t="shared" si="7"/>
        <v/>
      </c>
      <c r="AH18" s="307" t="str">
        <f t="shared" si="3"/>
        <v/>
      </c>
      <c r="AI18" s="193" t="str">
        <f t="shared" si="3"/>
        <v/>
      </c>
      <c r="AJ18" s="382" t="str">
        <f t="shared" si="3"/>
        <v/>
      </c>
      <c r="AK18" s="20"/>
      <c r="AL18" s="378" t="str">
        <f>IF(COUNT(テ1!AC18,AC18)=0,"",SUM(テ1!AC18,AC18))</f>
        <v/>
      </c>
      <c r="AM18" s="379" t="str">
        <f>IF(COUNT(テ1!AD18,AD18)=0,"",SUM(テ1!AD18,AD18))</f>
        <v/>
      </c>
      <c r="AN18" s="380" t="str">
        <f>IF(COUNT(テ1!AE18,AE18)=0,"",SUM(テ1!AE18,AE18))</f>
        <v/>
      </c>
      <c r="AO18" s="26" t="str">
        <f>IF(COUNT(テ1!AF18,AF18)=0,"",SUM(テ1!AF18,AF18))</f>
        <v/>
      </c>
      <c r="AP18" s="381" t="str">
        <f t="shared" si="8"/>
        <v/>
      </c>
      <c r="AQ18" s="307" t="str">
        <f t="shared" si="4"/>
        <v/>
      </c>
      <c r="AR18" s="193" t="str">
        <f t="shared" si="5"/>
        <v/>
      </c>
      <c r="AS18" s="382" t="str">
        <f t="shared" si="6"/>
        <v/>
      </c>
      <c r="AT18" s="20"/>
    </row>
    <row r="19" spans="1:46" ht="12" customHeight="1">
      <c r="A19" s="362">
        <v>15</v>
      </c>
      <c r="B19" s="21">
        <f>IF(情報!$C16="","",情報!$C16)</f>
        <v>114</v>
      </c>
      <c r="C19" s="377" t="str">
        <f t="shared" si="2"/>
        <v/>
      </c>
      <c r="D19" s="378" t="str">
        <f t="shared" si="9"/>
        <v/>
      </c>
      <c r="E19" s="379" t="str">
        <f t="shared" si="9"/>
        <v/>
      </c>
      <c r="F19" s="380" t="str">
        <f t="shared" si="9"/>
        <v/>
      </c>
      <c r="G19" s="26" t="str">
        <f t="shared" si="9"/>
        <v/>
      </c>
      <c r="H19" s="378" t="str">
        <f t="shared" si="9"/>
        <v/>
      </c>
      <c r="I19" s="379" t="str">
        <f t="shared" si="9"/>
        <v/>
      </c>
      <c r="J19" s="380" t="str">
        <f t="shared" si="9"/>
        <v/>
      </c>
      <c r="K19" s="26" t="str">
        <f t="shared" si="9"/>
        <v/>
      </c>
      <c r="L19" s="378" t="str">
        <f t="shared" si="9"/>
        <v/>
      </c>
      <c r="M19" s="379" t="str">
        <f t="shared" si="9"/>
        <v/>
      </c>
      <c r="N19" s="380" t="str">
        <f t="shared" si="10"/>
        <v/>
      </c>
      <c r="O19" s="26" t="str">
        <f t="shared" si="10"/>
        <v/>
      </c>
      <c r="P19" s="378" t="str">
        <f t="shared" si="10"/>
        <v/>
      </c>
      <c r="Q19" s="379" t="str">
        <f t="shared" si="10"/>
        <v/>
      </c>
      <c r="R19" s="380" t="str">
        <f t="shared" si="10"/>
        <v/>
      </c>
      <c r="S19" s="26" t="str">
        <f t="shared" si="10"/>
        <v/>
      </c>
      <c r="T19" s="378" t="str">
        <f t="shared" si="10"/>
        <v/>
      </c>
      <c r="U19" s="379" t="str">
        <f t="shared" si="10"/>
        <v/>
      </c>
      <c r="V19" s="380" t="str">
        <f t="shared" si="10"/>
        <v/>
      </c>
      <c r="W19" s="26" t="str">
        <f t="shared" si="10"/>
        <v/>
      </c>
      <c r="X19" s="378" t="str">
        <f t="shared" si="10"/>
        <v/>
      </c>
      <c r="Y19" s="379" t="str">
        <f t="shared" si="10"/>
        <v/>
      </c>
      <c r="Z19" s="380" t="str">
        <f t="shared" si="10"/>
        <v/>
      </c>
      <c r="AA19" s="26" t="str">
        <f t="shared" si="10"/>
        <v/>
      </c>
      <c r="AB19" s="20"/>
      <c r="AC19" s="378" t="str">
        <f>IF(COUNT((D19,H19,L19,P19,T19,X19))=0,"",SUM((D19,H19,L19,P19,T19,X19)))</f>
        <v/>
      </c>
      <c r="AD19" s="379" t="str">
        <f>IF(COUNT((E19,I19,M19,Q19,U19,Y19))=0,"",SUM((E19,I19,M19,Q19,U19,Y19)))</f>
        <v/>
      </c>
      <c r="AE19" s="380" t="str">
        <f>IF(COUNT((F19,J19,N19,R19,V19,Z19))=0,"",SUM((F19,J19,N19,R19,V19,Z19)))</f>
        <v/>
      </c>
      <c r="AF19" s="26" t="str">
        <f>IF(COUNT((G19,K19,O19,S19,W19,AA19))=0,"",SUM((G19,K19,O19,S19,W19,AA19)))</f>
        <v/>
      </c>
      <c r="AG19" s="381" t="str">
        <f t="shared" si="7"/>
        <v/>
      </c>
      <c r="AH19" s="307" t="str">
        <f t="shared" si="3"/>
        <v/>
      </c>
      <c r="AI19" s="193" t="str">
        <f t="shared" si="3"/>
        <v/>
      </c>
      <c r="AJ19" s="382" t="str">
        <f t="shared" si="3"/>
        <v/>
      </c>
      <c r="AK19" s="20"/>
      <c r="AL19" s="378" t="str">
        <f>IF(COUNT(テ1!AC19,AC19)=0,"",SUM(テ1!AC19,AC19))</f>
        <v/>
      </c>
      <c r="AM19" s="379" t="str">
        <f>IF(COUNT(テ1!AD19,AD19)=0,"",SUM(テ1!AD19,AD19))</f>
        <v/>
      </c>
      <c r="AN19" s="380" t="str">
        <f>IF(COUNT(テ1!AE19,AE19)=0,"",SUM(テ1!AE19,AE19))</f>
        <v/>
      </c>
      <c r="AO19" s="26" t="str">
        <f>IF(COUNT(テ1!AF19,AF19)=0,"",SUM(テ1!AF19,AF19))</f>
        <v/>
      </c>
      <c r="AP19" s="381" t="str">
        <f t="shared" si="8"/>
        <v/>
      </c>
      <c r="AQ19" s="307" t="str">
        <f t="shared" si="4"/>
        <v/>
      </c>
      <c r="AR19" s="193" t="str">
        <f t="shared" si="5"/>
        <v/>
      </c>
      <c r="AS19" s="382" t="str">
        <f t="shared" si="6"/>
        <v/>
      </c>
      <c r="AT19" s="20"/>
    </row>
    <row r="20" spans="1:46" ht="12" customHeight="1">
      <c r="A20" s="362">
        <v>16</v>
      </c>
      <c r="B20" s="27">
        <f>IF(情報!$C17="","",情報!$C17)</f>
        <v>115</v>
      </c>
      <c r="C20" s="383" t="str">
        <f t="shared" si="2"/>
        <v/>
      </c>
      <c r="D20" s="384" t="str">
        <f t="shared" si="9"/>
        <v/>
      </c>
      <c r="E20" s="385" t="str">
        <f t="shared" si="9"/>
        <v/>
      </c>
      <c r="F20" s="386" t="str">
        <f t="shared" si="9"/>
        <v/>
      </c>
      <c r="G20" s="32" t="str">
        <f t="shared" si="9"/>
        <v/>
      </c>
      <c r="H20" s="384" t="str">
        <f t="shared" si="9"/>
        <v/>
      </c>
      <c r="I20" s="385" t="str">
        <f t="shared" si="9"/>
        <v/>
      </c>
      <c r="J20" s="386" t="str">
        <f t="shared" si="9"/>
        <v/>
      </c>
      <c r="K20" s="32" t="str">
        <f t="shared" si="9"/>
        <v/>
      </c>
      <c r="L20" s="384" t="str">
        <f t="shared" si="9"/>
        <v/>
      </c>
      <c r="M20" s="385" t="str">
        <f t="shared" si="9"/>
        <v/>
      </c>
      <c r="N20" s="386" t="str">
        <f t="shared" si="10"/>
        <v/>
      </c>
      <c r="O20" s="32" t="str">
        <f t="shared" si="10"/>
        <v/>
      </c>
      <c r="P20" s="384" t="str">
        <f t="shared" si="10"/>
        <v/>
      </c>
      <c r="Q20" s="385" t="str">
        <f t="shared" si="10"/>
        <v/>
      </c>
      <c r="R20" s="386" t="str">
        <f t="shared" si="10"/>
        <v/>
      </c>
      <c r="S20" s="32" t="str">
        <f t="shared" si="10"/>
        <v/>
      </c>
      <c r="T20" s="384" t="str">
        <f t="shared" si="10"/>
        <v/>
      </c>
      <c r="U20" s="385" t="str">
        <f t="shared" si="10"/>
        <v/>
      </c>
      <c r="V20" s="386" t="str">
        <f t="shared" si="10"/>
        <v/>
      </c>
      <c r="W20" s="32" t="str">
        <f t="shared" si="10"/>
        <v/>
      </c>
      <c r="X20" s="384" t="str">
        <f t="shared" si="10"/>
        <v/>
      </c>
      <c r="Y20" s="385" t="str">
        <f t="shared" si="10"/>
        <v/>
      </c>
      <c r="Z20" s="386" t="str">
        <f t="shared" si="10"/>
        <v/>
      </c>
      <c r="AA20" s="32" t="str">
        <f t="shared" si="10"/>
        <v/>
      </c>
      <c r="AB20" s="20"/>
      <c r="AC20" s="384" t="str">
        <f>IF(COUNT((D20,H20,L20,P20,T20,X20))=0,"",SUM((D20,H20,L20,P20,T20,X20)))</f>
        <v/>
      </c>
      <c r="AD20" s="385" t="str">
        <f>IF(COUNT((E20,I20,M20,Q20,U20,Y20))=0,"",SUM((E20,I20,M20,Q20,U20,Y20)))</f>
        <v/>
      </c>
      <c r="AE20" s="386" t="str">
        <f>IF(COUNT((F20,J20,N20,R20,V20,Z20))=0,"",SUM((F20,J20,N20,R20,V20,Z20)))</f>
        <v/>
      </c>
      <c r="AF20" s="32" t="str">
        <f>IF(COUNT((G20,K20,O20,S20,W20,AA20))=0,"",SUM((G20,K20,O20,S20,W20,AA20)))</f>
        <v/>
      </c>
      <c r="AG20" s="387" t="str">
        <f t="shared" si="7"/>
        <v/>
      </c>
      <c r="AH20" s="310" t="str">
        <f t="shared" si="3"/>
        <v/>
      </c>
      <c r="AI20" s="212" t="str">
        <f t="shared" si="3"/>
        <v/>
      </c>
      <c r="AJ20" s="388" t="str">
        <f t="shared" si="3"/>
        <v/>
      </c>
      <c r="AK20" s="20"/>
      <c r="AL20" s="384" t="str">
        <f>IF(COUNT(テ1!AC20,AC20)=0,"",SUM(テ1!AC20,AC20))</f>
        <v/>
      </c>
      <c r="AM20" s="385" t="str">
        <f>IF(COUNT(テ1!AD20,AD20)=0,"",SUM(テ1!AD20,AD20))</f>
        <v/>
      </c>
      <c r="AN20" s="386" t="str">
        <f>IF(COUNT(テ1!AE20,AE20)=0,"",SUM(テ1!AE20,AE20))</f>
        <v/>
      </c>
      <c r="AO20" s="32" t="str">
        <f>IF(COUNT(テ1!AF20,AF20)=0,"",SUM(テ1!AF20,AF20))</f>
        <v/>
      </c>
      <c r="AP20" s="387" t="str">
        <f t="shared" si="8"/>
        <v/>
      </c>
      <c r="AQ20" s="310" t="str">
        <f t="shared" si="4"/>
        <v/>
      </c>
      <c r="AR20" s="212" t="str">
        <f t="shared" si="5"/>
        <v/>
      </c>
      <c r="AS20" s="388" t="str">
        <f t="shared" si="6"/>
        <v/>
      </c>
      <c r="AT20" s="20"/>
    </row>
    <row r="21" spans="1:46" ht="12" customHeight="1">
      <c r="A21" s="362">
        <v>17</v>
      </c>
      <c r="B21" s="33">
        <f>IF(情報!$C18="","",情報!$C18)</f>
        <v>116</v>
      </c>
      <c r="C21" s="389" t="str">
        <f t="shared" si="2"/>
        <v/>
      </c>
      <c r="D21" s="390" t="str">
        <f t="shared" si="9"/>
        <v/>
      </c>
      <c r="E21" s="391" t="str">
        <f t="shared" si="9"/>
        <v/>
      </c>
      <c r="F21" s="392" t="str">
        <f t="shared" si="9"/>
        <v/>
      </c>
      <c r="G21" s="38" t="str">
        <f t="shared" si="9"/>
        <v/>
      </c>
      <c r="H21" s="390" t="str">
        <f t="shared" si="9"/>
        <v/>
      </c>
      <c r="I21" s="391" t="str">
        <f t="shared" si="9"/>
        <v/>
      </c>
      <c r="J21" s="392" t="str">
        <f t="shared" si="9"/>
        <v/>
      </c>
      <c r="K21" s="38" t="str">
        <f t="shared" si="9"/>
        <v/>
      </c>
      <c r="L21" s="390" t="str">
        <f t="shared" si="9"/>
        <v/>
      </c>
      <c r="M21" s="391" t="str">
        <f t="shared" si="9"/>
        <v/>
      </c>
      <c r="N21" s="392" t="str">
        <f t="shared" si="10"/>
        <v/>
      </c>
      <c r="O21" s="38" t="str">
        <f t="shared" si="10"/>
        <v/>
      </c>
      <c r="P21" s="390" t="str">
        <f t="shared" si="10"/>
        <v/>
      </c>
      <c r="Q21" s="391" t="str">
        <f t="shared" si="10"/>
        <v/>
      </c>
      <c r="R21" s="392" t="str">
        <f t="shared" si="10"/>
        <v/>
      </c>
      <c r="S21" s="38" t="str">
        <f t="shared" si="10"/>
        <v/>
      </c>
      <c r="T21" s="390" t="str">
        <f t="shared" si="10"/>
        <v/>
      </c>
      <c r="U21" s="391" t="str">
        <f t="shared" si="10"/>
        <v/>
      </c>
      <c r="V21" s="392" t="str">
        <f t="shared" si="10"/>
        <v/>
      </c>
      <c r="W21" s="38" t="str">
        <f t="shared" si="10"/>
        <v/>
      </c>
      <c r="X21" s="390" t="str">
        <f t="shared" si="10"/>
        <v/>
      </c>
      <c r="Y21" s="391" t="str">
        <f t="shared" si="10"/>
        <v/>
      </c>
      <c r="Z21" s="392" t="str">
        <f t="shared" si="10"/>
        <v/>
      </c>
      <c r="AA21" s="38" t="str">
        <f t="shared" si="10"/>
        <v/>
      </c>
      <c r="AB21" s="20"/>
      <c r="AC21" s="390" t="str">
        <f>IF(COUNT((D21,H21,L21,P21,T21,X21))=0,"",SUM((D21,H21,L21,P21,T21,X21)))</f>
        <v/>
      </c>
      <c r="AD21" s="391" t="str">
        <f>IF(COUNT((E21,I21,M21,Q21,U21,Y21))=0,"",SUM((E21,I21,M21,Q21,U21,Y21)))</f>
        <v/>
      </c>
      <c r="AE21" s="392" t="str">
        <f>IF(COUNT((F21,J21,N21,R21,V21,Z21))=0,"",SUM((F21,J21,N21,R21,V21,Z21)))</f>
        <v/>
      </c>
      <c r="AF21" s="38" t="str">
        <f>IF(COUNT((G21,K21,O21,S21,W21,AA21))=0,"",SUM((G21,K21,O21,S21,W21,AA21)))</f>
        <v/>
      </c>
      <c r="AG21" s="375" t="str">
        <f t="shared" si="7"/>
        <v/>
      </c>
      <c r="AH21" s="313" t="str">
        <f t="shared" si="3"/>
        <v/>
      </c>
      <c r="AI21" s="231" t="str">
        <f t="shared" si="3"/>
        <v/>
      </c>
      <c r="AJ21" s="376" t="str">
        <f t="shared" si="3"/>
        <v/>
      </c>
      <c r="AK21" s="20"/>
      <c r="AL21" s="390" t="str">
        <f>IF(COUNT(テ1!AC21,AC21)=0,"",SUM(テ1!AC21,AC21))</f>
        <v/>
      </c>
      <c r="AM21" s="391" t="str">
        <f>IF(COUNT(テ1!AD21,AD21)=0,"",SUM(テ1!AD21,AD21))</f>
        <v/>
      </c>
      <c r="AN21" s="392" t="str">
        <f>IF(COUNT(テ1!AE21,AE21)=0,"",SUM(テ1!AE21,AE21))</f>
        <v/>
      </c>
      <c r="AO21" s="38" t="str">
        <f>IF(COUNT(テ1!AF21,AF21)=0,"",SUM(テ1!AF21,AF21))</f>
        <v/>
      </c>
      <c r="AP21" s="375" t="str">
        <f t="shared" si="8"/>
        <v/>
      </c>
      <c r="AQ21" s="313" t="str">
        <f t="shared" si="4"/>
        <v/>
      </c>
      <c r="AR21" s="231" t="str">
        <f t="shared" si="5"/>
        <v/>
      </c>
      <c r="AS21" s="376" t="str">
        <f t="shared" si="6"/>
        <v/>
      </c>
      <c r="AT21" s="20"/>
    </row>
    <row r="22" spans="1:46" ht="12" customHeight="1">
      <c r="A22" s="362">
        <v>18</v>
      </c>
      <c r="B22" s="21">
        <f>IF(情報!$C19="","",情報!$C19)</f>
        <v>117</v>
      </c>
      <c r="C22" s="377" t="str">
        <f t="shared" si="2"/>
        <v/>
      </c>
      <c r="D22" s="378" t="str">
        <f t="shared" si="9"/>
        <v/>
      </c>
      <c r="E22" s="379" t="str">
        <f t="shared" si="9"/>
        <v/>
      </c>
      <c r="F22" s="380" t="str">
        <f t="shared" si="9"/>
        <v/>
      </c>
      <c r="G22" s="26" t="str">
        <f t="shared" si="9"/>
        <v/>
      </c>
      <c r="H22" s="378" t="str">
        <f t="shared" si="9"/>
        <v/>
      </c>
      <c r="I22" s="379" t="str">
        <f t="shared" si="9"/>
        <v/>
      </c>
      <c r="J22" s="380" t="str">
        <f t="shared" si="9"/>
        <v/>
      </c>
      <c r="K22" s="26" t="str">
        <f t="shared" si="9"/>
        <v/>
      </c>
      <c r="L22" s="378" t="str">
        <f t="shared" si="9"/>
        <v/>
      </c>
      <c r="M22" s="379" t="str">
        <f t="shared" si="9"/>
        <v/>
      </c>
      <c r="N22" s="380" t="str">
        <f t="shared" si="10"/>
        <v/>
      </c>
      <c r="O22" s="26" t="str">
        <f t="shared" si="10"/>
        <v/>
      </c>
      <c r="P22" s="378" t="str">
        <f t="shared" si="10"/>
        <v/>
      </c>
      <c r="Q22" s="379" t="str">
        <f t="shared" si="10"/>
        <v/>
      </c>
      <c r="R22" s="380" t="str">
        <f t="shared" si="10"/>
        <v/>
      </c>
      <c r="S22" s="26" t="str">
        <f t="shared" si="10"/>
        <v/>
      </c>
      <c r="T22" s="378" t="str">
        <f t="shared" si="10"/>
        <v/>
      </c>
      <c r="U22" s="379" t="str">
        <f t="shared" si="10"/>
        <v/>
      </c>
      <c r="V22" s="380" t="str">
        <f t="shared" si="10"/>
        <v/>
      </c>
      <c r="W22" s="26" t="str">
        <f t="shared" si="10"/>
        <v/>
      </c>
      <c r="X22" s="378" t="str">
        <f t="shared" si="10"/>
        <v/>
      </c>
      <c r="Y22" s="379" t="str">
        <f t="shared" si="10"/>
        <v/>
      </c>
      <c r="Z22" s="380" t="str">
        <f t="shared" si="10"/>
        <v/>
      </c>
      <c r="AA22" s="26" t="str">
        <f t="shared" si="10"/>
        <v/>
      </c>
      <c r="AB22" s="20"/>
      <c r="AC22" s="378" t="str">
        <f>IF(COUNT((D22,H22,L22,P22,T22,X22))=0,"",SUM((D22,H22,L22,P22,T22,X22)))</f>
        <v/>
      </c>
      <c r="AD22" s="379" t="str">
        <f>IF(COUNT((E22,I22,M22,Q22,U22,Y22))=0,"",SUM((E22,I22,M22,Q22,U22,Y22)))</f>
        <v/>
      </c>
      <c r="AE22" s="380" t="str">
        <f>IF(COUNT((F22,J22,N22,R22,V22,Z22))=0,"",SUM((F22,J22,N22,R22,V22,Z22)))</f>
        <v/>
      </c>
      <c r="AF22" s="26" t="str">
        <f>IF(COUNT((G22,K22,O22,S22,W22,AA22))=0,"",SUM((G22,K22,O22,S22,W22,AA22)))</f>
        <v/>
      </c>
      <c r="AG22" s="381" t="str">
        <f t="shared" si="7"/>
        <v/>
      </c>
      <c r="AH22" s="307" t="str">
        <f t="shared" si="7"/>
        <v/>
      </c>
      <c r="AI22" s="193" t="str">
        <f t="shared" si="7"/>
        <v/>
      </c>
      <c r="AJ22" s="382" t="str">
        <f t="shared" si="7"/>
        <v/>
      </c>
      <c r="AK22" s="20"/>
      <c r="AL22" s="378" t="str">
        <f>IF(COUNT(テ1!AC22,AC22)=0,"",SUM(テ1!AC22,AC22))</f>
        <v/>
      </c>
      <c r="AM22" s="379" t="str">
        <f>IF(COUNT(テ1!AD22,AD22)=0,"",SUM(テ1!AD22,AD22))</f>
        <v/>
      </c>
      <c r="AN22" s="380" t="str">
        <f>IF(COUNT(テ1!AE22,AE22)=0,"",SUM(テ1!AE22,AE22))</f>
        <v/>
      </c>
      <c r="AO22" s="26" t="str">
        <f>IF(COUNT(テ1!AF22,AF22)=0,"",SUM(テ1!AF22,AF22))</f>
        <v/>
      </c>
      <c r="AP22" s="381" t="str">
        <f t="shared" si="8"/>
        <v/>
      </c>
      <c r="AQ22" s="307" t="str">
        <f t="shared" si="4"/>
        <v/>
      </c>
      <c r="AR22" s="193" t="str">
        <f t="shared" si="5"/>
        <v/>
      </c>
      <c r="AS22" s="382" t="str">
        <f t="shared" si="6"/>
        <v/>
      </c>
      <c r="AT22" s="20"/>
    </row>
    <row r="23" spans="1:46" ht="12" customHeight="1">
      <c r="A23" s="362">
        <v>19</v>
      </c>
      <c r="B23" s="21">
        <f>IF(情報!$C20="","",情報!$C20)</f>
        <v>118</v>
      </c>
      <c r="C23" s="377" t="str">
        <f t="shared" si="2"/>
        <v/>
      </c>
      <c r="D23" s="378" t="str">
        <f t="shared" si="9"/>
        <v/>
      </c>
      <c r="E23" s="379" t="str">
        <f t="shared" si="9"/>
        <v/>
      </c>
      <c r="F23" s="380" t="str">
        <f t="shared" si="9"/>
        <v/>
      </c>
      <c r="G23" s="26" t="str">
        <f t="shared" si="9"/>
        <v/>
      </c>
      <c r="H23" s="378" t="str">
        <f t="shared" si="9"/>
        <v/>
      </c>
      <c r="I23" s="379" t="str">
        <f t="shared" si="9"/>
        <v/>
      </c>
      <c r="J23" s="380" t="str">
        <f t="shared" si="9"/>
        <v/>
      </c>
      <c r="K23" s="26" t="str">
        <f t="shared" si="9"/>
        <v/>
      </c>
      <c r="L23" s="378" t="str">
        <f t="shared" si="9"/>
        <v/>
      </c>
      <c r="M23" s="379" t="str">
        <f t="shared" si="9"/>
        <v/>
      </c>
      <c r="N23" s="380" t="str">
        <f t="shared" si="10"/>
        <v/>
      </c>
      <c r="O23" s="26" t="str">
        <f t="shared" si="10"/>
        <v/>
      </c>
      <c r="P23" s="378" t="str">
        <f t="shared" si="10"/>
        <v/>
      </c>
      <c r="Q23" s="379" t="str">
        <f t="shared" si="10"/>
        <v/>
      </c>
      <c r="R23" s="380" t="str">
        <f t="shared" si="10"/>
        <v/>
      </c>
      <c r="S23" s="26" t="str">
        <f t="shared" si="10"/>
        <v/>
      </c>
      <c r="T23" s="378" t="str">
        <f t="shared" si="10"/>
        <v/>
      </c>
      <c r="U23" s="379" t="str">
        <f t="shared" si="10"/>
        <v/>
      </c>
      <c r="V23" s="380" t="str">
        <f t="shared" si="10"/>
        <v/>
      </c>
      <c r="W23" s="26" t="str">
        <f t="shared" si="10"/>
        <v/>
      </c>
      <c r="X23" s="378" t="str">
        <f t="shared" si="10"/>
        <v/>
      </c>
      <c r="Y23" s="379" t="str">
        <f t="shared" si="10"/>
        <v/>
      </c>
      <c r="Z23" s="380" t="str">
        <f t="shared" si="10"/>
        <v/>
      </c>
      <c r="AA23" s="26" t="str">
        <f t="shared" si="10"/>
        <v/>
      </c>
      <c r="AB23" s="20"/>
      <c r="AC23" s="378" t="str">
        <f>IF(COUNT((D23,H23,L23,P23,T23,X23))=0,"",SUM((D23,H23,L23,P23,T23,X23)))</f>
        <v/>
      </c>
      <c r="AD23" s="379" t="str">
        <f>IF(COUNT((E23,I23,M23,Q23,U23,Y23))=0,"",SUM((E23,I23,M23,Q23,U23,Y23)))</f>
        <v/>
      </c>
      <c r="AE23" s="380" t="str">
        <f>IF(COUNT((F23,J23,N23,R23,V23,Z23))=0,"",SUM((F23,J23,N23,R23,V23,Z23)))</f>
        <v/>
      </c>
      <c r="AF23" s="26" t="str">
        <f>IF(COUNT((G23,K23,O23,S23,W23,AA23))=0,"",SUM((G23,K23,O23,S23,W23,AA23)))</f>
        <v/>
      </c>
      <c r="AG23" s="381" t="str">
        <f t="shared" si="7"/>
        <v/>
      </c>
      <c r="AH23" s="307" t="str">
        <f t="shared" si="7"/>
        <v/>
      </c>
      <c r="AI23" s="193" t="str">
        <f t="shared" si="7"/>
        <v/>
      </c>
      <c r="AJ23" s="382" t="str">
        <f t="shared" si="7"/>
        <v/>
      </c>
      <c r="AK23" s="20"/>
      <c r="AL23" s="378" t="str">
        <f>IF(COUNT(テ1!AC23,AC23)=0,"",SUM(テ1!AC23,AC23))</f>
        <v/>
      </c>
      <c r="AM23" s="379" t="str">
        <f>IF(COUNT(テ1!AD23,AD23)=0,"",SUM(テ1!AD23,AD23))</f>
        <v/>
      </c>
      <c r="AN23" s="380" t="str">
        <f>IF(COUNT(テ1!AE23,AE23)=0,"",SUM(テ1!AE23,AE23))</f>
        <v/>
      </c>
      <c r="AO23" s="26" t="str">
        <f>IF(COUNT(テ1!AF23,AF23)=0,"",SUM(テ1!AF23,AF23))</f>
        <v/>
      </c>
      <c r="AP23" s="381" t="str">
        <f t="shared" si="8"/>
        <v/>
      </c>
      <c r="AQ23" s="307" t="str">
        <f t="shared" si="4"/>
        <v/>
      </c>
      <c r="AR23" s="193" t="str">
        <f t="shared" si="5"/>
        <v/>
      </c>
      <c r="AS23" s="382" t="str">
        <f t="shared" si="6"/>
        <v/>
      </c>
      <c r="AT23" s="20"/>
    </row>
    <row r="24" spans="1:46" ht="12" customHeight="1">
      <c r="A24" s="362">
        <v>20</v>
      </c>
      <c r="B24" s="21">
        <f>IF(情報!$C21="","",情報!$C21)</f>
        <v>119</v>
      </c>
      <c r="C24" s="377" t="str">
        <f t="shared" si="2"/>
        <v/>
      </c>
      <c r="D24" s="378" t="str">
        <f t="shared" si="9"/>
        <v/>
      </c>
      <c r="E24" s="379" t="str">
        <f t="shared" si="9"/>
        <v/>
      </c>
      <c r="F24" s="380" t="str">
        <f t="shared" si="9"/>
        <v/>
      </c>
      <c r="G24" s="26" t="str">
        <f t="shared" si="9"/>
        <v/>
      </c>
      <c r="H24" s="378" t="str">
        <f t="shared" si="9"/>
        <v/>
      </c>
      <c r="I24" s="379" t="str">
        <f t="shared" si="9"/>
        <v/>
      </c>
      <c r="J24" s="380" t="str">
        <f t="shared" si="9"/>
        <v/>
      </c>
      <c r="K24" s="26" t="str">
        <f t="shared" si="9"/>
        <v/>
      </c>
      <c r="L24" s="378" t="str">
        <f t="shared" si="9"/>
        <v/>
      </c>
      <c r="M24" s="379" t="str">
        <f t="shared" si="9"/>
        <v/>
      </c>
      <c r="N24" s="380" t="str">
        <f t="shared" si="10"/>
        <v/>
      </c>
      <c r="O24" s="26" t="str">
        <f t="shared" si="10"/>
        <v/>
      </c>
      <c r="P24" s="378" t="str">
        <f t="shared" si="10"/>
        <v/>
      </c>
      <c r="Q24" s="379" t="str">
        <f t="shared" si="10"/>
        <v/>
      </c>
      <c r="R24" s="380" t="str">
        <f t="shared" si="10"/>
        <v/>
      </c>
      <c r="S24" s="26" t="str">
        <f t="shared" si="10"/>
        <v/>
      </c>
      <c r="T24" s="378" t="str">
        <f t="shared" si="10"/>
        <v/>
      </c>
      <c r="U24" s="379" t="str">
        <f t="shared" si="10"/>
        <v/>
      </c>
      <c r="V24" s="380" t="str">
        <f t="shared" si="10"/>
        <v/>
      </c>
      <c r="W24" s="26" t="str">
        <f t="shared" si="10"/>
        <v/>
      </c>
      <c r="X24" s="378" t="str">
        <f t="shared" si="10"/>
        <v/>
      </c>
      <c r="Y24" s="379" t="str">
        <f t="shared" si="10"/>
        <v/>
      </c>
      <c r="Z24" s="380" t="str">
        <f t="shared" si="10"/>
        <v/>
      </c>
      <c r="AA24" s="26" t="str">
        <f t="shared" si="10"/>
        <v/>
      </c>
      <c r="AB24" s="20"/>
      <c r="AC24" s="378" t="str">
        <f>IF(COUNT((D24,H24,L24,P24,T24,X24))=0,"",SUM((D24,H24,L24,P24,T24,X24)))</f>
        <v/>
      </c>
      <c r="AD24" s="379" t="str">
        <f>IF(COUNT((E24,I24,M24,Q24,U24,Y24))=0,"",SUM((E24,I24,M24,Q24,U24,Y24)))</f>
        <v/>
      </c>
      <c r="AE24" s="380" t="str">
        <f>IF(COUNT((F24,J24,N24,R24,V24,Z24))=0,"",SUM((F24,J24,N24,R24,V24,Z24)))</f>
        <v/>
      </c>
      <c r="AF24" s="26" t="str">
        <f>IF(COUNT((G24,K24,O24,S24,W24,AA24))=0,"",SUM((G24,K24,O24,S24,W24,AA24)))</f>
        <v/>
      </c>
      <c r="AG24" s="381" t="str">
        <f t="shared" si="7"/>
        <v/>
      </c>
      <c r="AH24" s="307" t="str">
        <f t="shared" si="7"/>
        <v/>
      </c>
      <c r="AI24" s="193" t="str">
        <f t="shared" si="7"/>
        <v/>
      </c>
      <c r="AJ24" s="382" t="str">
        <f t="shared" si="7"/>
        <v/>
      </c>
      <c r="AK24" s="20"/>
      <c r="AL24" s="378" t="str">
        <f>IF(COUNT(テ1!AC24,AC24)=0,"",SUM(テ1!AC24,AC24))</f>
        <v/>
      </c>
      <c r="AM24" s="379" t="str">
        <f>IF(COUNT(テ1!AD24,AD24)=0,"",SUM(テ1!AD24,AD24))</f>
        <v/>
      </c>
      <c r="AN24" s="380" t="str">
        <f>IF(COUNT(テ1!AE24,AE24)=0,"",SUM(テ1!AE24,AE24))</f>
        <v/>
      </c>
      <c r="AO24" s="26" t="str">
        <f>IF(COUNT(テ1!AF24,AF24)=0,"",SUM(テ1!AF24,AF24))</f>
        <v/>
      </c>
      <c r="AP24" s="381" t="str">
        <f t="shared" si="8"/>
        <v/>
      </c>
      <c r="AQ24" s="307" t="str">
        <f t="shared" si="4"/>
        <v/>
      </c>
      <c r="AR24" s="193" t="str">
        <f t="shared" si="5"/>
        <v/>
      </c>
      <c r="AS24" s="382" t="str">
        <f t="shared" si="6"/>
        <v/>
      </c>
      <c r="AT24" s="20"/>
    </row>
    <row r="25" spans="1:46" ht="12" customHeight="1">
      <c r="A25" s="362">
        <v>21</v>
      </c>
      <c r="B25" s="27">
        <f>IF(情報!$C22="","",情報!$C22)</f>
        <v>120</v>
      </c>
      <c r="C25" s="383" t="str">
        <f t="shared" si="2"/>
        <v/>
      </c>
      <c r="D25" s="384" t="str">
        <f t="shared" ref="D25:M34" si="11">IF(ISERROR(INDEX(テ全,$A25,D$2)),"",INDEX(テ全,$A25,D$2))</f>
        <v/>
      </c>
      <c r="E25" s="385" t="str">
        <f t="shared" si="11"/>
        <v/>
      </c>
      <c r="F25" s="386" t="str">
        <f t="shared" si="11"/>
        <v/>
      </c>
      <c r="G25" s="32" t="str">
        <f t="shared" si="11"/>
        <v/>
      </c>
      <c r="H25" s="384" t="str">
        <f t="shared" si="11"/>
        <v/>
      </c>
      <c r="I25" s="385" t="str">
        <f t="shared" si="11"/>
        <v/>
      </c>
      <c r="J25" s="386" t="str">
        <f t="shared" si="11"/>
        <v/>
      </c>
      <c r="K25" s="32" t="str">
        <f t="shared" si="11"/>
        <v/>
      </c>
      <c r="L25" s="384" t="str">
        <f t="shared" si="11"/>
        <v/>
      </c>
      <c r="M25" s="385" t="str">
        <f t="shared" si="11"/>
        <v/>
      </c>
      <c r="N25" s="386" t="str">
        <f t="shared" ref="N25:AA34" si="12">IF(ISERROR(INDEX(テ全,$A25,N$2)),"",INDEX(テ全,$A25,N$2))</f>
        <v/>
      </c>
      <c r="O25" s="32" t="str">
        <f t="shared" si="12"/>
        <v/>
      </c>
      <c r="P25" s="384" t="str">
        <f t="shared" si="12"/>
        <v/>
      </c>
      <c r="Q25" s="385" t="str">
        <f t="shared" si="12"/>
        <v/>
      </c>
      <c r="R25" s="386" t="str">
        <f t="shared" si="12"/>
        <v/>
      </c>
      <c r="S25" s="32" t="str">
        <f t="shared" si="12"/>
        <v/>
      </c>
      <c r="T25" s="384" t="str">
        <f t="shared" si="12"/>
        <v/>
      </c>
      <c r="U25" s="385" t="str">
        <f t="shared" si="12"/>
        <v/>
      </c>
      <c r="V25" s="386" t="str">
        <f t="shared" si="12"/>
        <v/>
      </c>
      <c r="W25" s="32" t="str">
        <f t="shared" si="12"/>
        <v/>
      </c>
      <c r="X25" s="384" t="str">
        <f t="shared" si="12"/>
        <v/>
      </c>
      <c r="Y25" s="385" t="str">
        <f t="shared" si="12"/>
        <v/>
      </c>
      <c r="Z25" s="386" t="str">
        <f t="shared" si="12"/>
        <v/>
      </c>
      <c r="AA25" s="32" t="str">
        <f t="shared" si="12"/>
        <v/>
      </c>
      <c r="AB25" s="20"/>
      <c r="AC25" s="384" t="str">
        <f>IF(COUNT((D25,H25,L25,P25,T25,X25))=0,"",SUM((D25,H25,L25,P25,T25,X25)))</f>
        <v/>
      </c>
      <c r="AD25" s="385" t="str">
        <f>IF(COUNT((E25,I25,M25,Q25,U25,Y25))=0,"",SUM((E25,I25,M25,Q25,U25,Y25)))</f>
        <v/>
      </c>
      <c r="AE25" s="386" t="str">
        <f>IF(COUNT((F25,J25,N25,R25,V25,Z25))=0,"",SUM((F25,J25,N25,R25,V25,Z25)))</f>
        <v/>
      </c>
      <c r="AF25" s="32" t="str">
        <f>IF(COUNT((G25,K25,O25,S25,W25,AA25))=0,"",SUM((G25,K25,O25,S25,W25,AA25)))</f>
        <v/>
      </c>
      <c r="AG25" s="387" t="str">
        <f t="shared" si="7"/>
        <v/>
      </c>
      <c r="AH25" s="310" t="str">
        <f t="shared" si="7"/>
        <v/>
      </c>
      <c r="AI25" s="212" t="str">
        <f t="shared" si="7"/>
        <v/>
      </c>
      <c r="AJ25" s="388" t="str">
        <f t="shared" si="7"/>
        <v/>
      </c>
      <c r="AK25" s="20"/>
      <c r="AL25" s="384" t="str">
        <f>IF(COUNT(テ1!AC25,AC25)=0,"",SUM(テ1!AC25,AC25))</f>
        <v/>
      </c>
      <c r="AM25" s="385" t="str">
        <f>IF(COUNT(テ1!AD25,AD25)=0,"",SUM(テ1!AD25,AD25))</f>
        <v/>
      </c>
      <c r="AN25" s="386" t="str">
        <f>IF(COUNT(テ1!AE25,AE25)=0,"",SUM(テ1!AE25,AE25))</f>
        <v/>
      </c>
      <c r="AO25" s="32" t="str">
        <f>IF(COUNT(テ1!AF25,AF25)=0,"",SUM(テ1!AF25,AF25))</f>
        <v/>
      </c>
      <c r="AP25" s="387" t="str">
        <f t="shared" si="8"/>
        <v/>
      </c>
      <c r="AQ25" s="310" t="str">
        <f t="shared" si="4"/>
        <v/>
      </c>
      <c r="AR25" s="212" t="str">
        <f t="shared" si="5"/>
        <v/>
      </c>
      <c r="AS25" s="388" t="str">
        <f t="shared" si="6"/>
        <v/>
      </c>
      <c r="AT25" s="20"/>
    </row>
    <row r="26" spans="1:46" ht="12" customHeight="1">
      <c r="A26" s="362">
        <v>22</v>
      </c>
      <c r="B26" s="33">
        <f>IF(情報!$C23="","",情報!$C23)</f>
        <v>121</v>
      </c>
      <c r="C26" s="389" t="str">
        <f t="shared" si="2"/>
        <v/>
      </c>
      <c r="D26" s="390" t="str">
        <f t="shared" si="11"/>
        <v/>
      </c>
      <c r="E26" s="391" t="str">
        <f t="shared" si="11"/>
        <v/>
      </c>
      <c r="F26" s="392" t="str">
        <f t="shared" si="11"/>
        <v/>
      </c>
      <c r="G26" s="38" t="str">
        <f t="shared" si="11"/>
        <v/>
      </c>
      <c r="H26" s="390" t="str">
        <f t="shared" si="11"/>
        <v/>
      </c>
      <c r="I26" s="391" t="str">
        <f t="shared" si="11"/>
        <v/>
      </c>
      <c r="J26" s="392" t="str">
        <f t="shared" si="11"/>
        <v/>
      </c>
      <c r="K26" s="38" t="str">
        <f t="shared" si="11"/>
        <v/>
      </c>
      <c r="L26" s="390" t="str">
        <f t="shared" si="11"/>
        <v/>
      </c>
      <c r="M26" s="391" t="str">
        <f t="shared" si="11"/>
        <v/>
      </c>
      <c r="N26" s="392" t="str">
        <f t="shared" si="12"/>
        <v/>
      </c>
      <c r="O26" s="38" t="str">
        <f t="shared" si="12"/>
        <v/>
      </c>
      <c r="P26" s="390" t="str">
        <f t="shared" si="12"/>
        <v/>
      </c>
      <c r="Q26" s="391" t="str">
        <f t="shared" si="12"/>
        <v/>
      </c>
      <c r="R26" s="392" t="str">
        <f t="shared" si="12"/>
        <v/>
      </c>
      <c r="S26" s="38" t="str">
        <f t="shared" si="12"/>
        <v/>
      </c>
      <c r="T26" s="390" t="str">
        <f t="shared" si="12"/>
        <v/>
      </c>
      <c r="U26" s="391" t="str">
        <f t="shared" si="12"/>
        <v/>
      </c>
      <c r="V26" s="392" t="str">
        <f t="shared" si="12"/>
        <v/>
      </c>
      <c r="W26" s="38" t="str">
        <f t="shared" si="12"/>
        <v/>
      </c>
      <c r="X26" s="390" t="str">
        <f t="shared" si="12"/>
        <v/>
      </c>
      <c r="Y26" s="391" t="str">
        <f t="shared" si="12"/>
        <v/>
      </c>
      <c r="Z26" s="392" t="str">
        <f t="shared" si="12"/>
        <v/>
      </c>
      <c r="AA26" s="38" t="str">
        <f t="shared" si="12"/>
        <v/>
      </c>
      <c r="AB26" s="20"/>
      <c r="AC26" s="390" t="str">
        <f>IF(COUNT((D26,H26,L26,P26,T26,X26))=0,"",SUM((D26,H26,L26,P26,T26,X26)))</f>
        <v/>
      </c>
      <c r="AD26" s="391" t="str">
        <f>IF(COUNT((E26,I26,M26,Q26,U26,Y26))=0,"",SUM((E26,I26,M26,Q26,U26,Y26)))</f>
        <v/>
      </c>
      <c r="AE26" s="392" t="str">
        <f>IF(COUNT((F26,J26,N26,R26,V26,Z26))=0,"",SUM((F26,J26,N26,R26,V26,Z26)))</f>
        <v/>
      </c>
      <c r="AF26" s="38" t="str">
        <f>IF(COUNT((G26,K26,O26,S26,W26,AA26))=0,"",SUM((G26,K26,O26,S26,W26,AA26)))</f>
        <v/>
      </c>
      <c r="AG26" s="375" t="str">
        <f t="shared" si="7"/>
        <v/>
      </c>
      <c r="AH26" s="313" t="str">
        <f t="shared" si="7"/>
        <v/>
      </c>
      <c r="AI26" s="231" t="str">
        <f t="shared" si="7"/>
        <v/>
      </c>
      <c r="AJ26" s="376" t="str">
        <f t="shared" si="7"/>
        <v/>
      </c>
      <c r="AK26" s="20"/>
      <c r="AL26" s="390" t="str">
        <f>IF(COUNT(テ1!AC26,AC26)=0,"",SUM(テ1!AC26,AC26))</f>
        <v/>
      </c>
      <c r="AM26" s="391" t="str">
        <f>IF(COUNT(テ1!AD26,AD26)=0,"",SUM(テ1!AD26,AD26))</f>
        <v/>
      </c>
      <c r="AN26" s="392" t="str">
        <f>IF(COUNT(テ1!AE26,AE26)=0,"",SUM(テ1!AE26,AE26))</f>
        <v/>
      </c>
      <c r="AO26" s="38" t="str">
        <f>IF(COUNT(テ1!AF26,AF26)=0,"",SUM(テ1!AF26,AF26))</f>
        <v/>
      </c>
      <c r="AP26" s="375" t="str">
        <f t="shared" si="8"/>
        <v/>
      </c>
      <c r="AQ26" s="313" t="str">
        <f t="shared" si="4"/>
        <v/>
      </c>
      <c r="AR26" s="231" t="str">
        <f t="shared" si="5"/>
        <v/>
      </c>
      <c r="AS26" s="376" t="str">
        <f t="shared" si="6"/>
        <v/>
      </c>
      <c r="AT26" s="20"/>
    </row>
    <row r="27" spans="1:46" ht="12" customHeight="1">
      <c r="A27" s="362">
        <v>23</v>
      </c>
      <c r="B27" s="21">
        <f>IF(情報!$C24="","",情報!$C24)</f>
        <v>122</v>
      </c>
      <c r="C27" s="377" t="str">
        <f t="shared" si="2"/>
        <v/>
      </c>
      <c r="D27" s="378" t="str">
        <f t="shared" si="11"/>
        <v/>
      </c>
      <c r="E27" s="379" t="str">
        <f t="shared" si="11"/>
        <v/>
      </c>
      <c r="F27" s="380" t="str">
        <f t="shared" si="11"/>
        <v/>
      </c>
      <c r="G27" s="26" t="str">
        <f t="shared" si="11"/>
        <v/>
      </c>
      <c r="H27" s="378" t="str">
        <f t="shared" si="11"/>
        <v/>
      </c>
      <c r="I27" s="379" t="str">
        <f t="shared" si="11"/>
        <v/>
      </c>
      <c r="J27" s="380" t="str">
        <f t="shared" si="11"/>
        <v/>
      </c>
      <c r="K27" s="26" t="str">
        <f t="shared" si="11"/>
        <v/>
      </c>
      <c r="L27" s="378" t="str">
        <f t="shared" si="11"/>
        <v/>
      </c>
      <c r="M27" s="379" t="str">
        <f t="shared" si="11"/>
        <v/>
      </c>
      <c r="N27" s="380" t="str">
        <f t="shared" si="12"/>
        <v/>
      </c>
      <c r="O27" s="26" t="str">
        <f t="shared" si="12"/>
        <v/>
      </c>
      <c r="P27" s="378" t="str">
        <f t="shared" si="12"/>
        <v/>
      </c>
      <c r="Q27" s="379" t="str">
        <f t="shared" si="12"/>
        <v/>
      </c>
      <c r="R27" s="380" t="str">
        <f t="shared" si="12"/>
        <v/>
      </c>
      <c r="S27" s="26" t="str">
        <f t="shared" si="12"/>
        <v/>
      </c>
      <c r="T27" s="378" t="str">
        <f t="shared" si="12"/>
        <v/>
      </c>
      <c r="U27" s="379" t="str">
        <f t="shared" si="12"/>
        <v/>
      </c>
      <c r="V27" s="380" t="str">
        <f t="shared" si="12"/>
        <v/>
      </c>
      <c r="W27" s="26" t="str">
        <f t="shared" si="12"/>
        <v/>
      </c>
      <c r="X27" s="378" t="str">
        <f t="shared" si="12"/>
        <v/>
      </c>
      <c r="Y27" s="379" t="str">
        <f t="shared" si="12"/>
        <v/>
      </c>
      <c r="Z27" s="380" t="str">
        <f t="shared" si="12"/>
        <v/>
      </c>
      <c r="AA27" s="26" t="str">
        <f t="shared" si="12"/>
        <v/>
      </c>
      <c r="AB27" s="20"/>
      <c r="AC27" s="378" t="str">
        <f>IF(COUNT((D27,H27,L27,P27,T27,X27))=0,"",SUM((D27,H27,L27,P27,T27,X27)))</f>
        <v/>
      </c>
      <c r="AD27" s="379" t="str">
        <f>IF(COUNT((E27,I27,M27,Q27,U27,Y27))=0,"",SUM((E27,I27,M27,Q27,U27,Y27)))</f>
        <v/>
      </c>
      <c r="AE27" s="380" t="str">
        <f>IF(COUNT((F27,J27,N27,R27,V27,Z27))=0,"",SUM((F27,J27,N27,R27,V27,Z27)))</f>
        <v/>
      </c>
      <c r="AF27" s="26" t="str">
        <f>IF(COUNT((G27,K27,O27,S27,W27,AA27))=0,"",SUM((G27,K27,O27,S27,W27,AA27)))</f>
        <v/>
      </c>
      <c r="AG27" s="381" t="str">
        <f t="shared" si="7"/>
        <v/>
      </c>
      <c r="AH27" s="307" t="str">
        <f t="shared" si="7"/>
        <v/>
      </c>
      <c r="AI27" s="193" t="str">
        <f t="shared" si="7"/>
        <v/>
      </c>
      <c r="AJ27" s="382" t="str">
        <f t="shared" si="7"/>
        <v/>
      </c>
      <c r="AK27" s="20"/>
      <c r="AL27" s="378" t="str">
        <f>IF(COUNT(テ1!AC27,AC27)=0,"",SUM(テ1!AC27,AC27))</f>
        <v/>
      </c>
      <c r="AM27" s="379" t="str">
        <f>IF(COUNT(テ1!AD27,AD27)=0,"",SUM(テ1!AD27,AD27))</f>
        <v/>
      </c>
      <c r="AN27" s="380" t="str">
        <f>IF(COUNT(テ1!AE27,AE27)=0,"",SUM(テ1!AE27,AE27))</f>
        <v/>
      </c>
      <c r="AO27" s="26" t="str">
        <f>IF(COUNT(テ1!AF27,AF27)=0,"",SUM(テ1!AF27,AF27))</f>
        <v/>
      </c>
      <c r="AP27" s="381" t="str">
        <f t="shared" si="8"/>
        <v/>
      </c>
      <c r="AQ27" s="307" t="str">
        <f t="shared" si="4"/>
        <v/>
      </c>
      <c r="AR27" s="193" t="str">
        <f t="shared" si="5"/>
        <v/>
      </c>
      <c r="AS27" s="382" t="str">
        <f t="shared" si="6"/>
        <v/>
      </c>
      <c r="AT27" s="20"/>
    </row>
    <row r="28" spans="1:46" ht="12" customHeight="1">
      <c r="A28" s="362">
        <v>24</v>
      </c>
      <c r="B28" s="21">
        <f>IF(情報!$C25="","",情報!$C25)</f>
        <v>123</v>
      </c>
      <c r="C28" s="377" t="str">
        <f t="shared" si="2"/>
        <v/>
      </c>
      <c r="D28" s="378" t="str">
        <f t="shared" si="11"/>
        <v/>
      </c>
      <c r="E28" s="379" t="str">
        <f t="shared" si="11"/>
        <v/>
      </c>
      <c r="F28" s="380" t="str">
        <f t="shared" si="11"/>
        <v/>
      </c>
      <c r="G28" s="26" t="str">
        <f t="shared" si="11"/>
        <v/>
      </c>
      <c r="H28" s="378" t="str">
        <f t="shared" si="11"/>
        <v/>
      </c>
      <c r="I28" s="379" t="str">
        <f t="shared" si="11"/>
        <v/>
      </c>
      <c r="J28" s="380" t="str">
        <f t="shared" si="11"/>
        <v/>
      </c>
      <c r="K28" s="26" t="str">
        <f t="shared" si="11"/>
        <v/>
      </c>
      <c r="L28" s="378" t="str">
        <f t="shared" si="11"/>
        <v/>
      </c>
      <c r="M28" s="379" t="str">
        <f t="shared" si="11"/>
        <v/>
      </c>
      <c r="N28" s="380" t="str">
        <f t="shared" si="12"/>
        <v/>
      </c>
      <c r="O28" s="26" t="str">
        <f t="shared" si="12"/>
        <v/>
      </c>
      <c r="P28" s="378" t="str">
        <f t="shared" si="12"/>
        <v/>
      </c>
      <c r="Q28" s="379" t="str">
        <f t="shared" si="12"/>
        <v/>
      </c>
      <c r="R28" s="380" t="str">
        <f t="shared" si="12"/>
        <v/>
      </c>
      <c r="S28" s="26" t="str">
        <f t="shared" si="12"/>
        <v/>
      </c>
      <c r="T28" s="378" t="str">
        <f t="shared" si="12"/>
        <v/>
      </c>
      <c r="U28" s="379" t="str">
        <f t="shared" si="12"/>
        <v/>
      </c>
      <c r="V28" s="380" t="str">
        <f t="shared" si="12"/>
        <v/>
      </c>
      <c r="W28" s="26" t="str">
        <f t="shared" si="12"/>
        <v/>
      </c>
      <c r="X28" s="378" t="str">
        <f t="shared" si="12"/>
        <v/>
      </c>
      <c r="Y28" s="379" t="str">
        <f t="shared" si="12"/>
        <v/>
      </c>
      <c r="Z28" s="380" t="str">
        <f t="shared" si="12"/>
        <v/>
      </c>
      <c r="AA28" s="26" t="str">
        <f t="shared" si="12"/>
        <v/>
      </c>
      <c r="AB28" s="20"/>
      <c r="AC28" s="378" t="str">
        <f>IF(COUNT((D28,H28,L28,P28,T28,X28))=0,"",SUM((D28,H28,L28,P28,T28,X28)))</f>
        <v/>
      </c>
      <c r="AD28" s="379" t="str">
        <f>IF(COUNT((E28,I28,M28,Q28,U28,Y28))=0,"",SUM((E28,I28,M28,Q28,U28,Y28)))</f>
        <v/>
      </c>
      <c r="AE28" s="380" t="str">
        <f>IF(COUNT((F28,J28,N28,R28,V28,Z28))=0,"",SUM((F28,J28,N28,R28,V28,Z28)))</f>
        <v/>
      </c>
      <c r="AF28" s="26" t="str">
        <f>IF(COUNT((G28,K28,O28,S28,W28,AA28))=0,"",SUM((G28,K28,O28,S28,W28,AA28)))</f>
        <v/>
      </c>
      <c r="AG28" s="381" t="str">
        <f t="shared" si="7"/>
        <v/>
      </c>
      <c r="AH28" s="307" t="str">
        <f t="shared" si="7"/>
        <v/>
      </c>
      <c r="AI28" s="193" t="str">
        <f t="shared" si="7"/>
        <v/>
      </c>
      <c r="AJ28" s="382" t="str">
        <f t="shared" si="7"/>
        <v/>
      </c>
      <c r="AK28" s="20"/>
      <c r="AL28" s="378" t="str">
        <f>IF(COUNT(テ1!AC28,AC28)=0,"",SUM(テ1!AC28,AC28))</f>
        <v/>
      </c>
      <c r="AM28" s="379" t="str">
        <f>IF(COUNT(テ1!AD28,AD28)=0,"",SUM(テ1!AD28,AD28))</f>
        <v/>
      </c>
      <c r="AN28" s="380" t="str">
        <f>IF(COUNT(テ1!AE28,AE28)=0,"",SUM(テ1!AE28,AE28))</f>
        <v/>
      </c>
      <c r="AO28" s="26" t="str">
        <f>IF(COUNT(テ1!AF28,AF28)=0,"",SUM(テ1!AF28,AF28))</f>
        <v/>
      </c>
      <c r="AP28" s="381" t="str">
        <f t="shared" si="8"/>
        <v/>
      </c>
      <c r="AQ28" s="307" t="str">
        <f t="shared" si="4"/>
        <v/>
      </c>
      <c r="AR28" s="193" t="str">
        <f t="shared" si="5"/>
        <v/>
      </c>
      <c r="AS28" s="382" t="str">
        <f t="shared" si="6"/>
        <v/>
      </c>
      <c r="AT28" s="20"/>
    </row>
    <row r="29" spans="1:46" ht="12" customHeight="1">
      <c r="A29" s="362">
        <v>25</v>
      </c>
      <c r="B29" s="21">
        <f>IF(情報!$C26="","",情報!$C26)</f>
        <v>124</v>
      </c>
      <c r="C29" s="377" t="str">
        <f t="shared" si="2"/>
        <v/>
      </c>
      <c r="D29" s="378" t="str">
        <f t="shared" si="11"/>
        <v/>
      </c>
      <c r="E29" s="379" t="str">
        <f t="shared" si="11"/>
        <v/>
      </c>
      <c r="F29" s="380" t="str">
        <f t="shared" si="11"/>
        <v/>
      </c>
      <c r="G29" s="26" t="str">
        <f t="shared" si="11"/>
        <v/>
      </c>
      <c r="H29" s="378" t="str">
        <f t="shared" si="11"/>
        <v/>
      </c>
      <c r="I29" s="379" t="str">
        <f t="shared" si="11"/>
        <v/>
      </c>
      <c r="J29" s="380" t="str">
        <f t="shared" si="11"/>
        <v/>
      </c>
      <c r="K29" s="26" t="str">
        <f t="shared" si="11"/>
        <v/>
      </c>
      <c r="L29" s="378" t="str">
        <f t="shared" si="11"/>
        <v/>
      </c>
      <c r="M29" s="379" t="str">
        <f t="shared" si="11"/>
        <v/>
      </c>
      <c r="N29" s="380" t="str">
        <f t="shared" si="12"/>
        <v/>
      </c>
      <c r="O29" s="26" t="str">
        <f t="shared" si="12"/>
        <v/>
      </c>
      <c r="P29" s="378" t="str">
        <f t="shared" si="12"/>
        <v/>
      </c>
      <c r="Q29" s="379" t="str">
        <f t="shared" si="12"/>
        <v/>
      </c>
      <c r="R29" s="380" t="str">
        <f t="shared" si="12"/>
        <v/>
      </c>
      <c r="S29" s="26" t="str">
        <f t="shared" si="12"/>
        <v/>
      </c>
      <c r="T29" s="378" t="str">
        <f t="shared" si="12"/>
        <v/>
      </c>
      <c r="U29" s="379" t="str">
        <f t="shared" si="12"/>
        <v/>
      </c>
      <c r="V29" s="380" t="str">
        <f t="shared" si="12"/>
        <v/>
      </c>
      <c r="W29" s="26" t="str">
        <f t="shared" si="12"/>
        <v/>
      </c>
      <c r="X29" s="378" t="str">
        <f t="shared" si="12"/>
        <v/>
      </c>
      <c r="Y29" s="379" t="str">
        <f t="shared" si="12"/>
        <v/>
      </c>
      <c r="Z29" s="380" t="str">
        <f t="shared" si="12"/>
        <v/>
      </c>
      <c r="AA29" s="26" t="str">
        <f t="shared" si="12"/>
        <v/>
      </c>
      <c r="AB29" s="20"/>
      <c r="AC29" s="378" t="str">
        <f>IF(COUNT((D29,H29,L29,P29,T29,X29))=0,"",SUM((D29,H29,L29,P29,T29,X29)))</f>
        <v/>
      </c>
      <c r="AD29" s="379" t="str">
        <f>IF(COUNT((E29,I29,M29,Q29,U29,Y29))=0,"",SUM((E29,I29,M29,Q29,U29,Y29)))</f>
        <v/>
      </c>
      <c r="AE29" s="380" t="str">
        <f>IF(COUNT((F29,J29,N29,R29,V29,Z29))=0,"",SUM((F29,J29,N29,R29,V29,Z29)))</f>
        <v/>
      </c>
      <c r="AF29" s="26" t="str">
        <f>IF(COUNT((G29,K29,O29,S29,W29,AA29))=0,"",SUM((G29,K29,O29,S29,W29,AA29)))</f>
        <v/>
      </c>
      <c r="AG29" s="381" t="str">
        <f t="shared" si="7"/>
        <v/>
      </c>
      <c r="AH29" s="307" t="str">
        <f t="shared" si="7"/>
        <v/>
      </c>
      <c r="AI29" s="193" t="str">
        <f t="shared" si="7"/>
        <v/>
      </c>
      <c r="AJ29" s="382" t="str">
        <f t="shared" si="7"/>
        <v/>
      </c>
      <c r="AK29" s="20"/>
      <c r="AL29" s="378" t="str">
        <f>IF(COUNT(テ1!AC29,AC29)=0,"",SUM(テ1!AC29,AC29))</f>
        <v/>
      </c>
      <c r="AM29" s="379" t="str">
        <f>IF(COUNT(テ1!AD29,AD29)=0,"",SUM(テ1!AD29,AD29))</f>
        <v/>
      </c>
      <c r="AN29" s="380" t="str">
        <f>IF(COUNT(テ1!AE29,AE29)=0,"",SUM(テ1!AE29,AE29))</f>
        <v/>
      </c>
      <c r="AO29" s="26" t="str">
        <f>IF(COUNT(テ1!AF29,AF29)=0,"",SUM(テ1!AF29,AF29))</f>
        <v/>
      </c>
      <c r="AP29" s="381" t="str">
        <f t="shared" si="8"/>
        <v/>
      </c>
      <c r="AQ29" s="307" t="str">
        <f t="shared" si="4"/>
        <v/>
      </c>
      <c r="AR29" s="193" t="str">
        <f t="shared" si="5"/>
        <v/>
      </c>
      <c r="AS29" s="382" t="str">
        <f t="shared" si="6"/>
        <v/>
      </c>
      <c r="AT29" s="20"/>
    </row>
    <row r="30" spans="1:46" ht="12" customHeight="1">
      <c r="A30" s="362">
        <v>26</v>
      </c>
      <c r="B30" s="27">
        <f>IF(情報!$C27="","",情報!$C27)</f>
        <v>125</v>
      </c>
      <c r="C30" s="383" t="str">
        <f t="shared" si="2"/>
        <v/>
      </c>
      <c r="D30" s="384" t="str">
        <f t="shared" si="11"/>
        <v/>
      </c>
      <c r="E30" s="385" t="str">
        <f t="shared" si="11"/>
        <v/>
      </c>
      <c r="F30" s="386" t="str">
        <f t="shared" si="11"/>
        <v/>
      </c>
      <c r="G30" s="32" t="str">
        <f t="shared" si="11"/>
        <v/>
      </c>
      <c r="H30" s="384" t="str">
        <f t="shared" si="11"/>
        <v/>
      </c>
      <c r="I30" s="385" t="str">
        <f t="shared" si="11"/>
        <v/>
      </c>
      <c r="J30" s="386" t="str">
        <f t="shared" si="11"/>
        <v/>
      </c>
      <c r="K30" s="32" t="str">
        <f t="shared" si="11"/>
        <v/>
      </c>
      <c r="L30" s="384" t="str">
        <f t="shared" si="11"/>
        <v/>
      </c>
      <c r="M30" s="385" t="str">
        <f t="shared" si="11"/>
        <v/>
      </c>
      <c r="N30" s="386" t="str">
        <f t="shared" si="12"/>
        <v/>
      </c>
      <c r="O30" s="32" t="str">
        <f t="shared" si="12"/>
        <v/>
      </c>
      <c r="P30" s="384" t="str">
        <f t="shared" si="12"/>
        <v/>
      </c>
      <c r="Q30" s="385" t="str">
        <f t="shared" si="12"/>
        <v/>
      </c>
      <c r="R30" s="386" t="str">
        <f t="shared" si="12"/>
        <v/>
      </c>
      <c r="S30" s="32" t="str">
        <f t="shared" si="12"/>
        <v/>
      </c>
      <c r="T30" s="384" t="str">
        <f t="shared" si="12"/>
        <v/>
      </c>
      <c r="U30" s="385" t="str">
        <f t="shared" si="12"/>
        <v/>
      </c>
      <c r="V30" s="386" t="str">
        <f t="shared" si="12"/>
        <v/>
      </c>
      <c r="W30" s="32" t="str">
        <f t="shared" si="12"/>
        <v/>
      </c>
      <c r="X30" s="384" t="str">
        <f t="shared" si="12"/>
        <v/>
      </c>
      <c r="Y30" s="385" t="str">
        <f t="shared" si="12"/>
        <v/>
      </c>
      <c r="Z30" s="386" t="str">
        <f t="shared" si="12"/>
        <v/>
      </c>
      <c r="AA30" s="32" t="str">
        <f t="shared" si="12"/>
        <v/>
      </c>
      <c r="AB30" s="20"/>
      <c r="AC30" s="384" t="str">
        <f>IF(COUNT((D30,H30,L30,P30,T30,X30))=0,"",SUM((D30,H30,L30,P30,T30,X30)))</f>
        <v/>
      </c>
      <c r="AD30" s="385" t="str">
        <f>IF(COUNT((E30,I30,M30,Q30,U30,Y30))=0,"",SUM((E30,I30,M30,Q30,U30,Y30)))</f>
        <v/>
      </c>
      <c r="AE30" s="386" t="str">
        <f>IF(COUNT((F30,J30,N30,R30,V30,Z30))=0,"",SUM((F30,J30,N30,R30,V30,Z30)))</f>
        <v/>
      </c>
      <c r="AF30" s="32" t="str">
        <f>IF(COUNT((G30,K30,O30,S30,W30,AA30))=0,"",SUM((G30,K30,O30,S30,W30,AA30)))</f>
        <v/>
      </c>
      <c r="AG30" s="387" t="str">
        <f t="shared" si="7"/>
        <v/>
      </c>
      <c r="AH30" s="310" t="str">
        <f t="shared" si="7"/>
        <v/>
      </c>
      <c r="AI30" s="212" t="str">
        <f t="shared" si="7"/>
        <v/>
      </c>
      <c r="AJ30" s="388" t="str">
        <f t="shared" si="7"/>
        <v/>
      </c>
      <c r="AK30" s="20"/>
      <c r="AL30" s="384" t="str">
        <f>IF(COUNT(テ1!AC30,AC30)=0,"",SUM(テ1!AC30,AC30))</f>
        <v/>
      </c>
      <c r="AM30" s="385" t="str">
        <f>IF(COUNT(テ1!AD30,AD30)=0,"",SUM(テ1!AD30,AD30))</f>
        <v/>
      </c>
      <c r="AN30" s="386" t="str">
        <f>IF(COUNT(テ1!AE30,AE30)=0,"",SUM(テ1!AE30,AE30))</f>
        <v/>
      </c>
      <c r="AO30" s="32" t="str">
        <f>IF(COUNT(テ1!AF30,AF30)=0,"",SUM(テ1!AF30,AF30))</f>
        <v/>
      </c>
      <c r="AP30" s="387" t="str">
        <f t="shared" si="8"/>
        <v/>
      </c>
      <c r="AQ30" s="310" t="str">
        <f t="shared" si="4"/>
        <v/>
      </c>
      <c r="AR30" s="212" t="str">
        <f t="shared" si="5"/>
        <v/>
      </c>
      <c r="AS30" s="388" t="str">
        <f t="shared" si="6"/>
        <v/>
      </c>
      <c r="AT30" s="20"/>
    </row>
    <row r="31" spans="1:46" ht="12" customHeight="1">
      <c r="A31" s="362">
        <v>27</v>
      </c>
      <c r="B31" s="33">
        <f>IF(情報!$C28="","",情報!$C28)</f>
        <v>126</v>
      </c>
      <c r="C31" s="389" t="str">
        <f t="shared" si="2"/>
        <v/>
      </c>
      <c r="D31" s="390" t="str">
        <f t="shared" si="11"/>
        <v/>
      </c>
      <c r="E31" s="391" t="str">
        <f t="shared" si="11"/>
        <v/>
      </c>
      <c r="F31" s="392" t="str">
        <f t="shared" si="11"/>
        <v/>
      </c>
      <c r="G31" s="38" t="str">
        <f t="shared" si="11"/>
        <v/>
      </c>
      <c r="H31" s="390" t="str">
        <f t="shared" si="11"/>
        <v/>
      </c>
      <c r="I31" s="391" t="str">
        <f t="shared" si="11"/>
        <v/>
      </c>
      <c r="J31" s="392" t="str">
        <f t="shared" si="11"/>
        <v/>
      </c>
      <c r="K31" s="38" t="str">
        <f t="shared" si="11"/>
        <v/>
      </c>
      <c r="L31" s="390" t="str">
        <f t="shared" si="11"/>
        <v/>
      </c>
      <c r="M31" s="391" t="str">
        <f t="shared" si="11"/>
        <v/>
      </c>
      <c r="N31" s="392" t="str">
        <f t="shared" si="12"/>
        <v/>
      </c>
      <c r="O31" s="38" t="str">
        <f t="shared" si="12"/>
        <v/>
      </c>
      <c r="P31" s="390" t="str">
        <f t="shared" si="12"/>
        <v/>
      </c>
      <c r="Q31" s="391" t="str">
        <f t="shared" si="12"/>
        <v/>
      </c>
      <c r="R31" s="392" t="str">
        <f t="shared" si="12"/>
        <v/>
      </c>
      <c r="S31" s="38" t="str">
        <f t="shared" si="12"/>
        <v/>
      </c>
      <c r="T31" s="390" t="str">
        <f t="shared" si="12"/>
        <v/>
      </c>
      <c r="U31" s="391" t="str">
        <f t="shared" si="12"/>
        <v/>
      </c>
      <c r="V31" s="392" t="str">
        <f t="shared" si="12"/>
        <v/>
      </c>
      <c r="W31" s="38" t="str">
        <f t="shared" si="12"/>
        <v/>
      </c>
      <c r="X31" s="390" t="str">
        <f t="shared" si="12"/>
        <v/>
      </c>
      <c r="Y31" s="391" t="str">
        <f t="shared" si="12"/>
        <v/>
      </c>
      <c r="Z31" s="392" t="str">
        <f t="shared" si="12"/>
        <v/>
      </c>
      <c r="AA31" s="38" t="str">
        <f t="shared" si="12"/>
        <v/>
      </c>
      <c r="AB31" s="20"/>
      <c r="AC31" s="390" t="str">
        <f>IF(COUNT((D31,H31,L31,P31,T31,X31))=0,"",SUM((D31,H31,L31,P31,T31,X31)))</f>
        <v/>
      </c>
      <c r="AD31" s="391" t="str">
        <f>IF(COUNT((E31,I31,M31,Q31,U31,Y31))=0,"",SUM((E31,I31,M31,Q31,U31,Y31)))</f>
        <v/>
      </c>
      <c r="AE31" s="392" t="str">
        <f>IF(COUNT((F31,J31,N31,R31,V31,Z31))=0,"",SUM((F31,J31,N31,R31,V31,Z31)))</f>
        <v/>
      </c>
      <c r="AF31" s="38" t="str">
        <f>IF(COUNT((G31,K31,O31,S31,W31,AA31))=0,"",SUM((G31,K31,O31,S31,W31,AA31)))</f>
        <v/>
      </c>
      <c r="AG31" s="375" t="str">
        <f t="shared" si="7"/>
        <v/>
      </c>
      <c r="AH31" s="313" t="str">
        <f t="shared" si="7"/>
        <v/>
      </c>
      <c r="AI31" s="231" t="str">
        <f t="shared" si="7"/>
        <v/>
      </c>
      <c r="AJ31" s="376" t="str">
        <f t="shared" si="7"/>
        <v/>
      </c>
      <c r="AK31" s="20"/>
      <c r="AL31" s="390" t="str">
        <f>IF(COUNT(テ1!AC31,AC31)=0,"",SUM(テ1!AC31,AC31))</f>
        <v/>
      </c>
      <c r="AM31" s="391" t="str">
        <f>IF(COUNT(テ1!AD31,AD31)=0,"",SUM(テ1!AD31,AD31))</f>
        <v/>
      </c>
      <c r="AN31" s="392" t="str">
        <f>IF(COUNT(テ1!AE31,AE31)=0,"",SUM(テ1!AE31,AE31))</f>
        <v/>
      </c>
      <c r="AO31" s="38" t="str">
        <f>IF(COUNT(テ1!AF31,AF31)=0,"",SUM(テ1!AF31,AF31))</f>
        <v/>
      </c>
      <c r="AP31" s="375" t="str">
        <f t="shared" si="8"/>
        <v/>
      </c>
      <c r="AQ31" s="313" t="str">
        <f t="shared" si="4"/>
        <v/>
      </c>
      <c r="AR31" s="231" t="str">
        <f t="shared" si="5"/>
        <v/>
      </c>
      <c r="AS31" s="376" t="str">
        <f t="shared" si="6"/>
        <v/>
      </c>
      <c r="AT31" s="20"/>
    </row>
    <row r="32" spans="1:46" ht="12" customHeight="1">
      <c r="A32" s="362">
        <v>28</v>
      </c>
      <c r="B32" s="21">
        <f>IF(情報!$C29="","",情報!$C29)</f>
        <v>127</v>
      </c>
      <c r="C32" s="377" t="str">
        <f t="shared" si="2"/>
        <v/>
      </c>
      <c r="D32" s="378" t="str">
        <f t="shared" si="11"/>
        <v/>
      </c>
      <c r="E32" s="379" t="str">
        <f t="shared" si="11"/>
        <v/>
      </c>
      <c r="F32" s="380" t="str">
        <f t="shared" si="11"/>
        <v/>
      </c>
      <c r="G32" s="26" t="str">
        <f t="shared" si="11"/>
        <v/>
      </c>
      <c r="H32" s="378" t="str">
        <f t="shared" si="11"/>
        <v/>
      </c>
      <c r="I32" s="379" t="str">
        <f t="shared" si="11"/>
        <v/>
      </c>
      <c r="J32" s="380" t="str">
        <f t="shared" si="11"/>
        <v/>
      </c>
      <c r="K32" s="26" t="str">
        <f t="shared" si="11"/>
        <v/>
      </c>
      <c r="L32" s="378" t="str">
        <f t="shared" si="11"/>
        <v/>
      </c>
      <c r="M32" s="379" t="str">
        <f t="shared" si="11"/>
        <v/>
      </c>
      <c r="N32" s="380" t="str">
        <f t="shared" si="12"/>
        <v/>
      </c>
      <c r="O32" s="26" t="str">
        <f t="shared" si="12"/>
        <v/>
      </c>
      <c r="P32" s="378" t="str">
        <f t="shared" si="12"/>
        <v/>
      </c>
      <c r="Q32" s="379" t="str">
        <f t="shared" si="12"/>
        <v/>
      </c>
      <c r="R32" s="380" t="str">
        <f t="shared" si="12"/>
        <v/>
      </c>
      <c r="S32" s="26" t="str">
        <f t="shared" si="12"/>
        <v/>
      </c>
      <c r="T32" s="378" t="str">
        <f t="shared" si="12"/>
        <v/>
      </c>
      <c r="U32" s="379" t="str">
        <f t="shared" si="12"/>
        <v/>
      </c>
      <c r="V32" s="380" t="str">
        <f t="shared" si="12"/>
        <v/>
      </c>
      <c r="W32" s="26" t="str">
        <f t="shared" si="12"/>
        <v/>
      </c>
      <c r="X32" s="378" t="str">
        <f t="shared" si="12"/>
        <v/>
      </c>
      <c r="Y32" s="379" t="str">
        <f t="shared" si="12"/>
        <v/>
      </c>
      <c r="Z32" s="380" t="str">
        <f t="shared" si="12"/>
        <v/>
      </c>
      <c r="AA32" s="26" t="str">
        <f t="shared" si="12"/>
        <v/>
      </c>
      <c r="AB32" s="20"/>
      <c r="AC32" s="378" t="str">
        <f>IF(COUNT((D32,H32,L32,P32,T32,X32))=0,"",SUM((D32,H32,L32,P32,T32,X32)))</f>
        <v/>
      </c>
      <c r="AD32" s="379" t="str">
        <f>IF(COUNT((E32,I32,M32,Q32,U32,Y32))=0,"",SUM((E32,I32,M32,Q32,U32,Y32)))</f>
        <v/>
      </c>
      <c r="AE32" s="380" t="str">
        <f>IF(COUNT((F32,J32,N32,R32,V32,Z32))=0,"",SUM((F32,J32,N32,R32,V32,Z32)))</f>
        <v/>
      </c>
      <c r="AF32" s="26" t="str">
        <f>IF(COUNT((G32,K32,O32,S32,W32,AA32))=0,"",SUM((G32,K32,O32,S32,W32,AA32)))</f>
        <v/>
      </c>
      <c r="AG32" s="381" t="str">
        <f t="shared" si="7"/>
        <v/>
      </c>
      <c r="AH32" s="307" t="str">
        <f t="shared" si="7"/>
        <v/>
      </c>
      <c r="AI32" s="193" t="str">
        <f t="shared" si="7"/>
        <v/>
      </c>
      <c r="AJ32" s="382" t="str">
        <f t="shared" si="7"/>
        <v/>
      </c>
      <c r="AK32" s="20"/>
      <c r="AL32" s="378" t="str">
        <f>IF(COUNT(テ1!AC32,AC32)=0,"",SUM(テ1!AC32,AC32))</f>
        <v/>
      </c>
      <c r="AM32" s="379" t="str">
        <f>IF(COUNT(テ1!AD32,AD32)=0,"",SUM(テ1!AD32,AD32))</f>
        <v/>
      </c>
      <c r="AN32" s="380" t="str">
        <f>IF(COUNT(テ1!AE32,AE32)=0,"",SUM(テ1!AE32,AE32))</f>
        <v/>
      </c>
      <c r="AO32" s="26" t="str">
        <f>IF(COUNT(テ1!AF32,AF32)=0,"",SUM(テ1!AF32,AF32))</f>
        <v/>
      </c>
      <c r="AP32" s="381" t="str">
        <f t="shared" si="8"/>
        <v/>
      </c>
      <c r="AQ32" s="307" t="str">
        <f t="shared" si="4"/>
        <v/>
      </c>
      <c r="AR32" s="193" t="str">
        <f t="shared" si="5"/>
        <v/>
      </c>
      <c r="AS32" s="382" t="str">
        <f t="shared" si="6"/>
        <v/>
      </c>
      <c r="AT32" s="20"/>
    </row>
    <row r="33" spans="1:46" ht="12" customHeight="1">
      <c r="A33" s="362">
        <v>29</v>
      </c>
      <c r="B33" s="21">
        <f>IF(情報!$C30="","",情報!$C30)</f>
        <v>128</v>
      </c>
      <c r="C33" s="377" t="str">
        <f t="shared" si="2"/>
        <v/>
      </c>
      <c r="D33" s="378" t="str">
        <f t="shared" si="11"/>
        <v/>
      </c>
      <c r="E33" s="379" t="str">
        <f t="shared" si="11"/>
        <v/>
      </c>
      <c r="F33" s="380" t="str">
        <f t="shared" si="11"/>
        <v/>
      </c>
      <c r="G33" s="26" t="str">
        <f t="shared" si="11"/>
        <v/>
      </c>
      <c r="H33" s="378" t="str">
        <f t="shared" si="11"/>
        <v/>
      </c>
      <c r="I33" s="379" t="str">
        <f t="shared" si="11"/>
        <v/>
      </c>
      <c r="J33" s="380" t="str">
        <f t="shared" si="11"/>
        <v/>
      </c>
      <c r="K33" s="26" t="str">
        <f t="shared" si="11"/>
        <v/>
      </c>
      <c r="L33" s="378" t="str">
        <f t="shared" si="11"/>
        <v/>
      </c>
      <c r="M33" s="379" t="str">
        <f t="shared" si="11"/>
        <v/>
      </c>
      <c r="N33" s="380" t="str">
        <f t="shared" si="12"/>
        <v/>
      </c>
      <c r="O33" s="26" t="str">
        <f t="shared" si="12"/>
        <v/>
      </c>
      <c r="P33" s="378" t="str">
        <f t="shared" si="12"/>
        <v/>
      </c>
      <c r="Q33" s="379" t="str">
        <f t="shared" si="12"/>
        <v/>
      </c>
      <c r="R33" s="380" t="str">
        <f t="shared" si="12"/>
        <v/>
      </c>
      <c r="S33" s="26" t="str">
        <f t="shared" si="12"/>
        <v/>
      </c>
      <c r="T33" s="378" t="str">
        <f t="shared" si="12"/>
        <v/>
      </c>
      <c r="U33" s="379" t="str">
        <f t="shared" si="12"/>
        <v/>
      </c>
      <c r="V33" s="380" t="str">
        <f t="shared" si="12"/>
        <v/>
      </c>
      <c r="W33" s="26" t="str">
        <f t="shared" si="12"/>
        <v/>
      </c>
      <c r="X33" s="378" t="str">
        <f t="shared" si="12"/>
        <v/>
      </c>
      <c r="Y33" s="379" t="str">
        <f t="shared" si="12"/>
        <v/>
      </c>
      <c r="Z33" s="380" t="str">
        <f t="shared" si="12"/>
        <v/>
      </c>
      <c r="AA33" s="26" t="str">
        <f t="shared" si="12"/>
        <v/>
      </c>
      <c r="AB33" s="20"/>
      <c r="AC33" s="378" t="str">
        <f>IF(COUNT((D33,H33,L33,P33,T33,X33))=0,"",SUM((D33,H33,L33,P33,T33,X33)))</f>
        <v/>
      </c>
      <c r="AD33" s="379" t="str">
        <f>IF(COUNT((E33,I33,M33,Q33,U33,Y33))=0,"",SUM((E33,I33,M33,Q33,U33,Y33)))</f>
        <v/>
      </c>
      <c r="AE33" s="380" t="str">
        <f>IF(COUNT((F33,J33,N33,R33,V33,Z33))=0,"",SUM((F33,J33,N33,R33,V33,Z33)))</f>
        <v/>
      </c>
      <c r="AF33" s="26" t="str">
        <f>IF(COUNT((G33,K33,O33,S33,W33,AA33))=0,"",SUM((G33,K33,O33,S33,W33,AA33)))</f>
        <v/>
      </c>
      <c r="AG33" s="381" t="str">
        <f t="shared" si="7"/>
        <v/>
      </c>
      <c r="AH33" s="307" t="str">
        <f t="shared" si="7"/>
        <v/>
      </c>
      <c r="AI33" s="193" t="str">
        <f t="shared" si="7"/>
        <v/>
      </c>
      <c r="AJ33" s="382" t="str">
        <f t="shared" si="7"/>
        <v/>
      </c>
      <c r="AK33" s="20"/>
      <c r="AL33" s="378" t="str">
        <f>IF(COUNT(テ1!AC33,AC33)=0,"",SUM(テ1!AC33,AC33))</f>
        <v/>
      </c>
      <c r="AM33" s="379" t="str">
        <f>IF(COUNT(テ1!AD33,AD33)=0,"",SUM(テ1!AD33,AD33))</f>
        <v/>
      </c>
      <c r="AN33" s="380" t="str">
        <f>IF(COUNT(テ1!AE33,AE33)=0,"",SUM(テ1!AE33,AE33))</f>
        <v/>
      </c>
      <c r="AO33" s="26" t="str">
        <f>IF(COUNT(テ1!AF33,AF33)=0,"",SUM(テ1!AF33,AF33))</f>
        <v/>
      </c>
      <c r="AP33" s="381" t="str">
        <f t="shared" si="8"/>
        <v/>
      </c>
      <c r="AQ33" s="307" t="str">
        <f t="shared" si="4"/>
        <v/>
      </c>
      <c r="AR33" s="193" t="str">
        <f t="shared" si="5"/>
        <v/>
      </c>
      <c r="AS33" s="382" t="str">
        <f t="shared" si="6"/>
        <v/>
      </c>
      <c r="AT33" s="20"/>
    </row>
    <row r="34" spans="1:46" ht="12" customHeight="1">
      <c r="A34" s="362">
        <v>30</v>
      </c>
      <c r="B34" s="21">
        <f>IF(情報!$C31="","",情報!$C31)</f>
        <v>129</v>
      </c>
      <c r="C34" s="377" t="str">
        <f t="shared" si="2"/>
        <v/>
      </c>
      <c r="D34" s="378" t="str">
        <f t="shared" si="11"/>
        <v/>
      </c>
      <c r="E34" s="379" t="str">
        <f t="shared" si="11"/>
        <v/>
      </c>
      <c r="F34" s="380" t="str">
        <f t="shared" si="11"/>
        <v/>
      </c>
      <c r="G34" s="26" t="str">
        <f t="shared" si="11"/>
        <v/>
      </c>
      <c r="H34" s="378" t="str">
        <f t="shared" si="11"/>
        <v/>
      </c>
      <c r="I34" s="379" t="str">
        <f t="shared" si="11"/>
        <v/>
      </c>
      <c r="J34" s="380" t="str">
        <f t="shared" si="11"/>
        <v/>
      </c>
      <c r="K34" s="26" t="str">
        <f t="shared" si="11"/>
        <v/>
      </c>
      <c r="L34" s="378" t="str">
        <f t="shared" si="11"/>
        <v/>
      </c>
      <c r="M34" s="379" t="str">
        <f t="shared" si="11"/>
        <v/>
      </c>
      <c r="N34" s="380" t="str">
        <f t="shared" si="12"/>
        <v/>
      </c>
      <c r="O34" s="26" t="str">
        <f t="shared" si="12"/>
        <v/>
      </c>
      <c r="P34" s="378" t="str">
        <f t="shared" si="12"/>
        <v/>
      </c>
      <c r="Q34" s="379" t="str">
        <f t="shared" si="12"/>
        <v/>
      </c>
      <c r="R34" s="380" t="str">
        <f t="shared" si="12"/>
        <v/>
      </c>
      <c r="S34" s="26" t="str">
        <f t="shared" si="12"/>
        <v/>
      </c>
      <c r="T34" s="378" t="str">
        <f t="shared" si="12"/>
        <v/>
      </c>
      <c r="U34" s="379" t="str">
        <f t="shared" si="12"/>
        <v/>
      </c>
      <c r="V34" s="380" t="str">
        <f t="shared" si="12"/>
        <v/>
      </c>
      <c r="W34" s="26" t="str">
        <f t="shared" si="12"/>
        <v/>
      </c>
      <c r="X34" s="378" t="str">
        <f t="shared" si="12"/>
        <v/>
      </c>
      <c r="Y34" s="379" t="str">
        <f t="shared" si="12"/>
        <v/>
      </c>
      <c r="Z34" s="380" t="str">
        <f t="shared" si="12"/>
        <v/>
      </c>
      <c r="AA34" s="26" t="str">
        <f t="shared" si="12"/>
        <v/>
      </c>
      <c r="AB34" s="20"/>
      <c r="AC34" s="378" t="str">
        <f>IF(COUNT((D34,H34,L34,P34,T34,X34))=0,"",SUM((D34,H34,L34,P34,T34,X34)))</f>
        <v/>
      </c>
      <c r="AD34" s="379" t="str">
        <f>IF(COUNT((E34,I34,M34,Q34,U34,Y34))=0,"",SUM((E34,I34,M34,Q34,U34,Y34)))</f>
        <v/>
      </c>
      <c r="AE34" s="380" t="str">
        <f>IF(COUNT((F34,J34,N34,R34,V34,Z34))=0,"",SUM((F34,J34,N34,R34,V34,Z34)))</f>
        <v/>
      </c>
      <c r="AF34" s="26" t="str">
        <f>IF(COUNT((G34,K34,O34,S34,W34,AA34))=0,"",SUM((G34,K34,O34,S34,W34,AA34)))</f>
        <v/>
      </c>
      <c r="AG34" s="381" t="str">
        <f t="shared" si="7"/>
        <v/>
      </c>
      <c r="AH34" s="307" t="str">
        <f t="shared" si="7"/>
        <v/>
      </c>
      <c r="AI34" s="193" t="str">
        <f t="shared" si="7"/>
        <v/>
      </c>
      <c r="AJ34" s="382" t="str">
        <f t="shared" si="7"/>
        <v/>
      </c>
      <c r="AK34" s="20"/>
      <c r="AL34" s="378" t="str">
        <f>IF(COUNT(テ1!AC34,AC34)=0,"",SUM(テ1!AC34,AC34))</f>
        <v/>
      </c>
      <c r="AM34" s="379" t="str">
        <f>IF(COUNT(テ1!AD34,AD34)=0,"",SUM(テ1!AD34,AD34))</f>
        <v/>
      </c>
      <c r="AN34" s="380" t="str">
        <f>IF(COUNT(テ1!AE34,AE34)=0,"",SUM(テ1!AE34,AE34))</f>
        <v/>
      </c>
      <c r="AO34" s="26" t="str">
        <f>IF(COUNT(テ1!AF34,AF34)=0,"",SUM(テ1!AF34,AF34))</f>
        <v/>
      </c>
      <c r="AP34" s="381" t="str">
        <f t="shared" si="8"/>
        <v/>
      </c>
      <c r="AQ34" s="307" t="str">
        <f t="shared" si="4"/>
        <v/>
      </c>
      <c r="AR34" s="193" t="str">
        <f t="shared" si="5"/>
        <v/>
      </c>
      <c r="AS34" s="382" t="str">
        <f t="shared" si="6"/>
        <v/>
      </c>
      <c r="AT34" s="20"/>
    </row>
    <row r="35" spans="1:46" ht="12" customHeight="1">
      <c r="A35" s="362">
        <v>31</v>
      </c>
      <c r="B35" s="27">
        <f>IF(情報!$C32="","",情報!$C32)</f>
        <v>130</v>
      </c>
      <c r="C35" s="383" t="str">
        <f t="shared" si="2"/>
        <v/>
      </c>
      <c r="D35" s="384" t="str">
        <f t="shared" ref="D35:M44" si="13">IF(ISERROR(INDEX(テ全,$A35,D$2)),"",INDEX(テ全,$A35,D$2))</f>
        <v/>
      </c>
      <c r="E35" s="385" t="str">
        <f t="shared" si="13"/>
        <v/>
      </c>
      <c r="F35" s="386" t="str">
        <f t="shared" si="13"/>
        <v/>
      </c>
      <c r="G35" s="32" t="str">
        <f t="shared" si="13"/>
        <v/>
      </c>
      <c r="H35" s="384" t="str">
        <f t="shared" si="13"/>
        <v/>
      </c>
      <c r="I35" s="385" t="str">
        <f t="shared" si="13"/>
        <v/>
      </c>
      <c r="J35" s="386" t="str">
        <f t="shared" si="13"/>
        <v/>
      </c>
      <c r="K35" s="32" t="str">
        <f t="shared" si="13"/>
        <v/>
      </c>
      <c r="L35" s="384" t="str">
        <f t="shared" si="13"/>
        <v/>
      </c>
      <c r="M35" s="385" t="str">
        <f t="shared" si="13"/>
        <v/>
      </c>
      <c r="N35" s="386" t="str">
        <f t="shared" ref="N35:AA44" si="14">IF(ISERROR(INDEX(テ全,$A35,N$2)),"",INDEX(テ全,$A35,N$2))</f>
        <v/>
      </c>
      <c r="O35" s="32" t="str">
        <f t="shared" si="14"/>
        <v/>
      </c>
      <c r="P35" s="384" t="str">
        <f t="shared" si="14"/>
        <v/>
      </c>
      <c r="Q35" s="385" t="str">
        <f t="shared" si="14"/>
        <v/>
      </c>
      <c r="R35" s="386" t="str">
        <f t="shared" si="14"/>
        <v/>
      </c>
      <c r="S35" s="32" t="str">
        <f t="shared" si="14"/>
        <v/>
      </c>
      <c r="T35" s="384" t="str">
        <f t="shared" si="14"/>
        <v/>
      </c>
      <c r="U35" s="385" t="str">
        <f t="shared" si="14"/>
        <v/>
      </c>
      <c r="V35" s="386" t="str">
        <f t="shared" si="14"/>
        <v/>
      </c>
      <c r="W35" s="32" t="str">
        <f t="shared" si="14"/>
        <v/>
      </c>
      <c r="X35" s="384" t="str">
        <f t="shared" si="14"/>
        <v/>
      </c>
      <c r="Y35" s="385" t="str">
        <f t="shared" si="14"/>
        <v/>
      </c>
      <c r="Z35" s="386" t="str">
        <f t="shared" si="14"/>
        <v/>
      </c>
      <c r="AA35" s="32" t="str">
        <f t="shared" si="14"/>
        <v/>
      </c>
      <c r="AB35" s="20"/>
      <c r="AC35" s="384" t="str">
        <f>IF(COUNT((D35,H35,L35,P35,T35,X35))=0,"",SUM((D35,H35,L35,P35,T35,X35)))</f>
        <v/>
      </c>
      <c r="AD35" s="385" t="str">
        <f>IF(COUNT((E35,I35,M35,Q35,U35,Y35))=0,"",SUM((E35,I35,M35,Q35,U35,Y35)))</f>
        <v/>
      </c>
      <c r="AE35" s="386" t="str">
        <f>IF(COUNT((F35,J35,N35,R35,V35,Z35))=0,"",SUM((F35,J35,N35,R35,V35,Z35)))</f>
        <v/>
      </c>
      <c r="AF35" s="32" t="str">
        <f>IF(COUNT((G35,K35,O35,S35,W35,AA35))=0,"",SUM((G35,K35,O35,S35,W35,AA35)))</f>
        <v/>
      </c>
      <c r="AG35" s="387" t="str">
        <f t="shared" si="7"/>
        <v/>
      </c>
      <c r="AH35" s="310" t="str">
        <f t="shared" si="7"/>
        <v/>
      </c>
      <c r="AI35" s="212" t="str">
        <f t="shared" si="7"/>
        <v/>
      </c>
      <c r="AJ35" s="388" t="str">
        <f t="shared" si="7"/>
        <v/>
      </c>
      <c r="AK35" s="20"/>
      <c r="AL35" s="384" t="str">
        <f>IF(COUNT(テ1!AC35,AC35)=0,"",SUM(テ1!AC35,AC35))</f>
        <v/>
      </c>
      <c r="AM35" s="385" t="str">
        <f>IF(COUNT(テ1!AD35,AD35)=0,"",SUM(テ1!AD35,AD35))</f>
        <v/>
      </c>
      <c r="AN35" s="386" t="str">
        <f>IF(COUNT(テ1!AE35,AE35)=0,"",SUM(テ1!AE35,AE35))</f>
        <v/>
      </c>
      <c r="AO35" s="32" t="str">
        <f>IF(COUNT(テ1!AF35,AF35)=0,"",SUM(テ1!AF35,AF35))</f>
        <v/>
      </c>
      <c r="AP35" s="387" t="str">
        <f t="shared" si="8"/>
        <v/>
      </c>
      <c r="AQ35" s="310" t="str">
        <f t="shared" si="4"/>
        <v/>
      </c>
      <c r="AR35" s="212" t="str">
        <f t="shared" si="5"/>
        <v/>
      </c>
      <c r="AS35" s="388" t="str">
        <f t="shared" si="6"/>
        <v/>
      </c>
      <c r="AT35" s="20"/>
    </row>
    <row r="36" spans="1:46" ht="12" customHeight="1">
      <c r="A36" s="362">
        <v>32</v>
      </c>
      <c r="B36" s="33">
        <f>IF(情報!$C33="","",情報!$C33)</f>
        <v>131</v>
      </c>
      <c r="C36" s="389" t="str">
        <f t="shared" si="2"/>
        <v/>
      </c>
      <c r="D36" s="390" t="str">
        <f t="shared" si="13"/>
        <v/>
      </c>
      <c r="E36" s="391" t="str">
        <f t="shared" si="13"/>
        <v/>
      </c>
      <c r="F36" s="392" t="str">
        <f t="shared" si="13"/>
        <v/>
      </c>
      <c r="G36" s="38" t="str">
        <f t="shared" si="13"/>
        <v/>
      </c>
      <c r="H36" s="390" t="str">
        <f t="shared" si="13"/>
        <v/>
      </c>
      <c r="I36" s="391" t="str">
        <f t="shared" si="13"/>
        <v/>
      </c>
      <c r="J36" s="392" t="str">
        <f t="shared" si="13"/>
        <v/>
      </c>
      <c r="K36" s="38" t="str">
        <f t="shared" si="13"/>
        <v/>
      </c>
      <c r="L36" s="390" t="str">
        <f t="shared" si="13"/>
        <v/>
      </c>
      <c r="M36" s="391" t="str">
        <f t="shared" si="13"/>
        <v/>
      </c>
      <c r="N36" s="392" t="str">
        <f t="shared" si="14"/>
        <v/>
      </c>
      <c r="O36" s="38" t="str">
        <f t="shared" si="14"/>
        <v/>
      </c>
      <c r="P36" s="390" t="str">
        <f t="shared" si="14"/>
        <v/>
      </c>
      <c r="Q36" s="391" t="str">
        <f t="shared" si="14"/>
        <v/>
      </c>
      <c r="R36" s="392" t="str">
        <f t="shared" si="14"/>
        <v/>
      </c>
      <c r="S36" s="38" t="str">
        <f t="shared" si="14"/>
        <v/>
      </c>
      <c r="T36" s="390" t="str">
        <f t="shared" si="14"/>
        <v/>
      </c>
      <c r="U36" s="391" t="str">
        <f t="shared" si="14"/>
        <v/>
      </c>
      <c r="V36" s="392" t="str">
        <f t="shared" si="14"/>
        <v/>
      </c>
      <c r="W36" s="38" t="str">
        <f t="shared" si="14"/>
        <v/>
      </c>
      <c r="X36" s="390" t="str">
        <f t="shared" si="14"/>
        <v/>
      </c>
      <c r="Y36" s="391" t="str">
        <f t="shared" si="14"/>
        <v/>
      </c>
      <c r="Z36" s="392" t="str">
        <f t="shared" si="14"/>
        <v/>
      </c>
      <c r="AA36" s="38" t="str">
        <f t="shared" si="14"/>
        <v/>
      </c>
      <c r="AB36" s="20"/>
      <c r="AC36" s="390" t="str">
        <f>IF(COUNT((D36,H36,L36,P36,T36,X36))=0,"",SUM((D36,H36,L36,P36,T36,X36)))</f>
        <v/>
      </c>
      <c r="AD36" s="391" t="str">
        <f>IF(COUNT((E36,I36,M36,Q36,U36,Y36))=0,"",SUM((E36,I36,M36,Q36,U36,Y36)))</f>
        <v/>
      </c>
      <c r="AE36" s="392" t="str">
        <f>IF(COUNT((F36,J36,N36,R36,V36,Z36))=0,"",SUM((F36,J36,N36,R36,V36,Z36)))</f>
        <v/>
      </c>
      <c r="AF36" s="38" t="str">
        <f>IF(COUNT((G36,K36,O36,S36,W36,AA36))=0,"",SUM((G36,K36,O36,S36,W36,AA36)))</f>
        <v/>
      </c>
      <c r="AG36" s="375" t="str">
        <f t="shared" si="7"/>
        <v/>
      </c>
      <c r="AH36" s="313" t="str">
        <f t="shared" si="7"/>
        <v/>
      </c>
      <c r="AI36" s="231" t="str">
        <f t="shared" si="7"/>
        <v/>
      </c>
      <c r="AJ36" s="376" t="str">
        <f t="shared" si="7"/>
        <v/>
      </c>
      <c r="AK36" s="20"/>
      <c r="AL36" s="390" t="str">
        <f>IF(COUNT(テ1!AC36,AC36)=0,"",SUM(テ1!AC36,AC36))</f>
        <v/>
      </c>
      <c r="AM36" s="391" t="str">
        <f>IF(COUNT(テ1!AD36,AD36)=0,"",SUM(テ1!AD36,AD36))</f>
        <v/>
      </c>
      <c r="AN36" s="392" t="str">
        <f>IF(COUNT(テ1!AE36,AE36)=0,"",SUM(テ1!AE36,AE36))</f>
        <v/>
      </c>
      <c r="AO36" s="38" t="str">
        <f>IF(COUNT(テ1!AF36,AF36)=0,"",SUM(テ1!AF36,AF36))</f>
        <v/>
      </c>
      <c r="AP36" s="375" t="str">
        <f t="shared" si="8"/>
        <v/>
      </c>
      <c r="AQ36" s="313" t="str">
        <f t="shared" si="4"/>
        <v/>
      </c>
      <c r="AR36" s="231" t="str">
        <f t="shared" si="5"/>
        <v/>
      </c>
      <c r="AS36" s="376" t="str">
        <f t="shared" si="6"/>
        <v/>
      </c>
      <c r="AT36" s="20"/>
    </row>
    <row r="37" spans="1:46" ht="12" customHeight="1">
      <c r="A37" s="362">
        <v>33</v>
      </c>
      <c r="B37" s="21">
        <f>IF(情報!$C34="","",情報!$C34)</f>
        <v>132</v>
      </c>
      <c r="C37" s="377" t="str">
        <f t="shared" si="2"/>
        <v/>
      </c>
      <c r="D37" s="378" t="str">
        <f t="shared" si="13"/>
        <v/>
      </c>
      <c r="E37" s="379" t="str">
        <f t="shared" si="13"/>
        <v/>
      </c>
      <c r="F37" s="380" t="str">
        <f t="shared" si="13"/>
        <v/>
      </c>
      <c r="G37" s="26" t="str">
        <f t="shared" si="13"/>
        <v/>
      </c>
      <c r="H37" s="378" t="str">
        <f t="shared" si="13"/>
        <v/>
      </c>
      <c r="I37" s="379" t="str">
        <f t="shared" si="13"/>
        <v/>
      </c>
      <c r="J37" s="380" t="str">
        <f t="shared" si="13"/>
        <v/>
      </c>
      <c r="K37" s="26" t="str">
        <f t="shared" si="13"/>
        <v/>
      </c>
      <c r="L37" s="378" t="str">
        <f t="shared" si="13"/>
        <v/>
      </c>
      <c r="M37" s="379" t="str">
        <f t="shared" si="13"/>
        <v/>
      </c>
      <c r="N37" s="380" t="str">
        <f t="shared" si="14"/>
        <v/>
      </c>
      <c r="O37" s="26" t="str">
        <f t="shared" si="14"/>
        <v/>
      </c>
      <c r="P37" s="378" t="str">
        <f t="shared" si="14"/>
        <v/>
      </c>
      <c r="Q37" s="379" t="str">
        <f t="shared" si="14"/>
        <v/>
      </c>
      <c r="R37" s="380" t="str">
        <f t="shared" si="14"/>
        <v/>
      </c>
      <c r="S37" s="26" t="str">
        <f t="shared" si="14"/>
        <v/>
      </c>
      <c r="T37" s="378" t="str">
        <f t="shared" si="14"/>
        <v/>
      </c>
      <c r="U37" s="379" t="str">
        <f t="shared" si="14"/>
        <v/>
      </c>
      <c r="V37" s="380" t="str">
        <f t="shared" si="14"/>
        <v/>
      </c>
      <c r="W37" s="26" t="str">
        <f t="shared" si="14"/>
        <v/>
      </c>
      <c r="X37" s="378" t="str">
        <f t="shared" si="14"/>
        <v/>
      </c>
      <c r="Y37" s="379" t="str">
        <f t="shared" si="14"/>
        <v/>
      </c>
      <c r="Z37" s="380" t="str">
        <f t="shared" si="14"/>
        <v/>
      </c>
      <c r="AA37" s="26" t="str">
        <f t="shared" si="14"/>
        <v/>
      </c>
      <c r="AB37" s="20"/>
      <c r="AC37" s="378" t="str">
        <f>IF(COUNT((D37,H37,L37,P37,T37,X37))=0,"",SUM((D37,H37,L37,P37,T37,X37)))</f>
        <v/>
      </c>
      <c r="AD37" s="379" t="str">
        <f>IF(COUNT((E37,I37,M37,Q37,U37,Y37))=0,"",SUM((E37,I37,M37,Q37,U37,Y37)))</f>
        <v/>
      </c>
      <c r="AE37" s="380" t="str">
        <f>IF(COUNT((F37,J37,N37,R37,V37,Z37))=0,"",SUM((F37,J37,N37,R37,V37,Z37)))</f>
        <v/>
      </c>
      <c r="AF37" s="26" t="str">
        <f>IF(COUNT((G37,K37,O37,S37,W37,AA37))=0,"",SUM((G37,K37,O37,S37,W37,AA37)))</f>
        <v/>
      </c>
      <c r="AG37" s="381" t="str">
        <f t="shared" si="7"/>
        <v/>
      </c>
      <c r="AH37" s="307" t="str">
        <f t="shared" si="7"/>
        <v/>
      </c>
      <c r="AI37" s="193" t="str">
        <f t="shared" si="7"/>
        <v/>
      </c>
      <c r="AJ37" s="382" t="str">
        <f t="shared" si="7"/>
        <v/>
      </c>
      <c r="AK37" s="20"/>
      <c r="AL37" s="378" t="str">
        <f>IF(COUNT(テ1!AC37,AC37)=0,"",SUM(テ1!AC37,AC37))</f>
        <v/>
      </c>
      <c r="AM37" s="379" t="str">
        <f>IF(COUNT(テ1!AD37,AD37)=0,"",SUM(テ1!AD37,AD37))</f>
        <v/>
      </c>
      <c r="AN37" s="380" t="str">
        <f>IF(COUNT(テ1!AE37,AE37)=0,"",SUM(テ1!AE37,AE37))</f>
        <v/>
      </c>
      <c r="AO37" s="26" t="str">
        <f>IF(COUNT(テ1!AF37,AF37)=0,"",SUM(テ1!AF37,AF37))</f>
        <v/>
      </c>
      <c r="AP37" s="381" t="str">
        <f t="shared" si="8"/>
        <v/>
      </c>
      <c r="AQ37" s="307" t="str">
        <f t="shared" si="4"/>
        <v/>
      </c>
      <c r="AR37" s="193" t="str">
        <f t="shared" si="5"/>
        <v/>
      </c>
      <c r="AS37" s="382" t="str">
        <f t="shared" si="6"/>
        <v/>
      </c>
      <c r="AT37" s="20"/>
    </row>
    <row r="38" spans="1:46" ht="12" customHeight="1">
      <c r="A38" s="362">
        <v>34</v>
      </c>
      <c r="B38" s="21">
        <f>IF(情報!$C35="","",情報!$C35)</f>
        <v>133</v>
      </c>
      <c r="C38" s="377" t="str">
        <f t="shared" ref="C38:C69" si="15">IF(ISERROR(VLOOKUP($B38,名列,2,FALSE)&amp;""),"",VLOOKUP($B38,名列,2,FALSE)&amp;"")</f>
        <v/>
      </c>
      <c r="D38" s="378" t="str">
        <f t="shared" si="13"/>
        <v/>
      </c>
      <c r="E38" s="379" t="str">
        <f t="shared" si="13"/>
        <v/>
      </c>
      <c r="F38" s="380" t="str">
        <f t="shared" si="13"/>
        <v/>
      </c>
      <c r="G38" s="26" t="str">
        <f t="shared" si="13"/>
        <v/>
      </c>
      <c r="H38" s="378" t="str">
        <f t="shared" si="13"/>
        <v/>
      </c>
      <c r="I38" s="379" t="str">
        <f t="shared" si="13"/>
        <v/>
      </c>
      <c r="J38" s="380" t="str">
        <f t="shared" si="13"/>
        <v/>
      </c>
      <c r="K38" s="26" t="str">
        <f t="shared" si="13"/>
        <v/>
      </c>
      <c r="L38" s="378" t="str">
        <f t="shared" si="13"/>
        <v/>
      </c>
      <c r="M38" s="379" t="str">
        <f t="shared" si="13"/>
        <v/>
      </c>
      <c r="N38" s="380" t="str">
        <f t="shared" si="14"/>
        <v/>
      </c>
      <c r="O38" s="26" t="str">
        <f t="shared" si="14"/>
        <v/>
      </c>
      <c r="P38" s="378" t="str">
        <f t="shared" si="14"/>
        <v/>
      </c>
      <c r="Q38" s="379" t="str">
        <f t="shared" si="14"/>
        <v/>
      </c>
      <c r="R38" s="380" t="str">
        <f t="shared" si="14"/>
        <v/>
      </c>
      <c r="S38" s="26" t="str">
        <f t="shared" si="14"/>
        <v/>
      </c>
      <c r="T38" s="378" t="str">
        <f t="shared" si="14"/>
        <v/>
      </c>
      <c r="U38" s="379" t="str">
        <f t="shared" si="14"/>
        <v/>
      </c>
      <c r="V38" s="380" t="str">
        <f t="shared" si="14"/>
        <v/>
      </c>
      <c r="W38" s="26" t="str">
        <f t="shared" si="14"/>
        <v/>
      </c>
      <c r="X38" s="378" t="str">
        <f t="shared" si="14"/>
        <v/>
      </c>
      <c r="Y38" s="379" t="str">
        <f t="shared" si="14"/>
        <v/>
      </c>
      <c r="Z38" s="380" t="str">
        <f t="shared" si="14"/>
        <v/>
      </c>
      <c r="AA38" s="26" t="str">
        <f t="shared" si="14"/>
        <v/>
      </c>
      <c r="AB38" s="20"/>
      <c r="AC38" s="378" t="str">
        <f>IF(COUNT((D38,H38,L38,P38,T38,X38))=0,"",SUM((D38,H38,L38,P38,T38,X38)))</f>
        <v/>
      </c>
      <c r="AD38" s="379" t="str">
        <f>IF(COUNT((E38,I38,M38,Q38,U38,Y38))=0,"",SUM((E38,I38,M38,Q38,U38,Y38)))</f>
        <v/>
      </c>
      <c r="AE38" s="380" t="str">
        <f>IF(COUNT((F38,J38,N38,R38,V38,Z38))=0,"",SUM((F38,J38,N38,R38,V38,Z38)))</f>
        <v/>
      </c>
      <c r="AF38" s="26" t="str">
        <f>IF(COUNT((G38,K38,O38,S38,W38,AA38))=0,"",SUM((G38,K38,O38,S38,W38,AA38)))</f>
        <v/>
      </c>
      <c r="AG38" s="381" t="str">
        <f t="shared" si="7"/>
        <v/>
      </c>
      <c r="AH38" s="307" t="str">
        <f t="shared" si="7"/>
        <v/>
      </c>
      <c r="AI38" s="193" t="str">
        <f t="shared" si="7"/>
        <v/>
      </c>
      <c r="AJ38" s="382" t="str">
        <f t="shared" si="7"/>
        <v/>
      </c>
      <c r="AK38" s="20"/>
      <c r="AL38" s="378" t="str">
        <f>IF(COUNT(テ1!AC38,AC38)=0,"",SUM(テ1!AC38,AC38))</f>
        <v/>
      </c>
      <c r="AM38" s="379" t="str">
        <f>IF(COUNT(テ1!AD38,AD38)=0,"",SUM(テ1!AD38,AD38))</f>
        <v/>
      </c>
      <c r="AN38" s="380" t="str">
        <f>IF(COUNT(テ1!AE38,AE38)=0,"",SUM(テ1!AE38,AE38))</f>
        <v/>
      </c>
      <c r="AO38" s="26" t="str">
        <f>IF(COUNT(テ1!AF38,AF38)=0,"",SUM(テ1!AF38,AF38))</f>
        <v/>
      </c>
      <c r="AP38" s="381" t="str">
        <f t="shared" si="8"/>
        <v/>
      </c>
      <c r="AQ38" s="307" t="str">
        <f t="shared" si="4"/>
        <v/>
      </c>
      <c r="AR38" s="193" t="str">
        <f t="shared" si="5"/>
        <v/>
      </c>
      <c r="AS38" s="382" t="str">
        <f t="shared" si="6"/>
        <v/>
      </c>
      <c r="AT38" s="20"/>
    </row>
    <row r="39" spans="1:46" ht="12" customHeight="1">
      <c r="A39" s="362">
        <v>35</v>
      </c>
      <c r="B39" s="21">
        <f>IF(情報!$C36="","",情報!$C36)</f>
        <v>134</v>
      </c>
      <c r="C39" s="377" t="str">
        <f t="shared" si="15"/>
        <v/>
      </c>
      <c r="D39" s="378" t="str">
        <f t="shared" si="13"/>
        <v/>
      </c>
      <c r="E39" s="379" t="str">
        <f t="shared" si="13"/>
        <v/>
      </c>
      <c r="F39" s="380" t="str">
        <f t="shared" si="13"/>
        <v/>
      </c>
      <c r="G39" s="26" t="str">
        <f t="shared" si="13"/>
        <v/>
      </c>
      <c r="H39" s="378" t="str">
        <f t="shared" si="13"/>
        <v/>
      </c>
      <c r="I39" s="379" t="str">
        <f t="shared" si="13"/>
        <v/>
      </c>
      <c r="J39" s="380" t="str">
        <f t="shared" si="13"/>
        <v/>
      </c>
      <c r="K39" s="26" t="str">
        <f t="shared" si="13"/>
        <v/>
      </c>
      <c r="L39" s="378" t="str">
        <f t="shared" si="13"/>
        <v/>
      </c>
      <c r="M39" s="379" t="str">
        <f t="shared" si="13"/>
        <v/>
      </c>
      <c r="N39" s="380" t="str">
        <f t="shared" si="14"/>
        <v/>
      </c>
      <c r="O39" s="26" t="str">
        <f t="shared" si="14"/>
        <v/>
      </c>
      <c r="P39" s="378" t="str">
        <f t="shared" si="14"/>
        <v/>
      </c>
      <c r="Q39" s="379" t="str">
        <f t="shared" si="14"/>
        <v/>
      </c>
      <c r="R39" s="380" t="str">
        <f t="shared" si="14"/>
        <v/>
      </c>
      <c r="S39" s="26" t="str">
        <f t="shared" si="14"/>
        <v/>
      </c>
      <c r="T39" s="378" t="str">
        <f t="shared" si="14"/>
        <v/>
      </c>
      <c r="U39" s="379" t="str">
        <f t="shared" si="14"/>
        <v/>
      </c>
      <c r="V39" s="380" t="str">
        <f t="shared" si="14"/>
        <v/>
      </c>
      <c r="W39" s="26" t="str">
        <f t="shared" si="14"/>
        <v/>
      </c>
      <c r="X39" s="378" t="str">
        <f t="shared" si="14"/>
        <v/>
      </c>
      <c r="Y39" s="379" t="str">
        <f t="shared" si="14"/>
        <v/>
      </c>
      <c r="Z39" s="380" t="str">
        <f t="shared" si="14"/>
        <v/>
      </c>
      <c r="AA39" s="26" t="str">
        <f t="shared" si="14"/>
        <v/>
      </c>
      <c r="AB39" s="20"/>
      <c r="AC39" s="378" t="str">
        <f>IF(COUNT((D39,H39,L39,P39,T39,X39))=0,"",SUM((D39,H39,L39,P39,T39,X39)))</f>
        <v/>
      </c>
      <c r="AD39" s="379" t="str">
        <f>IF(COUNT((E39,I39,M39,Q39,U39,Y39))=0,"",SUM((E39,I39,M39,Q39,U39,Y39)))</f>
        <v/>
      </c>
      <c r="AE39" s="380" t="str">
        <f>IF(COUNT((F39,J39,N39,R39,V39,Z39))=0,"",SUM((F39,J39,N39,R39,V39,Z39)))</f>
        <v/>
      </c>
      <c r="AF39" s="26" t="str">
        <f>IF(COUNT((G39,K39,O39,S39,W39,AA39))=0,"",SUM((G39,K39,O39,S39,W39,AA39)))</f>
        <v/>
      </c>
      <c r="AG39" s="381" t="str">
        <f t="shared" si="7"/>
        <v/>
      </c>
      <c r="AH39" s="307" t="str">
        <f t="shared" si="7"/>
        <v/>
      </c>
      <c r="AI39" s="193" t="str">
        <f t="shared" si="7"/>
        <v/>
      </c>
      <c r="AJ39" s="382" t="str">
        <f t="shared" si="7"/>
        <v/>
      </c>
      <c r="AK39" s="20"/>
      <c r="AL39" s="378" t="str">
        <f>IF(COUNT(テ1!AC39,AC39)=0,"",SUM(テ1!AC39,AC39))</f>
        <v/>
      </c>
      <c r="AM39" s="379" t="str">
        <f>IF(COUNT(テ1!AD39,AD39)=0,"",SUM(テ1!AD39,AD39))</f>
        <v/>
      </c>
      <c r="AN39" s="380" t="str">
        <f>IF(COUNT(テ1!AE39,AE39)=0,"",SUM(テ1!AE39,AE39))</f>
        <v/>
      </c>
      <c r="AO39" s="26" t="str">
        <f>IF(COUNT(テ1!AF39,AF39)=0,"",SUM(テ1!AF39,AF39))</f>
        <v/>
      </c>
      <c r="AP39" s="381" t="str">
        <f t="shared" si="8"/>
        <v/>
      </c>
      <c r="AQ39" s="307" t="str">
        <f t="shared" si="4"/>
        <v/>
      </c>
      <c r="AR39" s="193" t="str">
        <f t="shared" si="5"/>
        <v/>
      </c>
      <c r="AS39" s="382" t="str">
        <f t="shared" si="6"/>
        <v/>
      </c>
      <c r="AT39" s="20"/>
    </row>
    <row r="40" spans="1:46" ht="12" customHeight="1">
      <c r="A40" s="362">
        <v>36</v>
      </c>
      <c r="B40" s="27">
        <f>IF(情報!$C37="","",情報!$C37)</f>
        <v>135</v>
      </c>
      <c r="C40" s="383" t="str">
        <f t="shared" si="15"/>
        <v/>
      </c>
      <c r="D40" s="384" t="str">
        <f t="shared" si="13"/>
        <v/>
      </c>
      <c r="E40" s="385" t="str">
        <f t="shared" si="13"/>
        <v/>
      </c>
      <c r="F40" s="386" t="str">
        <f t="shared" si="13"/>
        <v/>
      </c>
      <c r="G40" s="32" t="str">
        <f t="shared" si="13"/>
        <v/>
      </c>
      <c r="H40" s="384" t="str">
        <f t="shared" si="13"/>
        <v/>
      </c>
      <c r="I40" s="385" t="str">
        <f t="shared" si="13"/>
        <v/>
      </c>
      <c r="J40" s="386" t="str">
        <f t="shared" si="13"/>
        <v/>
      </c>
      <c r="K40" s="32" t="str">
        <f t="shared" si="13"/>
        <v/>
      </c>
      <c r="L40" s="384" t="str">
        <f t="shared" si="13"/>
        <v/>
      </c>
      <c r="M40" s="385" t="str">
        <f t="shared" si="13"/>
        <v/>
      </c>
      <c r="N40" s="386" t="str">
        <f t="shared" si="14"/>
        <v/>
      </c>
      <c r="O40" s="32" t="str">
        <f t="shared" si="14"/>
        <v/>
      </c>
      <c r="P40" s="384" t="str">
        <f t="shared" si="14"/>
        <v/>
      </c>
      <c r="Q40" s="385" t="str">
        <f t="shared" si="14"/>
        <v/>
      </c>
      <c r="R40" s="386" t="str">
        <f t="shared" si="14"/>
        <v/>
      </c>
      <c r="S40" s="32" t="str">
        <f t="shared" si="14"/>
        <v/>
      </c>
      <c r="T40" s="384" t="str">
        <f t="shared" si="14"/>
        <v/>
      </c>
      <c r="U40" s="385" t="str">
        <f t="shared" si="14"/>
        <v/>
      </c>
      <c r="V40" s="386" t="str">
        <f t="shared" si="14"/>
        <v/>
      </c>
      <c r="W40" s="32" t="str">
        <f t="shared" si="14"/>
        <v/>
      </c>
      <c r="X40" s="384" t="str">
        <f t="shared" si="14"/>
        <v/>
      </c>
      <c r="Y40" s="385" t="str">
        <f t="shared" si="14"/>
        <v/>
      </c>
      <c r="Z40" s="386" t="str">
        <f t="shared" si="14"/>
        <v/>
      </c>
      <c r="AA40" s="32" t="str">
        <f t="shared" si="14"/>
        <v/>
      </c>
      <c r="AB40" s="20"/>
      <c r="AC40" s="384" t="str">
        <f>IF(COUNT((D40,H40,L40,P40,T40,X40))=0,"",SUM((D40,H40,L40,P40,T40,X40)))</f>
        <v/>
      </c>
      <c r="AD40" s="385" t="str">
        <f>IF(COUNT((E40,I40,M40,Q40,U40,Y40))=0,"",SUM((E40,I40,M40,Q40,U40,Y40)))</f>
        <v/>
      </c>
      <c r="AE40" s="386" t="str">
        <f>IF(COUNT((F40,J40,N40,R40,V40,Z40))=0,"",SUM((F40,J40,N40,R40,V40,Z40)))</f>
        <v/>
      </c>
      <c r="AF40" s="32" t="str">
        <f>IF(COUNT((G40,K40,O40,S40,W40,AA40))=0,"",SUM((G40,K40,O40,S40,W40,AA40)))</f>
        <v/>
      </c>
      <c r="AG40" s="387" t="str">
        <f t="shared" si="7"/>
        <v/>
      </c>
      <c r="AH40" s="310" t="str">
        <f t="shared" si="7"/>
        <v/>
      </c>
      <c r="AI40" s="212" t="str">
        <f t="shared" si="7"/>
        <v/>
      </c>
      <c r="AJ40" s="388" t="str">
        <f t="shared" si="7"/>
        <v/>
      </c>
      <c r="AK40" s="20"/>
      <c r="AL40" s="384" t="str">
        <f>IF(COUNT(テ1!AC40,AC40)=0,"",SUM(テ1!AC40,AC40))</f>
        <v/>
      </c>
      <c r="AM40" s="385" t="str">
        <f>IF(COUNT(テ1!AD40,AD40)=0,"",SUM(テ1!AD40,AD40))</f>
        <v/>
      </c>
      <c r="AN40" s="386" t="str">
        <f>IF(COUNT(テ1!AE40,AE40)=0,"",SUM(テ1!AE40,AE40))</f>
        <v/>
      </c>
      <c r="AO40" s="32" t="str">
        <f>IF(COUNT(テ1!AF40,AF40)=0,"",SUM(テ1!AF40,AF40))</f>
        <v/>
      </c>
      <c r="AP40" s="387" t="str">
        <f t="shared" si="8"/>
        <v/>
      </c>
      <c r="AQ40" s="310" t="str">
        <f t="shared" si="4"/>
        <v/>
      </c>
      <c r="AR40" s="212" t="str">
        <f t="shared" si="5"/>
        <v/>
      </c>
      <c r="AS40" s="388" t="str">
        <f t="shared" si="6"/>
        <v/>
      </c>
      <c r="AT40" s="20"/>
    </row>
    <row r="41" spans="1:46" ht="12" customHeight="1">
      <c r="A41" s="362">
        <v>37</v>
      </c>
      <c r="B41" s="33">
        <f>IF(情報!$C38="","",情報!$C38)</f>
        <v>136</v>
      </c>
      <c r="C41" s="389" t="str">
        <f t="shared" si="15"/>
        <v/>
      </c>
      <c r="D41" s="390" t="str">
        <f t="shared" si="13"/>
        <v/>
      </c>
      <c r="E41" s="391" t="str">
        <f t="shared" si="13"/>
        <v/>
      </c>
      <c r="F41" s="392" t="str">
        <f t="shared" si="13"/>
        <v/>
      </c>
      <c r="G41" s="38" t="str">
        <f t="shared" si="13"/>
        <v/>
      </c>
      <c r="H41" s="390" t="str">
        <f t="shared" si="13"/>
        <v/>
      </c>
      <c r="I41" s="391" t="str">
        <f t="shared" si="13"/>
        <v/>
      </c>
      <c r="J41" s="392" t="str">
        <f t="shared" si="13"/>
        <v/>
      </c>
      <c r="K41" s="38" t="str">
        <f t="shared" si="13"/>
        <v/>
      </c>
      <c r="L41" s="390" t="str">
        <f t="shared" si="13"/>
        <v/>
      </c>
      <c r="M41" s="391" t="str">
        <f t="shared" si="13"/>
        <v/>
      </c>
      <c r="N41" s="392" t="str">
        <f t="shared" si="14"/>
        <v/>
      </c>
      <c r="O41" s="38" t="str">
        <f t="shared" si="14"/>
        <v/>
      </c>
      <c r="P41" s="390" t="str">
        <f t="shared" si="14"/>
        <v/>
      </c>
      <c r="Q41" s="391" t="str">
        <f t="shared" si="14"/>
        <v/>
      </c>
      <c r="R41" s="392" t="str">
        <f t="shared" si="14"/>
        <v/>
      </c>
      <c r="S41" s="38" t="str">
        <f t="shared" si="14"/>
        <v/>
      </c>
      <c r="T41" s="390" t="str">
        <f t="shared" si="14"/>
        <v/>
      </c>
      <c r="U41" s="391" t="str">
        <f t="shared" si="14"/>
        <v/>
      </c>
      <c r="V41" s="392" t="str">
        <f t="shared" si="14"/>
        <v/>
      </c>
      <c r="W41" s="38" t="str">
        <f t="shared" si="14"/>
        <v/>
      </c>
      <c r="X41" s="390" t="str">
        <f t="shared" si="14"/>
        <v/>
      </c>
      <c r="Y41" s="391" t="str">
        <f t="shared" si="14"/>
        <v/>
      </c>
      <c r="Z41" s="392" t="str">
        <f t="shared" si="14"/>
        <v/>
      </c>
      <c r="AA41" s="38" t="str">
        <f t="shared" si="14"/>
        <v/>
      </c>
      <c r="AB41" s="20"/>
      <c r="AC41" s="390" t="str">
        <f>IF(COUNT((D41,H41,L41,P41,T41,X41))=0,"",SUM((D41,H41,L41,P41,T41,X41)))</f>
        <v/>
      </c>
      <c r="AD41" s="391" t="str">
        <f>IF(COUNT((E41,I41,M41,Q41,U41,Y41))=0,"",SUM((E41,I41,M41,Q41,U41,Y41)))</f>
        <v/>
      </c>
      <c r="AE41" s="392" t="str">
        <f>IF(COUNT((F41,J41,N41,R41,V41,Z41))=0,"",SUM((F41,J41,N41,R41,V41,Z41)))</f>
        <v/>
      </c>
      <c r="AF41" s="38" t="str">
        <f>IF(COUNT((G41,K41,O41,S41,W41,AA41))=0,"",SUM((G41,K41,O41,S41,W41,AA41)))</f>
        <v/>
      </c>
      <c r="AG41" s="375" t="str">
        <f t="shared" si="7"/>
        <v/>
      </c>
      <c r="AH41" s="313" t="str">
        <f t="shared" si="7"/>
        <v/>
      </c>
      <c r="AI41" s="231" t="str">
        <f t="shared" si="7"/>
        <v/>
      </c>
      <c r="AJ41" s="376" t="str">
        <f t="shared" si="7"/>
        <v/>
      </c>
      <c r="AK41" s="20"/>
      <c r="AL41" s="390" t="str">
        <f>IF(COUNT(テ1!AC41,AC41)=0,"",SUM(テ1!AC41,AC41))</f>
        <v/>
      </c>
      <c r="AM41" s="391" t="str">
        <f>IF(COUNT(テ1!AD41,AD41)=0,"",SUM(テ1!AD41,AD41))</f>
        <v/>
      </c>
      <c r="AN41" s="392" t="str">
        <f>IF(COUNT(テ1!AE41,AE41)=0,"",SUM(テ1!AE41,AE41))</f>
        <v/>
      </c>
      <c r="AO41" s="38" t="str">
        <f>IF(COUNT(テ1!AF41,AF41)=0,"",SUM(テ1!AF41,AF41))</f>
        <v/>
      </c>
      <c r="AP41" s="375" t="str">
        <f t="shared" si="8"/>
        <v/>
      </c>
      <c r="AQ41" s="313" t="str">
        <f t="shared" si="4"/>
        <v/>
      </c>
      <c r="AR41" s="231" t="str">
        <f t="shared" si="5"/>
        <v/>
      </c>
      <c r="AS41" s="376" t="str">
        <f t="shared" si="6"/>
        <v/>
      </c>
      <c r="AT41" s="20"/>
    </row>
    <row r="42" spans="1:46" ht="12" customHeight="1">
      <c r="A42" s="362">
        <v>38</v>
      </c>
      <c r="B42" s="21">
        <f>IF(情報!$C39="","",情報!$C39)</f>
        <v>137</v>
      </c>
      <c r="C42" s="377" t="str">
        <f t="shared" si="15"/>
        <v/>
      </c>
      <c r="D42" s="378" t="str">
        <f t="shared" si="13"/>
        <v/>
      </c>
      <c r="E42" s="379" t="str">
        <f t="shared" si="13"/>
        <v/>
      </c>
      <c r="F42" s="380" t="str">
        <f t="shared" si="13"/>
        <v/>
      </c>
      <c r="G42" s="26" t="str">
        <f t="shared" si="13"/>
        <v/>
      </c>
      <c r="H42" s="378" t="str">
        <f t="shared" si="13"/>
        <v/>
      </c>
      <c r="I42" s="379" t="str">
        <f t="shared" si="13"/>
        <v/>
      </c>
      <c r="J42" s="380" t="str">
        <f t="shared" si="13"/>
        <v/>
      </c>
      <c r="K42" s="26" t="str">
        <f t="shared" si="13"/>
        <v/>
      </c>
      <c r="L42" s="378" t="str">
        <f t="shared" si="13"/>
        <v/>
      </c>
      <c r="M42" s="379" t="str">
        <f t="shared" si="13"/>
        <v/>
      </c>
      <c r="N42" s="380" t="str">
        <f t="shared" si="14"/>
        <v/>
      </c>
      <c r="O42" s="26" t="str">
        <f t="shared" si="14"/>
        <v/>
      </c>
      <c r="P42" s="378" t="str">
        <f t="shared" si="14"/>
        <v/>
      </c>
      <c r="Q42" s="379" t="str">
        <f t="shared" si="14"/>
        <v/>
      </c>
      <c r="R42" s="380" t="str">
        <f t="shared" si="14"/>
        <v/>
      </c>
      <c r="S42" s="26" t="str">
        <f t="shared" si="14"/>
        <v/>
      </c>
      <c r="T42" s="378" t="str">
        <f t="shared" si="14"/>
        <v/>
      </c>
      <c r="U42" s="379" t="str">
        <f t="shared" si="14"/>
        <v/>
      </c>
      <c r="V42" s="380" t="str">
        <f t="shared" si="14"/>
        <v/>
      </c>
      <c r="W42" s="26" t="str">
        <f t="shared" si="14"/>
        <v/>
      </c>
      <c r="X42" s="378" t="str">
        <f t="shared" si="14"/>
        <v/>
      </c>
      <c r="Y42" s="379" t="str">
        <f t="shared" si="14"/>
        <v/>
      </c>
      <c r="Z42" s="380" t="str">
        <f t="shared" si="14"/>
        <v/>
      </c>
      <c r="AA42" s="26" t="str">
        <f t="shared" si="14"/>
        <v/>
      </c>
      <c r="AB42" s="20"/>
      <c r="AC42" s="378" t="str">
        <f>IF(COUNT((D42,H42,L42,P42,T42,X42))=0,"",SUM((D42,H42,L42,P42,T42,X42)))</f>
        <v/>
      </c>
      <c r="AD42" s="379" t="str">
        <f>IF(COUNT((E42,I42,M42,Q42,U42,Y42))=0,"",SUM((E42,I42,M42,Q42,U42,Y42)))</f>
        <v/>
      </c>
      <c r="AE42" s="380" t="str">
        <f>IF(COUNT((F42,J42,N42,R42,V42,Z42))=0,"",SUM((F42,J42,N42,R42,V42,Z42)))</f>
        <v/>
      </c>
      <c r="AF42" s="26" t="str">
        <f>IF(COUNT((G42,K42,O42,S42,W42,AA42))=0,"",SUM((G42,K42,O42,S42,W42,AA42)))</f>
        <v/>
      </c>
      <c r="AG42" s="381" t="str">
        <f t="shared" si="7"/>
        <v/>
      </c>
      <c r="AH42" s="307" t="str">
        <f t="shared" si="7"/>
        <v/>
      </c>
      <c r="AI42" s="193" t="str">
        <f t="shared" si="7"/>
        <v/>
      </c>
      <c r="AJ42" s="382" t="str">
        <f t="shared" si="7"/>
        <v/>
      </c>
      <c r="AK42" s="20"/>
      <c r="AL42" s="378" t="str">
        <f>IF(COUNT(テ1!AC42,AC42)=0,"",SUM(テ1!AC42,AC42))</f>
        <v/>
      </c>
      <c r="AM42" s="379" t="str">
        <f>IF(COUNT(テ1!AD42,AD42)=0,"",SUM(テ1!AD42,AD42))</f>
        <v/>
      </c>
      <c r="AN42" s="380" t="str">
        <f>IF(COUNT(テ1!AE42,AE42)=0,"",SUM(テ1!AE42,AE42))</f>
        <v/>
      </c>
      <c r="AO42" s="26" t="str">
        <f>IF(COUNT(テ1!AF42,AF42)=0,"",SUM(テ1!AF42,AF42))</f>
        <v/>
      </c>
      <c r="AP42" s="381" t="str">
        <f t="shared" si="8"/>
        <v/>
      </c>
      <c r="AQ42" s="307" t="str">
        <f t="shared" si="4"/>
        <v/>
      </c>
      <c r="AR42" s="193" t="str">
        <f t="shared" si="5"/>
        <v/>
      </c>
      <c r="AS42" s="382" t="str">
        <f t="shared" si="6"/>
        <v/>
      </c>
      <c r="AT42" s="20"/>
    </row>
    <row r="43" spans="1:46" ht="12" customHeight="1">
      <c r="A43" s="362">
        <v>39</v>
      </c>
      <c r="B43" s="21">
        <f>IF(情報!$C40="","",情報!$C40)</f>
        <v>138</v>
      </c>
      <c r="C43" s="377" t="str">
        <f t="shared" si="15"/>
        <v/>
      </c>
      <c r="D43" s="378" t="str">
        <f t="shared" si="13"/>
        <v/>
      </c>
      <c r="E43" s="379" t="str">
        <f t="shared" si="13"/>
        <v/>
      </c>
      <c r="F43" s="380" t="str">
        <f t="shared" si="13"/>
        <v/>
      </c>
      <c r="G43" s="26" t="str">
        <f t="shared" si="13"/>
        <v/>
      </c>
      <c r="H43" s="378" t="str">
        <f t="shared" si="13"/>
        <v/>
      </c>
      <c r="I43" s="379" t="str">
        <f t="shared" si="13"/>
        <v/>
      </c>
      <c r="J43" s="380" t="str">
        <f t="shared" si="13"/>
        <v/>
      </c>
      <c r="K43" s="26" t="str">
        <f t="shared" si="13"/>
        <v/>
      </c>
      <c r="L43" s="378" t="str">
        <f t="shared" si="13"/>
        <v/>
      </c>
      <c r="M43" s="379" t="str">
        <f t="shared" si="13"/>
        <v/>
      </c>
      <c r="N43" s="380" t="str">
        <f t="shared" si="14"/>
        <v/>
      </c>
      <c r="O43" s="26" t="str">
        <f t="shared" si="14"/>
        <v/>
      </c>
      <c r="P43" s="378" t="str">
        <f t="shared" si="14"/>
        <v/>
      </c>
      <c r="Q43" s="379" t="str">
        <f t="shared" si="14"/>
        <v/>
      </c>
      <c r="R43" s="380" t="str">
        <f t="shared" si="14"/>
        <v/>
      </c>
      <c r="S43" s="26" t="str">
        <f t="shared" si="14"/>
        <v/>
      </c>
      <c r="T43" s="378" t="str">
        <f t="shared" si="14"/>
        <v/>
      </c>
      <c r="U43" s="379" t="str">
        <f t="shared" si="14"/>
        <v/>
      </c>
      <c r="V43" s="380" t="str">
        <f t="shared" si="14"/>
        <v/>
      </c>
      <c r="W43" s="26" t="str">
        <f t="shared" si="14"/>
        <v/>
      </c>
      <c r="X43" s="378" t="str">
        <f t="shared" si="14"/>
        <v/>
      </c>
      <c r="Y43" s="379" t="str">
        <f t="shared" si="14"/>
        <v/>
      </c>
      <c r="Z43" s="380" t="str">
        <f t="shared" si="14"/>
        <v/>
      </c>
      <c r="AA43" s="26" t="str">
        <f t="shared" si="14"/>
        <v/>
      </c>
      <c r="AB43" s="20"/>
      <c r="AC43" s="378" t="str">
        <f>IF(COUNT((D43,H43,L43,P43,T43,X43))=0,"",SUM((D43,H43,L43,P43,T43,X43)))</f>
        <v/>
      </c>
      <c r="AD43" s="379" t="str">
        <f>IF(COUNT((E43,I43,M43,Q43,U43,Y43))=0,"",SUM((E43,I43,M43,Q43,U43,Y43)))</f>
        <v/>
      </c>
      <c r="AE43" s="380" t="str">
        <f>IF(COUNT((F43,J43,N43,R43,V43,Z43))=0,"",SUM((F43,J43,N43,R43,V43,Z43)))</f>
        <v/>
      </c>
      <c r="AF43" s="26" t="str">
        <f>IF(COUNT((G43,K43,O43,S43,W43,AA43))=0,"",SUM((G43,K43,O43,S43,W43,AA43)))</f>
        <v/>
      </c>
      <c r="AG43" s="381" t="str">
        <f t="shared" si="7"/>
        <v/>
      </c>
      <c r="AH43" s="307" t="str">
        <f t="shared" si="7"/>
        <v/>
      </c>
      <c r="AI43" s="193" t="str">
        <f t="shared" si="7"/>
        <v/>
      </c>
      <c r="AJ43" s="382" t="str">
        <f t="shared" si="7"/>
        <v/>
      </c>
      <c r="AK43" s="20"/>
      <c r="AL43" s="378" t="str">
        <f>IF(COUNT(テ1!AC43,AC43)=0,"",SUM(テ1!AC43,AC43))</f>
        <v/>
      </c>
      <c r="AM43" s="379" t="str">
        <f>IF(COUNT(テ1!AD43,AD43)=0,"",SUM(テ1!AD43,AD43))</f>
        <v/>
      </c>
      <c r="AN43" s="380" t="str">
        <f>IF(COUNT(テ1!AE43,AE43)=0,"",SUM(テ1!AE43,AE43))</f>
        <v/>
      </c>
      <c r="AO43" s="26" t="str">
        <f>IF(COUNT(テ1!AF43,AF43)=0,"",SUM(テ1!AF43,AF43))</f>
        <v/>
      </c>
      <c r="AP43" s="381" t="str">
        <f t="shared" si="8"/>
        <v/>
      </c>
      <c r="AQ43" s="307" t="str">
        <f t="shared" si="4"/>
        <v/>
      </c>
      <c r="AR43" s="193" t="str">
        <f t="shared" si="5"/>
        <v/>
      </c>
      <c r="AS43" s="382" t="str">
        <f t="shared" si="6"/>
        <v/>
      </c>
      <c r="AT43" s="20"/>
    </row>
    <row r="44" spans="1:46" ht="12" customHeight="1">
      <c r="A44" s="362">
        <v>40</v>
      </c>
      <c r="B44" s="21">
        <f>IF(情報!$C41="","",情報!$C41)</f>
        <v>139</v>
      </c>
      <c r="C44" s="377" t="str">
        <f t="shared" si="15"/>
        <v/>
      </c>
      <c r="D44" s="378" t="str">
        <f t="shared" si="13"/>
        <v/>
      </c>
      <c r="E44" s="379" t="str">
        <f t="shared" si="13"/>
        <v/>
      </c>
      <c r="F44" s="380" t="str">
        <f t="shared" si="13"/>
        <v/>
      </c>
      <c r="G44" s="26" t="str">
        <f t="shared" si="13"/>
        <v/>
      </c>
      <c r="H44" s="378" t="str">
        <f t="shared" si="13"/>
        <v/>
      </c>
      <c r="I44" s="379" t="str">
        <f t="shared" si="13"/>
        <v/>
      </c>
      <c r="J44" s="380" t="str">
        <f t="shared" si="13"/>
        <v/>
      </c>
      <c r="K44" s="26" t="str">
        <f t="shared" si="13"/>
        <v/>
      </c>
      <c r="L44" s="378" t="str">
        <f t="shared" si="13"/>
        <v/>
      </c>
      <c r="M44" s="379" t="str">
        <f t="shared" si="13"/>
        <v/>
      </c>
      <c r="N44" s="380" t="str">
        <f t="shared" si="14"/>
        <v/>
      </c>
      <c r="O44" s="26" t="str">
        <f t="shared" si="14"/>
        <v/>
      </c>
      <c r="P44" s="378" t="str">
        <f t="shared" si="14"/>
        <v/>
      </c>
      <c r="Q44" s="379" t="str">
        <f t="shared" si="14"/>
        <v/>
      </c>
      <c r="R44" s="380" t="str">
        <f t="shared" si="14"/>
        <v/>
      </c>
      <c r="S44" s="26" t="str">
        <f t="shared" si="14"/>
        <v/>
      </c>
      <c r="T44" s="378" t="str">
        <f t="shared" si="14"/>
        <v/>
      </c>
      <c r="U44" s="379" t="str">
        <f t="shared" si="14"/>
        <v/>
      </c>
      <c r="V44" s="380" t="str">
        <f t="shared" si="14"/>
        <v/>
      </c>
      <c r="W44" s="26" t="str">
        <f t="shared" si="14"/>
        <v/>
      </c>
      <c r="X44" s="378" t="str">
        <f t="shared" si="14"/>
        <v/>
      </c>
      <c r="Y44" s="379" t="str">
        <f t="shared" si="14"/>
        <v/>
      </c>
      <c r="Z44" s="380" t="str">
        <f t="shared" si="14"/>
        <v/>
      </c>
      <c r="AA44" s="26" t="str">
        <f t="shared" si="14"/>
        <v/>
      </c>
      <c r="AB44" s="20"/>
      <c r="AC44" s="378" t="str">
        <f>IF(COUNT((D44,H44,L44,P44,T44,X44))=0,"",SUM((D44,H44,L44,P44,T44,X44)))</f>
        <v/>
      </c>
      <c r="AD44" s="379" t="str">
        <f>IF(COUNT((E44,I44,M44,Q44,U44,Y44))=0,"",SUM((E44,I44,M44,Q44,U44,Y44)))</f>
        <v/>
      </c>
      <c r="AE44" s="380" t="str">
        <f>IF(COUNT((F44,J44,N44,R44,V44,Z44))=0,"",SUM((F44,J44,N44,R44,V44,Z44)))</f>
        <v/>
      </c>
      <c r="AF44" s="26" t="str">
        <f>IF(COUNT((G44,K44,O44,S44,W44,AA44))=0,"",SUM((G44,K44,O44,S44,W44,AA44)))</f>
        <v/>
      </c>
      <c r="AG44" s="381" t="str">
        <f t="shared" si="7"/>
        <v/>
      </c>
      <c r="AH44" s="307" t="str">
        <f t="shared" si="7"/>
        <v/>
      </c>
      <c r="AI44" s="193" t="str">
        <f t="shared" si="7"/>
        <v/>
      </c>
      <c r="AJ44" s="382" t="str">
        <f t="shared" si="7"/>
        <v/>
      </c>
      <c r="AK44" s="20"/>
      <c r="AL44" s="378" t="str">
        <f>IF(COUNT(テ1!AC44,AC44)=0,"",SUM(テ1!AC44,AC44))</f>
        <v/>
      </c>
      <c r="AM44" s="379" t="str">
        <f>IF(COUNT(テ1!AD44,AD44)=0,"",SUM(テ1!AD44,AD44))</f>
        <v/>
      </c>
      <c r="AN44" s="380" t="str">
        <f>IF(COUNT(テ1!AE44,AE44)=0,"",SUM(テ1!AE44,AE44))</f>
        <v/>
      </c>
      <c r="AO44" s="26" t="str">
        <f>IF(COUNT(テ1!AF44,AF44)=0,"",SUM(テ1!AF44,AF44))</f>
        <v/>
      </c>
      <c r="AP44" s="381" t="str">
        <f t="shared" si="8"/>
        <v/>
      </c>
      <c r="AQ44" s="307" t="str">
        <f t="shared" si="4"/>
        <v/>
      </c>
      <c r="AR44" s="193" t="str">
        <f t="shared" si="5"/>
        <v/>
      </c>
      <c r="AS44" s="382" t="str">
        <f t="shared" si="6"/>
        <v/>
      </c>
      <c r="AT44" s="20"/>
    </row>
    <row r="45" spans="1:46" ht="12" customHeight="1">
      <c r="A45" s="362">
        <v>41</v>
      </c>
      <c r="B45" s="27">
        <f>IF(情報!$C42="","",情報!$C42)</f>
        <v>140</v>
      </c>
      <c r="C45" s="383" t="str">
        <f t="shared" si="15"/>
        <v/>
      </c>
      <c r="D45" s="384" t="str">
        <f t="shared" ref="D45:M54" si="16">IF(ISERROR(INDEX(テ全,$A45,D$2)),"",INDEX(テ全,$A45,D$2))</f>
        <v/>
      </c>
      <c r="E45" s="385" t="str">
        <f t="shared" si="16"/>
        <v/>
      </c>
      <c r="F45" s="386" t="str">
        <f t="shared" si="16"/>
        <v/>
      </c>
      <c r="G45" s="32" t="str">
        <f t="shared" si="16"/>
        <v/>
      </c>
      <c r="H45" s="384" t="str">
        <f t="shared" si="16"/>
        <v/>
      </c>
      <c r="I45" s="385" t="str">
        <f t="shared" si="16"/>
        <v/>
      </c>
      <c r="J45" s="386" t="str">
        <f t="shared" si="16"/>
        <v/>
      </c>
      <c r="K45" s="32" t="str">
        <f t="shared" si="16"/>
        <v/>
      </c>
      <c r="L45" s="384" t="str">
        <f t="shared" si="16"/>
        <v/>
      </c>
      <c r="M45" s="385" t="str">
        <f t="shared" si="16"/>
        <v/>
      </c>
      <c r="N45" s="386" t="str">
        <f t="shared" ref="N45:AA54" si="17">IF(ISERROR(INDEX(テ全,$A45,N$2)),"",INDEX(テ全,$A45,N$2))</f>
        <v/>
      </c>
      <c r="O45" s="32" t="str">
        <f t="shared" si="17"/>
        <v/>
      </c>
      <c r="P45" s="384" t="str">
        <f t="shared" si="17"/>
        <v/>
      </c>
      <c r="Q45" s="385" t="str">
        <f t="shared" si="17"/>
        <v/>
      </c>
      <c r="R45" s="386" t="str">
        <f t="shared" si="17"/>
        <v/>
      </c>
      <c r="S45" s="32" t="str">
        <f t="shared" si="17"/>
        <v/>
      </c>
      <c r="T45" s="384" t="str">
        <f t="shared" si="17"/>
        <v/>
      </c>
      <c r="U45" s="385" t="str">
        <f t="shared" si="17"/>
        <v/>
      </c>
      <c r="V45" s="386" t="str">
        <f t="shared" si="17"/>
        <v/>
      </c>
      <c r="W45" s="32" t="str">
        <f t="shared" si="17"/>
        <v/>
      </c>
      <c r="X45" s="384" t="str">
        <f t="shared" si="17"/>
        <v/>
      </c>
      <c r="Y45" s="385" t="str">
        <f t="shared" si="17"/>
        <v/>
      </c>
      <c r="Z45" s="386" t="str">
        <f t="shared" si="17"/>
        <v/>
      </c>
      <c r="AA45" s="32" t="str">
        <f t="shared" si="17"/>
        <v/>
      </c>
      <c r="AB45" s="20"/>
      <c r="AC45" s="384" t="str">
        <f>IF(COUNT((D45,H45,L45,P45,T45,X45))=0,"",SUM((D45,H45,L45,P45,T45,X45)))</f>
        <v/>
      </c>
      <c r="AD45" s="385" t="str">
        <f>IF(COUNT((E45,I45,M45,Q45,U45,Y45))=0,"",SUM((E45,I45,M45,Q45,U45,Y45)))</f>
        <v/>
      </c>
      <c r="AE45" s="386" t="str">
        <f>IF(COUNT((F45,J45,N45,R45,V45,Z45))=0,"",SUM((F45,J45,N45,R45,V45,Z45)))</f>
        <v/>
      </c>
      <c r="AF45" s="32" t="str">
        <f>IF(COUNT((G45,K45,O45,S45,W45,AA45))=0,"",SUM((G45,K45,O45,S45,W45,AA45)))</f>
        <v/>
      </c>
      <c r="AG45" s="387" t="str">
        <f t="shared" si="7"/>
        <v/>
      </c>
      <c r="AH45" s="310" t="str">
        <f t="shared" si="7"/>
        <v/>
      </c>
      <c r="AI45" s="212" t="str">
        <f t="shared" si="7"/>
        <v/>
      </c>
      <c r="AJ45" s="388" t="str">
        <f t="shared" si="7"/>
        <v/>
      </c>
      <c r="AK45" s="20"/>
      <c r="AL45" s="384" t="str">
        <f>IF(COUNT(テ1!AC45,AC45)=0,"",SUM(テ1!AC45,AC45))</f>
        <v/>
      </c>
      <c r="AM45" s="385" t="str">
        <f>IF(COUNT(テ1!AD45,AD45)=0,"",SUM(テ1!AD45,AD45))</f>
        <v/>
      </c>
      <c r="AN45" s="386" t="str">
        <f>IF(COUNT(テ1!AE45,AE45)=0,"",SUM(テ1!AE45,AE45))</f>
        <v/>
      </c>
      <c r="AO45" s="32" t="str">
        <f>IF(COUNT(テ1!AF45,AF45)=0,"",SUM(テ1!AF45,AF45))</f>
        <v/>
      </c>
      <c r="AP45" s="387" t="str">
        <f t="shared" si="8"/>
        <v/>
      </c>
      <c r="AQ45" s="310" t="str">
        <f t="shared" si="4"/>
        <v/>
      </c>
      <c r="AR45" s="212" t="str">
        <f t="shared" si="5"/>
        <v/>
      </c>
      <c r="AS45" s="388" t="str">
        <f t="shared" si="6"/>
        <v/>
      </c>
      <c r="AT45" s="20"/>
    </row>
    <row r="46" spans="1:46" ht="12" customHeight="1">
      <c r="A46" s="362">
        <v>42</v>
      </c>
      <c r="B46" s="33">
        <f>IF(情報!$C43="","",情報!$C43)</f>
        <v>141</v>
      </c>
      <c r="C46" s="389" t="str">
        <f t="shared" si="15"/>
        <v/>
      </c>
      <c r="D46" s="390" t="str">
        <f t="shared" si="16"/>
        <v/>
      </c>
      <c r="E46" s="391" t="str">
        <f t="shared" si="16"/>
        <v/>
      </c>
      <c r="F46" s="392" t="str">
        <f t="shared" si="16"/>
        <v/>
      </c>
      <c r="G46" s="38" t="str">
        <f t="shared" si="16"/>
        <v/>
      </c>
      <c r="H46" s="390" t="str">
        <f t="shared" si="16"/>
        <v/>
      </c>
      <c r="I46" s="391" t="str">
        <f t="shared" si="16"/>
        <v/>
      </c>
      <c r="J46" s="392" t="str">
        <f t="shared" si="16"/>
        <v/>
      </c>
      <c r="K46" s="38" t="str">
        <f t="shared" si="16"/>
        <v/>
      </c>
      <c r="L46" s="390" t="str">
        <f t="shared" si="16"/>
        <v/>
      </c>
      <c r="M46" s="391" t="str">
        <f t="shared" si="16"/>
        <v/>
      </c>
      <c r="N46" s="392" t="str">
        <f t="shared" si="17"/>
        <v/>
      </c>
      <c r="O46" s="38" t="str">
        <f t="shared" si="17"/>
        <v/>
      </c>
      <c r="P46" s="390" t="str">
        <f t="shared" si="17"/>
        <v/>
      </c>
      <c r="Q46" s="391" t="str">
        <f t="shared" si="17"/>
        <v/>
      </c>
      <c r="R46" s="392" t="str">
        <f t="shared" si="17"/>
        <v/>
      </c>
      <c r="S46" s="38" t="str">
        <f t="shared" si="17"/>
        <v/>
      </c>
      <c r="T46" s="390" t="str">
        <f t="shared" si="17"/>
        <v/>
      </c>
      <c r="U46" s="391" t="str">
        <f t="shared" si="17"/>
        <v/>
      </c>
      <c r="V46" s="392" t="str">
        <f t="shared" si="17"/>
        <v/>
      </c>
      <c r="W46" s="38" t="str">
        <f t="shared" si="17"/>
        <v/>
      </c>
      <c r="X46" s="390" t="str">
        <f t="shared" si="17"/>
        <v/>
      </c>
      <c r="Y46" s="391" t="str">
        <f t="shared" si="17"/>
        <v/>
      </c>
      <c r="Z46" s="392" t="str">
        <f t="shared" si="17"/>
        <v/>
      </c>
      <c r="AA46" s="38" t="str">
        <f t="shared" si="17"/>
        <v/>
      </c>
      <c r="AB46" s="20"/>
      <c r="AC46" s="390" t="str">
        <f>IF(COUNT((D46,H46,L46,P46,T46,X46))=0,"",SUM((D46,H46,L46,P46,T46,X46)))</f>
        <v/>
      </c>
      <c r="AD46" s="391" t="str">
        <f>IF(COUNT((E46,I46,M46,Q46,U46,Y46))=0,"",SUM((E46,I46,M46,Q46,U46,Y46)))</f>
        <v/>
      </c>
      <c r="AE46" s="392" t="str">
        <f>IF(COUNT((F46,J46,N46,R46,V46,Z46))=0,"",SUM((F46,J46,N46,R46,V46,Z46)))</f>
        <v/>
      </c>
      <c r="AF46" s="38" t="str">
        <f>IF(COUNT((G46,K46,O46,S46,W46,AA46))=0,"",SUM((G46,K46,O46,S46,W46,AA46)))</f>
        <v/>
      </c>
      <c r="AG46" s="375" t="str">
        <f t="shared" si="7"/>
        <v/>
      </c>
      <c r="AH46" s="313" t="str">
        <f t="shared" si="7"/>
        <v/>
      </c>
      <c r="AI46" s="231" t="str">
        <f t="shared" si="7"/>
        <v/>
      </c>
      <c r="AJ46" s="376" t="str">
        <f t="shared" si="7"/>
        <v/>
      </c>
      <c r="AK46" s="20"/>
      <c r="AL46" s="390" t="str">
        <f>IF(COUNT(テ1!AC46,AC46)=0,"",SUM(テ1!AC46,AC46))</f>
        <v/>
      </c>
      <c r="AM46" s="391" t="str">
        <f>IF(COUNT(テ1!AD46,AD46)=0,"",SUM(テ1!AD46,AD46))</f>
        <v/>
      </c>
      <c r="AN46" s="392" t="str">
        <f>IF(COUNT(テ1!AE46,AE46)=0,"",SUM(テ1!AE46,AE46))</f>
        <v/>
      </c>
      <c r="AO46" s="38" t="str">
        <f>IF(COUNT(テ1!AF46,AF46)=0,"",SUM(テ1!AF46,AF46))</f>
        <v/>
      </c>
      <c r="AP46" s="375" t="str">
        <f t="shared" si="8"/>
        <v/>
      </c>
      <c r="AQ46" s="313" t="str">
        <f t="shared" si="4"/>
        <v/>
      </c>
      <c r="AR46" s="231" t="str">
        <f t="shared" si="5"/>
        <v/>
      </c>
      <c r="AS46" s="376" t="str">
        <f t="shared" si="6"/>
        <v/>
      </c>
      <c r="AT46" s="20"/>
    </row>
    <row r="47" spans="1:46" ht="12" customHeight="1">
      <c r="A47" s="362">
        <v>43</v>
      </c>
      <c r="B47" s="21">
        <f>IF(情報!$C44="","",情報!$C44)</f>
        <v>142</v>
      </c>
      <c r="C47" s="377" t="str">
        <f t="shared" si="15"/>
        <v/>
      </c>
      <c r="D47" s="378" t="str">
        <f t="shared" si="16"/>
        <v/>
      </c>
      <c r="E47" s="379" t="str">
        <f t="shared" si="16"/>
        <v/>
      </c>
      <c r="F47" s="380" t="str">
        <f t="shared" si="16"/>
        <v/>
      </c>
      <c r="G47" s="26" t="str">
        <f t="shared" si="16"/>
        <v/>
      </c>
      <c r="H47" s="378" t="str">
        <f t="shared" si="16"/>
        <v/>
      </c>
      <c r="I47" s="379" t="str">
        <f t="shared" si="16"/>
        <v/>
      </c>
      <c r="J47" s="380" t="str">
        <f t="shared" si="16"/>
        <v/>
      </c>
      <c r="K47" s="26" t="str">
        <f t="shared" si="16"/>
        <v/>
      </c>
      <c r="L47" s="378" t="str">
        <f t="shared" si="16"/>
        <v/>
      </c>
      <c r="M47" s="379" t="str">
        <f t="shared" si="16"/>
        <v/>
      </c>
      <c r="N47" s="380" t="str">
        <f t="shared" si="17"/>
        <v/>
      </c>
      <c r="O47" s="26" t="str">
        <f t="shared" si="17"/>
        <v/>
      </c>
      <c r="P47" s="378" t="str">
        <f t="shared" si="17"/>
        <v/>
      </c>
      <c r="Q47" s="379" t="str">
        <f t="shared" si="17"/>
        <v/>
      </c>
      <c r="R47" s="380" t="str">
        <f t="shared" si="17"/>
        <v/>
      </c>
      <c r="S47" s="26" t="str">
        <f t="shared" si="17"/>
        <v/>
      </c>
      <c r="T47" s="378" t="str">
        <f t="shared" si="17"/>
        <v/>
      </c>
      <c r="U47" s="379" t="str">
        <f t="shared" si="17"/>
        <v/>
      </c>
      <c r="V47" s="380" t="str">
        <f t="shared" si="17"/>
        <v/>
      </c>
      <c r="W47" s="26" t="str">
        <f t="shared" si="17"/>
        <v/>
      </c>
      <c r="X47" s="378" t="str">
        <f t="shared" si="17"/>
        <v/>
      </c>
      <c r="Y47" s="379" t="str">
        <f t="shared" si="17"/>
        <v/>
      </c>
      <c r="Z47" s="380" t="str">
        <f t="shared" si="17"/>
        <v/>
      </c>
      <c r="AA47" s="26" t="str">
        <f t="shared" si="17"/>
        <v/>
      </c>
      <c r="AB47" s="20"/>
      <c r="AC47" s="378" t="str">
        <f>IF(COUNT((D47,H47,L47,P47,T47,X47))=0,"",SUM((D47,H47,L47,P47,T47,X47)))</f>
        <v/>
      </c>
      <c r="AD47" s="379" t="str">
        <f>IF(COUNT((E47,I47,M47,Q47,U47,Y47))=0,"",SUM((E47,I47,M47,Q47,U47,Y47)))</f>
        <v/>
      </c>
      <c r="AE47" s="380" t="str">
        <f>IF(COUNT((F47,J47,N47,R47,V47,Z47))=0,"",SUM((F47,J47,N47,R47,V47,Z47)))</f>
        <v/>
      </c>
      <c r="AF47" s="26" t="str">
        <f>IF(COUNT((G47,K47,O47,S47,W47,AA47))=0,"",SUM((G47,K47,O47,S47,W47,AA47)))</f>
        <v/>
      </c>
      <c r="AG47" s="381" t="str">
        <f t="shared" si="7"/>
        <v/>
      </c>
      <c r="AH47" s="307" t="str">
        <f t="shared" si="7"/>
        <v/>
      </c>
      <c r="AI47" s="193" t="str">
        <f t="shared" si="7"/>
        <v/>
      </c>
      <c r="AJ47" s="382" t="str">
        <f t="shared" si="7"/>
        <v/>
      </c>
      <c r="AK47" s="20"/>
      <c r="AL47" s="378" t="str">
        <f>IF(COUNT(テ1!AC47,AC47)=0,"",SUM(テ1!AC47,AC47))</f>
        <v/>
      </c>
      <c r="AM47" s="379" t="str">
        <f>IF(COUNT(テ1!AD47,AD47)=0,"",SUM(テ1!AD47,AD47))</f>
        <v/>
      </c>
      <c r="AN47" s="380" t="str">
        <f>IF(COUNT(テ1!AE47,AE47)=0,"",SUM(テ1!AE47,AE47))</f>
        <v/>
      </c>
      <c r="AO47" s="26" t="str">
        <f>IF(COUNT(テ1!AF47,AF47)=0,"",SUM(テ1!AF47,AF47))</f>
        <v/>
      </c>
      <c r="AP47" s="381" t="str">
        <f t="shared" si="8"/>
        <v/>
      </c>
      <c r="AQ47" s="307" t="str">
        <f t="shared" si="4"/>
        <v/>
      </c>
      <c r="AR47" s="193" t="str">
        <f t="shared" si="5"/>
        <v/>
      </c>
      <c r="AS47" s="382" t="str">
        <f t="shared" si="6"/>
        <v/>
      </c>
      <c r="AT47" s="20"/>
    </row>
    <row r="48" spans="1:46" ht="12" customHeight="1">
      <c r="A48" s="362">
        <v>44</v>
      </c>
      <c r="B48" s="21">
        <f>IF(情報!$C45="","",情報!$C45)</f>
        <v>143</v>
      </c>
      <c r="C48" s="377" t="str">
        <f t="shared" si="15"/>
        <v/>
      </c>
      <c r="D48" s="378" t="str">
        <f t="shared" si="16"/>
        <v/>
      </c>
      <c r="E48" s="379" t="str">
        <f t="shared" si="16"/>
        <v/>
      </c>
      <c r="F48" s="380" t="str">
        <f t="shared" si="16"/>
        <v/>
      </c>
      <c r="G48" s="26" t="str">
        <f t="shared" si="16"/>
        <v/>
      </c>
      <c r="H48" s="378" t="str">
        <f t="shared" si="16"/>
        <v/>
      </c>
      <c r="I48" s="379" t="str">
        <f t="shared" si="16"/>
        <v/>
      </c>
      <c r="J48" s="380" t="str">
        <f t="shared" si="16"/>
        <v/>
      </c>
      <c r="K48" s="26" t="str">
        <f t="shared" si="16"/>
        <v/>
      </c>
      <c r="L48" s="378" t="str">
        <f t="shared" si="16"/>
        <v/>
      </c>
      <c r="M48" s="379" t="str">
        <f t="shared" si="16"/>
        <v/>
      </c>
      <c r="N48" s="380" t="str">
        <f t="shared" si="17"/>
        <v/>
      </c>
      <c r="O48" s="26" t="str">
        <f t="shared" si="17"/>
        <v/>
      </c>
      <c r="P48" s="378" t="str">
        <f t="shared" si="17"/>
        <v/>
      </c>
      <c r="Q48" s="379" t="str">
        <f t="shared" si="17"/>
        <v/>
      </c>
      <c r="R48" s="380" t="str">
        <f t="shared" si="17"/>
        <v/>
      </c>
      <c r="S48" s="26" t="str">
        <f t="shared" si="17"/>
        <v/>
      </c>
      <c r="T48" s="378" t="str">
        <f t="shared" si="17"/>
        <v/>
      </c>
      <c r="U48" s="379" t="str">
        <f t="shared" si="17"/>
        <v/>
      </c>
      <c r="V48" s="380" t="str">
        <f t="shared" si="17"/>
        <v/>
      </c>
      <c r="W48" s="26" t="str">
        <f t="shared" si="17"/>
        <v/>
      </c>
      <c r="X48" s="378" t="str">
        <f t="shared" si="17"/>
        <v/>
      </c>
      <c r="Y48" s="379" t="str">
        <f t="shared" si="17"/>
        <v/>
      </c>
      <c r="Z48" s="380" t="str">
        <f t="shared" si="17"/>
        <v/>
      </c>
      <c r="AA48" s="26" t="str">
        <f t="shared" si="17"/>
        <v/>
      </c>
      <c r="AB48" s="20"/>
      <c r="AC48" s="378" t="str">
        <f>IF(COUNT((D48,H48,L48,P48,T48,X48))=0,"",SUM((D48,H48,L48,P48,T48,X48)))</f>
        <v/>
      </c>
      <c r="AD48" s="379" t="str">
        <f>IF(COUNT((E48,I48,M48,Q48,U48,Y48))=0,"",SUM((E48,I48,M48,Q48,U48,Y48)))</f>
        <v/>
      </c>
      <c r="AE48" s="380" t="str">
        <f>IF(COUNT((F48,J48,N48,R48,V48,Z48))=0,"",SUM((F48,J48,N48,R48,V48,Z48)))</f>
        <v/>
      </c>
      <c r="AF48" s="26" t="str">
        <f>IF(COUNT((G48,K48,O48,S48,W48,AA48))=0,"",SUM((G48,K48,O48,S48,W48,AA48)))</f>
        <v/>
      </c>
      <c r="AG48" s="381" t="str">
        <f t="shared" si="7"/>
        <v/>
      </c>
      <c r="AH48" s="307" t="str">
        <f t="shared" si="7"/>
        <v/>
      </c>
      <c r="AI48" s="193" t="str">
        <f t="shared" si="7"/>
        <v/>
      </c>
      <c r="AJ48" s="382" t="str">
        <f t="shared" si="7"/>
        <v/>
      </c>
      <c r="AK48" s="20"/>
      <c r="AL48" s="378" t="str">
        <f>IF(COUNT(テ1!AC48,AC48)=0,"",SUM(テ1!AC48,AC48))</f>
        <v/>
      </c>
      <c r="AM48" s="379" t="str">
        <f>IF(COUNT(テ1!AD48,AD48)=0,"",SUM(テ1!AD48,AD48))</f>
        <v/>
      </c>
      <c r="AN48" s="380" t="str">
        <f>IF(COUNT(テ1!AE48,AE48)=0,"",SUM(テ1!AE48,AE48))</f>
        <v/>
      </c>
      <c r="AO48" s="26" t="str">
        <f>IF(COUNT(テ1!AF48,AF48)=0,"",SUM(テ1!AF48,AF48))</f>
        <v/>
      </c>
      <c r="AP48" s="381" t="str">
        <f t="shared" si="8"/>
        <v/>
      </c>
      <c r="AQ48" s="307" t="str">
        <f t="shared" si="4"/>
        <v/>
      </c>
      <c r="AR48" s="193" t="str">
        <f t="shared" si="5"/>
        <v/>
      </c>
      <c r="AS48" s="382" t="str">
        <f t="shared" si="6"/>
        <v/>
      </c>
      <c r="AT48" s="20"/>
    </row>
    <row r="49" spans="1:46" ht="12" customHeight="1">
      <c r="A49" s="362">
        <v>45</v>
      </c>
      <c r="B49" s="21">
        <f>IF(情報!$C46="","",情報!$C46)</f>
        <v>144</v>
      </c>
      <c r="C49" s="377" t="str">
        <f t="shared" si="15"/>
        <v/>
      </c>
      <c r="D49" s="378" t="str">
        <f t="shared" si="16"/>
        <v/>
      </c>
      <c r="E49" s="379" t="str">
        <f t="shared" si="16"/>
        <v/>
      </c>
      <c r="F49" s="380" t="str">
        <f t="shared" si="16"/>
        <v/>
      </c>
      <c r="G49" s="26" t="str">
        <f t="shared" si="16"/>
        <v/>
      </c>
      <c r="H49" s="378" t="str">
        <f t="shared" si="16"/>
        <v/>
      </c>
      <c r="I49" s="379" t="str">
        <f t="shared" si="16"/>
        <v/>
      </c>
      <c r="J49" s="380" t="str">
        <f t="shared" si="16"/>
        <v/>
      </c>
      <c r="K49" s="26" t="str">
        <f t="shared" si="16"/>
        <v/>
      </c>
      <c r="L49" s="378" t="str">
        <f t="shared" si="16"/>
        <v/>
      </c>
      <c r="M49" s="379" t="str">
        <f t="shared" si="16"/>
        <v/>
      </c>
      <c r="N49" s="380" t="str">
        <f t="shared" si="17"/>
        <v/>
      </c>
      <c r="O49" s="26" t="str">
        <f t="shared" si="17"/>
        <v/>
      </c>
      <c r="P49" s="378" t="str">
        <f t="shared" si="17"/>
        <v/>
      </c>
      <c r="Q49" s="379" t="str">
        <f t="shared" si="17"/>
        <v/>
      </c>
      <c r="R49" s="380" t="str">
        <f t="shared" si="17"/>
        <v/>
      </c>
      <c r="S49" s="26" t="str">
        <f t="shared" si="17"/>
        <v/>
      </c>
      <c r="T49" s="378" t="str">
        <f t="shared" si="17"/>
        <v/>
      </c>
      <c r="U49" s="379" t="str">
        <f t="shared" si="17"/>
        <v/>
      </c>
      <c r="V49" s="380" t="str">
        <f t="shared" si="17"/>
        <v/>
      </c>
      <c r="W49" s="26" t="str">
        <f t="shared" si="17"/>
        <v/>
      </c>
      <c r="X49" s="378" t="str">
        <f t="shared" si="17"/>
        <v/>
      </c>
      <c r="Y49" s="379" t="str">
        <f t="shared" si="17"/>
        <v/>
      </c>
      <c r="Z49" s="380" t="str">
        <f t="shared" si="17"/>
        <v/>
      </c>
      <c r="AA49" s="26" t="str">
        <f t="shared" si="17"/>
        <v/>
      </c>
      <c r="AB49" s="20"/>
      <c r="AC49" s="378" t="str">
        <f>IF(COUNT((D49,H49,L49,P49,T49,X49))=0,"",SUM((D49,H49,L49,P49,T49,X49)))</f>
        <v/>
      </c>
      <c r="AD49" s="379" t="str">
        <f>IF(COUNT((E49,I49,M49,Q49,U49,Y49))=0,"",SUM((E49,I49,M49,Q49,U49,Y49)))</f>
        <v/>
      </c>
      <c r="AE49" s="380" t="str">
        <f>IF(COUNT((F49,J49,N49,R49,V49,Z49))=0,"",SUM((F49,J49,N49,R49,V49,Z49)))</f>
        <v/>
      </c>
      <c r="AF49" s="26" t="str">
        <f>IF(COUNT((G49,K49,O49,S49,W49,AA49))=0,"",SUM((G49,K49,O49,S49,W49,AA49)))</f>
        <v/>
      </c>
      <c r="AG49" s="381" t="str">
        <f t="shared" si="7"/>
        <v/>
      </c>
      <c r="AH49" s="307" t="str">
        <f t="shared" si="7"/>
        <v/>
      </c>
      <c r="AI49" s="193" t="str">
        <f t="shared" si="7"/>
        <v/>
      </c>
      <c r="AJ49" s="382" t="str">
        <f t="shared" si="7"/>
        <v/>
      </c>
      <c r="AK49" s="20"/>
      <c r="AL49" s="378" t="str">
        <f>IF(COUNT(テ1!AC49,AC49)=0,"",SUM(テ1!AC49,AC49))</f>
        <v/>
      </c>
      <c r="AM49" s="379" t="str">
        <f>IF(COUNT(テ1!AD49,AD49)=0,"",SUM(テ1!AD49,AD49))</f>
        <v/>
      </c>
      <c r="AN49" s="380" t="str">
        <f>IF(COUNT(テ1!AE49,AE49)=0,"",SUM(テ1!AE49,AE49))</f>
        <v/>
      </c>
      <c r="AO49" s="26" t="str">
        <f>IF(COUNT(テ1!AF49,AF49)=0,"",SUM(テ1!AF49,AF49))</f>
        <v/>
      </c>
      <c r="AP49" s="381" t="str">
        <f t="shared" si="8"/>
        <v/>
      </c>
      <c r="AQ49" s="307" t="str">
        <f t="shared" si="4"/>
        <v/>
      </c>
      <c r="AR49" s="193" t="str">
        <f t="shared" si="5"/>
        <v/>
      </c>
      <c r="AS49" s="382" t="str">
        <f t="shared" si="6"/>
        <v/>
      </c>
      <c r="AT49" s="20"/>
    </row>
    <row r="50" spans="1:46" ht="12" customHeight="1" thickBot="1">
      <c r="A50" s="362">
        <v>46</v>
      </c>
      <c r="B50" s="39">
        <f>IF(情報!$C47="","",情報!$C47)</f>
        <v>145</v>
      </c>
      <c r="C50" s="393" t="str">
        <f t="shared" si="15"/>
        <v/>
      </c>
      <c r="D50" s="394" t="str">
        <f t="shared" si="16"/>
        <v/>
      </c>
      <c r="E50" s="395" t="str">
        <f t="shared" si="16"/>
        <v/>
      </c>
      <c r="F50" s="396" t="str">
        <f t="shared" si="16"/>
        <v/>
      </c>
      <c r="G50" s="44" t="str">
        <f t="shared" si="16"/>
        <v/>
      </c>
      <c r="H50" s="394" t="str">
        <f t="shared" si="16"/>
        <v/>
      </c>
      <c r="I50" s="395" t="str">
        <f t="shared" si="16"/>
        <v/>
      </c>
      <c r="J50" s="396" t="str">
        <f t="shared" si="16"/>
        <v/>
      </c>
      <c r="K50" s="44" t="str">
        <f t="shared" si="16"/>
        <v/>
      </c>
      <c r="L50" s="394" t="str">
        <f t="shared" si="16"/>
        <v/>
      </c>
      <c r="M50" s="395" t="str">
        <f t="shared" si="16"/>
        <v/>
      </c>
      <c r="N50" s="396" t="str">
        <f t="shared" si="17"/>
        <v/>
      </c>
      <c r="O50" s="44" t="str">
        <f t="shared" si="17"/>
        <v/>
      </c>
      <c r="P50" s="394" t="str">
        <f t="shared" si="17"/>
        <v/>
      </c>
      <c r="Q50" s="395" t="str">
        <f t="shared" si="17"/>
        <v/>
      </c>
      <c r="R50" s="396" t="str">
        <f t="shared" si="17"/>
        <v/>
      </c>
      <c r="S50" s="44" t="str">
        <f t="shared" si="17"/>
        <v/>
      </c>
      <c r="T50" s="394" t="str">
        <f t="shared" si="17"/>
        <v/>
      </c>
      <c r="U50" s="395" t="str">
        <f t="shared" si="17"/>
        <v/>
      </c>
      <c r="V50" s="396" t="str">
        <f t="shared" si="17"/>
        <v/>
      </c>
      <c r="W50" s="44" t="str">
        <f t="shared" si="17"/>
        <v/>
      </c>
      <c r="X50" s="394" t="str">
        <f t="shared" si="17"/>
        <v/>
      </c>
      <c r="Y50" s="395" t="str">
        <f t="shared" si="17"/>
        <v/>
      </c>
      <c r="Z50" s="396" t="str">
        <f t="shared" si="17"/>
        <v/>
      </c>
      <c r="AA50" s="44" t="str">
        <f t="shared" si="17"/>
        <v/>
      </c>
      <c r="AB50" s="20"/>
      <c r="AC50" s="394" t="str">
        <f>IF(COUNT((D50,H50,L50,P50,T50,X50))=0,"",SUM((D50,H50,L50,P50,T50,X50)))</f>
        <v/>
      </c>
      <c r="AD50" s="395" t="str">
        <f>IF(COUNT((E50,I50,M50,Q50,U50,Y50))=0,"",SUM((E50,I50,M50,Q50,U50,Y50)))</f>
        <v/>
      </c>
      <c r="AE50" s="396" t="str">
        <f>IF(COUNT((F50,J50,N50,R50,V50,Z50))=0,"",SUM((F50,J50,N50,R50,V50,Z50)))</f>
        <v/>
      </c>
      <c r="AF50" s="44" t="str">
        <f>IF(COUNT((G50,K50,O50,S50,W50,AA50))=0,"",SUM((G50,K50,O50,S50,W50,AA50)))</f>
        <v/>
      </c>
      <c r="AG50" s="397" t="str">
        <f t="shared" si="7"/>
        <v/>
      </c>
      <c r="AH50" s="316" t="str">
        <f t="shared" si="7"/>
        <v/>
      </c>
      <c r="AI50" s="250" t="str">
        <f t="shared" si="7"/>
        <v/>
      </c>
      <c r="AJ50" s="398" t="str">
        <f t="shared" si="7"/>
        <v/>
      </c>
      <c r="AK50" s="20"/>
      <c r="AL50" s="394" t="str">
        <f>IF(COUNT(テ1!AC50,AC50)=0,"",SUM(テ1!AC50,AC50))</f>
        <v/>
      </c>
      <c r="AM50" s="395" t="str">
        <f>IF(COUNT(テ1!AD50,AD50)=0,"",SUM(テ1!AD50,AD50))</f>
        <v/>
      </c>
      <c r="AN50" s="396" t="str">
        <f>IF(COUNT(テ1!AE50,AE50)=0,"",SUM(テ1!AE50,AE50))</f>
        <v/>
      </c>
      <c r="AO50" s="44" t="str">
        <f>IF(COUNT(テ1!AF50,AF50)=0,"",SUM(テ1!AF50,AF50))</f>
        <v/>
      </c>
      <c r="AP50" s="397" t="str">
        <f t="shared" si="8"/>
        <v/>
      </c>
      <c r="AQ50" s="316" t="str">
        <f t="shared" si="4"/>
        <v/>
      </c>
      <c r="AR50" s="250" t="str">
        <f t="shared" si="5"/>
        <v/>
      </c>
      <c r="AS50" s="398" t="str">
        <f t="shared" si="6"/>
        <v/>
      </c>
      <c r="AT50" s="20"/>
    </row>
    <row r="51" spans="1:46" ht="12" customHeight="1">
      <c r="A51" s="362">
        <v>47</v>
      </c>
      <c r="B51" s="14">
        <f>IF(情報!$C48="","",情報!$C48)</f>
        <v>201</v>
      </c>
      <c r="C51" s="371" t="str">
        <f t="shared" si="15"/>
        <v/>
      </c>
      <c r="D51" s="372" t="str">
        <f t="shared" si="16"/>
        <v/>
      </c>
      <c r="E51" s="373" t="str">
        <f t="shared" si="16"/>
        <v/>
      </c>
      <c r="F51" s="374" t="str">
        <f t="shared" si="16"/>
        <v/>
      </c>
      <c r="G51" s="19" t="str">
        <f t="shared" si="16"/>
        <v/>
      </c>
      <c r="H51" s="372" t="str">
        <f t="shared" si="16"/>
        <v/>
      </c>
      <c r="I51" s="373" t="str">
        <f t="shared" si="16"/>
        <v/>
      </c>
      <c r="J51" s="374" t="str">
        <f t="shared" si="16"/>
        <v/>
      </c>
      <c r="K51" s="19" t="str">
        <f t="shared" si="16"/>
        <v/>
      </c>
      <c r="L51" s="372" t="str">
        <f t="shared" si="16"/>
        <v/>
      </c>
      <c r="M51" s="373" t="str">
        <f t="shared" si="16"/>
        <v/>
      </c>
      <c r="N51" s="374" t="str">
        <f t="shared" si="17"/>
        <v/>
      </c>
      <c r="O51" s="19" t="str">
        <f t="shared" si="17"/>
        <v/>
      </c>
      <c r="P51" s="372" t="str">
        <f t="shared" si="17"/>
        <v/>
      </c>
      <c r="Q51" s="373" t="str">
        <f t="shared" si="17"/>
        <v/>
      </c>
      <c r="R51" s="374" t="str">
        <f t="shared" si="17"/>
        <v/>
      </c>
      <c r="S51" s="19" t="str">
        <f t="shared" si="17"/>
        <v/>
      </c>
      <c r="T51" s="372" t="str">
        <f t="shared" si="17"/>
        <v/>
      </c>
      <c r="U51" s="373" t="str">
        <f t="shared" si="17"/>
        <v/>
      </c>
      <c r="V51" s="374" t="str">
        <f t="shared" si="17"/>
        <v/>
      </c>
      <c r="W51" s="19" t="str">
        <f t="shared" si="17"/>
        <v/>
      </c>
      <c r="X51" s="372" t="str">
        <f t="shared" si="17"/>
        <v/>
      </c>
      <c r="Y51" s="373" t="str">
        <f t="shared" si="17"/>
        <v/>
      </c>
      <c r="Z51" s="374" t="str">
        <f t="shared" si="17"/>
        <v/>
      </c>
      <c r="AA51" s="19" t="str">
        <f t="shared" si="17"/>
        <v/>
      </c>
      <c r="AB51" s="20"/>
      <c r="AC51" s="372" t="str">
        <f>IF(COUNT((D51,H51,L51,P51,T51,X51))=0,"",SUM((D51,H51,L51,P51,T51,X51)))</f>
        <v/>
      </c>
      <c r="AD51" s="373" t="str">
        <f>IF(COUNT((E51,I51,M51,Q51,U51,Y51))=0,"",SUM((E51,I51,M51,Q51,U51,Y51)))</f>
        <v/>
      </c>
      <c r="AE51" s="374" t="str">
        <f>IF(COUNT((F51,J51,N51,R51,V51,Z51))=0,"",SUM((F51,J51,N51,R51,V51,Z51)))</f>
        <v/>
      </c>
      <c r="AF51" s="19" t="str">
        <f>IF(COUNT((G51,K51,O51,S51,W51,AA51))=0,"",SUM((G51,K51,O51,S51,W51,AA51)))</f>
        <v/>
      </c>
      <c r="AG51" s="399" t="str">
        <f t="shared" si="7"/>
        <v/>
      </c>
      <c r="AH51" s="303" t="str">
        <f t="shared" si="7"/>
        <v/>
      </c>
      <c r="AI51" s="173" t="str">
        <f t="shared" si="7"/>
        <v/>
      </c>
      <c r="AJ51" s="400" t="str">
        <f t="shared" si="7"/>
        <v/>
      </c>
      <c r="AK51" s="20"/>
      <c r="AL51" s="372" t="str">
        <f>IF(COUNT(テ1!AC51,AC51)=0,"",SUM(テ1!AC51,AC51))</f>
        <v/>
      </c>
      <c r="AM51" s="373" t="str">
        <f>IF(COUNT(テ1!AD51,AD51)=0,"",SUM(テ1!AD51,AD51))</f>
        <v/>
      </c>
      <c r="AN51" s="374" t="str">
        <f>IF(COUNT(テ1!AE51,AE51)=0,"",SUM(テ1!AE51,AE51))</f>
        <v/>
      </c>
      <c r="AO51" s="19" t="str">
        <f>IF(COUNT(テ1!AF51,AF51)=0,"",SUM(テ1!AF51,AF51))</f>
        <v/>
      </c>
      <c r="AP51" s="399" t="str">
        <f t="shared" si="8"/>
        <v/>
      </c>
      <c r="AQ51" s="303" t="str">
        <f t="shared" si="4"/>
        <v/>
      </c>
      <c r="AR51" s="173" t="str">
        <f t="shared" si="5"/>
        <v/>
      </c>
      <c r="AS51" s="400" t="str">
        <f t="shared" si="6"/>
        <v/>
      </c>
      <c r="AT51" s="20"/>
    </row>
    <row r="52" spans="1:46" ht="12" customHeight="1">
      <c r="A52" s="362">
        <v>48</v>
      </c>
      <c r="B52" s="21">
        <f>IF(情報!$C49="","",情報!$C49)</f>
        <v>202</v>
      </c>
      <c r="C52" s="377" t="str">
        <f t="shared" si="15"/>
        <v/>
      </c>
      <c r="D52" s="378" t="str">
        <f t="shared" si="16"/>
        <v/>
      </c>
      <c r="E52" s="379" t="str">
        <f t="shared" si="16"/>
        <v/>
      </c>
      <c r="F52" s="380" t="str">
        <f t="shared" si="16"/>
        <v/>
      </c>
      <c r="G52" s="26" t="str">
        <f t="shared" si="16"/>
        <v/>
      </c>
      <c r="H52" s="378" t="str">
        <f t="shared" si="16"/>
        <v/>
      </c>
      <c r="I52" s="379" t="str">
        <f t="shared" si="16"/>
        <v/>
      </c>
      <c r="J52" s="380" t="str">
        <f t="shared" si="16"/>
        <v/>
      </c>
      <c r="K52" s="26" t="str">
        <f t="shared" si="16"/>
        <v/>
      </c>
      <c r="L52" s="378" t="str">
        <f t="shared" si="16"/>
        <v/>
      </c>
      <c r="M52" s="379" t="str">
        <f t="shared" si="16"/>
        <v/>
      </c>
      <c r="N52" s="380" t="str">
        <f t="shared" si="17"/>
        <v/>
      </c>
      <c r="O52" s="26" t="str">
        <f t="shared" si="17"/>
        <v/>
      </c>
      <c r="P52" s="378" t="str">
        <f t="shared" si="17"/>
        <v/>
      </c>
      <c r="Q52" s="379" t="str">
        <f t="shared" si="17"/>
        <v/>
      </c>
      <c r="R52" s="380" t="str">
        <f t="shared" si="17"/>
        <v/>
      </c>
      <c r="S52" s="26" t="str">
        <f t="shared" si="17"/>
        <v/>
      </c>
      <c r="T52" s="378" t="str">
        <f t="shared" si="17"/>
        <v/>
      </c>
      <c r="U52" s="379" t="str">
        <f t="shared" si="17"/>
        <v/>
      </c>
      <c r="V52" s="380" t="str">
        <f t="shared" si="17"/>
        <v/>
      </c>
      <c r="W52" s="26" t="str">
        <f t="shared" si="17"/>
        <v/>
      </c>
      <c r="X52" s="378" t="str">
        <f t="shared" si="17"/>
        <v/>
      </c>
      <c r="Y52" s="379" t="str">
        <f t="shared" si="17"/>
        <v/>
      </c>
      <c r="Z52" s="380" t="str">
        <f t="shared" si="17"/>
        <v/>
      </c>
      <c r="AA52" s="26" t="str">
        <f t="shared" si="17"/>
        <v/>
      </c>
      <c r="AB52" s="20"/>
      <c r="AC52" s="378" t="str">
        <f>IF(COUNT((D52,H52,L52,P52,T52,X52))=0,"",SUM((D52,H52,L52,P52,T52,X52)))</f>
        <v/>
      </c>
      <c r="AD52" s="379" t="str">
        <f>IF(COUNT((E52,I52,M52,Q52,U52,Y52))=0,"",SUM((E52,I52,M52,Q52,U52,Y52)))</f>
        <v/>
      </c>
      <c r="AE52" s="380" t="str">
        <f>IF(COUNT((F52,J52,N52,R52,V52,Z52))=0,"",SUM((F52,J52,N52,R52,V52,Z52)))</f>
        <v/>
      </c>
      <c r="AF52" s="26" t="str">
        <f>IF(COUNT((G52,K52,O52,S52,W52,AA52))=0,"",SUM((G52,K52,O52,S52,W52,AA52)))</f>
        <v/>
      </c>
      <c r="AG52" s="381" t="str">
        <f t="shared" si="7"/>
        <v/>
      </c>
      <c r="AH52" s="307" t="str">
        <f t="shared" si="7"/>
        <v/>
      </c>
      <c r="AI52" s="193" t="str">
        <f t="shared" si="7"/>
        <v/>
      </c>
      <c r="AJ52" s="382" t="str">
        <f t="shared" si="7"/>
        <v/>
      </c>
      <c r="AK52" s="20"/>
      <c r="AL52" s="378" t="str">
        <f>IF(COUNT(テ1!AC52,AC52)=0,"",SUM(テ1!AC52,AC52))</f>
        <v/>
      </c>
      <c r="AM52" s="379" t="str">
        <f>IF(COUNT(テ1!AD52,AD52)=0,"",SUM(テ1!AD52,AD52))</f>
        <v/>
      </c>
      <c r="AN52" s="380" t="str">
        <f>IF(COUNT(テ1!AE52,AE52)=0,"",SUM(テ1!AE52,AE52))</f>
        <v/>
      </c>
      <c r="AO52" s="26" t="str">
        <f>IF(COUNT(テ1!AF52,AF52)=0,"",SUM(テ1!AF52,AF52))</f>
        <v/>
      </c>
      <c r="AP52" s="381" t="str">
        <f t="shared" si="8"/>
        <v/>
      </c>
      <c r="AQ52" s="307" t="str">
        <f t="shared" si="4"/>
        <v/>
      </c>
      <c r="AR52" s="193" t="str">
        <f t="shared" si="5"/>
        <v/>
      </c>
      <c r="AS52" s="382" t="str">
        <f t="shared" si="6"/>
        <v/>
      </c>
      <c r="AT52" s="20"/>
    </row>
    <row r="53" spans="1:46" ht="12" customHeight="1">
      <c r="A53" s="362">
        <v>49</v>
      </c>
      <c r="B53" s="21">
        <f>IF(情報!$C50="","",情報!$C50)</f>
        <v>203</v>
      </c>
      <c r="C53" s="377" t="str">
        <f t="shared" si="15"/>
        <v/>
      </c>
      <c r="D53" s="378" t="str">
        <f t="shared" si="16"/>
        <v/>
      </c>
      <c r="E53" s="379" t="str">
        <f t="shared" si="16"/>
        <v/>
      </c>
      <c r="F53" s="380" t="str">
        <f t="shared" si="16"/>
        <v/>
      </c>
      <c r="G53" s="26" t="str">
        <f t="shared" si="16"/>
        <v/>
      </c>
      <c r="H53" s="378" t="str">
        <f t="shared" si="16"/>
        <v/>
      </c>
      <c r="I53" s="379" t="str">
        <f t="shared" si="16"/>
        <v/>
      </c>
      <c r="J53" s="380" t="str">
        <f t="shared" si="16"/>
        <v/>
      </c>
      <c r="K53" s="26" t="str">
        <f t="shared" si="16"/>
        <v/>
      </c>
      <c r="L53" s="378" t="str">
        <f t="shared" si="16"/>
        <v/>
      </c>
      <c r="M53" s="379" t="str">
        <f t="shared" si="16"/>
        <v/>
      </c>
      <c r="N53" s="380" t="str">
        <f t="shared" si="17"/>
        <v/>
      </c>
      <c r="O53" s="26" t="str">
        <f t="shared" si="17"/>
        <v/>
      </c>
      <c r="P53" s="378" t="str">
        <f t="shared" si="17"/>
        <v/>
      </c>
      <c r="Q53" s="379" t="str">
        <f t="shared" si="17"/>
        <v/>
      </c>
      <c r="R53" s="380" t="str">
        <f t="shared" si="17"/>
        <v/>
      </c>
      <c r="S53" s="26" t="str">
        <f t="shared" si="17"/>
        <v/>
      </c>
      <c r="T53" s="378" t="str">
        <f t="shared" si="17"/>
        <v/>
      </c>
      <c r="U53" s="379" t="str">
        <f t="shared" si="17"/>
        <v/>
      </c>
      <c r="V53" s="380" t="str">
        <f t="shared" si="17"/>
        <v/>
      </c>
      <c r="W53" s="26" t="str">
        <f t="shared" si="17"/>
        <v/>
      </c>
      <c r="X53" s="378" t="str">
        <f t="shared" si="17"/>
        <v/>
      </c>
      <c r="Y53" s="379" t="str">
        <f t="shared" si="17"/>
        <v/>
      </c>
      <c r="Z53" s="380" t="str">
        <f t="shared" si="17"/>
        <v/>
      </c>
      <c r="AA53" s="26" t="str">
        <f t="shared" si="17"/>
        <v/>
      </c>
      <c r="AB53" s="20"/>
      <c r="AC53" s="378" t="str">
        <f>IF(COUNT((D53,H53,L53,P53,T53,X53))=0,"",SUM((D53,H53,L53,P53,T53,X53)))</f>
        <v/>
      </c>
      <c r="AD53" s="379" t="str">
        <f>IF(COUNT((E53,I53,M53,Q53,U53,Y53))=0,"",SUM((E53,I53,M53,Q53,U53,Y53)))</f>
        <v/>
      </c>
      <c r="AE53" s="380" t="str">
        <f>IF(COUNT((F53,J53,N53,R53,V53,Z53))=0,"",SUM((F53,J53,N53,R53,V53,Z53)))</f>
        <v/>
      </c>
      <c r="AF53" s="26" t="str">
        <f>IF(COUNT((G53,K53,O53,S53,W53,AA53))=0,"",SUM((G53,K53,O53,S53,W53,AA53)))</f>
        <v/>
      </c>
      <c r="AG53" s="381" t="str">
        <f t="shared" si="7"/>
        <v/>
      </c>
      <c r="AH53" s="307" t="str">
        <f t="shared" si="7"/>
        <v/>
      </c>
      <c r="AI53" s="193" t="str">
        <f t="shared" si="7"/>
        <v/>
      </c>
      <c r="AJ53" s="382" t="str">
        <f t="shared" si="7"/>
        <v/>
      </c>
      <c r="AK53" s="20"/>
      <c r="AL53" s="378" t="str">
        <f>IF(COUNT(テ1!AC53,AC53)=0,"",SUM(テ1!AC53,AC53))</f>
        <v/>
      </c>
      <c r="AM53" s="379" t="str">
        <f>IF(COUNT(テ1!AD53,AD53)=0,"",SUM(テ1!AD53,AD53))</f>
        <v/>
      </c>
      <c r="AN53" s="380" t="str">
        <f>IF(COUNT(テ1!AE53,AE53)=0,"",SUM(テ1!AE53,AE53))</f>
        <v/>
      </c>
      <c r="AO53" s="26" t="str">
        <f>IF(COUNT(テ1!AF53,AF53)=0,"",SUM(テ1!AF53,AF53))</f>
        <v/>
      </c>
      <c r="AP53" s="381" t="str">
        <f t="shared" si="8"/>
        <v/>
      </c>
      <c r="AQ53" s="307" t="str">
        <f t="shared" si="4"/>
        <v/>
      </c>
      <c r="AR53" s="193" t="str">
        <f t="shared" si="5"/>
        <v/>
      </c>
      <c r="AS53" s="382" t="str">
        <f t="shared" si="6"/>
        <v/>
      </c>
      <c r="AT53" s="20"/>
    </row>
    <row r="54" spans="1:46" ht="12" customHeight="1">
      <c r="A54" s="362">
        <v>50</v>
      </c>
      <c r="B54" s="21">
        <f>IF(情報!$C51="","",情報!$C51)</f>
        <v>204</v>
      </c>
      <c r="C54" s="377" t="str">
        <f t="shared" si="15"/>
        <v/>
      </c>
      <c r="D54" s="378" t="str">
        <f t="shared" si="16"/>
        <v/>
      </c>
      <c r="E54" s="379" t="str">
        <f t="shared" si="16"/>
        <v/>
      </c>
      <c r="F54" s="380" t="str">
        <f t="shared" si="16"/>
        <v/>
      </c>
      <c r="G54" s="26" t="str">
        <f t="shared" si="16"/>
        <v/>
      </c>
      <c r="H54" s="378" t="str">
        <f t="shared" si="16"/>
        <v/>
      </c>
      <c r="I54" s="379" t="str">
        <f t="shared" si="16"/>
        <v/>
      </c>
      <c r="J54" s="380" t="str">
        <f t="shared" si="16"/>
        <v/>
      </c>
      <c r="K54" s="26" t="str">
        <f t="shared" si="16"/>
        <v/>
      </c>
      <c r="L54" s="378" t="str">
        <f t="shared" si="16"/>
        <v/>
      </c>
      <c r="M54" s="379" t="str">
        <f t="shared" si="16"/>
        <v/>
      </c>
      <c r="N54" s="380" t="str">
        <f t="shared" si="17"/>
        <v/>
      </c>
      <c r="O54" s="26" t="str">
        <f t="shared" si="17"/>
        <v/>
      </c>
      <c r="P54" s="378" t="str">
        <f t="shared" si="17"/>
        <v/>
      </c>
      <c r="Q54" s="379" t="str">
        <f t="shared" si="17"/>
        <v/>
      </c>
      <c r="R54" s="380" t="str">
        <f t="shared" si="17"/>
        <v/>
      </c>
      <c r="S54" s="26" t="str">
        <f t="shared" si="17"/>
        <v/>
      </c>
      <c r="T54" s="378" t="str">
        <f t="shared" si="17"/>
        <v/>
      </c>
      <c r="U54" s="379" t="str">
        <f t="shared" si="17"/>
        <v/>
      </c>
      <c r="V54" s="380" t="str">
        <f t="shared" si="17"/>
        <v/>
      </c>
      <c r="W54" s="26" t="str">
        <f t="shared" si="17"/>
        <v/>
      </c>
      <c r="X54" s="378" t="str">
        <f t="shared" si="17"/>
        <v/>
      </c>
      <c r="Y54" s="379" t="str">
        <f t="shared" si="17"/>
        <v/>
      </c>
      <c r="Z54" s="380" t="str">
        <f t="shared" si="17"/>
        <v/>
      </c>
      <c r="AA54" s="26" t="str">
        <f t="shared" si="17"/>
        <v/>
      </c>
      <c r="AB54" s="20"/>
      <c r="AC54" s="378" t="str">
        <f>IF(COUNT((D54,H54,L54,P54,T54,X54))=0,"",SUM((D54,H54,L54,P54,T54,X54)))</f>
        <v/>
      </c>
      <c r="AD54" s="379" t="str">
        <f>IF(COUNT((E54,I54,M54,Q54,U54,Y54))=0,"",SUM((E54,I54,M54,Q54,U54,Y54)))</f>
        <v/>
      </c>
      <c r="AE54" s="380" t="str">
        <f>IF(COUNT((F54,J54,N54,R54,V54,Z54))=0,"",SUM((F54,J54,N54,R54,V54,Z54)))</f>
        <v/>
      </c>
      <c r="AF54" s="26" t="str">
        <f>IF(COUNT((G54,K54,O54,S54,W54,AA54))=0,"",SUM((G54,K54,O54,S54,W54,AA54)))</f>
        <v/>
      </c>
      <c r="AG54" s="381" t="str">
        <f t="shared" si="7"/>
        <v/>
      </c>
      <c r="AH54" s="307" t="str">
        <f t="shared" si="7"/>
        <v/>
      </c>
      <c r="AI54" s="193" t="str">
        <f t="shared" si="7"/>
        <v/>
      </c>
      <c r="AJ54" s="382" t="str">
        <f t="shared" si="7"/>
        <v/>
      </c>
      <c r="AK54" s="20"/>
      <c r="AL54" s="378" t="str">
        <f>IF(COUNT(テ1!AC54,AC54)=0,"",SUM(テ1!AC54,AC54))</f>
        <v/>
      </c>
      <c r="AM54" s="379" t="str">
        <f>IF(COUNT(テ1!AD54,AD54)=0,"",SUM(テ1!AD54,AD54))</f>
        <v/>
      </c>
      <c r="AN54" s="380" t="str">
        <f>IF(COUNT(テ1!AE54,AE54)=0,"",SUM(テ1!AE54,AE54))</f>
        <v/>
      </c>
      <c r="AO54" s="26" t="str">
        <f>IF(COUNT(テ1!AF54,AF54)=0,"",SUM(テ1!AF54,AF54))</f>
        <v/>
      </c>
      <c r="AP54" s="381" t="str">
        <f t="shared" si="8"/>
        <v/>
      </c>
      <c r="AQ54" s="307" t="str">
        <f t="shared" si="4"/>
        <v/>
      </c>
      <c r="AR54" s="193" t="str">
        <f t="shared" si="5"/>
        <v/>
      </c>
      <c r="AS54" s="382" t="str">
        <f t="shared" si="6"/>
        <v/>
      </c>
      <c r="AT54" s="20"/>
    </row>
    <row r="55" spans="1:46" ht="12" customHeight="1">
      <c r="A55" s="362">
        <v>51</v>
      </c>
      <c r="B55" s="27">
        <f>IF(情報!$C52="","",情報!$C52)</f>
        <v>205</v>
      </c>
      <c r="C55" s="383" t="str">
        <f t="shared" si="15"/>
        <v/>
      </c>
      <c r="D55" s="384" t="str">
        <f t="shared" ref="D55:M64" si="18">IF(ISERROR(INDEX(テ全,$A55,D$2)),"",INDEX(テ全,$A55,D$2))</f>
        <v/>
      </c>
      <c r="E55" s="385" t="str">
        <f t="shared" si="18"/>
        <v/>
      </c>
      <c r="F55" s="386" t="str">
        <f t="shared" si="18"/>
        <v/>
      </c>
      <c r="G55" s="32" t="str">
        <f t="shared" si="18"/>
        <v/>
      </c>
      <c r="H55" s="384" t="str">
        <f t="shared" si="18"/>
        <v/>
      </c>
      <c r="I55" s="385" t="str">
        <f t="shared" si="18"/>
        <v/>
      </c>
      <c r="J55" s="386" t="str">
        <f t="shared" si="18"/>
        <v/>
      </c>
      <c r="K55" s="32" t="str">
        <f t="shared" si="18"/>
        <v/>
      </c>
      <c r="L55" s="384" t="str">
        <f t="shared" si="18"/>
        <v/>
      </c>
      <c r="M55" s="385" t="str">
        <f t="shared" si="18"/>
        <v/>
      </c>
      <c r="N55" s="386" t="str">
        <f t="shared" ref="N55:AA64" si="19">IF(ISERROR(INDEX(テ全,$A55,N$2)),"",INDEX(テ全,$A55,N$2))</f>
        <v/>
      </c>
      <c r="O55" s="32" t="str">
        <f t="shared" si="19"/>
        <v/>
      </c>
      <c r="P55" s="384" t="str">
        <f t="shared" si="19"/>
        <v/>
      </c>
      <c r="Q55" s="385" t="str">
        <f t="shared" si="19"/>
        <v/>
      </c>
      <c r="R55" s="386" t="str">
        <f t="shared" si="19"/>
        <v/>
      </c>
      <c r="S55" s="32" t="str">
        <f t="shared" si="19"/>
        <v/>
      </c>
      <c r="T55" s="384" t="str">
        <f t="shared" si="19"/>
        <v/>
      </c>
      <c r="U55" s="385" t="str">
        <f t="shared" si="19"/>
        <v/>
      </c>
      <c r="V55" s="386" t="str">
        <f t="shared" si="19"/>
        <v/>
      </c>
      <c r="W55" s="32" t="str">
        <f t="shared" si="19"/>
        <v/>
      </c>
      <c r="X55" s="384" t="str">
        <f t="shared" si="19"/>
        <v/>
      </c>
      <c r="Y55" s="385" t="str">
        <f t="shared" si="19"/>
        <v/>
      </c>
      <c r="Z55" s="386" t="str">
        <f t="shared" si="19"/>
        <v/>
      </c>
      <c r="AA55" s="32" t="str">
        <f t="shared" si="19"/>
        <v/>
      </c>
      <c r="AB55" s="20"/>
      <c r="AC55" s="384" t="str">
        <f>IF(COUNT((D55,H55,L55,P55,T55,X55))=0,"",SUM((D55,H55,L55,P55,T55,X55)))</f>
        <v/>
      </c>
      <c r="AD55" s="385" t="str">
        <f>IF(COUNT((E55,I55,M55,Q55,U55,Y55))=0,"",SUM((E55,I55,M55,Q55,U55,Y55)))</f>
        <v/>
      </c>
      <c r="AE55" s="386" t="str">
        <f>IF(COUNT((F55,J55,N55,R55,V55,Z55))=0,"",SUM((F55,J55,N55,R55,V55,Z55)))</f>
        <v/>
      </c>
      <c r="AF55" s="32" t="str">
        <f>IF(COUNT((G55,K55,O55,S55,W55,AA55))=0,"",SUM((G55,K55,O55,S55,W55,AA55)))</f>
        <v/>
      </c>
      <c r="AG55" s="387" t="str">
        <f t="shared" si="7"/>
        <v/>
      </c>
      <c r="AH55" s="310" t="str">
        <f t="shared" si="7"/>
        <v/>
      </c>
      <c r="AI55" s="212" t="str">
        <f t="shared" si="7"/>
        <v/>
      </c>
      <c r="AJ55" s="388" t="str">
        <f t="shared" si="7"/>
        <v/>
      </c>
      <c r="AK55" s="20"/>
      <c r="AL55" s="384" t="str">
        <f>IF(COUNT(テ1!AC55,AC55)=0,"",SUM(テ1!AC55,AC55))</f>
        <v/>
      </c>
      <c r="AM55" s="385" t="str">
        <f>IF(COUNT(テ1!AD55,AD55)=0,"",SUM(テ1!AD55,AD55))</f>
        <v/>
      </c>
      <c r="AN55" s="386" t="str">
        <f>IF(COUNT(テ1!AE55,AE55)=0,"",SUM(テ1!AE55,AE55))</f>
        <v/>
      </c>
      <c r="AO55" s="32" t="str">
        <f>IF(COUNT(テ1!AF55,AF55)=0,"",SUM(テ1!AF55,AF55))</f>
        <v/>
      </c>
      <c r="AP55" s="387" t="str">
        <f t="shared" si="8"/>
        <v/>
      </c>
      <c r="AQ55" s="310" t="str">
        <f t="shared" si="4"/>
        <v/>
      </c>
      <c r="AR55" s="212" t="str">
        <f t="shared" si="5"/>
        <v/>
      </c>
      <c r="AS55" s="388" t="str">
        <f t="shared" si="6"/>
        <v/>
      </c>
      <c r="AT55" s="20"/>
    </row>
    <row r="56" spans="1:46" ht="12" customHeight="1">
      <c r="A56" s="362">
        <v>52</v>
      </c>
      <c r="B56" s="33">
        <f>IF(情報!$C53="","",情報!$C53)</f>
        <v>206</v>
      </c>
      <c r="C56" s="389" t="str">
        <f t="shared" si="15"/>
        <v/>
      </c>
      <c r="D56" s="390" t="str">
        <f t="shared" si="18"/>
        <v/>
      </c>
      <c r="E56" s="391" t="str">
        <f t="shared" si="18"/>
        <v/>
      </c>
      <c r="F56" s="392" t="str">
        <f t="shared" si="18"/>
        <v/>
      </c>
      <c r="G56" s="38" t="str">
        <f t="shared" si="18"/>
        <v/>
      </c>
      <c r="H56" s="390" t="str">
        <f t="shared" si="18"/>
        <v/>
      </c>
      <c r="I56" s="391" t="str">
        <f t="shared" si="18"/>
        <v/>
      </c>
      <c r="J56" s="392" t="str">
        <f t="shared" si="18"/>
        <v/>
      </c>
      <c r="K56" s="38" t="str">
        <f t="shared" si="18"/>
        <v/>
      </c>
      <c r="L56" s="390" t="str">
        <f t="shared" si="18"/>
        <v/>
      </c>
      <c r="M56" s="391" t="str">
        <f t="shared" si="18"/>
        <v/>
      </c>
      <c r="N56" s="392" t="str">
        <f t="shared" si="19"/>
        <v/>
      </c>
      <c r="O56" s="38" t="str">
        <f t="shared" si="19"/>
        <v/>
      </c>
      <c r="P56" s="390" t="str">
        <f t="shared" si="19"/>
        <v/>
      </c>
      <c r="Q56" s="391" t="str">
        <f t="shared" si="19"/>
        <v/>
      </c>
      <c r="R56" s="392" t="str">
        <f t="shared" si="19"/>
        <v/>
      </c>
      <c r="S56" s="38" t="str">
        <f t="shared" si="19"/>
        <v/>
      </c>
      <c r="T56" s="390" t="str">
        <f t="shared" si="19"/>
        <v/>
      </c>
      <c r="U56" s="391" t="str">
        <f t="shared" si="19"/>
        <v/>
      </c>
      <c r="V56" s="392" t="str">
        <f t="shared" si="19"/>
        <v/>
      </c>
      <c r="W56" s="38" t="str">
        <f t="shared" si="19"/>
        <v/>
      </c>
      <c r="X56" s="390" t="str">
        <f t="shared" si="19"/>
        <v/>
      </c>
      <c r="Y56" s="391" t="str">
        <f t="shared" si="19"/>
        <v/>
      </c>
      <c r="Z56" s="392" t="str">
        <f t="shared" si="19"/>
        <v/>
      </c>
      <c r="AA56" s="38" t="str">
        <f t="shared" si="19"/>
        <v/>
      </c>
      <c r="AB56" s="20"/>
      <c r="AC56" s="390" t="str">
        <f>IF(COUNT((D56,H56,L56,P56,T56,X56))=0,"",SUM((D56,H56,L56,P56,T56,X56)))</f>
        <v/>
      </c>
      <c r="AD56" s="391" t="str">
        <f>IF(COUNT((E56,I56,M56,Q56,U56,Y56))=0,"",SUM((E56,I56,M56,Q56,U56,Y56)))</f>
        <v/>
      </c>
      <c r="AE56" s="392" t="str">
        <f>IF(COUNT((F56,J56,N56,R56,V56,Z56))=0,"",SUM((F56,J56,N56,R56,V56,Z56)))</f>
        <v/>
      </c>
      <c r="AF56" s="38" t="str">
        <f>IF(COUNT((G56,K56,O56,S56,W56,AA56))=0,"",SUM((G56,K56,O56,S56,W56,AA56)))</f>
        <v/>
      </c>
      <c r="AG56" s="375" t="str">
        <f t="shared" si="7"/>
        <v/>
      </c>
      <c r="AH56" s="313" t="str">
        <f t="shared" si="7"/>
        <v/>
      </c>
      <c r="AI56" s="231" t="str">
        <f t="shared" si="7"/>
        <v/>
      </c>
      <c r="AJ56" s="376" t="str">
        <f t="shared" si="7"/>
        <v/>
      </c>
      <c r="AK56" s="20"/>
      <c r="AL56" s="390" t="str">
        <f>IF(COUNT(テ1!AC56,AC56)=0,"",SUM(テ1!AC56,AC56))</f>
        <v/>
      </c>
      <c r="AM56" s="391" t="str">
        <f>IF(COUNT(テ1!AD56,AD56)=0,"",SUM(テ1!AD56,AD56))</f>
        <v/>
      </c>
      <c r="AN56" s="392" t="str">
        <f>IF(COUNT(テ1!AE56,AE56)=0,"",SUM(テ1!AE56,AE56))</f>
        <v/>
      </c>
      <c r="AO56" s="38" t="str">
        <f>IF(COUNT(テ1!AF56,AF56)=0,"",SUM(テ1!AF56,AF56))</f>
        <v/>
      </c>
      <c r="AP56" s="375" t="str">
        <f t="shared" si="8"/>
        <v/>
      </c>
      <c r="AQ56" s="313" t="str">
        <f t="shared" si="4"/>
        <v/>
      </c>
      <c r="AR56" s="231" t="str">
        <f t="shared" si="5"/>
        <v/>
      </c>
      <c r="AS56" s="376" t="str">
        <f t="shared" si="6"/>
        <v/>
      </c>
      <c r="AT56" s="20"/>
    </row>
    <row r="57" spans="1:46" ht="12" customHeight="1">
      <c r="A57" s="362">
        <v>53</v>
      </c>
      <c r="B57" s="21">
        <f>IF(情報!$C54="","",情報!$C54)</f>
        <v>207</v>
      </c>
      <c r="C57" s="377" t="str">
        <f t="shared" si="15"/>
        <v/>
      </c>
      <c r="D57" s="378" t="str">
        <f t="shared" si="18"/>
        <v/>
      </c>
      <c r="E57" s="379" t="str">
        <f t="shared" si="18"/>
        <v/>
      </c>
      <c r="F57" s="380" t="str">
        <f t="shared" si="18"/>
        <v/>
      </c>
      <c r="G57" s="26" t="str">
        <f t="shared" si="18"/>
        <v/>
      </c>
      <c r="H57" s="378" t="str">
        <f t="shared" si="18"/>
        <v/>
      </c>
      <c r="I57" s="379" t="str">
        <f t="shared" si="18"/>
        <v/>
      </c>
      <c r="J57" s="380" t="str">
        <f t="shared" si="18"/>
        <v/>
      </c>
      <c r="K57" s="26" t="str">
        <f t="shared" si="18"/>
        <v/>
      </c>
      <c r="L57" s="378" t="str">
        <f t="shared" si="18"/>
        <v/>
      </c>
      <c r="M57" s="379" t="str">
        <f t="shared" si="18"/>
        <v/>
      </c>
      <c r="N57" s="380" t="str">
        <f t="shared" si="19"/>
        <v/>
      </c>
      <c r="O57" s="26" t="str">
        <f t="shared" si="19"/>
        <v/>
      </c>
      <c r="P57" s="378" t="str">
        <f t="shared" si="19"/>
        <v/>
      </c>
      <c r="Q57" s="379" t="str">
        <f t="shared" si="19"/>
        <v/>
      </c>
      <c r="R57" s="380" t="str">
        <f t="shared" si="19"/>
        <v/>
      </c>
      <c r="S57" s="26" t="str">
        <f t="shared" si="19"/>
        <v/>
      </c>
      <c r="T57" s="378" t="str">
        <f t="shared" si="19"/>
        <v/>
      </c>
      <c r="U57" s="379" t="str">
        <f t="shared" si="19"/>
        <v/>
      </c>
      <c r="V57" s="380" t="str">
        <f t="shared" si="19"/>
        <v/>
      </c>
      <c r="W57" s="26" t="str">
        <f t="shared" si="19"/>
        <v/>
      </c>
      <c r="X57" s="378" t="str">
        <f t="shared" si="19"/>
        <v/>
      </c>
      <c r="Y57" s="379" t="str">
        <f t="shared" si="19"/>
        <v/>
      </c>
      <c r="Z57" s="380" t="str">
        <f t="shared" si="19"/>
        <v/>
      </c>
      <c r="AA57" s="26" t="str">
        <f t="shared" si="19"/>
        <v/>
      </c>
      <c r="AB57" s="20"/>
      <c r="AC57" s="378" t="str">
        <f>IF(COUNT((D57,H57,L57,P57,T57,X57))=0,"",SUM((D57,H57,L57,P57,T57,X57)))</f>
        <v/>
      </c>
      <c r="AD57" s="379" t="str">
        <f>IF(COUNT((E57,I57,M57,Q57,U57,Y57))=0,"",SUM((E57,I57,M57,Q57,U57,Y57)))</f>
        <v/>
      </c>
      <c r="AE57" s="380" t="str">
        <f>IF(COUNT((F57,J57,N57,R57,V57,Z57))=0,"",SUM((F57,J57,N57,R57,V57,Z57)))</f>
        <v/>
      </c>
      <c r="AF57" s="26" t="str">
        <f>IF(COUNT((G57,K57,O57,S57,W57,AA57))=0,"",SUM((G57,K57,O57,S57,W57,AA57)))</f>
        <v/>
      </c>
      <c r="AG57" s="381" t="str">
        <f t="shared" si="7"/>
        <v/>
      </c>
      <c r="AH57" s="307" t="str">
        <f t="shared" si="7"/>
        <v/>
      </c>
      <c r="AI57" s="193" t="str">
        <f t="shared" si="7"/>
        <v/>
      </c>
      <c r="AJ57" s="382" t="str">
        <f t="shared" si="7"/>
        <v/>
      </c>
      <c r="AK57" s="20"/>
      <c r="AL57" s="378" t="str">
        <f>IF(COUNT(テ1!AC57,AC57)=0,"",SUM(テ1!AC57,AC57))</f>
        <v/>
      </c>
      <c r="AM57" s="379" t="str">
        <f>IF(COUNT(テ1!AD57,AD57)=0,"",SUM(テ1!AD57,AD57))</f>
        <v/>
      </c>
      <c r="AN57" s="380" t="str">
        <f>IF(COUNT(テ1!AE57,AE57)=0,"",SUM(テ1!AE57,AE57))</f>
        <v/>
      </c>
      <c r="AO57" s="26" t="str">
        <f>IF(COUNT(テ1!AF57,AF57)=0,"",SUM(テ1!AF57,AF57))</f>
        <v/>
      </c>
      <c r="AP57" s="381" t="str">
        <f t="shared" si="8"/>
        <v/>
      </c>
      <c r="AQ57" s="307" t="str">
        <f t="shared" si="4"/>
        <v/>
      </c>
      <c r="AR57" s="193" t="str">
        <f t="shared" si="5"/>
        <v/>
      </c>
      <c r="AS57" s="382" t="str">
        <f t="shared" si="6"/>
        <v/>
      </c>
      <c r="AT57" s="20"/>
    </row>
    <row r="58" spans="1:46" ht="12" customHeight="1">
      <c r="A58" s="362">
        <v>54</v>
      </c>
      <c r="B58" s="21">
        <f>IF(情報!$C55="","",情報!$C55)</f>
        <v>208</v>
      </c>
      <c r="C58" s="377" t="str">
        <f t="shared" si="15"/>
        <v/>
      </c>
      <c r="D58" s="378" t="str">
        <f t="shared" si="18"/>
        <v/>
      </c>
      <c r="E58" s="379" t="str">
        <f t="shared" si="18"/>
        <v/>
      </c>
      <c r="F58" s="380" t="str">
        <f t="shared" si="18"/>
        <v/>
      </c>
      <c r="G58" s="26" t="str">
        <f t="shared" si="18"/>
        <v/>
      </c>
      <c r="H58" s="378" t="str">
        <f t="shared" si="18"/>
        <v/>
      </c>
      <c r="I58" s="379" t="str">
        <f t="shared" si="18"/>
        <v/>
      </c>
      <c r="J58" s="380" t="str">
        <f t="shared" si="18"/>
        <v/>
      </c>
      <c r="K58" s="26" t="str">
        <f t="shared" si="18"/>
        <v/>
      </c>
      <c r="L58" s="378" t="str">
        <f t="shared" si="18"/>
        <v/>
      </c>
      <c r="M58" s="379" t="str">
        <f t="shared" si="18"/>
        <v/>
      </c>
      <c r="N58" s="380" t="str">
        <f t="shared" si="19"/>
        <v/>
      </c>
      <c r="O58" s="26" t="str">
        <f t="shared" si="19"/>
        <v/>
      </c>
      <c r="P58" s="378" t="str">
        <f t="shared" si="19"/>
        <v/>
      </c>
      <c r="Q58" s="379" t="str">
        <f t="shared" si="19"/>
        <v/>
      </c>
      <c r="R58" s="380" t="str">
        <f t="shared" si="19"/>
        <v/>
      </c>
      <c r="S58" s="26" t="str">
        <f t="shared" si="19"/>
        <v/>
      </c>
      <c r="T58" s="378" t="str">
        <f t="shared" si="19"/>
        <v/>
      </c>
      <c r="U58" s="379" t="str">
        <f t="shared" si="19"/>
        <v/>
      </c>
      <c r="V58" s="380" t="str">
        <f t="shared" si="19"/>
        <v/>
      </c>
      <c r="W58" s="26" t="str">
        <f t="shared" si="19"/>
        <v/>
      </c>
      <c r="X58" s="378" t="str">
        <f t="shared" si="19"/>
        <v/>
      </c>
      <c r="Y58" s="379" t="str">
        <f t="shared" si="19"/>
        <v/>
      </c>
      <c r="Z58" s="380" t="str">
        <f t="shared" si="19"/>
        <v/>
      </c>
      <c r="AA58" s="26" t="str">
        <f t="shared" si="19"/>
        <v/>
      </c>
      <c r="AB58" s="20"/>
      <c r="AC58" s="378" t="str">
        <f>IF(COUNT((D58,H58,L58,P58,T58,X58))=0,"",SUM((D58,H58,L58,P58,T58,X58)))</f>
        <v/>
      </c>
      <c r="AD58" s="379" t="str">
        <f>IF(COUNT((E58,I58,M58,Q58,U58,Y58))=0,"",SUM((E58,I58,M58,Q58,U58,Y58)))</f>
        <v/>
      </c>
      <c r="AE58" s="380" t="str">
        <f>IF(COUNT((F58,J58,N58,R58,V58,Z58))=0,"",SUM((F58,J58,N58,R58,V58,Z58)))</f>
        <v/>
      </c>
      <c r="AF58" s="26" t="str">
        <f>IF(COUNT((G58,K58,O58,S58,W58,AA58))=0,"",SUM((G58,K58,O58,S58,W58,AA58)))</f>
        <v/>
      </c>
      <c r="AG58" s="381" t="str">
        <f t="shared" si="7"/>
        <v/>
      </c>
      <c r="AH58" s="307" t="str">
        <f t="shared" si="7"/>
        <v/>
      </c>
      <c r="AI58" s="193" t="str">
        <f t="shared" si="7"/>
        <v/>
      </c>
      <c r="AJ58" s="382" t="str">
        <f t="shared" si="7"/>
        <v/>
      </c>
      <c r="AK58" s="20"/>
      <c r="AL58" s="378" t="str">
        <f>IF(COUNT(テ1!AC58,AC58)=0,"",SUM(テ1!AC58,AC58))</f>
        <v/>
      </c>
      <c r="AM58" s="379" t="str">
        <f>IF(COUNT(テ1!AD58,AD58)=0,"",SUM(テ1!AD58,AD58))</f>
        <v/>
      </c>
      <c r="AN58" s="380" t="str">
        <f>IF(COUNT(テ1!AE58,AE58)=0,"",SUM(テ1!AE58,AE58))</f>
        <v/>
      </c>
      <c r="AO58" s="26" t="str">
        <f>IF(COUNT(テ1!AF58,AF58)=0,"",SUM(テ1!AF58,AF58))</f>
        <v/>
      </c>
      <c r="AP58" s="381" t="str">
        <f t="shared" si="8"/>
        <v/>
      </c>
      <c r="AQ58" s="307" t="str">
        <f t="shared" si="4"/>
        <v/>
      </c>
      <c r="AR58" s="193" t="str">
        <f t="shared" si="5"/>
        <v/>
      </c>
      <c r="AS58" s="382" t="str">
        <f t="shared" si="6"/>
        <v/>
      </c>
      <c r="AT58" s="20"/>
    </row>
    <row r="59" spans="1:46" ht="12" customHeight="1">
      <c r="A59" s="362">
        <v>55</v>
      </c>
      <c r="B59" s="21">
        <f>IF(情報!$C56="","",情報!$C56)</f>
        <v>209</v>
      </c>
      <c r="C59" s="377" t="str">
        <f t="shared" si="15"/>
        <v/>
      </c>
      <c r="D59" s="378" t="str">
        <f t="shared" si="18"/>
        <v/>
      </c>
      <c r="E59" s="379" t="str">
        <f t="shared" si="18"/>
        <v/>
      </c>
      <c r="F59" s="380" t="str">
        <f t="shared" si="18"/>
        <v/>
      </c>
      <c r="G59" s="26" t="str">
        <f t="shared" si="18"/>
        <v/>
      </c>
      <c r="H59" s="378" t="str">
        <f t="shared" si="18"/>
        <v/>
      </c>
      <c r="I59" s="379" t="str">
        <f t="shared" si="18"/>
        <v/>
      </c>
      <c r="J59" s="380" t="str">
        <f t="shared" si="18"/>
        <v/>
      </c>
      <c r="K59" s="26" t="str">
        <f t="shared" si="18"/>
        <v/>
      </c>
      <c r="L59" s="378" t="str">
        <f t="shared" si="18"/>
        <v/>
      </c>
      <c r="M59" s="379" t="str">
        <f t="shared" si="18"/>
        <v/>
      </c>
      <c r="N59" s="380" t="str">
        <f t="shared" si="19"/>
        <v/>
      </c>
      <c r="O59" s="26" t="str">
        <f t="shared" si="19"/>
        <v/>
      </c>
      <c r="P59" s="378" t="str">
        <f t="shared" si="19"/>
        <v/>
      </c>
      <c r="Q59" s="379" t="str">
        <f t="shared" si="19"/>
        <v/>
      </c>
      <c r="R59" s="380" t="str">
        <f t="shared" si="19"/>
        <v/>
      </c>
      <c r="S59" s="26" t="str">
        <f t="shared" si="19"/>
        <v/>
      </c>
      <c r="T59" s="378" t="str">
        <f t="shared" si="19"/>
        <v/>
      </c>
      <c r="U59" s="379" t="str">
        <f t="shared" si="19"/>
        <v/>
      </c>
      <c r="V59" s="380" t="str">
        <f t="shared" si="19"/>
        <v/>
      </c>
      <c r="W59" s="26" t="str">
        <f t="shared" si="19"/>
        <v/>
      </c>
      <c r="X59" s="378" t="str">
        <f t="shared" si="19"/>
        <v/>
      </c>
      <c r="Y59" s="379" t="str">
        <f t="shared" si="19"/>
        <v/>
      </c>
      <c r="Z59" s="380" t="str">
        <f t="shared" si="19"/>
        <v/>
      </c>
      <c r="AA59" s="26" t="str">
        <f t="shared" si="19"/>
        <v/>
      </c>
      <c r="AB59" s="20"/>
      <c r="AC59" s="378" t="str">
        <f>IF(COUNT((D59,H59,L59,P59,T59,X59))=0,"",SUM((D59,H59,L59,P59,T59,X59)))</f>
        <v/>
      </c>
      <c r="AD59" s="379" t="str">
        <f>IF(COUNT((E59,I59,M59,Q59,U59,Y59))=0,"",SUM((E59,I59,M59,Q59,U59,Y59)))</f>
        <v/>
      </c>
      <c r="AE59" s="380" t="str">
        <f>IF(COUNT((F59,J59,N59,R59,V59,Z59))=0,"",SUM((F59,J59,N59,R59,V59,Z59)))</f>
        <v/>
      </c>
      <c r="AF59" s="26" t="str">
        <f>IF(COUNT((G59,K59,O59,S59,W59,AA59))=0,"",SUM((G59,K59,O59,S59,W59,AA59)))</f>
        <v/>
      </c>
      <c r="AG59" s="381" t="str">
        <f t="shared" si="7"/>
        <v/>
      </c>
      <c r="AH59" s="307" t="str">
        <f t="shared" si="7"/>
        <v/>
      </c>
      <c r="AI59" s="193" t="str">
        <f t="shared" si="7"/>
        <v/>
      </c>
      <c r="AJ59" s="382" t="str">
        <f t="shared" si="7"/>
        <v/>
      </c>
      <c r="AK59" s="20"/>
      <c r="AL59" s="378" t="str">
        <f>IF(COUNT(テ1!AC59,AC59)=0,"",SUM(テ1!AC59,AC59))</f>
        <v/>
      </c>
      <c r="AM59" s="379" t="str">
        <f>IF(COUNT(テ1!AD59,AD59)=0,"",SUM(テ1!AD59,AD59))</f>
        <v/>
      </c>
      <c r="AN59" s="380" t="str">
        <f>IF(COUNT(テ1!AE59,AE59)=0,"",SUM(テ1!AE59,AE59))</f>
        <v/>
      </c>
      <c r="AO59" s="26" t="str">
        <f>IF(COUNT(テ1!AF59,AF59)=0,"",SUM(テ1!AF59,AF59))</f>
        <v/>
      </c>
      <c r="AP59" s="381" t="str">
        <f t="shared" si="8"/>
        <v/>
      </c>
      <c r="AQ59" s="307" t="str">
        <f t="shared" si="4"/>
        <v/>
      </c>
      <c r="AR59" s="193" t="str">
        <f t="shared" si="5"/>
        <v/>
      </c>
      <c r="AS59" s="382" t="str">
        <f t="shared" si="6"/>
        <v/>
      </c>
      <c r="AT59" s="20"/>
    </row>
    <row r="60" spans="1:46" ht="12" customHeight="1">
      <c r="A60" s="362">
        <v>56</v>
      </c>
      <c r="B60" s="27">
        <f>IF(情報!$C57="","",情報!$C57)</f>
        <v>210</v>
      </c>
      <c r="C60" s="383" t="str">
        <f t="shared" si="15"/>
        <v/>
      </c>
      <c r="D60" s="384" t="str">
        <f t="shared" si="18"/>
        <v/>
      </c>
      <c r="E60" s="385" t="str">
        <f t="shared" si="18"/>
        <v/>
      </c>
      <c r="F60" s="386" t="str">
        <f t="shared" si="18"/>
        <v/>
      </c>
      <c r="G60" s="32" t="str">
        <f t="shared" si="18"/>
        <v/>
      </c>
      <c r="H60" s="384" t="str">
        <f t="shared" si="18"/>
        <v/>
      </c>
      <c r="I60" s="385" t="str">
        <f t="shared" si="18"/>
        <v/>
      </c>
      <c r="J60" s="386" t="str">
        <f t="shared" si="18"/>
        <v/>
      </c>
      <c r="K60" s="32" t="str">
        <f t="shared" si="18"/>
        <v/>
      </c>
      <c r="L60" s="384" t="str">
        <f t="shared" si="18"/>
        <v/>
      </c>
      <c r="M60" s="385" t="str">
        <f t="shared" si="18"/>
        <v/>
      </c>
      <c r="N60" s="386" t="str">
        <f t="shared" si="19"/>
        <v/>
      </c>
      <c r="O60" s="32" t="str">
        <f t="shared" si="19"/>
        <v/>
      </c>
      <c r="P60" s="384" t="str">
        <f t="shared" si="19"/>
        <v/>
      </c>
      <c r="Q60" s="385" t="str">
        <f t="shared" si="19"/>
        <v/>
      </c>
      <c r="R60" s="386" t="str">
        <f t="shared" si="19"/>
        <v/>
      </c>
      <c r="S60" s="32" t="str">
        <f t="shared" si="19"/>
        <v/>
      </c>
      <c r="T60" s="384" t="str">
        <f t="shared" si="19"/>
        <v/>
      </c>
      <c r="U60" s="385" t="str">
        <f t="shared" si="19"/>
        <v/>
      </c>
      <c r="V60" s="386" t="str">
        <f t="shared" si="19"/>
        <v/>
      </c>
      <c r="W60" s="32" t="str">
        <f t="shared" si="19"/>
        <v/>
      </c>
      <c r="X60" s="384" t="str">
        <f t="shared" si="19"/>
        <v/>
      </c>
      <c r="Y60" s="385" t="str">
        <f t="shared" si="19"/>
        <v/>
      </c>
      <c r="Z60" s="386" t="str">
        <f t="shared" si="19"/>
        <v/>
      </c>
      <c r="AA60" s="32" t="str">
        <f t="shared" si="19"/>
        <v/>
      </c>
      <c r="AB60" s="20"/>
      <c r="AC60" s="384" t="str">
        <f>IF(COUNT((D60,H60,L60,P60,T60,X60))=0,"",SUM((D60,H60,L60,P60,T60,X60)))</f>
        <v/>
      </c>
      <c r="AD60" s="385" t="str">
        <f>IF(COUNT((E60,I60,M60,Q60,U60,Y60))=0,"",SUM((E60,I60,M60,Q60,U60,Y60)))</f>
        <v/>
      </c>
      <c r="AE60" s="386" t="str">
        <f>IF(COUNT((F60,J60,N60,R60,V60,Z60))=0,"",SUM((F60,J60,N60,R60,V60,Z60)))</f>
        <v/>
      </c>
      <c r="AF60" s="32" t="str">
        <f>IF(COUNT((G60,K60,O60,S60,W60,AA60))=0,"",SUM((G60,K60,O60,S60,W60,AA60)))</f>
        <v/>
      </c>
      <c r="AG60" s="387" t="str">
        <f t="shared" si="7"/>
        <v/>
      </c>
      <c r="AH60" s="310" t="str">
        <f t="shared" si="7"/>
        <v/>
      </c>
      <c r="AI60" s="212" t="str">
        <f t="shared" si="7"/>
        <v/>
      </c>
      <c r="AJ60" s="388" t="str">
        <f t="shared" si="7"/>
        <v/>
      </c>
      <c r="AK60" s="20"/>
      <c r="AL60" s="384" t="str">
        <f>IF(COUNT(テ1!AC60,AC60)=0,"",SUM(テ1!AC60,AC60))</f>
        <v/>
      </c>
      <c r="AM60" s="385" t="str">
        <f>IF(COUNT(テ1!AD60,AD60)=0,"",SUM(テ1!AD60,AD60))</f>
        <v/>
      </c>
      <c r="AN60" s="386" t="str">
        <f>IF(COUNT(テ1!AE60,AE60)=0,"",SUM(テ1!AE60,AE60))</f>
        <v/>
      </c>
      <c r="AO60" s="32" t="str">
        <f>IF(COUNT(テ1!AF60,AF60)=0,"",SUM(テ1!AF60,AF60))</f>
        <v/>
      </c>
      <c r="AP60" s="387" t="str">
        <f t="shared" si="8"/>
        <v/>
      </c>
      <c r="AQ60" s="310" t="str">
        <f t="shared" si="4"/>
        <v/>
      </c>
      <c r="AR60" s="212" t="str">
        <f t="shared" si="5"/>
        <v/>
      </c>
      <c r="AS60" s="388" t="str">
        <f t="shared" si="6"/>
        <v/>
      </c>
      <c r="AT60" s="20"/>
    </row>
    <row r="61" spans="1:46" ht="12" customHeight="1">
      <c r="A61" s="362">
        <v>57</v>
      </c>
      <c r="B61" s="33">
        <f>IF(情報!$C58="","",情報!$C58)</f>
        <v>211</v>
      </c>
      <c r="C61" s="389" t="str">
        <f t="shared" si="15"/>
        <v/>
      </c>
      <c r="D61" s="390" t="str">
        <f t="shared" si="18"/>
        <v/>
      </c>
      <c r="E61" s="391" t="str">
        <f t="shared" si="18"/>
        <v/>
      </c>
      <c r="F61" s="392" t="str">
        <f t="shared" si="18"/>
        <v/>
      </c>
      <c r="G61" s="38" t="str">
        <f t="shared" si="18"/>
        <v/>
      </c>
      <c r="H61" s="390" t="str">
        <f t="shared" si="18"/>
        <v/>
      </c>
      <c r="I61" s="391" t="str">
        <f t="shared" si="18"/>
        <v/>
      </c>
      <c r="J61" s="392" t="str">
        <f t="shared" si="18"/>
        <v/>
      </c>
      <c r="K61" s="38" t="str">
        <f t="shared" si="18"/>
        <v/>
      </c>
      <c r="L61" s="390" t="str">
        <f t="shared" si="18"/>
        <v/>
      </c>
      <c r="M61" s="391" t="str">
        <f t="shared" si="18"/>
        <v/>
      </c>
      <c r="N61" s="392" t="str">
        <f t="shared" si="19"/>
        <v/>
      </c>
      <c r="O61" s="38" t="str">
        <f t="shared" si="19"/>
        <v/>
      </c>
      <c r="P61" s="390" t="str">
        <f t="shared" si="19"/>
        <v/>
      </c>
      <c r="Q61" s="391" t="str">
        <f t="shared" si="19"/>
        <v/>
      </c>
      <c r="R61" s="392" t="str">
        <f t="shared" si="19"/>
        <v/>
      </c>
      <c r="S61" s="38" t="str">
        <f t="shared" si="19"/>
        <v/>
      </c>
      <c r="T61" s="390" t="str">
        <f t="shared" si="19"/>
        <v/>
      </c>
      <c r="U61" s="391" t="str">
        <f t="shared" si="19"/>
        <v/>
      </c>
      <c r="V61" s="392" t="str">
        <f t="shared" si="19"/>
        <v/>
      </c>
      <c r="W61" s="38" t="str">
        <f t="shared" si="19"/>
        <v/>
      </c>
      <c r="X61" s="390" t="str">
        <f t="shared" si="19"/>
        <v/>
      </c>
      <c r="Y61" s="391" t="str">
        <f t="shared" si="19"/>
        <v/>
      </c>
      <c r="Z61" s="392" t="str">
        <f t="shared" si="19"/>
        <v/>
      </c>
      <c r="AA61" s="38" t="str">
        <f t="shared" si="19"/>
        <v/>
      </c>
      <c r="AB61" s="20"/>
      <c r="AC61" s="390" t="str">
        <f>IF(COUNT((D61,H61,L61,P61,T61,X61))=0,"",SUM((D61,H61,L61,P61,T61,X61)))</f>
        <v/>
      </c>
      <c r="AD61" s="391" t="str">
        <f>IF(COUNT((E61,I61,M61,Q61,U61,Y61))=0,"",SUM((E61,I61,M61,Q61,U61,Y61)))</f>
        <v/>
      </c>
      <c r="AE61" s="392" t="str">
        <f>IF(COUNT((F61,J61,N61,R61,V61,Z61))=0,"",SUM((F61,J61,N61,R61,V61,Z61)))</f>
        <v/>
      </c>
      <c r="AF61" s="38" t="str">
        <f>IF(COUNT((G61,K61,O61,S61,W61,AA61))=0,"",SUM((G61,K61,O61,S61,W61,AA61)))</f>
        <v/>
      </c>
      <c r="AG61" s="375" t="str">
        <f t="shared" si="7"/>
        <v/>
      </c>
      <c r="AH61" s="313" t="str">
        <f t="shared" si="7"/>
        <v/>
      </c>
      <c r="AI61" s="231" t="str">
        <f t="shared" si="7"/>
        <v/>
      </c>
      <c r="AJ61" s="376" t="str">
        <f t="shared" si="7"/>
        <v/>
      </c>
      <c r="AK61" s="20"/>
      <c r="AL61" s="390" t="str">
        <f>IF(COUNT(テ1!AC61,AC61)=0,"",SUM(テ1!AC61,AC61))</f>
        <v/>
      </c>
      <c r="AM61" s="391" t="str">
        <f>IF(COUNT(テ1!AD61,AD61)=0,"",SUM(テ1!AD61,AD61))</f>
        <v/>
      </c>
      <c r="AN61" s="392" t="str">
        <f>IF(COUNT(テ1!AE61,AE61)=0,"",SUM(テ1!AE61,AE61))</f>
        <v/>
      </c>
      <c r="AO61" s="38" t="str">
        <f>IF(COUNT(テ1!AF61,AF61)=0,"",SUM(テ1!AF61,AF61))</f>
        <v/>
      </c>
      <c r="AP61" s="375" t="str">
        <f t="shared" si="8"/>
        <v/>
      </c>
      <c r="AQ61" s="313" t="str">
        <f t="shared" si="4"/>
        <v/>
      </c>
      <c r="AR61" s="231" t="str">
        <f t="shared" si="5"/>
        <v/>
      </c>
      <c r="AS61" s="376" t="str">
        <f t="shared" si="6"/>
        <v/>
      </c>
      <c r="AT61" s="20"/>
    </row>
    <row r="62" spans="1:46" ht="12" customHeight="1">
      <c r="A62" s="362">
        <v>58</v>
      </c>
      <c r="B62" s="21">
        <f>IF(情報!$C59="","",情報!$C59)</f>
        <v>212</v>
      </c>
      <c r="C62" s="377" t="str">
        <f t="shared" si="15"/>
        <v/>
      </c>
      <c r="D62" s="378" t="str">
        <f t="shared" si="18"/>
        <v/>
      </c>
      <c r="E62" s="379" t="str">
        <f t="shared" si="18"/>
        <v/>
      </c>
      <c r="F62" s="380" t="str">
        <f t="shared" si="18"/>
        <v/>
      </c>
      <c r="G62" s="26" t="str">
        <f t="shared" si="18"/>
        <v/>
      </c>
      <c r="H62" s="378" t="str">
        <f t="shared" si="18"/>
        <v/>
      </c>
      <c r="I62" s="379" t="str">
        <f t="shared" si="18"/>
        <v/>
      </c>
      <c r="J62" s="380" t="str">
        <f t="shared" si="18"/>
        <v/>
      </c>
      <c r="K62" s="26" t="str">
        <f t="shared" si="18"/>
        <v/>
      </c>
      <c r="L62" s="378" t="str">
        <f t="shared" si="18"/>
        <v/>
      </c>
      <c r="M62" s="379" t="str">
        <f t="shared" si="18"/>
        <v/>
      </c>
      <c r="N62" s="380" t="str">
        <f t="shared" si="19"/>
        <v/>
      </c>
      <c r="O62" s="26" t="str">
        <f t="shared" si="19"/>
        <v/>
      </c>
      <c r="P62" s="378" t="str">
        <f t="shared" si="19"/>
        <v/>
      </c>
      <c r="Q62" s="379" t="str">
        <f t="shared" si="19"/>
        <v/>
      </c>
      <c r="R62" s="380" t="str">
        <f t="shared" si="19"/>
        <v/>
      </c>
      <c r="S62" s="26" t="str">
        <f t="shared" si="19"/>
        <v/>
      </c>
      <c r="T62" s="378" t="str">
        <f t="shared" si="19"/>
        <v/>
      </c>
      <c r="U62" s="379" t="str">
        <f t="shared" si="19"/>
        <v/>
      </c>
      <c r="V62" s="380" t="str">
        <f t="shared" si="19"/>
        <v/>
      </c>
      <c r="W62" s="26" t="str">
        <f t="shared" si="19"/>
        <v/>
      </c>
      <c r="X62" s="378" t="str">
        <f t="shared" si="19"/>
        <v/>
      </c>
      <c r="Y62" s="379" t="str">
        <f t="shared" si="19"/>
        <v/>
      </c>
      <c r="Z62" s="380" t="str">
        <f t="shared" si="19"/>
        <v/>
      </c>
      <c r="AA62" s="26" t="str">
        <f t="shared" si="19"/>
        <v/>
      </c>
      <c r="AB62" s="20"/>
      <c r="AC62" s="378" t="str">
        <f>IF(COUNT((D62,H62,L62,P62,T62,X62))=0,"",SUM((D62,H62,L62,P62,T62,X62)))</f>
        <v/>
      </c>
      <c r="AD62" s="379" t="str">
        <f>IF(COUNT((E62,I62,M62,Q62,U62,Y62))=0,"",SUM((E62,I62,M62,Q62,U62,Y62)))</f>
        <v/>
      </c>
      <c r="AE62" s="380" t="str">
        <f>IF(COUNT((F62,J62,N62,R62,V62,Z62))=0,"",SUM((F62,J62,N62,R62,V62,Z62)))</f>
        <v/>
      </c>
      <c r="AF62" s="26" t="str">
        <f>IF(COUNT((G62,K62,O62,S62,W62,AA62))=0,"",SUM((G62,K62,O62,S62,W62,AA62)))</f>
        <v/>
      </c>
      <c r="AG62" s="381" t="str">
        <f t="shared" si="7"/>
        <v/>
      </c>
      <c r="AH62" s="307" t="str">
        <f t="shared" si="7"/>
        <v/>
      </c>
      <c r="AI62" s="193" t="str">
        <f t="shared" si="7"/>
        <v/>
      </c>
      <c r="AJ62" s="382" t="str">
        <f t="shared" si="7"/>
        <v/>
      </c>
      <c r="AK62" s="20"/>
      <c r="AL62" s="378" t="str">
        <f>IF(COUNT(テ1!AC62,AC62)=0,"",SUM(テ1!AC62,AC62))</f>
        <v/>
      </c>
      <c r="AM62" s="379" t="str">
        <f>IF(COUNT(テ1!AD62,AD62)=0,"",SUM(テ1!AD62,AD62))</f>
        <v/>
      </c>
      <c r="AN62" s="380" t="str">
        <f>IF(COUNT(テ1!AE62,AE62)=0,"",SUM(テ1!AE62,AE62))</f>
        <v/>
      </c>
      <c r="AO62" s="26" t="str">
        <f>IF(COUNT(テ1!AF62,AF62)=0,"",SUM(テ1!AF62,AF62))</f>
        <v/>
      </c>
      <c r="AP62" s="381" t="str">
        <f t="shared" si="8"/>
        <v/>
      </c>
      <c r="AQ62" s="307" t="str">
        <f t="shared" si="4"/>
        <v/>
      </c>
      <c r="AR62" s="193" t="str">
        <f t="shared" si="5"/>
        <v/>
      </c>
      <c r="AS62" s="382" t="str">
        <f t="shared" si="6"/>
        <v/>
      </c>
      <c r="AT62" s="20"/>
    </row>
    <row r="63" spans="1:46" ht="12" customHeight="1">
      <c r="A63" s="362">
        <v>59</v>
      </c>
      <c r="B63" s="21">
        <f>IF(情報!$C60="","",情報!$C60)</f>
        <v>213</v>
      </c>
      <c r="C63" s="377" t="str">
        <f t="shared" si="15"/>
        <v/>
      </c>
      <c r="D63" s="378" t="str">
        <f t="shared" si="18"/>
        <v/>
      </c>
      <c r="E63" s="379" t="str">
        <f t="shared" si="18"/>
        <v/>
      </c>
      <c r="F63" s="380" t="str">
        <f t="shared" si="18"/>
        <v/>
      </c>
      <c r="G63" s="26" t="str">
        <f t="shared" si="18"/>
        <v/>
      </c>
      <c r="H63" s="378" t="str">
        <f t="shared" si="18"/>
        <v/>
      </c>
      <c r="I63" s="379" t="str">
        <f t="shared" si="18"/>
        <v/>
      </c>
      <c r="J63" s="380" t="str">
        <f t="shared" si="18"/>
        <v/>
      </c>
      <c r="K63" s="26" t="str">
        <f t="shared" si="18"/>
        <v/>
      </c>
      <c r="L63" s="378" t="str">
        <f t="shared" si="18"/>
        <v/>
      </c>
      <c r="M63" s="379" t="str">
        <f t="shared" si="18"/>
        <v/>
      </c>
      <c r="N63" s="380" t="str">
        <f t="shared" si="19"/>
        <v/>
      </c>
      <c r="O63" s="26" t="str">
        <f t="shared" si="19"/>
        <v/>
      </c>
      <c r="P63" s="378" t="str">
        <f t="shared" si="19"/>
        <v/>
      </c>
      <c r="Q63" s="379" t="str">
        <f t="shared" si="19"/>
        <v/>
      </c>
      <c r="R63" s="380" t="str">
        <f t="shared" si="19"/>
        <v/>
      </c>
      <c r="S63" s="26" t="str">
        <f t="shared" si="19"/>
        <v/>
      </c>
      <c r="T63" s="378" t="str">
        <f t="shared" si="19"/>
        <v/>
      </c>
      <c r="U63" s="379" t="str">
        <f t="shared" si="19"/>
        <v/>
      </c>
      <c r="V63" s="380" t="str">
        <f t="shared" si="19"/>
        <v/>
      </c>
      <c r="W63" s="26" t="str">
        <f t="shared" si="19"/>
        <v/>
      </c>
      <c r="X63" s="378" t="str">
        <f t="shared" si="19"/>
        <v/>
      </c>
      <c r="Y63" s="379" t="str">
        <f t="shared" si="19"/>
        <v/>
      </c>
      <c r="Z63" s="380" t="str">
        <f t="shared" si="19"/>
        <v/>
      </c>
      <c r="AA63" s="26" t="str">
        <f t="shared" si="19"/>
        <v/>
      </c>
      <c r="AB63" s="20"/>
      <c r="AC63" s="378" t="str">
        <f>IF(COUNT((D63,H63,L63,P63,T63,X63))=0,"",SUM((D63,H63,L63,P63,T63,X63)))</f>
        <v/>
      </c>
      <c r="AD63" s="379" t="str">
        <f>IF(COUNT((E63,I63,M63,Q63,U63,Y63))=0,"",SUM((E63,I63,M63,Q63,U63,Y63)))</f>
        <v/>
      </c>
      <c r="AE63" s="380" t="str">
        <f>IF(COUNT((F63,J63,N63,R63,V63,Z63))=0,"",SUM((F63,J63,N63,R63,V63,Z63)))</f>
        <v/>
      </c>
      <c r="AF63" s="26" t="str">
        <f>IF(COUNT((G63,K63,O63,S63,W63,AA63))=0,"",SUM((G63,K63,O63,S63,W63,AA63)))</f>
        <v/>
      </c>
      <c r="AG63" s="381" t="str">
        <f t="shared" si="7"/>
        <v/>
      </c>
      <c r="AH63" s="307" t="str">
        <f t="shared" si="7"/>
        <v/>
      </c>
      <c r="AI63" s="193" t="str">
        <f t="shared" si="7"/>
        <v/>
      </c>
      <c r="AJ63" s="382" t="str">
        <f t="shared" si="7"/>
        <v/>
      </c>
      <c r="AK63" s="20"/>
      <c r="AL63" s="378" t="str">
        <f>IF(COUNT(テ1!AC63,AC63)=0,"",SUM(テ1!AC63,AC63))</f>
        <v/>
      </c>
      <c r="AM63" s="379" t="str">
        <f>IF(COUNT(テ1!AD63,AD63)=0,"",SUM(テ1!AD63,AD63))</f>
        <v/>
      </c>
      <c r="AN63" s="380" t="str">
        <f>IF(COUNT(テ1!AE63,AE63)=0,"",SUM(テ1!AE63,AE63))</f>
        <v/>
      </c>
      <c r="AO63" s="26" t="str">
        <f>IF(COUNT(テ1!AF63,AF63)=0,"",SUM(テ1!AF63,AF63))</f>
        <v/>
      </c>
      <c r="AP63" s="381" t="str">
        <f t="shared" si="8"/>
        <v/>
      </c>
      <c r="AQ63" s="307" t="str">
        <f t="shared" si="4"/>
        <v/>
      </c>
      <c r="AR63" s="193" t="str">
        <f t="shared" si="5"/>
        <v/>
      </c>
      <c r="AS63" s="382" t="str">
        <f t="shared" si="6"/>
        <v/>
      </c>
      <c r="AT63" s="20"/>
    </row>
    <row r="64" spans="1:46" ht="12" customHeight="1">
      <c r="A64" s="362">
        <v>60</v>
      </c>
      <c r="B64" s="21">
        <f>IF(情報!$C61="","",情報!$C61)</f>
        <v>214</v>
      </c>
      <c r="C64" s="377" t="str">
        <f t="shared" si="15"/>
        <v/>
      </c>
      <c r="D64" s="378" t="str">
        <f t="shared" si="18"/>
        <v/>
      </c>
      <c r="E64" s="379" t="str">
        <f t="shared" si="18"/>
        <v/>
      </c>
      <c r="F64" s="380" t="str">
        <f t="shared" si="18"/>
        <v/>
      </c>
      <c r="G64" s="26" t="str">
        <f t="shared" si="18"/>
        <v/>
      </c>
      <c r="H64" s="378" t="str">
        <f t="shared" si="18"/>
        <v/>
      </c>
      <c r="I64" s="379" t="str">
        <f t="shared" si="18"/>
        <v/>
      </c>
      <c r="J64" s="380" t="str">
        <f t="shared" si="18"/>
        <v/>
      </c>
      <c r="K64" s="26" t="str">
        <f t="shared" si="18"/>
        <v/>
      </c>
      <c r="L64" s="378" t="str">
        <f t="shared" si="18"/>
        <v/>
      </c>
      <c r="M64" s="379" t="str">
        <f t="shared" si="18"/>
        <v/>
      </c>
      <c r="N64" s="380" t="str">
        <f t="shared" si="19"/>
        <v/>
      </c>
      <c r="O64" s="26" t="str">
        <f t="shared" si="19"/>
        <v/>
      </c>
      <c r="P64" s="378" t="str">
        <f t="shared" si="19"/>
        <v/>
      </c>
      <c r="Q64" s="379" t="str">
        <f t="shared" si="19"/>
        <v/>
      </c>
      <c r="R64" s="380" t="str">
        <f t="shared" si="19"/>
        <v/>
      </c>
      <c r="S64" s="26" t="str">
        <f t="shared" si="19"/>
        <v/>
      </c>
      <c r="T64" s="378" t="str">
        <f t="shared" si="19"/>
        <v/>
      </c>
      <c r="U64" s="379" t="str">
        <f t="shared" si="19"/>
        <v/>
      </c>
      <c r="V64" s="380" t="str">
        <f t="shared" si="19"/>
        <v/>
      </c>
      <c r="W64" s="26" t="str">
        <f t="shared" si="19"/>
        <v/>
      </c>
      <c r="X64" s="378" t="str">
        <f t="shared" si="19"/>
        <v/>
      </c>
      <c r="Y64" s="379" t="str">
        <f t="shared" si="19"/>
        <v/>
      </c>
      <c r="Z64" s="380" t="str">
        <f t="shared" si="19"/>
        <v/>
      </c>
      <c r="AA64" s="26" t="str">
        <f t="shared" si="19"/>
        <v/>
      </c>
      <c r="AB64" s="20"/>
      <c r="AC64" s="378" t="str">
        <f>IF(COUNT((D64,H64,L64,P64,T64,X64))=0,"",SUM((D64,H64,L64,P64,T64,X64)))</f>
        <v/>
      </c>
      <c r="AD64" s="379" t="str">
        <f>IF(COUNT((E64,I64,M64,Q64,U64,Y64))=0,"",SUM((E64,I64,M64,Q64,U64,Y64)))</f>
        <v/>
      </c>
      <c r="AE64" s="380" t="str">
        <f>IF(COUNT((F64,J64,N64,R64,V64,Z64))=0,"",SUM((F64,J64,N64,R64,V64,Z64)))</f>
        <v/>
      </c>
      <c r="AF64" s="26" t="str">
        <f>IF(COUNT((G64,K64,O64,S64,W64,AA64))=0,"",SUM((G64,K64,O64,S64,W64,AA64)))</f>
        <v/>
      </c>
      <c r="AG64" s="381" t="str">
        <f t="shared" si="7"/>
        <v/>
      </c>
      <c r="AH64" s="307" t="str">
        <f t="shared" si="7"/>
        <v/>
      </c>
      <c r="AI64" s="193" t="str">
        <f t="shared" si="7"/>
        <v/>
      </c>
      <c r="AJ64" s="382" t="str">
        <f t="shared" si="7"/>
        <v/>
      </c>
      <c r="AK64" s="20"/>
      <c r="AL64" s="378" t="str">
        <f>IF(COUNT(テ1!AC64,AC64)=0,"",SUM(テ1!AC64,AC64))</f>
        <v/>
      </c>
      <c r="AM64" s="379" t="str">
        <f>IF(COUNT(テ1!AD64,AD64)=0,"",SUM(テ1!AD64,AD64))</f>
        <v/>
      </c>
      <c r="AN64" s="380" t="str">
        <f>IF(COUNT(テ1!AE64,AE64)=0,"",SUM(テ1!AE64,AE64))</f>
        <v/>
      </c>
      <c r="AO64" s="26" t="str">
        <f>IF(COUNT(テ1!AF64,AF64)=0,"",SUM(テ1!AF64,AF64))</f>
        <v/>
      </c>
      <c r="AP64" s="381" t="str">
        <f t="shared" si="8"/>
        <v/>
      </c>
      <c r="AQ64" s="307" t="str">
        <f t="shared" si="4"/>
        <v/>
      </c>
      <c r="AR64" s="193" t="str">
        <f t="shared" si="5"/>
        <v/>
      </c>
      <c r="AS64" s="382" t="str">
        <f t="shared" si="6"/>
        <v/>
      </c>
      <c r="AT64" s="20"/>
    </row>
    <row r="65" spans="1:46" ht="12" customHeight="1">
      <c r="A65" s="362">
        <v>61</v>
      </c>
      <c r="B65" s="27">
        <f>IF(情報!$C62="","",情報!$C62)</f>
        <v>215</v>
      </c>
      <c r="C65" s="383" t="str">
        <f t="shared" si="15"/>
        <v/>
      </c>
      <c r="D65" s="384" t="str">
        <f t="shared" ref="D65:M74" si="20">IF(ISERROR(INDEX(テ全,$A65,D$2)),"",INDEX(テ全,$A65,D$2))</f>
        <v/>
      </c>
      <c r="E65" s="385" t="str">
        <f t="shared" si="20"/>
        <v/>
      </c>
      <c r="F65" s="386" t="str">
        <f t="shared" si="20"/>
        <v/>
      </c>
      <c r="G65" s="32" t="str">
        <f t="shared" si="20"/>
        <v/>
      </c>
      <c r="H65" s="384" t="str">
        <f t="shared" si="20"/>
        <v/>
      </c>
      <c r="I65" s="385" t="str">
        <f t="shared" si="20"/>
        <v/>
      </c>
      <c r="J65" s="386" t="str">
        <f t="shared" si="20"/>
        <v/>
      </c>
      <c r="K65" s="32" t="str">
        <f t="shared" si="20"/>
        <v/>
      </c>
      <c r="L65" s="384" t="str">
        <f t="shared" si="20"/>
        <v/>
      </c>
      <c r="M65" s="385" t="str">
        <f t="shared" si="20"/>
        <v/>
      </c>
      <c r="N65" s="386" t="str">
        <f t="shared" ref="N65:AA74" si="21">IF(ISERROR(INDEX(テ全,$A65,N$2)),"",INDEX(テ全,$A65,N$2))</f>
        <v/>
      </c>
      <c r="O65" s="32" t="str">
        <f t="shared" si="21"/>
        <v/>
      </c>
      <c r="P65" s="384" t="str">
        <f t="shared" si="21"/>
        <v/>
      </c>
      <c r="Q65" s="385" t="str">
        <f t="shared" si="21"/>
        <v/>
      </c>
      <c r="R65" s="386" t="str">
        <f t="shared" si="21"/>
        <v/>
      </c>
      <c r="S65" s="32" t="str">
        <f t="shared" si="21"/>
        <v/>
      </c>
      <c r="T65" s="384" t="str">
        <f t="shared" si="21"/>
        <v/>
      </c>
      <c r="U65" s="385" t="str">
        <f t="shared" si="21"/>
        <v/>
      </c>
      <c r="V65" s="386" t="str">
        <f t="shared" si="21"/>
        <v/>
      </c>
      <c r="W65" s="32" t="str">
        <f t="shared" si="21"/>
        <v/>
      </c>
      <c r="X65" s="384" t="str">
        <f t="shared" si="21"/>
        <v/>
      </c>
      <c r="Y65" s="385" t="str">
        <f t="shared" si="21"/>
        <v/>
      </c>
      <c r="Z65" s="386" t="str">
        <f t="shared" si="21"/>
        <v/>
      </c>
      <c r="AA65" s="32" t="str">
        <f t="shared" si="21"/>
        <v/>
      </c>
      <c r="AB65" s="20"/>
      <c r="AC65" s="384" t="str">
        <f>IF(COUNT((D65,H65,L65,P65,T65,X65))=0,"",SUM((D65,H65,L65,P65,T65,X65)))</f>
        <v/>
      </c>
      <c r="AD65" s="385" t="str">
        <f>IF(COUNT((E65,I65,M65,Q65,U65,Y65))=0,"",SUM((E65,I65,M65,Q65,U65,Y65)))</f>
        <v/>
      </c>
      <c r="AE65" s="386" t="str">
        <f>IF(COUNT((F65,J65,N65,R65,V65,Z65))=0,"",SUM((F65,J65,N65,R65,V65,Z65)))</f>
        <v/>
      </c>
      <c r="AF65" s="32" t="str">
        <f>IF(COUNT((G65,K65,O65,S65,W65,AA65))=0,"",SUM((G65,K65,O65,S65,W65,AA65)))</f>
        <v/>
      </c>
      <c r="AG65" s="387" t="str">
        <f t="shared" si="7"/>
        <v/>
      </c>
      <c r="AH65" s="310" t="str">
        <f t="shared" si="7"/>
        <v/>
      </c>
      <c r="AI65" s="212" t="str">
        <f t="shared" si="7"/>
        <v/>
      </c>
      <c r="AJ65" s="388" t="str">
        <f t="shared" si="7"/>
        <v/>
      </c>
      <c r="AK65" s="20"/>
      <c r="AL65" s="384" t="str">
        <f>IF(COUNT(テ1!AC65,AC65)=0,"",SUM(テ1!AC65,AC65))</f>
        <v/>
      </c>
      <c r="AM65" s="385" t="str">
        <f>IF(COUNT(テ1!AD65,AD65)=0,"",SUM(テ1!AD65,AD65))</f>
        <v/>
      </c>
      <c r="AN65" s="386" t="str">
        <f>IF(COUNT(テ1!AE65,AE65)=0,"",SUM(テ1!AE65,AE65))</f>
        <v/>
      </c>
      <c r="AO65" s="32" t="str">
        <f>IF(COUNT(テ1!AF65,AF65)=0,"",SUM(テ1!AF65,AF65))</f>
        <v/>
      </c>
      <c r="AP65" s="387" t="str">
        <f t="shared" si="8"/>
        <v/>
      </c>
      <c r="AQ65" s="310" t="str">
        <f t="shared" si="4"/>
        <v/>
      </c>
      <c r="AR65" s="212" t="str">
        <f t="shared" si="5"/>
        <v/>
      </c>
      <c r="AS65" s="388" t="str">
        <f t="shared" si="6"/>
        <v/>
      </c>
      <c r="AT65" s="20"/>
    </row>
    <row r="66" spans="1:46" ht="12" customHeight="1">
      <c r="A66" s="362">
        <v>62</v>
      </c>
      <c r="B66" s="33">
        <f>IF(情報!$C63="","",情報!$C63)</f>
        <v>216</v>
      </c>
      <c r="C66" s="389" t="str">
        <f t="shared" si="15"/>
        <v/>
      </c>
      <c r="D66" s="390" t="str">
        <f t="shared" si="20"/>
        <v/>
      </c>
      <c r="E66" s="391" t="str">
        <f t="shared" si="20"/>
        <v/>
      </c>
      <c r="F66" s="392" t="str">
        <f t="shared" si="20"/>
        <v/>
      </c>
      <c r="G66" s="38" t="str">
        <f t="shared" si="20"/>
        <v/>
      </c>
      <c r="H66" s="390" t="str">
        <f t="shared" si="20"/>
        <v/>
      </c>
      <c r="I66" s="391" t="str">
        <f t="shared" si="20"/>
        <v/>
      </c>
      <c r="J66" s="392" t="str">
        <f t="shared" si="20"/>
        <v/>
      </c>
      <c r="K66" s="38" t="str">
        <f t="shared" si="20"/>
        <v/>
      </c>
      <c r="L66" s="390" t="str">
        <f t="shared" si="20"/>
        <v/>
      </c>
      <c r="M66" s="391" t="str">
        <f t="shared" si="20"/>
        <v/>
      </c>
      <c r="N66" s="392" t="str">
        <f t="shared" si="21"/>
        <v/>
      </c>
      <c r="O66" s="38" t="str">
        <f t="shared" si="21"/>
        <v/>
      </c>
      <c r="P66" s="390" t="str">
        <f t="shared" si="21"/>
        <v/>
      </c>
      <c r="Q66" s="391" t="str">
        <f t="shared" si="21"/>
        <v/>
      </c>
      <c r="R66" s="392" t="str">
        <f t="shared" si="21"/>
        <v/>
      </c>
      <c r="S66" s="38" t="str">
        <f t="shared" si="21"/>
        <v/>
      </c>
      <c r="T66" s="390" t="str">
        <f t="shared" si="21"/>
        <v/>
      </c>
      <c r="U66" s="391" t="str">
        <f t="shared" si="21"/>
        <v/>
      </c>
      <c r="V66" s="392" t="str">
        <f t="shared" si="21"/>
        <v/>
      </c>
      <c r="W66" s="38" t="str">
        <f t="shared" si="21"/>
        <v/>
      </c>
      <c r="X66" s="390" t="str">
        <f t="shared" si="21"/>
        <v/>
      </c>
      <c r="Y66" s="391" t="str">
        <f t="shared" si="21"/>
        <v/>
      </c>
      <c r="Z66" s="392" t="str">
        <f t="shared" si="21"/>
        <v/>
      </c>
      <c r="AA66" s="38" t="str">
        <f t="shared" si="21"/>
        <v/>
      </c>
      <c r="AB66" s="20"/>
      <c r="AC66" s="390" t="str">
        <f>IF(COUNT((D66,H66,L66,P66,T66,X66))=0,"",SUM((D66,H66,L66,P66,T66,X66)))</f>
        <v/>
      </c>
      <c r="AD66" s="391" t="str">
        <f>IF(COUNT((E66,I66,M66,Q66,U66,Y66))=0,"",SUM((E66,I66,M66,Q66,U66,Y66)))</f>
        <v/>
      </c>
      <c r="AE66" s="392" t="str">
        <f>IF(COUNT((F66,J66,N66,R66,V66,Z66))=0,"",SUM((F66,J66,N66,R66,V66,Z66)))</f>
        <v/>
      </c>
      <c r="AF66" s="38" t="str">
        <f>IF(COUNT((G66,K66,O66,S66,W66,AA66))=0,"",SUM((G66,K66,O66,S66,W66,AA66)))</f>
        <v/>
      </c>
      <c r="AG66" s="375" t="str">
        <f t="shared" si="7"/>
        <v/>
      </c>
      <c r="AH66" s="313" t="str">
        <f t="shared" si="7"/>
        <v/>
      </c>
      <c r="AI66" s="231" t="str">
        <f t="shared" si="7"/>
        <v/>
      </c>
      <c r="AJ66" s="376" t="str">
        <f t="shared" si="7"/>
        <v/>
      </c>
      <c r="AK66" s="20"/>
      <c r="AL66" s="390" t="str">
        <f>IF(COUNT(テ1!AC66,AC66)=0,"",SUM(テ1!AC66,AC66))</f>
        <v/>
      </c>
      <c r="AM66" s="391" t="str">
        <f>IF(COUNT(テ1!AD66,AD66)=0,"",SUM(テ1!AD66,AD66))</f>
        <v/>
      </c>
      <c r="AN66" s="392" t="str">
        <f>IF(COUNT(テ1!AE66,AE66)=0,"",SUM(テ1!AE66,AE66))</f>
        <v/>
      </c>
      <c r="AO66" s="38" t="str">
        <f>IF(COUNT(テ1!AF66,AF66)=0,"",SUM(テ1!AF66,AF66))</f>
        <v/>
      </c>
      <c r="AP66" s="375" t="str">
        <f t="shared" si="8"/>
        <v/>
      </c>
      <c r="AQ66" s="313" t="str">
        <f t="shared" si="4"/>
        <v/>
      </c>
      <c r="AR66" s="231" t="str">
        <f t="shared" si="5"/>
        <v/>
      </c>
      <c r="AS66" s="376" t="str">
        <f t="shared" si="6"/>
        <v/>
      </c>
      <c r="AT66" s="20"/>
    </row>
    <row r="67" spans="1:46" ht="12" customHeight="1">
      <c r="A67" s="362">
        <v>63</v>
      </c>
      <c r="B67" s="21">
        <f>IF(情報!$C64="","",情報!$C64)</f>
        <v>217</v>
      </c>
      <c r="C67" s="377" t="str">
        <f t="shared" si="15"/>
        <v/>
      </c>
      <c r="D67" s="378" t="str">
        <f t="shared" si="20"/>
        <v/>
      </c>
      <c r="E67" s="379" t="str">
        <f t="shared" si="20"/>
        <v/>
      </c>
      <c r="F67" s="380" t="str">
        <f t="shared" si="20"/>
        <v/>
      </c>
      <c r="G67" s="26" t="str">
        <f t="shared" si="20"/>
        <v/>
      </c>
      <c r="H67" s="378" t="str">
        <f t="shared" si="20"/>
        <v/>
      </c>
      <c r="I67" s="379" t="str">
        <f t="shared" si="20"/>
        <v/>
      </c>
      <c r="J67" s="380" t="str">
        <f t="shared" si="20"/>
        <v/>
      </c>
      <c r="K67" s="26" t="str">
        <f t="shared" si="20"/>
        <v/>
      </c>
      <c r="L67" s="378" t="str">
        <f t="shared" si="20"/>
        <v/>
      </c>
      <c r="M67" s="379" t="str">
        <f t="shared" si="20"/>
        <v/>
      </c>
      <c r="N67" s="380" t="str">
        <f t="shared" si="21"/>
        <v/>
      </c>
      <c r="O67" s="26" t="str">
        <f t="shared" si="21"/>
        <v/>
      </c>
      <c r="P67" s="378" t="str">
        <f t="shared" si="21"/>
        <v/>
      </c>
      <c r="Q67" s="379" t="str">
        <f t="shared" si="21"/>
        <v/>
      </c>
      <c r="R67" s="380" t="str">
        <f t="shared" si="21"/>
        <v/>
      </c>
      <c r="S67" s="26" t="str">
        <f t="shared" si="21"/>
        <v/>
      </c>
      <c r="T67" s="378" t="str">
        <f t="shared" si="21"/>
        <v/>
      </c>
      <c r="U67" s="379" t="str">
        <f t="shared" si="21"/>
        <v/>
      </c>
      <c r="V67" s="380" t="str">
        <f t="shared" si="21"/>
        <v/>
      </c>
      <c r="W67" s="26" t="str">
        <f t="shared" si="21"/>
        <v/>
      </c>
      <c r="X67" s="378" t="str">
        <f t="shared" si="21"/>
        <v/>
      </c>
      <c r="Y67" s="379" t="str">
        <f t="shared" si="21"/>
        <v/>
      </c>
      <c r="Z67" s="380" t="str">
        <f t="shared" si="21"/>
        <v/>
      </c>
      <c r="AA67" s="26" t="str">
        <f t="shared" si="21"/>
        <v/>
      </c>
      <c r="AB67" s="20"/>
      <c r="AC67" s="378" t="str">
        <f>IF(COUNT((D67,H67,L67,P67,T67,X67))=0,"",SUM((D67,H67,L67,P67,T67,X67)))</f>
        <v/>
      </c>
      <c r="AD67" s="379" t="str">
        <f>IF(COUNT((E67,I67,M67,Q67,U67,Y67))=0,"",SUM((E67,I67,M67,Q67,U67,Y67)))</f>
        <v/>
      </c>
      <c r="AE67" s="380" t="str">
        <f>IF(COUNT((F67,J67,N67,R67,V67,Z67))=0,"",SUM((F67,J67,N67,R67,V67,Z67)))</f>
        <v/>
      </c>
      <c r="AF67" s="26" t="str">
        <f>IF(COUNT((G67,K67,O67,S67,W67,AA67))=0,"",SUM((G67,K67,O67,S67,W67,AA67)))</f>
        <v/>
      </c>
      <c r="AG67" s="381" t="str">
        <f t="shared" si="7"/>
        <v/>
      </c>
      <c r="AH67" s="307" t="str">
        <f t="shared" si="7"/>
        <v/>
      </c>
      <c r="AI67" s="193" t="str">
        <f t="shared" si="7"/>
        <v/>
      </c>
      <c r="AJ67" s="382" t="str">
        <f t="shared" si="7"/>
        <v/>
      </c>
      <c r="AK67" s="20"/>
      <c r="AL67" s="378" t="str">
        <f>IF(COUNT(テ1!AC67,AC67)=0,"",SUM(テ1!AC67,AC67))</f>
        <v/>
      </c>
      <c r="AM67" s="379" t="str">
        <f>IF(COUNT(テ1!AD67,AD67)=0,"",SUM(テ1!AD67,AD67))</f>
        <v/>
      </c>
      <c r="AN67" s="380" t="str">
        <f>IF(COUNT(テ1!AE67,AE67)=0,"",SUM(テ1!AE67,AE67))</f>
        <v/>
      </c>
      <c r="AO67" s="26" t="str">
        <f>IF(COUNT(テ1!AF67,AF67)=0,"",SUM(テ1!AF67,AF67))</f>
        <v/>
      </c>
      <c r="AP67" s="381" t="str">
        <f t="shared" si="8"/>
        <v/>
      </c>
      <c r="AQ67" s="307" t="str">
        <f t="shared" si="4"/>
        <v/>
      </c>
      <c r="AR67" s="193" t="str">
        <f t="shared" si="5"/>
        <v/>
      </c>
      <c r="AS67" s="382" t="str">
        <f t="shared" si="6"/>
        <v/>
      </c>
      <c r="AT67" s="20"/>
    </row>
    <row r="68" spans="1:46" ht="12" customHeight="1">
      <c r="A68" s="362">
        <v>64</v>
      </c>
      <c r="B68" s="21">
        <f>IF(情報!$C65="","",情報!$C65)</f>
        <v>218</v>
      </c>
      <c r="C68" s="377" t="str">
        <f t="shared" si="15"/>
        <v/>
      </c>
      <c r="D68" s="378" t="str">
        <f t="shared" si="20"/>
        <v/>
      </c>
      <c r="E68" s="379" t="str">
        <f t="shared" si="20"/>
        <v/>
      </c>
      <c r="F68" s="380" t="str">
        <f t="shared" si="20"/>
        <v/>
      </c>
      <c r="G68" s="26" t="str">
        <f t="shared" si="20"/>
        <v/>
      </c>
      <c r="H68" s="378" t="str">
        <f t="shared" si="20"/>
        <v/>
      </c>
      <c r="I68" s="379" t="str">
        <f t="shared" si="20"/>
        <v/>
      </c>
      <c r="J68" s="380" t="str">
        <f t="shared" si="20"/>
        <v/>
      </c>
      <c r="K68" s="26" t="str">
        <f t="shared" si="20"/>
        <v/>
      </c>
      <c r="L68" s="378" t="str">
        <f t="shared" si="20"/>
        <v/>
      </c>
      <c r="M68" s="379" t="str">
        <f t="shared" si="20"/>
        <v/>
      </c>
      <c r="N68" s="380" t="str">
        <f t="shared" si="21"/>
        <v/>
      </c>
      <c r="O68" s="26" t="str">
        <f t="shared" si="21"/>
        <v/>
      </c>
      <c r="P68" s="378" t="str">
        <f t="shared" si="21"/>
        <v/>
      </c>
      <c r="Q68" s="379" t="str">
        <f t="shared" si="21"/>
        <v/>
      </c>
      <c r="R68" s="380" t="str">
        <f t="shared" si="21"/>
        <v/>
      </c>
      <c r="S68" s="26" t="str">
        <f t="shared" si="21"/>
        <v/>
      </c>
      <c r="T68" s="378" t="str">
        <f t="shared" si="21"/>
        <v/>
      </c>
      <c r="U68" s="379" t="str">
        <f t="shared" si="21"/>
        <v/>
      </c>
      <c r="V68" s="380" t="str">
        <f t="shared" si="21"/>
        <v/>
      </c>
      <c r="W68" s="26" t="str">
        <f t="shared" si="21"/>
        <v/>
      </c>
      <c r="X68" s="378" t="str">
        <f t="shared" si="21"/>
        <v/>
      </c>
      <c r="Y68" s="379" t="str">
        <f t="shared" si="21"/>
        <v/>
      </c>
      <c r="Z68" s="380" t="str">
        <f t="shared" si="21"/>
        <v/>
      </c>
      <c r="AA68" s="26" t="str">
        <f t="shared" si="21"/>
        <v/>
      </c>
      <c r="AB68" s="20"/>
      <c r="AC68" s="378" t="str">
        <f>IF(COUNT((D68,H68,L68,P68,T68,X68))=0,"",SUM((D68,H68,L68,P68,T68,X68)))</f>
        <v/>
      </c>
      <c r="AD68" s="379" t="str">
        <f>IF(COUNT((E68,I68,M68,Q68,U68,Y68))=0,"",SUM((E68,I68,M68,Q68,U68,Y68)))</f>
        <v/>
      </c>
      <c r="AE68" s="380" t="str">
        <f>IF(COUNT((F68,J68,N68,R68,V68,Z68))=0,"",SUM((F68,J68,N68,R68,V68,Z68)))</f>
        <v/>
      </c>
      <c r="AF68" s="26" t="str">
        <f>IF(COUNT((G68,K68,O68,S68,W68,AA68))=0,"",SUM((G68,K68,O68,S68,W68,AA68)))</f>
        <v/>
      </c>
      <c r="AG68" s="381" t="str">
        <f t="shared" si="7"/>
        <v/>
      </c>
      <c r="AH68" s="307" t="str">
        <f t="shared" si="7"/>
        <v/>
      </c>
      <c r="AI68" s="193" t="str">
        <f t="shared" si="7"/>
        <v/>
      </c>
      <c r="AJ68" s="382" t="str">
        <f t="shared" si="7"/>
        <v/>
      </c>
      <c r="AK68" s="20"/>
      <c r="AL68" s="378" t="str">
        <f>IF(COUNT(テ1!AC68,AC68)=0,"",SUM(テ1!AC68,AC68))</f>
        <v/>
      </c>
      <c r="AM68" s="379" t="str">
        <f>IF(COUNT(テ1!AD68,AD68)=0,"",SUM(テ1!AD68,AD68))</f>
        <v/>
      </c>
      <c r="AN68" s="380" t="str">
        <f>IF(COUNT(テ1!AE68,AE68)=0,"",SUM(テ1!AE68,AE68))</f>
        <v/>
      </c>
      <c r="AO68" s="26" t="str">
        <f>IF(COUNT(テ1!AF68,AF68)=0,"",SUM(テ1!AF68,AF68))</f>
        <v/>
      </c>
      <c r="AP68" s="381" t="str">
        <f t="shared" si="8"/>
        <v/>
      </c>
      <c r="AQ68" s="307" t="str">
        <f t="shared" si="4"/>
        <v/>
      </c>
      <c r="AR68" s="193" t="str">
        <f t="shared" si="5"/>
        <v/>
      </c>
      <c r="AS68" s="382" t="str">
        <f t="shared" si="6"/>
        <v/>
      </c>
      <c r="AT68" s="20"/>
    </row>
    <row r="69" spans="1:46" ht="12" customHeight="1">
      <c r="A69" s="362">
        <v>65</v>
      </c>
      <c r="B69" s="21">
        <f>IF(情報!$C66="","",情報!$C66)</f>
        <v>219</v>
      </c>
      <c r="C69" s="377" t="str">
        <f t="shared" si="15"/>
        <v/>
      </c>
      <c r="D69" s="378" t="str">
        <f t="shared" si="20"/>
        <v/>
      </c>
      <c r="E69" s="379" t="str">
        <f t="shared" si="20"/>
        <v/>
      </c>
      <c r="F69" s="380" t="str">
        <f t="shared" si="20"/>
        <v/>
      </c>
      <c r="G69" s="26" t="str">
        <f t="shared" si="20"/>
        <v/>
      </c>
      <c r="H69" s="378" t="str">
        <f t="shared" si="20"/>
        <v/>
      </c>
      <c r="I69" s="379" t="str">
        <f t="shared" si="20"/>
        <v/>
      </c>
      <c r="J69" s="380" t="str">
        <f t="shared" si="20"/>
        <v/>
      </c>
      <c r="K69" s="26" t="str">
        <f t="shared" si="20"/>
        <v/>
      </c>
      <c r="L69" s="378" t="str">
        <f t="shared" si="20"/>
        <v/>
      </c>
      <c r="M69" s="379" t="str">
        <f t="shared" si="20"/>
        <v/>
      </c>
      <c r="N69" s="380" t="str">
        <f t="shared" si="21"/>
        <v/>
      </c>
      <c r="O69" s="26" t="str">
        <f t="shared" si="21"/>
        <v/>
      </c>
      <c r="P69" s="378" t="str">
        <f t="shared" si="21"/>
        <v/>
      </c>
      <c r="Q69" s="379" t="str">
        <f t="shared" si="21"/>
        <v/>
      </c>
      <c r="R69" s="380" t="str">
        <f t="shared" si="21"/>
        <v/>
      </c>
      <c r="S69" s="26" t="str">
        <f t="shared" si="21"/>
        <v/>
      </c>
      <c r="T69" s="378" t="str">
        <f t="shared" si="21"/>
        <v/>
      </c>
      <c r="U69" s="379" t="str">
        <f t="shared" si="21"/>
        <v/>
      </c>
      <c r="V69" s="380" t="str">
        <f t="shared" si="21"/>
        <v/>
      </c>
      <c r="W69" s="26" t="str">
        <f t="shared" si="21"/>
        <v/>
      </c>
      <c r="X69" s="378" t="str">
        <f t="shared" si="21"/>
        <v/>
      </c>
      <c r="Y69" s="379" t="str">
        <f t="shared" si="21"/>
        <v/>
      </c>
      <c r="Z69" s="380" t="str">
        <f t="shared" si="21"/>
        <v/>
      </c>
      <c r="AA69" s="26" t="str">
        <f t="shared" si="21"/>
        <v/>
      </c>
      <c r="AB69" s="20"/>
      <c r="AC69" s="378" t="str">
        <f>IF(COUNT((D69,H69,L69,P69,T69,X69))=0,"",SUM((D69,H69,L69,P69,T69,X69)))</f>
        <v/>
      </c>
      <c r="AD69" s="379" t="str">
        <f>IF(COUNT((E69,I69,M69,Q69,U69,Y69))=0,"",SUM((E69,I69,M69,Q69,U69,Y69)))</f>
        <v/>
      </c>
      <c r="AE69" s="380" t="str">
        <f>IF(COUNT((F69,J69,N69,R69,V69,Z69))=0,"",SUM((F69,J69,N69,R69,V69,Z69)))</f>
        <v/>
      </c>
      <c r="AF69" s="26" t="str">
        <f>IF(COUNT((G69,K69,O69,S69,W69,AA69))=0,"",SUM((G69,K69,O69,S69,W69,AA69)))</f>
        <v/>
      </c>
      <c r="AG69" s="381" t="str">
        <f t="shared" si="7"/>
        <v/>
      </c>
      <c r="AH69" s="307" t="str">
        <f t="shared" si="7"/>
        <v/>
      </c>
      <c r="AI69" s="193" t="str">
        <f t="shared" si="7"/>
        <v/>
      </c>
      <c r="AJ69" s="382" t="str">
        <f t="shared" si="7"/>
        <v/>
      </c>
      <c r="AK69" s="20"/>
      <c r="AL69" s="378" t="str">
        <f>IF(COUNT(テ1!AC69,AC69)=0,"",SUM(テ1!AC69,AC69))</f>
        <v/>
      </c>
      <c r="AM69" s="379" t="str">
        <f>IF(COUNT(テ1!AD69,AD69)=0,"",SUM(テ1!AD69,AD69))</f>
        <v/>
      </c>
      <c r="AN69" s="380" t="str">
        <f>IF(COUNT(テ1!AE69,AE69)=0,"",SUM(テ1!AE69,AE69))</f>
        <v/>
      </c>
      <c r="AO69" s="26" t="str">
        <f>IF(COUNT(テ1!AF69,AF69)=0,"",SUM(テ1!AF69,AF69))</f>
        <v/>
      </c>
      <c r="AP69" s="381" t="str">
        <f t="shared" si="8"/>
        <v/>
      </c>
      <c r="AQ69" s="307" t="str">
        <f t="shared" si="4"/>
        <v/>
      </c>
      <c r="AR69" s="193" t="str">
        <f t="shared" si="5"/>
        <v/>
      </c>
      <c r="AS69" s="382" t="str">
        <f t="shared" si="6"/>
        <v/>
      </c>
      <c r="AT69" s="20"/>
    </row>
    <row r="70" spans="1:46" ht="12" customHeight="1">
      <c r="A70" s="362">
        <v>66</v>
      </c>
      <c r="B70" s="27">
        <f>IF(情報!$C67="","",情報!$C67)</f>
        <v>220</v>
      </c>
      <c r="C70" s="383" t="str">
        <f t="shared" ref="C70:C101" si="22">IF(ISERROR(VLOOKUP($B70,名列,2,FALSE)&amp;""),"",VLOOKUP($B70,名列,2,FALSE)&amp;"")</f>
        <v/>
      </c>
      <c r="D70" s="384" t="str">
        <f t="shared" si="20"/>
        <v/>
      </c>
      <c r="E70" s="385" t="str">
        <f t="shared" si="20"/>
        <v/>
      </c>
      <c r="F70" s="386" t="str">
        <f t="shared" si="20"/>
        <v/>
      </c>
      <c r="G70" s="32" t="str">
        <f t="shared" si="20"/>
        <v/>
      </c>
      <c r="H70" s="384" t="str">
        <f t="shared" si="20"/>
        <v/>
      </c>
      <c r="I70" s="385" t="str">
        <f t="shared" si="20"/>
        <v/>
      </c>
      <c r="J70" s="386" t="str">
        <f t="shared" si="20"/>
        <v/>
      </c>
      <c r="K70" s="32" t="str">
        <f t="shared" si="20"/>
        <v/>
      </c>
      <c r="L70" s="384" t="str">
        <f t="shared" si="20"/>
        <v/>
      </c>
      <c r="M70" s="385" t="str">
        <f t="shared" si="20"/>
        <v/>
      </c>
      <c r="N70" s="386" t="str">
        <f t="shared" si="21"/>
        <v/>
      </c>
      <c r="O70" s="32" t="str">
        <f t="shared" si="21"/>
        <v/>
      </c>
      <c r="P70" s="384" t="str">
        <f t="shared" si="21"/>
        <v/>
      </c>
      <c r="Q70" s="385" t="str">
        <f t="shared" si="21"/>
        <v/>
      </c>
      <c r="R70" s="386" t="str">
        <f t="shared" si="21"/>
        <v/>
      </c>
      <c r="S70" s="32" t="str">
        <f t="shared" si="21"/>
        <v/>
      </c>
      <c r="T70" s="384" t="str">
        <f t="shared" si="21"/>
        <v/>
      </c>
      <c r="U70" s="385" t="str">
        <f t="shared" si="21"/>
        <v/>
      </c>
      <c r="V70" s="386" t="str">
        <f t="shared" si="21"/>
        <v/>
      </c>
      <c r="W70" s="32" t="str">
        <f t="shared" si="21"/>
        <v/>
      </c>
      <c r="X70" s="384" t="str">
        <f t="shared" si="21"/>
        <v/>
      </c>
      <c r="Y70" s="385" t="str">
        <f t="shared" si="21"/>
        <v/>
      </c>
      <c r="Z70" s="386" t="str">
        <f t="shared" si="21"/>
        <v/>
      </c>
      <c r="AA70" s="32" t="str">
        <f t="shared" si="21"/>
        <v/>
      </c>
      <c r="AB70" s="20"/>
      <c r="AC70" s="384" t="str">
        <f>IF(COUNT((D70,H70,L70,P70,T70,X70))=0,"",SUM((D70,H70,L70,P70,T70,X70)))</f>
        <v/>
      </c>
      <c r="AD70" s="385" t="str">
        <f>IF(COUNT((E70,I70,M70,Q70,U70,Y70))=0,"",SUM((E70,I70,M70,Q70,U70,Y70)))</f>
        <v/>
      </c>
      <c r="AE70" s="386" t="str">
        <f>IF(COUNT((F70,J70,N70,R70,V70,Z70))=0,"",SUM((F70,J70,N70,R70,V70,Z70)))</f>
        <v/>
      </c>
      <c r="AF70" s="32" t="str">
        <f>IF(COUNT((G70,K70,O70,S70,W70,AA70))=0,"",SUM((G70,K70,O70,S70,W70,AA70)))</f>
        <v/>
      </c>
      <c r="AG70" s="387" t="str">
        <f t="shared" si="7"/>
        <v/>
      </c>
      <c r="AH70" s="310" t="str">
        <f t="shared" si="7"/>
        <v/>
      </c>
      <c r="AI70" s="212" t="str">
        <f t="shared" si="7"/>
        <v/>
      </c>
      <c r="AJ70" s="388" t="str">
        <f t="shared" si="7"/>
        <v/>
      </c>
      <c r="AK70" s="20"/>
      <c r="AL70" s="384" t="str">
        <f>IF(COUNT(テ1!AC70,AC70)=0,"",SUM(テ1!AC70,AC70))</f>
        <v/>
      </c>
      <c r="AM70" s="385" t="str">
        <f>IF(COUNT(テ1!AD70,AD70)=0,"",SUM(テ1!AD70,AD70))</f>
        <v/>
      </c>
      <c r="AN70" s="386" t="str">
        <f>IF(COUNT(テ1!AE70,AE70)=0,"",SUM(テ1!AE70,AE70))</f>
        <v/>
      </c>
      <c r="AO70" s="32" t="str">
        <f>IF(COUNT(テ1!AF70,AF70)=0,"",SUM(テ1!AF70,AF70))</f>
        <v/>
      </c>
      <c r="AP70" s="387" t="str">
        <f t="shared" si="8"/>
        <v/>
      </c>
      <c r="AQ70" s="310" t="str">
        <f t="shared" ref="AQ70" si="23">IF($C70="","",IF(ISERROR(AM70/AM$5*100),0,(AM70/AM$5*100)))</f>
        <v/>
      </c>
      <c r="AR70" s="212" t="str">
        <f t="shared" ref="AR70" si="24">IF($C70="","",IF(ISERROR(AN70/AN$5*100),0,(AN70/AN$5*100)))</f>
        <v/>
      </c>
      <c r="AS70" s="388" t="str">
        <f t="shared" ref="AS70" si="25">IF($C70="","",IF(ISERROR(AO70/AO$5*100),0,(AO70/AO$5*100)))</f>
        <v/>
      </c>
      <c r="AT70" s="20"/>
    </row>
    <row r="71" spans="1:46" ht="12" customHeight="1">
      <c r="A71" s="362">
        <v>67</v>
      </c>
      <c r="B71" s="33">
        <f>IF(情報!$C68="","",情報!$C68)</f>
        <v>221</v>
      </c>
      <c r="C71" s="389" t="str">
        <f t="shared" si="22"/>
        <v/>
      </c>
      <c r="D71" s="390" t="str">
        <f t="shared" si="20"/>
        <v/>
      </c>
      <c r="E71" s="391" t="str">
        <f t="shared" si="20"/>
        <v/>
      </c>
      <c r="F71" s="392" t="str">
        <f t="shared" si="20"/>
        <v/>
      </c>
      <c r="G71" s="38" t="str">
        <f t="shared" si="20"/>
        <v/>
      </c>
      <c r="H71" s="390" t="str">
        <f t="shared" si="20"/>
        <v/>
      </c>
      <c r="I71" s="391" t="str">
        <f t="shared" si="20"/>
        <v/>
      </c>
      <c r="J71" s="392" t="str">
        <f t="shared" si="20"/>
        <v/>
      </c>
      <c r="K71" s="38" t="str">
        <f t="shared" si="20"/>
        <v/>
      </c>
      <c r="L71" s="390" t="str">
        <f t="shared" si="20"/>
        <v/>
      </c>
      <c r="M71" s="391" t="str">
        <f t="shared" si="20"/>
        <v/>
      </c>
      <c r="N71" s="392" t="str">
        <f t="shared" si="21"/>
        <v/>
      </c>
      <c r="O71" s="38" t="str">
        <f t="shared" si="21"/>
        <v/>
      </c>
      <c r="P71" s="390" t="str">
        <f t="shared" si="21"/>
        <v/>
      </c>
      <c r="Q71" s="391" t="str">
        <f t="shared" si="21"/>
        <v/>
      </c>
      <c r="R71" s="392" t="str">
        <f t="shared" si="21"/>
        <v/>
      </c>
      <c r="S71" s="38" t="str">
        <f t="shared" si="21"/>
        <v/>
      </c>
      <c r="T71" s="390" t="str">
        <f t="shared" si="21"/>
        <v/>
      </c>
      <c r="U71" s="391" t="str">
        <f t="shared" si="21"/>
        <v/>
      </c>
      <c r="V71" s="392" t="str">
        <f t="shared" si="21"/>
        <v/>
      </c>
      <c r="W71" s="38" t="str">
        <f t="shared" si="21"/>
        <v/>
      </c>
      <c r="X71" s="390" t="str">
        <f t="shared" si="21"/>
        <v/>
      </c>
      <c r="Y71" s="391" t="str">
        <f t="shared" si="21"/>
        <v/>
      </c>
      <c r="Z71" s="392" t="str">
        <f t="shared" si="21"/>
        <v/>
      </c>
      <c r="AA71" s="38" t="str">
        <f t="shared" si="21"/>
        <v/>
      </c>
      <c r="AB71" s="20"/>
      <c r="AC71" s="390" t="str">
        <f>IF(COUNT((D71,H71,L71,P71,T71,X71))=0,"",SUM((D71,H71,L71,P71,T71,X71)))</f>
        <v/>
      </c>
      <c r="AD71" s="391" t="str">
        <f>IF(COUNT((E71,I71,M71,Q71,U71,Y71))=0,"",SUM((E71,I71,M71,Q71,U71,Y71)))</f>
        <v/>
      </c>
      <c r="AE71" s="392" t="str">
        <f>IF(COUNT((F71,J71,N71,R71,V71,Z71))=0,"",SUM((F71,J71,N71,R71,V71,Z71)))</f>
        <v/>
      </c>
      <c r="AF71" s="38" t="str">
        <f>IF(COUNT((G71,K71,O71,S71,W71,AA71))=0,"",SUM((G71,K71,O71,S71,W71,AA71)))</f>
        <v/>
      </c>
      <c r="AG71" s="375" t="str">
        <f t="shared" ref="AG71:AJ134" si="26">IF($C71="","",IF(ISERROR(AC71/AC$5*100),0,(AC71/AC$5*100)))</f>
        <v/>
      </c>
      <c r="AH71" s="313" t="str">
        <f t="shared" si="26"/>
        <v/>
      </c>
      <c r="AI71" s="231" t="str">
        <f t="shared" si="26"/>
        <v/>
      </c>
      <c r="AJ71" s="376" t="str">
        <f t="shared" si="26"/>
        <v/>
      </c>
      <c r="AK71" s="20"/>
      <c r="AL71" s="390" t="str">
        <f>IF(COUNT(テ1!AC71,AC71)=0,"",SUM(テ1!AC71,AC71))</f>
        <v/>
      </c>
      <c r="AM71" s="391" t="str">
        <f>IF(COUNT(テ1!AD71,AD71)=0,"",SUM(テ1!AD71,AD71))</f>
        <v/>
      </c>
      <c r="AN71" s="392" t="str">
        <f>IF(COUNT(テ1!AE71,AE71)=0,"",SUM(テ1!AE71,AE71))</f>
        <v/>
      </c>
      <c r="AO71" s="38" t="str">
        <f>IF(COUNT(テ1!AF71,AF71)=0,"",SUM(テ1!AF71,AF71))</f>
        <v/>
      </c>
      <c r="AP71" s="375" t="str">
        <f t="shared" ref="AP71:AS134" si="27">IF($C71="","",IF(ISERROR(AL71/AL$5*100),0,(AL71/AL$5*100)))</f>
        <v/>
      </c>
      <c r="AQ71" s="313" t="str">
        <f t="shared" si="27"/>
        <v/>
      </c>
      <c r="AR71" s="231" t="str">
        <f t="shared" si="27"/>
        <v/>
      </c>
      <c r="AS71" s="376" t="str">
        <f t="shared" si="27"/>
        <v/>
      </c>
      <c r="AT71" s="20"/>
    </row>
    <row r="72" spans="1:46" ht="12" customHeight="1">
      <c r="A72" s="362">
        <v>68</v>
      </c>
      <c r="B72" s="21">
        <f>IF(情報!$C69="","",情報!$C69)</f>
        <v>222</v>
      </c>
      <c r="C72" s="377" t="str">
        <f t="shared" si="22"/>
        <v/>
      </c>
      <c r="D72" s="378" t="str">
        <f t="shared" si="20"/>
        <v/>
      </c>
      <c r="E72" s="379" t="str">
        <f t="shared" si="20"/>
        <v/>
      </c>
      <c r="F72" s="380" t="str">
        <f t="shared" si="20"/>
        <v/>
      </c>
      <c r="G72" s="26" t="str">
        <f t="shared" si="20"/>
        <v/>
      </c>
      <c r="H72" s="378" t="str">
        <f t="shared" si="20"/>
        <v/>
      </c>
      <c r="I72" s="379" t="str">
        <f t="shared" si="20"/>
        <v/>
      </c>
      <c r="J72" s="380" t="str">
        <f t="shared" si="20"/>
        <v/>
      </c>
      <c r="K72" s="26" t="str">
        <f t="shared" si="20"/>
        <v/>
      </c>
      <c r="L72" s="378" t="str">
        <f t="shared" si="20"/>
        <v/>
      </c>
      <c r="M72" s="379" t="str">
        <f t="shared" si="20"/>
        <v/>
      </c>
      <c r="N72" s="380" t="str">
        <f t="shared" si="21"/>
        <v/>
      </c>
      <c r="O72" s="26" t="str">
        <f t="shared" si="21"/>
        <v/>
      </c>
      <c r="P72" s="378" t="str">
        <f t="shared" si="21"/>
        <v/>
      </c>
      <c r="Q72" s="379" t="str">
        <f t="shared" si="21"/>
        <v/>
      </c>
      <c r="R72" s="380" t="str">
        <f t="shared" si="21"/>
        <v/>
      </c>
      <c r="S72" s="26" t="str">
        <f t="shared" si="21"/>
        <v/>
      </c>
      <c r="T72" s="378" t="str">
        <f t="shared" si="21"/>
        <v/>
      </c>
      <c r="U72" s="379" t="str">
        <f t="shared" si="21"/>
        <v/>
      </c>
      <c r="V72" s="380" t="str">
        <f t="shared" si="21"/>
        <v/>
      </c>
      <c r="W72" s="26" t="str">
        <f t="shared" si="21"/>
        <v/>
      </c>
      <c r="X72" s="378" t="str">
        <f t="shared" si="21"/>
        <v/>
      </c>
      <c r="Y72" s="379" t="str">
        <f t="shared" si="21"/>
        <v/>
      </c>
      <c r="Z72" s="380" t="str">
        <f t="shared" si="21"/>
        <v/>
      </c>
      <c r="AA72" s="26" t="str">
        <f t="shared" si="21"/>
        <v/>
      </c>
      <c r="AB72" s="20"/>
      <c r="AC72" s="378" t="str">
        <f>IF(COUNT((D72,H72,L72,P72,T72,X72))=0,"",SUM((D72,H72,L72,P72,T72,X72)))</f>
        <v/>
      </c>
      <c r="AD72" s="379" t="str">
        <f>IF(COUNT((E72,I72,M72,Q72,U72,Y72))=0,"",SUM((E72,I72,M72,Q72,U72,Y72)))</f>
        <v/>
      </c>
      <c r="AE72" s="380" t="str">
        <f>IF(COUNT((F72,J72,N72,R72,V72,Z72))=0,"",SUM((F72,J72,N72,R72,V72,Z72)))</f>
        <v/>
      </c>
      <c r="AF72" s="26" t="str">
        <f>IF(COUNT((G72,K72,O72,S72,W72,AA72))=0,"",SUM((G72,K72,O72,S72,W72,AA72)))</f>
        <v/>
      </c>
      <c r="AG72" s="381" t="str">
        <f t="shared" si="26"/>
        <v/>
      </c>
      <c r="AH72" s="307" t="str">
        <f t="shared" si="26"/>
        <v/>
      </c>
      <c r="AI72" s="193" t="str">
        <f t="shared" si="26"/>
        <v/>
      </c>
      <c r="AJ72" s="382" t="str">
        <f t="shared" si="26"/>
        <v/>
      </c>
      <c r="AK72" s="20"/>
      <c r="AL72" s="378" t="str">
        <f>IF(COUNT(テ1!AC72,AC72)=0,"",SUM(テ1!AC72,AC72))</f>
        <v/>
      </c>
      <c r="AM72" s="379" t="str">
        <f>IF(COUNT(テ1!AD72,AD72)=0,"",SUM(テ1!AD72,AD72))</f>
        <v/>
      </c>
      <c r="AN72" s="380" t="str">
        <f>IF(COUNT(テ1!AE72,AE72)=0,"",SUM(テ1!AE72,AE72))</f>
        <v/>
      </c>
      <c r="AO72" s="26" t="str">
        <f>IF(COUNT(テ1!AF72,AF72)=0,"",SUM(テ1!AF72,AF72))</f>
        <v/>
      </c>
      <c r="AP72" s="381" t="str">
        <f t="shared" si="27"/>
        <v/>
      </c>
      <c r="AQ72" s="307" t="str">
        <f t="shared" si="27"/>
        <v/>
      </c>
      <c r="AR72" s="193" t="str">
        <f t="shared" si="27"/>
        <v/>
      </c>
      <c r="AS72" s="382" t="str">
        <f t="shared" si="27"/>
        <v/>
      </c>
      <c r="AT72" s="20"/>
    </row>
    <row r="73" spans="1:46" ht="12" customHeight="1">
      <c r="A73" s="362">
        <v>69</v>
      </c>
      <c r="B73" s="21">
        <f>IF(情報!$C70="","",情報!$C70)</f>
        <v>223</v>
      </c>
      <c r="C73" s="377" t="str">
        <f t="shared" si="22"/>
        <v/>
      </c>
      <c r="D73" s="378" t="str">
        <f t="shared" si="20"/>
        <v/>
      </c>
      <c r="E73" s="379" t="str">
        <f t="shared" si="20"/>
        <v/>
      </c>
      <c r="F73" s="380" t="str">
        <f t="shared" si="20"/>
        <v/>
      </c>
      <c r="G73" s="26" t="str">
        <f t="shared" si="20"/>
        <v/>
      </c>
      <c r="H73" s="378" t="str">
        <f t="shared" si="20"/>
        <v/>
      </c>
      <c r="I73" s="379" t="str">
        <f t="shared" si="20"/>
        <v/>
      </c>
      <c r="J73" s="380" t="str">
        <f t="shared" si="20"/>
        <v/>
      </c>
      <c r="K73" s="26" t="str">
        <f t="shared" si="20"/>
        <v/>
      </c>
      <c r="L73" s="378" t="str">
        <f t="shared" si="20"/>
        <v/>
      </c>
      <c r="M73" s="379" t="str">
        <f t="shared" si="20"/>
        <v/>
      </c>
      <c r="N73" s="380" t="str">
        <f t="shared" si="21"/>
        <v/>
      </c>
      <c r="O73" s="26" t="str">
        <f t="shared" si="21"/>
        <v/>
      </c>
      <c r="P73" s="378" t="str">
        <f t="shared" si="21"/>
        <v/>
      </c>
      <c r="Q73" s="379" t="str">
        <f t="shared" si="21"/>
        <v/>
      </c>
      <c r="R73" s="380" t="str">
        <f t="shared" si="21"/>
        <v/>
      </c>
      <c r="S73" s="26" t="str">
        <f t="shared" si="21"/>
        <v/>
      </c>
      <c r="T73" s="378" t="str">
        <f t="shared" si="21"/>
        <v/>
      </c>
      <c r="U73" s="379" t="str">
        <f t="shared" si="21"/>
        <v/>
      </c>
      <c r="V73" s="380" t="str">
        <f t="shared" si="21"/>
        <v/>
      </c>
      <c r="W73" s="26" t="str">
        <f t="shared" si="21"/>
        <v/>
      </c>
      <c r="X73" s="378" t="str">
        <f t="shared" si="21"/>
        <v/>
      </c>
      <c r="Y73" s="379" t="str">
        <f t="shared" si="21"/>
        <v/>
      </c>
      <c r="Z73" s="380" t="str">
        <f t="shared" si="21"/>
        <v/>
      </c>
      <c r="AA73" s="26" t="str">
        <f t="shared" si="21"/>
        <v/>
      </c>
      <c r="AB73" s="20"/>
      <c r="AC73" s="378" t="str">
        <f>IF(COUNT((D73,H73,L73,P73,T73,X73))=0,"",SUM((D73,H73,L73,P73,T73,X73)))</f>
        <v/>
      </c>
      <c r="AD73" s="379" t="str">
        <f>IF(COUNT((E73,I73,M73,Q73,U73,Y73))=0,"",SUM((E73,I73,M73,Q73,U73,Y73)))</f>
        <v/>
      </c>
      <c r="AE73" s="380" t="str">
        <f>IF(COUNT((F73,J73,N73,R73,V73,Z73))=0,"",SUM((F73,J73,N73,R73,V73,Z73)))</f>
        <v/>
      </c>
      <c r="AF73" s="26" t="str">
        <f>IF(COUNT((G73,K73,O73,S73,W73,AA73))=0,"",SUM((G73,K73,O73,S73,W73,AA73)))</f>
        <v/>
      </c>
      <c r="AG73" s="381" t="str">
        <f t="shared" si="26"/>
        <v/>
      </c>
      <c r="AH73" s="307" t="str">
        <f t="shared" si="26"/>
        <v/>
      </c>
      <c r="AI73" s="193" t="str">
        <f t="shared" si="26"/>
        <v/>
      </c>
      <c r="AJ73" s="382" t="str">
        <f t="shared" si="26"/>
        <v/>
      </c>
      <c r="AK73" s="20"/>
      <c r="AL73" s="378" t="str">
        <f>IF(COUNT(テ1!AC73,AC73)=0,"",SUM(テ1!AC73,AC73))</f>
        <v/>
      </c>
      <c r="AM73" s="379" t="str">
        <f>IF(COUNT(テ1!AD73,AD73)=0,"",SUM(テ1!AD73,AD73))</f>
        <v/>
      </c>
      <c r="AN73" s="380" t="str">
        <f>IF(COUNT(テ1!AE73,AE73)=0,"",SUM(テ1!AE73,AE73))</f>
        <v/>
      </c>
      <c r="AO73" s="26" t="str">
        <f>IF(COUNT(テ1!AF73,AF73)=0,"",SUM(テ1!AF73,AF73))</f>
        <v/>
      </c>
      <c r="AP73" s="381" t="str">
        <f t="shared" si="27"/>
        <v/>
      </c>
      <c r="AQ73" s="307" t="str">
        <f t="shared" si="27"/>
        <v/>
      </c>
      <c r="AR73" s="193" t="str">
        <f t="shared" si="27"/>
        <v/>
      </c>
      <c r="AS73" s="382" t="str">
        <f t="shared" si="27"/>
        <v/>
      </c>
      <c r="AT73" s="20"/>
    </row>
    <row r="74" spans="1:46" ht="12" customHeight="1">
      <c r="A74" s="362">
        <v>70</v>
      </c>
      <c r="B74" s="21">
        <f>IF(情報!$C71="","",情報!$C71)</f>
        <v>224</v>
      </c>
      <c r="C74" s="377" t="str">
        <f t="shared" si="22"/>
        <v/>
      </c>
      <c r="D74" s="378" t="str">
        <f t="shared" si="20"/>
        <v/>
      </c>
      <c r="E74" s="379" t="str">
        <f t="shared" si="20"/>
        <v/>
      </c>
      <c r="F74" s="380" t="str">
        <f t="shared" si="20"/>
        <v/>
      </c>
      <c r="G74" s="26" t="str">
        <f t="shared" si="20"/>
        <v/>
      </c>
      <c r="H74" s="378" t="str">
        <f t="shared" si="20"/>
        <v/>
      </c>
      <c r="I74" s="379" t="str">
        <f t="shared" si="20"/>
        <v/>
      </c>
      <c r="J74" s="380" t="str">
        <f t="shared" si="20"/>
        <v/>
      </c>
      <c r="K74" s="26" t="str">
        <f t="shared" si="20"/>
        <v/>
      </c>
      <c r="L74" s="378" t="str">
        <f t="shared" si="20"/>
        <v/>
      </c>
      <c r="M74" s="379" t="str">
        <f t="shared" si="20"/>
        <v/>
      </c>
      <c r="N74" s="380" t="str">
        <f t="shared" si="21"/>
        <v/>
      </c>
      <c r="O74" s="26" t="str">
        <f t="shared" si="21"/>
        <v/>
      </c>
      <c r="P74" s="378" t="str">
        <f t="shared" si="21"/>
        <v/>
      </c>
      <c r="Q74" s="379" t="str">
        <f t="shared" si="21"/>
        <v/>
      </c>
      <c r="R74" s="380" t="str">
        <f t="shared" si="21"/>
        <v/>
      </c>
      <c r="S74" s="26" t="str">
        <f t="shared" si="21"/>
        <v/>
      </c>
      <c r="T74" s="378" t="str">
        <f t="shared" si="21"/>
        <v/>
      </c>
      <c r="U74" s="379" t="str">
        <f t="shared" si="21"/>
        <v/>
      </c>
      <c r="V74" s="380" t="str">
        <f t="shared" si="21"/>
        <v/>
      </c>
      <c r="W74" s="26" t="str">
        <f t="shared" si="21"/>
        <v/>
      </c>
      <c r="X74" s="378" t="str">
        <f t="shared" si="21"/>
        <v/>
      </c>
      <c r="Y74" s="379" t="str">
        <f t="shared" si="21"/>
        <v/>
      </c>
      <c r="Z74" s="380" t="str">
        <f t="shared" si="21"/>
        <v/>
      </c>
      <c r="AA74" s="26" t="str">
        <f t="shared" si="21"/>
        <v/>
      </c>
      <c r="AB74" s="20"/>
      <c r="AC74" s="378" t="str">
        <f>IF(COUNT((D74,H74,L74,P74,T74,X74))=0,"",SUM((D74,H74,L74,P74,T74,X74)))</f>
        <v/>
      </c>
      <c r="AD74" s="379" t="str">
        <f>IF(COUNT((E74,I74,M74,Q74,U74,Y74))=0,"",SUM((E74,I74,M74,Q74,U74,Y74)))</f>
        <v/>
      </c>
      <c r="AE74" s="380" t="str">
        <f>IF(COUNT((F74,J74,N74,R74,V74,Z74))=0,"",SUM((F74,J74,N74,R74,V74,Z74)))</f>
        <v/>
      </c>
      <c r="AF74" s="26" t="str">
        <f>IF(COUNT((G74,K74,O74,S74,W74,AA74))=0,"",SUM((G74,K74,O74,S74,W74,AA74)))</f>
        <v/>
      </c>
      <c r="AG74" s="381" t="str">
        <f t="shared" si="26"/>
        <v/>
      </c>
      <c r="AH74" s="307" t="str">
        <f t="shared" si="26"/>
        <v/>
      </c>
      <c r="AI74" s="193" t="str">
        <f t="shared" si="26"/>
        <v/>
      </c>
      <c r="AJ74" s="382" t="str">
        <f t="shared" si="26"/>
        <v/>
      </c>
      <c r="AK74" s="20"/>
      <c r="AL74" s="378" t="str">
        <f>IF(COUNT(テ1!AC74,AC74)=0,"",SUM(テ1!AC74,AC74))</f>
        <v/>
      </c>
      <c r="AM74" s="379" t="str">
        <f>IF(COUNT(テ1!AD74,AD74)=0,"",SUM(テ1!AD74,AD74))</f>
        <v/>
      </c>
      <c r="AN74" s="380" t="str">
        <f>IF(COUNT(テ1!AE74,AE74)=0,"",SUM(テ1!AE74,AE74))</f>
        <v/>
      </c>
      <c r="AO74" s="26" t="str">
        <f>IF(COUNT(テ1!AF74,AF74)=0,"",SUM(テ1!AF74,AF74))</f>
        <v/>
      </c>
      <c r="AP74" s="381" t="str">
        <f t="shared" si="27"/>
        <v/>
      </c>
      <c r="AQ74" s="307" t="str">
        <f t="shared" si="27"/>
        <v/>
      </c>
      <c r="AR74" s="193" t="str">
        <f t="shared" si="27"/>
        <v/>
      </c>
      <c r="AS74" s="382" t="str">
        <f t="shared" si="27"/>
        <v/>
      </c>
      <c r="AT74" s="20"/>
    </row>
    <row r="75" spans="1:46" ht="12" customHeight="1">
      <c r="A75" s="362">
        <v>71</v>
      </c>
      <c r="B75" s="27">
        <f>IF(情報!$C72="","",情報!$C72)</f>
        <v>225</v>
      </c>
      <c r="C75" s="383" t="str">
        <f t="shared" si="22"/>
        <v/>
      </c>
      <c r="D75" s="384" t="str">
        <f t="shared" ref="D75:M84" si="28">IF(ISERROR(INDEX(テ全,$A75,D$2)),"",INDEX(テ全,$A75,D$2))</f>
        <v/>
      </c>
      <c r="E75" s="385" t="str">
        <f t="shared" si="28"/>
        <v/>
      </c>
      <c r="F75" s="386" t="str">
        <f t="shared" si="28"/>
        <v/>
      </c>
      <c r="G75" s="32" t="str">
        <f t="shared" si="28"/>
        <v/>
      </c>
      <c r="H75" s="384" t="str">
        <f t="shared" si="28"/>
        <v/>
      </c>
      <c r="I75" s="385" t="str">
        <f t="shared" si="28"/>
        <v/>
      </c>
      <c r="J75" s="386" t="str">
        <f t="shared" si="28"/>
        <v/>
      </c>
      <c r="K75" s="32" t="str">
        <f t="shared" si="28"/>
        <v/>
      </c>
      <c r="L75" s="384" t="str">
        <f t="shared" si="28"/>
        <v/>
      </c>
      <c r="M75" s="385" t="str">
        <f t="shared" si="28"/>
        <v/>
      </c>
      <c r="N75" s="386" t="str">
        <f t="shared" ref="N75:AA84" si="29">IF(ISERROR(INDEX(テ全,$A75,N$2)),"",INDEX(テ全,$A75,N$2))</f>
        <v/>
      </c>
      <c r="O75" s="32" t="str">
        <f t="shared" si="29"/>
        <v/>
      </c>
      <c r="P75" s="384" t="str">
        <f t="shared" si="29"/>
        <v/>
      </c>
      <c r="Q75" s="385" t="str">
        <f t="shared" si="29"/>
        <v/>
      </c>
      <c r="R75" s="386" t="str">
        <f t="shared" si="29"/>
        <v/>
      </c>
      <c r="S75" s="32" t="str">
        <f t="shared" si="29"/>
        <v/>
      </c>
      <c r="T75" s="384" t="str">
        <f t="shared" si="29"/>
        <v/>
      </c>
      <c r="U75" s="385" t="str">
        <f t="shared" si="29"/>
        <v/>
      </c>
      <c r="V75" s="386" t="str">
        <f t="shared" si="29"/>
        <v/>
      </c>
      <c r="W75" s="32" t="str">
        <f t="shared" si="29"/>
        <v/>
      </c>
      <c r="X75" s="384" t="str">
        <f t="shared" si="29"/>
        <v/>
      </c>
      <c r="Y75" s="385" t="str">
        <f t="shared" si="29"/>
        <v/>
      </c>
      <c r="Z75" s="386" t="str">
        <f t="shared" si="29"/>
        <v/>
      </c>
      <c r="AA75" s="32" t="str">
        <f t="shared" si="29"/>
        <v/>
      </c>
      <c r="AB75" s="20"/>
      <c r="AC75" s="384" t="str">
        <f>IF(COUNT((D75,H75,L75,P75,T75,X75))=0,"",SUM((D75,H75,L75,P75,T75,X75)))</f>
        <v/>
      </c>
      <c r="AD75" s="385" t="str">
        <f>IF(COUNT((E75,I75,M75,Q75,U75,Y75))=0,"",SUM((E75,I75,M75,Q75,U75,Y75)))</f>
        <v/>
      </c>
      <c r="AE75" s="386" t="str">
        <f>IF(COUNT((F75,J75,N75,R75,V75,Z75))=0,"",SUM((F75,J75,N75,R75,V75,Z75)))</f>
        <v/>
      </c>
      <c r="AF75" s="32" t="str">
        <f>IF(COUNT((G75,K75,O75,S75,W75,AA75))=0,"",SUM((G75,K75,O75,S75,W75,AA75)))</f>
        <v/>
      </c>
      <c r="AG75" s="387" t="str">
        <f t="shared" si="26"/>
        <v/>
      </c>
      <c r="AH75" s="310" t="str">
        <f t="shared" si="26"/>
        <v/>
      </c>
      <c r="AI75" s="212" t="str">
        <f t="shared" si="26"/>
        <v/>
      </c>
      <c r="AJ75" s="388" t="str">
        <f t="shared" si="26"/>
        <v/>
      </c>
      <c r="AK75" s="20"/>
      <c r="AL75" s="384" t="str">
        <f>IF(COUNT(テ1!AC75,AC75)=0,"",SUM(テ1!AC75,AC75))</f>
        <v/>
      </c>
      <c r="AM75" s="385" t="str">
        <f>IF(COUNT(テ1!AD75,AD75)=0,"",SUM(テ1!AD75,AD75))</f>
        <v/>
      </c>
      <c r="AN75" s="386" t="str">
        <f>IF(COUNT(テ1!AE75,AE75)=0,"",SUM(テ1!AE75,AE75))</f>
        <v/>
      </c>
      <c r="AO75" s="32" t="str">
        <f>IF(COUNT(テ1!AF75,AF75)=0,"",SUM(テ1!AF75,AF75))</f>
        <v/>
      </c>
      <c r="AP75" s="387" t="str">
        <f t="shared" si="27"/>
        <v/>
      </c>
      <c r="AQ75" s="310" t="str">
        <f t="shared" si="27"/>
        <v/>
      </c>
      <c r="AR75" s="212" t="str">
        <f t="shared" si="27"/>
        <v/>
      </c>
      <c r="AS75" s="388" t="str">
        <f t="shared" si="27"/>
        <v/>
      </c>
      <c r="AT75" s="20"/>
    </row>
    <row r="76" spans="1:46" ht="12" customHeight="1">
      <c r="A76" s="362">
        <v>72</v>
      </c>
      <c r="B76" s="33">
        <f>IF(情報!$C73="","",情報!$C73)</f>
        <v>226</v>
      </c>
      <c r="C76" s="389" t="str">
        <f t="shared" si="22"/>
        <v/>
      </c>
      <c r="D76" s="390" t="str">
        <f t="shared" si="28"/>
        <v/>
      </c>
      <c r="E76" s="391" t="str">
        <f t="shared" si="28"/>
        <v/>
      </c>
      <c r="F76" s="392" t="str">
        <f t="shared" si="28"/>
        <v/>
      </c>
      <c r="G76" s="38" t="str">
        <f t="shared" si="28"/>
        <v/>
      </c>
      <c r="H76" s="390" t="str">
        <f t="shared" si="28"/>
        <v/>
      </c>
      <c r="I76" s="391" t="str">
        <f t="shared" si="28"/>
        <v/>
      </c>
      <c r="J76" s="392" t="str">
        <f t="shared" si="28"/>
        <v/>
      </c>
      <c r="K76" s="38" t="str">
        <f t="shared" si="28"/>
        <v/>
      </c>
      <c r="L76" s="390" t="str">
        <f t="shared" si="28"/>
        <v/>
      </c>
      <c r="M76" s="391" t="str">
        <f t="shared" si="28"/>
        <v/>
      </c>
      <c r="N76" s="392" t="str">
        <f t="shared" si="29"/>
        <v/>
      </c>
      <c r="O76" s="38" t="str">
        <f t="shared" si="29"/>
        <v/>
      </c>
      <c r="P76" s="390" t="str">
        <f t="shared" si="29"/>
        <v/>
      </c>
      <c r="Q76" s="391" t="str">
        <f t="shared" si="29"/>
        <v/>
      </c>
      <c r="R76" s="392" t="str">
        <f t="shared" si="29"/>
        <v/>
      </c>
      <c r="S76" s="38" t="str">
        <f t="shared" si="29"/>
        <v/>
      </c>
      <c r="T76" s="390" t="str">
        <f t="shared" si="29"/>
        <v/>
      </c>
      <c r="U76" s="391" t="str">
        <f t="shared" si="29"/>
        <v/>
      </c>
      <c r="V76" s="392" t="str">
        <f t="shared" si="29"/>
        <v/>
      </c>
      <c r="W76" s="38" t="str">
        <f t="shared" si="29"/>
        <v/>
      </c>
      <c r="X76" s="390" t="str">
        <f t="shared" si="29"/>
        <v/>
      </c>
      <c r="Y76" s="391" t="str">
        <f t="shared" si="29"/>
        <v/>
      </c>
      <c r="Z76" s="392" t="str">
        <f t="shared" si="29"/>
        <v/>
      </c>
      <c r="AA76" s="38" t="str">
        <f t="shared" si="29"/>
        <v/>
      </c>
      <c r="AB76" s="20"/>
      <c r="AC76" s="390" t="str">
        <f>IF(COUNT((D76,H76,L76,P76,T76,X76))=0,"",SUM((D76,H76,L76,P76,T76,X76)))</f>
        <v/>
      </c>
      <c r="AD76" s="391" t="str">
        <f>IF(COUNT((E76,I76,M76,Q76,U76,Y76))=0,"",SUM((E76,I76,M76,Q76,U76,Y76)))</f>
        <v/>
      </c>
      <c r="AE76" s="392" t="str">
        <f>IF(COUNT((F76,J76,N76,R76,V76,Z76))=0,"",SUM((F76,J76,N76,R76,V76,Z76)))</f>
        <v/>
      </c>
      <c r="AF76" s="38" t="str">
        <f>IF(COUNT((G76,K76,O76,S76,W76,AA76))=0,"",SUM((G76,K76,O76,S76,W76,AA76)))</f>
        <v/>
      </c>
      <c r="AG76" s="375" t="str">
        <f t="shared" si="26"/>
        <v/>
      </c>
      <c r="AH76" s="313" t="str">
        <f t="shared" si="26"/>
        <v/>
      </c>
      <c r="AI76" s="231" t="str">
        <f t="shared" si="26"/>
        <v/>
      </c>
      <c r="AJ76" s="376" t="str">
        <f t="shared" si="26"/>
        <v/>
      </c>
      <c r="AK76" s="20"/>
      <c r="AL76" s="390" t="str">
        <f>IF(COUNT(テ1!AC76,AC76)=0,"",SUM(テ1!AC76,AC76))</f>
        <v/>
      </c>
      <c r="AM76" s="391" t="str">
        <f>IF(COUNT(テ1!AD76,AD76)=0,"",SUM(テ1!AD76,AD76))</f>
        <v/>
      </c>
      <c r="AN76" s="392" t="str">
        <f>IF(COUNT(テ1!AE76,AE76)=0,"",SUM(テ1!AE76,AE76))</f>
        <v/>
      </c>
      <c r="AO76" s="38" t="str">
        <f>IF(COUNT(テ1!AF76,AF76)=0,"",SUM(テ1!AF76,AF76))</f>
        <v/>
      </c>
      <c r="AP76" s="375" t="str">
        <f t="shared" si="27"/>
        <v/>
      </c>
      <c r="AQ76" s="313" t="str">
        <f t="shared" si="27"/>
        <v/>
      </c>
      <c r="AR76" s="231" t="str">
        <f t="shared" si="27"/>
        <v/>
      </c>
      <c r="AS76" s="376" t="str">
        <f t="shared" si="27"/>
        <v/>
      </c>
      <c r="AT76" s="20"/>
    </row>
    <row r="77" spans="1:46" ht="12" customHeight="1">
      <c r="A77" s="362">
        <v>73</v>
      </c>
      <c r="B77" s="21">
        <f>IF(情報!$C74="","",情報!$C74)</f>
        <v>227</v>
      </c>
      <c r="C77" s="377" t="str">
        <f t="shared" si="22"/>
        <v/>
      </c>
      <c r="D77" s="378" t="str">
        <f t="shared" si="28"/>
        <v/>
      </c>
      <c r="E77" s="379" t="str">
        <f t="shared" si="28"/>
        <v/>
      </c>
      <c r="F77" s="380" t="str">
        <f t="shared" si="28"/>
        <v/>
      </c>
      <c r="G77" s="26" t="str">
        <f t="shared" si="28"/>
        <v/>
      </c>
      <c r="H77" s="378" t="str">
        <f t="shared" si="28"/>
        <v/>
      </c>
      <c r="I77" s="379" t="str">
        <f t="shared" si="28"/>
        <v/>
      </c>
      <c r="J77" s="380" t="str">
        <f t="shared" si="28"/>
        <v/>
      </c>
      <c r="K77" s="26" t="str">
        <f t="shared" si="28"/>
        <v/>
      </c>
      <c r="L77" s="378" t="str">
        <f t="shared" si="28"/>
        <v/>
      </c>
      <c r="M77" s="379" t="str">
        <f t="shared" si="28"/>
        <v/>
      </c>
      <c r="N77" s="380" t="str">
        <f t="shared" si="29"/>
        <v/>
      </c>
      <c r="O77" s="26" t="str">
        <f t="shared" si="29"/>
        <v/>
      </c>
      <c r="P77" s="378" t="str">
        <f t="shared" si="29"/>
        <v/>
      </c>
      <c r="Q77" s="379" t="str">
        <f t="shared" si="29"/>
        <v/>
      </c>
      <c r="R77" s="380" t="str">
        <f t="shared" si="29"/>
        <v/>
      </c>
      <c r="S77" s="26" t="str">
        <f t="shared" si="29"/>
        <v/>
      </c>
      <c r="T77" s="378" t="str">
        <f t="shared" si="29"/>
        <v/>
      </c>
      <c r="U77" s="379" t="str">
        <f t="shared" si="29"/>
        <v/>
      </c>
      <c r="V77" s="380" t="str">
        <f t="shared" si="29"/>
        <v/>
      </c>
      <c r="W77" s="26" t="str">
        <f t="shared" si="29"/>
        <v/>
      </c>
      <c r="X77" s="378" t="str">
        <f t="shared" si="29"/>
        <v/>
      </c>
      <c r="Y77" s="379" t="str">
        <f t="shared" si="29"/>
        <v/>
      </c>
      <c r="Z77" s="380" t="str">
        <f t="shared" si="29"/>
        <v/>
      </c>
      <c r="AA77" s="26" t="str">
        <f t="shared" si="29"/>
        <v/>
      </c>
      <c r="AB77" s="20"/>
      <c r="AC77" s="378" t="str">
        <f>IF(COUNT((D77,H77,L77,P77,T77,X77))=0,"",SUM((D77,H77,L77,P77,T77,X77)))</f>
        <v/>
      </c>
      <c r="AD77" s="379" t="str">
        <f>IF(COUNT((E77,I77,M77,Q77,U77,Y77))=0,"",SUM((E77,I77,M77,Q77,U77,Y77)))</f>
        <v/>
      </c>
      <c r="AE77" s="380" t="str">
        <f>IF(COUNT((F77,J77,N77,R77,V77,Z77))=0,"",SUM((F77,J77,N77,R77,V77,Z77)))</f>
        <v/>
      </c>
      <c r="AF77" s="26" t="str">
        <f>IF(COUNT((G77,K77,O77,S77,W77,AA77))=0,"",SUM((G77,K77,O77,S77,W77,AA77)))</f>
        <v/>
      </c>
      <c r="AG77" s="381" t="str">
        <f t="shared" si="26"/>
        <v/>
      </c>
      <c r="AH77" s="307" t="str">
        <f t="shared" si="26"/>
        <v/>
      </c>
      <c r="AI77" s="193" t="str">
        <f t="shared" si="26"/>
        <v/>
      </c>
      <c r="AJ77" s="382" t="str">
        <f t="shared" si="26"/>
        <v/>
      </c>
      <c r="AK77" s="20"/>
      <c r="AL77" s="378" t="str">
        <f>IF(COUNT(テ1!AC77,AC77)=0,"",SUM(テ1!AC77,AC77))</f>
        <v/>
      </c>
      <c r="AM77" s="379" t="str">
        <f>IF(COUNT(テ1!AD77,AD77)=0,"",SUM(テ1!AD77,AD77))</f>
        <v/>
      </c>
      <c r="AN77" s="380" t="str">
        <f>IF(COUNT(テ1!AE77,AE77)=0,"",SUM(テ1!AE77,AE77))</f>
        <v/>
      </c>
      <c r="AO77" s="26" t="str">
        <f>IF(COUNT(テ1!AF77,AF77)=0,"",SUM(テ1!AF77,AF77))</f>
        <v/>
      </c>
      <c r="AP77" s="381" t="str">
        <f t="shared" si="27"/>
        <v/>
      </c>
      <c r="AQ77" s="307" t="str">
        <f t="shared" si="27"/>
        <v/>
      </c>
      <c r="AR77" s="193" t="str">
        <f t="shared" si="27"/>
        <v/>
      </c>
      <c r="AS77" s="382" t="str">
        <f t="shared" si="27"/>
        <v/>
      </c>
      <c r="AT77" s="20"/>
    </row>
    <row r="78" spans="1:46" ht="12" customHeight="1">
      <c r="A78" s="362">
        <v>74</v>
      </c>
      <c r="B78" s="21">
        <f>IF(情報!$C75="","",情報!$C75)</f>
        <v>228</v>
      </c>
      <c r="C78" s="377" t="str">
        <f t="shared" si="22"/>
        <v/>
      </c>
      <c r="D78" s="378" t="str">
        <f t="shared" si="28"/>
        <v/>
      </c>
      <c r="E78" s="379" t="str">
        <f t="shared" si="28"/>
        <v/>
      </c>
      <c r="F78" s="380" t="str">
        <f t="shared" si="28"/>
        <v/>
      </c>
      <c r="G78" s="26" t="str">
        <f t="shared" si="28"/>
        <v/>
      </c>
      <c r="H78" s="378" t="str">
        <f t="shared" si="28"/>
        <v/>
      </c>
      <c r="I78" s="379" t="str">
        <f t="shared" si="28"/>
        <v/>
      </c>
      <c r="J78" s="380" t="str">
        <f t="shared" si="28"/>
        <v/>
      </c>
      <c r="K78" s="26" t="str">
        <f t="shared" si="28"/>
        <v/>
      </c>
      <c r="L78" s="378" t="str">
        <f t="shared" si="28"/>
        <v/>
      </c>
      <c r="M78" s="379" t="str">
        <f t="shared" si="28"/>
        <v/>
      </c>
      <c r="N78" s="380" t="str">
        <f t="shared" si="29"/>
        <v/>
      </c>
      <c r="O78" s="26" t="str">
        <f t="shared" si="29"/>
        <v/>
      </c>
      <c r="P78" s="378" t="str">
        <f t="shared" si="29"/>
        <v/>
      </c>
      <c r="Q78" s="379" t="str">
        <f t="shared" si="29"/>
        <v/>
      </c>
      <c r="R78" s="380" t="str">
        <f t="shared" si="29"/>
        <v/>
      </c>
      <c r="S78" s="26" t="str">
        <f t="shared" si="29"/>
        <v/>
      </c>
      <c r="T78" s="378" t="str">
        <f t="shared" si="29"/>
        <v/>
      </c>
      <c r="U78" s="379" t="str">
        <f t="shared" si="29"/>
        <v/>
      </c>
      <c r="V78" s="380" t="str">
        <f t="shared" si="29"/>
        <v/>
      </c>
      <c r="W78" s="26" t="str">
        <f t="shared" si="29"/>
        <v/>
      </c>
      <c r="X78" s="378" t="str">
        <f t="shared" si="29"/>
        <v/>
      </c>
      <c r="Y78" s="379" t="str">
        <f t="shared" si="29"/>
        <v/>
      </c>
      <c r="Z78" s="380" t="str">
        <f t="shared" si="29"/>
        <v/>
      </c>
      <c r="AA78" s="26" t="str">
        <f t="shared" si="29"/>
        <v/>
      </c>
      <c r="AB78" s="20"/>
      <c r="AC78" s="378" t="str">
        <f>IF(COUNT((D78,H78,L78,P78,T78,X78))=0,"",SUM((D78,H78,L78,P78,T78,X78)))</f>
        <v/>
      </c>
      <c r="AD78" s="379" t="str">
        <f>IF(COUNT((E78,I78,M78,Q78,U78,Y78))=0,"",SUM((E78,I78,M78,Q78,U78,Y78)))</f>
        <v/>
      </c>
      <c r="AE78" s="380" t="str">
        <f>IF(COUNT((F78,J78,N78,R78,V78,Z78))=0,"",SUM((F78,J78,N78,R78,V78,Z78)))</f>
        <v/>
      </c>
      <c r="AF78" s="26" t="str">
        <f>IF(COUNT((G78,K78,O78,S78,W78,AA78))=0,"",SUM((G78,K78,O78,S78,W78,AA78)))</f>
        <v/>
      </c>
      <c r="AG78" s="381" t="str">
        <f t="shared" si="26"/>
        <v/>
      </c>
      <c r="AH78" s="307" t="str">
        <f t="shared" si="26"/>
        <v/>
      </c>
      <c r="AI78" s="193" t="str">
        <f t="shared" si="26"/>
        <v/>
      </c>
      <c r="AJ78" s="382" t="str">
        <f t="shared" si="26"/>
        <v/>
      </c>
      <c r="AK78" s="20"/>
      <c r="AL78" s="378" t="str">
        <f>IF(COUNT(テ1!AC78,AC78)=0,"",SUM(テ1!AC78,AC78))</f>
        <v/>
      </c>
      <c r="AM78" s="379" t="str">
        <f>IF(COUNT(テ1!AD78,AD78)=0,"",SUM(テ1!AD78,AD78))</f>
        <v/>
      </c>
      <c r="AN78" s="380" t="str">
        <f>IF(COUNT(テ1!AE78,AE78)=0,"",SUM(テ1!AE78,AE78))</f>
        <v/>
      </c>
      <c r="AO78" s="26" t="str">
        <f>IF(COUNT(テ1!AF78,AF78)=0,"",SUM(テ1!AF78,AF78))</f>
        <v/>
      </c>
      <c r="AP78" s="381" t="str">
        <f t="shared" si="27"/>
        <v/>
      </c>
      <c r="AQ78" s="307" t="str">
        <f t="shared" si="27"/>
        <v/>
      </c>
      <c r="AR78" s="193" t="str">
        <f t="shared" si="27"/>
        <v/>
      </c>
      <c r="AS78" s="382" t="str">
        <f t="shared" si="27"/>
        <v/>
      </c>
      <c r="AT78" s="20"/>
    </row>
    <row r="79" spans="1:46" ht="12" customHeight="1">
      <c r="A79" s="362">
        <v>75</v>
      </c>
      <c r="B79" s="21">
        <f>IF(情報!$C76="","",情報!$C76)</f>
        <v>229</v>
      </c>
      <c r="C79" s="377" t="str">
        <f t="shared" si="22"/>
        <v/>
      </c>
      <c r="D79" s="378" t="str">
        <f t="shared" si="28"/>
        <v/>
      </c>
      <c r="E79" s="379" t="str">
        <f t="shared" si="28"/>
        <v/>
      </c>
      <c r="F79" s="380" t="str">
        <f t="shared" si="28"/>
        <v/>
      </c>
      <c r="G79" s="26" t="str">
        <f t="shared" si="28"/>
        <v/>
      </c>
      <c r="H79" s="378" t="str">
        <f t="shared" si="28"/>
        <v/>
      </c>
      <c r="I79" s="379" t="str">
        <f t="shared" si="28"/>
        <v/>
      </c>
      <c r="J79" s="380" t="str">
        <f t="shared" si="28"/>
        <v/>
      </c>
      <c r="K79" s="26" t="str">
        <f t="shared" si="28"/>
        <v/>
      </c>
      <c r="L79" s="378" t="str">
        <f t="shared" si="28"/>
        <v/>
      </c>
      <c r="M79" s="379" t="str">
        <f t="shared" si="28"/>
        <v/>
      </c>
      <c r="N79" s="380" t="str">
        <f t="shared" si="29"/>
        <v/>
      </c>
      <c r="O79" s="26" t="str">
        <f t="shared" si="29"/>
        <v/>
      </c>
      <c r="P79" s="378" t="str">
        <f t="shared" si="29"/>
        <v/>
      </c>
      <c r="Q79" s="379" t="str">
        <f t="shared" si="29"/>
        <v/>
      </c>
      <c r="R79" s="380" t="str">
        <f t="shared" si="29"/>
        <v/>
      </c>
      <c r="S79" s="26" t="str">
        <f t="shared" si="29"/>
        <v/>
      </c>
      <c r="T79" s="378" t="str">
        <f t="shared" si="29"/>
        <v/>
      </c>
      <c r="U79" s="379" t="str">
        <f t="shared" si="29"/>
        <v/>
      </c>
      <c r="V79" s="380" t="str">
        <f t="shared" si="29"/>
        <v/>
      </c>
      <c r="W79" s="26" t="str">
        <f t="shared" si="29"/>
        <v/>
      </c>
      <c r="X79" s="378" t="str">
        <f t="shared" si="29"/>
        <v/>
      </c>
      <c r="Y79" s="379" t="str">
        <f t="shared" si="29"/>
        <v/>
      </c>
      <c r="Z79" s="380" t="str">
        <f t="shared" si="29"/>
        <v/>
      </c>
      <c r="AA79" s="26" t="str">
        <f t="shared" si="29"/>
        <v/>
      </c>
      <c r="AB79" s="20"/>
      <c r="AC79" s="378" t="str">
        <f>IF(COUNT((D79,H79,L79,P79,T79,X79))=0,"",SUM((D79,H79,L79,P79,T79,X79)))</f>
        <v/>
      </c>
      <c r="AD79" s="379" t="str">
        <f>IF(COUNT((E79,I79,M79,Q79,U79,Y79))=0,"",SUM((E79,I79,M79,Q79,U79,Y79)))</f>
        <v/>
      </c>
      <c r="AE79" s="380" t="str">
        <f>IF(COUNT((F79,J79,N79,R79,V79,Z79))=0,"",SUM((F79,J79,N79,R79,V79,Z79)))</f>
        <v/>
      </c>
      <c r="AF79" s="26" t="str">
        <f>IF(COUNT((G79,K79,O79,S79,W79,AA79))=0,"",SUM((G79,K79,O79,S79,W79,AA79)))</f>
        <v/>
      </c>
      <c r="AG79" s="381" t="str">
        <f t="shared" si="26"/>
        <v/>
      </c>
      <c r="AH79" s="307" t="str">
        <f t="shared" si="26"/>
        <v/>
      </c>
      <c r="AI79" s="193" t="str">
        <f t="shared" si="26"/>
        <v/>
      </c>
      <c r="AJ79" s="382" t="str">
        <f t="shared" si="26"/>
        <v/>
      </c>
      <c r="AK79" s="20"/>
      <c r="AL79" s="378" t="str">
        <f>IF(COUNT(テ1!AC79,AC79)=0,"",SUM(テ1!AC79,AC79))</f>
        <v/>
      </c>
      <c r="AM79" s="379" t="str">
        <f>IF(COUNT(テ1!AD79,AD79)=0,"",SUM(テ1!AD79,AD79))</f>
        <v/>
      </c>
      <c r="AN79" s="380" t="str">
        <f>IF(COUNT(テ1!AE79,AE79)=0,"",SUM(テ1!AE79,AE79))</f>
        <v/>
      </c>
      <c r="AO79" s="26" t="str">
        <f>IF(COUNT(テ1!AF79,AF79)=0,"",SUM(テ1!AF79,AF79))</f>
        <v/>
      </c>
      <c r="AP79" s="381" t="str">
        <f t="shared" si="27"/>
        <v/>
      </c>
      <c r="AQ79" s="307" t="str">
        <f t="shared" si="27"/>
        <v/>
      </c>
      <c r="AR79" s="193" t="str">
        <f t="shared" si="27"/>
        <v/>
      </c>
      <c r="AS79" s="382" t="str">
        <f t="shared" si="27"/>
        <v/>
      </c>
      <c r="AT79" s="20"/>
    </row>
    <row r="80" spans="1:46" ht="12" customHeight="1">
      <c r="A80" s="362">
        <v>76</v>
      </c>
      <c r="B80" s="27">
        <f>IF(情報!$C77="","",情報!$C77)</f>
        <v>230</v>
      </c>
      <c r="C80" s="383" t="str">
        <f t="shared" si="22"/>
        <v/>
      </c>
      <c r="D80" s="384" t="str">
        <f t="shared" si="28"/>
        <v/>
      </c>
      <c r="E80" s="385" t="str">
        <f t="shared" si="28"/>
        <v/>
      </c>
      <c r="F80" s="386" t="str">
        <f t="shared" si="28"/>
        <v/>
      </c>
      <c r="G80" s="32" t="str">
        <f t="shared" si="28"/>
        <v/>
      </c>
      <c r="H80" s="384" t="str">
        <f t="shared" si="28"/>
        <v/>
      </c>
      <c r="I80" s="385" t="str">
        <f t="shared" si="28"/>
        <v/>
      </c>
      <c r="J80" s="386" t="str">
        <f t="shared" si="28"/>
        <v/>
      </c>
      <c r="K80" s="32" t="str">
        <f t="shared" si="28"/>
        <v/>
      </c>
      <c r="L80" s="384" t="str">
        <f t="shared" si="28"/>
        <v/>
      </c>
      <c r="M80" s="385" t="str">
        <f t="shared" si="28"/>
        <v/>
      </c>
      <c r="N80" s="386" t="str">
        <f t="shared" si="29"/>
        <v/>
      </c>
      <c r="O80" s="32" t="str">
        <f t="shared" si="29"/>
        <v/>
      </c>
      <c r="P80" s="384" t="str">
        <f t="shared" si="29"/>
        <v/>
      </c>
      <c r="Q80" s="385" t="str">
        <f t="shared" si="29"/>
        <v/>
      </c>
      <c r="R80" s="386" t="str">
        <f t="shared" si="29"/>
        <v/>
      </c>
      <c r="S80" s="32" t="str">
        <f t="shared" si="29"/>
        <v/>
      </c>
      <c r="T80" s="384" t="str">
        <f t="shared" si="29"/>
        <v/>
      </c>
      <c r="U80" s="385" t="str">
        <f t="shared" si="29"/>
        <v/>
      </c>
      <c r="V80" s="386" t="str">
        <f t="shared" si="29"/>
        <v/>
      </c>
      <c r="W80" s="32" t="str">
        <f t="shared" si="29"/>
        <v/>
      </c>
      <c r="X80" s="384" t="str">
        <f t="shared" si="29"/>
        <v/>
      </c>
      <c r="Y80" s="385" t="str">
        <f t="shared" si="29"/>
        <v/>
      </c>
      <c r="Z80" s="386" t="str">
        <f t="shared" si="29"/>
        <v/>
      </c>
      <c r="AA80" s="32" t="str">
        <f t="shared" si="29"/>
        <v/>
      </c>
      <c r="AB80" s="20"/>
      <c r="AC80" s="384" t="str">
        <f>IF(COUNT((D80,H80,L80,P80,T80,X80))=0,"",SUM((D80,H80,L80,P80,T80,X80)))</f>
        <v/>
      </c>
      <c r="AD80" s="385" t="str">
        <f>IF(COUNT((E80,I80,M80,Q80,U80,Y80))=0,"",SUM((E80,I80,M80,Q80,U80,Y80)))</f>
        <v/>
      </c>
      <c r="AE80" s="386" t="str">
        <f>IF(COUNT((F80,J80,N80,R80,V80,Z80))=0,"",SUM((F80,J80,N80,R80,V80,Z80)))</f>
        <v/>
      </c>
      <c r="AF80" s="32" t="str">
        <f>IF(COUNT((G80,K80,O80,S80,W80,AA80))=0,"",SUM((G80,K80,O80,S80,W80,AA80)))</f>
        <v/>
      </c>
      <c r="AG80" s="387" t="str">
        <f t="shared" si="26"/>
        <v/>
      </c>
      <c r="AH80" s="310" t="str">
        <f t="shared" si="26"/>
        <v/>
      </c>
      <c r="AI80" s="212" t="str">
        <f t="shared" si="26"/>
        <v/>
      </c>
      <c r="AJ80" s="388" t="str">
        <f t="shared" si="26"/>
        <v/>
      </c>
      <c r="AK80" s="20"/>
      <c r="AL80" s="384" t="str">
        <f>IF(COUNT(テ1!AC80,AC80)=0,"",SUM(テ1!AC80,AC80))</f>
        <v/>
      </c>
      <c r="AM80" s="385" t="str">
        <f>IF(COUNT(テ1!AD80,AD80)=0,"",SUM(テ1!AD80,AD80))</f>
        <v/>
      </c>
      <c r="AN80" s="386" t="str">
        <f>IF(COUNT(テ1!AE80,AE80)=0,"",SUM(テ1!AE80,AE80))</f>
        <v/>
      </c>
      <c r="AO80" s="32" t="str">
        <f>IF(COUNT(テ1!AF80,AF80)=0,"",SUM(テ1!AF80,AF80))</f>
        <v/>
      </c>
      <c r="AP80" s="387" t="str">
        <f t="shared" si="27"/>
        <v/>
      </c>
      <c r="AQ80" s="310" t="str">
        <f t="shared" si="27"/>
        <v/>
      </c>
      <c r="AR80" s="212" t="str">
        <f t="shared" si="27"/>
        <v/>
      </c>
      <c r="AS80" s="388" t="str">
        <f t="shared" si="27"/>
        <v/>
      </c>
      <c r="AT80" s="20"/>
    </row>
    <row r="81" spans="1:46" ht="12" customHeight="1">
      <c r="A81" s="362">
        <v>77</v>
      </c>
      <c r="B81" s="33">
        <f>IF(情報!$C78="","",情報!$C78)</f>
        <v>231</v>
      </c>
      <c r="C81" s="389" t="str">
        <f t="shared" si="22"/>
        <v/>
      </c>
      <c r="D81" s="390" t="str">
        <f t="shared" si="28"/>
        <v/>
      </c>
      <c r="E81" s="391" t="str">
        <f t="shared" si="28"/>
        <v/>
      </c>
      <c r="F81" s="392" t="str">
        <f t="shared" si="28"/>
        <v/>
      </c>
      <c r="G81" s="38" t="str">
        <f t="shared" si="28"/>
        <v/>
      </c>
      <c r="H81" s="390" t="str">
        <f t="shared" si="28"/>
        <v/>
      </c>
      <c r="I81" s="391" t="str">
        <f t="shared" si="28"/>
        <v/>
      </c>
      <c r="J81" s="392" t="str">
        <f t="shared" si="28"/>
        <v/>
      </c>
      <c r="K81" s="38" t="str">
        <f t="shared" si="28"/>
        <v/>
      </c>
      <c r="L81" s="390" t="str">
        <f t="shared" si="28"/>
        <v/>
      </c>
      <c r="M81" s="391" t="str">
        <f t="shared" si="28"/>
        <v/>
      </c>
      <c r="N81" s="392" t="str">
        <f t="shared" si="29"/>
        <v/>
      </c>
      <c r="O81" s="38" t="str">
        <f t="shared" si="29"/>
        <v/>
      </c>
      <c r="P81" s="390" t="str">
        <f t="shared" si="29"/>
        <v/>
      </c>
      <c r="Q81" s="391" t="str">
        <f t="shared" si="29"/>
        <v/>
      </c>
      <c r="R81" s="392" t="str">
        <f t="shared" si="29"/>
        <v/>
      </c>
      <c r="S81" s="38" t="str">
        <f t="shared" si="29"/>
        <v/>
      </c>
      <c r="T81" s="390" t="str">
        <f t="shared" si="29"/>
        <v/>
      </c>
      <c r="U81" s="391" t="str">
        <f t="shared" si="29"/>
        <v/>
      </c>
      <c r="V81" s="392" t="str">
        <f t="shared" si="29"/>
        <v/>
      </c>
      <c r="W81" s="38" t="str">
        <f t="shared" si="29"/>
        <v/>
      </c>
      <c r="X81" s="390" t="str">
        <f t="shared" si="29"/>
        <v/>
      </c>
      <c r="Y81" s="391" t="str">
        <f t="shared" si="29"/>
        <v/>
      </c>
      <c r="Z81" s="392" t="str">
        <f t="shared" si="29"/>
        <v/>
      </c>
      <c r="AA81" s="38" t="str">
        <f t="shared" si="29"/>
        <v/>
      </c>
      <c r="AB81" s="20"/>
      <c r="AC81" s="390" t="str">
        <f>IF(COUNT((D81,H81,L81,P81,T81,X81))=0,"",SUM((D81,H81,L81,P81,T81,X81)))</f>
        <v/>
      </c>
      <c r="AD81" s="391" t="str">
        <f>IF(COUNT((E81,I81,M81,Q81,U81,Y81))=0,"",SUM((E81,I81,M81,Q81,U81,Y81)))</f>
        <v/>
      </c>
      <c r="AE81" s="392" t="str">
        <f>IF(COUNT((F81,J81,N81,R81,V81,Z81))=0,"",SUM((F81,J81,N81,R81,V81,Z81)))</f>
        <v/>
      </c>
      <c r="AF81" s="38" t="str">
        <f>IF(COUNT((G81,K81,O81,S81,W81,AA81))=0,"",SUM((G81,K81,O81,S81,W81,AA81)))</f>
        <v/>
      </c>
      <c r="AG81" s="375" t="str">
        <f t="shared" si="26"/>
        <v/>
      </c>
      <c r="AH81" s="313" t="str">
        <f t="shared" si="26"/>
        <v/>
      </c>
      <c r="AI81" s="231" t="str">
        <f t="shared" si="26"/>
        <v/>
      </c>
      <c r="AJ81" s="376" t="str">
        <f t="shared" si="26"/>
        <v/>
      </c>
      <c r="AK81" s="20"/>
      <c r="AL81" s="390" t="str">
        <f>IF(COUNT(テ1!AC81,AC81)=0,"",SUM(テ1!AC81,AC81))</f>
        <v/>
      </c>
      <c r="AM81" s="391" t="str">
        <f>IF(COUNT(テ1!AD81,AD81)=0,"",SUM(テ1!AD81,AD81))</f>
        <v/>
      </c>
      <c r="AN81" s="392" t="str">
        <f>IF(COUNT(テ1!AE81,AE81)=0,"",SUM(テ1!AE81,AE81))</f>
        <v/>
      </c>
      <c r="AO81" s="38" t="str">
        <f>IF(COUNT(テ1!AF81,AF81)=0,"",SUM(テ1!AF81,AF81))</f>
        <v/>
      </c>
      <c r="AP81" s="375" t="str">
        <f t="shared" si="27"/>
        <v/>
      </c>
      <c r="AQ81" s="313" t="str">
        <f t="shared" si="27"/>
        <v/>
      </c>
      <c r="AR81" s="231" t="str">
        <f t="shared" si="27"/>
        <v/>
      </c>
      <c r="AS81" s="376" t="str">
        <f t="shared" si="27"/>
        <v/>
      </c>
      <c r="AT81" s="20"/>
    </row>
    <row r="82" spans="1:46" s="403" customFormat="1" ht="12" customHeight="1">
      <c r="A82" s="362">
        <v>78</v>
      </c>
      <c r="B82" s="45">
        <f>IF(情報!$C79="","",情報!$C79)</f>
        <v>232</v>
      </c>
      <c r="C82" s="401" t="str">
        <f t="shared" si="22"/>
        <v/>
      </c>
      <c r="D82" s="378" t="str">
        <f t="shared" si="28"/>
        <v/>
      </c>
      <c r="E82" s="379" t="str">
        <f t="shared" si="28"/>
        <v/>
      </c>
      <c r="F82" s="380" t="str">
        <f t="shared" si="28"/>
        <v/>
      </c>
      <c r="G82" s="26" t="str">
        <f t="shared" si="28"/>
        <v/>
      </c>
      <c r="H82" s="378" t="str">
        <f t="shared" si="28"/>
        <v/>
      </c>
      <c r="I82" s="379" t="str">
        <f t="shared" si="28"/>
        <v/>
      </c>
      <c r="J82" s="380" t="str">
        <f t="shared" si="28"/>
        <v/>
      </c>
      <c r="K82" s="26" t="str">
        <f t="shared" si="28"/>
        <v/>
      </c>
      <c r="L82" s="378" t="str">
        <f t="shared" si="28"/>
        <v/>
      </c>
      <c r="M82" s="379" t="str">
        <f t="shared" si="28"/>
        <v/>
      </c>
      <c r="N82" s="380" t="str">
        <f t="shared" si="29"/>
        <v/>
      </c>
      <c r="O82" s="26" t="str">
        <f t="shared" si="29"/>
        <v/>
      </c>
      <c r="P82" s="378" t="str">
        <f t="shared" si="29"/>
        <v/>
      </c>
      <c r="Q82" s="379" t="str">
        <f t="shared" si="29"/>
        <v/>
      </c>
      <c r="R82" s="380" t="str">
        <f t="shared" si="29"/>
        <v/>
      </c>
      <c r="S82" s="26" t="str">
        <f t="shared" si="29"/>
        <v/>
      </c>
      <c r="T82" s="378" t="str">
        <f t="shared" si="29"/>
        <v/>
      </c>
      <c r="U82" s="379" t="str">
        <f t="shared" si="29"/>
        <v/>
      </c>
      <c r="V82" s="380" t="str">
        <f t="shared" si="29"/>
        <v/>
      </c>
      <c r="W82" s="26" t="str">
        <f t="shared" si="29"/>
        <v/>
      </c>
      <c r="X82" s="378" t="str">
        <f t="shared" si="29"/>
        <v/>
      </c>
      <c r="Y82" s="379" t="str">
        <f t="shared" si="29"/>
        <v/>
      </c>
      <c r="Z82" s="380" t="str">
        <f t="shared" si="29"/>
        <v/>
      </c>
      <c r="AA82" s="26" t="str">
        <f t="shared" si="29"/>
        <v/>
      </c>
      <c r="AB82" s="48"/>
      <c r="AC82" s="378" t="str">
        <f>IF(COUNT((D82,H82,L82,P82,T82,X82))=0,"",SUM((D82,H82,L82,P82,T82,X82)))</f>
        <v/>
      </c>
      <c r="AD82" s="379" t="str">
        <f>IF(COUNT((E82,I82,M82,Q82,U82,Y82))=0,"",SUM((E82,I82,M82,Q82,U82,Y82)))</f>
        <v/>
      </c>
      <c r="AE82" s="380" t="str">
        <f>IF(COUNT((F82,J82,N82,R82,V82,Z82))=0,"",SUM((F82,J82,N82,R82,V82,Z82)))</f>
        <v/>
      </c>
      <c r="AF82" s="47" t="str">
        <f>IF(COUNT((G82,K82,O82,S82,W82,AA82))=0,"",SUM((G82,K82,O82,S82,W82,AA82)))</f>
        <v/>
      </c>
      <c r="AG82" s="381" t="str">
        <f t="shared" si="26"/>
        <v/>
      </c>
      <c r="AH82" s="307" t="str">
        <f t="shared" si="26"/>
        <v/>
      </c>
      <c r="AI82" s="193" t="str">
        <f t="shared" si="26"/>
        <v/>
      </c>
      <c r="AJ82" s="402" t="str">
        <f t="shared" si="26"/>
        <v/>
      </c>
      <c r="AK82" s="48"/>
      <c r="AL82" s="378" t="str">
        <f>IF(COUNT(テ1!AC82,AC82)=0,"",SUM(テ1!AC82,AC82))</f>
        <v/>
      </c>
      <c r="AM82" s="379" t="str">
        <f>IF(COUNT(テ1!AD82,AD82)=0,"",SUM(テ1!AD82,AD82))</f>
        <v/>
      </c>
      <c r="AN82" s="380" t="str">
        <f>IF(COUNT(テ1!AE82,AE82)=0,"",SUM(テ1!AE82,AE82))</f>
        <v/>
      </c>
      <c r="AO82" s="47" t="str">
        <f>IF(COUNT(テ1!AF82,AF82)=0,"",SUM(テ1!AF82,AF82))</f>
        <v/>
      </c>
      <c r="AP82" s="381" t="str">
        <f t="shared" si="27"/>
        <v/>
      </c>
      <c r="AQ82" s="307" t="str">
        <f t="shared" si="27"/>
        <v/>
      </c>
      <c r="AR82" s="193" t="str">
        <f t="shared" si="27"/>
        <v/>
      </c>
      <c r="AS82" s="402" t="str">
        <f t="shared" si="27"/>
        <v/>
      </c>
      <c r="AT82" s="48"/>
    </row>
    <row r="83" spans="1:46" ht="12" customHeight="1">
      <c r="A83" s="362">
        <v>79</v>
      </c>
      <c r="B83" s="21">
        <f>IF(情報!$C80="","",情報!$C80)</f>
        <v>233</v>
      </c>
      <c r="C83" s="377" t="str">
        <f t="shared" si="22"/>
        <v/>
      </c>
      <c r="D83" s="378" t="str">
        <f t="shared" si="28"/>
        <v/>
      </c>
      <c r="E83" s="379" t="str">
        <f t="shared" si="28"/>
        <v/>
      </c>
      <c r="F83" s="380" t="str">
        <f t="shared" si="28"/>
        <v/>
      </c>
      <c r="G83" s="26" t="str">
        <f t="shared" si="28"/>
        <v/>
      </c>
      <c r="H83" s="378" t="str">
        <f t="shared" si="28"/>
        <v/>
      </c>
      <c r="I83" s="379" t="str">
        <f t="shared" si="28"/>
        <v/>
      </c>
      <c r="J83" s="380" t="str">
        <f t="shared" si="28"/>
        <v/>
      </c>
      <c r="K83" s="26" t="str">
        <f t="shared" si="28"/>
        <v/>
      </c>
      <c r="L83" s="378" t="str">
        <f t="shared" si="28"/>
        <v/>
      </c>
      <c r="M83" s="379" t="str">
        <f t="shared" si="28"/>
        <v/>
      </c>
      <c r="N83" s="380" t="str">
        <f t="shared" si="29"/>
        <v/>
      </c>
      <c r="O83" s="26" t="str">
        <f t="shared" si="29"/>
        <v/>
      </c>
      <c r="P83" s="378" t="str">
        <f t="shared" si="29"/>
        <v/>
      </c>
      <c r="Q83" s="379" t="str">
        <f t="shared" si="29"/>
        <v/>
      </c>
      <c r="R83" s="380" t="str">
        <f t="shared" si="29"/>
        <v/>
      </c>
      <c r="S83" s="26" t="str">
        <f t="shared" si="29"/>
        <v/>
      </c>
      <c r="T83" s="378" t="str">
        <f t="shared" si="29"/>
        <v/>
      </c>
      <c r="U83" s="379" t="str">
        <f t="shared" si="29"/>
        <v/>
      </c>
      <c r="V83" s="380" t="str">
        <f t="shared" si="29"/>
        <v/>
      </c>
      <c r="W83" s="26" t="str">
        <f t="shared" si="29"/>
        <v/>
      </c>
      <c r="X83" s="378" t="str">
        <f t="shared" si="29"/>
        <v/>
      </c>
      <c r="Y83" s="379" t="str">
        <f t="shared" si="29"/>
        <v/>
      </c>
      <c r="Z83" s="380" t="str">
        <f t="shared" si="29"/>
        <v/>
      </c>
      <c r="AA83" s="26" t="str">
        <f t="shared" si="29"/>
        <v/>
      </c>
      <c r="AB83" s="20"/>
      <c r="AC83" s="378" t="str">
        <f>IF(COUNT((D83,H83,L83,P83,T83,X83))=0,"",SUM((D83,H83,L83,P83,T83,X83)))</f>
        <v/>
      </c>
      <c r="AD83" s="379" t="str">
        <f>IF(COUNT((E83,I83,M83,Q83,U83,Y83))=0,"",SUM((E83,I83,M83,Q83,U83,Y83)))</f>
        <v/>
      </c>
      <c r="AE83" s="380" t="str">
        <f>IF(COUNT((F83,J83,N83,R83,V83,Z83))=0,"",SUM((F83,J83,N83,R83,V83,Z83)))</f>
        <v/>
      </c>
      <c r="AF83" s="26" t="str">
        <f>IF(COUNT((G83,K83,O83,S83,W83,AA83))=0,"",SUM((G83,K83,O83,S83,W83,AA83)))</f>
        <v/>
      </c>
      <c r="AG83" s="381" t="str">
        <f t="shared" si="26"/>
        <v/>
      </c>
      <c r="AH83" s="307" t="str">
        <f t="shared" si="26"/>
        <v/>
      </c>
      <c r="AI83" s="193" t="str">
        <f t="shared" si="26"/>
        <v/>
      </c>
      <c r="AJ83" s="382" t="str">
        <f t="shared" si="26"/>
        <v/>
      </c>
      <c r="AK83" s="20"/>
      <c r="AL83" s="378" t="str">
        <f>IF(COUNT(テ1!AC83,AC83)=0,"",SUM(テ1!AC83,AC83))</f>
        <v/>
      </c>
      <c r="AM83" s="379" t="str">
        <f>IF(COUNT(テ1!AD83,AD83)=0,"",SUM(テ1!AD83,AD83))</f>
        <v/>
      </c>
      <c r="AN83" s="380" t="str">
        <f>IF(COUNT(テ1!AE83,AE83)=0,"",SUM(テ1!AE83,AE83))</f>
        <v/>
      </c>
      <c r="AO83" s="26" t="str">
        <f>IF(COUNT(テ1!AF83,AF83)=0,"",SUM(テ1!AF83,AF83))</f>
        <v/>
      </c>
      <c r="AP83" s="381" t="str">
        <f t="shared" si="27"/>
        <v/>
      </c>
      <c r="AQ83" s="307" t="str">
        <f t="shared" si="27"/>
        <v/>
      </c>
      <c r="AR83" s="193" t="str">
        <f t="shared" si="27"/>
        <v/>
      </c>
      <c r="AS83" s="382" t="str">
        <f t="shared" si="27"/>
        <v/>
      </c>
      <c r="AT83" s="20"/>
    </row>
    <row r="84" spans="1:46" ht="12" customHeight="1">
      <c r="A84" s="362">
        <v>80</v>
      </c>
      <c r="B84" s="21">
        <f>IF(情報!$C81="","",情報!$C81)</f>
        <v>234</v>
      </c>
      <c r="C84" s="377" t="str">
        <f t="shared" si="22"/>
        <v/>
      </c>
      <c r="D84" s="378" t="str">
        <f t="shared" si="28"/>
        <v/>
      </c>
      <c r="E84" s="379" t="str">
        <f t="shared" si="28"/>
        <v/>
      </c>
      <c r="F84" s="380" t="str">
        <f t="shared" si="28"/>
        <v/>
      </c>
      <c r="G84" s="26" t="str">
        <f t="shared" si="28"/>
        <v/>
      </c>
      <c r="H84" s="378" t="str">
        <f t="shared" si="28"/>
        <v/>
      </c>
      <c r="I84" s="379" t="str">
        <f t="shared" si="28"/>
        <v/>
      </c>
      <c r="J84" s="380" t="str">
        <f t="shared" si="28"/>
        <v/>
      </c>
      <c r="K84" s="26" t="str">
        <f t="shared" si="28"/>
        <v/>
      </c>
      <c r="L84" s="378" t="str">
        <f t="shared" si="28"/>
        <v/>
      </c>
      <c r="M84" s="379" t="str">
        <f t="shared" si="28"/>
        <v/>
      </c>
      <c r="N84" s="380" t="str">
        <f t="shared" si="29"/>
        <v/>
      </c>
      <c r="O84" s="26" t="str">
        <f t="shared" si="29"/>
        <v/>
      </c>
      <c r="P84" s="378" t="str">
        <f t="shared" si="29"/>
        <v/>
      </c>
      <c r="Q84" s="379" t="str">
        <f t="shared" si="29"/>
        <v/>
      </c>
      <c r="R84" s="380" t="str">
        <f t="shared" si="29"/>
        <v/>
      </c>
      <c r="S84" s="26" t="str">
        <f t="shared" si="29"/>
        <v/>
      </c>
      <c r="T84" s="378" t="str">
        <f t="shared" si="29"/>
        <v/>
      </c>
      <c r="U84" s="379" t="str">
        <f t="shared" si="29"/>
        <v/>
      </c>
      <c r="V84" s="380" t="str">
        <f t="shared" si="29"/>
        <v/>
      </c>
      <c r="W84" s="26" t="str">
        <f t="shared" si="29"/>
        <v/>
      </c>
      <c r="X84" s="378" t="str">
        <f t="shared" si="29"/>
        <v/>
      </c>
      <c r="Y84" s="379" t="str">
        <f t="shared" si="29"/>
        <v/>
      </c>
      <c r="Z84" s="380" t="str">
        <f t="shared" si="29"/>
        <v/>
      </c>
      <c r="AA84" s="26" t="str">
        <f t="shared" si="29"/>
        <v/>
      </c>
      <c r="AB84" s="20"/>
      <c r="AC84" s="378" t="str">
        <f>IF(COUNT((D84,H84,L84,P84,T84,X84))=0,"",SUM((D84,H84,L84,P84,T84,X84)))</f>
        <v/>
      </c>
      <c r="AD84" s="379" t="str">
        <f>IF(COUNT((E84,I84,M84,Q84,U84,Y84))=0,"",SUM((E84,I84,M84,Q84,U84,Y84)))</f>
        <v/>
      </c>
      <c r="AE84" s="380" t="str">
        <f>IF(COUNT((F84,J84,N84,R84,V84,Z84))=0,"",SUM((F84,J84,N84,R84,V84,Z84)))</f>
        <v/>
      </c>
      <c r="AF84" s="26" t="str">
        <f>IF(COUNT((G84,K84,O84,S84,W84,AA84))=0,"",SUM((G84,K84,O84,S84,W84,AA84)))</f>
        <v/>
      </c>
      <c r="AG84" s="381" t="str">
        <f t="shared" si="26"/>
        <v/>
      </c>
      <c r="AH84" s="307" t="str">
        <f t="shared" si="26"/>
        <v/>
      </c>
      <c r="AI84" s="193" t="str">
        <f t="shared" si="26"/>
        <v/>
      </c>
      <c r="AJ84" s="382" t="str">
        <f t="shared" si="26"/>
        <v/>
      </c>
      <c r="AK84" s="20"/>
      <c r="AL84" s="378" t="str">
        <f>IF(COUNT(テ1!AC84,AC84)=0,"",SUM(テ1!AC84,AC84))</f>
        <v/>
      </c>
      <c r="AM84" s="379" t="str">
        <f>IF(COUNT(テ1!AD84,AD84)=0,"",SUM(テ1!AD84,AD84))</f>
        <v/>
      </c>
      <c r="AN84" s="380" t="str">
        <f>IF(COUNT(テ1!AE84,AE84)=0,"",SUM(テ1!AE84,AE84))</f>
        <v/>
      </c>
      <c r="AO84" s="26" t="str">
        <f>IF(COUNT(テ1!AF84,AF84)=0,"",SUM(テ1!AF84,AF84))</f>
        <v/>
      </c>
      <c r="AP84" s="381" t="str">
        <f t="shared" si="27"/>
        <v/>
      </c>
      <c r="AQ84" s="307" t="str">
        <f t="shared" si="27"/>
        <v/>
      </c>
      <c r="AR84" s="193" t="str">
        <f t="shared" si="27"/>
        <v/>
      </c>
      <c r="AS84" s="382" t="str">
        <f t="shared" si="27"/>
        <v/>
      </c>
      <c r="AT84" s="20"/>
    </row>
    <row r="85" spans="1:46" ht="12" customHeight="1">
      <c r="A85" s="362">
        <v>81</v>
      </c>
      <c r="B85" s="27">
        <f>IF(情報!$C82="","",情報!$C82)</f>
        <v>235</v>
      </c>
      <c r="C85" s="383" t="str">
        <f t="shared" si="22"/>
        <v/>
      </c>
      <c r="D85" s="384" t="str">
        <f t="shared" ref="D85:M94" si="30">IF(ISERROR(INDEX(テ全,$A85,D$2)),"",INDEX(テ全,$A85,D$2))</f>
        <v/>
      </c>
      <c r="E85" s="385" t="str">
        <f t="shared" si="30"/>
        <v/>
      </c>
      <c r="F85" s="386" t="str">
        <f t="shared" si="30"/>
        <v/>
      </c>
      <c r="G85" s="32" t="str">
        <f t="shared" si="30"/>
        <v/>
      </c>
      <c r="H85" s="384" t="str">
        <f t="shared" si="30"/>
        <v/>
      </c>
      <c r="I85" s="385" t="str">
        <f t="shared" si="30"/>
        <v/>
      </c>
      <c r="J85" s="386" t="str">
        <f t="shared" si="30"/>
        <v/>
      </c>
      <c r="K85" s="32" t="str">
        <f t="shared" si="30"/>
        <v/>
      </c>
      <c r="L85" s="384" t="str">
        <f t="shared" si="30"/>
        <v/>
      </c>
      <c r="M85" s="385" t="str">
        <f t="shared" si="30"/>
        <v/>
      </c>
      <c r="N85" s="386" t="str">
        <f t="shared" ref="N85:AA94" si="31">IF(ISERROR(INDEX(テ全,$A85,N$2)),"",INDEX(テ全,$A85,N$2))</f>
        <v/>
      </c>
      <c r="O85" s="32" t="str">
        <f t="shared" si="31"/>
        <v/>
      </c>
      <c r="P85" s="384" t="str">
        <f t="shared" si="31"/>
        <v/>
      </c>
      <c r="Q85" s="385" t="str">
        <f t="shared" si="31"/>
        <v/>
      </c>
      <c r="R85" s="386" t="str">
        <f t="shared" si="31"/>
        <v/>
      </c>
      <c r="S85" s="32" t="str">
        <f t="shared" si="31"/>
        <v/>
      </c>
      <c r="T85" s="384" t="str">
        <f t="shared" si="31"/>
        <v/>
      </c>
      <c r="U85" s="385" t="str">
        <f t="shared" si="31"/>
        <v/>
      </c>
      <c r="V85" s="386" t="str">
        <f t="shared" si="31"/>
        <v/>
      </c>
      <c r="W85" s="32" t="str">
        <f t="shared" si="31"/>
        <v/>
      </c>
      <c r="X85" s="384" t="str">
        <f t="shared" si="31"/>
        <v/>
      </c>
      <c r="Y85" s="385" t="str">
        <f t="shared" si="31"/>
        <v/>
      </c>
      <c r="Z85" s="386" t="str">
        <f t="shared" si="31"/>
        <v/>
      </c>
      <c r="AA85" s="32" t="str">
        <f t="shared" si="31"/>
        <v/>
      </c>
      <c r="AB85" s="20"/>
      <c r="AC85" s="384" t="str">
        <f>IF(COUNT((D85,H85,L85,P85,T85,X85))=0,"",SUM((D85,H85,L85,P85,T85,X85)))</f>
        <v/>
      </c>
      <c r="AD85" s="385" t="str">
        <f>IF(COUNT((E85,I85,M85,Q85,U85,Y85))=0,"",SUM((E85,I85,M85,Q85,U85,Y85)))</f>
        <v/>
      </c>
      <c r="AE85" s="386" t="str">
        <f>IF(COUNT((F85,J85,N85,R85,V85,Z85))=0,"",SUM((F85,J85,N85,R85,V85,Z85)))</f>
        <v/>
      </c>
      <c r="AF85" s="32" t="str">
        <f>IF(COUNT((G85,K85,O85,S85,W85,AA85))=0,"",SUM((G85,K85,O85,S85,W85,AA85)))</f>
        <v/>
      </c>
      <c r="AG85" s="387" t="str">
        <f t="shared" si="26"/>
        <v/>
      </c>
      <c r="AH85" s="310" t="str">
        <f t="shared" si="26"/>
        <v/>
      </c>
      <c r="AI85" s="212" t="str">
        <f t="shared" si="26"/>
        <v/>
      </c>
      <c r="AJ85" s="388" t="str">
        <f t="shared" si="26"/>
        <v/>
      </c>
      <c r="AK85" s="20"/>
      <c r="AL85" s="384" t="str">
        <f>IF(COUNT(テ1!AC85,AC85)=0,"",SUM(テ1!AC85,AC85))</f>
        <v/>
      </c>
      <c r="AM85" s="385" t="str">
        <f>IF(COUNT(テ1!AD85,AD85)=0,"",SUM(テ1!AD85,AD85))</f>
        <v/>
      </c>
      <c r="AN85" s="386" t="str">
        <f>IF(COUNT(テ1!AE85,AE85)=0,"",SUM(テ1!AE85,AE85))</f>
        <v/>
      </c>
      <c r="AO85" s="32" t="str">
        <f>IF(COUNT(テ1!AF85,AF85)=0,"",SUM(テ1!AF85,AF85))</f>
        <v/>
      </c>
      <c r="AP85" s="387" t="str">
        <f t="shared" si="27"/>
        <v/>
      </c>
      <c r="AQ85" s="310" t="str">
        <f t="shared" si="27"/>
        <v/>
      </c>
      <c r="AR85" s="212" t="str">
        <f t="shared" si="27"/>
        <v/>
      </c>
      <c r="AS85" s="388" t="str">
        <f t="shared" si="27"/>
        <v/>
      </c>
      <c r="AT85" s="20"/>
    </row>
    <row r="86" spans="1:46" ht="12" customHeight="1">
      <c r="A86" s="362">
        <v>82</v>
      </c>
      <c r="B86" s="33">
        <f>IF(情報!$C83="","",情報!$C83)</f>
        <v>236</v>
      </c>
      <c r="C86" s="389" t="str">
        <f t="shared" si="22"/>
        <v/>
      </c>
      <c r="D86" s="390" t="str">
        <f t="shared" si="30"/>
        <v/>
      </c>
      <c r="E86" s="391" t="str">
        <f t="shared" si="30"/>
        <v/>
      </c>
      <c r="F86" s="392" t="str">
        <f t="shared" si="30"/>
        <v/>
      </c>
      <c r="G86" s="38" t="str">
        <f t="shared" si="30"/>
        <v/>
      </c>
      <c r="H86" s="390" t="str">
        <f t="shared" si="30"/>
        <v/>
      </c>
      <c r="I86" s="391" t="str">
        <f t="shared" si="30"/>
        <v/>
      </c>
      <c r="J86" s="392" t="str">
        <f t="shared" si="30"/>
        <v/>
      </c>
      <c r="K86" s="38" t="str">
        <f t="shared" si="30"/>
        <v/>
      </c>
      <c r="L86" s="390" t="str">
        <f t="shared" si="30"/>
        <v/>
      </c>
      <c r="M86" s="391" t="str">
        <f t="shared" si="30"/>
        <v/>
      </c>
      <c r="N86" s="392" t="str">
        <f t="shared" si="31"/>
        <v/>
      </c>
      <c r="O86" s="38" t="str">
        <f t="shared" si="31"/>
        <v/>
      </c>
      <c r="P86" s="390" t="str">
        <f t="shared" si="31"/>
        <v/>
      </c>
      <c r="Q86" s="391" t="str">
        <f t="shared" si="31"/>
        <v/>
      </c>
      <c r="R86" s="392" t="str">
        <f t="shared" si="31"/>
        <v/>
      </c>
      <c r="S86" s="38" t="str">
        <f t="shared" si="31"/>
        <v/>
      </c>
      <c r="T86" s="390" t="str">
        <f t="shared" si="31"/>
        <v/>
      </c>
      <c r="U86" s="391" t="str">
        <f t="shared" si="31"/>
        <v/>
      </c>
      <c r="V86" s="392" t="str">
        <f t="shared" si="31"/>
        <v/>
      </c>
      <c r="W86" s="38" t="str">
        <f t="shared" si="31"/>
        <v/>
      </c>
      <c r="X86" s="390" t="str">
        <f t="shared" si="31"/>
        <v/>
      </c>
      <c r="Y86" s="391" t="str">
        <f t="shared" si="31"/>
        <v/>
      </c>
      <c r="Z86" s="392" t="str">
        <f t="shared" si="31"/>
        <v/>
      </c>
      <c r="AA86" s="38" t="str">
        <f t="shared" si="31"/>
        <v/>
      </c>
      <c r="AB86" s="20"/>
      <c r="AC86" s="390" t="str">
        <f>IF(COUNT((D86,H86,L86,P86,T86,X86))=0,"",SUM((D86,H86,L86,P86,T86,X86)))</f>
        <v/>
      </c>
      <c r="AD86" s="391" t="str">
        <f>IF(COUNT((E86,I86,M86,Q86,U86,Y86))=0,"",SUM((E86,I86,M86,Q86,U86,Y86)))</f>
        <v/>
      </c>
      <c r="AE86" s="392" t="str">
        <f>IF(COUNT((F86,J86,N86,R86,V86,Z86))=0,"",SUM((F86,J86,N86,R86,V86,Z86)))</f>
        <v/>
      </c>
      <c r="AF86" s="38" t="str">
        <f>IF(COUNT((G86,K86,O86,S86,W86,AA86))=0,"",SUM((G86,K86,O86,S86,W86,AA86)))</f>
        <v/>
      </c>
      <c r="AG86" s="375" t="str">
        <f t="shared" si="26"/>
        <v/>
      </c>
      <c r="AH86" s="313" t="str">
        <f t="shared" si="26"/>
        <v/>
      </c>
      <c r="AI86" s="231" t="str">
        <f t="shared" si="26"/>
        <v/>
      </c>
      <c r="AJ86" s="376" t="str">
        <f t="shared" si="26"/>
        <v/>
      </c>
      <c r="AK86" s="20"/>
      <c r="AL86" s="390" t="str">
        <f>IF(COUNT(テ1!AC86,AC86)=0,"",SUM(テ1!AC86,AC86))</f>
        <v/>
      </c>
      <c r="AM86" s="391" t="str">
        <f>IF(COUNT(テ1!AD86,AD86)=0,"",SUM(テ1!AD86,AD86))</f>
        <v/>
      </c>
      <c r="AN86" s="392" t="str">
        <f>IF(COUNT(テ1!AE86,AE86)=0,"",SUM(テ1!AE86,AE86))</f>
        <v/>
      </c>
      <c r="AO86" s="38" t="str">
        <f>IF(COUNT(テ1!AF86,AF86)=0,"",SUM(テ1!AF86,AF86))</f>
        <v/>
      </c>
      <c r="AP86" s="375" t="str">
        <f t="shared" si="27"/>
        <v/>
      </c>
      <c r="AQ86" s="313" t="str">
        <f t="shared" si="27"/>
        <v/>
      </c>
      <c r="AR86" s="231" t="str">
        <f t="shared" si="27"/>
        <v/>
      </c>
      <c r="AS86" s="376" t="str">
        <f t="shared" si="27"/>
        <v/>
      </c>
      <c r="AT86" s="20"/>
    </row>
    <row r="87" spans="1:46" ht="12" customHeight="1">
      <c r="A87" s="362">
        <v>83</v>
      </c>
      <c r="B87" s="21">
        <f>IF(情報!$C84="","",情報!$C84)</f>
        <v>237</v>
      </c>
      <c r="C87" s="377" t="str">
        <f t="shared" si="22"/>
        <v/>
      </c>
      <c r="D87" s="378" t="str">
        <f t="shared" si="30"/>
        <v/>
      </c>
      <c r="E87" s="379" t="str">
        <f t="shared" si="30"/>
        <v/>
      </c>
      <c r="F87" s="380" t="str">
        <f t="shared" si="30"/>
        <v/>
      </c>
      <c r="G87" s="26" t="str">
        <f t="shared" si="30"/>
        <v/>
      </c>
      <c r="H87" s="378" t="str">
        <f t="shared" si="30"/>
        <v/>
      </c>
      <c r="I87" s="379" t="str">
        <f t="shared" si="30"/>
        <v/>
      </c>
      <c r="J87" s="380" t="str">
        <f t="shared" si="30"/>
        <v/>
      </c>
      <c r="K87" s="26" t="str">
        <f t="shared" si="30"/>
        <v/>
      </c>
      <c r="L87" s="378" t="str">
        <f t="shared" si="30"/>
        <v/>
      </c>
      <c r="M87" s="379" t="str">
        <f t="shared" si="30"/>
        <v/>
      </c>
      <c r="N87" s="380" t="str">
        <f t="shared" si="31"/>
        <v/>
      </c>
      <c r="O87" s="26" t="str">
        <f t="shared" si="31"/>
        <v/>
      </c>
      <c r="P87" s="378" t="str">
        <f t="shared" si="31"/>
        <v/>
      </c>
      <c r="Q87" s="379" t="str">
        <f t="shared" si="31"/>
        <v/>
      </c>
      <c r="R87" s="380" t="str">
        <f t="shared" si="31"/>
        <v/>
      </c>
      <c r="S87" s="26" t="str">
        <f t="shared" si="31"/>
        <v/>
      </c>
      <c r="T87" s="378" t="str">
        <f t="shared" si="31"/>
        <v/>
      </c>
      <c r="U87" s="379" t="str">
        <f t="shared" si="31"/>
        <v/>
      </c>
      <c r="V87" s="380" t="str">
        <f t="shared" si="31"/>
        <v/>
      </c>
      <c r="W87" s="26" t="str">
        <f t="shared" si="31"/>
        <v/>
      </c>
      <c r="X87" s="378" t="str">
        <f t="shared" si="31"/>
        <v/>
      </c>
      <c r="Y87" s="379" t="str">
        <f t="shared" si="31"/>
        <v/>
      </c>
      <c r="Z87" s="380" t="str">
        <f t="shared" si="31"/>
        <v/>
      </c>
      <c r="AA87" s="26" t="str">
        <f t="shared" si="31"/>
        <v/>
      </c>
      <c r="AB87" s="20"/>
      <c r="AC87" s="378" t="str">
        <f>IF(COUNT((D87,H87,L87,P87,T87,X87))=0,"",SUM((D87,H87,L87,P87,T87,X87)))</f>
        <v/>
      </c>
      <c r="AD87" s="379" t="str">
        <f>IF(COUNT((E87,I87,M87,Q87,U87,Y87))=0,"",SUM((E87,I87,M87,Q87,U87,Y87)))</f>
        <v/>
      </c>
      <c r="AE87" s="380" t="str">
        <f>IF(COUNT((F87,J87,N87,R87,V87,Z87))=0,"",SUM((F87,J87,N87,R87,V87,Z87)))</f>
        <v/>
      </c>
      <c r="AF87" s="26" t="str">
        <f>IF(COUNT((G87,K87,O87,S87,W87,AA87))=0,"",SUM((G87,K87,O87,S87,W87,AA87)))</f>
        <v/>
      </c>
      <c r="AG87" s="381" t="str">
        <f t="shared" si="26"/>
        <v/>
      </c>
      <c r="AH87" s="307" t="str">
        <f t="shared" si="26"/>
        <v/>
      </c>
      <c r="AI87" s="193" t="str">
        <f t="shared" si="26"/>
        <v/>
      </c>
      <c r="AJ87" s="382" t="str">
        <f t="shared" si="26"/>
        <v/>
      </c>
      <c r="AK87" s="20"/>
      <c r="AL87" s="378" t="str">
        <f>IF(COUNT(テ1!AC87,AC87)=0,"",SUM(テ1!AC87,AC87))</f>
        <v/>
      </c>
      <c r="AM87" s="379" t="str">
        <f>IF(COUNT(テ1!AD87,AD87)=0,"",SUM(テ1!AD87,AD87))</f>
        <v/>
      </c>
      <c r="AN87" s="380" t="str">
        <f>IF(COUNT(テ1!AE87,AE87)=0,"",SUM(テ1!AE87,AE87))</f>
        <v/>
      </c>
      <c r="AO87" s="26" t="str">
        <f>IF(COUNT(テ1!AF87,AF87)=0,"",SUM(テ1!AF87,AF87))</f>
        <v/>
      </c>
      <c r="AP87" s="381" t="str">
        <f t="shared" si="27"/>
        <v/>
      </c>
      <c r="AQ87" s="307" t="str">
        <f t="shared" si="27"/>
        <v/>
      </c>
      <c r="AR87" s="193" t="str">
        <f t="shared" si="27"/>
        <v/>
      </c>
      <c r="AS87" s="382" t="str">
        <f t="shared" si="27"/>
        <v/>
      </c>
      <c r="AT87" s="20"/>
    </row>
    <row r="88" spans="1:46" ht="12" customHeight="1">
      <c r="A88" s="362">
        <v>84</v>
      </c>
      <c r="B88" s="21">
        <f>IF(情報!$C85="","",情報!$C85)</f>
        <v>238</v>
      </c>
      <c r="C88" s="377" t="str">
        <f t="shared" si="22"/>
        <v/>
      </c>
      <c r="D88" s="378" t="str">
        <f t="shared" si="30"/>
        <v/>
      </c>
      <c r="E88" s="379" t="str">
        <f t="shared" si="30"/>
        <v/>
      </c>
      <c r="F88" s="380" t="str">
        <f t="shared" si="30"/>
        <v/>
      </c>
      <c r="G88" s="26" t="str">
        <f t="shared" si="30"/>
        <v/>
      </c>
      <c r="H88" s="378" t="str">
        <f t="shared" si="30"/>
        <v/>
      </c>
      <c r="I88" s="379" t="str">
        <f t="shared" si="30"/>
        <v/>
      </c>
      <c r="J88" s="380" t="str">
        <f t="shared" si="30"/>
        <v/>
      </c>
      <c r="K88" s="26" t="str">
        <f t="shared" si="30"/>
        <v/>
      </c>
      <c r="L88" s="378" t="str">
        <f t="shared" si="30"/>
        <v/>
      </c>
      <c r="M88" s="379" t="str">
        <f t="shared" si="30"/>
        <v/>
      </c>
      <c r="N88" s="380" t="str">
        <f t="shared" si="31"/>
        <v/>
      </c>
      <c r="O88" s="26" t="str">
        <f t="shared" si="31"/>
        <v/>
      </c>
      <c r="P88" s="378" t="str">
        <f t="shared" si="31"/>
        <v/>
      </c>
      <c r="Q88" s="379" t="str">
        <f t="shared" si="31"/>
        <v/>
      </c>
      <c r="R88" s="380" t="str">
        <f t="shared" si="31"/>
        <v/>
      </c>
      <c r="S88" s="26" t="str">
        <f t="shared" si="31"/>
        <v/>
      </c>
      <c r="T88" s="378" t="str">
        <f t="shared" si="31"/>
        <v/>
      </c>
      <c r="U88" s="379" t="str">
        <f t="shared" si="31"/>
        <v/>
      </c>
      <c r="V88" s="380" t="str">
        <f t="shared" si="31"/>
        <v/>
      </c>
      <c r="W88" s="26" t="str">
        <f t="shared" si="31"/>
        <v/>
      </c>
      <c r="X88" s="378" t="str">
        <f t="shared" si="31"/>
        <v/>
      </c>
      <c r="Y88" s="379" t="str">
        <f t="shared" si="31"/>
        <v/>
      </c>
      <c r="Z88" s="380" t="str">
        <f t="shared" si="31"/>
        <v/>
      </c>
      <c r="AA88" s="26" t="str">
        <f t="shared" si="31"/>
        <v/>
      </c>
      <c r="AB88" s="20"/>
      <c r="AC88" s="378" t="str">
        <f>IF(COUNT((D88,H88,L88,P88,T88,X88))=0,"",SUM((D88,H88,L88,P88,T88,X88)))</f>
        <v/>
      </c>
      <c r="AD88" s="379" t="str">
        <f>IF(COUNT((E88,I88,M88,Q88,U88,Y88))=0,"",SUM((E88,I88,M88,Q88,U88,Y88)))</f>
        <v/>
      </c>
      <c r="AE88" s="380" t="str">
        <f>IF(COUNT((F88,J88,N88,R88,V88,Z88))=0,"",SUM((F88,J88,N88,R88,V88,Z88)))</f>
        <v/>
      </c>
      <c r="AF88" s="26" t="str">
        <f>IF(COUNT((G88,K88,O88,S88,W88,AA88))=0,"",SUM((G88,K88,O88,S88,W88,AA88)))</f>
        <v/>
      </c>
      <c r="AG88" s="381" t="str">
        <f t="shared" si="26"/>
        <v/>
      </c>
      <c r="AH88" s="307" t="str">
        <f t="shared" si="26"/>
        <v/>
      </c>
      <c r="AI88" s="193" t="str">
        <f t="shared" si="26"/>
        <v/>
      </c>
      <c r="AJ88" s="382" t="str">
        <f t="shared" si="26"/>
        <v/>
      </c>
      <c r="AK88" s="20"/>
      <c r="AL88" s="378" t="str">
        <f>IF(COUNT(テ1!AC88,AC88)=0,"",SUM(テ1!AC88,AC88))</f>
        <v/>
      </c>
      <c r="AM88" s="379" t="str">
        <f>IF(COUNT(テ1!AD88,AD88)=0,"",SUM(テ1!AD88,AD88))</f>
        <v/>
      </c>
      <c r="AN88" s="380" t="str">
        <f>IF(COUNT(テ1!AE88,AE88)=0,"",SUM(テ1!AE88,AE88))</f>
        <v/>
      </c>
      <c r="AO88" s="26" t="str">
        <f>IF(COUNT(テ1!AF88,AF88)=0,"",SUM(テ1!AF88,AF88))</f>
        <v/>
      </c>
      <c r="AP88" s="381" t="str">
        <f t="shared" si="27"/>
        <v/>
      </c>
      <c r="AQ88" s="307" t="str">
        <f t="shared" si="27"/>
        <v/>
      </c>
      <c r="AR88" s="193" t="str">
        <f t="shared" si="27"/>
        <v/>
      </c>
      <c r="AS88" s="382" t="str">
        <f t="shared" si="27"/>
        <v/>
      </c>
      <c r="AT88" s="20"/>
    </row>
    <row r="89" spans="1:46" ht="12" customHeight="1">
      <c r="A89" s="362">
        <v>85</v>
      </c>
      <c r="B89" s="21">
        <f>IF(情報!$C86="","",情報!$C86)</f>
        <v>239</v>
      </c>
      <c r="C89" s="377" t="str">
        <f t="shared" si="22"/>
        <v/>
      </c>
      <c r="D89" s="378" t="str">
        <f t="shared" si="30"/>
        <v/>
      </c>
      <c r="E89" s="379" t="str">
        <f t="shared" si="30"/>
        <v/>
      </c>
      <c r="F89" s="380" t="str">
        <f t="shared" si="30"/>
        <v/>
      </c>
      <c r="G89" s="26" t="str">
        <f t="shared" si="30"/>
        <v/>
      </c>
      <c r="H89" s="378" t="str">
        <f t="shared" si="30"/>
        <v/>
      </c>
      <c r="I89" s="379" t="str">
        <f t="shared" si="30"/>
        <v/>
      </c>
      <c r="J89" s="380" t="str">
        <f t="shared" si="30"/>
        <v/>
      </c>
      <c r="K89" s="26" t="str">
        <f t="shared" si="30"/>
        <v/>
      </c>
      <c r="L89" s="378" t="str">
        <f t="shared" si="30"/>
        <v/>
      </c>
      <c r="M89" s="379" t="str">
        <f t="shared" si="30"/>
        <v/>
      </c>
      <c r="N89" s="380" t="str">
        <f t="shared" si="31"/>
        <v/>
      </c>
      <c r="O89" s="26" t="str">
        <f t="shared" si="31"/>
        <v/>
      </c>
      <c r="P89" s="378" t="str">
        <f t="shared" si="31"/>
        <v/>
      </c>
      <c r="Q89" s="379" t="str">
        <f t="shared" si="31"/>
        <v/>
      </c>
      <c r="R89" s="380" t="str">
        <f t="shared" si="31"/>
        <v/>
      </c>
      <c r="S89" s="26" t="str">
        <f t="shared" si="31"/>
        <v/>
      </c>
      <c r="T89" s="378" t="str">
        <f t="shared" si="31"/>
        <v/>
      </c>
      <c r="U89" s="379" t="str">
        <f t="shared" si="31"/>
        <v/>
      </c>
      <c r="V89" s="380" t="str">
        <f t="shared" si="31"/>
        <v/>
      </c>
      <c r="W89" s="26" t="str">
        <f t="shared" si="31"/>
        <v/>
      </c>
      <c r="X89" s="378" t="str">
        <f t="shared" si="31"/>
        <v/>
      </c>
      <c r="Y89" s="379" t="str">
        <f t="shared" si="31"/>
        <v/>
      </c>
      <c r="Z89" s="380" t="str">
        <f t="shared" si="31"/>
        <v/>
      </c>
      <c r="AA89" s="26" t="str">
        <f t="shared" si="31"/>
        <v/>
      </c>
      <c r="AB89" s="20"/>
      <c r="AC89" s="378" t="str">
        <f>IF(COUNT((D89,H89,L89,P89,T89,X89))=0,"",SUM((D89,H89,L89,P89,T89,X89)))</f>
        <v/>
      </c>
      <c r="AD89" s="379" t="str">
        <f>IF(COUNT((E89,I89,M89,Q89,U89,Y89))=0,"",SUM((E89,I89,M89,Q89,U89,Y89)))</f>
        <v/>
      </c>
      <c r="AE89" s="380" t="str">
        <f>IF(COUNT((F89,J89,N89,R89,V89,Z89))=0,"",SUM((F89,J89,N89,R89,V89,Z89)))</f>
        <v/>
      </c>
      <c r="AF89" s="26" t="str">
        <f>IF(COUNT((G89,K89,O89,S89,W89,AA89))=0,"",SUM((G89,K89,O89,S89,W89,AA89)))</f>
        <v/>
      </c>
      <c r="AG89" s="381" t="str">
        <f t="shared" si="26"/>
        <v/>
      </c>
      <c r="AH89" s="307" t="str">
        <f t="shared" si="26"/>
        <v/>
      </c>
      <c r="AI89" s="193" t="str">
        <f t="shared" si="26"/>
        <v/>
      </c>
      <c r="AJ89" s="382" t="str">
        <f t="shared" si="26"/>
        <v/>
      </c>
      <c r="AK89" s="20"/>
      <c r="AL89" s="378" t="str">
        <f>IF(COUNT(テ1!AC89,AC89)=0,"",SUM(テ1!AC89,AC89))</f>
        <v/>
      </c>
      <c r="AM89" s="379" t="str">
        <f>IF(COUNT(テ1!AD89,AD89)=0,"",SUM(テ1!AD89,AD89))</f>
        <v/>
      </c>
      <c r="AN89" s="380" t="str">
        <f>IF(COUNT(テ1!AE89,AE89)=0,"",SUM(テ1!AE89,AE89))</f>
        <v/>
      </c>
      <c r="AO89" s="26" t="str">
        <f>IF(COUNT(テ1!AF89,AF89)=0,"",SUM(テ1!AF89,AF89))</f>
        <v/>
      </c>
      <c r="AP89" s="381" t="str">
        <f t="shared" si="27"/>
        <v/>
      </c>
      <c r="AQ89" s="307" t="str">
        <f t="shared" si="27"/>
        <v/>
      </c>
      <c r="AR89" s="193" t="str">
        <f t="shared" si="27"/>
        <v/>
      </c>
      <c r="AS89" s="382" t="str">
        <f t="shared" si="27"/>
        <v/>
      </c>
      <c r="AT89" s="20"/>
    </row>
    <row r="90" spans="1:46" ht="12" customHeight="1">
      <c r="A90" s="362">
        <v>86</v>
      </c>
      <c r="B90" s="27">
        <f>IF(情報!$C87="","",情報!$C87)</f>
        <v>240</v>
      </c>
      <c r="C90" s="383" t="str">
        <f t="shared" si="22"/>
        <v/>
      </c>
      <c r="D90" s="384" t="str">
        <f t="shared" si="30"/>
        <v/>
      </c>
      <c r="E90" s="385" t="str">
        <f t="shared" si="30"/>
        <v/>
      </c>
      <c r="F90" s="386" t="str">
        <f t="shared" si="30"/>
        <v/>
      </c>
      <c r="G90" s="32" t="str">
        <f t="shared" si="30"/>
        <v/>
      </c>
      <c r="H90" s="384" t="str">
        <f t="shared" si="30"/>
        <v/>
      </c>
      <c r="I90" s="385" t="str">
        <f t="shared" si="30"/>
        <v/>
      </c>
      <c r="J90" s="386" t="str">
        <f t="shared" si="30"/>
        <v/>
      </c>
      <c r="K90" s="32" t="str">
        <f t="shared" si="30"/>
        <v/>
      </c>
      <c r="L90" s="384" t="str">
        <f t="shared" si="30"/>
        <v/>
      </c>
      <c r="M90" s="385" t="str">
        <f t="shared" si="30"/>
        <v/>
      </c>
      <c r="N90" s="386" t="str">
        <f t="shared" si="31"/>
        <v/>
      </c>
      <c r="O90" s="32" t="str">
        <f t="shared" si="31"/>
        <v/>
      </c>
      <c r="P90" s="384" t="str">
        <f t="shared" si="31"/>
        <v/>
      </c>
      <c r="Q90" s="385" t="str">
        <f t="shared" si="31"/>
        <v/>
      </c>
      <c r="R90" s="386" t="str">
        <f t="shared" si="31"/>
        <v/>
      </c>
      <c r="S90" s="32" t="str">
        <f t="shared" si="31"/>
        <v/>
      </c>
      <c r="T90" s="384" t="str">
        <f t="shared" si="31"/>
        <v/>
      </c>
      <c r="U90" s="385" t="str">
        <f t="shared" si="31"/>
        <v/>
      </c>
      <c r="V90" s="386" t="str">
        <f t="shared" si="31"/>
        <v/>
      </c>
      <c r="W90" s="32" t="str">
        <f t="shared" si="31"/>
        <v/>
      </c>
      <c r="X90" s="384" t="str">
        <f t="shared" si="31"/>
        <v/>
      </c>
      <c r="Y90" s="385" t="str">
        <f t="shared" si="31"/>
        <v/>
      </c>
      <c r="Z90" s="386" t="str">
        <f t="shared" si="31"/>
        <v/>
      </c>
      <c r="AA90" s="32" t="str">
        <f t="shared" si="31"/>
        <v/>
      </c>
      <c r="AB90" s="20"/>
      <c r="AC90" s="384" t="str">
        <f>IF(COUNT((D90,H90,L90,P90,T90,X90))=0,"",SUM((D90,H90,L90,P90,T90,X90)))</f>
        <v/>
      </c>
      <c r="AD90" s="385" t="str">
        <f>IF(COUNT((E90,I90,M90,Q90,U90,Y90))=0,"",SUM((E90,I90,M90,Q90,U90,Y90)))</f>
        <v/>
      </c>
      <c r="AE90" s="386" t="str">
        <f>IF(COUNT((F90,J90,N90,R90,V90,Z90))=0,"",SUM((F90,J90,N90,R90,V90,Z90)))</f>
        <v/>
      </c>
      <c r="AF90" s="32" t="str">
        <f>IF(COUNT((G90,K90,O90,S90,W90,AA90))=0,"",SUM((G90,K90,O90,S90,W90,AA90)))</f>
        <v/>
      </c>
      <c r="AG90" s="387" t="str">
        <f t="shared" si="26"/>
        <v/>
      </c>
      <c r="AH90" s="310" t="str">
        <f t="shared" si="26"/>
        <v/>
      </c>
      <c r="AI90" s="212" t="str">
        <f t="shared" si="26"/>
        <v/>
      </c>
      <c r="AJ90" s="388" t="str">
        <f t="shared" si="26"/>
        <v/>
      </c>
      <c r="AK90" s="20"/>
      <c r="AL90" s="384" t="str">
        <f>IF(COUNT(テ1!AC90,AC90)=0,"",SUM(テ1!AC90,AC90))</f>
        <v/>
      </c>
      <c r="AM90" s="385" t="str">
        <f>IF(COUNT(テ1!AD90,AD90)=0,"",SUM(テ1!AD90,AD90))</f>
        <v/>
      </c>
      <c r="AN90" s="386" t="str">
        <f>IF(COUNT(テ1!AE90,AE90)=0,"",SUM(テ1!AE90,AE90))</f>
        <v/>
      </c>
      <c r="AO90" s="32" t="str">
        <f>IF(COUNT(テ1!AF90,AF90)=0,"",SUM(テ1!AF90,AF90))</f>
        <v/>
      </c>
      <c r="AP90" s="387" t="str">
        <f t="shared" si="27"/>
        <v/>
      </c>
      <c r="AQ90" s="310" t="str">
        <f t="shared" si="27"/>
        <v/>
      </c>
      <c r="AR90" s="212" t="str">
        <f t="shared" si="27"/>
        <v/>
      </c>
      <c r="AS90" s="388" t="str">
        <f t="shared" si="27"/>
        <v/>
      </c>
      <c r="AT90" s="20"/>
    </row>
    <row r="91" spans="1:46" ht="12" customHeight="1">
      <c r="A91" s="362">
        <v>87</v>
      </c>
      <c r="B91" s="33">
        <f>IF(情報!$C88="","",情報!$C88)</f>
        <v>241</v>
      </c>
      <c r="C91" s="389" t="str">
        <f t="shared" si="22"/>
        <v/>
      </c>
      <c r="D91" s="390" t="str">
        <f t="shared" si="30"/>
        <v/>
      </c>
      <c r="E91" s="391" t="str">
        <f t="shared" si="30"/>
        <v/>
      </c>
      <c r="F91" s="392" t="str">
        <f t="shared" si="30"/>
        <v/>
      </c>
      <c r="G91" s="38" t="str">
        <f t="shared" si="30"/>
        <v/>
      </c>
      <c r="H91" s="390" t="str">
        <f t="shared" si="30"/>
        <v/>
      </c>
      <c r="I91" s="391" t="str">
        <f t="shared" si="30"/>
        <v/>
      </c>
      <c r="J91" s="392" t="str">
        <f t="shared" si="30"/>
        <v/>
      </c>
      <c r="K91" s="38" t="str">
        <f t="shared" si="30"/>
        <v/>
      </c>
      <c r="L91" s="390" t="str">
        <f t="shared" si="30"/>
        <v/>
      </c>
      <c r="M91" s="391" t="str">
        <f t="shared" si="30"/>
        <v/>
      </c>
      <c r="N91" s="392" t="str">
        <f t="shared" si="31"/>
        <v/>
      </c>
      <c r="O91" s="38" t="str">
        <f t="shared" si="31"/>
        <v/>
      </c>
      <c r="P91" s="390" t="str">
        <f t="shared" si="31"/>
        <v/>
      </c>
      <c r="Q91" s="391" t="str">
        <f t="shared" si="31"/>
        <v/>
      </c>
      <c r="R91" s="392" t="str">
        <f t="shared" si="31"/>
        <v/>
      </c>
      <c r="S91" s="38" t="str">
        <f t="shared" si="31"/>
        <v/>
      </c>
      <c r="T91" s="390" t="str">
        <f t="shared" si="31"/>
        <v/>
      </c>
      <c r="U91" s="391" t="str">
        <f t="shared" si="31"/>
        <v/>
      </c>
      <c r="V91" s="392" t="str">
        <f t="shared" si="31"/>
        <v/>
      </c>
      <c r="W91" s="38" t="str">
        <f t="shared" si="31"/>
        <v/>
      </c>
      <c r="X91" s="390" t="str">
        <f t="shared" si="31"/>
        <v/>
      </c>
      <c r="Y91" s="391" t="str">
        <f t="shared" si="31"/>
        <v/>
      </c>
      <c r="Z91" s="392" t="str">
        <f t="shared" si="31"/>
        <v/>
      </c>
      <c r="AA91" s="38" t="str">
        <f t="shared" si="31"/>
        <v/>
      </c>
      <c r="AB91" s="20"/>
      <c r="AC91" s="390" t="str">
        <f>IF(COUNT((D91,H91,L91,P91,T91,X91))=0,"",SUM((D91,H91,L91,P91,T91,X91)))</f>
        <v/>
      </c>
      <c r="AD91" s="391" t="str">
        <f>IF(COUNT((E91,I91,M91,Q91,U91,Y91))=0,"",SUM((E91,I91,M91,Q91,U91,Y91)))</f>
        <v/>
      </c>
      <c r="AE91" s="392" t="str">
        <f>IF(COUNT((F91,J91,N91,R91,V91,Z91))=0,"",SUM((F91,J91,N91,R91,V91,Z91)))</f>
        <v/>
      </c>
      <c r="AF91" s="38" t="str">
        <f>IF(COUNT((G91,K91,O91,S91,W91,AA91))=0,"",SUM((G91,K91,O91,S91,W91,AA91)))</f>
        <v/>
      </c>
      <c r="AG91" s="375" t="str">
        <f t="shared" si="26"/>
        <v/>
      </c>
      <c r="AH91" s="313" t="str">
        <f t="shared" si="26"/>
        <v/>
      </c>
      <c r="AI91" s="231" t="str">
        <f t="shared" si="26"/>
        <v/>
      </c>
      <c r="AJ91" s="376" t="str">
        <f t="shared" si="26"/>
        <v/>
      </c>
      <c r="AK91" s="20"/>
      <c r="AL91" s="390" t="str">
        <f>IF(COUNT(テ1!AC91,AC91)=0,"",SUM(テ1!AC91,AC91))</f>
        <v/>
      </c>
      <c r="AM91" s="391" t="str">
        <f>IF(COUNT(テ1!AD91,AD91)=0,"",SUM(テ1!AD91,AD91))</f>
        <v/>
      </c>
      <c r="AN91" s="392" t="str">
        <f>IF(COUNT(テ1!AE91,AE91)=0,"",SUM(テ1!AE91,AE91))</f>
        <v/>
      </c>
      <c r="AO91" s="38" t="str">
        <f>IF(COUNT(テ1!AF91,AF91)=0,"",SUM(テ1!AF91,AF91))</f>
        <v/>
      </c>
      <c r="AP91" s="375" t="str">
        <f t="shared" si="27"/>
        <v/>
      </c>
      <c r="AQ91" s="313" t="str">
        <f t="shared" si="27"/>
        <v/>
      </c>
      <c r="AR91" s="231" t="str">
        <f t="shared" si="27"/>
        <v/>
      </c>
      <c r="AS91" s="376" t="str">
        <f t="shared" si="27"/>
        <v/>
      </c>
      <c r="AT91" s="20"/>
    </row>
    <row r="92" spans="1:46" ht="12" customHeight="1">
      <c r="A92" s="362">
        <v>88</v>
      </c>
      <c r="B92" s="21">
        <f>IF(情報!$C89="","",情報!$C89)</f>
        <v>242</v>
      </c>
      <c r="C92" s="377" t="str">
        <f t="shared" si="22"/>
        <v/>
      </c>
      <c r="D92" s="378" t="str">
        <f t="shared" si="30"/>
        <v/>
      </c>
      <c r="E92" s="379" t="str">
        <f t="shared" si="30"/>
        <v/>
      </c>
      <c r="F92" s="380" t="str">
        <f t="shared" si="30"/>
        <v/>
      </c>
      <c r="G92" s="26" t="str">
        <f t="shared" si="30"/>
        <v/>
      </c>
      <c r="H92" s="378" t="str">
        <f t="shared" si="30"/>
        <v/>
      </c>
      <c r="I92" s="379" t="str">
        <f t="shared" si="30"/>
        <v/>
      </c>
      <c r="J92" s="380" t="str">
        <f t="shared" si="30"/>
        <v/>
      </c>
      <c r="K92" s="26" t="str">
        <f t="shared" si="30"/>
        <v/>
      </c>
      <c r="L92" s="378" t="str">
        <f t="shared" si="30"/>
        <v/>
      </c>
      <c r="M92" s="379" t="str">
        <f t="shared" si="30"/>
        <v/>
      </c>
      <c r="N92" s="380" t="str">
        <f t="shared" si="31"/>
        <v/>
      </c>
      <c r="O92" s="26" t="str">
        <f t="shared" si="31"/>
        <v/>
      </c>
      <c r="P92" s="378" t="str">
        <f t="shared" si="31"/>
        <v/>
      </c>
      <c r="Q92" s="379" t="str">
        <f t="shared" si="31"/>
        <v/>
      </c>
      <c r="R92" s="380" t="str">
        <f t="shared" si="31"/>
        <v/>
      </c>
      <c r="S92" s="26" t="str">
        <f t="shared" si="31"/>
        <v/>
      </c>
      <c r="T92" s="378" t="str">
        <f t="shared" si="31"/>
        <v/>
      </c>
      <c r="U92" s="379" t="str">
        <f t="shared" si="31"/>
        <v/>
      </c>
      <c r="V92" s="380" t="str">
        <f t="shared" si="31"/>
        <v/>
      </c>
      <c r="W92" s="26" t="str">
        <f t="shared" si="31"/>
        <v/>
      </c>
      <c r="X92" s="378" t="str">
        <f t="shared" si="31"/>
        <v/>
      </c>
      <c r="Y92" s="379" t="str">
        <f t="shared" si="31"/>
        <v/>
      </c>
      <c r="Z92" s="380" t="str">
        <f t="shared" si="31"/>
        <v/>
      </c>
      <c r="AA92" s="26" t="str">
        <f t="shared" si="31"/>
        <v/>
      </c>
      <c r="AB92" s="20"/>
      <c r="AC92" s="378" t="str">
        <f>IF(COUNT((D92,H92,L92,P92,T92,X92))=0,"",SUM((D92,H92,L92,P92,T92,X92)))</f>
        <v/>
      </c>
      <c r="AD92" s="379" t="str">
        <f>IF(COUNT((E92,I92,M92,Q92,U92,Y92))=0,"",SUM((E92,I92,M92,Q92,U92,Y92)))</f>
        <v/>
      </c>
      <c r="AE92" s="380" t="str">
        <f>IF(COUNT((F92,J92,N92,R92,V92,Z92))=0,"",SUM((F92,J92,N92,R92,V92,Z92)))</f>
        <v/>
      </c>
      <c r="AF92" s="26" t="str">
        <f>IF(COUNT((G92,K92,O92,S92,W92,AA92))=0,"",SUM((G92,K92,O92,S92,W92,AA92)))</f>
        <v/>
      </c>
      <c r="AG92" s="381" t="str">
        <f t="shared" si="26"/>
        <v/>
      </c>
      <c r="AH92" s="307" t="str">
        <f t="shared" si="26"/>
        <v/>
      </c>
      <c r="AI92" s="193" t="str">
        <f t="shared" si="26"/>
        <v/>
      </c>
      <c r="AJ92" s="382" t="str">
        <f t="shared" si="26"/>
        <v/>
      </c>
      <c r="AK92" s="20"/>
      <c r="AL92" s="378" t="str">
        <f>IF(COUNT(テ1!AC92,AC92)=0,"",SUM(テ1!AC92,AC92))</f>
        <v/>
      </c>
      <c r="AM92" s="379" t="str">
        <f>IF(COUNT(テ1!AD92,AD92)=0,"",SUM(テ1!AD92,AD92))</f>
        <v/>
      </c>
      <c r="AN92" s="380" t="str">
        <f>IF(COUNT(テ1!AE92,AE92)=0,"",SUM(テ1!AE92,AE92))</f>
        <v/>
      </c>
      <c r="AO92" s="26" t="str">
        <f>IF(COUNT(テ1!AF92,AF92)=0,"",SUM(テ1!AF92,AF92))</f>
        <v/>
      </c>
      <c r="AP92" s="381" t="str">
        <f t="shared" si="27"/>
        <v/>
      </c>
      <c r="AQ92" s="307" t="str">
        <f t="shared" si="27"/>
        <v/>
      </c>
      <c r="AR92" s="193" t="str">
        <f t="shared" si="27"/>
        <v/>
      </c>
      <c r="AS92" s="382" t="str">
        <f t="shared" si="27"/>
        <v/>
      </c>
      <c r="AT92" s="20"/>
    </row>
    <row r="93" spans="1:46" ht="12" customHeight="1">
      <c r="A93" s="362">
        <v>89</v>
      </c>
      <c r="B93" s="21">
        <f>IF(情報!$C90="","",情報!$C90)</f>
        <v>243</v>
      </c>
      <c r="C93" s="377" t="str">
        <f t="shared" si="22"/>
        <v/>
      </c>
      <c r="D93" s="378" t="str">
        <f t="shared" si="30"/>
        <v/>
      </c>
      <c r="E93" s="379" t="str">
        <f t="shared" si="30"/>
        <v/>
      </c>
      <c r="F93" s="380" t="str">
        <f t="shared" si="30"/>
        <v/>
      </c>
      <c r="G93" s="26" t="str">
        <f t="shared" si="30"/>
        <v/>
      </c>
      <c r="H93" s="378" t="str">
        <f t="shared" si="30"/>
        <v/>
      </c>
      <c r="I93" s="379" t="str">
        <f t="shared" si="30"/>
        <v/>
      </c>
      <c r="J93" s="380" t="str">
        <f t="shared" si="30"/>
        <v/>
      </c>
      <c r="K93" s="26" t="str">
        <f t="shared" si="30"/>
        <v/>
      </c>
      <c r="L93" s="378" t="str">
        <f t="shared" si="30"/>
        <v/>
      </c>
      <c r="M93" s="379" t="str">
        <f t="shared" si="30"/>
        <v/>
      </c>
      <c r="N93" s="380" t="str">
        <f t="shared" si="31"/>
        <v/>
      </c>
      <c r="O93" s="26" t="str">
        <f t="shared" si="31"/>
        <v/>
      </c>
      <c r="P93" s="378" t="str">
        <f t="shared" si="31"/>
        <v/>
      </c>
      <c r="Q93" s="379" t="str">
        <f t="shared" si="31"/>
        <v/>
      </c>
      <c r="R93" s="380" t="str">
        <f t="shared" si="31"/>
        <v/>
      </c>
      <c r="S93" s="26" t="str">
        <f t="shared" si="31"/>
        <v/>
      </c>
      <c r="T93" s="378" t="str">
        <f t="shared" si="31"/>
        <v/>
      </c>
      <c r="U93" s="379" t="str">
        <f t="shared" si="31"/>
        <v/>
      </c>
      <c r="V93" s="380" t="str">
        <f t="shared" si="31"/>
        <v/>
      </c>
      <c r="W93" s="26" t="str">
        <f t="shared" si="31"/>
        <v/>
      </c>
      <c r="X93" s="378" t="str">
        <f t="shared" si="31"/>
        <v/>
      </c>
      <c r="Y93" s="379" t="str">
        <f t="shared" si="31"/>
        <v/>
      </c>
      <c r="Z93" s="380" t="str">
        <f t="shared" si="31"/>
        <v/>
      </c>
      <c r="AA93" s="26" t="str">
        <f t="shared" si="31"/>
        <v/>
      </c>
      <c r="AB93" s="20"/>
      <c r="AC93" s="378" t="str">
        <f>IF(COUNT((D93,H93,L93,P93,T93,X93))=0,"",SUM((D93,H93,L93,P93,T93,X93)))</f>
        <v/>
      </c>
      <c r="AD93" s="379" t="str">
        <f>IF(COUNT((E93,I93,M93,Q93,U93,Y93))=0,"",SUM((E93,I93,M93,Q93,U93,Y93)))</f>
        <v/>
      </c>
      <c r="AE93" s="380" t="str">
        <f>IF(COUNT((F93,J93,N93,R93,V93,Z93))=0,"",SUM((F93,J93,N93,R93,V93,Z93)))</f>
        <v/>
      </c>
      <c r="AF93" s="26" t="str">
        <f>IF(COUNT((G93,K93,O93,S93,W93,AA93))=0,"",SUM((G93,K93,O93,S93,W93,AA93)))</f>
        <v/>
      </c>
      <c r="AG93" s="381" t="str">
        <f t="shared" si="26"/>
        <v/>
      </c>
      <c r="AH93" s="307" t="str">
        <f t="shared" si="26"/>
        <v/>
      </c>
      <c r="AI93" s="193" t="str">
        <f t="shared" si="26"/>
        <v/>
      </c>
      <c r="AJ93" s="382" t="str">
        <f t="shared" si="26"/>
        <v/>
      </c>
      <c r="AK93" s="20"/>
      <c r="AL93" s="378" t="str">
        <f>IF(COUNT(テ1!AC93,AC93)=0,"",SUM(テ1!AC93,AC93))</f>
        <v/>
      </c>
      <c r="AM93" s="379" t="str">
        <f>IF(COUNT(テ1!AD93,AD93)=0,"",SUM(テ1!AD93,AD93))</f>
        <v/>
      </c>
      <c r="AN93" s="380" t="str">
        <f>IF(COUNT(テ1!AE93,AE93)=0,"",SUM(テ1!AE93,AE93))</f>
        <v/>
      </c>
      <c r="AO93" s="26" t="str">
        <f>IF(COUNT(テ1!AF93,AF93)=0,"",SUM(テ1!AF93,AF93))</f>
        <v/>
      </c>
      <c r="AP93" s="381" t="str">
        <f t="shared" si="27"/>
        <v/>
      </c>
      <c r="AQ93" s="307" t="str">
        <f t="shared" si="27"/>
        <v/>
      </c>
      <c r="AR93" s="193" t="str">
        <f t="shared" si="27"/>
        <v/>
      </c>
      <c r="AS93" s="382" t="str">
        <f t="shared" si="27"/>
        <v/>
      </c>
      <c r="AT93" s="20"/>
    </row>
    <row r="94" spans="1:46" ht="12" customHeight="1">
      <c r="A94" s="362">
        <v>90</v>
      </c>
      <c r="B94" s="21">
        <f>IF(情報!$C91="","",情報!$C91)</f>
        <v>244</v>
      </c>
      <c r="C94" s="377" t="str">
        <f t="shared" si="22"/>
        <v/>
      </c>
      <c r="D94" s="378" t="str">
        <f t="shared" si="30"/>
        <v/>
      </c>
      <c r="E94" s="379" t="str">
        <f t="shared" si="30"/>
        <v/>
      </c>
      <c r="F94" s="380" t="str">
        <f t="shared" si="30"/>
        <v/>
      </c>
      <c r="G94" s="26" t="str">
        <f t="shared" si="30"/>
        <v/>
      </c>
      <c r="H94" s="378" t="str">
        <f t="shared" si="30"/>
        <v/>
      </c>
      <c r="I94" s="379" t="str">
        <f t="shared" si="30"/>
        <v/>
      </c>
      <c r="J94" s="380" t="str">
        <f t="shared" si="30"/>
        <v/>
      </c>
      <c r="K94" s="26" t="str">
        <f t="shared" si="30"/>
        <v/>
      </c>
      <c r="L94" s="378" t="str">
        <f t="shared" si="30"/>
        <v/>
      </c>
      <c r="M94" s="379" t="str">
        <f t="shared" si="30"/>
        <v/>
      </c>
      <c r="N94" s="380" t="str">
        <f t="shared" si="31"/>
        <v/>
      </c>
      <c r="O94" s="26" t="str">
        <f t="shared" si="31"/>
        <v/>
      </c>
      <c r="P94" s="378" t="str">
        <f t="shared" si="31"/>
        <v/>
      </c>
      <c r="Q94" s="379" t="str">
        <f t="shared" si="31"/>
        <v/>
      </c>
      <c r="R94" s="380" t="str">
        <f t="shared" si="31"/>
        <v/>
      </c>
      <c r="S94" s="26" t="str">
        <f t="shared" si="31"/>
        <v/>
      </c>
      <c r="T94" s="378" t="str">
        <f t="shared" si="31"/>
        <v/>
      </c>
      <c r="U94" s="379" t="str">
        <f t="shared" si="31"/>
        <v/>
      </c>
      <c r="V94" s="380" t="str">
        <f t="shared" si="31"/>
        <v/>
      </c>
      <c r="W94" s="26" t="str">
        <f t="shared" si="31"/>
        <v/>
      </c>
      <c r="X94" s="378" t="str">
        <f t="shared" si="31"/>
        <v/>
      </c>
      <c r="Y94" s="379" t="str">
        <f t="shared" si="31"/>
        <v/>
      </c>
      <c r="Z94" s="380" t="str">
        <f t="shared" si="31"/>
        <v/>
      </c>
      <c r="AA94" s="26" t="str">
        <f t="shared" si="31"/>
        <v/>
      </c>
      <c r="AB94" s="20"/>
      <c r="AC94" s="378" t="str">
        <f>IF(COUNT((D94,H94,L94,P94,T94,X94))=0,"",SUM((D94,H94,L94,P94,T94,X94)))</f>
        <v/>
      </c>
      <c r="AD94" s="379" t="str">
        <f>IF(COUNT((E94,I94,M94,Q94,U94,Y94))=0,"",SUM((E94,I94,M94,Q94,U94,Y94)))</f>
        <v/>
      </c>
      <c r="AE94" s="380" t="str">
        <f>IF(COUNT((F94,J94,N94,R94,V94,Z94))=0,"",SUM((F94,J94,N94,R94,V94,Z94)))</f>
        <v/>
      </c>
      <c r="AF94" s="26" t="str">
        <f>IF(COUNT((G94,K94,O94,S94,W94,AA94))=0,"",SUM((G94,K94,O94,S94,W94,AA94)))</f>
        <v/>
      </c>
      <c r="AG94" s="381" t="str">
        <f t="shared" si="26"/>
        <v/>
      </c>
      <c r="AH94" s="307" t="str">
        <f t="shared" si="26"/>
        <v/>
      </c>
      <c r="AI94" s="193" t="str">
        <f t="shared" si="26"/>
        <v/>
      </c>
      <c r="AJ94" s="382" t="str">
        <f t="shared" si="26"/>
        <v/>
      </c>
      <c r="AK94" s="20"/>
      <c r="AL94" s="378" t="str">
        <f>IF(COUNT(テ1!AC94,AC94)=0,"",SUM(テ1!AC94,AC94))</f>
        <v/>
      </c>
      <c r="AM94" s="379" t="str">
        <f>IF(COUNT(テ1!AD94,AD94)=0,"",SUM(テ1!AD94,AD94))</f>
        <v/>
      </c>
      <c r="AN94" s="380" t="str">
        <f>IF(COUNT(テ1!AE94,AE94)=0,"",SUM(テ1!AE94,AE94))</f>
        <v/>
      </c>
      <c r="AO94" s="26" t="str">
        <f>IF(COUNT(テ1!AF94,AF94)=0,"",SUM(テ1!AF94,AF94))</f>
        <v/>
      </c>
      <c r="AP94" s="381" t="str">
        <f t="shared" si="27"/>
        <v/>
      </c>
      <c r="AQ94" s="307" t="str">
        <f t="shared" si="27"/>
        <v/>
      </c>
      <c r="AR94" s="193" t="str">
        <f t="shared" si="27"/>
        <v/>
      </c>
      <c r="AS94" s="382" t="str">
        <f t="shared" si="27"/>
        <v/>
      </c>
      <c r="AT94" s="20"/>
    </row>
    <row r="95" spans="1:46" ht="12" customHeight="1" thickBot="1">
      <c r="A95" s="362">
        <v>91</v>
      </c>
      <c r="B95" s="39">
        <f>IF(情報!$C92="","",情報!$C92)</f>
        <v>245</v>
      </c>
      <c r="C95" s="393" t="str">
        <f t="shared" si="22"/>
        <v/>
      </c>
      <c r="D95" s="394" t="str">
        <f t="shared" ref="D95:M104" si="32">IF(ISERROR(INDEX(テ全,$A95,D$2)),"",INDEX(テ全,$A95,D$2))</f>
        <v/>
      </c>
      <c r="E95" s="395" t="str">
        <f t="shared" si="32"/>
        <v/>
      </c>
      <c r="F95" s="396" t="str">
        <f t="shared" si="32"/>
        <v/>
      </c>
      <c r="G95" s="44" t="str">
        <f t="shared" si="32"/>
        <v/>
      </c>
      <c r="H95" s="394" t="str">
        <f t="shared" si="32"/>
        <v/>
      </c>
      <c r="I95" s="395" t="str">
        <f t="shared" si="32"/>
        <v/>
      </c>
      <c r="J95" s="396" t="str">
        <f t="shared" si="32"/>
        <v/>
      </c>
      <c r="K95" s="44" t="str">
        <f t="shared" si="32"/>
        <v/>
      </c>
      <c r="L95" s="394" t="str">
        <f t="shared" si="32"/>
        <v/>
      </c>
      <c r="M95" s="395" t="str">
        <f t="shared" si="32"/>
        <v/>
      </c>
      <c r="N95" s="396" t="str">
        <f t="shared" ref="N95:AA104" si="33">IF(ISERROR(INDEX(テ全,$A95,N$2)),"",INDEX(テ全,$A95,N$2))</f>
        <v/>
      </c>
      <c r="O95" s="44" t="str">
        <f t="shared" si="33"/>
        <v/>
      </c>
      <c r="P95" s="394" t="str">
        <f t="shared" si="33"/>
        <v/>
      </c>
      <c r="Q95" s="395" t="str">
        <f t="shared" si="33"/>
        <v/>
      </c>
      <c r="R95" s="396" t="str">
        <f t="shared" si="33"/>
        <v/>
      </c>
      <c r="S95" s="44" t="str">
        <f t="shared" si="33"/>
        <v/>
      </c>
      <c r="T95" s="394" t="str">
        <f t="shared" si="33"/>
        <v/>
      </c>
      <c r="U95" s="395" t="str">
        <f t="shared" si="33"/>
        <v/>
      </c>
      <c r="V95" s="396" t="str">
        <f t="shared" si="33"/>
        <v/>
      </c>
      <c r="W95" s="44" t="str">
        <f t="shared" si="33"/>
        <v/>
      </c>
      <c r="X95" s="394" t="str">
        <f t="shared" si="33"/>
        <v/>
      </c>
      <c r="Y95" s="395" t="str">
        <f t="shared" si="33"/>
        <v/>
      </c>
      <c r="Z95" s="396" t="str">
        <f t="shared" si="33"/>
        <v/>
      </c>
      <c r="AA95" s="44" t="str">
        <f t="shared" si="33"/>
        <v/>
      </c>
      <c r="AB95" s="20"/>
      <c r="AC95" s="394" t="str">
        <f>IF(COUNT((D95,H95,L95,P95,T95,X95))=0,"",SUM((D95,H95,L95,P95,T95,X95)))</f>
        <v/>
      </c>
      <c r="AD95" s="395" t="str">
        <f>IF(COUNT((E95,I95,M95,Q95,U95,Y95))=0,"",SUM((E95,I95,M95,Q95,U95,Y95)))</f>
        <v/>
      </c>
      <c r="AE95" s="396" t="str">
        <f>IF(COUNT((F95,J95,N95,R95,V95,Z95))=0,"",SUM((F95,J95,N95,R95,V95,Z95)))</f>
        <v/>
      </c>
      <c r="AF95" s="44" t="str">
        <f>IF(COUNT((G95,K95,O95,S95,W95,AA95))=0,"",SUM((G95,K95,O95,S95,W95,AA95)))</f>
        <v/>
      </c>
      <c r="AG95" s="397" t="str">
        <f t="shared" si="26"/>
        <v/>
      </c>
      <c r="AH95" s="316" t="str">
        <f t="shared" si="26"/>
        <v/>
      </c>
      <c r="AI95" s="250" t="str">
        <f t="shared" si="26"/>
        <v/>
      </c>
      <c r="AJ95" s="398" t="str">
        <f t="shared" si="26"/>
        <v/>
      </c>
      <c r="AK95" s="20"/>
      <c r="AL95" s="394" t="str">
        <f>IF(COUNT(テ1!AC95,AC95)=0,"",SUM(テ1!AC95,AC95))</f>
        <v/>
      </c>
      <c r="AM95" s="395" t="str">
        <f>IF(COUNT(テ1!AD95,AD95)=0,"",SUM(テ1!AD95,AD95))</f>
        <v/>
      </c>
      <c r="AN95" s="396" t="str">
        <f>IF(COUNT(テ1!AE95,AE95)=0,"",SUM(テ1!AE95,AE95))</f>
        <v/>
      </c>
      <c r="AO95" s="44" t="str">
        <f>IF(COUNT(テ1!AF95,AF95)=0,"",SUM(テ1!AF95,AF95))</f>
        <v/>
      </c>
      <c r="AP95" s="397" t="str">
        <f t="shared" si="27"/>
        <v/>
      </c>
      <c r="AQ95" s="316" t="str">
        <f t="shared" si="27"/>
        <v/>
      </c>
      <c r="AR95" s="250" t="str">
        <f t="shared" si="27"/>
        <v/>
      </c>
      <c r="AS95" s="398" t="str">
        <f t="shared" si="27"/>
        <v/>
      </c>
      <c r="AT95" s="20"/>
    </row>
    <row r="96" spans="1:46" ht="12" customHeight="1">
      <c r="A96" s="362">
        <v>92</v>
      </c>
      <c r="B96" s="14">
        <f>IF(情報!$C93="","",情報!$C93)</f>
        <v>301</v>
      </c>
      <c r="C96" s="371" t="str">
        <f t="shared" si="22"/>
        <v/>
      </c>
      <c r="D96" s="372" t="str">
        <f t="shared" si="32"/>
        <v/>
      </c>
      <c r="E96" s="373" t="str">
        <f t="shared" si="32"/>
        <v/>
      </c>
      <c r="F96" s="374" t="str">
        <f t="shared" si="32"/>
        <v/>
      </c>
      <c r="G96" s="19" t="str">
        <f t="shared" si="32"/>
        <v/>
      </c>
      <c r="H96" s="372" t="str">
        <f t="shared" si="32"/>
        <v/>
      </c>
      <c r="I96" s="373" t="str">
        <f t="shared" si="32"/>
        <v/>
      </c>
      <c r="J96" s="374" t="str">
        <f t="shared" si="32"/>
        <v/>
      </c>
      <c r="K96" s="19" t="str">
        <f t="shared" si="32"/>
        <v/>
      </c>
      <c r="L96" s="372" t="str">
        <f t="shared" si="32"/>
        <v/>
      </c>
      <c r="M96" s="373" t="str">
        <f t="shared" si="32"/>
        <v/>
      </c>
      <c r="N96" s="374" t="str">
        <f t="shared" si="33"/>
        <v/>
      </c>
      <c r="O96" s="19" t="str">
        <f t="shared" si="33"/>
        <v/>
      </c>
      <c r="P96" s="372" t="str">
        <f t="shared" si="33"/>
        <v/>
      </c>
      <c r="Q96" s="373" t="str">
        <f t="shared" si="33"/>
        <v/>
      </c>
      <c r="R96" s="374" t="str">
        <f t="shared" si="33"/>
        <v/>
      </c>
      <c r="S96" s="19" t="str">
        <f t="shared" si="33"/>
        <v/>
      </c>
      <c r="T96" s="372" t="str">
        <f t="shared" si="33"/>
        <v/>
      </c>
      <c r="U96" s="373" t="str">
        <f t="shared" si="33"/>
        <v/>
      </c>
      <c r="V96" s="374" t="str">
        <f t="shared" si="33"/>
        <v/>
      </c>
      <c r="W96" s="19" t="str">
        <f t="shared" si="33"/>
        <v/>
      </c>
      <c r="X96" s="372" t="str">
        <f t="shared" si="33"/>
        <v/>
      </c>
      <c r="Y96" s="373" t="str">
        <f t="shared" si="33"/>
        <v/>
      </c>
      <c r="Z96" s="374" t="str">
        <f t="shared" si="33"/>
        <v/>
      </c>
      <c r="AA96" s="19" t="str">
        <f t="shared" si="33"/>
        <v/>
      </c>
      <c r="AB96" s="20"/>
      <c r="AC96" s="372" t="str">
        <f>IF(COUNT((D96,H96,L96,P96,T96,X96))=0,"",SUM((D96,H96,L96,P96,T96,X96)))</f>
        <v/>
      </c>
      <c r="AD96" s="373" t="str">
        <f>IF(COUNT((E96,I96,M96,Q96,U96,Y96))=0,"",SUM((E96,I96,M96,Q96,U96,Y96)))</f>
        <v/>
      </c>
      <c r="AE96" s="374" t="str">
        <f>IF(COUNT((F96,J96,N96,R96,V96,Z96))=0,"",SUM((F96,J96,N96,R96,V96,Z96)))</f>
        <v/>
      </c>
      <c r="AF96" s="19" t="str">
        <f>IF(COUNT((G96,K96,O96,S96,W96,AA96))=0,"",SUM((G96,K96,O96,S96,W96,AA96)))</f>
        <v/>
      </c>
      <c r="AG96" s="399" t="str">
        <f t="shared" si="26"/>
        <v/>
      </c>
      <c r="AH96" s="303" t="str">
        <f t="shared" si="26"/>
        <v/>
      </c>
      <c r="AI96" s="173" t="str">
        <f t="shared" si="26"/>
        <v/>
      </c>
      <c r="AJ96" s="400" t="str">
        <f t="shared" si="26"/>
        <v/>
      </c>
      <c r="AK96" s="20"/>
      <c r="AL96" s="372" t="str">
        <f>IF(COUNT(テ1!AC96,AC96)=0,"",SUM(テ1!AC96,AC96))</f>
        <v/>
      </c>
      <c r="AM96" s="373" t="str">
        <f>IF(COUNT(テ1!AD96,AD96)=0,"",SUM(テ1!AD96,AD96))</f>
        <v/>
      </c>
      <c r="AN96" s="374" t="str">
        <f>IF(COUNT(テ1!AE96,AE96)=0,"",SUM(テ1!AE96,AE96))</f>
        <v/>
      </c>
      <c r="AO96" s="19" t="str">
        <f>IF(COUNT(テ1!AF96,AF96)=0,"",SUM(テ1!AF96,AF96))</f>
        <v/>
      </c>
      <c r="AP96" s="399" t="str">
        <f t="shared" si="27"/>
        <v/>
      </c>
      <c r="AQ96" s="303" t="str">
        <f t="shared" si="27"/>
        <v/>
      </c>
      <c r="AR96" s="173" t="str">
        <f t="shared" si="27"/>
        <v/>
      </c>
      <c r="AS96" s="400" t="str">
        <f t="shared" si="27"/>
        <v/>
      </c>
      <c r="AT96" s="20"/>
    </row>
    <row r="97" spans="1:46" ht="12" customHeight="1">
      <c r="A97" s="362">
        <v>93</v>
      </c>
      <c r="B97" s="21">
        <f>IF(情報!$C94="","",情報!$C94)</f>
        <v>302</v>
      </c>
      <c r="C97" s="377" t="str">
        <f t="shared" si="22"/>
        <v/>
      </c>
      <c r="D97" s="378" t="str">
        <f t="shared" si="32"/>
        <v/>
      </c>
      <c r="E97" s="379" t="str">
        <f t="shared" si="32"/>
        <v/>
      </c>
      <c r="F97" s="380" t="str">
        <f t="shared" si="32"/>
        <v/>
      </c>
      <c r="G97" s="26" t="str">
        <f t="shared" si="32"/>
        <v/>
      </c>
      <c r="H97" s="378" t="str">
        <f t="shared" si="32"/>
        <v/>
      </c>
      <c r="I97" s="379" t="str">
        <f t="shared" si="32"/>
        <v/>
      </c>
      <c r="J97" s="380" t="str">
        <f t="shared" si="32"/>
        <v/>
      </c>
      <c r="K97" s="26" t="str">
        <f t="shared" si="32"/>
        <v/>
      </c>
      <c r="L97" s="378" t="str">
        <f t="shared" si="32"/>
        <v/>
      </c>
      <c r="M97" s="379" t="str">
        <f t="shared" si="32"/>
        <v/>
      </c>
      <c r="N97" s="380" t="str">
        <f t="shared" si="33"/>
        <v/>
      </c>
      <c r="O97" s="26" t="str">
        <f t="shared" si="33"/>
        <v/>
      </c>
      <c r="P97" s="378" t="str">
        <f t="shared" si="33"/>
        <v/>
      </c>
      <c r="Q97" s="379" t="str">
        <f t="shared" si="33"/>
        <v/>
      </c>
      <c r="R97" s="380" t="str">
        <f t="shared" si="33"/>
        <v/>
      </c>
      <c r="S97" s="26" t="str">
        <f t="shared" si="33"/>
        <v/>
      </c>
      <c r="T97" s="378" t="str">
        <f t="shared" si="33"/>
        <v/>
      </c>
      <c r="U97" s="379" t="str">
        <f t="shared" si="33"/>
        <v/>
      </c>
      <c r="V97" s="380" t="str">
        <f t="shared" si="33"/>
        <v/>
      </c>
      <c r="W97" s="26" t="str">
        <f t="shared" si="33"/>
        <v/>
      </c>
      <c r="X97" s="378" t="str">
        <f t="shared" si="33"/>
        <v/>
      </c>
      <c r="Y97" s="379" t="str">
        <f t="shared" si="33"/>
        <v/>
      </c>
      <c r="Z97" s="380" t="str">
        <f t="shared" si="33"/>
        <v/>
      </c>
      <c r="AA97" s="26" t="str">
        <f t="shared" si="33"/>
        <v/>
      </c>
      <c r="AB97" s="20"/>
      <c r="AC97" s="378" t="str">
        <f>IF(COUNT((D97,H97,L97,P97,T97,X97))=0,"",SUM((D97,H97,L97,P97,T97,X97)))</f>
        <v/>
      </c>
      <c r="AD97" s="379" t="str">
        <f>IF(COUNT((E97,I97,M97,Q97,U97,Y97))=0,"",SUM((E97,I97,M97,Q97,U97,Y97)))</f>
        <v/>
      </c>
      <c r="AE97" s="380" t="str">
        <f>IF(COUNT((F97,J97,N97,R97,V97,Z97))=0,"",SUM((F97,J97,N97,R97,V97,Z97)))</f>
        <v/>
      </c>
      <c r="AF97" s="26" t="str">
        <f>IF(COUNT((G97,K97,O97,S97,W97,AA97))=0,"",SUM((G97,K97,O97,S97,W97,AA97)))</f>
        <v/>
      </c>
      <c r="AG97" s="381" t="str">
        <f t="shared" si="26"/>
        <v/>
      </c>
      <c r="AH97" s="307" t="str">
        <f t="shared" si="26"/>
        <v/>
      </c>
      <c r="AI97" s="193" t="str">
        <f t="shared" si="26"/>
        <v/>
      </c>
      <c r="AJ97" s="382" t="str">
        <f t="shared" si="26"/>
        <v/>
      </c>
      <c r="AK97" s="20"/>
      <c r="AL97" s="378" t="str">
        <f>IF(COUNT(テ1!AC97,AC97)=0,"",SUM(テ1!AC97,AC97))</f>
        <v/>
      </c>
      <c r="AM97" s="379" t="str">
        <f>IF(COUNT(テ1!AD97,AD97)=0,"",SUM(テ1!AD97,AD97))</f>
        <v/>
      </c>
      <c r="AN97" s="380" t="str">
        <f>IF(COUNT(テ1!AE97,AE97)=0,"",SUM(テ1!AE97,AE97))</f>
        <v/>
      </c>
      <c r="AO97" s="26" t="str">
        <f>IF(COUNT(テ1!AF97,AF97)=0,"",SUM(テ1!AF97,AF97))</f>
        <v/>
      </c>
      <c r="AP97" s="381" t="str">
        <f t="shared" si="27"/>
        <v/>
      </c>
      <c r="AQ97" s="307" t="str">
        <f t="shared" si="27"/>
        <v/>
      </c>
      <c r="AR97" s="193" t="str">
        <f t="shared" si="27"/>
        <v/>
      </c>
      <c r="AS97" s="382" t="str">
        <f t="shared" si="27"/>
        <v/>
      </c>
      <c r="AT97" s="20"/>
    </row>
    <row r="98" spans="1:46" ht="12" customHeight="1">
      <c r="A98" s="362">
        <v>94</v>
      </c>
      <c r="B98" s="21">
        <f>IF(情報!$C95="","",情報!$C95)</f>
        <v>303</v>
      </c>
      <c r="C98" s="377" t="str">
        <f t="shared" si="22"/>
        <v/>
      </c>
      <c r="D98" s="378" t="str">
        <f t="shared" si="32"/>
        <v/>
      </c>
      <c r="E98" s="379" t="str">
        <f t="shared" si="32"/>
        <v/>
      </c>
      <c r="F98" s="380" t="str">
        <f t="shared" si="32"/>
        <v/>
      </c>
      <c r="G98" s="26" t="str">
        <f t="shared" si="32"/>
        <v/>
      </c>
      <c r="H98" s="378" t="str">
        <f t="shared" si="32"/>
        <v/>
      </c>
      <c r="I98" s="379" t="str">
        <f t="shared" si="32"/>
        <v/>
      </c>
      <c r="J98" s="380" t="str">
        <f t="shared" si="32"/>
        <v/>
      </c>
      <c r="K98" s="26" t="str">
        <f t="shared" si="32"/>
        <v/>
      </c>
      <c r="L98" s="378" t="str">
        <f t="shared" si="32"/>
        <v/>
      </c>
      <c r="M98" s="379" t="str">
        <f t="shared" si="32"/>
        <v/>
      </c>
      <c r="N98" s="380" t="str">
        <f t="shared" si="33"/>
        <v/>
      </c>
      <c r="O98" s="26" t="str">
        <f t="shared" si="33"/>
        <v/>
      </c>
      <c r="P98" s="378" t="str">
        <f t="shared" si="33"/>
        <v/>
      </c>
      <c r="Q98" s="379" t="str">
        <f t="shared" si="33"/>
        <v/>
      </c>
      <c r="R98" s="380" t="str">
        <f t="shared" si="33"/>
        <v/>
      </c>
      <c r="S98" s="26" t="str">
        <f t="shared" si="33"/>
        <v/>
      </c>
      <c r="T98" s="378" t="str">
        <f t="shared" si="33"/>
        <v/>
      </c>
      <c r="U98" s="379" t="str">
        <f t="shared" si="33"/>
        <v/>
      </c>
      <c r="V98" s="380" t="str">
        <f t="shared" si="33"/>
        <v/>
      </c>
      <c r="W98" s="26" t="str">
        <f t="shared" si="33"/>
        <v/>
      </c>
      <c r="X98" s="378" t="str">
        <f t="shared" si="33"/>
        <v/>
      </c>
      <c r="Y98" s="379" t="str">
        <f t="shared" si="33"/>
        <v/>
      </c>
      <c r="Z98" s="380" t="str">
        <f t="shared" si="33"/>
        <v/>
      </c>
      <c r="AA98" s="26" t="str">
        <f t="shared" si="33"/>
        <v/>
      </c>
      <c r="AB98" s="20"/>
      <c r="AC98" s="378" t="str">
        <f>IF(COUNT((D98,H98,L98,P98,T98,X98))=0,"",SUM((D98,H98,L98,P98,T98,X98)))</f>
        <v/>
      </c>
      <c r="AD98" s="379" t="str">
        <f>IF(COUNT((E98,I98,M98,Q98,U98,Y98))=0,"",SUM((E98,I98,M98,Q98,U98,Y98)))</f>
        <v/>
      </c>
      <c r="AE98" s="380" t="str">
        <f>IF(COUNT((F98,J98,N98,R98,V98,Z98))=0,"",SUM((F98,J98,N98,R98,V98,Z98)))</f>
        <v/>
      </c>
      <c r="AF98" s="26" t="str">
        <f>IF(COUNT((G98,K98,O98,S98,W98,AA98))=0,"",SUM((G98,K98,O98,S98,W98,AA98)))</f>
        <v/>
      </c>
      <c r="AG98" s="381" t="str">
        <f t="shared" si="26"/>
        <v/>
      </c>
      <c r="AH98" s="307" t="str">
        <f t="shared" si="26"/>
        <v/>
      </c>
      <c r="AI98" s="193" t="str">
        <f t="shared" si="26"/>
        <v/>
      </c>
      <c r="AJ98" s="382" t="str">
        <f t="shared" si="26"/>
        <v/>
      </c>
      <c r="AK98" s="20"/>
      <c r="AL98" s="378" t="str">
        <f>IF(COUNT(テ1!AC98,AC98)=0,"",SUM(テ1!AC98,AC98))</f>
        <v/>
      </c>
      <c r="AM98" s="379" t="str">
        <f>IF(COUNT(テ1!AD98,AD98)=0,"",SUM(テ1!AD98,AD98))</f>
        <v/>
      </c>
      <c r="AN98" s="380" t="str">
        <f>IF(COUNT(テ1!AE98,AE98)=0,"",SUM(テ1!AE98,AE98))</f>
        <v/>
      </c>
      <c r="AO98" s="26" t="str">
        <f>IF(COUNT(テ1!AF98,AF98)=0,"",SUM(テ1!AF98,AF98))</f>
        <v/>
      </c>
      <c r="AP98" s="381" t="str">
        <f t="shared" si="27"/>
        <v/>
      </c>
      <c r="AQ98" s="307" t="str">
        <f t="shared" si="27"/>
        <v/>
      </c>
      <c r="AR98" s="193" t="str">
        <f t="shared" si="27"/>
        <v/>
      </c>
      <c r="AS98" s="382" t="str">
        <f t="shared" si="27"/>
        <v/>
      </c>
      <c r="AT98" s="20"/>
    </row>
    <row r="99" spans="1:46" ht="12" customHeight="1">
      <c r="A99" s="362">
        <v>95</v>
      </c>
      <c r="B99" s="21">
        <f>IF(情報!$C96="","",情報!$C96)</f>
        <v>304</v>
      </c>
      <c r="C99" s="377" t="str">
        <f t="shared" si="22"/>
        <v/>
      </c>
      <c r="D99" s="378" t="str">
        <f t="shared" si="32"/>
        <v/>
      </c>
      <c r="E99" s="379" t="str">
        <f t="shared" si="32"/>
        <v/>
      </c>
      <c r="F99" s="380" t="str">
        <f t="shared" si="32"/>
        <v/>
      </c>
      <c r="G99" s="26" t="str">
        <f t="shared" si="32"/>
        <v/>
      </c>
      <c r="H99" s="378" t="str">
        <f t="shared" si="32"/>
        <v/>
      </c>
      <c r="I99" s="379" t="str">
        <f t="shared" si="32"/>
        <v/>
      </c>
      <c r="J99" s="380" t="str">
        <f t="shared" si="32"/>
        <v/>
      </c>
      <c r="K99" s="26" t="str">
        <f t="shared" si="32"/>
        <v/>
      </c>
      <c r="L99" s="378" t="str">
        <f t="shared" si="32"/>
        <v/>
      </c>
      <c r="M99" s="379" t="str">
        <f t="shared" si="32"/>
        <v/>
      </c>
      <c r="N99" s="380" t="str">
        <f t="shared" si="33"/>
        <v/>
      </c>
      <c r="O99" s="26" t="str">
        <f t="shared" si="33"/>
        <v/>
      </c>
      <c r="P99" s="378" t="str">
        <f t="shared" si="33"/>
        <v/>
      </c>
      <c r="Q99" s="379" t="str">
        <f t="shared" si="33"/>
        <v/>
      </c>
      <c r="R99" s="380" t="str">
        <f t="shared" si="33"/>
        <v/>
      </c>
      <c r="S99" s="26" t="str">
        <f t="shared" si="33"/>
        <v/>
      </c>
      <c r="T99" s="378" t="str">
        <f t="shared" si="33"/>
        <v/>
      </c>
      <c r="U99" s="379" t="str">
        <f t="shared" si="33"/>
        <v/>
      </c>
      <c r="V99" s="380" t="str">
        <f t="shared" si="33"/>
        <v/>
      </c>
      <c r="W99" s="26" t="str">
        <f t="shared" si="33"/>
        <v/>
      </c>
      <c r="X99" s="378" t="str">
        <f t="shared" si="33"/>
        <v/>
      </c>
      <c r="Y99" s="379" t="str">
        <f t="shared" si="33"/>
        <v/>
      </c>
      <c r="Z99" s="380" t="str">
        <f t="shared" si="33"/>
        <v/>
      </c>
      <c r="AA99" s="26" t="str">
        <f t="shared" si="33"/>
        <v/>
      </c>
      <c r="AB99" s="20"/>
      <c r="AC99" s="378" t="str">
        <f>IF(COUNT((D99,H99,L99,P99,T99,X99))=0,"",SUM((D99,H99,L99,P99,T99,X99)))</f>
        <v/>
      </c>
      <c r="AD99" s="379" t="str">
        <f>IF(COUNT((E99,I99,M99,Q99,U99,Y99))=0,"",SUM((E99,I99,M99,Q99,U99,Y99)))</f>
        <v/>
      </c>
      <c r="AE99" s="380" t="str">
        <f>IF(COUNT((F99,J99,N99,R99,V99,Z99))=0,"",SUM((F99,J99,N99,R99,V99,Z99)))</f>
        <v/>
      </c>
      <c r="AF99" s="26" t="str">
        <f>IF(COUNT((G99,K99,O99,S99,W99,AA99))=0,"",SUM((G99,K99,O99,S99,W99,AA99)))</f>
        <v/>
      </c>
      <c r="AG99" s="381" t="str">
        <f t="shared" si="26"/>
        <v/>
      </c>
      <c r="AH99" s="307" t="str">
        <f t="shared" si="26"/>
        <v/>
      </c>
      <c r="AI99" s="193" t="str">
        <f t="shared" si="26"/>
        <v/>
      </c>
      <c r="AJ99" s="382" t="str">
        <f t="shared" si="26"/>
        <v/>
      </c>
      <c r="AK99" s="20"/>
      <c r="AL99" s="378" t="str">
        <f>IF(COUNT(テ1!AC99,AC99)=0,"",SUM(テ1!AC99,AC99))</f>
        <v/>
      </c>
      <c r="AM99" s="379" t="str">
        <f>IF(COUNT(テ1!AD99,AD99)=0,"",SUM(テ1!AD99,AD99))</f>
        <v/>
      </c>
      <c r="AN99" s="380" t="str">
        <f>IF(COUNT(テ1!AE99,AE99)=0,"",SUM(テ1!AE99,AE99))</f>
        <v/>
      </c>
      <c r="AO99" s="26" t="str">
        <f>IF(COUNT(テ1!AF99,AF99)=0,"",SUM(テ1!AF99,AF99))</f>
        <v/>
      </c>
      <c r="AP99" s="381" t="str">
        <f t="shared" si="27"/>
        <v/>
      </c>
      <c r="AQ99" s="307" t="str">
        <f t="shared" si="27"/>
        <v/>
      </c>
      <c r="AR99" s="193" t="str">
        <f t="shared" si="27"/>
        <v/>
      </c>
      <c r="AS99" s="382" t="str">
        <f t="shared" si="27"/>
        <v/>
      </c>
      <c r="AT99" s="20"/>
    </row>
    <row r="100" spans="1:46" ht="12" customHeight="1">
      <c r="A100" s="362">
        <v>96</v>
      </c>
      <c r="B100" s="27">
        <f>IF(情報!$C97="","",情報!$C97)</f>
        <v>305</v>
      </c>
      <c r="C100" s="383" t="str">
        <f t="shared" si="22"/>
        <v/>
      </c>
      <c r="D100" s="384" t="str">
        <f t="shared" si="32"/>
        <v/>
      </c>
      <c r="E100" s="385" t="str">
        <f t="shared" si="32"/>
        <v/>
      </c>
      <c r="F100" s="386" t="str">
        <f t="shared" si="32"/>
        <v/>
      </c>
      <c r="G100" s="32" t="str">
        <f t="shared" si="32"/>
        <v/>
      </c>
      <c r="H100" s="384" t="str">
        <f t="shared" si="32"/>
        <v/>
      </c>
      <c r="I100" s="385" t="str">
        <f t="shared" si="32"/>
        <v/>
      </c>
      <c r="J100" s="386" t="str">
        <f t="shared" si="32"/>
        <v/>
      </c>
      <c r="K100" s="32" t="str">
        <f t="shared" si="32"/>
        <v/>
      </c>
      <c r="L100" s="384" t="str">
        <f t="shared" si="32"/>
        <v/>
      </c>
      <c r="M100" s="385" t="str">
        <f t="shared" si="32"/>
        <v/>
      </c>
      <c r="N100" s="386" t="str">
        <f t="shared" si="33"/>
        <v/>
      </c>
      <c r="O100" s="32" t="str">
        <f t="shared" si="33"/>
        <v/>
      </c>
      <c r="P100" s="384" t="str">
        <f t="shared" si="33"/>
        <v/>
      </c>
      <c r="Q100" s="385" t="str">
        <f t="shared" si="33"/>
        <v/>
      </c>
      <c r="R100" s="386" t="str">
        <f t="shared" si="33"/>
        <v/>
      </c>
      <c r="S100" s="32" t="str">
        <f t="shared" si="33"/>
        <v/>
      </c>
      <c r="T100" s="384" t="str">
        <f t="shared" si="33"/>
        <v/>
      </c>
      <c r="U100" s="385" t="str">
        <f t="shared" si="33"/>
        <v/>
      </c>
      <c r="V100" s="386" t="str">
        <f t="shared" si="33"/>
        <v/>
      </c>
      <c r="W100" s="32" t="str">
        <f t="shared" si="33"/>
        <v/>
      </c>
      <c r="X100" s="384" t="str">
        <f t="shared" si="33"/>
        <v/>
      </c>
      <c r="Y100" s="385" t="str">
        <f t="shared" si="33"/>
        <v/>
      </c>
      <c r="Z100" s="386" t="str">
        <f t="shared" si="33"/>
        <v/>
      </c>
      <c r="AA100" s="32" t="str">
        <f t="shared" si="33"/>
        <v/>
      </c>
      <c r="AB100" s="20"/>
      <c r="AC100" s="384" t="str">
        <f>IF(COUNT((D100,H100,L100,P100,T100,X100))=0,"",SUM((D100,H100,L100,P100,T100,X100)))</f>
        <v/>
      </c>
      <c r="AD100" s="385" t="str">
        <f>IF(COUNT((E100,I100,M100,Q100,U100,Y100))=0,"",SUM((E100,I100,M100,Q100,U100,Y100)))</f>
        <v/>
      </c>
      <c r="AE100" s="386" t="str">
        <f>IF(COUNT((F100,J100,N100,R100,V100,Z100))=0,"",SUM((F100,J100,N100,R100,V100,Z100)))</f>
        <v/>
      </c>
      <c r="AF100" s="32" t="str">
        <f>IF(COUNT((G100,K100,O100,S100,W100,AA100))=0,"",SUM((G100,K100,O100,S100,W100,AA100)))</f>
        <v/>
      </c>
      <c r="AG100" s="387" t="str">
        <f t="shared" si="26"/>
        <v/>
      </c>
      <c r="AH100" s="310" t="str">
        <f t="shared" si="26"/>
        <v/>
      </c>
      <c r="AI100" s="212" t="str">
        <f t="shared" si="26"/>
        <v/>
      </c>
      <c r="AJ100" s="388" t="str">
        <f t="shared" si="26"/>
        <v/>
      </c>
      <c r="AK100" s="20"/>
      <c r="AL100" s="384" t="str">
        <f>IF(COUNT(テ1!AC100,AC100)=0,"",SUM(テ1!AC100,AC100))</f>
        <v/>
      </c>
      <c r="AM100" s="385" t="str">
        <f>IF(COUNT(テ1!AD100,AD100)=0,"",SUM(テ1!AD100,AD100))</f>
        <v/>
      </c>
      <c r="AN100" s="386" t="str">
        <f>IF(COUNT(テ1!AE100,AE100)=0,"",SUM(テ1!AE100,AE100))</f>
        <v/>
      </c>
      <c r="AO100" s="32" t="str">
        <f>IF(COUNT(テ1!AF100,AF100)=0,"",SUM(テ1!AF100,AF100))</f>
        <v/>
      </c>
      <c r="AP100" s="387" t="str">
        <f t="shared" si="27"/>
        <v/>
      </c>
      <c r="AQ100" s="310" t="str">
        <f t="shared" si="27"/>
        <v/>
      </c>
      <c r="AR100" s="212" t="str">
        <f t="shared" si="27"/>
        <v/>
      </c>
      <c r="AS100" s="388" t="str">
        <f t="shared" si="27"/>
        <v/>
      </c>
      <c r="AT100" s="20"/>
    </row>
    <row r="101" spans="1:46" ht="12" customHeight="1">
      <c r="A101" s="362">
        <v>97</v>
      </c>
      <c r="B101" s="33">
        <f>IF(情報!$C98="","",情報!$C98)</f>
        <v>306</v>
      </c>
      <c r="C101" s="389" t="str">
        <f t="shared" si="22"/>
        <v/>
      </c>
      <c r="D101" s="390" t="str">
        <f t="shared" si="32"/>
        <v/>
      </c>
      <c r="E101" s="391" t="str">
        <f t="shared" si="32"/>
        <v/>
      </c>
      <c r="F101" s="392" t="str">
        <f t="shared" si="32"/>
        <v/>
      </c>
      <c r="G101" s="38" t="str">
        <f t="shared" si="32"/>
        <v/>
      </c>
      <c r="H101" s="390" t="str">
        <f t="shared" si="32"/>
        <v/>
      </c>
      <c r="I101" s="391" t="str">
        <f t="shared" si="32"/>
        <v/>
      </c>
      <c r="J101" s="392" t="str">
        <f t="shared" si="32"/>
        <v/>
      </c>
      <c r="K101" s="38" t="str">
        <f t="shared" si="32"/>
        <v/>
      </c>
      <c r="L101" s="390" t="str">
        <f t="shared" si="32"/>
        <v/>
      </c>
      <c r="M101" s="391" t="str">
        <f t="shared" si="32"/>
        <v/>
      </c>
      <c r="N101" s="392" t="str">
        <f t="shared" si="33"/>
        <v/>
      </c>
      <c r="O101" s="38" t="str">
        <f t="shared" si="33"/>
        <v/>
      </c>
      <c r="P101" s="390" t="str">
        <f t="shared" si="33"/>
        <v/>
      </c>
      <c r="Q101" s="391" t="str">
        <f t="shared" si="33"/>
        <v/>
      </c>
      <c r="R101" s="392" t="str">
        <f t="shared" si="33"/>
        <v/>
      </c>
      <c r="S101" s="38" t="str">
        <f t="shared" si="33"/>
        <v/>
      </c>
      <c r="T101" s="390" t="str">
        <f t="shared" si="33"/>
        <v/>
      </c>
      <c r="U101" s="391" t="str">
        <f t="shared" si="33"/>
        <v/>
      </c>
      <c r="V101" s="392" t="str">
        <f t="shared" si="33"/>
        <v/>
      </c>
      <c r="W101" s="38" t="str">
        <f t="shared" si="33"/>
        <v/>
      </c>
      <c r="X101" s="390" t="str">
        <f t="shared" si="33"/>
        <v/>
      </c>
      <c r="Y101" s="391" t="str">
        <f t="shared" si="33"/>
        <v/>
      </c>
      <c r="Z101" s="392" t="str">
        <f t="shared" si="33"/>
        <v/>
      </c>
      <c r="AA101" s="38" t="str">
        <f t="shared" si="33"/>
        <v/>
      </c>
      <c r="AB101" s="20"/>
      <c r="AC101" s="390" t="str">
        <f>IF(COUNT((D101,H101,L101,P101,T101,X101))=0,"",SUM((D101,H101,L101,P101,T101,X101)))</f>
        <v/>
      </c>
      <c r="AD101" s="391" t="str">
        <f>IF(COUNT((E101,I101,M101,Q101,U101,Y101))=0,"",SUM((E101,I101,M101,Q101,U101,Y101)))</f>
        <v/>
      </c>
      <c r="AE101" s="392" t="str">
        <f>IF(COUNT((F101,J101,N101,R101,V101,Z101))=0,"",SUM((F101,J101,N101,R101,V101,Z101)))</f>
        <v/>
      </c>
      <c r="AF101" s="38" t="str">
        <f>IF(COUNT((G101,K101,O101,S101,W101,AA101))=0,"",SUM((G101,K101,O101,S101,W101,AA101)))</f>
        <v/>
      </c>
      <c r="AG101" s="375" t="str">
        <f t="shared" si="26"/>
        <v/>
      </c>
      <c r="AH101" s="313" t="str">
        <f t="shared" si="26"/>
        <v/>
      </c>
      <c r="AI101" s="231" t="str">
        <f t="shared" si="26"/>
        <v/>
      </c>
      <c r="AJ101" s="376" t="str">
        <f t="shared" si="26"/>
        <v/>
      </c>
      <c r="AK101" s="20"/>
      <c r="AL101" s="390" t="str">
        <f>IF(COUNT(テ1!AC101,AC101)=0,"",SUM(テ1!AC101,AC101))</f>
        <v/>
      </c>
      <c r="AM101" s="391" t="str">
        <f>IF(COUNT(テ1!AD101,AD101)=0,"",SUM(テ1!AD101,AD101))</f>
        <v/>
      </c>
      <c r="AN101" s="392" t="str">
        <f>IF(COUNT(テ1!AE101,AE101)=0,"",SUM(テ1!AE101,AE101))</f>
        <v/>
      </c>
      <c r="AO101" s="38" t="str">
        <f>IF(COUNT(テ1!AF101,AF101)=0,"",SUM(テ1!AF101,AF101))</f>
        <v/>
      </c>
      <c r="AP101" s="375" t="str">
        <f t="shared" si="27"/>
        <v/>
      </c>
      <c r="AQ101" s="313" t="str">
        <f t="shared" si="27"/>
        <v/>
      </c>
      <c r="AR101" s="231" t="str">
        <f t="shared" si="27"/>
        <v/>
      </c>
      <c r="AS101" s="376" t="str">
        <f t="shared" si="27"/>
        <v/>
      </c>
      <c r="AT101" s="20"/>
    </row>
    <row r="102" spans="1:46" ht="12" customHeight="1">
      <c r="A102" s="362">
        <v>98</v>
      </c>
      <c r="B102" s="21">
        <f>IF(情報!$C99="","",情報!$C99)</f>
        <v>307</v>
      </c>
      <c r="C102" s="377" t="str">
        <f t="shared" ref="C102:C133" si="34">IF(ISERROR(VLOOKUP($B102,名列,2,FALSE)&amp;""),"",VLOOKUP($B102,名列,2,FALSE)&amp;"")</f>
        <v/>
      </c>
      <c r="D102" s="378" t="str">
        <f t="shared" si="32"/>
        <v/>
      </c>
      <c r="E102" s="379" t="str">
        <f t="shared" si="32"/>
        <v/>
      </c>
      <c r="F102" s="380" t="str">
        <f t="shared" si="32"/>
        <v/>
      </c>
      <c r="G102" s="26" t="str">
        <f t="shared" si="32"/>
        <v/>
      </c>
      <c r="H102" s="378" t="str">
        <f t="shared" si="32"/>
        <v/>
      </c>
      <c r="I102" s="379" t="str">
        <f t="shared" si="32"/>
        <v/>
      </c>
      <c r="J102" s="380" t="str">
        <f t="shared" si="32"/>
        <v/>
      </c>
      <c r="K102" s="26" t="str">
        <f t="shared" si="32"/>
        <v/>
      </c>
      <c r="L102" s="378" t="str">
        <f t="shared" si="32"/>
        <v/>
      </c>
      <c r="M102" s="379" t="str">
        <f t="shared" si="32"/>
        <v/>
      </c>
      <c r="N102" s="380" t="str">
        <f t="shared" si="33"/>
        <v/>
      </c>
      <c r="O102" s="26" t="str">
        <f t="shared" si="33"/>
        <v/>
      </c>
      <c r="P102" s="378" t="str">
        <f t="shared" si="33"/>
        <v/>
      </c>
      <c r="Q102" s="379" t="str">
        <f t="shared" si="33"/>
        <v/>
      </c>
      <c r="R102" s="380" t="str">
        <f t="shared" si="33"/>
        <v/>
      </c>
      <c r="S102" s="26" t="str">
        <f t="shared" si="33"/>
        <v/>
      </c>
      <c r="T102" s="378" t="str">
        <f t="shared" si="33"/>
        <v/>
      </c>
      <c r="U102" s="379" t="str">
        <f t="shared" si="33"/>
        <v/>
      </c>
      <c r="V102" s="380" t="str">
        <f t="shared" si="33"/>
        <v/>
      </c>
      <c r="W102" s="26" t="str">
        <f t="shared" si="33"/>
        <v/>
      </c>
      <c r="X102" s="378" t="str">
        <f t="shared" si="33"/>
        <v/>
      </c>
      <c r="Y102" s="379" t="str">
        <f t="shared" si="33"/>
        <v/>
      </c>
      <c r="Z102" s="380" t="str">
        <f t="shared" si="33"/>
        <v/>
      </c>
      <c r="AA102" s="26" t="str">
        <f t="shared" si="33"/>
        <v/>
      </c>
      <c r="AB102" s="20"/>
      <c r="AC102" s="378" t="str">
        <f>IF(COUNT((D102,H102,L102,P102,T102,X102))=0,"",SUM((D102,H102,L102,P102,T102,X102)))</f>
        <v/>
      </c>
      <c r="AD102" s="379" t="str">
        <f>IF(COUNT((E102,I102,M102,Q102,U102,Y102))=0,"",SUM((E102,I102,M102,Q102,U102,Y102)))</f>
        <v/>
      </c>
      <c r="AE102" s="380" t="str">
        <f>IF(COUNT((F102,J102,N102,R102,V102,Z102))=0,"",SUM((F102,J102,N102,R102,V102,Z102)))</f>
        <v/>
      </c>
      <c r="AF102" s="26" t="str">
        <f>IF(COUNT((G102,K102,O102,S102,W102,AA102))=0,"",SUM((G102,K102,O102,S102,W102,AA102)))</f>
        <v/>
      </c>
      <c r="AG102" s="381" t="str">
        <f t="shared" si="26"/>
        <v/>
      </c>
      <c r="AH102" s="307" t="str">
        <f t="shared" si="26"/>
        <v/>
      </c>
      <c r="AI102" s="193" t="str">
        <f t="shared" si="26"/>
        <v/>
      </c>
      <c r="AJ102" s="382" t="str">
        <f t="shared" si="26"/>
        <v/>
      </c>
      <c r="AK102" s="20"/>
      <c r="AL102" s="378" t="str">
        <f>IF(COUNT(テ1!AC102,AC102)=0,"",SUM(テ1!AC102,AC102))</f>
        <v/>
      </c>
      <c r="AM102" s="379" t="str">
        <f>IF(COUNT(テ1!AD102,AD102)=0,"",SUM(テ1!AD102,AD102))</f>
        <v/>
      </c>
      <c r="AN102" s="380" t="str">
        <f>IF(COUNT(テ1!AE102,AE102)=0,"",SUM(テ1!AE102,AE102))</f>
        <v/>
      </c>
      <c r="AO102" s="26" t="str">
        <f>IF(COUNT(テ1!AF102,AF102)=0,"",SUM(テ1!AF102,AF102))</f>
        <v/>
      </c>
      <c r="AP102" s="381" t="str">
        <f t="shared" si="27"/>
        <v/>
      </c>
      <c r="AQ102" s="307" t="str">
        <f t="shared" si="27"/>
        <v/>
      </c>
      <c r="AR102" s="193" t="str">
        <f t="shared" si="27"/>
        <v/>
      </c>
      <c r="AS102" s="382" t="str">
        <f t="shared" si="27"/>
        <v/>
      </c>
      <c r="AT102" s="20"/>
    </row>
    <row r="103" spans="1:46" ht="12" customHeight="1">
      <c r="A103" s="362">
        <v>99</v>
      </c>
      <c r="B103" s="21">
        <f>IF(情報!$C100="","",情報!$C100)</f>
        <v>308</v>
      </c>
      <c r="C103" s="377" t="str">
        <f t="shared" si="34"/>
        <v/>
      </c>
      <c r="D103" s="378" t="str">
        <f t="shared" si="32"/>
        <v/>
      </c>
      <c r="E103" s="379" t="str">
        <f t="shared" si="32"/>
        <v/>
      </c>
      <c r="F103" s="380" t="str">
        <f t="shared" si="32"/>
        <v/>
      </c>
      <c r="G103" s="26" t="str">
        <f t="shared" si="32"/>
        <v/>
      </c>
      <c r="H103" s="378" t="str">
        <f t="shared" si="32"/>
        <v/>
      </c>
      <c r="I103" s="379" t="str">
        <f t="shared" si="32"/>
        <v/>
      </c>
      <c r="J103" s="380" t="str">
        <f t="shared" si="32"/>
        <v/>
      </c>
      <c r="K103" s="26" t="str">
        <f t="shared" si="32"/>
        <v/>
      </c>
      <c r="L103" s="378" t="str">
        <f t="shared" si="32"/>
        <v/>
      </c>
      <c r="M103" s="379" t="str">
        <f t="shared" si="32"/>
        <v/>
      </c>
      <c r="N103" s="380" t="str">
        <f t="shared" si="33"/>
        <v/>
      </c>
      <c r="O103" s="26" t="str">
        <f t="shared" si="33"/>
        <v/>
      </c>
      <c r="P103" s="378" t="str">
        <f t="shared" si="33"/>
        <v/>
      </c>
      <c r="Q103" s="379" t="str">
        <f t="shared" si="33"/>
        <v/>
      </c>
      <c r="R103" s="380" t="str">
        <f t="shared" si="33"/>
        <v/>
      </c>
      <c r="S103" s="26" t="str">
        <f t="shared" si="33"/>
        <v/>
      </c>
      <c r="T103" s="378" t="str">
        <f t="shared" si="33"/>
        <v/>
      </c>
      <c r="U103" s="379" t="str">
        <f t="shared" si="33"/>
        <v/>
      </c>
      <c r="V103" s="380" t="str">
        <f t="shared" si="33"/>
        <v/>
      </c>
      <c r="W103" s="26" t="str">
        <f t="shared" si="33"/>
        <v/>
      </c>
      <c r="X103" s="378" t="str">
        <f t="shared" si="33"/>
        <v/>
      </c>
      <c r="Y103" s="379" t="str">
        <f t="shared" si="33"/>
        <v/>
      </c>
      <c r="Z103" s="380" t="str">
        <f t="shared" si="33"/>
        <v/>
      </c>
      <c r="AA103" s="26" t="str">
        <f t="shared" si="33"/>
        <v/>
      </c>
      <c r="AB103" s="20"/>
      <c r="AC103" s="378" t="str">
        <f>IF(COUNT((D103,H103,L103,P103,T103,X103))=0,"",SUM((D103,H103,L103,P103,T103,X103)))</f>
        <v/>
      </c>
      <c r="AD103" s="379" t="str">
        <f>IF(COUNT((E103,I103,M103,Q103,U103,Y103))=0,"",SUM((E103,I103,M103,Q103,U103,Y103)))</f>
        <v/>
      </c>
      <c r="AE103" s="380" t="str">
        <f>IF(COUNT((F103,J103,N103,R103,V103,Z103))=0,"",SUM((F103,J103,N103,R103,V103,Z103)))</f>
        <v/>
      </c>
      <c r="AF103" s="26" t="str">
        <f>IF(COUNT((G103,K103,O103,S103,W103,AA103))=0,"",SUM((G103,K103,O103,S103,W103,AA103)))</f>
        <v/>
      </c>
      <c r="AG103" s="381" t="str">
        <f t="shared" si="26"/>
        <v/>
      </c>
      <c r="AH103" s="307" t="str">
        <f t="shared" si="26"/>
        <v/>
      </c>
      <c r="AI103" s="193" t="str">
        <f t="shared" si="26"/>
        <v/>
      </c>
      <c r="AJ103" s="382" t="str">
        <f t="shared" si="26"/>
        <v/>
      </c>
      <c r="AK103" s="20"/>
      <c r="AL103" s="378" t="str">
        <f>IF(COUNT(テ1!AC103,AC103)=0,"",SUM(テ1!AC103,AC103))</f>
        <v/>
      </c>
      <c r="AM103" s="379" t="str">
        <f>IF(COUNT(テ1!AD103,AD103)=0,"",SUM(テ1!AD103,AD103))</f>
        <v/>
      </c>
      <c r="AN103" s="380" t="str">
        <f>IF(COUNT(テ1!AE103,AE103)=0,"",SUM(テ1!AE103,AE103))</f>
        <v/>
      </c>
      <c r="AO103" s="26" t="str">
        <f>IF(COUNT(テ1!AF103,AF103)=0,"",SUM(テ1!AF103,AF103))</f>
        <v/>
      </c>
      <c r="AP103" s="381" t="str">
        <f t="shared" si="27"/>
        <v/>
      </c>
      <c r="AQ103" s="307" t="str">
        <f t="shared" si="27"/>
        <v/>
      </c>
      <c r="AR103" s="193" t="str">
        <f t="shared" si="27"/>
        <v/>
      </c>
      <c r="AS103" s="382" t="str">
        <f t="shared" si="27"/>
        <v/>
      </c>
      <c r="AT103" s="20"/>
    </row>
    <row r="104" spans="1:46" ht="12" customHeight="1">
      <c r="A104" s="362">
        <v>100</v>
      </c>
      <c r="B104" s="21">
        <f>IF(情報!$C101="","",情報!$C101)</f>
        <v>309</v>
      </c>
      <c r="C104" s="377" t="str">
        <f t="shared" si="34"/>
        <v/>
      </c>
      <c r="D104" s="378" t="str">
        <f t="shared" si="32"/>
        <v/>
      </c>
      <c r="E104" s="379" t="str">
        <f t="shared" si="32"/>
        <v/>
      </c>
      <c r="F104" s="380" t="str">
        <f t="shared" si="32"/>
        <v/>
      </c>
      <c r="G104" s="26" t="str">
        <f t="shared" si="32"/>
        <v/>
      </c>
      <c r="H104" s="378" t="str">
        <f t="shared" si="32"/>
        <v/>
      </c>
      <c r="I104" s="379" t="str">
        <f t="shared" si="32"/>
        <v/>
      </c>
      <c r="J104" s="380" t="str">
        <f t="shared" si="32"/>
        <v/>
      </c>
      <c r="K104" s="26" t="str">
        <f t="shared" si="32"/>
        <v/>
      </c>
      <c r="L104" s="378" t="str">
        <f t="shared" si="32"/>
        <v/>
      </c>
      <c r="M104" s="379" t="str">
        <f t="shared" si="32"/>
        <v/>
      </c>
      <c r="N104" s="380" t="str">
        <f t="shared" si="33"/>
        <v/>
      </c>
      <c r="O104" s="26" t="str">
        <f t="shared" si="33"/>
        <v/>
      </c>
      <c r="P104" s="378" t="str">
        <f t="shared" si="33"/>
        <v/>
      </c>
      <c r="Q104" s="379" t="str">
        <f t="shared" si="33"/>
        <v/>
      </c>
      <c r="R104" s="380" t="str">
        <f t="shared" si="33"/>
        <v/>
      </c>
      <c r="S104" s="26" t="str">
        <f t="shared" si="33"/>
        <v/>
      </c>
      <c r="T104" s="378" t="str">
        <f t="shared" si="33"/>
        <v/>
      </c>
      <c r="U104" s="379" t="str">
        <f t="shared" si="33"/>
        <v/>
      </c>
      <c r="V104" s="380" t="str">
        <f t="shared" si="33"/>
        <v/>
      </c>
      <c r="W104" s="26" t="str">
        <f t="shared" si="33"/>
        <v/>
      </c>
      <c r="X104" s="378" t="str">
        <f t="shared" si="33"/>
        <v/>
      </c>
      <c r="Y104" s="379" t="str">
        <f t="shared" si="33"/>
        <v/>
      </c>
      <c r="Z104" s="380" t="str">
        <f t="shared" si="33"/>
        <v/>
      </c>
      <c r="AA104" s="26" t="str">
        <f t="shared" si="33"/>
        <v/>
      </c>
      <c r="AB104" s="20"/>
      <c r="AC104" s="378" t="str">
        <f>IF(COUNT((D104,H104,L104,P104,T104,X104))=0,"",SUM((D104,H104,L104,P104,T104,X104)))</f>
        <v/>
      </c>
      <c r="AD104" s="379" t="str">
        <f>IF(COUNT((E104,I104,M104,Q104,U104,Y104))=0,"",SUM((E104,I104,M104,Q104,U104,Y104)))</f>
        <v/>
      </c>
      <c r="AE104" s="380" t="str">
        <f>IF(COUNT((F104,J104,N104,R104,V104,Z104))=0,"",SUM((F104,J104,N104,R104,V104,Z104)))</f>
        <v/>
      </c>
      <c r="AF104" s="26" t="str">
        <f>IF(COUNT((G104,K104,O104,S104,W104,AA104))=0,"",SUM((G104,K104,O104,S104,W104,AA104)))</f>
        <v/>
      </c>
      <c r="AG104" s="381" t="str">
        <f t="shared" si="26"/>
        <v/>
      </c>
      <c r="AH104" s="307" t="str">
        <f t="shared" si="26"/>
        <v/>
      </c>
      <c r="AI104" s="193" t="str">
        <f t="shared" si="26"/>
        <v/>
      </c>
      <c r="AJ104" s="382" t="str">
        <f t="shared" si="26"/>
        <v/>
      </c>
      <c r="AK104" s="20"/>
      <c r="AL104" s="378" t="str">
        <f>IF(COUNT(テ1!AC104,AC104)=0,"",SUM(テ1!AC104,AC104))</f>
        <v/>
      </c>
      <c r="AM104" s="379" t="str">
        <f>IF(COUNT(テ1!AD104,AD104)=0,"",SUM(テ1!AD104,AD104))</f>
        <v/>
      </c>
      <c r="AN104" s="380" t="str">
        <f>IF(COUNT(テ1!AE104,AE104)=0,"",SUM(テ1!AE104,AE104))</f>
        <v/>
      </c>
      <c r="AO104" s="26" t="str">
        <f>IF(COUNT(テ1!AF104,AF104)=0,"",SUM(テ1!AF104,AF104))</f>
        <v/>
      </c>
      <c r="AP104" s="381" t="str">
        <f t="shared" si="27"/>
        <v/>
      </c>
      <c r="AQ104" s="307" t="str">
        <f t="shared" si="27"/>
        <v/>
      </c>
      <c r="AR104" s="193" t="str">
        <f t="shared" si="27"/>
        <v/>
      </c>
      <c r="AS104" s="382" t="str">
        <f t="shared" si="27"/>
        <v/>
      </c>
      <c r="AT104" s="20"/>
    </row>
    <row r="105" spans="1:46" ht="12" customHeight="1">
      <c r="A105" s="362">
        <v>101</v>
      </c>
      <c r="B105" s="27">
        <f>IF(情報!$C102="","",情報!$C102)</f>
        <v>310</v>
      </c>
      <c r="C105" s="383" t="str">
        <f t="shared" si="34"/>
        <v/>
      </c>
      <c r="D105" s="384" t="str">
        <f t="shared" ref="D105:M114" si="35">IF(ISERROR(INDEX(テ全,$A105,D$2)),"",INDEX(テ全,$A105,D$2))</f>
        <v/>
      </c>
      <c r="E105" s="385" t="str">
        <f t="shared" si="35"/>
        <v/>
      </c>
      <c r="F105" s="386" t="str">
        <f t="shared" si="35"/>
        <v/>
      </c>
      <c r="G105" s="32" t="str">
        <f t="shared" si="35"/>
        <v/>
      </c>
      <c r="H105" s="384" t="str">
        <f t="shared" si="35"/>
        <v/>
      </c>
      <c r="I105" s="385" t="str">
        <f t="shared" si="35"/>
        <v/>
      </c>
      <c r="J105" s="386" t="str">
        <f t="shared" si="35"/>
        <v/>
      </c>
      <c r="K105" s="32" t="str">
        <f t="shared" si="35"/>
        <v/>
      </c>
      <c r="L105" s="384" t="str">
        <f t="shared" si="35"/>
        <v/>
      </c>
      <c r="M105" s="385" t="str">
        <f t="shared" si="35"/>
        <v/>
      </c>
      <c r="N105" s="386" t="str">
        <f t="shared" ref="N105:AA114" si="36">IF(ISERROR(INDEX(テ全,$A105,N$2)),"",INDEX(テ全,$A105,N$2))</f>
        <v/>
      </c>
      <c r="O105" s="32" t="str">
        <f t="shared" si="36"/>
        <v/>
      </c>
      <c r="P105" s="384" t="str">
        <f t="shared" si="36"/>
        <v/>
      </c>
      <c r="Q105" s="385" t="str">
        <f t="shared" si="36"/>
        <v/>
      </c>
      <c r="R105" s="386" t="str">
        <f t="shared" si="36"/>
        <v/>
      </c>
      <c r="S105" s="32" t="str">
        <f t="shared" si="36"/>
        <v/>
      </c>
      <c r="T105" s="384" t="str">
        <f t="shared" si="36"/>
        <v/>
      </c>
      <c r="U105" s="385" t="str">
        <f t="shared" si="36"/>
        <v/>
      </c>
      <c r="V105" s="386" t="str">
        <f t="shared" si="36"/>
        <v/>
      </c>
      <c r="W105" s="32" t="str">
        <f t="shared" si="36"/>
        <v/>
      </c>
      <c r="X105" s="384" t="str">
        <f t="shared" si="36"/>
        <v/>
      </c>
      <c r="Y105" s="385" t="str">
        <f t="shared" si="36"/>
        <v/>
      </c>
      <c r="Z105" s="386" t="str">
        <f t="shared" si="36"/>
        <v/>
      </c>
      <c r="AA105" s="32" t="str">
        <f t="shared" si="36"/>
        <v/>
      </c>
      <c r="AB105" s="20"/>
      <c r="AC105" s="384" t="str">
        <f>IF(COUNT((D105,H105,L105,P105,T105,X105))=0,"",SUM((D105,H105,L105,P105,T105,X105)))</f>
        <v/>
      </c>
      <c r="AD105" s="385" t="str">
        <f>IF(COUNT((E105,I105,M105,Q105,U105,Y105))=0,"",SUM((E105,I105,M105,Q105,U105,Y105)))</f>
        <v/>
      </c>
      <c r="AE105" s="386" t="str">
        <f>IF(COUNT((F105,J105,N105,R105,V105,Z105))=0,"",SUM((F105,J105,N105,R105,V105,Z105)))</f>
        <v/>
      </c>
      <c r="AF105" s="32" t="str">
        <f>IF(COUNT((G105,K105,O105,S105,W105,AA105))=0,"",SUM((G105,K105,O105,S105,W105,AA105)))</f>
        <v/>
      </c>
      <c r="AG105" s="387" t="str">
        <f t="shared" si="26"/>
        <v/>
      </c>
      <c r="AH105" s="310" t="str">
        <f t="shared" si="26"/>
        <v/>
      </c>
      <c r="AI105" s="212" t="str">
        <f t="shared" si="26"/>
        <v/>
      </c>
      <c r="AJ105" s="388" t="str">
        <f t="shared" si="26"/>
        <v/>
      </c>
      <c r="AK105" s="20"/>
      <c r="AL105" s="384" t="str">
        <f>IF(COUNT(テ1!AC105,AC105)=0,"",SUM(テ1!AC105,AC105))</f>
        <v/>
      </c>
      <c r="AM105" s="385" t="str">
        <f>IF(COUNT(テ1!AD105,AD105)=0,"",SUM(テ1!AD105,AD105))</f>
        <v/>
      </c>
      <c r="AN105" s="386" t="str">
        <f>IF(COUNT(テ1!AE105,AE105)=0,"",SUM(テ1!AE105,AE105))</f>
        <v/>
      </c>
      <c r="AO105" s="32" t="str">
        <f>IF(COUNT(テ1!AF105,AF105)=0,"",SUM(テ1!AF105,AF105))</f>
        <v/>
      </c>
      <c r="AP105" s="387" t="str">
        <f t="shared" si="27"/>
        <v/>
      </c>
      <c r="AQ105" s="310" t="str">
        <f t="shared" si="27"/>
        <v/>
      </c>
      <c r="AR105" s="212" t="str">
        <f t="shared" si="27"/>
        <v/>
      </c>
      <c r="AS105" s="388" t="str">
        <f t="shared" si="27"/>
        <v/>
      </c>
      <c r="AT105" s="20"/>
    </row>
    <row r="106" spans="1:46" ht="12" customHeight="1">
      <c r="A106" s="362">
        <v>102</v>
      </c>
      <c r="B106" s="33">
        <f>IF(情報!$C103="","",情報!$C103)</f>
        <v>311</v>
      </c>
      <c r="C106" s="389" t="str">
        <f t="shared" si="34"/>
        <v/>
      </c>
      <c r="D106" s="390" t="str">
        <f t="shared" si="35"/>
        <v/>
      </c>
      <c r="E106" s="391" t="str">
        <f t="shared" si="35"/>
        <v/>
      </c>
      <c r="F106" s="392" t="str">
        <f t="shared" si="35"/>
        <v/>
      </c>
      <c r="G106" s="38" t="str">
        <f t="shared" si="35"/>
        <v/>
      </c>
      <c r="H106" s="390" t="str">
        <f t="shared" si="35"/>
        <v/>
      </c>
      <c r="I106" s="391" t="str">
        <f t="shared" si="35"/>
        <v/>
      </c>
      <c r="J106" s="392" t="str">
        <f t="shared" si="35"/>
        <v/>
      </c>
      <c r="K106" s="38" t="str">
        <f t="shared" si="35"/>
        <v/>
      </c>
      <c r="L106" s="390" t="str">
        <f t="shared" si="35"/>
        <v/>
      </c>
      <c r="M106" s="391" t="str">
        <f t="shared" si="35"/>
        <v/>
      </c>
      <c r="N106" s="392" t="str">
        <f t="shared" si="36"/>
        <v/>
      </c>
      <c r="O106" s="38" t="str">
        <f t="shared" si="36"/>
        <v/>
      </c>
      <c r="P106" s="390" t="str">
        <f t="shared" si="36"/>
        <v/>
      </c>
      <c r="Q106" s="391" t="str">
        <f t="shared" si="36"/>
        <v/>
      </c>
      <c r="R106" s="392" t="str">
        <f t="shared" si="36"/>
        <v/>
      </c>
      <c r="S106" s="38" t="str">
        <f t="shared" si="36"/>
        <v/>
      </c>
      <c r="T106" s="390" t="str">
        <f t="shared" si="36"/>
        <v/>
      </c>
      <c r="U106" s="391" t="str">
        <f t="shared" si="36"/>
        <v/>
      </c>
      <c r="V106" s="392" t="str">
        <f t="shared" si="36"/>
        <v/>
      </c>
      <c r="W106" s="38" t="str">
        <f t="shared" si="36"/>
        <v/>
      </c>
      <c r="X106" s="390" t="str">
        <f t="shared" si="36"/>
        <v/>
      </c>
      <c r="Y106" s="391" t="str">
        <f t="shared" si="36"/>
        <v/>
      </c>
      <c r="Z106" s="392" t="str">
        <f t="shared" si="36"/>
        <v/>
      </c>
      <c r="AA106" s="38" t="str">
        <f t="shared" si="36"/>
        <v/>
      </c>
      <c r="AB106" s="20"/>
      <c r="AC106" s="390" t="str">
        <f>IF(COUNT((D106,H106,L106,P106,T106,X106))=0,"",SUM((D106,H106,L106,P106,T106,X106)))</f>
        <v/>
      </c>
      <c r="AD106" s="391" t="str">
        <f>IF(COUNT((E106,I106,M106,Q106,U106,Y106))=0,"",SUM((E106,I106,M106,Q106,U106,Y106)))</f>
        <v/>
      </c>
      <c r="AE106" s="392" t="str">
        <f>IF(COUNT((F106,J106,N106,R106,V106,Z106))=0,"",SUM((F106,J106,N106,R106,V106,Z106)))</f>
        <v/>
      </c>
      <c r="AF106" s="38" t="str">
        <f>IF(COUNT((G106,K106,O106,S106,W106,AA106))=0,"",SUM((G106,K106,O106,S106,W106,AA106)))</f>
        <v/>
      </c>
      <c r="AG106" s="375" t="str">
        <f t="shared" si="26"/>
        <v/>
      </c>
      <c r="AH106" s="313" t="str">
        <f t="shared" si="26"/>
        <v/>
      </c>
      <c r="AI106" s="231" t="str">
        <f t="shared" si="26"/>
        <v/>
      </c>
      <c r="AJ106" s="376" t="str">
        <f t="shared" si="26"/>
        <v/>
      </c>
      <c r="AK106" s="20"/>
      <c r="AL106" s="390" t="str">
        <f>IF(COUNT(テ1!AC106,AC106)=0,"",SUM(テ1!AC106,AC106))</f>
        <v/>
      </c>
      <c r="AM106" s="391" t="str">
        <f>IF(COUNT(テ1!AD106,AD106)=0,"",SUM(テ1!AD106,AD106))</f>
        <v/>
      </c>
      <c r="AN106" s="392" t="str">
        <f>IF(COUNT(テ1!AE106,AE106)=0,"",SUM(テ1!AE106,AE106))</f>
        <v/>
      </c>
      <c r="AO106" s="38" t="str">
        <f>IF(COUNT(テ1!AF106,AF106)=0,"",SUM(テ1!AF106,AF106))</f>
        <v/>
      </c>
      <c r="AP106" s="375" t="str">
        <f t="shared" si="27"/>
        <v/>
      </c>
      <c r="AQ106" s="313" t="str">
        <f t="shared" si="27"/>
        <v/>
      </c>
      <c r="AR106" s="231" t="str">
        <f t="shared" si="27"/>
        <v/>
      </c>
      <c r="AS106" s="376" t="str">
        <f t="shared" si="27"/>
        <v/>
      </c>
      <c r="AT106" s="20"/>
    </row>
    <row r="107" spans="1:46" ht="12" customHeight="1">
      <c r="A107" s="362">
        <v>103</v>
      </c>
      <c r="B107" s="21">
        <f>IF(情報!$C104="","",情報!$C104)</f>
        <v>312</v>
      </c>
      <c r="C107" s="377" t="str">
        <f t="shared" si="34"/>
        <v/>
      </c>
      <c r="D107" s="378" t="str">
        <f t="shared" si="35"/>
        <v/>
      </c>
      <c r="E107" s="379" t="str">
        <f t="shared" si="35"/>
        <v/>
      </c>
      <c r="F107" s="380" t="str">
        <f t="shared" si="35"/>
        <v/>
      </c>
      <c r="G107" s="26" t="str">
        <f t="shared" si="35"/>
        <v/>
      </c>
      <c r="H107" s="378" t="str">
        <f t="shared" si="35"/>
        <v/>
      </c>
      <c r="I107" s="379" t="str">
        <f t="shared" si="35"/>
        <v/>
      </c>
      <c r="J107" s="380" t="str">
        <f t="shared" si="35"/>
        <v/>
      </c>
      <c r="K107" s="26" t="str">
        <f t="shared" si="35"/>
        <v/>
      </c>
      <c r="L107" s="378" t="str">
        <f t="shared" si="35"/>
        <v/>
      </c>
      <c r="M107" s="379" t="str">
        <f t="shared" si="35"/>
        <v/>
      </c>
      <c r="N107" s="380" t="str">
        <f t="shared" si="36"/>
        <v/>
      </c>
      <c r="O107" s="26" t="str">
        <f t="shared" si="36"/>
        <v/>
      </c>
      <c r="P107" s="378" t="str">
        <f t="shared" si="36"/>
        <v/>
      </c>
      <c r="Q107" s="379" t="str">
        <f t="shared" si="36"/>
        <v/>
      </c>
      <c r="R107" s="380" t="str">
        <f t="shared" si="36"/>
        <v/>
      </c>
      <c r="S107" s="26" t="str">
        <f t="shared" si="36"/>
        <v/>
      </c>
      <c r="T107" s="378" t="str">
        <f t="shared" si="36"/>
        <v/>
      </c>
      <c r="U107" s="379" t="str">
        <f t="shared" si="36"/>
        <v/>
      </c>
      <c r="V107" s="380" t="str">
        <f t="shared" si="36"/>
        <v/>
      </c>
      <c r="W107" s="26" t="str">
        <f t="shared" si="36"/>
        <v/>
      </c>
      <c r="X107" s="378" t="str">
        <f t="shared" si="36"/>
        <v/>
      </c>
      <c r="Y107" s="379" t="str">
        <f t="shared" si="36"/>
        <v/>
      </c>
      <c r="Z107" s="380" t="str">
        <f t="shared" si="36"/>
        <v/>
      </c>
      <c r="AA107" s="26" t="str">
        <f t="shared" si="36"/>
        <v/>
      </c>
      <c r="AB107" s="20"/>
      <c r="AC107" s="378" t="str">
        <f>IF(COUNT((D107,H107,L107,P107,T107,X107))=0,"",SUM((D107,H107,L107,P107,T107,X107)))</f>
        <v/>
      </c>
      <c r="AD107" s="379" t="str">
        <f>IF(COUNT((E107,I107,M107,Q107,U107,Y107))=0,"",SUM((E107,I107,M107,Q107,U107,Y107)))</f>
        <v/>
      </c>
      <c r="AE107" s="380" t="str">
        <f>IF(COUNT((F107,J107,N107,R107,V107,Z107))=0,"",SUM((F107,J107,N107,R107,V107,Z107)))</f>
        <v/>
      </c>
      <c r="AF107" s="26" t="str">
        <f>IF(COUNT((G107,K107,O107,S107,W107,AA107))=0,"",SUM((G107,K107,O107,S107,W107,AA107)))</f>
        <v/>
      </c>
      <c r="AG107" s="381" t="str">
        <f t="shared" si="26"/>
        <v/>
      </c>
      <c r="AH107" s="307" t="str">
        <f t="shared" si="26"/>
        <v/>
      </c>
      <c r="AI107" s="193" t="str">
        <f t="shared" si="26"/>
        <v/>
      </c>
      <c r="AJ107" s="382" t="str">
        <f t="shared" si="26"/>
        <v/>
      </c>
      <c r="AK107" s="20"/>
      <c r="AL107" s="378" t="str">
        <f>IF(COUNT(テ1!AC107,AC107)=0,"",SUM(テ1!AC107,AC107))</f>
        <v/>
      </c>
      <c r="AM107" s="379" t="str">
        <f>IF(COUNT(テ1!AD107,AD107)=0,"",SUM(テ1!AD107,AD107))</f>
        <v/>
      </c>
      <c r="AN107" s="380" t="str">
        <f>IF(COUNT(テ1!AE107,AE107)=0,"",SUM(テ1!AE107,AE107))</f>
        <v/>
      </c>
      <c r="AO107" s="26" t="str">
        <f>IF(COUNT(テ1!AF107,AF107)=0,"",SUM(テ1!AF107,AF107))</f>
        <v/>
      </c>
      <c r="AP107" s="381" t="str">
        <f t="shared" si="27"/>
        <v/>
      </c>
      <c r="AQ107" s="307" t="str">
        <f t="shared" si="27"/>
        <v/>
      </c>
      <c r="AR107" s="193" t="str">
        <f t="shared" si="27"/>
        <v/>
      </c>
      <c r="AS107" s="382" t="str">
        <f t="shared" si="27"/>
        <v/>
      </c>
      <c r="AT107" s="20"/>
    </row>
    <row r="108" spans="1:46" ht="12" customHeight="1">
      <c r="A108" s="362">
        <v>104</v>
      </c>
      <c r="B108" s="21">
        <f>IF(情報!$C105="","",情報!$C105)</f>
        <v>313</v>
      </c>
      <c r="C108" s="377" t="str">
        <f t="shared" si="34"/>
        <v/>
      </c>
      <c r="D108" s="378" t="str">
        <f t="shared" si="35"/>
        <v/>
      </c>
      <c r="E108" s="379" t="str">
        <f t="shared" si="35"/>
        <v/>
      </c>
      <c r="F108" s="380" t="str">
        <f t="shared" si="35"/>
        <v/>
      </c>
      <c r="G108" s="26" t="str">
        <f t="shared" si="35"/>
        <v/>
      </c>
      <c r="H108" s="378" t="str">
        <f t="shared" si="35"/>
        <v/>
      </c>
      <c r="I108" s="379" t="str">
        <f t="shared" si="35"/>
        <v/>
      </c>
      <c r="J108" s="380" t="str">
        <f t="shared" si="35"/>
        <v/>
      </c>
      <c r="K108" s="26" t="str">
        <f t="shared" si="35"/>
        <v/>
      </c>
      <c r="L108" s="378" t="str">
        <f t="shared" si="35"/>
        <v/>
      </c>
      <c r="M108" s="379" t="str">
        <f t="shared" si="35"/>
        <v/>
      </c>
      <c r="N108" s="380" t="str">
        <f t="shared" si="36"/>
        <v/>
      </c>
      <c r="O108" s="26" t="str">
        <f t="shared" si="36"/>
        <v/>
      </c>
      <c r="P108" s="378" t="str">
        <f t="shared" si="36"/>
        <v/>
      </c>
      <c r="Q108" s="379" t="str">
        <f t="shared" si="36"/>
        <v/>
      </c>
      <c r="R108" s="380" t="str">
        <f t="shared" si="36"/>
        <v/>
      </c>
      <c r="S108" s="26" t="str">
        <f t="shared" si="36"/>
        <v/>
      </c>
      <c r="T108" s="378" t="str">
        <f t="shared" si="36"/>
        <v/>
      </c>
      <c r="U108" s="379" t="str">
        <f t="shared" si="36"/>
        <v/>
      </c>
      <c r="V108" s="380" t="str">
        <f t="shared" si="36"/>
        <v/>
      </c>
      <c r="W108" s="26" t="str">
        <f t="shared" si="36"/>
        <v/>
      </c>
      <c r="X108" s="378" t="str">
        <f t="shared" si="36"/>
        <v/>
      </c>
      <c r="Y108" s="379" t="str">
        <f t="shared" si="36"/>
        <v/>
      </c>
      <c r="Z108" s="380" t="str">
        <f t="shared" si="36"/>
        <v/>
      </c>
      <c r="AA108" s="26" t="str">
        <f t="shared" si="36"/>
        <v/>
      </c>
      <c r="AB108" s="20"/>
      <c r="AC108" s="378" t="str">
        <f>IF(COUNT((D108,H108,L108,P108,T108,X108))=0,"",SUM((D108,H108,L108,P108,T108,X108)))</f>
        <v/>
      </c>
      <c r="AD108" s="379" t="str">
        <f>IF(COUNT((E108,I108,M108,Q108,U108,Y108))=0,"",SUM((E108,I108,M108,Q108,U108,Y108)))</f>
        <v/>
      </c>
      <c r="AE108" s="380" t="str">
        <f>IF(COUNT((F108,J108,N108,R108,V108,Z108))=0,"",SUM((F108,J108,N108,R108,V108,Z108)))</f>
        <v/>
      </c>
      <c r="AF108" s="26" t="str">
        <f>IF(COUNT((G108,K108,O108,S108,W108,AA108))=0,"",SUM((G108,K108,O108,S108,W108,AA108)))</f>
        <v/>
      </c>
      <c r="AG108" s="381" t="str">
        <f t="shared" si="26"/>
        <v/>
      </c>
      <c r="AH108" s="307" t="str">
        <f t="shared" si="26"/>
        <v/>
      </c>
      <c r="AI108" s="193" t="str">
        <f t="shared" si="26"/>
        <v/>
      </c>
      <c r="AJ108" s="382" t="str">
        <f t="shared" si="26"/>
        <v/>
      </c>
      <c r="AK108" s="20"/>
      <c r="AL108" s="378" t="str">
        <f>IF(COUNT(テ1!AC108,AC108)=0,"",SUM(テ1!AC108,AC108))</f>
        <v/>
      </c>
      <c r="AM108" s="379" t="str">
        <f>IF(COUNT(テ1!AD108,AD108)=0,"",SUM(テ1!AD108,AD108))</f>
        <v/>
      </c>
      <c r="AN108" s="380" t="str">
        <f>IF(COUNT(テ1!AE108,AE108)=0,"",SUM(テ1!AE108,AE108))</f>
        <v/>
      </c>
      <c r="AO108" s="26" t="str">
        <f>IF(COUNT(テ1!AF108,AF108)=0,"",SUM(テ1!AF108,AF108))</f>
        <v/>
      </c>
      <c r="AP108" s="381" t="str">
        <f t="shared" si="27"/>
        <v/>
      </c>
      <c r="AQ108" s="307" t="str">
        <f t="shared" si="27"/>
        <v/>
      </c>
      <c r="AR108" s="193" t="str">
        <f t="shared" si="27"/>
        <v/>
      </c>
      <c r="AS108" s="382" t="str">
        <f t="shared" si="27"/>
        <v/>
      </c>
      <c r="AT108" s="20"/>
    </row>
    <row r="109" spans="1:46" ht="12" customHeight="1">
      <c r="A109" s="362">
        <v>105</v>
      </c>
      <c r="B109" s="21">
        <f>IF(情報!$C106="","",情報!$C106)</f>
        <v>314</v>
      </c>
      <c r="C109" s="377" t="str">
        <f t="shared" si="34"/>
        <v/>
      </c>
      <c r="D109" s="378" t="str">
        <f t="shared" si="35"/>
        <v/>
      </c>
      <c r="E109" s="379" t="str">
        <f t="shared" si="35"/>
        <v/>
      </c>
      <c r="F109" s="380" t="str">
        <f t="shared" si="35"/>
        <v/>
      </c>
      <c r="G109" s="26" t="str">
        <f t="shared" si="35"/>
        <v/>
      </c>
      <c r="H109" s="378" t="str">
        <f t="shared" si="35"/>
        <v/>
      </c>
      <c r="I109" s="379" t="str">
        <f t="shared" si="35"/>
        <v/>
      </c>
      <c r="J109" s="380" t="str">
        <f t="shared" si="35"/>
        <v/>
      </c>
      <c r="K109" s="26" t="str">
        <f t="shared" si="35"/>
        <v/>
      </c>
      <c r="L109" s="378" t="str">
        <f t="shared" si="35"/>
        <v/>
      </c>
      <c r="M109" s="379" t="str">
        <f t="shared" si="35"/>
        <v/>
      </c>
      <c r="N109" s="380" t="str">
        <f t="shared" si="36"/>
        <v/>
      </c>
      <c r="O109" s="26" t="str">
        <f t="shared" si="36"/>
        <v/>
      </c>
      <c r="P109" s="378" t="str">
        <f t="shared" si="36"/>
        <v/>
      </c>
      <c r="Q109" s="379" t="str">
        <f t="shared" si="36"/>
        <v/>
      </c>
      <c r="R109" s="380" t="str">
        <f t="shared" si="36"/>
        <v/>
      </c>
      <c r="S109" s="26" t="str">
        <f t="shared" si="36"/>
        <v/>
      </c>
      <c r="T109" s="378" t="str">
        <f t="shared" si="36"/>
        <v/>
      </c>
      <c r="U109" s="379" t="str">
        <f t="shared" si="36"/>
        <v/>
      </c>
      <c r="V109" s="380" t="str">
        <f t="shared" si="36"/>
        <v/>
      </c>
      <c r="W109" s="26" t="str">
        <f t="shared" si="36"/>
        <v/>
      </c>
      <c r="X109" s="378" t="str">
        <f t="shared" si="36"/>
        <v/>
      </c>
      <c r="Y109" s="379" t="str">
        <f t="shared" si="36"/>
        <v/>
      </c>
      <c r="Z109" s="380" t="str">
        <f t="shared" si="36"/>
        <v/>
      </c>
      <c r="AA109" s="26" t="str">
        <f t="shared" si="36"/>
        <v/>
      </c>
      <c r="AB109" s="20"/>
      <c r="AC109" s="378" t="str">
        <f>IF(COUNT((D109,H109,L109,P109,T109,X109))=0,"",SUM((D109,H109,L109,P109,T109,X109)))</f>
        <v/>
      </c>
      <c r="AD109" s="379" t="str">
        <f>IF(COUNT((E109,I109,M109,Q109,U109,Y109))=0,"",SUM((E109,I109,M109,Q109,U109,Y109)))</f>
        <v/>
      </c>
      <c r="AE109" s="380" t="str">
        <f>IF(COUNT((F109,J109,N109,R109,V109,Z109))=0,"",SUM((F109,J109,N109,R109,V109,Z109)))</f>
        <v/>
      </c>
      <c r="AF109" s="26" t="str">
        <f>IF(COUNT((G109,K109,O109,S109,W109,AA109))=0,"",SUM((G109,K109,O109,S109,W109,AA109)))</f>
        <v/>
      </c>
      <c r="AG109" s="381" t="str">
        <f t="shared" si="26"/>
        <v/>
      </c>
      <c r="AH109" s="307" t="str">
        <f t="shared" si="26"/>
        <v/>
      </c>
      <c r="AI109" s="193" t="str">
        <f t="shared" si="26"/>
        <v/>
      </c>
      <c r="AJ109" s="382" t="str">
        <f t="shared" si="26"/>
        <v/>
      </c>
      <c r="AK109" s="20"/>
      <c r="AL109" s="378" t="str">
        <f>IF(COUNT(テ1!AC109,AC109)=0,"",SUM(テ1!AC109,AC109))</f>
        <v/>
      </c>
      <c r="AM109" s="379" t="str">
        <f>IF(COUNT(テ1!AD109,AD109)=0,"",SUM(テ1!AD109,AD109))</f>
        <v/>
      </c>
      <c r="AN109" s="380" t="str">
        <f>IF(COUNT(テ1!AE109,AE109)=0,"",SUM(テ1!AE109,AE109))</f>
        <v/>
      </c>
      <c r="AO109" s="26" t="str">
        <f>IF(COUNT(テ1!AF109,AF109)=0,"",SUM(テ1!AF109,AF109))</f>
        <v/>
      </c>
      <c r="AP109" s="381" t="str">
        <f t="shared" si="27"/>
        <v/>
      </c>
      <c r="AQ109" s="307" t="str">
        <f t="shared" si="27"/>
        <v/>
      </c>
      <c r="AR109" s="193" t="str">
        <f t="shared" si="27"/>
        <v/>
      </c>
      <c r="AS109" s="382" t="str">
        <f t="shared" si="27"/>
        <v/>
      </c>
      <c r="AT109" s="20"/>
    </row>
    <row r="110" spans="1:46" ht="12" customHeight="1">
      <c r="A110" s="362">
        <v>106</v>
      </c>
      <c r="B110" s="27">
        <f>IF(情報!$C107="","",情報!$C107)</f>
        <v>315</v>
      </c>
      <c r="C110" s="383" t="str">
        <f t="shared" si="34"/>
        <v/>
      </c>
      <c r="D110" s="384" t="str">
        <f t="shared" si="35"/>
        <v/>
      </c>
      <c r="E110" s="385" t="str">
        <f t="shared" si="35"/>
        <v/>
      </c>
      <c r="F110" s="386" t="str">
        <f t="shared" si="35"/>
        <v/>
      </c>
      <c r="G110" s="32" t="str">
        <f t="shared" si="35"/>
        <v/>
      </c>
      <c r="H110" s="384" t="str">
        <f t="shared" si="35"/>
        <v/>
      </c>
      <c r="I110" s="385" t="str">
        <f t="shared" si="35"/>
        <v/>
      </c>
      <c r="J110" s="386" t="str">
        <f t="shared" si="35"/>
        <v/>
      </c>
      <c r="K110" s="32" t="str">
        <f t="shared" si="35"/>
        <v/>
      </c>
      <c r="L110" s="384" t="str">
        <f t="shared" si="35"/>
        <v/>
      </c>
      <c r="M110" s="385" t="str">
        <f t="shared" si="35"/>
        <v/>
      </c>
      <c r="N110" s="386" t="str">
        <f t="shared" si="36"/>
        <v/>
      </c>
      <c r="O110" s="32" t="str">
        <f t="shared" si="36"/>
        <v/>
      </c>
      <c r="P110" s="384" t="str">
        <f t="shared" si="36"/>
        <v/>
      </c>
      <c r="Q110" s="385" t="str">
        <f t="shared" si="36"/>
        <v/>
      </c>
      <c r="R110" s="386" t="str">
        <f t="shared" si="36"/>
        <v/>
      </c>
      <c r="S110" s="32" t="str">
        <f t="shared" si="36"/>
        <v/>
      </c>
      <c r="T110" s="384" t="str">
        <f t="shared" si="36"/>
        <v/>
      </c>
      <c r="U110" s="385" t="str">
        <f t="shared" si="36"/>
        <v/>
      </c>
      <c r="V110" s="386" t="str">
        <f t="shared" si="36"/>
        <v/>
      </c>
      <c r="W110" s="32" t="str">
        <f t="shared" si="36"/>
        <v/>
      </c>
      <c r="X110" s="384" t="str">
        <f t="shared" si="36"/>
        <v/>
      </c>
      <c r="Y110" s="385" t="str">
        <f t="shared" si="36"/>
        <v/>
      </c>
      <c r="Z110" s="386" t="str">
        <f t="shared" si="36"/>
        <v/>
      </c>
      <c r="AA110" s="32" t="str">
        <f t="shared" si="36"/>
        <v/>
      </c>
      <c r="AB110" s="20"/>
      <c r="AC110" s="384" t="str">
        <f>IF(COUNT((D110,H110,L110,P110,T110,X110))=0,"",SUM((D110,H110,L110,P110,T110,X110)))</f>
        <v/>
      </c>
      <c r="AD110" s="385" t="str">
        <f>IF(COUNT((E110,I110,M110,Q110,U110,Y110))=0,"",SUM((E110,I110,M110,Q110,U110,Y110)))</f>
        <v/>
      </c>
      <c r="AE110" s="386" t="str">
        <f>IF(COUNT((F110,J110,N110,R110,V110,Z110))=0,"",SUM((F110,J110,N110,R110,V110,Z110)))</f>
        <v/>
      </c>
      <c r="AF110" s="32" t="str">
        <f>IF(COUNT((G110,K110,O110,S110,W110,AA110))=0,"",SUM((G110,K110,O110,S110,W110,AA110)))</f>
        <v/>
      </c>
      <c r="AG110" s="387" t="str">
        <f t="shared" si="26"/>
        <v/>
      </c>
      <c r="AH110" s="310" t="str">
        <f t="shared" si="26"/>
        <v/>
      </c>
      <c r="AI110" s="212" t="str">
        <f t="shared" si="26"/>
        <v/>
      </c>
      <c r="AJ110" s="388" t="str">
        <f t="shared" si="26"/>
        <v/>
      </c>
      <c r="AK110" s="20"/>
      <c r="AL110" s="384" t="str">
        <f>IF(COUNT(テ1!AC110,AC110)=0,"",SUM(テ1!AC110,AC110))</f>
        <v/>
      </c>
      <c r="AM110" s="385" t="str">
        <f>IF(COUNT(テ1!AD110,AD110)=0,"",SUM(テ1!AD110,AD110))</f>
        <v/>
      </c>
      <c r="AN110" s="386" t="str">
        <f>IF(COUNT(テ1!AE110,AE110)=0,"",SUM(テ1!AE110,AE110))</f>
        <v/>
      </c>
      <c r="AO110" s="32" t="str">
        <f>IF(COUNT(テ1!AF110,AF110)=0,"",SUM(テ1!AF110,AF110))</f>
        <v/>
      </c>
      <c r="AP110" s="387" t="str">
        <f t="shared" si="27"/>
        <v/>
      </c>
      <c r="AQ110" s="310" t="str">
        <f t="shared" si="27"/>
        <v/>
      </c>
      <c r="AR110" s="212" t="str">
        <f t="shared" si="27"/>
        <v/>
      </c>
      <c r="AS110" s="388" t="str">
        <f t="shared" si="27"/>
        <v/>
      </c>
      <c r="AT110" s="20"/>
    </row>
    <row r="111" spans="1:46" ht="12" customHeight="1">
      <c r="A111" s="362">
        <v>107</v>
      </c>
      <c r="B111" s="33">
        <f>IF(情報!$C108="","",情報!$C108)</f>
        <v>316</v>
      </c>
      <c r="C111" s="389" t="str">
        <f t="shared" si="34"/>
        <v/>
      </c>
      <c r="D111" s="390" t="str">
        <f t="shared" si="35"/>
        <v/>
      </c>
      <c r="E111" s="391" t="str">
        <f t="shared" si="35"/>
        <v/>
      </c>
      <c r="F111" s="392" t="str">
        <f t="shared" si="35"/>
        <v/>
      </c>
      <c r="G111" s="38" t="str">
        <f t="shared" si="35"/>
        <v/>
      </c>
      <c r="H111" s="390" t="str">
        <f t="shared" si="35"/>
        <v/>
      </c>
      <c r="I111" s="391" t="str">
        <f t="shared" si="35"/>
        <v/>
      </c>
      <c r="J111" s="392" t="str">
        <f t="shared" si="35"/>
        <v/>
      </c>
      <c r="K111" s="38" t="str">
        <f t="shared" si="35"/>
        <v/>
      </c>
      <c r="L111" s="390" t="str">
        <f t="shared" si="35"/>
        <v/>
      </c>
      <c r="M111" s="391" t="str">
        <f t="shared" si="35"/>
        <v/>
      </c>
      <c r="N111" s="392" t="str">
        <f t="shared" si="36"/>
        <v/>
      </c>
      <c r="O111" s="38" t="str">
        <f t="shared" si="36"/>
        <v/>
      </c>
      <c r="P111" s="390" t="str">
        <f t="shared" si="36"/>
        <v/>
      </c>
      <c r="Q111" s="391" t="str">
        <f t="shared" si="36"/>
        <v/>
      </c>
      <c r="R111" s="392" t="str">
        <f t="shared" si="36"/>
        <v/>
      </c>
      <c r="S111" s="38" t="str">
        <f t="shared" si="36"/>
        <v/>
      </c>
      <c r="T111" s="390" t="str">
        <f t="shared" si="36"/>
        <v/>
      </c>
      <c r="U111" s="391" t="str">
        <f t="shared" si="36"/>
        <v/>
      </c>
      <c r="V111" s="392" t="str">
        <f t="shared" si="36"/>
        <v/>
      </c>
      <c r="W111" s="38" t="str">
        <f t="shared" si="36"/>
        <v/>
      </c>
      <c r="X111" s="390" t="str">
        <f t="shared" si="36"/>
        <v/>
      </c>
      <c r="Y111" s="391" t="str">
        <f t="shared" si="36"/>
        <v/>
      </c>
      <c r="Z111" s="392" t="str">
        <f t="shared" si="36"/>
        <v/>
      </c>
      <c r="AA111" s="38" t="str">
        <f t="shared" si="36"/>
        <v/>
      </c>
      <c r="AB111" s="20"/>
      <c r="AC111" s="390" t="str">
        <f>IF(COUNT((D111,H111,L111,P111,T111,X111))=0,"",SUM((D111,H111,L111,P111,T111,X111)))</f>
        <v/>
      </c>
      <c r="AD111" s="391" t="str">
        <f>IF(COUNT((E111,I111,M111,Q111,U111,Y111))=0,"",SUM((E111,I111,M111,Q111,U111,Y111)))</f>
        <v/>
      </c>
      <c r="AE111" s="392" t="str">
        <f>IF(COUNT((F111,J111,N111,R111,V111,Z111))=0,"",SUM((F111,J111,N111,R111,V111,Z111)))</f>
        <v/>
      </c>
      <c r="AF111" s="38" t="str">
        <f>IF(COUNT((G111,K111,O111,S111,W111,AA111))=0,"",SUM((G111,K111,O111,S111,W111,AA111)))</f>
        <v/>
      </c>
      <c r="AG111" s="375" t="str">
        <f t="shared" si="26"/>
        <v/>
      </c>
      <c r="AH111" s="313" t="str">
        <f t="shared" si="26"/>
        <v/>
      </c>
      <c r="AI111" s="231" t="str">
        <f t="shared" si="26"/>
        <v/>
      </c>
      <c r="AJ111" s="376" t="str">
        <f t="shared" si="26"/>
        <v/>
      </c>
      <c r="AK111" s="20"/>
      <c r="AL111" s="390" t="str">
        <f>IF(COUNT(テ1!AC111,AC111)=0,"",SUM(テ1!AC111,AC111))</f>
        <v/>
      </c>
      <c r="AM111" s="391" t="str">
        <f>IF(COUNT(テ1!AD111,AD111)=0,"",SUM(テ1!AD111,AD111))</f>
        <v/>
      </c>
      <c r="AN111" s="392" t="str">
        <f>IF(COUNT(テ1!AE111,AE111)=0,"",SUM(テ1!AE111,AE111))</f>
        <v/>
      </c>
      <c r="AO111" s="38" t="str">
        <f>IF(COUNT(テ1!AF111,AF111)=0,"",SUM(テ1!AF111,AF111))</f>
        <v/>
      </c>
      <c r="AP111" s="375" t="str">
        <f t="shared" si="27"/>
        <v/>
      </c>
      <c r="AQ111" s="313" t="str">
        <f t="shared" si="27"/>
        <v/>
      </c>
      <c r="AR111" s="231" t="str">
        <f t="shared" si="27"/>
        <v/>
      </c>
      <c r="AS111" s="376" t="str">
        <f t="shared" si="27"/>
        <v/>
      </c>
      <c r="AT111" s="20"/>
    </row>
    <row r="112" spans="1:46" ht="12" customHeight="1">
      <c r="A112" s="362">
        <v>108</v>
      </c>
      <c r="B112" s="21">
        <f>IF(情報!$C109="","",情報!$C109)</f>
        <v>317</v>
      </c>
      <c r="C112" s="377" t="str">
        <f t="shared" si="34"/>
        <v/>
      </c>
      <c r="D112" s="378" t="str">
        <f t="shared" si="35"/>
        <v/>
      </c>
      <c r="E112" s="379" t="str">
        <f t="shared" si="35"/>
        <v/>
      </c>
      <c r="F112" s="380" t="str">
        <f t="shared" si="35"/>
        <v/>
      </c>
      <c r="G112" s="26" t="str">
        <f t="shared" si="35"/>
        <v/>
      </c>
      <c r="H112" s="378" t="str">
        <f t="shared" si="35"/>
        <v/>
      </c>
      <c r="I112" s="379" t="str">
        <f t="shared" si="35"/>
        <v/>
      </c>
      <c r="J112" s="380" t="str">
        <f t="shared" si="35"/>
        <v/>
      </c>
      <c r="K112" s="26" t="str">
        <f t="shared" si="35"/>
        <v/>
      </c>
      <c r="L112" s="378" t="str">
        <f t="shared" si="35"/>
        <v/>
      </c>
      <c r="M112" s="379" t="str">
        <f t="shared" si="35"/>
        <v/>
      </c>
      <c r="N112" s="380" t="str">
        <f t="shared" si="36"/>
        <v/>
      </c>
      <c r="O112" s="26" t="str">
        <f t="shared" si="36"/>
        <v/>
      </c>
      <c r="P112" s="378" t="str">
        <f t="shared" si="36"/>
        <v/>
      </c>
      <c r="Q112" s="379" t="str">
        <f t="shared" si="36"/>
        <v/>
      </c>
      <c r="R112" s="380" t="str">
        <f t="shared" si="36"/>
        <v/>
      </c>
      <c r="S112" s="26" t="str">
        <f t="shared" si="36"/>
        <v/>
      </c>
      <c r="T112" s="378" t="str">
        <f t="shared" si="36"/>
        <v/>
      </c>
      <c r="U112" s="379" t="str">
        <f t="shared" si="36"/>
        <v/>
      </c>
      <c r="V112" s="380" t="str">
        <f t="shared" si="36"/>
        <v/>
      </c>
      <c r="W112" s="26" t="str">
        <f t="shared" si="36"/>
        <v/>
      </c>
      <c r="X112" s="378" t="str">
        <f t="shared" si="36"/>
        <v/>
      </c>
      <c r="Y112" s="379" t="str">
        <f t="shared" si="36"/>
        <v/>
      </c>
      <c r="Z112" s="380" t="str">
        <f t="shared" si="36"/>
        <v/>
      </c>
      <c r="AA112" s="26" t="str">
        <f t="shared" si="36"/>
        <v/>
      </c>
      <c r="AB112" s="20"/>
      <c r="AC112" s="378" t="str">
        <f>IF(COUNT((D112,H112,L112,P112,T112,X112))=0,"",SUM((D112,H112,L112,P112,T112,X112)))</f>
        <v/>
      </c>
      <c r="AD112" s="379" t="str">
        <f>IF(COUNT((E112,I112,M112,Q112,U112,Y112))=0,"",SUM((E112,I112,M112,Q112,U112,Y112)))</f>
        <v/>
      </c>
      <c r="AE112" s="380" t="str">
        <f>IF(COUNT((F112,J112,N112,R112,V112,Z112))=0,"",SUM((F112,J112,N112,R112,V112,Z112)))</f>
        <v/>
      </c>
      <c r="AF112" s="26" t="str">
        <f>IF(COUNT((G112,K112,O112,S112,W112,AA112))=0,"",SUM((G112,K112,O112,S112,W112,AA112)))</f>
        <v/>
      </c>
      <c r="AG112" s="381" t="str">
        <f t="shared" si="26"/>
        <v/>
      </c>
      <c r="AH112" s="307" t="str">
        <f t="shared" si="26"/>
        <v/>
      </c>
      <c r="AI112" s="193" t="str">
        <f t="shared" si="26"/>
        <v/>
      </c>
      <c r="AJ112" s="382" t="str">
        <f t="shared" si="26"/>
        <v/>
      </c>
      <c r="AK112" s="20"/>
      <c r="AL112" s="378" t="str">
        <f>IF(COUNT(テ1!AC112,AC112)=0,"",SUM(テ1!AC112,AC112))</f>
        <v/>
      </c>
      <c r="AM112" s="379" t="str">
        <f>IF(COUNT(テ1!AD112,AD112)=0,"",SUM(テ1!AD112,AD112))</f>
        <v/>
      </c>
      <c r="AN112" s="380" t="str">
        <f>IF(COUNT(テ1!AE112,AE112)=0,"",SUM(テ1!AE112,AE112))</f>
        <v/>
      </c>
      <c r="AO112" s="26" t="str">
        <f>IF(COUNT(テ1!AF112,AF112)=0,"",SUM(テ1!AF112,AF112))</f>
        <v/>
      </c>
      <c r="AP112" s="381" t="str">
        <f t="shared" si="27"/>
        <v/>
      </c>
      <c r="AQ112" s="307" t="str">
        <f t="shared" si="27"/>
        <v/>
      </c>
      <c r="AR112" s="193" t="str">
        <f t="shared" si="27"/>
        <v/>
      </c>
      <c r="AS112" s="382" t="str">
        <f t="shared" si="27"/>
        <v/>
      </c>
      <c r="AT112" s="20"/>
    </row>
    <row r="113" spans="1:46" ht="12" customHeight="1">
      <c r="A113" s="362">
        <v>109</v>
      </c>
      <c r="B113" s="21">
        <f>IF(情報!$C110="","",情報!$C110)</f>
        <v>318</v>
      </c>
      <c r="C113" s="377" t="str">
        <f t="shared" si="34"/>
        <v/>
      </c>
      <c r="D113" s="378" t="str">
        <f t="shared" si="35"/>
        <v/>
      </c>
      <c r="E113" s="379" t="str">
        <f t="shared" si="35"/>
        <v/>
      </c>
      <c r="F113" s="380" t="str">
        <f t="shared" si="35"/>
        <v/>
      </c>
      <c r="G113" s="26" t="str">
        <f t="shared" si="35"/>
        <v/>
      </c>
      <c r="H113" s="378" t="str">
        <f t="shared" si="35"/>
        <v/>
      </c>
      <c r="I113" s="379" t="str">
        <f t="shared" si="35"/>
        <v/>
      </c>
      <c r="J113" s="380" t="str">
        <f t="shared" si="35"/>
        <v/>
      </c>
      <c r="K113" s="26" t="str">
        <f t="shared" si="35"/>
        <v/>
      </c>
      <c r="L113" s="378" t="str">
        <f t="shared" si="35"/>
        <v/>
      </c>
      <c r="M113" s="379" t="str">
        <f t="shared" si="35"/>
        <v/>
      </c>
      <c r="N113" s="380" t="str">
        <f t="shared" si="36"/>
        <v/>
      </c>
      <c r="O113" s="26" t="str">
        <f t="shared" si="36"/>
        <v/>
      </c>
      <c r="P113" s="378" t="str">
        <f t="shared" si="36"/>
        <v/>
      </c>
      <c r="Q113" s="379" t="str">
        <f t="shared" si="36"/>
        <v/>
      </c>
      <c r="R113" s="380" t="str">
        <f t="shared" si="36"/>
        <v/>
      </c>
      <c r="S113" s="26" t="str">
        <f t="shared" si="36"/>
        <v/>
      </c>
      <c r="T113" s="378" t="str">
        <f t="shared" si="36"/>
        <v/>
      </c>
      <c r="U113" s="379" t="str">
        <f t="shared" si="36"/>
        <v/>
      </c>
      <c r="V113" s="380" t="str">
        <f t="shared" si="36"/>
        <v/>
      </c>
      <c r="W113" s="26" t="str">
        <f t="shared" si="36"/>
        <v/>
      </c>
      <c r="X113" s="378" t="str">
        <f t="shared" si="36"/>
        <v/>
      </c>
      <c r="Y113" s="379" t="str">
        <f t="shared" si="36"/>
        <v/>
      </c>
      <c r="Z113" s="380" t="str">
        <f t="shared" si="36"/>
        <v/>
      </c>
      <c r="AA113" s="26" t="str">
        <f t="shared" si="36"/>
        <v/>
      </c>
      <c r="AB113" s="20"/>
      <c r="AC113" s="378" t="str">
        <f>IF(COUNT((D113,H113,L113,P113,T113,X113))=0,"",SUM((D113,H113,L113,P113,T113,X113)))</f>
        <v/>
      </c>
      <c r="AD113" s="379" t="str">
        <f>IF(COUNT((E113,I113,M113,Q113,U113,Y113))=0,"",SUM((E113,I113,M113,Q113,U113,Y113)))</f>
        <v/>
      </c>
      <c r="AE113" s="380" t="str">
        <f>IF(COUNT((F113,J113,N113,R113,V113,Z113))=0,"",SUM((F113,J113,N113,R113,V113,Z113)))</f>
        <v/>
      </c>
      <c r="AF113" s="26" t="str">
        <f>IF(COUNT((G113,K113,O113,S113,W113,AA113))=0,"",SUM((G113,K113,O113,S113,W113,AA113)))</f>
        <v/>
      </c>
      <c r="AG113" s="381" t="str">
        <f t="shared" si="26"/>
        <v/>
      </c>
      <c r="AH113" s="307" t="str">
        <f t="shared" si="26"/>
        <v/>
      </c>
      <c r="AI113" s="193" t="str">
        <f t="shared" si="26"/>
        <v/>
      </c>
      <c r="AJ113" s="382" t="str">
        <f t="shared" si="26"/>
        <v/>
      </c>
      <c r="AK113" s="20"/>
      <c r="AL113" s="378" t="str">
        <f>IF(COUNT(テ1!AC113,AC113)=0,"",SUM(テ1!AC113,AC113))</f>
        <v/>
      </c>
      <c r="AM113" s="379" t="str">
        <f>IF(COUNT(テ1!AD113,AD113)=0,"",SUM(テ1!AD113,AD113))</f>
        <v/>
      </c>
      <c r="AN113" s="380" t="str">
        <f>IF(COUNT(テ1!AE113,AE113)=0,"",SUM(テ1!AE113,AE113))</f>
        <v/>
      </c>
      <c r="AO113" s="26" t="str">
        <f>IF(COUNT(テ1!AF113,AF113)=0,"",SUM(テ1!AF113,AF113))</f>
        <v/>
      </c>
      <c r="AP113" s="381" t="str">
        <f t="shared" si="27"/>
        <v/>
      </c>
      <c r="AQ113" s="307" t="str">
        <f t="shared" si="27"/>
        <v/>
      </c>
      <c r="AR113" s="193" t="str">
        <f t="shared" si="27"/>
        <v/>
      </c>
      <c r="AS113" s="382" t="str">
        <f t="shared" si="27"/>
        <v/>
      </c>
      <c r="AT113" s="20"/>
    </row>
    <row r="114" spans="1:46" ht="12" customHeight="1">
      <c r="A114" s="362">
        <v>110</v>
      </c>
      <c r="B114" s="21">
        <f>IF(情報!$C111="","",情報!$C111)</f>
        <v>319</v>
      </c>
      <c r="C114" s="377" t="str">
        <f t="shared" si="34"/>
        <v/>
      </c>
      <c r="D114" s="378" t="str">
        <f t="shared" si="35"/>
        <v/>
      </c>
      <c r="E114" s="379" t="str">
        <f t="shared" si="35"/>
        <v/>
      </c>
      <c r="F114" s="380" t="str">
        <f t="shared" si="35"/>
        <v/>
      </c>
      <c r="G114" s="26" t="str">
        <f t="shared" si="35"/>
        <v/>
      </c>
      <c r="H114" s="378" t="str">
        <f t="shared" si="35"/>
        <v/>
      </c>
      <c r="I114" s="379" t="str">
        <f t="shared" si="35"/>
        <v/>
      </c>
      <c r="J114" s="380" t="str">
        <f t="shared" si="35"/>
        <v/>
      </c>
      <c r="K114" s="26" t="str">
        <f t="shared" si="35"/>
        <v/>
      </c>
      <c r="L114" s="378" t="str">
        <f t="shared" si="35"/>
        <v/>
      </c>
      <c r="M114" s="379" t="str">
        <f t="shared" si="35"/>
        <v/>
      </c>
      <c r="N114" s="380" t="str">
        <f t="shared" si="36"/>
        <v/>
      </c>
      <c r="O114" s="26" t="str">
        <f t="shared" si="36"/>
        <v/>
      </c>
      <c r="P114" s="378" t="str">
        <f t="shared" si="36"/>
        <v/>
      </c>
      <c r="Q114" s="379" t="str">
        <f t="shared" si="36"/>
        <v/>
      </c>
      <c r="R114" s="380" t="str">
        <f t="shared" si="36"/>
        <v/>
      </c>
      <c r="S114" s="26" t="str">
        <f t="shared" si="36"/>
        <v/>
      </c>
      <c r="T114" s="378" t="str">
        <f t="shared" si="36"/>
        <v/>
      </c>
      <c r="U114" s="379" t="str">
        <f t="shared" si="36"/>
        <v/>
      </c>
      <c r="V114" s="380" t="str">
        <f t="shared" si="36"/>
        <v/>
      </c>
      <c r="W114" s="26" t="str">
        <f t="shared" si="36"/>
        <v/>
      </c>
      <c r="X114" s="378" t="str">
        <f t="shared" si="36"/>
        <v/>
      </c>
      <c r="Y114" s="379" t="str">
        <f t="shared" si="36"/>
        <v/>
      </c>
      <c r="Z114" s="380" t="str">
        <f t="shared" si="36"/>
        <v/>
      </c>
      <c r="AA114" s="26" t="str">
        <f t="shared" si="36"/>
        <v/>
      </c>
      <c r="AB114" s="20"/>
      <c r="AC114" s="378" t="str">
        <f>IF(COUNT((D114,H114,L114,P114,T114,X114))=0,"",SUM((D114,H114,L114,P114,T114,X114)))</f>
        <v/>
      </c>
      <c r="AD114" s="379" t="str">
        <f>IF(COUNT((E114,I114,M114,Q114,U114,Y114))=0,"",SUM((E114,I114,M114,Q114,U114,Y114)))</f>
        <v/>
      </c>
      <c r="AE114" s="380" t="str">
        <f>IF(COUNT((F114,J114,N114,R114,V114,Z114))=0,"",SUM((F114,J114,N114,R114,V114,Z114)))</f>
        <v/>
      </c>
      <c r="AF114" s="26" t="str">
        <f>IF(COUNT((G114,K114,O114,S114,W114,AA114))=0,"",SUM((G114,K114,O114,S114,W114,AA114)))</f>
        <v/>
      </c>
      <c r="AG114" s="381" t="str">
        <f t="shared" si="26"/>
        <v/>
      </c>
      <c r="AH114" s="307" t="str">
        <f t="shared" si="26"/>
        <v/>
      </c>
      <c r="AI114" s="193" t="str">
        <f t="shared" si="26"/>
        <v/>
      </c>
      <c r="AJ114" s="382" t="str">
        <f t="shared" si="26"/>
        <v/>
      </c>
      <c r="AK114" s="20"/>
      <c r="AL114" s="378" t="str">
        <f>IF(COUNT(テ1!AC114,AC114)=0,"",SUM(テ1!AC114,AC114))</f>
        <v/>
      </c>
      <c r="AM114" s="379" t="str">
        <f>IF(COUNT(テ1!AD114,AD114)=0,"",SUM(テ1!AD114,AD114))</f>
        <v/>
      </c>
      <c r="AN114" s="380" t="str">
        <f>IF(COUNT(テ1!AE114,AE114)=0,"",SUM(テ1!AE114,AE114))</f>
        <v/>
      </c>
      <c r="AO114" s="26" t="str">
        <f>IF(COUNT(テ1!AF114,AF114)=0,"",SUM(テ1!AF114,AF114))</f>
        <v/>
      </c>
      <c r="AP114" s="381" t="str">
        <f t="shared" si="27"/>
        <v/>
      </c>
      <c r="AQ114" s="307" t="str">
        <f t="shared" si="27"/>
        <v/>
      </c>
      <c r="AR114" s="193" t="str">
        <f t="shared" si="27"/>
        <v/>
      </c>
      <c r="AS114" s="382" t="str">
        <f t="shared" si="27"/>
        <v/>
      </c>
      <c r="AT114" s="20"/>
    </row>
    <row r="115" spans="1:46" ht="12" customHeight="1">
      <c r="A115" s="362">
        <v>111</v>
      </c>
      <c r="B115" s="27">
        <f>IF(情報!$C112="","",情報!$C112)</f>
        <v>320</v>
      </c>
      <c r="C115" s="383" t="str">
        <f t="shared" si="34"/>
        <v/>
      </c>
      <c r="D115" s="384" t="str">
        <f t="shared" ref="D115:M124" si="37">IF(ISERROR(INDEX(テ全,$A115,D$2)),"",INDEX(テ全,$A115,D$2))</f>
        <v/>
      </c>
      <c r="E115" s="385" t="str">
        <f t="shared" si="37"/>
        <v/>
      </c>
      <c r="F115" s="386" t="str">
        <f t="shared" si="37"/>
        <v/>
      </c>
      <c r="G115" s="32" t="str">
        <f t="shared" si="37"/>
        <v/>
      </c>
      <c r="H115" s="384" t="str">
        <f t="shared" si="37"/>
        <v/>
      </c>
      <c r="I115" s="385" t="str">
        <f t="shared" si="37"/>
        <v/>
      </c>
      <c r="J115" s="386" t="str">
        <f t="shared" si="37"/>
        <v/>
      </c>
      <c r="K115" s="32" t="str">
        <f t="shared" si="37"/>
        <v/>
      </c>
      <c r="L115" s="384" t="str">
        <f t="shared" si="37"/>
        <v/>
      </c>
      <c r="M115" s="385" t="str">
        <f t="shared" si="37"/>
        <v/>
      </c>
      <c r="N115" s="386" t="str">
        <f t="shared" ref="N115:AA124" si="38">IF(ISERROR(INDEX(テ全,$A115,N$2)),"",INDEX(テ全,$A115,N$2))</f>
        <v/>
      </c>
      <c r="O115" s="32" t="str">
        <f t="shared" si="38"/>
        <v/>
      </c>
      <c r="P115" s="384" t="str">
        <f t="shared" si="38"/>
        <v/>
      </c>
      <c r="Q115" s="385" t="str">
        <f t="shared" si="38"/>
        <v/>
      </c>
      <c r="R115" s="386" t="str">
        <f t="shared" si="38"/>
        <v/>
      </c>
      <c r="S115" s="32" t="str">
        <f t="shared" si="38"/>
        <v/>
      </c>
      <c r="T115" s="384" t="str">
        <f t="shared" si="38"/>
        <v/>
      </c>
      <c r="U115" s="385" t="str">
        <f t="shared" si="38"/>
        <v/>
      </c>
      <c r="V115" s="386" t="str">
        <f t="shared" si="38"/>
        <v/>
      </c>
      <c r="W115" s="32" t="str">
        <f t="shared" si="38"/>
        <v/>
      </c>
      <c r="X115" s="384" t="str">
        <f t="shared" si="38"/>
        <v/>
      </c>
      <c r="Y115" s="385" t="str">
        <f t="shared" si="38"/>
        <v/>
      </c>
      <c r="Z115" s="386" t="str">
        <f t="shared" si="38"/>
        <v/>
      </c>
      <c r="AA115" s="32" t="str">
        <f t="shared" si="38"/>
        <v/>
      </c>
      <c r="AB115" s="20"/>
      <c r="AC115" s="384" t="str">
        <f>IF(COUNT((D115,H115,L115,P115,T115,X115))=0,"",SUM((D115,H115,L115,P115,T115,X115)))</f>
        <v/>
      </c>
      <c r="AD115" s="385" t="str">
        <f>IF(COUNT((E115,I115,M115,Q115,U115,Y115))=0,"",SUM((E115,I115,M115,Q115,U115,Y115)))</f>
        <v/>
      </c>
      <c r="AE115" s="386" t="str">
        <f>IF(COUNT((F115,J115,N115,R115,V115,Z115))=0,"",SUM((F115,J115,N115,R115,V115,Z115)))</f>
        <v/>
      </c>
      <c r="AF115" s="32" t="str">
        <f>IF(COUNT((G115,K115,O115,S115,W115,AA115))=0,"",SUM((G115,K115,O115,S115,W115,AA115)))</f>
        <v/>
      </c>
      <c r="AG115" s="387" t="str">
        <f t="shared" si="26"/>
        <v/>
      </c>
      <c r="AH115" s="310" t="str">
        <f t="shared" si="26"/>
        <v/>
      </c>
      <c r="AI115" s="212" t="str">
        <f t="shared" si="26"/>
        <v/>
      </c>
      <c r="AJ115" s="388" t="str">
        <f t="shared" si="26"/>
        <v/>
      </c>
      <c r="AK115" s="20"/>
      <c r="AL115" s="384" t="str">
        <f>IF(COUNT(テ1!AC115,AC115)=0,"",SUM(テ1!AC115,AC115))</f>
        <v/>
      </c>
      <c r="AM115" s="385" t="str">
        <f>IF(COUNT(テ1!AD115,AD115)=0,"",SUM(テ1!AD115,AD115))</f>
        <v/>
      </c>
      <c r="AN115" s="386" t="str">
        <f>IF(COUNT(テ1!AE115,AE115)=0,"",SUM(テ1!AE115,AE115))</f>
        <v/>
      </c>
      <c r="AO115" s="32" t="str">
        <f>IF(COUNT(テ1!AF115,AF115)=0,"",SUM(テ1!AF115,AF115))</f>
        <v/>
      </c>
      <c r="AP115" s="387" t="str">
        <f t="shared" si="27"/>
        <v/>
      </c>
      <c r="AQ115" s="310" t="str">
        <f t="shared" si="27"/>
        <v/>
      </c>
      <c r="AR115" s="212" t="str">
        <f t="shared" si="27"/>
        <v/>
      </c>
      <c r="AS115" s="388" t="str">
        <f t="shared" si="27"/>
        <v/>
      </c>
      <c r="AT115" s="20"/>
    </row>
    <row r="116" spans="1:46" ht="12" customHeight="1">
      <c r="A116" s="362">
        <v>112</v>
      </c>
      <c r="B116" s="33">
        <f>IF(情報!$C113="","",情報!$C113)</f>
        <v>321</v>
      </c>
      <c r="C116" s="389" t="str">
        <f t="shared" si="34"/>
        <v/>
      </c>
      <c r="D116" s="390" t="str">
        <f t="shared" si="37"/>
        <v/>
      </c>
      <c r="E116" s="391" t="str">
        <f t="shared" si="37"/>
        <v/>
      </c>
      <c r="F116" s="392" t="str">
        <f t="shared" si="37"/>
        <v/>
      </c>
      <c r="G116" s="38" t="str">
        <f t="shared" si="37"/>
        <v/>
      </c>
      <c r="H116" s="390" t="str">
        <f t="shared" si="37"/>
        <v/>
      </c>
      <c r="I116" s="391" t="str">
        <f t="shared" si="37"/>
        <v/>
      </c>
      <c r="J116" s="392" t="str">
        <f t="shared" si="37"/>
        <v/>
      </c>
      <c r="K116" s="38" t="str">
        <f t="shared" si="37"/>
        <v/>
      </c>
      <c r="L116" s="390" t="str">
        <f t="shared" si="37"/>
        <v/>
      </c>
      <c r="M116" s="391" t="str">
        <f t="shared" si="37"/>
        <v/>
      </c>
      <c r="N116" s="392" t="str">
        <f t="shared" si="38"/>
        <v/>
      </c>
      <c r="O116" s="38" t="str">
        <f t="shared" si="38"/>
        <v/>
      </c>
      <c r="P116" s="390" t="str">
        <f t="shared" si="38"/>
        <v/>
      </c>
      <c r="Q116" s="391" t="str">
        <f t="shared" si="38"/>
        <v/>
      </c>
      <c r="R116" s="392" t="str">
        <f t="shared" si="38"/>
        <v/>
      </c>
      <c r="S116" s="38" t="str">
        <f t="shared" si="38"/>
        <v/>
      </c>
      <c r="T116" s="390" t="str">
        <f t="shared" si="38"/>
        <v/>
      </c>
      <c r="U116" s="391" t="str">
        <f t="shared" si="38"/>
        <v/>
      </c>
      <c r="V116" s="392" t="str">
        <f t="shared" si="38"/>
        <v/>
      </c>
      <c r="W116" s="38" t="str">
        <f t="shared" si="38"/>
        <v/>
      </c>
      <c r="X116" s="390" t="str">
        <f t="shared" si="38"/>
        <v/>
      </c>
      <c r="Y116" s="391" t="str">
        <f t="shared" si="38"/>
        <v/>
      </c>
      <c r="Z116" s="392" t="str">
        <f t="shared" si="38"/>
        <v/>
      </c>
      <c r="AA116" s="38" t="str">
        <f t="shared" si="38"/>
        <v/>
      </c>
      <c r="AB116" s="20"/>
      <c r="AC116" s="390" t="str">
        <f>IF(COUNT((D116,H116,L116,P116,T116,X116))=0,"",SUM((D116,H116,L116,P116,T116,X116)))</f>
        <v/>
      </c>
      <c r="AD116" s="391" t="str">
        <f>IF(COUNT((E116,I116,M116,Q116,U116,Y116))=0,"",SUM((E116,I116,M116,Q116,U116,Y116)))</f>
        <v/>
      </c>
      <c r="AE116" s="392" t="str">
        <f>IF(COUNT((F116,J116,N116,R116,V116,Z116))=0,"",SUM((F116,J116,N116,R116,V116,Z116)))</f>
        <v/>
      </c>
      <c r="AF116" s="38" t="str">
        <f>IF(COUNT((G116,K116,O116,S116,W116,AA116))=0,"",SUM((G116,K116,O116,S116,W116,AA116)))</f>
        <v/>
      </c>
      <c r="AG116" s="375" t="str">
        <f t="shared" si="26"/>
        <v/>
      </c>
      <c r="AH116" s="313" t="str">
        <f t="shared" si="26"/>
        <v/>
      </c>
      <c r="AI116" s="231" t="str">
        <f t="shared" si="26"/>
        <v/>
      </c>
      <c r="AJ116" s="376" t="str">
        <f t="shared" si="26"/>
        <v/>
      </c>
      <c r="AK116" s="20"/>
      <c r="AL116" s="390" t="str">
        <f>IF(COUNT(テ1!AC116,AC116)=0,"",SUM(テ1!AC116,AC116))</f>
        <v/>
      </c>
      <c r="AM116" s="391" t="str">
        <f>IF(COUNT(テ1!AD116,AD116)=0,"",SUM(テ1!AD116,AD116))</f>
        <v/>
      </c>
      <c r="AN116" s="392" t="str">
        <f>IF(COUNT(テ1!AE116,AE116)=0,"",SUM(テ1!AE116,AE116))</f>
        <v/>
      </c>
      <c r="AO116" s="38" t="str">
        <f>IF(COUNT(テ1!AF116,AF116)=0,"",SUM(テ1!AF116,AF116))</f>
        <v/>
      </c>
      <c r="AP116" s="375" t="str">
        <f t="shared" si="27"/>
        <v/>
      </c>
      <c r="AQ116" s="313" t="str">
        <f t="shared" si="27"/>
        <v/>
      </c>
      <c r="AR116" s="231" t="str">
        <f t="shared" si="27"/>
        <v/>
      </c>
      <c r="AS116" s="376" t="str">
        <f t="shared" si="27"/>
        <v/>
      </c>
      <c r="AT116" s="20"/>
    </row>
    <row r="117" spans="1:46" ht="12" customHeight="1">
      <c r="A117" s="362">
        <v>113</v>
      </c>
      <c r="B117" s="21">
        <f>IF(情報!$C114="","",情報!$C114)</f>
        <v>322</v>
      </c>
      <c r="C117" s="377" t="str">
        <f t="shared" si="34"/>
        <v/>
      </c>
      <c r="D117" s="378" t="str">
        <f t="shared" si="37"/>
        <v/>
      </c>
      <c r="E117" s="379" t="str">
        <f t="shared" si="37"/>
        <v/>
      </c>
      <c r="F117" s="380" t="str">
        <f t="shared" si="37"/>
        <v/>
      </c>
      <c r="G117" s="26" t="str">
        <f t="shared" si="37"/>
        <v/>
      </c>
      <c r="H117" s="378" t="str">
        <f t="shared" si="37"/>
        <v/>
      </c>
      <c r="I117" s="379" t="str">
        <f t="shared" si="37"/>
        <v/>
      </c>
      <c r="J117" s="380" t="str">
        <f t="shared" si="37"/>
        <v/>
      </c>
      <c r="K117" s="26" t="str">
        <f t="shared" si="37"/>
        <v/>
      </c>
      <c r="L117" s="378" t="str">
        <f t="shared" si="37"/>
        <v/>
      </c>
      <c r="M117" s="379" t="str">
        <f t="shared" si="37"/>
        <v/>
      </c>
      <c r="N117" s="380" t="str">
        <f t="shared" si="38"/>
        <v/>
      </c>
      <c r="O117" s="26" t="str">
        <f t="shared" si="38"/>
        <v/>
      </c>
      <c r="P117" s="378" t="str">
        <f t="shared" si="38"/>
        <v/>
      </c>
      <c r="Q117" s="379" t="str">
        <f t="shared" si="38"/>
        <v/>
      </c>
      <c r="R117" s="380" t="str">
        <f t="shared" si="38"/>
        <v/>
      </c>
      <c r="S117" s="26" t="str">
        <f t="shared" si="38"/>
        <v/>
      </c>
      <c r="T117" s="378" t="str">
        <f t="shared" si="38"/>
        <v/>
      </c>
      <c r="U117" s="379" t="str">
        <f t="shared" si="38"/>
        <v/>
      </c>
      <c r="V117" s="380" t="str">
        <f t="shared" si="38"/>
        <v/>
      </c>
      <c r="W117" s="26" t="str">
        <f t="shared" si="38"/>
        <v/>
      </c>
      <c r="X117" s="378" t="str">
        <f t="shared" si="38"/>
        <v/>
      </c>
      <c r="Y117" s="379" t="str">
        <f t="shared" si="38"/>
        <v/>
      </c>
      <c r="Z117" s="380" t="str">
        <f t="shared" si="38"/>
        <v/>
      </c>
      <c r="AA117" s="26" t="str">
        <f t="shared" si="38"/>
        <v/>
      </c>
      <c r="AB117" s="20"/>
      <c r="AC117" s="378" t="str">
        <f>IF(COUNT((D117,H117,L117,P117,T117,X117))=0,"",SUM((D117,H117,L117,P117,T117,X117)))</f>
        <v/>
      </c>
      <c r="AD117" s="379" t="str">
        <f>IF(COUNT((E117,I117,M117,Q117,U117,Y117))=0,"",SUM((E117,I117,M117,Q117,U117,Y117)))</f>
        <v/>
      </c>
      <c r="AE117" s="380" t="str">
        <f>IF(COUNT((F117,J117,N117,R117,V117,Z117))=0,"",SUM((F117,J117,N117,R117,V117,Z117)))</f>
        <v/>
      </c>
      <c r="AF117" s="26" t="str">
        <f>IF(COUNT((G117,K117,O117,S117,W117,AA117))=0,"",SUM((G117,K117,O117,S117,W117,AA117)))</f>
        <v/>
      </c>
      <c r="AG117" s="381" t="str">
        <f t="shared" si="26"/>
        <v/>
      </c>
      <c r="AH117" s="307" t="str">
        <f t="shared" si="26"/>
        <v/>
      </c>
      <c r="AI117" s="193" t="str">
        <f t="shared" si="26"/>
        <v/>
      </c>
      <c r="AJ117" s="382" t="str">
        <f t="shared" si="26"/>
        <v/>
      </c>
      <c r="AK117" s="20"/>
      <c r="AL117" s="378" t="str">
        <f>IF(COUNT(テ1!AC117,AC117)=0,"",SUM(テ1!AC117,AC117))</f>
        <v/>
      </c>
      <c r="AM117" s="379" t="str">
        <f>IF(COUNT(テ1!AD117,AD117)=0,"",SUM(テ1!AD117,AD117))</f>
        <v/>
      </c>
      <c r="AN117" s="380" t="str">
        <f>IF(COUNT(テ1!AE117,AE117)=0,"",SUM(テ1!AE117,AE117))</f>
        <v/>
      </c>
      <c r="AO117" s="26" t="str">
        <f>IF(COUNT(テ1!AF117,AF117)=0,"",SUM(テ1!AF117,AF117))</f>
        <v/>
      </c>
      <c r="AP117" s="381" t="str">
        <f t="shared" si="27"/>
        <v/>
      </c>
      <c r="AQ117" s="307" t="str">
        <f t="shared" si="27"/>
        <v/>
      </c>
      <c r="AR117" s="193" t="str">
        <f t="shared" si="27"/>
        <v/>
      </c>
      <c r="AS117" s="382" t="str">
        <f t="shared" si="27"/>
        <v/>
      </c>
      <c r="AT117" s="20"/>
    </row>
    <row r="118" spans="1:46" ht="12" customHeight="1">
      <c r="A118" s="362">
        <v>114</v>
      </c>
      <c r="B118" s="21">
        <f>IF(情報!$C115="","",情報!$C115)</f>
        <v>323</v>
      </c>
      <c r="C118" s="377" t="str">
        <f t="shared" si="34"/>
        <v/>
      </c>
      <c r="D118" s="378" t="str">
        <f t="shared" si="37"/>
        <v/>
      </c>
      <c r="E118" s="379" t="str">
        <f t="shared" si="37"/>
        <v/>
      </c>
      <c r="F118" s="380" t="str">
        <f t="shared" si="37"/>
        <v/>
      </c>
      <c r="G118" s="26" t="str">
        <f t="shared" si="37"/>
        <v/>
      </c>
      <c r="H118" s="378" t="str">
        <f t="shared" si="37"/>
        <v/>
      </c>
      <c r="I118" s="379" t="str">
        <f t="shared" si="37"/>
        <v/>
      </c>
      <c r="J118" s="380" t="str">
        <f t="shared" si="37"/>
        <v/>
      </c>
      <c r="K118" s="26" t="str">
        <f t="shared" si="37"/>
        <v/>
      </c>
      <c r="L118" s="378" t="str">
        <f t="shared" si="37"/>
        <v/>
      </c>
      <c r="M118" s="379" t="str">
        <f t="shared" si="37"/>
        <v/>
      </c>
      <c r="N118" s="380" t="str">
        <f t="shared" si="38"/>
        <v/>
      </c>
      <c r="O118" s="26" t="str">
        <f t="shared" si="38"/>
        <v/>
      </c>
      <c r="P118" s="378" t="str">
        <f t="shared" si="38"/>
        <v/>
      </c>
      <c r="Q118" s="379" t="str">
        <f t="shared" si="38"/>
        <v/>
      </c>
      <c r="R118" s="380" t="str">
        <f t="shared" si="38"/>
        <v/>
      </c>
      <c r="S118" s="26" t="str">
        <f t="shared" si="38"/>
        <v/>
      </c>
      <c r="T118" s="378" t="str">
        <f t="shared" si="38"/>
        <v/>
      </c>
      <c r="U118" s="379" t="str">
        <f t="shared" si="38"/>
        <v/>
      </c>
      <c r="V118" s="380" t="str">
        <f t="shared" si="38"/>
        <v/>
      </c>
      <c r="W118" s="26" t="str">
        <f t="shared" si="38"/>
        <v/>
      </c>
      <c r="X118" s="378" t="str">
        <f t="shared" si="38"/>
        <v/>
      </c>
      <c r="Y118" s="379" t="str">
        <f t="shared" si="38"/>
        <v/>
      </c>
      <c r="Z118" s="380" t="str">
        <f t="shared" si="38"/>
        <v/>
      </c>
      <c r="AA118" s="26" t="str">
        <f t="shared" si="38"/>
        <v/>
      </c>
      <c r="AB118" s="20"/>
      <c r="AC118" s="378" t="str">
        <f>IF(COUNT((D118,H118,L118,P118,T118,X118))=0,"",SUM((D118,H118,L118,P118,T118,X118)))</f>
        <v/>
      </c>
      <c r="AD118" s="379" t="str">
        <f>IF(COUNT((E118,I118,M118,Q118,U118,Y118))=0,"",SUM((E118,I118,M118,Q118,U118,Y118)))</f>
        <v/>
      </c>
      <c r="AE118" s="380" t="str">
        <f>IF(COUNT((F118,J118,N118,R118,V118,Z118))=0,"",SUM((F118,J118,N118,R118,V118,Z118)))</f>
        <v/>
      </c>
      <c r="AF118" s="26" t="str">
        <f>IF(COUNT((G118,K118,O118,S118,W118,AA118))=0,"",SUM((G118,K118,O118,S118,W118,AA118)))</f>
        <v/>
      </c>
      <c r="AG118" s="381" t="str">
        <f t="shared" si="26"/>
        <v/>
      </c>
      <c r="AH118" s="307" t="str">
        <f t="shared" si="26"/>
        <v/>
      </c>
      <c r="AI118" s="193" t="str">
        <f t="shared" si="26"/>
        <v/>
      </c>
      <c r="AJ118" s="382" t="str">
        <f t="shared" si="26"/>
        <v/>
      </c>
      <c r="AK118" s="20"/>
      <c r="AL118" s="378" t="str">
        <f>IF(COUNT(テ1!AC118,AC118)=0,"",SUM(テ1!AC118,AC118))</f>
        <v/>
      </c>
      <c r="AM118" s="379" t="str">
        <f>IF(COUNT(テ1!AD118,AD118)=0,"",SUM(テ1!AD118,AD118))</f>
        <v/>
      </c>
      <c r="AN118" s="380" t="str">
        <f>IF(COUNT(テ1!AE118,AE118)=0,"",SUM(テ1!AE118,AE118))</f>
        <v/>
      </c>
      <c r="AO118" s="26" t="str">
        <f>IF(COUNT(テ1!AF118,AF118)=0,"",SUM(テ1!AF118,AF118))</f>
        <v/>
      </c>
      <c r="AP118" s="381" t="str">
        <f t="shared" si="27"/>
        <v/>
      </c>
      <c r="AQ118" s="307" t="str">
        <f t="shared" si="27"/>
        <v/>
      </c>
      <c r="AR118" s="193" t="str">
        <f t="shared" si="27"/>
        <v/>
      </c>
      <c r="AS118" s="382" t="str">
        <f t="shared" si="27"/>
        <v/>
      </c>
      <c r="AT118" s="20"/>
    </row>
    <row r="119" spans="1:46" ht="12" customHeight="1">
      <c r="A119" s="362">
        <v>115</v>
      </c>
      <c r="B119" s="21">
        <f>IF(情報!$C116="","",情報!$C116)</f>
        <v>324</v>
      </c>
      <c r="C119" s="377" t="str">
        <f t="shared" si="34"/>
        <v/>
      </c>
      <c r="D119" s="378" t="str">
        <f t="shared" si="37"/>
        <v/>
      </c>
      <c r="E119" s="379" t="str">
        <f t="shared" si="37"/>
        <v/>
      </c>
      <c r="F119" s="380" t="str">
        <f t="shared" si="37"/>
        <v/>
      </c>
      <c r="G119" s="26" t="str">
        <f t="shared" si="37"/>
        <v/>
      </c>
      <c r="H119" s="378" t="str">
        <f t="shared" si="37"/>
        <v/>
      </c>
      <c r="I119" s="379" t="str">
        <f t="shared" si="37"/>
        <v/>
      </c>
      <c r="J119" s="380" t="str">
        <f t="shared" si="37"/>
        <v/>
      </c>
      <c r="K119" s="26" t="str">
        <f t="shared" si="37"/>
        <v/>
      </c>
      <c r="L119" s="378" t="str">
        <f t="shared" si="37"/>
        <v/>
      </c>
      <c r="M119" s="379" t="str">
        <f t="shared" si="37"/>
        <v/>
      </c>
      <c r="N119" s="380" t="str">
        <f t="shared" si="38"/>
        <v/>
      </c>
      <c r="O119" s="26" t="str">
        <f t="shared" si="38"/>
        <v/>
      </c>
      <c r="P119" s="378" t="str">
        <f t="shared" si="38"/>
        <v/>
      </c>
      <c r="Q119" s="379" t="str">
        <f t="shared" si="38"/>
        <v/>
      </c>
      <c r="R119" s="380" t="str">
        <f t="shared" si="38"/>
        <v/>
      </c>
      <c r="S119" s="26" t="str">
        <f t="shared" si="38"/>
        <v/>
      </c>
      <c r="T119" s="378" t="str">
        <f t="shared" si="38"/>
        <v/>
      </c>
      <c r="U119" s="379" t="str">
        <f t="shared" si="38"/>
        <v/>
      </c>
      <c r="V119" s="380" t="str">
        <f t="shared" si="38"/>
        <v/>
      </c>
      <c r="W119" s="26" t="str">
        <f t="shared" si="38"/>
        <v/>
      </c>
      <c r="X119" s="378" t="str">
        <f t="shared" si="38"/>
        <v/>
      </c>
      <c r="Y119" s="379" t="str">
        <f t="shared" si="38"/>
        <v/>
      </c>
      <c r="Z119" s="380" t="str">
        <f t="shared" si="38"/>
        <v/>
      </c>
      <c r="AA119" s="26" t="str">
        <f t="shared" si="38"/>
        <v/>
      </c>
      <c r="AB119" s="20"/>
      <c r="AC119" s="378" t="str">
        <f>IF(COUNT((D119,H119,L119,P119,T119,X119))=0,"",SUM((D119,H119,L119,P119,T119,X119)))</f>
        <v/>
      </c>
      <c r="AD119" s="379" t="str">
        <f>IF(COUNT((E119,I119,M119,Q119,U119,Y119))=0,"",SUM((E119,I119,M119,Q119,U119,Y119)))</f>
        <v/>
      </c>
      <c r="AE119" s="380" t="str">
        <f>IF(COUNT((F119,J119,N119,R119,V119,Z119))=0,"",SUM((F119,J119,N119,R119,V119,Z119)))</f>
        <v/>
      </c>
      <c r="AF119" s="26" t="str">
        <f>IF(COUNT((G119,K119,O119,S119,W119,AA119))=0,"",SUM((G119,K119,O119,S119,W119,AA119)))</f>
        <v/>
      </c>
      <c r="AG119" s="381" t="str">
        <f t="shared" si="26"/>
        <v/>
      </c>
      <c r="AH119" s="307" t="str">
        <f t="shared" si="26"/>
        <v/>
      </c>
      <c r="AI119" s="193" t="str">
        <f t="shared" si="26"/>
        <v/>
      </c>
      <c r="AJ119" s="382" t="str">
        <f t="shared" si="26"/>
        <v/>
      </c>
      <c r="AK119" s="20"/>
      <c r="AL119" s="378" t="str">
        <f>IF(COUNT(テ1!AC119,AC119)=0,"",SUM(テ1!AC119,AC119))</f>
        <v/>
      </c>
      <c r="AM119" s="379" t="str">
        <f>IF(COUNT(テ1!AD119,AD119)=0,"",SUM(テ1!AD119,AD119))</f>
        <v/>
      </c>
      <c r="AN119" s="380" t="str">
        <f>IF(COUNT(テ1!AE119,AE119)=0,"",SUM(テ1!AE119,AE119))</f>
        <v/>
      </c>
      <c r="AO119" s="26" t="str">
        <f>IF(COUNT(テ1!AF119,AF119)=0,"",SUM(テ1!AF119,AF119))</f>
        <v/>
      </c>
      <c r="AP119" s="381" t="str">
        <f t="shared" si="27"/>
        <v/>
      </c>
      <c r="AQ119" s="307" t="str">
        <f t="shared" si="27"/>
        <v/>
      </c>
      <c r="AR119" s="193" t="str">
        <f t="shared" si="27"/>
        <v/>
      </c>
      <c r="AS119" s="382" t="str">
        <f t="shared" si="27"/>
        <v/>
      </c>
      <c r="AT119" s="20"/>
    </row>
    <row r="120" spans="1:46" ht="12" customHeight="1">
      <c r="A120" s="362">
        <v>116</v>
      </c>
      <c r="B120" s="27">
        <f>IF(情報!$C117="","",情報!$C117)</f>
        <v>325</v>
      </c>
      <c r="C120" s="383" t="str">
        <f t="shared" si="34"/>
        <v/>
      </c>
      <c r="D120" s="384" t="str">
        <f t="shared" si="37"/>
        <v/>
      </c>
      <c r="E120" s="385" t="str">
        <f t="shared" si="37"/>
        <v/>
      </c>
      <c r="F120" s="386" t="str">
        <f t="shared" si="37"/>
        <v/>
      </c>
      <c r="G120" s="32" t="str">
        <f t="shared" si="37"/>
        <v/>
      </c>
      <c r="H120" s="384" t="str">
        <f t="shared" si="37"/>
        <v/>
      </c>
      <c r="I120" s="385" t="str">
        <f t="shared" si="37"/>
        <v/>
      </c>
      <c r="J120" s="386" t="str">
        <f t="shared" si="37"/>
        <v/>
      </c>
      <c r="K120" s="32" t="str">
        <f t="shared" si="37"/>
        <v/>
      </c>
      <c r="L120" s="384" t="str">
        <f t="shared" si="37"/>
        <v/>
      </c>
      <c r="M120" s="385" t="str">
        <f t="shared" si="37"/>
        <v/>
      </c>
      <c r="N120" s="386" t="str">
        <f t="shared" si="38"/>
        <v/>
      </c>
      <c r="O120" s="32" t="str">
        <f t="shared" si="38"/>
        <v/>
      </c>
      <c r="P120" s="384" t="str">
        <f t="shared" si="38"/>
        <v/>
      </c>
      <c r="Q120" s="385" t="str">
        <f t="shared" si="38"/>
        <v/>
      </c>
      <c r="R120" s="386" t="str">
        <f t="shared" si="38"/>
        <v/>
      </c>
      <c r="S120" s="32" t="str">
        <f t="shared" si="38"/>
        <v/>
      </c>
      <c r="T120" s="384" t="str">
        <f t="shared" si="38"/>
        <v/>
      </c>
      <c r="U120" s="385" t="str">
        <f t="shared" si="38"/>
        <v/>
      </c>
      <c r="V120" s="386" t="str">
        <f t="shared" si="38"/>
        <v/>
      </c>
      <c r="W120" s="32" t="str">
        <f t="shared" si="38"/>
        <v/>
      </c>
      <c r="X120" s="384" t="str">
        <f t="shared" si="38"/>
        <v/>
      </c>
      <c r="Y120" s="385" t="str">
        <f t="shared" si="38"/>
        <v/>
      </c>
      <c r="Z120" s="386" t="str">
        <f t="shared" si="38"/>
        <v/>
      </c>
      <c r="AA120" s="32" t="str">
        <f t="shared" si="38"/>
        <v/>
      </c>
      <c r="AB120" s="20"/>
      <c r="AC120" s="384" t="str">
        <f>IF(COUNT((D120,H120,L120,P120,T120,X120))=0,"",SUM((D120,H120,L120,P120,T120,X120)))</f>
        <v/>
      </c>
      <c r="AD120" s="385" t="str">
        <f>IF(COUNT((E120,I120,M120,Q120,U120,Y120))=0,"",SUM((E120,I120,M120,Q120,U120,Y120)))</f>
        <v/>
      </c>
      <c r="AE120" s="386" t="str">
        <f>IF(COUNT((F120,J120,N120,R120,V120,Z120))=0,"",SUM((F120,J120,N120,R120,V120,Z120)))</f>
        <v/>
      </c>
      <c r="AF120" s="32" t="str">
        <f>IF(COUNT((G120,K120,O120,S120,W120,AA120))=0,"",SUM((G120,K120,O120,S120,W120,AA120)))</f>
        <v/>
      </c>
      <c r="AG120" s="387" t="str">
        <f t="shared" si="26"/>
        <v/>
      </c>
      <c r="AH120" s="310" t="str">
        <f t="shared" si="26"/>
        <v/>
      </c>
      <c r="AI120" s="212" t="str">
        <f t="shared" si="26"/>
        <v/>
      </c>
      <c r="AJ120" s="388" t="str">
        <f t="shared" si="26"/>
        <v/>
      </c>
      <c r="AK120" s="20"/>
      <c r="AL120" s="384" t="str">
        <f>IF(COUNT(テ1!AC120,AC120)=0,"",SUM(テ1!AC120,AC120))</f>
        <v/>
      </c>
      <c r="AM120" s="385" t="str">
        <f>IF(COUNT(テ1!AD120,AD120)=0,"",SUM(テ1!AD120,AD120))</f>
        <v/>
      </c>
      <c r="AN120" s="386" t="str">
        <f>IF(COUNT(テ1!AE120,AE120)=0,"",SUM(テ1!AE120,AE120))</f>
        <v/>
      </c>
      <c r="AO120" s="32" t="str">
        <f>IF(COUNT(テ1!AF120,AF120)=0,"",SUM(テ1!AF120,AF120))</f>
        <v/>
      </c>
      <c r="AP120" s="387" t="str">
        <f t="shared" si="27"/>
        <v/>
      </c>
      <c r="AQ120" s="310" t="str">
        <f t="shared" si="27"/>
        <v/>
      </c>
      <c r="AR120" s="212" t="str">
        <f t="shared" si="27"/>
        <v/>
      </c>
      <c r="AS120" s="388" t="str">
        <f t="shared" si="27"/>
        <v/>
      </c>
      <c r="AT120" s="20"/>
    </row>
    <row r="121" spans="1:46" ht="12" customHeight="1">
      <c r="A121" s="362">
        <v>117</v>
      </c>
      <c r="B121" s="33">
        <f>IF(情報!$C118="","",情報!$C118)</f>
        <v>326</v>
      </c>
      <c r="C121" s="389" t="str">
        <f t="shared" si="34"/>
        <v/>
      </c>
      <c r="D121" s="390" t="str">
        <f t="shared" si="37"/>
        <v/>
      </c>
      <c r="E121" s="391" t="str">
        <f t="shared" si="37"/>
        <v/>
      </c>
      <c r="F121" s="392" t="str">
        <f t="shared" si="37"/>
        <v/>
      </c>
      <c r="G121" s="38" t="str">
        <f t="shared" si="37"/>
        <v/>
      </c>
      <c r="H121" s="390" t="str">
        <f t="shared" si="37"/>
        <v/>
      </c>
      <c r="I121" s="391" t="str">
        <f t="shared" si="37"/>
        <v/>
      </c>
      <c r="J121" s="392" t="str">
        <f t="shared" si="37"/>
        <v/>
      </c>
      <c r="K121" s="38" t="str">
        <f t="shared" si="37"/>
        <v/>
      </c>
      <c r="L121" s="390" t="str">
        <f t="shared" si="37"/>
        <v/>
      </c>
      <c r="M121" s="391" t="str">
        <f t="shared" si="37"/>
        <v/>
      </c>
      <c r="N121" s="392" t="str">
        <f t="shared" si="38"/>
        <v/>
      </c>
      <c r="O121" s="38" t="str">
        <f t="shared" si="38"/>
        <v/>
      </c>
      <c r="P121" s="390" t="str">
        <f t="shared" si="38"/>
        <v/>
      </c>
      <c r="Q121" s="391" t="str">
        <f t="shared" si="38"/>
        <v/>
      </c>
      <c r="R121" s="392" t="str">
        <f t="shared" si="38"/>
        <v/>
      </c>
      <c r="S121" s="38" t="str">
        <f t="shared" si="38"/>
        <v/>
      </c>
      <c r="T121" s="390" t="str">
        <f t="shared" si="38"/>
        <v/>
      </c>
      <c r="U121" s="391" t="str">
        <f t="shared" si="38"/>
        <v/>
      </c>
      <c r="V121" s="392" t="str">
        <f t="shared" si="38"/>
        <v/>
      </c>
      <c r="W121" s="38" t="str">
        <f t="shared" si="38"/>
        <v/>
      </c>
      <c r="X121" s="390" t="str">
        <f t="shared" si="38"/>
        <v/>
      </c>
      <c r="Y121" s="391" t="str">
        <f t="shared" si="38"/>
        <v/>
      </c>
      <c r="Z121" s="392" t="str">
        <f t="shared" si="38"/>
        <v/>
      </c>
      <c r="AA121" s="38" t="str">
        <f t="shared" si="38"/>
        <v/>
      </c>
      <c r="AB121" s="20"/>
      <c r="AC121" s="390" t="str">
        <f>IF(COUNT((D121,H121,L121,P121,T121,X121))=0,"",SUM((D121,H121,L121,P121,T121,X121)))</f>
        <v/>
      </c>
      <c r="AD121" s="391" t="str">
        <f>IF(COUNT((E121,I121,M121,Q121,U121,Y121))=0,"",SUM((E121,I121,M121,Q121,U121,Y121)))</f>
        <v/>
      </c>
      <c r="AE121" s="392" t="str">
        <f>IF(COUNT((F121,J121,N121,R121,V121,Z121))=0,"",SUM((F121,J121,N121,R121,V121,Z121)))</f>
        <v/>
      </c>
      <c r="AF121" s="38" t="str">
        <f>IF(COUNT((G121,K121,O121,S121,W121,AA121))=0,"",SUM((G121,K121,O121,S121,W121,AA121)))</f>
        <v/>
      </c>
      <c r="AG121" s="375" t="str">
        <f t="shared" si="26"/>
        <v/>
      </c>
      <c r="AH121" s="313" t="str">
        <f t="shared" si="26"/>
        <v/>
      </c>
      <c r="AI121" s="231" t="str">
        <f t="shared" si="26"/>
        <v/>
      </c>
      <c r="AJ121" s="376" t="str">
        <f t="shared" si="26"/>
        <v/>
      </c>
      <c r="AK121" s="20"/>
      <c r="AL121" s="390" t="str">
        <f>IF(COUNT(テ1!AC121,AC121)=0,"",SUM(テ1!AC121,AC121))</f>
        <v/>
      </c>
      <c r="AM121" s="391" t="str">
        <f>IF(COUNT(テ1!AD121,AD121)=0,"",SUM(テ1!AD121,AD121))</f>
        <v/>
      </c>
      <c r="AN121" s="392" t="str">
        <f>IF(COUNT(テ1!AE121,AE121)=0,"",SUM(テ1!AE121,AE121))</f>
        <v/>
      </c>
      <c r="AO121" s="38" t="str">
        <f>IF(COUNT(テ1!AF121,AF121)=0,"",SUM(テ1!AF121,AF121))</f>
        <v/>
      </c>
      <c r="AP121" s="375" t="str">
        <f t="shared" si="27"/>
        <v/>
      </c>
      <c r="AQ121" s="313" t="str">
        <f t="shared" si="27"/>
        <v/>
      </c>
      <c r="AR121" s="231" t="str">
        <f t="shared" si="27"/>
        <v/>
      </c>
      <c r="AS121" s="376" t="str">
        <f t="shared" si="27"/>
        <v/>
      </c>
      <c r="AT121" s="20"/>
    </row>
    <row r="122" spans="1:46" ht="12" customHeight="1">
      <c r="A122" s="362">
        <v>118</v>
      </c>
      <c r="B122" s="21">
        <f>IF(情報!$C119="","",情報!$C119)</f>
        <v>327</v>
      </c>
      <c r="C122" s="377" t="str">
        <f t="shared" si="34"/>
        <v/>
      </c>
      <c r="D122" s="378" t="str">
        <f t="shared" si="37"/>
        <v/>
      </c>
      <c r="E122" s="379" t="str">
        <f t="shared" si="37"/>
        <v/>
      </c>
      <c r="F122" s="380" t="str">
        <f t="shared" si="37"/>
        <v/>
      </c>
      <c r="G122" s="26" t="str">
        <f t="shared" si="37"/>
        <v/>
      </c>
      <c r="H122" s="378" t="str">
        <f t="shared" si="37"/>
        <v/>
      </c>
      <c r="I122" s="379" t="str">
        <f t="shared" si="37"/>
        <v/>
      </c>
      <c r="J122" s="380" t="str">
        <f t="shared" si="37"/>
        <v/>
      </c>
      <c r="K122" s="26" t="str">
        <f t="shared" si="37"/>
        <v/>
      </c>
      <c r="L122" s="378" t="str">
        <f t="shared" si="37"/>
        <v/>
      </c>
      <c r="M122" s="379" t="str">
        <f t="shared" si="37"/>
        <v/>
      </c>
      <c r="N122" s="380" t="str">
        <f t="shared" si="38"/>
        <v/>
      </c>
      <c r="O122" s="26" t="str">
        <f t="shared" si="38"/>
        <v/>
      </c>
      <c r="P122" s="378" t="str">
        <f t="shared" si="38"/>
        <v/>
      </c>
      <c r="Q122" s="379" t="str">
        <f t="shared" si="38"/>
        <v/>
      </c>
      <c r="R122" s="380" t="str">
        <f t="shared" si="38"/>
        <v/>
      </c>
      <c r="S122" s="26" t="str">
        <f t="shared" si="38"/>
        <v/>
      </c>
      <c r="T122" s="378" t="str">
        <f t="shared" si="38"/>
        <v/>
      </c>
      <c r="U122" s="379" t="str">
        <f t="shared" si="38"/>
        <v/>
      </c>
      <c r="V122" s="380" t="str">
        <f t="shared" si="38"/>
        <v/>
      </c>
      <c r="W122" s="26" t="str">
        <f t="shared" si="38"/>
        <v/>
      </c>
      <c r="X122" s="378" t="str">
        <f t="shared" si="38"/>
        <v/>
      </c>
      <c r="Y122" s="379" t="str">
        <f t="shared" si="38"/>
        <v/>
      </c>
      <c r="Z122" s="380" t="str">
        <f t="shared" si="38"/>
        <v/>
      </c>
      <c r="AA122" s="26" t="str">
        <f t="shared" si="38"/>
        <v/>
      </c>
      <c r="AB122" s="20"/>
      <c r="AC122" s="378" t="str">
        <f>IF(COUNT((D122,H122,L122,P122,T122,X122))=0,"",SUM((D122,H122,L122,P122,T122,X122)))</f>
        <v/>
      </c>
      <c r="AD122" s="379" t="str">
        <f>IF(COUNT((E122,I122,M122,Q122,U122,Y122))=0,"",SUM((E122,I122,M122,Q122,U122,Y122)))</f>
        <v/>
      </c>
      <c r="AE122" s="380" t="str">
        <f>IF(COUNT((F122,J122,N122,R122,V122,Z122))=0,"",SUM((F122,J122,N122,R122,V122,Z122)))</f>
        <v/>
      </c>
      <c r="AF122" s="26" t="str">
        <f>IF(COUNT((G122,K122,O122,S122,W122,AA122))=0,"",SUM((G122,K122,O122,S122,W122,AA122)))</f>
        <v/>
      </c>
      <c r="AG122" s="381" t="str">
        <f t="shared" si="26"/>
        <v/>
      </c>
      <c r="AH122" s="307" t="str">
        <f t="shared" si="26"/>
        <v/>
      </c>
      <c r="AI122" s="193" t="str">
        <f t="shared" si="26"/>
        <v/>
      </c>
      <c r="AJ122" s="382" t="str">
        <f t="shared" si="26"/>
        <v/>
      </c>
      <c r="AK122" s="20"/>
      <c r="AL122" s="378" t="str">
        <f>IF(COUNT(テ1!AC122,AC122)=0,"",SUM(テ1!AC122,AC122))</f>
        <v/>
      </c>
      <c r="AM122" s="379" t="str">
        <f>IF(COUNT(テ1!AD122,AD122)=0,"",SUM(テ1!AD122,AD122))</f>
        <v/>
      </c>
      <c r="AN122" s="380" t="str">
        <f>IF(COUNT(テ1!AE122,AE122)=0,"",SUM(テ1!AE122,AE122))</f>
        <v/>
      </c>
      <c r="AO122" s="26" t="str">
        <f>IF(COUNT(テ1!AF122,AF122)=0,"",SUM(テ1!AF122,AF122))</f>
        <v/>
      </c>
      <c r="AP122" s="381" t="str">
        <f t="shared" si="27"/>
        <v/>
      </c>
      <c r="AQ122" s="307" t="str">
        <f t="shared" si="27"/>
        <v/>
      </c>
      <c r="AR122" s="193" t="str">
        <f t="shared" si="27"/>
        <v/>
      </c>
      <c r="AS122" s="382" t="str">
        <f t="shared" si="27"/>
        <v/>
      </c>
      <c r="AT122" s="20"/>
    </row>
    <row r="123" spans="1:46" ht="12" customHeight="1">
      <c r="A123" s="362">
        <v>119</v>
      </c>
      <c r="B123" s="21">
        <f>IF(情報!$C120="","",情報!$C120)</f>
        <v>328</v>
      </c>
      <c r="C123" s="377" t="str">
        <f t="shared" si="34"/>
        <v/>
      </c>
      <c r="D123" s="378" t="str">
        <f t="shared" si="37"/>
        <v/>
      </c>
      <c r="E123" s="379" t="str">
        <f t="shared" si="37"/>
        <v/>
      </c>
      <c r="F123" s="380" t="str">
        <f t="shared" si="37"/>
        <v/>
      </c>
      <c r="G123" s="26" t="str">
        <f t="shared" si="37"/>
        <v/>
      </c>
      <c r="H123" s="378" t="str">
        <f t="shared" si="37"/>
        <v/>
      </c>
      <c r="I123" s="379" t="str">
        <f t="shared" si="37"/>
        <v/>
      </c>
      <c r="J123" s="380" t="str">
        <f t="shared" si="37"/>
        <v/>
      </c>
      <c r="K123" s="26" t="str">
        <f t="shared" si="37"/>
        <v/>
      </c>
      <c r="L123" s="378" t="str">
        <f t="shared" si="37"/>
        <v/>
      </c>
      <c r="M123" s="379" t="str">
        <f t="shared" si="37"/>
        <v/>
      </c>
      <c r="N123" s="380" t="str">
        <f t="shared" si="38"/>
        <v/>
      </c>
      <c r="O123" s="26" t="str">
        <f t="shared" si="38"/>
        <v/>
      </c>
      <c r="P123" s="378" t="str">
        <f t="shared" si="38"/>
        <v/>
      </c>
      <c r="Q123" s="379" t="str">
        <f t="shared" si="38"/>
        <v/>
      </c>
      <c r="R123" s="380" t="str">
        <f t="shared" si="38"/>
        <v/>
      </c>
      <c r="S123" s="26" t="str">
        <f t="shared" si="38"/>
        <v/>
      </c>
      <c r="T123" s="378" t="str">
        <f t="shared" si="38"/>
        <v/>
      </c>
      <c r="U123" s="379" t="str">
        <f t="shared" si="38"/>
        <v/>
      </c>
      <c r="V123" s="380" t="str">
        <f t="shared" si="38"/>
        <v/>
      </c>
      <c r="W123" s="26" t="str">
        <f t="shared" si="38"/>
        <v/>
      </c>
      <c r="X123" s="378" t="str">
        <f t="shared" si="38"/>
        <v/>
      </c>
      <c r="Y123" s="379" t="str">
        <f t="shared" si="38"/>
        <v/>
      </c>
      <c r="Z123" s="380" t="str">
        <f t="shared" si="38"/>
        <v/>
      </c>
      <c r="AA123" s="26" t="str">
        <f t="shared" si="38"/>
        <v/>
      </c>
      <c r="AB123" s="20"/>
      <c r="AC123" s="378" t="str">
        <f>IF(COUNT((D123,H123,L123,P123,T123,X123))=0,"",SUM((D123,H123,L123,P123,T123,X123)))</f>
        <v/>
      </c>
      <c r="AD123" s="379" t="str">
        <f>IF(COUNT((E123,I123,M123,Q123,U123,Y123))=0,"",SUM((E123,I123,M123,Q123,U123,Y123)))</f>
        <v/>
      </c>
      <c r="AE123" s="380" t="str">
        <f>IF(COUNT((F123,J123,N123,R123,V123,Z123))=0,"",SUM((F123,J123,N123,R123,V123,Z123)))</f>
        <v/>
      </c>
      <c r="AF123" s="26" t="str">
        <f>IF(COUNT((G123,K123,O123,S123,W123,AA123))=0,"",SUM((G123,K123,O123,S123,W123,AA123)))</f>
        <v/>
      </c>
      <c r="AG123" s="381" t="str">
        <f t="shared" si="26"/>
        <v/>
      </c>
      <c r="AH123" s="307" t="str">
        <f t="shared" si="26"/>
        <v/>
      </c>
      <c r="AI123" s="193" t="str">
        <f t="shared" si="26"/>
        <v/>
      </c>
      <c r="AJ123" s="382" t="str">
        <f t="shared" si="26"/>
        <v/>
      </c>
      <c r="AK123" s="20"/>
      <c r="AL123" s="378" t="str">
        <f>IF(COUNT(テ1!AC123,AC123)=0,"",SUM(テ1!AC123,AC123))</f>
        <v/>
      </c>
      <c r="AM123" s="379" t="str">
        <f>IF(COUNT(テ1!AD123,AD123)=0,"",SUM(テ1!AD123,AD123))</f>
        <v/>
      </c>
      <c r="AN123" s="380" t="str">
        <f>IF(COUNT(テ1!AE123,AE123)=0,"",SUM(テ1!AE123,AE123))</f>
        <v/>
      </c>
      <c r="AO123" s="26" t="str">
        <f>IF(COUNT(テ1!AF123,AF123)=0,"",SUM(テ1!AF123,AF123))</f>
        <v/>
      </c>
      <c r="AP123" s="381" t="str">
        <f t="shared" si="27"/>
        <v/>
      </c>
      <c r="AQ123" s="307" t="str">
        <f t="shared" si="27"/>
        <v/>
      </c>
      <c r="AR123" s="193" t="str">
        <f t="shared" si="27"/>
        <v/>
      </c>
      <c r="AS123" s="382" t="str">
        <f t="shared" si="27"/>
        <v/>
      </c>
      <c r="AT123" s="20"/>
    </row>
    <row r="124" spans="1:46" ht="12" customHeight="1">
      <c r="A124" s="362">
        <v>120</v>
      </c>
      <c r="B124" s="21">
        <f>IF(情報!$C121="","",情報!$C121)</f>
        <v>329</v>
      </c>
      <c r="C124" s="377" t="str">
        <f t="shared" si="34"/>
        <v/>
      </c>
      <c r="D124" s="378" t="str">
        <f t="shared" si="37"/>
        <v/>
      </c>
      <c r="E124" s="379" t="str">
        <f t="shared" si="37"/>
        <v/>
      </c>
      <c r="F124" s="380" t="str">
        <f t="shared" si="37"/>
        <v/>
      </c>
      <c r="G124" s="26" t="str">
        <f t="shared" si="37"/>
        <v/>
      </c>
      <c r="H124" s="378" t="str">
        <f t="shared" si="37"/>
        <v/>
      </c>
      <c r="I124" s="379" t="str">
        <f t="shared" si="37"/>
        <v/>
      </c>
      <c r="J124" s="380" t="str">
        <f t="shared" si="37"/>
        <v/>
      </c>
      <c r="K124" s="26" t="str">
        <f t="shared" si="37"/>
        <v/>
      </c>
      <c r="L124" s="378" t="str">
        <f t="shared" si="37"/>
        <v/>
      </c>
      <c r="M124" s="379" t="str">
        <f t="shared" si="37"/>
        <v/>
      </c>
      <c r="N124" s="380" t="str">
        <f t="shared" si="38"/>
        <v/>
      </c>
      <c r="O124" s="26" t="str">
        <f t="shared" si="38"/>
        <v/>
      </c>
      <c r="P124" s="378" t="str">
        <f t="shared" si="38"/>
        <v/>
      </c>
      <c r="Q124" s="379" t="str">
        <f t="shared" si="38"/>
        <v/>
      </c>
      <c r="R124" s="380" t="str">
        <f t="shared" si="38"/>
        <v/>
      </c>
      <c r="S124" s="26" t="str">
        <f t="shared" si="38"/>
        <v/>
      </c>
      <c r="T124" s="378" t="str">
        <f t="shared" si="38"/>
        <v/>
      </c>
      <c r="U124" s="379" t="str">
        <f t="shared" si="38"/>
        <v/>
      </c>
      <c r="V124" s="380" t="str">
        <f t="shared" si="38"/>
        <v/>
      </c>
      <c r="W124" s="26" t="str">
        <f t="shared" si="38"/>
        <v/>
      </c>
      <c r="X124" s="378" t="str">
        <f t="shared" si="38"/>
        <v/>
      </c>
      <c r="Y124" s="379" t="str">
        <f t="shared" si="38"/>
        <v/>
      </c>
      <c r="Z124" s="380" t="str">
        <f t="shared" si="38"/>
        <v/>
      </c>
      <c r="AA124" s="26" t="str">
        <f t="shared" si="38"/>
        <v/>
      </c>
      <c r="AB124" s="20"/>
      <c r="AC124" s="378" t="str">
        <f>IF(COUNT((D124,H124,L124,P124,T124,X124))=0,"",SUM((D124,H124,L124,P124,T124,X124)))</f>
        <v/>
      </c>
      <c r="AD124" s="379" t="str">
        <f>IF(COUNT((E124,I124,M124,Q124,U124,Y124))=0,"",SUM((E124,I124,M124,Q124,U124,Y124)))</f>
        <v/>
      </c>
      <c r="AE124" s="380" t="str">
        <f>IF(COUNT((F124,J124,N124,R124,V124,Z124))=0,"",SUM((F124,J124,N124,R124,V124,Z124)))</f>
        <v/>
      </c>
      <c r="AF124" s="26" t="str">
        <f>IF(COUNT((G124,K124,O124,S124,W124,AA124))=0,"",SUM((G124,K124,O124,S124,W124,AA124)))</f>
        <v/>
      </c>
      <c r="AG124" s="381" t="str">
        <f t="shared" si="26"/>
        <v/>
      </c>
      <c r="AH124" s="307" t="str">
        <f t="shared" si="26"/>
        <v/>
      </c>
      <c r="AI124" s="193" t="str">
        <f t="shared" si="26"/>
        <v/>
      </c>
      <c r="AJ124" s="382" t="str">
        <f t="shared" si="26"/>
        <v/>
      </c>
      <c r="AK124" s="20"/>
      <c r="AL124" s="378" t="str">
        <f>IF(COUNT(テ1!AC124,AC124)=0,"",SUM(テ1!AC124,AC124))</f>
        <v/>
      </c>
      <c r="AM124" s="379" t="str">
        <f>IF(COUNT(テ1!AD124,AD124)=0,"",SUM(テ1!AD124,AD124))</f>
        <v/>
      </c>
      <c r="AN124" s="380" t="str">
        <f>IF(COUNT(テ1!AE124,AE124)=0,"",SUM(テ1!AE124,AE124))</f>
        <v/>
      </c>
      <c r="AO124" s="26" t="str">
        <f>IF(COUNT(テ1!AF124,AF124)=0,"",SUM(テ1!AF124,AF124))</f>
        <v/>
      </c>
      <c r="AP124" s="381" t="str">
        <f t="shared" si="27"/>
        <v/>
      </c>
      <c r="AQ124" s="307" t="str">
        <f t="shared" si="27"/>
        <v/>
      </c>
      <c r="AR124" s="193" t="str">
        <f t="shared" si="27"/>
        <v/>
      </c>
      <c r="AS124" s="382" t="str">
        <f t="shared" si="27"/>
        <v/>
      </c>
      <c r="AT124" s="20"/>
    </row>
    <row r="125" spans="1:46" ht="12" customHeight="1">
      <c r="A125" s="362">
        <v>121</v>
      </c>
      <c r="B125" s="27">
        <f>IF(情報!$C122="","",情報!$C122)</f>
        <v>330</v>
      </c>
      <c r="C125" s="383" t="str">
        <f t="shared" si="34"/>
        <v/>
      </c>
      <c r="D125" s="384" t="str">
        <f t="shared" ref="D125:M134" si="39">IF(ISERROR(INDEX(テ全,$A125,D$2)),"",INDEX(テ全,$A125,D$2))</f>
        <v/>
      </c>
      <c r="E125" s="385" t="str">
        <f t="shared" si="39"/>
        <v/>
      </c>
      <c r="F125" s="386" t="str">
        <f t="shared" si="39"/>
        <v/>
      </c>
      <c r="G125" s="32" t="str">
        <f t="shared" si="39"/>
        <v/>
      </c>
      <c r="H125" s="384" t="str">
        <f t="shared" si="39"/>
        <v/>
      </c>
      <c r="I125" s="385" t="str">
        <f t="shared" si="39"/>
        <v/>
      </c>
      <c r="J125" s="386" t="str">
        <f t="shared" si="39"/>
        <v/>
      </c>
      <c r="K125" s="32" t="str">
        <f t="shared" si="39"/>
        <v/>
      </c>
      <c r="L125" s="384" t="str">
        <f t="shared" si="39"/>
        <v/>
      </c>
      <c r="M125" s="385" t="str">
        <f t="shared" si="39"/>
        <v/>
      </c>
      <c r="N125" s="386" t="str">
        <f t="shared" ref="N125:AA134" si="40">IF(ISERROR(INDEX(テ全,$A125,N$2)),"",INDEX(テ全,$A125,N$2))</f>
        <v/>
      </c>
      <c r="O125" s="32" t="str">
        <f t="shared" si="40"/>
        <v/>
      </c>
      <c r="P125" s="384" t="str">
        <f t="shared" si="40"/>
        <v/>
      </c>
      <c r="Q125" s="385" t="str">
        <f t="shared" si="40"/>
        <v/>
      </c>
      <c r="R125" s="386" t="str">
        <f t="shared" si="40"/>
        <v/>
      </c>
      <c r="S125" s="32" t="str">
        <f t="shared" si="40"/>
        <v/>
      </c>
      <c r="T125" s="384" t="str">
        <f t="shared" si="40"/>
        <v/>
      </c>
      <c r="U125" s="385" t="str">
        <f t="shared" si="40"/>
        <v/>
      </c>
      <c r="V125" s="386" t="str">
        <f t="shared" si="40"/>
        <v/>
      </c>
      <c r="W125" s="32" t="str">
        <f t="shared" si="40"/>
        <v/>
      </c>
      <c r="X125" s="384" t="str">
        <f t="shared" si="40"/>
        <v/>
      </c>
      <c r="Y125" s="385" t="str">
        <f t="shared" si="40"/>
        <v/>
      </c>
      <c r="Z125" s="386" t="str">
        <f t="shared" si="40"/>
        <v/>
      </c>
      <c r="AA125" s="32" t="str">
        <f t="shared" si="40"/>
        <v/>
      </c>
      <c r="AB125" s="20"/>
      <c r="AC125" s="384" t="str">
        <f>IF(COUNT((D125,H125,L125,P125,T125,X125))=0,"",SUM((D125,H125,L125,P125,T125,X125)))</f>
        <v/>
      </c>
      <c r="AD125" s="385" t="str">
        <f>IF(COUNT((E125,I125,M125,Q125,U125,Y125))=0,"",SUM((E125,I125,M125,Q125,U125,Y125)))</f>
        <v/>
      </c>
      <c r="AE125" s="386" t="str">
        <f>IF(COUNT((F125,J125,N125,R125,V125,Z125))=0,"",SUM((F125,J125,N125,R125,V125,Z125)))</f>
        <v/>
      </c>
      <c r="AF125" s="32" t="str">
        <f>IF(COUNT((G125,K125,O125,S125,W125,AA125))=0,"",SUM((G125,K125,O125,S125,W125,AA125)))</f>
        <v/>
      </c>
      <c r="AG125" s="387" t="str">
        <f t="shared" si="26"/>
        <v/>
      </c>
      <c r="AH125" s="310" t="str">
        <f t="shared" si="26"/>
        <v/>
      </c>
      <c r="AI125" s="212" t="str">
        <f t="shared" si="26"/>
        <v/>
      </c>
      <c r="AJ125" s="388" t="str">
        <f t="shared" si="26"/>
        <v/>
      </c>
      <c r="AK125" s="20"/>
      <c r="AL125" s="384" t="str">
        <f>IF(COUNT(テ1!AC125,AC125)=0,"",SUM(テ1!AC125,AC125))</f>
        <v/>
      </c>
      <c r="AM125" s="385" t="str">
        <f>IF(COUNT(テ1!AD125,AD125)=0,"",SUM(テ1!AD125,AD125))</f>
        <v/>
      </c>
      <c r="AN125" s="386" t="str">
        <f>IF(COUNT(テ1!AE125,AE125)=0,"",SUM(テ1!AE125,AE125))</f>
        <v/>
      </c>
      <c r="AO125" s="32" t="str">
        <f>IF(COUNT(テ1!AF125,AF125)=0,"",SUM(テ1!AF125,AF125))</f>
        <v/>
      </c>
      <c r="AP125" s="387" t="str">
        <f t="shared" si="27"/>
        <v/>
      </c>
      <c r="AQ125" s="310" t="str">
        <f t="shared" si="27"/>
        <v/>
      </c>
      <c r="AR125" s="212" t="str">
        <f t="shared" si="27"/>
        <v/>
      </c>
      <c r="AS125" s="388" t="str">
        <f t="shared" si="27"/>
        <v/>
      </c>
      <c r="AT125" s="20"/>
    </row>
    <row r="126" spans="1:46" ht="12" customHeight="1">
      <c r="A126" s="362">
        <v>122</v>
      </c>
      <c r="B126" s="33">
        <f>IF(情報!$C123="","",情報!$C123)</f>
        <v>331</v>
      </c>
      <c r="C126" s="389" t="str">
        <f t="shared" si="34"/>
        <v/>
      </c>
      <c r="D126" s="390" t="str">
        <f t="shared" si="39"/>
        <v/>
      </c>
      <c r="E126" s="391" t="str">
        <f t="shared" si="39"/>
        <v/>
      </c>
      <c r="F126" s="392" t="str">
        <f t="shared" si="39"/>
        <v/>
      </c>
      <c r="G126" s="38" t="str">
        <f t="shared" si="39"/>
        <v/>
      </c>
      <c r="H126" s="390" t="str">
        <f t="shared" si="39"/>
        <v/>
      </c>
      <c r="I126" s="391" t="str">
        <f t="shared" si="39"/>
        <v/>
      </c>
      <c r="J126" s="392" t="str">
        <f t="shared" si="39"/>
        <v/>
      </c>
      <c r="K126" s="38" t="str">
        <f t="shared" si="39"/>
        <v/>
      </c>
      <c r="L126" s="390" t="str">
        <f t="shared" si="39"/>
        <v/>
      </c>
      <c r="M126" s="391" t="str">
        <f t="shared" si="39"/>
        <v/>
      </c>
      <c r="N126" s="392" t="str">
        <f t="shared" si="40"/>
        <v/>
      </c>
      <c r="O126" s="38" t="str">
        <f t="shared" si="40"/>
        <v/>
      </c>
      <c r="P126" s="390" t="str">
        <f t="shared" si="40"/>
        <v/>
      </c>
      <c r="Q126" s="391" t="str">
        <f t="shared" si="40"/>
        <v/>
      </c>
      <c r="R126" s="392" t="str">
        <f t="shared" si="40"/>
        <v/>
      </c>
      <c r="S126" s="38" t="str">
        <f t="shared" si="40"/>
        <v/>
      </c>
      <c r="T126" s="390" t="str">
        <f t="shared" si="40"/>
        <v/>
      </c>
      <c r="U126" s="391" t="str">
        <f t="shared" si="40"/>
        <v/>
      </c>
      <c r="V126" s="392" t="str">
        <f t="shared" si="40"/>
        <v/>
      </c>
      <c r="W126" s="38" t="str">
        <f t="shared" si="40"/>
        <v/>
      </c>
      <c r="X126" s="390" t="str">
        <f t="shared" si="40"/>
        <v/>
      </c>
      <c r="Y126" s="391" t="str">
        <f t="shared" si="40"/>
        <v/>
      </c>
      <c r="Z126" s="392" t="str">
        <f t="shared" si="40"/>
        <v/>
      </c>
      <c r="AA126" s="38" t="str">
        <f t="shared" si="40"/>
        <v/>
      </c>
      <c r="AB126" s="20"/>
      <c r="AC126" s="390" t="str">
        <f>IF(COUNT((D126,H126,L126,P126,T126,X126))=0,"",SUM((D126,H126,L126,P126,T126,X126)))</f>
        <v/>
      </c>
      <c r="AD126" s="391" t="str">
        <f>IF(COUNT((E126,I126,M126,Q126,U126,Y126))=0,"",SUM((E126,I126,M126,Q126,U126,Y126)))</f>
        <v/>
      </c>
      <c r="AE126" s="392" t="str">
        <f>IF(COUNT((F126,J126,N126,R126,V126,Z126))=0,"",SUM((F126,J126,N126,R126,V126,Z126)))</f>
        <v/>
      </c>
      <c r="AF126" s="38" t="str">
        <f>IF(COUNT((G126,K126,O126,S126,W126,AA126))=0,"",SUM((G126,K126,O126,S126,W126,AA126)))</f>
        <v/>
      </c>
      <c r="AG126" s="375" t="str">
        <f t="shared" si="26"/>
        <v/>
      </c>
      <c r="AH126" s="313" t="str">
        <f t="shared" si="26"/>
        <v/>
      </c>
      <c r="AI126" s="231" t="str">
        <f t="shared" si="26"/>
        <v/>
      </c>
      <c r="AJ126" s="376" t="str">
        <f t="shared" si="26"/>
        <v/>
      </c>
      <c r="AK126" s="20"/>
      <c r="AL126" s="390" t="str">
        <f>IF(COUNT(テ1!AC126,AC126)=0,"",SUM(テ1!AC126,AC126))</f>
        <v/>
      </c>
      <c r="AM126" s="391" t="str">
        <f>IF(COUNT(テ1!AD126,AD126)=0,"",SUM(テ1!AD126,AD126))</f>
        <v/>
      </c>
      <c r="AN126" s="392" t="str">
        <f>IF(COUNT(テ1!AE126,AE126)=0,"",SUM(テ1!AE126,AE126))</f>
        <v/>
      </c>
      <c r="AO126" s="38" t="str">
        <f>IF(COUNT(テ1!AF126,AF126)=0,"",SUM(テ1!AF126,AF126))</f>
        <v/>
      </c>
      <c r="AP126" s="375" t="str">
        <f t="shared" si="27"/>
        <v/>
      </c>
      <c r="AQ126" s="313" t="str">
        <f t="shared" si="27"/>
        <v/>
      </c>
      <c r="AR126" s="231" t="str">
        <f t="shared" si="27"/>
        <v/>
      </c>
      <c r="AS126" s="376" t="str">
        <f t="shared" si="27"/>
        <v/>
      </c>
      <c r="AT126" s="20"/>
    </row>
    <row r="127" spans="1:46" ht="12" customHeight="1">
      <c r="A127" s="362">
        <v>123</v>
      </c>
      <c r="B127" s="21">
        <f>IF(情報!$C124="","",情報!$C124)</f>
        <v>332</v>
      </c>
      <c r="C127" s="377" t="str">
        <f t="shared" si="34"/>
        <v/>
      </c>
      <c r="D127" s="378" t="str">
        <f t="shared" si="39"/>
        <v/>
      </c>
      <c r="E127" s="379" t="str">
        <f t="shared" si="39"/>
        <v/>
      </c>
      <c r="F127" s="380" t="str">
        <f t="shared" si="39"/>
        <v/>
      </c>
      <c r="G127" s="26" t="str">
        <f t="shared" si="39"/>
        <v/>
      </c>
      <c r="H127" s="378" t="str">
        <f t="shared" si="39"/>
        <v/>
      </c>
      <c r="I127" s="379" t="str">
        <f t="shared" si="39"/>
        <v/>
      </c>
      <c r="J127" s="380" t="str">
        <f t="shared" si="39"/>
        <v/>
      </c>
      <c r="K127" s="26" t="str">
        <f t="shared" si="39"/>
        <v/>
      </c>
      <c r="L127" s="378" t="str">
        <f t="shared" si="39"/>
        <v/>
      </c>
      <c r="M127" s="379" t="str">
        <f t="shared" si="39"/>
        <v/>
      </c>
      <c r="N127" s="380" t="str">
        <f t="shared" si="40"/>
        <v/>
      </c>
      <c r="O127" s="26" t="str">
        <f t="shared" si="40"/>
        <v/>
      </c>
      <c r="P127" s="378" t="str">
        <f t="shared" si="40"/>
        <v/>
      </c>
      <c r="Q127" s="379" t="str">
        <f t="shared" si="40"/>
        <v/>
      </c>
      <c r="R127" s="380" t="str">
        <f t="shared" si="40"/>
        <v/>
      </c>
      <c r="S127" s="26" t="str">
        <f t="shared" si="40"/>
        <v/>
      </c>
      <c r="T127" s="378" t="str">
        <f t="shared" si="40"/>
        <v/>
      </c>
      <c r="U127" s="379" t="str">
        <f t="shared" si="40"/>
        <v/>
      </c>
      <c r="V127" s="380" t="str">
        <f t="shared" si="40"/>
        <v/>
      </c>
      <c r="W127" s="26" t="str">
        <f t="shared" si="40"/>
        <v/>
      </c>
      <c r="X127" s="378" t="str">
        <f t="shared" si="40"/>
        <v/>
      </c>
      <c r="Y127" s="379" t="str">
        <f t="shared" si="40"/>
        <v/>
      </c>
      <c r="Z127" s="380" t="str">
        <f t="shared" si="40"/>
        <v/>
      </c>
      <c r="AA127" s="26" t="str">
        <f t="shared" si="40"/>
        <v/>
      </c>
      <c r="AB127" s="20"/>
      <c r="AC127" s="378" t="str">
        <f>IF(COUNT((D127,H127,L127,P127,T127,X127))=0,"",SUM((D127,H127,L127,P127,T127,X127)))</f>
        <v/>
      </c>
      <c r="AD127" s="379" t="str">
        <f>IF(COUNT((E127,I127,M127,Q127,U127,Y127))=0,"",SUM((E127,I127,M127,Q127,U127,Y127)))</f>
        <v/>
      </c>
      <c r="AE127" s="380" t="str">
        <f>IF(COUNT((F127,J127,N127,R127,V127,Z127))=0,"",SUM((F127,J127,N127,R127,V127,Z127)))</f>
        <v/>
      </c>
      <c r="AF127" s="26" t="str">
        <f>IF(COUNT((G127,K127,O127,S127,W127,AA127))=0,"",SUM((G127,K127,O127,S127,W127,AA127)))</f>
        <v/>
      </c>
      <c r="AG127" s="381" t="str">
        <f t="shared" si="26"/>
        <v/>
      </c>
      <c r="AH127" s="307" t="str">
        <f t="shared" si="26"/>
        <v/>
      </c>
      <c r="AI127" s="193" t="str">
        <f t="shared" si="26"/>
        <v/>
      </c>
      <c r="AJ127" s="382" t="str">
        <f t="shared" si="26"/>
        <v/>
      </c>
      <c r="AK127" s="20"/>
      <c r="AL127" s="378" t="str">
        <f>IF(COUNT(テ1!AC127,AC127)=0,"",SUM(テ1!AC127,AC127))</f>
        <v/>
      </c>
      <c r="AM127" s="379" t="str">
        <f>IF(COUNT(テ1!AD127,AD127)=0,"",SUM(テ1!AD127,AD127))</f>
        <v/>
      </c>
      <c r="AN127" s="380" t="str">
        <f>IF(COUNT(テ1!AE127,AE127)=0,"",SUM(テ1!AE127,AE127))</f>
        <v/>
      </c>
      <c r="AO127" s="26" t="str">
        <f>IF(COUNT(テ1!AF127,AF127)=0,"",SUM(テ1!AF127,AF127))</f>
        <v/>
      </c>
      <c r="AP127" s="381" t="str">
        <f t="shared" si="27"/>
        <v/>
      </c>
      <c r="AQ127" s="307" t="str">
        <f t="shared" si="27"/>
        <v/>
      </c>
      <c r="AR127" s="193" t="str">
        <f t="shared" si="27"/>
        <v/>
      </c>
      <c r="AS127" s="382" t="str">
        <f t="shared" si="27"/>
        <v/>
      </c>
      <c r="AT127" s="20"/>
    </row>
    <row r="128" spans="1:46" ht="12" customHeight="1">
      <c r="A128" s="362">
        <v>124</v>
      </c>
      <c r="B128" s="21">
        <f>IF(情報!$C125="","",情報!$C125)</f>
        <v>333</v>
      </c>
      <c r="C128" s="377" t="str">
        <f t="shared" si="34"/>
        <v/>
      </c>
      <c r="D128" s="378" t="str">
        <f t="shared" si="39"/>
        <v/>
      </c>
      <c r="E128" s="379" t="str">
        <f t="shared" si="39"/>
        <v/>
      </c>
      <c r="F128" s="380" t="str">
        <f t="shared" si="39"/>
        <v/>
      </c>
      <c r="G128" s="26" t="str">
        <f t="shared" si="39"/>
        <v/>
      </c>
      <c r="H128" s="378" t="str">
        <f t="shared" si="39"/>
        <v/>
      </c>
      <c r="I128" s="379" t="str">
        <f t="shared" si="39"/>
        <v/>
      </c>
      <c r="J128" s="380" t="str">
        <f t="shared" si="39"/>
        <v/>
      </c>
      <c r="K128" s="26" t="str">
        <f t="shared" si="39"/>
        <v/>
      </c>
      <c r="L128" s="378" t="str">
        <f t="shared" si="39"/>
        <v/>
      </c>
      <c r="M128" s="379" t="str">
        <f t="shared" si="39"/>
        <v/>
      </c>
      <c r="N128" s="380" t="str">
        <f t="shared" si="40"/>
        <v/>
      </c>
      <c r="O128" s="26" t="str">
        <f t="shared" si="40"/>
        <v/>
      </c>
      <c r="P128" s="378" t="str">
        <f t="shared" si="40"/>
        <v/>
      </c>
      <c r="Q128" s="379" t="str">
        <f t="shared" si="40"/>
        <v/>
      </c>
      <c r="R128" s="380" t="str">
        <f t="shared" si="40"/>
        <v/>
      </c>
      <c r="S128" s="26" t="str">
        <f t="shared" si="40"/>
        <v/>
      </c>
      <c r="T128" s="378" t="str">
        <f t="shared" si="40"/>
        <v/>
      </c>
      <c r="U128" s="379" t="str">
        <f t="shared" si="40"/>
        <v/>
      </c>
      <c r="V128" s="380" t="str">
        <f t="shared" si="40"/>
        <v/>
      </c>
      <c r="W128" s="26" t="str">
        <f t="shared" si="40"/>
        <v/>
      </c>
      <c r="X128" s="378" t="str">
        <f t="shared" si="40"/>
        <v/>
      </c>
      <c r="Y128" s="379" t="str">
        <f t="shared" si="40"/>
        <v/>
      </c>
      <c r="Z128" s="380" t="str">
        <f t="shared" si="40"/>
        <v/>
      </c>
      <c r="AA128" s="26" t="str">
        <f t="shared" si="40"/>
        <v/>
      </c>
      <c r="AB128" s="20"/>
      <c r="AC128" s="378" t="str">
        <f>IF(COUNT((D128,H128,L128,P128,T128,X128))=0,"",SUM((D128,H128,L128,P128,T128,X128)))</f>
        <v/>
      </c>
      <c r="AD128" s="379" t="str">
        <f>IF(COUNT((E128,I128,M128,Q128,U128,Y128))=0,"",SUM((E128,I128,M128,Q128,U128,Y128)))</f>
        <v/>
      </c>
      <c r="AE128" s="380" t="str">
        <f>IF(COUNT((F128,J128,N128,R128,V128,Z128))=0,"",SUM((F128,J128,N128,R128,V128,Z128)))</f>
        <v/>
      </c>
      <c r="AF128" s="26" t="str">
        <f>IF(COUNT((G128,K128,O128,S128,W128,AA128))=0,"",SUM((G128,K128,O128,S128,W128,AA128)))</f>
        <v/>
      </c>
      <c r="AG128" s="381" t="str">
        <f t="shared" si="26"/>
        <v/>
      </c>
      <c r="AH128" s="307" t="str">
        <f t="shared" si="26"/>
        <v/>
      </c>
      <c r="AI128" s="193" t="str">
        <f t="shared" si="26"/>
        <v/>
      </c>
      <c r="AJ128" s="382" t="str">
        <f t="shared" si="26"/>
        <v/>
      </c>
      <c r="AK128" s="20"/>
      <c r="AL128" s="378" t="str">
        <f>IF(COUNT(テ1!AC128,AC128)=0,"",SUM(テ1!AC128,AC128))</f>
        <v/>
      </c>
      <c r="AM128" s="379" t="str">
        <f>IF(COUNT(テ1!AD128,AD128)=0,"",SUM(テ1!AD128,AD128))</f>
        <v/>
      </c>
      <c r="AN128" s="380" t="str">
        <f>IF(COUNT(テ1!AE128,AE128)=0,"",SUM(テ1!AE128,AE128))</f>
        <v/>
      </c>
      <c r="AO128" s="26" t="str">
        <f>IF(COUNT(テ1!AF128,AF128)=0,"",SUM(テ1!AF128,AF128))</f>
        <v/>
      </c>
      <c r="AP128" s="381" t="str">
        <f t="shared" si="27"/>
        <v/>
      </c>
      <c r="AQ128" s="307" t="str">
        <f t="shared" si="27"/>
        <v/>
      </c>
      <c r="AR128" s="193" t="str">
        <f t="shared" si="27"/>
        <v/>
      </c>
      <c r="AS128" s="382" t="str">
        <f t="shared" si="27"/>
        <v/>
      </c>
      <c r="AT128" s="20"/>
    </row>
    <row r="129" spans="1:46" ht="12" customHeight="1">
      <c r="A129" s="362">
        <v>125</v>
      </c>
      <c r="B129" s="21">
        <f>IF(情報!$C126="","",情報!$C126)</f>
        <v>334</v>
      </c>
      <c r="C129" s="377" t="str">
        <f t="shared" si="34"/>
        <v/>
      </c>
      <c r="D129" s="378" t="str">
        <f t="shared" si="39"/>
        <v/>
      </c>
      <c r="E129" s="379" t="str">
        <f t="shared" si="39"/>
        <v/>
      </c>
      <c r="F129" s="380" t="str">
        <f t="shared" si="39"/>
        <v/>
      </c>
      <c r="G129" s="26" t="str">
        <f t="shared" si="39"/>
        <v/>
      </c>
      <c r="H129" s="378" t="str">
        <f t="shared" si="39"/>
        <v/>
      </c>
      <c r="I129" s="379" t="str">
        <f t="shared" si="39"/>
        <v/>
      </c>
      <c r="J129" s="380" t="str">
        <f t="shared" si="39"/>
        <v/>
      </c>
      <c r="K129" s="26" t="str">
        <f t="shared" si="39"/>
        <v/>
      </c>
      <c r="L129" s="378" t="str">
        <f t="shared" si="39"/>
        <v/>
      </c>
      <c r="M129" s="379" t="str">
        <f t="shared" si="39"/>
        <v/>
      </c>
      <c r="N129" s="380" t="str">
        <f t="shared" si="40"/>
        <v/>
      </c>
      <c r="O129" s="26" t="str">
        <f t="shared" si="40"/>
        <v/>
      </c>
      <c r="P129" s="378" t="str">
        <f t="shared" si="40"/>
        <v/>
      </c>
      <c r="Q129" s="379" t="str">
        <f t="shared" si="40"/>
        <v/>
      </c>
      <c r="R129" s="380" t="str">
        <f t="shared" si="40"/>
        <v/>
      </c>
      <c r="S129" s="26" t="str">
        <f t="shared" si="40"/>
        <v/>
      </c>
      <c r="T129" s="378" t="str">
        <f t="shared" si="40"/>
        <v/>
      </c>
      <c r="U129" s="379" t="str">
        <f t="shared" si="40"/>
        <v/>
      </c>
      <c r="V129" s="380" t="str">
        <f t="shared" si="40"/>
        <v/>
      </c>
      <c r="W129" s="26" t="str">
        <f t="shared" si="40"/>
        <v/>
      </c>
      <c r="X129" s="378" t="str">
        <f t="shared" si="40"/>
        <v/>
      </c>
      <c r="Y129" s="379" t="str">
        <f t="shared" si="40"/>
        <v/>
      </c>
      <c r="Z129" s="380" t="str">
        <f t="shared" si="40"/>
        <v/>
      </c>
      <c r="AA129" s="26" t="str">
        <f t="shared" si="40"/>
        <v/>
      </c>
      <c r="AB129" s="20"/>
      <c r="AC129" s="378" t="str">
        <f>IF(COUNT((D129,H129,L129,P129,T129,X129))=0,"",SUM((D129,H129,L129,P129,T129,X129)))</f>
        <v/>
      </c>
      <c r="AD129" s="379" t="str">
        <f>IF(COUNT((E129,I129,M129,Q129,U129,Y129))=0,"",SUM((E129,I129,M129,Q129,U129,Y129)))</f>
        <v/>
      </c>
      <c r="AE129" s="380" t="str">
        <f>IF(COUNT((F129,J129,N129,R129,V129,Z129))=0,"",SUM((F129,J129,N129,R129,V129,Z129)))</f>
        <v/>
      </c>
      <c r="AF129" s="26" t="str">
        <f>IF(COUNT((G129,K129,O129,S129,W129,AA129))=0,"",SUM((G129,K129,O129,S129,W129,AA129)))</f>
        <v/>
      </c>
      <c r="AG129" s="381" t="str">
        <f t="shared" si="26"/>
        <v/>
      </c>
      <c r="AH129" s="307" t="str">
        <f t="shared" si="26"/>
        <v/>
      </c>
      <c r="AI129" s="193" t="str">
        <f t="shared" si="26"/>
        <v/>
      </c>
      <c r="AJ129" s="382" t="str">
        <f t="shared" si="26"/>
        <v/>
      </c>
      <c r="AK129" s="20"/>
      <c r="AL129" s="378" t="str">
        <f>IF(COUNT(テ1!AC129,AC129)=0,"",SUM(テ1!AC129,AC129))</f>
        <v/>
      </c>
      <c r="AM129" s="379" t="str">
        <f>IF(COUNT(テ1!AD129,AD129)=0,"",SUM(テ1!AD129,AD129))</f>
        <v/>
      </c>
      <c r="AN129" s="380" t="str">
        <f>IF(COUNT(テ1!AE129,AE129)=0,"",SUM(テ1!AE129,AE129))</f>
        <v/>
      </c>
      <c r="AO129" s="26" t="str">
        <f>IF(COUNT(テ1!AF129,AF129)=0,"",SUM(テ1!AF129,AF129))</f>
        <v/>
      </c>
      <c r="AP129" s="381" t="str">
        <f t="shared" si="27"/>
        <v/>
      </c>
      <c r="AQ129" s="307" t="str">
        <f t="shared" si="27"/>
        <v/>
      </c>
      <c r="AR129" s="193" t="str">
        <f t="shared" si="27"/>
        <v/>
      </c>
      <c r="AS129" s="382" t="str">
        <f t="shared" si="27"/>
        <v/>
      </c>
      <c r="AT129" s="20"/>
    </row>
    <row r="130" spans="1:46" ht="12" customHeight="1">
      <c r="A130" s="362">
        <v>126</v>
      </c>
      <c r="B130" s="27">
        <f>IF(情報!$C127="","",情報!$C127)</f>
        <v>335</v>
      </c>
      <c r="C130" s="383" t="str">
        <f t="shared" si="34"/>
        <v/>
      </c>
      <c r="D130" s="384" t="str">
        <f t="shared" si="39"/>
        <v/>
      </c>
      <c r="E130" s="385" t="str">
        <f t="shared" si="39"/>
        <v/>
      </c>
      <c r="F130" s="386" t="str">
        <f t="shared" si="39"/>
        <v/>
      </c>
      <c r="G130" s="32" t="str">
        <f t="shared" si="39"/>
        <v/>
      </c>
      <c r="H130" s="384" t="str">
        <f t="shared" si="39"/>
        <v/>
      </c>
      <c r="I130" s="385" t="str">
        <f t="shared" si="39"/>
        <v/>
      </c>
      <c r="J130" s="386" t="str">
        <f t="shared" si="39"/>
        <v/>
      </c>
      <c r="K130" s="32" t="str">
        <f t="shared" si="39"/>
        <v/>
      </c>
      <c r="L130" s="384" t="str">
        <f t="shared" si="39"/>
        <v/>
      </c>
      <c r="M130" s="385" t="str">
        <f t="shared" si="39"/>
        <v/>
      </c>
      <c r="N130" s="386" t="str">
        <f t="shared" si="40"/>
        <v/>
      </c>
      <c r="O130" s="32" t="str">
        <f t="shared" si="40"/>
        <v/>
      </c>
      <c r="P130" s="384" t="str">
        <f t="shared" si="40"/>
        <v/>
      </c>
      <c r="Q130" s="385" t="str">
        <f t="shared" si="40"/>
        <v/>
      </c>
      <c r="R130" s="386" t="str">
        <f t="shared" si="40"/>
        <v/>
      </c>
      <c r="S130" s="32" t="str">
        <f t="shared" si="40"/>
        <v/>
      </c>
      <c r="T130" s="384" t="str">
        <f t="shared" si="40"/>
        <v/>
      </c>
      <c r="U130" s="385" t="str">
        <f t="shared" si="40"/>
        <v/>
      </c>
      <c r="V130" s="386" t="str">
        <f t="shared" si="40"/>
        <v/>
      </c>
      <c r="W130" s="32" t="str">
        <f t="shared" si="40"/>
        <v/>
      </c>
      <c r="X130" s="384" t="str">
        <f t="shared" si="40"/>
        <v/>
      </c>
      <c r="Y130" s="385" t="str">
        <f t="shared" si="40"/>
        <v/>
      </c>
      <c r="Z130" s="386" t="str">
        <f t="shared" si="40"/>
        <v/>
      </c>
      <c r="AA130" s="32" t="str">
        <f t="shared" si="40"/>
        <v/>
      </c>
      <c r="AB130" s="20"/>
      <c r="AC130" s="384" t="str">
        <f>IF(COUNT((D130,H130,L130,P130,T130,X130))=0,"",SUM((D130,H130,L130,P130,T130,X130)))</f>
        <v/>
      </c>
      <c r="AD130" s="385" t="str">
        <f>IF(COUNT((E130,I130,M130,Q130,U130,Y130))=0,"",SUM((E130,I130,M130,Q130,U130,Y130)))</f>
        <v/>
      </c>
      <c r="AE130" s="386" t="str">
        <f>IF(COUNT((F130,J130,N130,R130,V130,Z130))=0,"",SUM((F130,J130,N130,R130,V130,Z130)))</f>
        <v/>
      </c>
      <c r="AF130" s="32" t="str">
        <f>IF(COUNT((G130,K130,O130,S130,W130,AA130))=0,"",SUM((G130,K130,O130,S130,W130,AA130)))</f>
        <v/>
      </c>
      <c r="AG130" s="387" t="str">
        <f t="shared" si="26"/>
        <v/>
      </c>
      <c r="AH130" s="310" t="str">
        <f t="shared" si="26"/>
        <v/>
      </c>
      <c r="AI130" s="212" t="str">
        <f t="shared" si="26"/>
        <v/>
      </c>
      <c r="AJ130" s="388" t="str">
        <f t="shared" si="26"/>
        <v/>
      </c>
      <c r="AK130" s="20"/>
      <c r="AL130" s="384" t="str">
        <f>IF(COUNT(テ1!AC130,AC130)=0,"",SUM(テ1!AC130,AC130))</f>
        <v/>
      </c>
      <c r="AM130" s="385" t="str">
        <f>IF(COUNT(テ1!AD130,AD130)=0,"",SUM(テ1!AD130,AD130))</f>
        <v/>
      </c>
      <c r="AN130" s="386" t="str">
        <f>IF(COUNT(テ1!AE130,AE130)=0,"",SUM(テ1!AE130,AE130))</f>
        <v/>
      </c>
      <c r="AO130" s="32" t="str">
        <f>IF(COUNT(テ1!AF130,AF130)=0,"",SUM(テ1!AF130,AF130))</f>
        <v/>
      </c>
      <c r="AP130" s="387" t="str">
        <f t="shared" si="27"/>
        <v/>
      </c>
      <c r="AQ130" s="310" t="str">
        <f t="shared" si="27"/>
        <v/>
      </c>
      <c r="AR130" s="212" t="str">
        <f t="shared" si="27"/>
        <v/>
      </c>
      <c r="AS130" s="388" t="str">
        <f t="shared" si="27"/>
        <v/>
      </c>
      <c r="AT130" s="20"/>
    </row>
    <row r="131" spans="1:46" ht="12" customHeight="1">
      <c r="A131" s="362">
        <v>127</v>
      </c>
      <c r="B131" s="33">
        <f>IF(情報!$C128="","",情報!$C128)</f>
        <v>336</v>
      </c>
      <c r="C131" s="389" t="str">
        <f t="shared" si="34"/>
        <v/>
      </c>
      <c r="D131" s="390" t="str">
        <f t="shared" si="39"/>
        <v/>
      </c>
      <c r="E131" s="391" t="str">
        <f t="shared" si="39"/>
        <v/>
      </c>
      <c r="F131" s="392" t="str">
        <f t="shared" si="39"/>
        <v/>
      </c>
      <c r="G131" s="38" t="str">
        <f t="shared" si="39"/>
        <v/>
      </c>
      <c r="H131" s="390" t="str">
        <f t="shared" si="39"/>
        <v/>
      </c>
      <c r="I131" s="391" t="str">
        <f t="shared" si="39"/>
        <v/>
      </c>
      <c r="J131" s="392" t="str">
        <f t="shared" si="39"/>
        <v/>
      </c>
      <c r="K131" s="38" t="str">
        <f t="shared" si="39"/>
        <v/>
      </c>
      <c r="L131" s="390" t="str">
        <f t="shared" si="39"/>
        <v/>
      </c>
      <c r="M131" s="391" t="str">
        <f t="shared" si="39"/>
        <v/>
      </c>
      <c r="N131" s="392" t="str">
        <f t="shared" si="40"/>
        <v/>
      </c>
      <c r="O131" s="38" t="str">
        <f t="shared" si="40"/>
        <v/>
      </c>
      <c r="P131" s="390" t="str">
        <f t="shared" si="40"/>
        <v/>
      </c>
      <c r="Q131" s="391" t="str">
        <f t="shared" si="40"/>
        <v/>
      </c>
      <c r="R131" s="392" t="str">
        <f t="shared" si="40"/>
        <v/>
      </c>
      <c r="S131" s="38" t="str">
        <f t="shared" si="40"/>
        <v/>
      </c>
      <c r="T131" s="390" t="str">
        <f t="shared" si="40"/>
        <v/>
      </c>
      <c r="U131" s="391" t="str">
        <f t="shared" si="40"/>
        <v/>
      </c>
      <c r="V131" s="392" t="str">
        <f t="shared" si="40"/>
        <v/>
      </c>
      <c r="W131" s="38" t="str">
        <f t="shared" si="40"/>
        <v/>
      </c>
      <c r="X131" s="390" t="str">
        <f t="shared" si="40"/>
        <v/>
      </c>
      <c r="Y131" s="391" t="str">
        <f t="shared" si="40"/>
        <v/>
      </c>
      <c r="Z131" s="392" t="str">
        <f t="shared" si="40"/>
        <v/>
      </c>
      <c r="AA131" s="38" t="str">
        <f t="shared" si="40"/>
        <v/>
      </c>
      <c r="AB131" s="20"/>
      <c r="AC131" s="390" t="str">
        <f>IF(COUNT((D131,H131,L131,P131,T131,X131))=0,"",SUM((D131,H131,L131,P131,T131,X131)))</f>
        <v/>
      </c>
      <c r="AD131" s="391" t="str">
        <f>IF(COUNT((E131,I131,M131,Q131,U131,Y131))=0,"",SUM((E131,I131,M131,Q131,U131,Y131)))</f>
        <v/>
      </c>
      <c r="AE131" s="392" t="str">
        <f>IF(COUNT((F131,J131,N131,R131,V131,Z131))=0,"",SUM((F131,J131,N131,R131,V131,Z131)))</f>
        <v/>
      </c>
      <c r="AF131" s="38" t="str">
        <f>IF(COUNT((G131,K131,O131,S131,W131,AA131))=0,"",SUM((G131,K131,O131,S131,W131,AA131)))</f>
        <v/>
      </c>
      <c r="AG131" s="375" t="str">
        <f t="shared" si="26"/>
        <v/>
      </c>
      <c r="AH131" s="313" t="str">
        <f t="shared" si="26"/>
        <v/>
      </c>
      <c r="AI131" s="231" t="str">
        <f t="shared" si="26"/>
        <v/>
      </c>
      <c r="AJ131" s="376" t="str">
        <f t="shared" si="26"/>
        <v/>
      </c>
      <c r="AK131" s="20"/>
      <c r="AL131" s="390" t="str">
        <f>IF(COUNT(テ1!AC131,AC131)=0,"",SUM(テ1!AC131,AC131))</f>
        <v/>
      </c>
      <c r="AM131" s="391" t="str">
        <f>IF(COUNT(テ1!AD131,AD131)=0,"",SUM(テ1!AD131,AD131))</f>
        <v/>
      </c>
      <c r="AN131" s="392" t="str">
        <f>IF(COUNT(テ1!AE131,AE131)=0,"",SUM(テ1!AE131,AE131))</f>
        <v/>
      </c>
      <c r="AO131" s="38" t="str">
        <f>IF(COUNT(テ1!AF131,AF131)=0,"",SUM(テ1!AF131,AF131))</f>
        <v/>
      </c>
      <c r="AP131" s="375" t="str">
        <f t="shared" si="27"/>
        <v/>
      </c>
      <c r="AQ131" s="313" t="str">
        <f t="shared" si="27"/>
        <v/>
      </c>
      <c r="AR131" s="231" t="str">
        <f t="shared" si="27"/>
        <v/>
      </c>
      <c r="AS131" s="376" t="str">
        <f t="shared" si="27"/>
        <v/>
      </c>
      <c r="AT131" s="20"/>
    </row>
    <row r="132" spans="1:46" ht="12" customHeight="1">
      <c r="A132" s="362">
        <v>128</v>
      </c>
      <c r="B132" s="21">
        <f>IF(情報!$C129="","",情報!$C129)</f>
        <v>337</v>
      </c>
      <c r="C132" s="377" t="str">
        <f t="shared" si="34"/>
        <v/>
      </c>
      <c r="D132" s="378" t="str">
        <f t="shared" si="39"/>
        <v/>
      </c>
      <c r="E132" s="379" t="str">
        <f t="shared" si="39"/>
        <v/>
      </c>
      <c r="F132" s="380" t="str">
        <f t="shared" si="39"/>
        <v/>
      </c>
      <c r="G132" s="26" t="str">
        <f t="shared" si="39"/>
        <v/>
      </c>
      <c r="H132" s="378" t="str">
        <f t="shared" si="39"/>
        <v/>
      </c>
      <c r="I132" s="379" t="str">
        <f t="shared" si="39"/>
        <v/>
      </c>
      <c r="J132" s="380" t="str">
        <f t="shared" si="39"/>
        <v/>
      </c>
      <c r="K132" s="26" t="str">
        <f t="shared" si="39"/>
        <v/>
      </c>
      <c r="L132" s="378" t="str">
        <f t="shared" si="39"/>
        <v/>
      </c>
      <c r="M132" s="379" t="str">
        <f t="shared" si="39"/>
        <v/>
      </c>
      <c r="N132" s="380" t="str">
        <f t="shared" si="40"/>
        <v/>
      </c>
      <c r="O132" s="26" t="str">
        <f t="shared" si="40"/>
        <v/>
      </c>
      <c r="P132" s="378" t="str">
        <f t="shared" si="40"/>
        <v/>
      </c>
      <c r="Q132" s="379" t="str">
        <f t="shared" si="40"/>
        <v/>
      </c>
      <c r="R132" s="380" t="str">
        <f t="shared" si="40"/>
        <v/>
      </c>
      <c r="S132" s="26" t="str">
        <f t="shared" si="40"/>
        <v/>
      </c>
      <c r="T132" s="378" t="str">
        <f t="shared" si="40"/>
        <v/>
      </c>
      <c r="U132" s="379" t="str">
        <f t="shared" si="40"/>
        <v/>
      </c>
      <c r="V132" s="380" t="str">
        <f t="shared" si="40"/>
        <v/>
      </c>
      <c r="W132" s="26" t="str">
        <f t="shared" si="40"/>
        <v/>
      </c>
      <c r="X132" s="378" t="str">
        <f t="shared" si="40"/>
        <v/>
      </c>
      <c r="Y132" s="379" t="str">
        <f t="shared" si="40"/>
        <v/>
      </c>
      <c r="Z132" s="380" t="str">
        <f t="shared" si="40"/>
        <v/>
      </c>
      <c r="AA132" s="26" t="str">
        <f t="shared" si="40"/>
        <v/>
      </c>
      <c r="AB132" s="20"/>
      <c r="AC132" s="378" t="str">
        <f>IF(COUNT((D132,H132,L132,P132,T132,X132))=0,"",SUM((D132,H132,L132,P132,T132,X132)))</f>
        <v/>
      </c>
      <c r="AD132" s="379" t="str">
        <f>IF(COUNT((E132,I132,M132,Q132,U132,Y132))=0,"",SUM((E132,I132,M132,Q132,U132,Y132)))</f>
        <v/>
      </c>
      <c r="AE132" s="380" t="str">
        <f>IF(COUNT((F132,J132,N132,R132,V132,Z132))=0,"",SUM((F132,J132,N132,R132,V132,Z132)))</f>
        <v/>
      </c>
      <c r="AF132" s="26" t="str">
        <f>IF(COUNT((G132,K132,O132,S132,W132,AA132))=0,"",SUM((G132,K132,O132,S132,W132,AA132)))</f>
        <v/>
      </c>
      <c r="AG132" s="381" t="str">
        <f t="shared" si="26"/>
        <v/>
      </c>
      <c r="AH132" s="307" t="str">
        <f t="shared" si="26"/>
        <v/>
      </c>
      <c r="AI132" s="193" t="str">
        <f t="shared" si="26"/>
        <v/>
      </c>
      <c r="AJ132" s="382" t="str">
        <f t="shared" si="26"/>
        <v/>
      </c>
      <c r="AK132" s="20"/>
      <c r="AL132" s="378" t="str">
        <f>IF(COUNT(テ1!AC132,AC132)=0,"",SUM(テ1!AC132,AC132))</f>
        <v/>
      </c>
      <c r="AM132" s="379" t="str">
        <f>IF(COUNT(テ1!AD132,AD132)=0,"",SUM(テ1!AD132,AD132))</f>
        <v/>
      </c>
      <c r="AN132" s="380" t="str">
        <f>IF(COUNT(テ1!AE132,AE132)=0,"",SUM(テ1!AE132,AE132))</f>
        <v/>
      </c>
      <c r="AO132" s="26" t="str">
        <f>IF(COUNT(テ1!AF132,AF132)=0,"",SUM(テ1!AF132,AF132))</f>
        <v/>
      </c>
      <c r="AP132" s="381" t="str">
        <f t="shared" si="27"/>
        <v/>
      </c>
      <c r="AQ132" s="307" t="str">
        <f t="shared" si="27"/>
        <v/>
      </c>
      <c r="AR132" s="193" t="str">
        <f t="shared" si="27"/>
        <v/>
      </c>
      <c r="AS132" s="382" t="str">
        <f t="shared" si="27"/>
        <v/>
      </c>
      <c r="AT132" s="20"/>
    </row>
    <row r="133" spans="1:46" ht="12" customHeight="1">
      <c r="A133" s="362">
        <v>129</v>
      </c>
      <c r="B133" s="21">
        <f>IF(情報!$C130="","",情報!$C130)</f>
        <v>338</v>
      </c>
      <c r="C133" s="377" t="str">
        <f t="shared" si="34"/>
        <v/>
      </c>
      <c r="D133" s="378" t="str">
        <f t="shared" si="39"/>
        <v/>
      </c>
      <c r="E133" s="379" t="str">
        <f t="shared" si="39"/>
        <v/>
      </c>
      <c r="F133" s="380" t="str">
        <f t="shared" si="39"/>
        <v/>
      </c>
      <c r="G133" s="26" t="str">
        <f t="shared" si="39"/>
        <v/>
      </c>
      <c r="H133" s="378" t="str">
        <f t="shared" si="39"/>
        <v/>
      </c>
      <c r="I133" s="379" t="str">
        <f t="shared" si="39"/>
        <v/>
      </c>
      <c r="J133" s="380" t="str">
        <f t="shared" si="39"/>
        <v/>
      </c>
      <c r="K133" s="26" t="str">
        <f t="shared" si="39"/>
        <v/>
      </c>
      <c r="L133" s="378" t="str">
        <f t="shared" si="39"/>
        <v/>
      </c>
      <c r="M133" s="379" t="str">
        <f t="shared" si="39"/>
        <v/>
      </c>
      <c r="N133" s="380" t="str">
        <f t="shared" si="40"/>
        <v/>
      </c>
      <c r="O133" s="26" t="str">
        <f t="shared" si="40"/>
        <v/>
      </c>
      <c r="P133" s="378" t="str">
        <f t="shared" si="40"/>
        <v/>
      </c>
      <c r="Q133" s="379" t="str">
        <f t="shared" si="40"/>
        <v/>
      </c>
      <c r="R133" s="380" t="str">
        <f t="shared" si="40"/>
        <v/>
      </c>
      <c r="S133" s="26" t="str">
        <f t="shared" si="40"/>
        <v/>
      </c>
      <c r="T133" s="378" t="str">
        <f t="shared" si="40"/>
        <v/>
      </c>
      <c r="U133" s="379" t="str">
        <f t="shared" si="40"/>
        <v/>
      </c>
      <c r="V133" s="380" t="str">
        <f t="shared" si="40"/>
        <v/>
      </c>
      <c r="W133" s="26" t="str">
        <f t="shared" si="40"/>
        <v/>
      </c>
      <c r="X133" s="378" t="str">
        <f t="shared" si="40"/>
        <v/>
      </c>
      <c r="Y133" s="379" t="str">
        <f t="shared" si="40"/>
        <v/>
      </c>
      <c r="Z133" s="380" t="str">
        <f t="shared" si="40"/>
        <v/>
      </c>
      <c r="AA133" s="26" t="str">
        <f t="shared" si="40"/>
        <v/>
      </c>
      <c r="AB133" s="20"/>
      <c r="AC133" s="378" t="str">
        <f>IF(COUNT((D133,H133,L133,P133,T133,X133))=0,"",SUM((D133,H133,L133,P133,T133,X133)))</f>
        <v/>
      </c>
      <c r="AD133" s="379" t="str">
        <f>IF(COUNT((E133,I133,M133,Q133,U133,Y133))=0,"",SUM((E133,I133,M133,Q133,U133,Y133)))</f>
        <v/>
      </c>
      <c r="AE133" s="380" t="str">
        <f>IF(COUNT((F133,J133,N133,R133,V133,Z133))=0,"",SUM((F133,J133,N133,R133,V133,Z133)))</f>
        <v/>
      </c>
      <c r="AF133" s="26" t="str">
        <f>IF(COUNT((G133,K133,O133,S133,W133,AA133))=0,"",SUM((G133,K133,O133,S133,W133,AA133)))</f>
        <v/>
      </c>
      <c r="AG133" s="381" t="str">
        <f t="shared" si="26"/>
        <v/>
      </c>
      <c r="AH133" s="307" t="str">
        <f t="shared" si="26"/>
        <v/>
      </c>
      <c r="AI133" s="193" t="str">
        <f t="shared" si="26"/>
        <v/>
      </c>
      <c r="AJ133" s="382" t="str">
        <f t="shared" si="26"/>
        <v/>
      </c>
      <c r="AK133" s="20"/>
      <c r="AL133" s="378" t="str">
        <f>IF(COUNT(テ1!AC133,AC133)=0,"",SUM(テ1!AC133,AC133))</f>
        <v/>
      </c>
      <c r="AM133" s="379" t="str">
        <f>IF(COUNT(テ1!AD133,AD133)=0,"",SUM(テ1!AD133,AD133))</f>
        <v/>
      </c>
      <c r="AN133" s="380" t="str">
        <f>IF(COUNT(テ1!AE133,AE133)=0,"",SUM(テ1!AE133,AE133))</f>
        <v/>
      </c>
      <c r="AO133" s="26" t="str">
        <f>IF(COUNT(テ1!AF133,AF133)=0,"",SUM(テ1!AF133,AF133))</f>
        <v/>
      </c>
      <c r="AP133" s="381" t="str">
        <f t="shared" si="27"/>
        <v/>
      </c>
      <c r="AQ133" s="307" t="str">
        <f t="shared" si="27"/>
        <v/>
      </c>
      <c r="AR133" s="193" t="str">
        <f t="shared" si="27"/>
        <v/>
      </c>
      <c r="AS133" s="382" t="str">
        <f t="shared" si="27"/>
        <v/>
      </c>
      <c r="AT133" s="20"/>
    </row>
    <row r="134" spans="1:46" ht="12" customHeight="1">
      <c r="A134" s="362">
        <v>130</v>
      </c>
      <c r="B134" s="21">
        <f>IF(情報!$C131="","",情報!$C131)</f>
        <v>339</v>
      </c>
      <c r="C134" s="377" t="str">
        <f t="shared" ref="C134:C165" si="41">IF(ISERROR(VLOOKUP($B134,名列,2,FALSE)&amp;""),"",VLOOKUP($B134,名列,2,FALSE)&amp;"")</f>
        <v/>
      </c>
      <c r="D134" s="378" t="str">
        <f t="shared" si="39"/>
        <v/>
      </c>
      <c r="E134" s="379" t="str">
        <f t="shared" si="39"/>
        <v/>
      </c>
      <c r="F134" s="380" t="str">
        <f t="shared" si="39"/>
        <v/>
      </c>
      <c r="G134" s="26" t="str">
        <f t="shared" si="39"/>
        <v/>
      </c>
      <c r="H134" s="378" t="str">
        <f t="shared" si="39"/>
        <v/>
      </c>
      <c r="I134" s="379" t="str">
        <f t="shared" si="39"/>
        <v/>
      </c>
      <c r="J134" s="380" t="str">
        <f t="shared" si="39"/>
        <v/>
      </c>
      <c r="K134" s="26" t="str">
        <f t="shared" si="39"/>
        <v/>
      </c>
      <c r="L134" s="378" t="str">
        <f t="shared" si="39"/>
        <v/>
      </c>
      <c r="M134" s="379" t="str">
        <f t="shared" si="39"/>
        <v/>
      </c>
      <c r="N134" s="380" t="str">
        <f t="shared" si="40"/>
        <v/>
      </c>
      <c r="O134" s="26" t="str">
        <f t="shared" si="40"/>
        <v/>
      </c>
      <c r="P134" s="378" t="str">
        <f t="shared" si="40"/>
        <v/>
      </c>
      <c r="Q134" s="379" t="str">
        <f t="shared" si="40"/>
        <v/>
      </c>
      <c r="R134" s="380" t="str">
        <f t="shared" si="40"/>
        <v/>
      </c>
      <c r="S134" s="26" t="str">
        <f t="shared" si="40"/>
        <v/>
      </c>
      <c r="T134" s="378" t="str">
        <f t="shared" si="40"/>
        <v/>
      </c>
      <c r="U134" s="379" t="str">
        <f t="shared" si="40"/>
        <v/>
      </c>
      <c r="V134" s="380" t="str">
        <f t="shared" si="40"/>
        <v/>
      </c>
      <c r="W134" s="26" t="str">
        <f t="shared" si="40"/>
        <v/>
      </c>
      <c r="X134" s="378" t="str">
        <f t="shared" si="40"/>
        <v/>
      </c>
      <c r="Y134" s="379" t="str">
        <f t="shared" si="40"/>
        <v/>
      </c>
      <c r="Z134" s="380" t="str">
        <f t="shared" si="40"/>
        <v/>
      </c>
      <c r="AA134" s="26" t="str">
        <f t="shared" si="40"/>
        <v/>
      </c>
      <c r="AB134" s="20"/>
      <c r="AC134" s="378" t="str">
        <f>IF(COUNT((D134,H134,L134,P134,T134,X134))=0,"",SUM((D134,H134,L134,P134,T134,X134)))</f>
        <v/>
      </c>
      <c r="AD134" s="379" t="str">
        <f>IF(COUNT((E134,I134,M134,Q134,U134,Y134))=0,"",SUM((E134,I134,M134,Q134,U134,Y134)))</f>
        <v/>
      </c>
      <c r="AE134" s="380" t="str">
        <f>IF(COUNT((F134,J134,N134,R134,V134,Z134))=0,"",SUM((F134,J134,N134,R134,V134,Z134)))</f>
        <v/>
      </c>
      <c r="AF134" s="26" t="str">
        <f>IF(COUNT((G134,K134,O134,S134,W134,AA134))=0,"",SUM((G134,K134,O134,S134,W134,AA134)))</f>
        <v/>
      </c>
      <c r="AG134" s="381" t="str">
        <f t="shared" si="26"/>
        <v/>
      </c>
      <c r="AH134" s="307" t="str">
        <f t="shared" si="26"/>
        <v/>
      </c>
      <c r="AI134" s="193" t="str">
        <f t="shared" si="26"/>
        <v/>
      </c>
      <c r="AJ134" s="382" t="str">
        <f t="shared" ref="AJ134:AJ185" si="42">IF($C134="","",IF(ISERROR(AF134/AF$5*100),0,(AF134/AF$5*100)))</f>
        <v/>
      </c>
      <c r="AK134" s="20"/>
      <c r="AL134" s="378" t="str">
        <f>IF(COUNT(テ1!AC134,AC134)=0,"",SUM(テ1!AC134,AC134))</f>
        <v/>
      </c>
      <c r="AM134" s="379" t="str">
        <f>IF(COUNT(テ1!AD134,AD134)=0,"",SUM(テ1!AD134,AD134))</f>
        <v/>
      </c>
      <c r="AN134" s="380" t="str">
        <f>IF(COUNT(テ1!AE134,AE134)=0,"",SUM(テ1!AE134,AE134))</f>
        <v/>
      </c>
      <c r="AO134" s="26" t="str">
        <f>IF(COUNT(テ1!AF134,AF134)=0,"",SUM(テ1!AF134,AF134))</f>
        <v/>
      </c>
      <c r="AP134" s="381" t="str">
        <f t="shared" si="27"/>
        <v/>
      </c>
      <c r="AQ134" s="307" t="str">
        <f t="shared" si="27"/>
        <v/>
      </c>
      <c r="AR134" s="193" t="str">
        <f t="shared" si="27"/>
        <v/>
      </c>
      <c r="AS134" s="382" t="str">
        <f t="shared" ref="AS134:AS185" si="43">IF($C134="","",IF(ISERROR(AO134/AO$5*100),0,(AO134/AO$5*100)))</f>
        <v/>
      </c>
      <c r="AT134" s="20"/>
    </row>
    <row r="135" spans="1:46" ht="12" customHeight="1">
      <c r="A135" s="362">
        <v>131</v>
      </c>
      <c r="B135" s="27">
        <f>IF(情報!$C132="","",情報!$C132)</f>
        <v>340</v>
      </c>
      <c r="C135" s="383" t="str">
        <f t="shared" si="41"/>
        <v/>
      </c>
      <c r="D135" s="384" t="str">
        <f t="shared" ref="D135:M144" si="44">IF(ISERROR(INDEX(テ全,$A135,D$2)),"",INDEX(テ全,$A135,D$2))</f>
        <v/>
      </c>
      <c r="E135" s="385" t="str">
        <f t="shared" si="44"/>
        <v/>
      </c>
      <c r="F135" s="386" t="str">
        <f t="shared" si="44"/>
        <v/>
      </c>
      <c r="G135" s="32" t="str">
        <f t="shared" si="44"/>
        <v/>
      </c>
      <c r="H135" s="384" t="str">
        <f t="shared" si="44"/>
        <v/>
      </c>
      <c r="I135" s="385" t="str">
        <f t="shared" si="44"/>
        <v/>
      </c>
      <c r="J135" s="386" t="str">
        <f t="shared" si="44"/>
        <v/>
      </c>
      <c r="K135" s="32" t="str">
        <f t="shared" si="44"/>
        <v/>
      </c>
      <c r="L135" s="384" t="str">
        <f t="shared" si="44"/>
        <v/>
      </c>
      <c r="M135" s="385" t="str">
        <f t="shared" si="44"/>
        <v/>
      </c>
      <c r="N135" s="386" t="str">
        <f t="shared" ref="N135:AA144" si="45">IF(ISERROR(INDEX(テ全,$A135,N$2)),"",INDEX(テ全,$A135,N$2))</f>
        <v/>
      </c>
      <c r="O135" s="32" t="str">
        <f t="shared" si="45"/>
        <v/>
      </c>
      <c r="P135" s="384" t="str">
        <f t="shared" si="45"/>
        <v/>
      </c>
      <c r="Q135" s="385" t="str">
        <f t="shared" si="45"/>
        <v/>
      </c>
      <c r="R135" s="386" t="str">
        <f t="shared" si="45"/>
        <v/>
      </c>
      <c r="S135" s="32" t="str">
        <f t="shared" si="45"/>
        <v/>
      </c>
      <c r="T135" s="384" t="str">
        <f t="shared" si="45"/>
        <v/>
      </c>
      <c r="U135" s="385" t="str">
        <f t="shared" si="45"/>
        <v/>
      </c>
      <c r="V135" s="386" t="str">
        <f t="shared" si="45"/>
        <v/>
      </c>
      <c r="W135" s="32" t="str">
        <f t="shared" si="45"/>
        <v/>
      </c>
      <c r="X135" s="384" t="str">
        <f t="shared" si="45"/>
        <v/>
      </c>
      <c r="Y135" s="385" t="str">
        <f t="shared" si="45"/>
        <v/>
      </c>
      <c r="Z135" s="386" t="str">
        <f t="shared" si="45"/>
        <v/>
      </c>
      <c r="AA135" s="32" t="str">
        <f t="shared" si="45"/>
        <v/>
      </c>
      <c r="AB135" s="20"/>
      <c r="AC135" s="384" t="str">
        <f>IF(COUNT((D135,H135,L135,P135,T135,X135))=0,"",SUM((D135,H135,L135,P135,T135,X135)))</f>
        <v/>
      </c>
      <c r="AD135" s="385" t="str">
        <f>IF(COUNT((E135,I135,M135,Q135,U135,Y135))=0,"",SUM((E135,I135,M135,Q135,U135,Y135)))</f>
        <v/>
      </c>
      <c r="AE135" s="386" t="str">
        <f>IF(COUNT((F135,J135,N135,R135,V135,Z135))=0,"",SUM((F135,J135,N135,R135,V135,Z135)))</f>
        <v/>
      </c>
      <c r="AF135" s="32" t="str">
        <f>IF(COUNT((G135,K135,O135,S135,W135,AA135))=0,"",SUM((G135,K135,O135,S135,W135,AA135)))</f>
        <v/>
      </c>
      <c r="AG135" s="387" t="str">
        <f t="shared" ref="AG135:AI185" si="46">IF($C135="","",IF(ISERROR(AC135/AC$5*100),0,(AC135/AC$5*100)))</f>
        <v/>
      </c>
      <c r="AH135" s="310" t="str">
        <f t="shared" si="46"/>
        <v/>
      </c>
      <c r="AI135" s="212" t="str">
        <f t="shared" si="46"/>
        <v/>
      </c>
      <c r="AJ135" s="388" t="str">
        <f t="shared" si="42"/>
        <v/>
      </c>
      <c r="AK135" s="20"/>
      <c r="AL135" s="384" t="str">
        <f>IF(COUNT(テ1!AC135,AC135)=0,"",SUM(テ1!AC135,AC135))</f>
        <v/>
      </c>
      <c r="AM135" s="385" t="str">
        <f>IF(COUNT(テ1!AD135,AD135)=0,"",SUM(テ1!AD135,AD135))</f>
        <v/>
      </c>
      <c r="AN135" s="386" t="str">
        <f>IF(COUNT(テ1!AE135,AE135)=0,"",SUM(テ1!AE135,AE135))</f>
        <v/>
      </c>
      <c r="AO135" s="32" t="str">
        <f>IF(COUNT(テ1!AF135,AF135)=0,"",SUM(テ1!AF135,AF135))</f>
        <v/>
      </c>
      <c r="AP135" s="387" t="str">
        <f t="shared" ref="AP135:AP185" si="47">IF($C135="","",IF(ISERROR(AL135/AL$5*100),0,(AL135/AL$5*100)))</f>
        <v/>
      </c>
      <c r="AQ135" s="310" t="str">
        <f t="shared" ref="AQ135:AQ185" si="48">IF($C135="","",IF(ISERROR(AM135/AM$5*100),0,(AM135/AM$5*100)))</f>
        <v/>
      </c>
      <c r="AR135" s="212" t="str">
        <f t="shared" ref="AR135:AR185" si="49">IF($C135="","",IF(ISERROR(AN135/AN$5*100),0,(AN135/AN$5*100)))</f>
        <v/>
      </c>
      <c r="AS135" s="388" t="str">
        <f t="shared" si="43"/>
        <v/>
      </c>
      <c r="AT135" s="20"/>
    </row>
    <row r="136" spans="1:46" ht="12" customHeight="1">
      <c r="A136" s="362">
        <v>132</v>
      </c>
      <c r="B136" s="33">
        <f>IF(情報!$C133="","",情報!$C133)</f>
        <v>341</v>
      </c>
      <c r="C136" s="389" t="str">
        <f t="shared" si="41"/>
        <v/>
      </c>
      <c r="D136" s="390" t="str">
        <f t="shared" si="44"/>
        <v/>
      </c>
      <c r="E136" s="391" t="str">
        <f t="shared" si="44"/>
        <v/>
      </c>
      <c r="F136" s="392" t="str">
        <f t="shared" si="44"/>
        <v/>
      </c>
      <c r="G136" s="38" t="str">
        <f t="shared" si="44"/>
        <v/>
      </c>
      <c r="H136" s="390" t="str">
        <f t="shared" si="44"/>
        <v/>
      </c>
      <c r="I136" s="391" t="str">
        <f t="shared" si="44"/>
        <v/>
      </c>
      <c r="J136" s="392" t="str">
        <f t="shared" si="44"/>
        <v/>
      </c>
      <c r="K136" s="38" t="str">
        <f t="shared" si="44"/>
        <v/>
      </c>
      <c r="L136" s="390" t="str">
        <f t="shared" si="44"/>
        <v/>
      </c>
      <c r="M136" s="391" t="str">
        <f t="shared" si="44"/>
        <v/>
      </c>
      <c r="N136" s="392" t="str">
        <f t="shared" si="45"/>
        <v/>
      </c>
      <c r="O136" s="38" t="str">
        <f t="shared" si="45"/>
        <v/>
      </c>
      <c r="P136" s="390" t="str">
        <f t="shared" si="45"/>
        <v/>
      </c>
      <c r="Q136" s="391" t="str">
        <f t="shared" si="45"/>
        <v/>
      </c>
      <c r="R136" s="392" t="str">
        <f t="shared" si="45"/>
        <v/>
      </c>
      <c r="S136" s="38" t="str">
        <f t="shared" si="45"/>
        <v/>
      </c>
      <c r="T136" s="390" t="str">
        <f t="shared" si="45"/>
        <v/>
      </c>
      <c r="U136" s="391" t="str">
        <f t="shared" si="45"/>
        <v/>
      </c>
      <c r="V136" s="392" t="str">
        <f t="shared" si="45"/>
        <v/>
      </c>
      <c r="W136" s="38" t="str">
        <f t="shared" si="45"/>
        <v/>
      </c>
      <c r="X136" s="390" t="str">
        <f t="shared" si="45"/>
        <v/>
      </c>
      <c r="Y136" s="391" t="str">
        <f t="shared" si="45"/>
        <v/>
      </c>
      <c r="Z136" s="392" t="str">
        <f t="shared" si="45"/>
        <v/>
      </c>
      <c r="AA136" s="38" t="str">
        <f t="shared" si="45"/>
        <v/>
      </c>
      <c r="AB136" s="20"/>
      <c r="AC136" s="390" t="str">
        <f>IF(COUNT((D136,H136,L136,P136,T136,X136))=0,"",SUM((D136,H136,L136,P136,T136,X136)))</f>
        <v/>
      </c>
      <c r="AD136" s="391" t="str">
        <f>IF(COUNT((E136,I136,M136,Q136,U136,Y136))=0,"",SUM((E136,I136,M136,Q136,U136,Y136)))</f>
        <v/>
      </c>
      <c r="AE136" s="392" t="str">
        <f>IF(COUNT((F136,J136,N136,R136,V136,Z136))=0,"",SUM((F136,J136,N136,R136,V136,Z136)))</f>
        <v/>
      </c>
      <c r="AF136" s="38" t="str">
        <f>IF(COUNT((G136,K136,O136,S136,W136,AA136))=0,"",SUM((G136,K136,O136,S136,W136,AA136)))</f>
        <v/>
      </c>
      <c r="AG136" s="375" t="str">
        <f t="shared" si="46"/>
        <v/>
      </c>
      <c r="AH136" s="313" t="str">
        <f t="shared" si="46"/>
        <v/>
      </c>
      <c r="AI136" s="231" t="str">
        <f t="shared" si="46"/>
        <v/>
      </c>
      <c r="AJ136" s="376" t="str">
        <f t="shared" si="42"/>
        <v/>
      </c>
      <c r="AK136" s="20"/>
      <c r="AL136" s="390" t="str">
        <f>IF(COUNT(テ1!AC136,AC136)=0,"",SUM(テ1!AC136,AC136))</f>
        <v/>
      </c>
      <c r="AM136" s="391" t="str">
        <f>IF(COUNT(テ1!AD136,AD136)=0,"",SUM(テ1!AD136,AD136))</f>
        <v/>
      </c>
      <c r="AN136" s="392" t="str">
        <f>IF(COUNT(テ1!AE136,AE136)=0,"",SUM(テ1!AE136,AE136))</f>
        <v/>
      </c>
      <c r="AO136" s="38" t="str">
        <f>IF(COUNT(テ1!AF136,AF136)=0,"",SUM(テ1!AF136,AF136))</f>
        <v/>
      </c>
      <c r="AP136" s="375" t="str">
        <f t="shared" si="47"/>
        <v/>
      </c>
      <c r="AQ136" s="313" t="str">
        <f t="shared" si="48"/>
        <v/>
      </c>
      <c r="AR136" s="231" t="str">
        <f t="shared" si="49"/>
        <v/>
      </c>
      <c r="AS136" s="376" t="str">
        <f t="shared" si="43"/>
        <v/>
      </c>
      <c r="AT136" s="20"/>
    </row>
    <row r="137" spans="1:46" ht="12" customHeight="1">
      <c r="A137" s="362">
        <v>133</v>
      </c>
      <c r="B137" s="21">
        <f>IF(情報!$C134="","",情報!$C134)</f>
        <v>342</v>
      </c>
      <c r="C137" s="377" t="str">
        <f t="shared" si="41"/>
        <v/>
      </c>
      <c r="D137" s="378" t="str">
        <f t="shared" si="44"/>
        <v/>
      </c>
      <c r="E137" s="379" t="str">
        <f t="shared" si="44"/>
        <v/>
      </c>
      <c r="F137" s="380" t="str">
        <f t="shared" si="44"/>
        <v/>
      </c>
      <c r="G137" s="26" t="str">
        <f t="shared" si="44"/>
        <v/>
      </c>
      <c r="H137" s="378" t="str">
        <f t="shared" si="44"/>
        <v/>
      </c>
      <c r="I137" s="379" t="str">
        <f t="shared" si="44"/>
        <v/>
      </c>
      <c r="J137" s="380" t="str">
        <f t="shared" si="44"/>
        <v/>
      </c>
      <c r="K137" s="26" t="str">
        <f t="shared" si="44"/>
        <v/>
      </c>
      <c r="L137" s="378" t="str">
        <f t="shared" si="44"/>
        <v/>
      </c>
      <c r="M137" s="379" t="str">
        <f t="shared" si="44"/>
        <v/>
      </c>
      <c r="N137" s="380" t="str">
        <f t="shared" si="45"/>
        <v/>
      </c>
      <c r="O137" s="26" t="str">
        <f t="shared" si="45"/>
        <v/>
      </c>
      <c r="P137" s="378" t="str">
        <f t="shared" si="45"/>
        <v/>
      </c>
      <c r="Q137" s="379" t="str">
        <f t="shared" si="45"/>
        <v/>
      </c>
      <c r="R137" s="380" t="str">
        <f t="shared" si="45"/>
        <v/>
      </c>
      <c r="S137" s="26" t="str">
        <f t="shared" si="45"/>
        <v/>
      </c>
      <c r="T137" s="378" t="str">
        <f t="shared" si="45"/>
        <v/>
      </c>
      <c r="U137" s="379" t="str">
        <f t="shared" si="45"/>
        <v/>
      </c>
      <c r="V137" s="380" t="str">
        <f t="shared" si="45"/>
        <v/>
      </c>
      <c r="W137" s="26" t="str">
        <f t="shared" si="45"/>
        <v/>
      </c>
      <c r="X137" s="378" t="str">
        <f t="shared" si="45"/>
        <v/>
      </c>
      <c r="Y137" s="379" t="str">
        <f t="shared" si="45"/>
        <v/>
      </c>
      <c r="Z137" s="380" t="str">
        <f t="shared" si="45"/>
        <v/>
      </c>
      <c r="AA137" s="26" t="str">
        <f t="shared" si="45"/>
        <v/>
      </c>
      <c r="AB137" s="20"/>
      <c r="AC137" s="378" t="str">
        <f>IF(COUNT((D137,H137,L137,P137,T137,X137))=0,"",SUM((D137,H137,L137,P137,T137,X137)))</f>
        <v/>
      </c>
      <c r="AD137" s="379" t="str">
        <f>IF(COUNT((E137,I137,M137,Q137,U137,Y137))=0,"",SUM((E137,I137,M137,Q137,U137,Y137)))</f>
        <v/>
      </c>
      <c r="AE137" s="380" t="str">
        <f>IF(COUNT((F137,J137,N137,R137,V137,Z137))=0,"",SUM((F137,J137,N137,R137,V137,Z137)))</f>
        <v/>
      </c>
      <c r="AF137" s="26" t="str">
        <f>IF(COUNT((G137,K137,O137,S137,W137,AA137))=0,"",SUM((G137,K137,O137,S137,W137,AA137)))</f>
        <v/>
      </c>
      <c r="AG137" s="381" t="str">
        <f t="shared" si="46"/>
        <v/>
      </c>
      <c r="AH137" s="307" t="str">
        <f t="shared" si="46"/>
        <v/>
      </c>
      <c r="AI137" s="193" t="str">
        <f t="shared" si="46"/>
        <v/>
      </c>
      <c r="AJ137" s="382" t="str">
        <f t="shared" si="42"/>
        <v/>
      </c>
      <c r="AK137" s="20"/>
      <c r="AL137" s="378" t="str">
        <f>IF(COUNT(テ1!AC137,AC137)=0,"",SUM(テ1!AC137,AC137))</f>
        <v/>
      </c>
      <c r="AM137" s="379" t="str">
        <f>IF(COUNT(テ1!AD137,AD137)=0,"",SUM(テ1!AD137,AD137))</f>
        <v/>
      </c>
      <c r="AN137" s="380" t="str">
        <f>IF(COUNT(テ1!AE137,AE137)=0,"",SUM(テ1!AE137,AE137))</f>
        <v/>
      </c>
      <c r="AO137" s="26" t="str">
        <f>IF(COUNT(テ1!AF137,AF137)=0,"",SUM(テ1!AF137,AF137))</f>
        <v/>
      </c>
      <c r="AP137" s="381" t="str">
        <f t="shared" si="47"/>
        <v/>
      </c>
      <c r="AQ137" s="307" t="str">
        <f t="shared" si="48"/>
        <v/>
      </c>
      <c r="AR137" s="193" t="str">
        <f t="shared" si="49"/>
        <v/>
      </c>
      <c r="AS137" s="382" t="str">
        <f t="shared" si="43"/>
        <v/>
      </c>
      <c r="AT137" s="20"/>
    </row>
    <row r="138" spans="1:46" ht="12" customHeight="1">
      <c r="A138" s="362">
        <v>134</v>
      </c>
      <c r="B138" s="21">
        <f>IF(情報!$C135="","",情報!$C135)</f>
        <v>343</v>
      </c>
      <c r="C138" s="377" t="str">
        <f t="shared" si="41"/>
        <v/>
      </c>
      <c r="D138" s="378" t="str">
        <f t="shared" si="44"/>
        <v/>
      </c>
      <c r="E138" s="379" t="str">
        <f t="shared" si="44"/>
        <v/>
      </c>
      <c r="F138" s="380" t="str">
        <f t="shared" si="44"/>
        <v/>
      </c>
      <c r="G138" s="26" t="str">
        <f t="shared" si="44"/>
        <v/>
      </c>
      <c r="H138" s="378" t="str">
        <f t="shared" si="44"/>
        <v/>
      </c>
      <c r="I138" s="379" t="str">
        <f t="shared" si="44"/>
        <v/>
      </c>
      <c r="J138" s="380" t="str">
        <f t="shared" si="44"/>
        <v/>
      </c>
      <c r="K138" s="26" t="str">
        <f t="shared" si="44"/>
        <v/>
      </c>
      <c r="L138" s="378" t="str">
        <f t="shared" si="44"/>
        <v/>
      </c>
      <c r="M138" s="379" t="str">
        <f t="shared" si="44"/>
        <v/>
      </c>
      <c r="N138" s="380" t="str">
        <f t="shared" si="45"/>
        <v/>
      </c>
      <c r="O138" s="26" t="str">
        <f t="shared" si="45"/>
        <v/>
      </c>
      <c r="P138" s="378" t="str">
        <f t="shared" si="45"/>
        <v/>
      </c>
      <c r="Q138" s="379" t="str">
        <f t="shared" si="45"/>
        <v/>
      </c>
      <c r="R138" s="380" t="str">
        <f t="shared" si="45"/>
        <v/>
      </c>
      <c r="S138" s="26" t="str">
        <f t="shared" si="45"/>
        <v/>
      </c>
      <c r="T138" s="378" t="str">
        <f t="shared" si="45"/>
        <v/>
      </c>
      <c r="U138" s="379" t="str">
        <f t="shared" si="45"/>
        <v/>
      </c>
      <c r="V138" s="380" t="str">
        <f t="shared" si="45"/>
        <v/>
      </c>
      <c r="W138" s="26" t="str">
        <f t="shared" si="45"/>
        <v/>
      </c>
      <c r="X138" s="378" t="str">
        <f t="shared" si="45"/>
        <v/>
      </c>
      <c r="Y138" s="379" t="str">
        <f t="shared" si="45"/>
        <v/>
      </c>
      <c r="Z138" s="380" t="str">
        <f t="shared" si="45"/>
        <v/>
      </c>
      <c r="AA138" s="26" t="str">
        <f t="shared" si="45"/>
        <v/>
      </c>
      <c r="AB138" s="20"/>
      <c r="AC138" s="378" t="str">
        <f>IF(COUNT((D138,H138,L138,P138,T138,X138))=0,"",SUM((D138,H138,L138,P138,T138,X138)))</f>
        <v/>
      </c>
      <c r="AD138" s="379" t="str">
        <f>IF(COUNT((E138,I138,M138,Q138,U138,Y138))=0,"",SUM((E138,I138,M138,Q138,U138,Y138)))</f>
        <v/>
      </c>
      <c r="AE138" s="380" t="str">
        <f>IF(COUNT((F138,J138,N138,R138,V138,Z138))=0,"",SUM((F138,J138,N138,R138,V138,Z138)))</f>
        <v/>
      </c>
      <c r="AF138" s="26" t="str">
        <f>IF(COUNT((G138,K138,O138,S138,W138,AA138))=0,"",SUM((G138,K138,O138,S138,W138,AA138)))</f>
        <v/>
      </c>
      <c r="AG138" s="381" t="str">
        <f t="shared" si="46"/>
        <v/>
      </c>
      <c r="AH138" s="307" t="str">
        <f t="shared" si="46"/>
        <v/>
      </c>
      <c r="AI138" s="193" t="str">
        <f t="shared" si="46"/>
        <v/>
      </c>
      <c r="AJ138" s="382" t="str">
        <f t="shared" si="42"/>
        <v/>
      </c>
      <c r="AK138" s="20"/>
      <c r="AL138" s="378" t="str">
        <f>IF(COUNT(テ1!AC138,AC138)=0,"",SUM(テ1!AC138,AC138))</f>
        <v/>
      </c>
      <c r="AM138" s="379" t="str">
        <f>IF(COUNT(テ1!AD138,AD138)=0,"",SUM(テ1!AD138,AD138))</f>
        <v/>
      </c>
      <c r="AN138" s="380" t="str">
        <f>IF(COUNT(テ1!AE138,AE138)=0,"",SUM(テ1!AE138,AE138))</f>
        <v/>
      </c>
      <c r="AO138" s="26" t="str">
        <f>IF(COUNT(テ1!AF138,AF138)=0,"",SUM(テ1!AF138,AF138))</f>
        <v/>
      </c>
      <c r="AP138" s="381" t="str">
        <f t="shared" si="47"/>
        <v/>
      </c>
      <c r="AQ138" s="307" t="str">
        <f t="shared" si="48"/>
        <v/>
      </c>
      <c r="AR138" s="193" t="str">
        <f t="shared" si="49"/>
        <v/>
      </c>
      <c r="AS138" s="382" t="str">
        <f t="shared" si="43"/>
        <v/>
      </c>
      <c r="AT138" s="20"/>
    </row>
    <row r="139" spans="1:46" ht="12" customHeight="1">
      <c r="A139" s="362">
        <v>135</v>
      </c>
      <c r="B139" s="21">
        <f>IF(情報!$C136="","",情報!$C136)</f>
        <v>344</v>
      </c>
      <c r="C139" s="377" t="str">
        <f t="shared" si="41"/>
        <v/>
      </c>
      <c r="D139" s="378" t="str">
        <f t="shared" si="44"/>
        <v/>
      </c>
      <c r="E139" s="379" t="str">
        <f t="shared" si="44"/>
        <v/>
      </c>
      <c r="F139" s="380" t="str">
        <f t="shared" si="44"/>
        <v/>
      </c>
      <c r="G139" s="26" t="str">
        <f t="shared" si="44"/>
        <v/>
      </c>
      <c r="H139" s="378" t="str">
        <f t="shared" si="44"/>
        <v/>
      </c>
      <c r="I139" s="379" t="str">
        <f t="shared" si="44"/>
        <v/>
      </c>
      <c r="J139" s="380" t="str">
        <f t="shared" si="44"/>
        <v/>
      </c>
      <c r="K139" s="26" t="str">
        <f t="shared" si="44"/>
        <v/>
      </c>
      <c r="L139" s="378" t="str">
        <f t="shared" si="44"/>
        <v/>
      </c>
      <c r="M139" s="379" t="str">
        <f t="shared" si="44"/>
        <v/>
      </c>
      <c r="N139" s="380" t="str">
        <f t="shared" si="45"/>
        <v/>
      </c>
      <c r="O139" s="26" t="str">
        <f t="shared" si="45"/>
        <v/>
      </c>
      <c r="P139" s="378" t="str">
        <f t="shared" si="45"/>
        <v/>
      </c>
      <c r="Q139" s="379" t="str">
        <f t="shared" si="45"/>
        <v/>
      </c>
      <c r="R139" s="380" t="str">
        <f t="shared" si="45"/>
        <v/>
      </c>
      <c r="S139" s="26" t="str">
        <f t="shared" si="45"/>
        <v/>
      </c>
      <c r="T139" s="378" t="str">
        <f t="shared" si="45"/>
        <v/>
      </c>
      <c r="U139" s="379" t="str">
        <f t="shared" si="45"/>
        <v/>
      </c>
      <c r="V139" s="380" t="str">
        <f t="shared" si="45"/>
        <v/>
      </c>
      <c r="W139" s="26" t="str">
        <f t="shared" si="45"/>
        <v/>
      </c>
      <c r="X139" s="378" t="str">
        <f t="shared" si="45"/>
        <v/>
      </c>
      <c r="Y139" s="379" t="str">
        <f t="shared" si="45"/>
        <v/>
      </c>
      <c r="Z139" s="380" t="str">
        <f t="shared" si="45"/>
        <v/>
      </c>
      <c r="AA139" s="26" t="str">
        <f t="shared" si="45"/>
        <v/>
      </c>
      <c r="AB139" s="20"/>
      <c r="AC139" s="378" t="str">
        <f>IF(COUNT((D139,H139,L139,P139,T139,X139))=0,"",SUM((D139,H139,L139,P139,T139,X139)))</f>
        <v/>
      </c>
      <c r="AD139" s="379" t="str">
        <f>IF(COUNT((E139,I139,M139,Q139,U139,Y139))=0,"",SUM((E139,I139,M139,Q139,U139,Y139)))</f>
        <v/>
      </c>
      <c r="AE139" s="380" t="str">
        <f>IF(COUNT((F139,J139,N139,R139,V139,Z139))=0,"",SUM((F139,J139,N139,R139,V139,Z139)))</f>
        <v/>
      </c>
      <c r="AF139" s="26" t="str">
        <f>IF(COUNT((G139,K139,O139,S139,W139,AA139))=0,"",SUM((G139,K139,O139,S139,W139,AA139)))</f>
        <v/>
      </c>
      <c r="AG139" s="381" t="str">
        <f t="shared" si="46"/>
        <v/>
      </c>
      <c r="AH139" s="307" t="str">
        <f t="shared" si="46"/>
        <v/>
      </c>
      <c r="AI139" s="193" t="str">
        <f t="shared" si="46"/>
        <v/>
      </c>
      <c r="AJ139" s="382" t="str">
        <f t="shared" si="42"/>
        <v/>
      </c>
      <c r="AK139" s="20"/>
      <c r="AL139" s="378" t="str">
        <f>IF(COUNT(テ1!AC139,AC139)=0,"",SUM(テ1!AC139,AC139))</f>
        <v/>
      </c>
      <c r="AM139" s="379" t="str">
        <f>IF(COUNT(テ1!AD139,AD139)=0,"",SUM(テ1!AD139,AD139))</f>
        <v/>
      </c>
      <c r="AN139" s="380" t="str">
        <f>IF(COUNT(テ1!AE139,AE139)=0,"",SUM(テ1!AE139,AE139))</f>
        <v/>
      </c>
      <c r="AO139" s="26" t="str">
        <f>IF(COUNT(テ1!AF139,AF139)=0,"",SUM(テ1!AF139,AF139))</f>
        <v/>
      </c>
      <c r="AP139" s="381" t="str">
        <f t="shared" si="47"/>
        <v/>
      </c>
      <c r="AQ139" s="307" t="str">
        <f t="shared" si="48"/>
        <v/>
      </c>
      <c r="AR139" s="193" t="str">
        <f t="shared" si="49"/>
        <v/>
      </c>
      <c r="AS139" s="382" t="str">
        <f t="shared" si="43"/>
        <v/>
      </c>
      <c r="AT139" s="20"/>
    </row>
    <row r="140" spans="1:46" ht="12" customHeight="1" thickBot="1">
      <c r="A140" s="362">
        <v>136</v>
      </c>
      <c r="B140" s="39">
        <f>IF(情報!$C137="","",情報!$C137)</f>
        <v>345</v>
      </c>
      <c r="C140" s="393" t="str">
        <f t="shared" si="41"/>
        <v/>
      </c>
      <c r="D140" s="394" t="str">
        <f t="shared" si="44"/>
        <v/>
      </c>
      <c r="E140" s="395" t="str">
        <f t="shared" si="44"/>
        <v/>
      </c>
      <c r="F140" s="396" t="str">
        <f t="shared" si="44"/>
        <v/>
      </c>
      <c r="G140" s="44" t="str">
        <f t="shared" si="44"/>
        <v/>
      </c>
      <c r="H140" s="394" t="str">
        <f t="shared" si="44"/>
        <v/>
      </c>
      <c r="I140" s="395" t="str">
        <f t="shared" si="44"/>
        <v/>
      </c>
      <c r="J140" s="396" t="str">
        <f t="shared" si="44"/>
        <v/>
      </c>
      <c r="K140" s="44" t="str">
        <f t="shared" si="44"/>
        <v/>
      </c>
      <c r="L140" s="394" t="str">
        <f t="shared" si="44"/>
        <v/>
      </c>
      <c r="M140" s="395" t="str">
        <f t="shared" si="44"/>
        <v/>
      </c>
      <c r="N140" s="396" t="str">
        <f t="shared" si="45"/>
        <v/>
      </c>
      <c r="O140" s="44" t="str">
        <f t="shared" si="45"/>
        <v/>
      </c>
      <c r="P140" s="394" t="str">
        <f t="shared" si="45"/>
        <v/>
      </c>
      <c r="Q140" s="395" t="str">
        <f t="shared" si="45"/>
        <v/>
      </c>
      <c r="R140" s="396" t="str">
        <f t="shared" si="45"/>
        <v/>
      </c>
      <c r="S140" s="44" t="str">
        <f t="shared" si="45"/>
        <v/>
      </c>
      <c r="T140" s="394" t="str">
        <f t="shared" si="45"/>
        <v/>
      </c>
      <c r="U140" s="395" t="str">
        <f t="shared" si="45"/>
        <v/>
      </c>
      <c r="V140" s="396" t="str">
        <f t="shared" si="45"/>
        <v/>
      </c>
      <c r="W140" s="44" t="str">
        <f t="shared" si="45"/>
        <v/>
      </c>
      <c r="X140" s="394" t="str">
        <f t="shared" si="45"/>
        <v/>
      </c>
      <c r="Y140" s="395" t="str">
        <f t="shared" si="45"/>
        <v/>
      </c>
      <c r="Z140" s="396" t="str">
        <f t="shared" si="45"/>
        <v/>
      </c>
      <c r="AA140" s="44" t="str">
        <f t="shared" si="45"/>
        <v/>
      </c>
      <c r="AB140" s="20"/>
      <c r="AC140" s="394" t="str">
        <f>IF(COUNT((D140,H140,L140,P140,T140,X140))=0,"",SUM((D140,H140,L140,P140,T140,X140)))</f>
        <v/>
      </c>
      <c r="AD140" s="395" t="str">
        <f>IF(COUNT((E140,I140,M140,Q140,U140,Y140))=0,"",SUM((E140,I140,M140,Q140,U140,Y140)))</f>
        <v/>
      </c>
      <c r="AE140" s="396" t="str">
        <f>IF(COUNT((F140,J140,N140,R140,V140,Z140))=0,"",SUM((F140,J140,N140,R140,V140,Z140)))</f>
        <v/>
      </c>
      <c r="AF140" s="44" t="str">
        <f>IF(COUNT((G140,K140,O140,S140,W140,AA140))=0,"",SUM((G140,K140,O140,S140,W140,AA140)))</f>
        <v/>
      </c>
      <c r="AG140" s="397" t="str">
        <f t="shared" si="46"/>
        <v/>
      </c>
      <c r="AH140" s="316" t="str">
        <f t="shared" si="46"/>
        <v/>
      </c>
      <c r="AI140" s="250" t="str">
        <f t="shared" si="46"/>
        <v/>
      </c>
      <c r="AJ140" s="398" t="str">
        <f t="shared" si="42"/>
        <v/>
      </c>
      <c r="AK140" s="20"/>
      <c r="AL140" s="394" t="str">
        <f>IF(COUNT(テ1!AC140,AC140)=0,"",SUM(テ1!AC140,AC140))</f>
        <v/>
      </c>
      <c r="AM140" s="395" t="str">
        <f>IF(COUNT(テ1!AD140,AD140)=0,"",SUM(テ1!AD140,AD140))</f>
        <v/>
      </c>
      <c r="AN140" s="396" t="str">
        <f>IF(COUNT(テ1!AE140,AE140)=0,"",SUM(テ1!AE140,AE140))</f>
        <v/>
      </c>
      <c r="AO140" s="44" t="str">
        <f>IF(COUNT(テ1!AF140,AF140)=0,"",SUM(テ1!AF140,AF140))</f>
        <v/>
      </c>
      <c r="AP140" s="397" t="str">
        <f t="shared" si="47"/>
        <v/>
      </c>
      <c r="AQ140" s="316" t="str">
        <f t="shared" si="48"/>
        <v/>
      </c>
      <c r="AR140" s="250" t="str">
        <f t="shared" si="49"/>
        <v/>
      </c>
      <c r="AS140" s="398" t="str">
        <f t="shared" si="43"/>
        <v/>
      </c>
      <c r="AT140" s="20"/>
    </row>
    <row r="141" spans="1:46" ht="12" customHeight="1">
      <c r="A141" s="362">
        <v>137</v>
      </c>
      <c r="B141" s="14">
        <f>IF(情報!$C138="","",情報!$C138)</f>
        <v>401</v>
      </c>
      <c r="C141" s="371" t="str">
        <f t="shared" si="41"/>
        <v/>
      </c>
      <c r="D141" s="372" t="str">
        <f t="shared" si="44"/>
        <v/>
      </c>
      <c r="E141" s="373" t="str">
        <f t="shared" si="44"/>
        <v/>
      </c>
      <c r="F141" s="374" t="str">
        <f t="shared" si="44"/>
        <v/>
      </c>
      <c r="G141" s="19" t="str">
        <f t="shared" si="44"/>
        <v/>
      </c>
      <c r="H141" s="372" t="str">
        <f t="shared" si="44"/>
        <v/>
      </c>
      <c r="I141" s="373" t="str">
        <f t="shared" si="44"/>
        <v/>
      </c>
      <c r="J141" s="374" t="str">
        <f t="shared" si="44"/>
        <v/>
      </c>
      <c r="K141" s="19" t="str">
        <f t="shared" si="44"/>
        <v/>
      </c>
      <c r="L141" s="372" t="str">
        <f t="shared" si="44"/>
        <v/>
      </c>
      <c r="M141" s="373" t="str">
        <f t="shared" si="44"/>
        <v/>
      </c>
      <c r="N141" s="374" t="str">
        <f t="shared" si="45"/>
        <v/>
      </c>
      <c r="O141" s="19" t="str">
        <f t="shared" si="45"/>
        <v/>
      </c>
      <c r="P141" s="372" t="str">
        <f t="shared" si="45"/>
        <v/>
      </c>
      <c r="Q141" s="373" t="str">
        <f t="shared" si="45"/>
        <v/>
      </c>
      <c r="R141" s="374" t="str">
        <f t="shared" si="45"/>
        <v/>
      </c>
      <c r="S141" s="19" t="str">
        <f t="shared" si="45"/>
        <v/>
      </c>
      <c r="T141" s="372" t="str">
        <f t="shared" si="45"/>
        <v/>
      </c>
      <c r="U141" s="373" t="str">
        <f t="shared" si="45"/>
        <v/>
      </c>
      <c r="V141" s="374" t="str">
        <f t="shared" si="45"/>
        <v/>
      </c>
      <c r="W141" s="19" t="str">
        <f t="shared" si="45"/>
        <v/>
      </c>
      <c r="X141" s="372" t="str">
        <f t="shared" si="45"/>
        <v/>
      </c>
      <c r="Y141" s="373" t="str">
        <f t="shared" si="45"/>
        <v/>
      </c>
      <c r="Z141" s="374" t="str">
        <f t="shared" si="45"/>
        <v/>
      </c>
      <c r="AA141" s="19" t="str">
        <f t="shared" si="45"/>
        <v/>
      </c>
      <c r="AB141" s="20"/>
      <c r="AC141" s="372" t="str">
        <f>IF(COUNT((D141,H141,L141,P141,T141,X141))=0,"",SUM((D141,H141,L141,P141,T141,X141)))</f>
        <v/>
      </c>
      <c r="AD141" s="373" t="str">
        <f>IF(COUNT((E141,I141,M141,Q141,U141,Y141))=0,"",SUM((E141,I141,M141,Q141,U141,Y141)))</f>
        <v/>
      </c>
      <c r="AE141" s="374" t="str">
        <f>IF(COUNT((F141,J141,N141,R141,V141,Z141))=0,"",SUM((F141,J141,N141,R141,V141,Z141)))</f>
        <v/>
      </c>
      <c r="AF141" s="19" t="str">
        <f>IF(COUNT((G141,K141,O141,S141,W141,AA141))=0,"",SUM((G141,K141,O141,S141,W141,AA141)))</f>
        <v/>
      </c>
      <c r="AG141" s="399" t="str">
        <f t="shared" si="46"/>
        <v/>
      </c>
      <c r="AH141" s="303" t="str">
        <f t="shared" si="46"/>
        <v/>
      </c>
      <c r="AI141" s="173" t="str">
        <f t="shared" si="46"/>
        <v/>
      </c>
      <c r="AJ141" s="400" t="str">
        <f t="shared" si="42"/>
        <v/>
      </c>
      <c r="AK141" s="20"/>
      <c r="AL141" s="372" t="str">
        <f>IF(COUNT(テ1!AC141,AC141)=0,"",SUM(テ1!AC141,AC141))</f>
        <v/>
      </c>
      <c r="AM141" s="373" t="str">
        <f>IF(COUNT(テ1!AD141,AD141)=0,"",SUM(テ1!AD141,AD141))</f>
        <v/>
      </c>
      <c r="AN141" s="374" t="str">
        <f>IF(COUNT(テ1!AE141,AE141)=0,"",SUM(テ1!AE141,AE141))</f>
        <v/>
      </c>
      <c r="AO141" s="19" t="str">
        <f>IF(COUNT(テ1!AF141,AF141)=0,"",SUM(テ1!AF141,AF141))</f>
        <v/>
      </c>
      <c r="AP141" s="399" t="str">
        <f t="shared" si="47"/>
        <v/>
      </c>
      <c r="AQ141" s="303" t="str">
        <f t="shared" si="48"/>
        <v/>
      </c>
      <c r="AR141" s="173" t="str">
        <f t="shared" si="49"/>
        <v/>
      </c>
      <c r="AS141" s="400" t="str">
        <f t="shared" si="43"/>
        <v/>
      </c>
      <c r="AT141" s="20"/>
    </row>
    <row r="142" spans="1:46" ht="12" customHeight="1">
      <c r="A142" s="362">
        <v>138</v>
      </c>
      <c r="B142" s="21">
        <f>IF(情報!$C139="","",情報!$C139)</f>
        <v>402</v>
      </c>
      <c r="C142" s="377" t="str">
        <f t="shared" si="41"/>
        <v/>
      </c>
      <c r="D142" s="378" t="str">
        <f t="shared" si="44"/>
        <v/>
      </c>
      <c r="E142" s="379" t="str">
        <f t="shared" si="44"/>
        <v/>
      </c>
      <c r="F142" s="380" t="str">
        <f t="shared" si="44"/>
        <v/>
      </c>
      <c r="G142" s="26" t="str">
        <f t="shared" si="44"/>
        <v/>
      </c>
      <c r="H142" s="378" t="str">
        <f t="shared" si="44"/>
        <v/>
      </c>
      <c r="I142" s="379" t="str">
        <f t="shared" si="44"/>
        <v/>
      </c>
      <c r="J142" s="380" t="str">
        <f t="shared" si="44"/>
        <v/>
      </c>
      <c r="K142" s="26" t="str">
        <f t="shared" si="44"/>
        <v/>
      </c>
      <c r="L142" s="378" t="str">
        <f t="shared" si="44"/>
        <v/>
      </c>
      <c r="M142" s="379" t="str">
        <f t="shared" si="44"/>
        <v/>
      </c>
      <c r="N142" s="380" t="str">
        <f t="shared" si="45"/>
        <v/>
      </c>
      <c r="O142" s="26" t="str">
        <f t="shared" si="45"/>
        <v/>
      </c>
      <c r="P142" s="378" t="str">
        <f t="shared" si="45"/>
        <v/>
      </c>
      <c r="Q142" s="379" t="str">
        <f t="shared" si="45"/>
        <v/>
      </c>
      <c r="R142" s="380" t="str">
        <f t="shared" si="45"/>
        <v/>
      </c>
      <c r="S142" s="26" t="str">
        <f t="shared" si="45"/>
        <v/>
      </c>
      <c r="T142" s="378" t="str">
        <f t="shared" si="45"/>
        <v/>
      </c>
      <c r="U142" s="379" t="str">
        <f t="shared" si="45"/>
        <v/>
      </c>
      <c r="V142" s="380" t="str">
        <f t="shared" si="45"/>
        <v/>
      </c>
      <c r="W142" s="26" t="str">
        <f t="shared" si="45"/>
        <v/>
      </c>
      <c r="X142" s="378" t="str">
        <f t="shared" si="45"/>
        <v/>
      </c>
      <c r="Y142" s="379" t="str">
        <f t="shared" si="45"/>
        <v/>
      </c>
      <c r="Z142" s="380" t="str">
        <f t="shared" si="45"/>
        <v/>
      </c>
      <c r="AA142" s="26" t="str">
        <f t="shared" si="45"/>
        <v/>
      </c>
      <c r="AB142" s="20"/>
      <c r="AC142" s="378" t="str">
        <f>IF(COUNT((D142,H142,L142,P142,T142,X142))=0,"",SUM((D142,H142,L142,P142,T142,X142)))</f>
        <v/>
      </c>
      <c r="AD142" s="379" t="str">
        <f>IF(COUNT((E142,I142,M142,Q142,U142,Y142))=0,"",SUM((E142,I142,M142,Q142,U142,Y142)))</f>
        <v/>
      </c>
      <c r="AE142" s="380" t="str">
        <f>IF(COUNT((F142,J142,N142,R142,V142,Z142))=0,"",SUM((F142,J142,N142,R142,V142,Z142)))</f>
        <v/>
      </c>
      <c r="AF142" s="26" t="str">
        <f>IF(COUNT((G142,K142,O142,S142,W142,AA142))=0,"",SUM((G142,K142,O142,S142,W142,AA142)))</f>
        <v/>
      </c>
      <c r="AG142" s="381" t="str">
        <f t="shared" si="46"/>
        <v/>
      </c>
      <c r="AH142" s="307" t="str">
        <f t="shared" si="46"/>
        <v/>
      </c>
      <c r="AI142" s="193" t="str">
        <f t="shared" si="46"/>
        <v/>
      </c>
      <c r="AJ142" s="382" t="str">
        <f t="shared" si="42"/>
        <v/>
      </c>
      <c r="AK142" s="20"/>
      <c r="AL142" s="378" t="str">
        <f>IF(COUNT(テ1!AC142,AC142)=0,"",SUM(テ1!AC142,AC142))</f>
        <v/>
      </c>
      <c r="AM142" s="379" t="str">
        <f>IF(COUNT(テ1!AD142,AD142)=0,"",SUM(テ1!AD142,AD142))</f>
        <v/>
      </c>
      <c r="AN142" s="380" t="str">
        <f>IF(COUNT(テ1!AE142,AE142)=0,"",SUM(テ1!AE142,AE142))</f>
        <v/>
      </c>
      <c r="AO142" s="26" t="str">
        <f>IF(COUNT(テ1!AF142,AF142)=0,"",SUM(テ1!AF142,AF142))</f>
        <v/>
      </c>
      <c r="AP142" s="381" t="str">
        <f t="shared" si="47"/>
        <v/>
      </c>
      <c r="AQ142" s="307" t="str">
        <f t="shared" si="48"/>
        <v/>
      </c>
      <c r="AR142" s="193" t="str">
        <f t="shared" si="49"/>
        <v/>
      </c>
      <c r="AS142" s="382" t="str">
        <f t="shared" si="43"/>
        <v/>
      </c>
      <c r="AT142" s="20"/>
    </row>
    <row r="143" spans="1:46" ht="12" customHeight="1">
      <c r="A143" s="362">
        <v>139</v>
      </c>
      <c r="B143" s="21">
        <f>IF(情報!$C140="","",情報!$C140)</f>
        <v>403</v>
      </c>
      <c r="C143" s="377" t="str">
        <f t="shared" si="41"/>
        <v/>
      </c>
      <c r="D143" s="378" t="str">
        <f t="shared" si="44"/>
        <v/>
      </c>
      <c r="E143" s="379" t="str">
        <f t="shared" si="44"/>
        <v/>
      </c>
      <c r="F143" s="380" t="str">
        <f t="shared" si="44"/>
        <v/>
      </c>
      <c r="G143" s="26" t="str">
        <f t="shared" si="44"/>
        <v/>
      </c>
      <c r="H143" s="378" t="str">
        <f t="shared" si="44"/>
        <v/>
      </c>
      <c r="I143" s="379" t="str">
        <f t="shared" si="44"/>
        <v/>
      </c>
      <c r="J143" s="380" t="str">
        <f t="shared" si="44"/>
        <v/>
      </c>
      <c r="K143" s="26" t="str">
        <f t="shared" si="44"/>
        <v/>
      </c>
      <c r="L143" s="378" t="str">
        <f t="shared" si="44"/>
        <v/>
      </c>
      <c r="M143" s="379" t="str">
        <f t="shared" si="44"/>
        <v/>
      </c>
      <c r="N143" s="380" t="str">
        <f t="shared" si="45"/>
        <v/>
      </c>
      <c r="O143" s="26" t="str">
        <f t="shared" si="45"/>
        <v/>
      </c>
      <c r="P143" s="378" t="str">
        <f t="shared" si="45"/>
        <v/>
      </c>
      <c r="Q143" s="379" t="str">
        <f t="shared" si="45"/>
        <v/>
      </c>
      <c r="R143" s="380" t="str">
        <f t="shared" si="45"/>
        <v/>
      </c>
      <c r="S143" s="26" t="str">
        <f t="shared" si="45"/>
        <v/>
      </c>
      <c r="T143" s="378" t="str">
        <f t="shared" si="45"/>
        <v/>
      </c>
      <c r="U143" s="379" t="str">
        <f t="shared" si="45"/>
        <v/>
      </c>
      <c r="V143" s="380" t="str">
        <f t="shared" si="45"/>
        <v/>
      </c>
      <c r="W143" s="26" t="str">
        <f t="shared" si="45"/>
        <v/>
      </c>
      <c r="X143" s="378" t="str">
        <f t="shared" si="45"/>
        <v/>
      </c>
      <c r="Y143" s="379" t="str">
        <f t="shared" si="45"/>
        <v/>
      </c>
      <c r="Z143" s="380" t="str">
        <f t="shared" si="45"/>
        <v/>
      </c>
      <c r="AA143" s="26" t="str">
        <f t="shared" si="45"/>
        <v/>
      </c>
      <c r="AB143" s="20"/>
      <c r="AC143" s="378" t="str">
        <f>IF(COUNT((D143,H143,L143,P143,T143,X143))=0,"",SUM((D143,H143,L143,P143,T143,X143)))</f>
        <v/>
      </c>
      <c r="AD143" s="379" t="str">
        <f>IF(COUNT((E143,I143,M143,Q143,U143,Y143))=0,"",SUM((E143,I143,M143,Q143,U143,Y143)))</f>
        <v/>
      </c>
      <c r="AE143" s="380" t="str">
        <f>IF(COUNT((F143,J143,N143,R143,V143,Z143))=0,"",SUM((F143,J143,N143,R143,V143,Z143)))</f>
        <v/>
      </c>
      <c r="AF143" s="26" t="str">
        <f>IF(COUNT((G143,K143,O143,S143,W143,AA143))=0,"",SUM((G143,K143,O143,S143,W143,AA143)))</f>
        <v/>
      </c>
      <c r="AG143" s="381" t="str">
        <f t="shared" si="46"/>
        <v/>
      </c>
      <c r="AH143" s="307" t="str">
        <f t="shared" si="46"/>
        <v/>
      </c>
      <c r="AI143" s="193" t="str">
        <f t="shared" si="46"/>
        <v/>
      </c>
      <c r="AJ143" s="382" t="str">
        <f t="shared" si="42"/>
        <v/>
      </c>
      <c r="AK143" s="20"/>
      <c r="AL143" s="378" t="str">
        <f>IF(COUNT(テ1!AC143,AC143)=0,"",SUM(テ1!AC143,AC143))</f>
        <v/>
      </c>
      <c r="AM143" s="379" t="str">
        <f>IF(COUNT(テ1!AD143,AD143)=0,"",SUM(テ1!AD143,AD143))</f>
        <v/>
      </c>
      <c r="AN143" s="380" t="str">
        <f>IF(COUNT(テ1!AE143,AE143)=0,"",SUM(テ1!AE143,AE143))</f>
        <v/>
      </c>
      <c r="AO143" s="26" t="str">
        <f>IF(COUNT(テ1!AF143,AF143)=0,"",SUM(テ1!AF143,AF143))</f>
        <v/>
      </c>
      <c r="AP143" s="381" t="str">
        <f t="shared" si="47"/>
        <v/>
      </c>
      <c r="AQ143" s="307" t="str">
        <f t="shared" si="48"/>
        <v/>
      </c>
      <c r="AR143" s="193" t="str">
        <f t="shared" si="49"/>
        <v/>
      </c>
      <c r="AS143" s="382" t="str">
        <f t="shared" si="43"/>
        <v/>
      </c>
      <c r="AT143" s="20"/>
    </row>
    <row r="144" spans="1:46" ht="12" customHeight="1">
      <c r="A144" s="362">
        <v>140</v>
      </c>
      <c r="B144" s="21">
        <f>IF(情報!$C141="","",情報!$C141)</f>
        <v>404</v>
      </c>
      <c r="C144" s="377" t="str">
        <f t="shared" si="41"/>
        <v/>
      </c>
      <c r="D144" s="378" t="str">
        <f t="shared" si="44"/>
        <v/>
      </c>
      <c r="E144" s="379" t="str">
        <f t="shared" si="44"/>
        <v/>
      </c>
      <c r="F144" s="380" t="str">
        <f t="shared" si="44"/>
        <v/>
      </c>
      <c r="G144" s="26" t="str">
        <f t="shared" si="44"/>
        <v/>
      </c>
      <c r="H144" s="378" t="str">
        <f t="shared" si="44"/>
        <v/>
      </c>
      <c r="I144" s="379" t="str">
        <f t="shared" si="44"/>
        <v/>
      </c>
      <c r="J144" s="380" t="str">
        <f t="shared" si="44"/>
        <v/>
      </c>
      <c r="K144" s="26" t="str">
        <f t="shared" si="44"/>
        <v/>
      </c>
      <c r="L144" s="378" t="str">
        <f t="shared" si="44"/>
        <v/>
      </c>
      <c r="M144" s="379" t="str">
        <f t="shared" si="44"/>
        <v/>
      </c>
      <c r="N144" s="380" t="str">
        <f t="shared" si="45"/>
        <v/>
      </c>
      <c r="O144" s="26" t="str">
        <f t="shared" si="45"/>
        <v/>
      </c>
      <c r="P144" s="378" t="str">
        <f t="shared" si="45"/>
        <v/>
      </c>
      <c r="Q144" s="379" t="str">
        <f t="shared" si="45"/>
        <v/>
      </c>
      <c r="R144" s="380" t="str">
        <f t="shared" si="45"/>
        <v/>
      </c>
      <c r="S144" s="26" t="str">
        <f t="shared" si="45"/>
        <v/>
      </c>
      <c r="T144" s="378" t="str">
        <f t="shared" si="45"/>
        <v/>
      </c>
      <c r="U144" s="379" t="str">
        <f t="shared" si="45"/>
        <v/>
      </c>
      <c r="V144" s="380" t="str">
        <f t="shared" si="45"/>
        <v/>
      </c>
      <c r="W144" s="26" t="str">
        <f t="shared" si="45"/>
        <v/>
      </c>
      <c r="X144" s="378" t="str">
        <f t="shared" si="45"/>
        <v/>
      </c>
      <c r="Y144" s="379" t="str">
        <f t="shared" si="45"/>
        <v/>
      </c>
      <c r="Z144" s="380" t="str">
        <f t="shared" si="45"/>
        <v/>
      </c>
      <c r="AA144" s="26" t="str">
        <f t="shared" si="45"/>
        <v/>
      </c>
      <c r="AB144" s="20"/>
      <c r="AC144" s="378" t="str">
        <f>IF(COUNT((D144,H144,L144,P144,T144,X144))=0,"",SUM((D144,H144,L144,P144,T144,X144)))</f>
        <v/>
      </c>
      <c r="AD144" s="379" t="str">
        <f>IF(COUNT((E144,I144,M144,Q144,U144,Y144))=0,"",SUM((E144,I144,M144,Q144,U144,Y144)))</f>
        <v/>
      </c>
      <c r="AE144" s="380" t="str">
        <f>IF(COUNT((F144,J144,N144,R144,V144,Z144))=0,"",SUM((F144,J144,N144,R144,V144,Z144)))</f>
        <v/>
      </c>
      <c r="AF144" s="26" t="str">
        <f>IF(COUNT((G144,K144,O144,S144,W144,AA144))=0,"",SUM((G144,K144,O144,S144,W144,AA144)))</f>
        <v/>
      </c>
      <c r="AG144" s="381" t="str">
        <f t="shared" si="46"/>
        <v/>
      </c>
      <c r="AH144" s="307" t="str">
        <f t="shared" si="46"/>
        <v/>
      </c>
      <c r="AI144" s="193" t="str">
        <f t="shared" si="46"/>
        <v/>
      </c>
      <c r="AJ144" s="382" t="str">
        <f t="shared" si="42"/>
        <v/>
      </c>
      <c r="AK144" s="20"/>
      <c r="AL144" s="378" t="str">
        <f>IF(COUNT(テ1!AC144,AC144)=0,"",SUM(テ1!AC144,AC144))</f>
        <v/>
      </c>
      <c r="AM144" s="379" t="str">
        <f>IF(COUNT(テ1!AD144,AD144)=0,"",SUM(テ1!AD144,AD144))</f>
        <v/>
      </c>
      <c r="AN144" s="380" t="str">
        <f>IF(COUNT(テ1!AE144,AE144)=0,"",SUM(テ1!AE144,AE144))</f>
        <v/>
      </c>
      <c r="AO144" s="26" t="str">
        <f>IF(COUNT(テ1!AF144,AF144)=0,"",SUM(テ1!AF144,AF144))</f>
        <v/>
      </c>
      <c r="AP144" s="381" t="str">
        <f t="shared" si="47"/>
        <v/>
      </c>
      <c r="AQ144" s="307" t="str">
        <f t="shared" si="48"/>
        <v/>
      </c>
      <c r="AR144" s="193" t="str">
        <f t="shared" si="49"/>
        <v/>
      </c>
      <c r="AS144" s="382" t="str">
        <f t="shared" si="43"/>
        <v/>
      </c>
      <c r="AT144" s="20"/>
    </row>
    <row r="145" spans="1:46" ht="12" customHeight="1">
      <c r="A145" s="362">
        <v>141</v>
      </c>
      <c r="B145" s="27">
        <f>IF(情報!$C142="","",情報!$C142)</f>
        <v>405</v>
      </c>
      <c r="C145" s="383" t="str">
        <f t="shared" si="41"/>
        <v/>
      </c>
      <c r="D145" s="384" t="str">
        <f t="shared" ref="D145:M154" si="50">IF(ISERROR(INDEX(テ全,$A145,D$2)),"",INDEX(テ全,$A145,D$2))</f>
        <v/>
      </c>
      <c r="E145" s="385" t="str">
        <f t="shared" si="50"/>
        <v/>
      </c>
      <c r="F145" s="386" t="str">
        <f t="shared" si="50"/>
        <v/>
      </c>
      <c r="G145" s="32" t="str">
        <f t="shared" si="50"/>
        <v/>
      </c>
      <c r="H145" s="384" t="str">
        <f t="shared" si="50"/>
        <v/>
      </c>
      <c r="I145" s="385" t="str">
        <f t="shared" si="50"/>
        <v/>
      </c>
      <c r="J145" s="386" t="str">
        <f t="shared" si="50"/>
        <v/>
      </c>
      <c r="K145" s="32" t="str">
        <f t="shared" si="50"/>
        <v/>
      </c>
      <c r="L145" s="384" t="str">
        <f t="shared" si="50"/>
        <v/>
      </c>
      <c r="M145" s="385" t="str">
        <f t="shared" si="50"/>
        <v/>
      </c>
      <c r="N145" s="386" t="str">
        <f t="shared" ref="N145:AA154" si="51">IF(ISERROR(INDEX(テ全,$A145,N$2)),"",INDEX(テ全,$A145,N$2))</f>
        <v/>
      </c>
      <c r="O145" s="32" t="str">
        <f t="shared" si="51"/>
        <v/>
      </c>
      <c r="P145" s="384" t="str">
        <f t="shared" si="51"/>
        <v/>
      </c>
      <c r="Q145" s="385" t="str">
        <f t="shared" si="51"/>
        <v/>
      </c>
      <c r="R145" s="386" t="str">
        <f t="shared" si="51"/>
        <v/>
      </c>
      <c r="S145" s="32" t="str">
        <f t="shared" si="51"/>
        <v/>
      </c>
      <c r="T145" s="384" t="str">
        <f t="shared" si="51"/>
        <v/>
      </c>
      <c r="U145" s="385" t="str">
        <f t="shared" si="51"/>
        <v/>
      </c>
      <c r="V145" s="386" t="str">
        <f t="shared" si="51"/>
        <v/>
      </c>
      <c r="W145" s="32" t="str">
        <f t="shared" si="51"/>
        <v/>
      </c>
      <c r="X145" s="384" t="str">
        <f t="shared" si="51"/>
        <v/>
      </c>
      <c r="Y145" s="385" t="str">
        <f t="shared" si="51"/>
        <v/>
      </c>
      <c r="Z145" s="386" t="str">
        <f t="shared" si="51"/>
        <v/>
      </c>
      <c r="AA145" s="32" t="str">
        <f t="shared" si="51"/>
        <v/>
      </c>
      <c r="AB145" s="20"/>
      <c r="AC145" s="384" t="str">
        <f>IF(COUNT((D145,H145,L145,P145,T145,X145))=0,"",SUM((D145,H145,L145,P145,T145,X145)))</f>
        <v/>
      </c>
      <c r="AD145" s="385" t="str">
        <f>IF(COUNT((E145,I145,M145,Q145,U145,Y145))=0,"",SUM((E145,I145,M145,Q145,U145,Y145)))</f>
        <v/>
      </c>
      <c r="AE145" s="386" t="str">
        <f>IF(COUNT((F145,J145,N145,R145,V145,Z145))=0,"",SUM((F145,J145,N145,R145,V145,Z145)))</f>
        <v/>
      </c>
      <c r="AF145" s="32" t="str">
        <f>IF(COUNT((G145,K145,O145,S145,W145,AA145))=0,"",SUM((G145,K145,O145,S145,W145,AA145)))</f>
        <v/>
      </c>
      <c r="AG145" s="387" t="str">
        <f t="shared" si="46"/>
        <v/>
      </c>
      <c r="AH145" s="310" t="str">
        <f t="shared" si="46"/>
        <v/>
      </c>
      <c r="AI145" s="212" t="str">
        <f t="shared" si="46"/>
        <v/>
      </c>
      <c r="AJ145" s="388" t="str">
        <f t="shared" si="42"/>
        <v/>
      </c>
      <c r="AK145" s="20"/>
      <c r="AL145" s="384" t="str">
        <f>IF(COUNT(テ1!AC145,AC145)=0,"",SUM(テ1!AC145,AC145))</f>
        <v/>
      </c>
      <c r="AM145" s="385" t="str">
        <f>IF(COUNT(テ1!AD145,AD145)=0,"",SUM(テ1!AD145,AD145))</f>
        <v/>
      </c>
      <c r="AN145" s="386" t="str">
        <f>IF(COUNT(テ1!AE145,AE145)=0,"",SUM(テ1!AE145,AE145))</f>
        <v/>
      </c>
      <c r="AO145" s="32" t="str">
        <f>IF(COUNT(テ1!AF145,AF145)=0,"",SUM(テ1!AF145,AF145))</f>
        <v/>
      </c>
      <c r="AP145" s="387" t="str">
        <f t="shared" si="47"/>
        <v/>
      </c>
      <c r="AQ145" s="310" t="str">
        <f t="shared" si="48"/>
        <v/>
      </c>
      <c r="AR145" s="212" t="str">
        <f t="shared" si="49"/>
        <v/>
      </c>
      <c r="AS145" s="388" t="str">
        <f t="shared" si="43"/>
        <v/>
      </c>
      <c r="AT145" s="20"/>
    </row>
    <row r="146" spans="1:46" ht="12" customHeight="1">
      <c r="A146" s="362">
        <v>142</v>
      </c>
      <c r="B146" s="33">
        <f>IF(情報!$C143="","",情報!$C143)</f>
        <v>406</v>
      </c>
      <c r="C146" s="389" t="str">
        <f t="shared" si="41"/>
        <v/>
      </c>
      <c r="D146" s="390" t="str">
        <f t="shared" si="50"/>
        <v/>
      </c>
      <c r="E146" s="391" t="str">
        <f t="shared" si="50"/>
        <v/>
      </c>
      <c r="F146" s="392" t="str">
        <f t="shared" si="50"/>
        <v/>
      </c>
      <c r="G146" s="38" t="str">
        <f t="shared" si="50"/>
        <v/>
      </c>
      <c r="H146" s="390" t="str">
        <f t="shared" si="50"/>
        <v/>
      </c>
      <c r="I146" s="391" t="str">
        <f t="shared" si="50"/>
        <v/>
      </c>
      <c r="J146" s="392" t="str">
        <f t="shared" si="50"/>
        <v/>
      </c>
      <c r="K146" s="38" t="str">
        <f t="shared" si="50"/>
        <v/>
      </c>
      <c r="L146" s="390" t="str">
        <f t="shared" si="50"/>
        <v/>
      </c>
      <c r="M146" s="391" t="str">
        <f t="shared" si="50"/>
        <v/>
      </c>
      <c r="N146" s="392" t="str">
        <f t="shared" si="51"/>
        <v/>
      </c>
      <c r="O146" s="38" t="str">
        <f t="shared" si="51"/>
        <v/>
      </c>
      <c r="P146" s="390" t="str">
        <f t="shared" si="51"/>
        <v/>
      </c>
      <c r="Q146" s="391" t="str">
        <f t="shared" si="51"/>
        <v/>
      </c>
      <c r="R146" s="392" t="str">
        <f t="shared" si="51"/>
        <v/>
      </c>
      <c r="S146" s="38" t="str">
        <f t="shared" si="51"/>
        <v/>
      </c>
      <c r="T146" s="390" t="str">
        <f t="shared" si="51"/>
        <v/>
      </c>
      <c r="U146" s="391" t="str">
        <f t="shared" si="51"/>
        <v/>
      </c>
      <c r="V146" s="392" t="str">
        <f t="shared" si="51"/>
        <v/>
      </c>
      <c r="W146" s="38" t="str">
        <f t="shared" si="51"/>
        <v/>
      </c>
      <c r="X146" s="390" t="str">
        <f t="shared" si="51"/>
        <v/>
      </c>
      <c r="Y146" s="391" t="str">
        <f t="shared" si="51"/>
        <v/>
      </c>
      <c r="Z146" s="392" t="str">
        <f t="shared" si="51"/>
        <v/>
      </c>
      <c r="AA146" s="38" t="str">
        <f t="shared" si="51"/>
        <v/>
      </c>
      <c r="AB146" s="20"/>
      <c r="AC146" s="390" t="str">
        <f>IF(COUNT((D146,H146,L146,P146,T146,X146))=0,"",SUM((D146,H146,L146,P146,T146,X146)))</f>
        <v/>
      </c>
      <c r="AD146" s="391" t="str">
        <f>IF(COUNT((E146,I146,M146,Q146,U146,Y146))=0,"",SUM((E146,I146,M146,Q146,U146,Y146)))</f>
        <v/>
      </c>
      <c r="AE146" s="392" t="str">
        <f>IF(COUNT((F146,J146,N146,R146,V146,Z146))=0,"",SUM((F146,J146,N146,R146,V146,Z146)))</f>
        <v/>
      </c>
      <c r="AF146" s="38" t="str">
        <f>IF(COUNT((G146,K146,O146,S146,W146,AA146))=0,"",SUM((G146,K146,O146,S146,W146,AA146)))</f>
        <v/>
      </c>
      <c r="AG146" s="375" t="str">
        <f t="shared" si="46"/>
        <v/>
      </c>
      <c r="AH146" s="313" t="str">
        <f t="shared" si="46"/>
        <v/>
      </c>
      <c r="AI146" s="231" t="str">
        <f t="shared" si="46"/>
        <v/>
      </c>
      <c r="AJ146" s="376" t="str">
        <f t="shared" si="42"/>
        <v/>
      </c>
      <c r="AK146" s="20"/>
      <c r="AL146" s="390" t="str">
        <f>IF(COUNT(テ1!AC146,AC146)=0,"",SUM(テ1!AC146,AC146))</f>
        <v/>
      </c>
      <c r="AM146" s="391" t="str">
        <f>IF(COUNT(テ1!AD146,AD146)=0,"",SUM(テ1!AD146,AD146))</f>
        <v/>
      </c>
      <c r="AN146" s="392" t="str">
        <f>IF(COUNT(テ1!AE146,AE146)=0,"",SUM(テ1!AE146,AE146))</f>
        <v/>
      </c>
      <c r="AO146" s="38" t="str">
        <f>IF(COUNT(テ1!AF146,AF146)=0,"",SUM(テ1!AF146,AF146))</f>
        <v/>
      </c>
      <c r="AP146" s="375" t="str">
        <f t="shared" si="47"/>
        <v/>
      </c>
      <c r="AQ146" s="313" t="str">
        <f t="shared" si="48"/>
        <v/>
      </c>
      <c r="AR146" s="231" t="str">
        <f t="shared" si="49"/>
        <v/>
      </c>
      <c r="AS146" s="376" t="str">
        <f t="shared" si="43"/>
        <v/>
      </c>
      <c r="AT146" s="20"/>
    </row>
    <row r="147" spans="1:46" ht="12" customHeight="1">
      <c r="A147" s="362">
        <v>143</v>
      </c>
      <c r="B147" s="21">
        <f>IF(情報!$C144="","",情報!$C144)</f>
        <v>407</v>
      </c>
      <c r="C147" s="377" t="str">
        <f t="shared" si="41"/>
        <v/>
      </c>
      <c r="D147" s="378" t="str">
        <f t="shared" si="50"/>
        <v/>
      </c>
      <c r="E147" s="379" t="str">
        <f t="shared" si="50"/>
        <v/>
      </c>
      <c r="F147" s="380" t="str">
        <f t="shared" si="50"/>
        <v/>
      </c>
      <c r="G147" s="26" t="str">
        <f t="shared" si="50"/>
        <v/>
      </c>
      <c r="H147" s="378" t="str">
        <f t="shared" si="50"/>
        <v/>
      </c>
      <c r="I147" s="379" t="str">
        <f t="shared" si="50"/>
        <v/>
      </c>
      <c r="J147" s="380" t="str">
        <f t="shared" si="50"/>
        <v/>
      </c>
      <c r="K147" s="26" t="str">
        <f t="shared" si="50"/>
        <v/>
      </c>
      <c r="L147" s="378" t="str">
        <f t="shared" si="50"/>
        <v/>
      </c>
      <c r="M147" s="379" t="str">
        <f t="shared" si="50"/>
        <v/>
      </c>
      <c r="N147" s="380" t="str">
        <f t="shared" si="51"/>
        <v/>
      </c>
      <c r="O147" s="26" t="str">
        <f t="shared" si="51"/>
        <v/>
      </c>
      <c r="P147" s="378" t="str">
        <f t="shared" si="51"/>
        <v/>
      </c>
      <c r="Q147" s="379" t="str">
        <f t="shared" si="51"/>
        <v/>
      </c>
      <c r="R147" s="380" t="str">
        <f t="shared" si="51"/>
        <v/>
      </c>
      <c r="S147" s="26" t="str">
        <f t="shared" si="51"/>
        <v/>
      </c>
      <c r="T147" s="378" t="str">
        <f t="shared" si="51"/>
        <v/>
      </c>
      <c r="U147" s="379" t="str">
        <f t="shared" si="51"/>
        <v/>
      </c>
      <c r="V147" s="380" t="str">
        <f t="shared" si="51"/>
        <v/>
      </c>
      <c r="W147" s="26" t="str">
        <f t="shared" si="51"/>
        <v/>
      </c>
      <c r="X147" s="378" t="str">
        <f t="shared" si="51"/>
        <v/>
      </c>
      <c r="Y147" s="379" t="str">
        <f t="shared" si="51"/>
        <v/>
      </c>
      <c r="Z147" s="380" t="str">
        <f t="shared" si="51"/>
        <v/>
      </c>
      <c r="AA147" s="26" t="str">
        <f t="shared" si="51"/>
        <v/>
      </c>
      <c r="AB147" s="20"/>
      <c r="AC147" s="378" t="str">
        <f>IF(COUNT((D147,H147,L147,P147,T147,X147))=0,"",SUM((D147,H147,L147,P147,T147,X147)))</f>
        <v/>
      </c>
      <c r="AD147" s="379" t="str">
        <f>IF(COUNT((E147,I147,M147,Q147,U147,Y147))=0,"",SUM((E147,I147,M147,Q147,U147,Y147)))</f>
        <v/>
      </c>
      <c r="AE147" s="380" t="str">
        <f>IF(COUNT((F147,J147,N147,R147,V147,Z147))=0,"",SUM((F147,J147,N147,R147,V147,Z147)))</f>
        <v/>
      </c>
      <c r="AF147" s="26" t="str">
        <f>IF(COUNT((G147,K147,O147,S147,W147,AA147))=0,"",SUM((G147,K147,O147,S147,W147,AA147)))</f>
        <v/>
      </c>
      <c r="AG147" s="381" t="str">
        <f t="shared" si="46"/>
        <v/>
      </c>
      <c r="AH147" s="307" t="str">
        <f t="shared" si="46"/>
        <v/>
      </c>
      <c r="AI147" s="193" t="str">
        <f t="shared" si="46"/>
        <v/>
      </c>
      <c r="AJ147" s="382" t="str">
        <f t="shared" si="42"/>
        <v/>
      </c>
      <c r="AK147" s="20"/>
      <c r="AL147" s="378" t="str">
        <f>IF(COUNT(テ1!AC147,AC147)=0,"",SUM(テ1!AC147,AC147))</f>
        <v/>
      </c>
      <c r="AM147" s="379" t="str">
        <f>IF(COUNT(テ1!AD147,AD147)=0,"",SUM(テ1!AD147,AD147))</f>
        <v/>
      </c>
      <c r="AN147" s="380" t="str">
        <f>IF(COUNT(テ1!AE147,AE147)=0,"",SUM(テ1!AE147,AE147))</f>
        <v/>
      </c>
      <c r="AO147" s="26" t="str">
        <f>IF(COUNT(テ1!AF147,AF147)=0,"",SUM(テ1!AF147,AF147))</f>
        <v/>
      </c>
      <c r="AP147" s="381" t="str">
        <f t="shared" si="47"/>
        <v/>
      </c>
      <c r="AQ147" s="307" t="str">
        <f t="shared" si="48"/>
        <v/>
      </c>
      <c r="AR147" s="193" t="str">
        <f t="shared" si="49"/>
        <v/>
      </c>
      <c r="AS147" s="382" t="str">
        <f t="shared" si="43"/>
        <v/>
      </c>
      <c r="AT147" s="20"/>
    </row>
    <row r="148" spans="1:46" ht="12" customHeight="1">
      <c r="A148" s="362">
        <v>144</v>
      </c>
      <c r="B148" s="21">
        <f>IF(情報!$C145="","",情報!$C145)</f>
        <v>408</v>
      </c>
      <c r="C148" s="377" t="str">
        <f t="shared" si="41"/>
        <v/>
      </c>
      <c r="D148" s="378" t="str">
        <f t="shared" si="50"/>
        <v/>
      </c>
      <c r="E148" s="379" t="str">
        <f t="shared" si="50"/>
        <v/>
      </c>
      <c r="F148" s="380" t="str">
        <f t="shared" si="50"/>
        <v/>
      </c>
      <c r="G148" s="26" t="str">
        <f t="shared" si="50"/>
        <v/>
      </c>
      <c r="H148" s="378" t="str">
        <f t="shared" si="50"/>
        <v/>
      </c>
      <c r="I148" s="379" t="str">
        <f t="shared" si="50"/>
        <v/>
      </c>
      <c r="J148" s="380" t="str">
        <f t="shared" si="50"/>
        <v/>
      </c>
      <c r="K148" s="26" t="str">
        <f t="shared" si="50"/>
        <v/>
      </c>
      <c r="L148" s="378" t="str">
        <f t="shared" si="50"/>
        <v/>
      </c>
      <c r="M148" s="379" t="str">
        <f t="shared" si="50"/>
        <v/>
      </c>
      <c r="N148" s="380" t="str">
        <f t="shared" si="51"/>
        <v/>
      </c>
      <c r="O148" s="26" t="str">
        <f t="shared" si="51"/>
        <v/>
      </c>
      <c r="P148" s="378" t="str">
        <f t="shared" si="51"/>
        <v/>
      </c>
      <c r="Q148" s="379" t="str">
        <f t="shared" si="51"/>
        <v/>
      </c>
      <c r="R148" s="380" t="str">
        <f t="shared" si="51"/>
        <v/>
      </c>
      <c r="S148" s="26" t="str">
        <f t="shared" si="51"/>
        <v/>
      </c>
      <c r="T148" s="378" t="str">
        <f t="shared" si="51"/>
        <v/>
      </c>
      <c r="U148" s="379" t="str">
        <f t="shared" si="51"/>
        <v/>
      </c>
      <c r="V148" s="380" t="str">
        <f t="shared" si="51"/>
        <v/>
      </c>
      <c r="W148" s="26" t="str">
        <f t="shared" si="51"/>
        <v/>
      </c>
      <c r="X148" s="378" t="str">
        <f t="shared" si="51"/>
        <v/>
      </c>
      <c r="Y148" s="379" t="str">
        <f t="shared" si="51"/>
        <v/>
      </c>
      <c r="Z148" s="380" t="str">
        <f t="shared" si="51"/>
        <v/>
      </c>
      <c r="AA148" s="26" t="str">
        <f t="shared" si="51"/>
        <v/>
      </c>
      <c r="AB148" s="20"/>
      <c r="AC148" s="378" t="str">
        <f>IF(COUNT((D148,H148,L148,P148,T148,X148))=0,"",SUM((D148,H148,L148,P148,T148,X148)))</f>
        <v/>
      </c>
      <c r="AD148" s="379" t="str">
        <f>IF(COUNT((E148,I148,M148,Q148,U148,Y148))=0,"",SUM((E148,I148,M148,Q148,U148,Y148)))</f>
        <v/>
      </c>
      <c r="AE148" s="380" t="str">
        <f>IF(COUNT((F148,J148,N148,R148,V148,Z148))=0,"",SUM((F148,J148,N148,R148,V148,Z148)))</f>
        <v/>
      </c>
      <c r="AF148" s="26" t="str">
        <f>IF(COUNT((G148,K148,O148,S148,W148,AA148))=0,"",SUM((G148,K148,O148,S148,W148,AA148)))</f>
        <v/>
      </c>
      <c r="AG148" s="381" t="str">
        <f t="shared" si="46"/>
        <v/>
      </c>
      <c r="AH148" s="307" t="str">
        <f t="shared" si="46"/>
        <v/>
      </c>
      <c r="AI148" s="193" t="str">
        <f t="shared" si="46"/>
        <v/>
      </c>
      <c r="AJ148" s="382" t="str">
        <f t="shared" si="42"/>
        <v/>
      </c>
      <c r="AK148" s="20"/>
      <c r="AL148" s="378" t="str">
        <f>IF(COUNT(テ1!AC148,AC148)=0,"",SUM(テ1!AC148,AC148))</f>
        <v/>
      </c>
      <c r="AM148" s="379" t="str">
        <f>IF(COUNT(テ1!AD148,AD148)=0,"",SUM(テ1!AD148,AD148))</f>
        <v/>
      </c>
      <c r="AN148" s="380" t="str">
        <f>IF(COUNT(テ1!AE148,AE148)=0,"",SUM(テ1!AE148,AE148))</f>
        <v/>
      </c>
      <c r="AO148" s="26" t="str">
        <f>IF(COUNT(テ1!AF148,AF148)=0,"",SUM(テ1!AF148,AF148))</f>
        <v/>
      </c>
      <c r="AP148" s="381" t="str">
        <f t="shared" si="47"/>
        <v/>
      </c>
      <c r="AQ148" s="307" t="str">
        <f t="shared" si="48"/>
        <v/>
      </c>
      <c r="AR148" s="193" t="str">
        <f t="shared" si="49"/>
        <v/>
      </c>
      <c r="AS148" s="382" t="str">
        <f t="shared" si="43"/>
        <v/>
      </c>
      <c r="AT148" s="20"/>
    </row>
    <row r="149" spans="1:46" ht="12" customHeight="1">
      <c r="A149" s="362">
        <v>145</v>
      </c>
      <c r="B149" s="21">
        <f>IF(情報!$C146="","",情報!$C146)</f>
        <v>409</v>
      </c>
      <c r="C149" s="377" t="str">
        <f t="shared" si="41"/>
        <v/>
      </c>
      <c r="D149" s="378" t="str">
        <f t="shared" si="50"/>
        <v/>
      </c>
      <c r="E149" s="379" t="str">
        <f t="shared" si="50"/>
        <v/>
      </c>
      <c r="F149" s="380" t="str">
        <f t="shared" si="50"/>
        <v/>
      </c>
      <c r="G149" s="26" t="str">
        <f t="shared" si="50"/>
        <v/>
      </c>
      <c r="H149" s="378" t="str">
        <f t="shared" si="50"/>
        <v/>
      </c>
      <c r="I149" s="379" t="str">
        <f t="shared" si="50"/>
        <v/>
      </c>
      <c r="J149" s="380" t="str">
        <f t="shared" si="50"/>
        <v/>
      </c>
      <c r="K149" s="26" t="str">
        <f t="shared" si="50"/>
        <v/>
      </c>
      <c r="L149" s="378" t="str">
        <f t="shared" si="50"/>
        <v/>
      </c>
      <c r="M149" s="379" t="str">
        <f t="shared" si="50"/>
        <v/>
      </c>
      <c r="N149" s="380" t="str">
        <f t="shared" si="51"/>
        <v/>
      </c>
      <c r="O149" s="26" t="str">
        <f t="shared" si="51"/>
        <v/>
      </c>
      <c r="P149" s="378" t="str">
        <f t="shared" si="51"/>
        <v/>
      </c>
      <c r="Q149" s="379" t="str">
        <f t="shared" si="51"/>
        <v/>
      </c>
      <c r="R149" s="380" t="str">
        <f t="shared" si="51"/>
        <v/>
      </c>
      <c r="S149" s="26" t="str">
        <f t="shared" si="51"/>
        <v/>
      </c>
      <c r="T149" s="378" t="str">
        <f t="shared" si="51"/>
        <v/>
      </c>
      <c r="U149" s="379" t="str">
        <f t="shared" si="51"/>
        <v/>
      </c>
      <c r="V149" s="380" t="str">
        <f t="shared" si="51"/>
        <v/>
      </c>
      <c r="W149" s="26" t="str">
        <f t="shared" si="51"/>
        <v/>
      </c>
      <c r="X149" s="378" t="str">
        <f t="shared" si="51"/>
        <v/>
      </c>
      <c r="Y149" s="379" t="str">
        <f t="shared" si="51"/>
        <v/>
      </c>
      <c r="Z149" s="380" t="str">
        <f t="shared" si="51"/>
        <v/>
      </c>
      <c r="AA149" s="26" t="str">
        <f t="shared" si="51"/>
        <v/>
      </c>
      <c r="AB149" s="20"/>
      <c r="AC149" s="378" t="str">
        <f>IF(COUNT((D149,H149,L149,P149,T149,X149))=0,"",SUM((D149,H149,L149,P149,T149,X149)))</f>
        <v/>
      </c>
      <c r="AD149" s="379" t="str">
        <f>IF(COUNT((E149,I149,M149,Q149,U149,Y149))=0,"",SUM((E149,I149,M149,Q149,U149,Y149)))</f>
        <v/>
      </c>
      <c r="AE149" s="380" t="str">
        <f>IF(COUNT((F149,J149,N149,R149,V149,Z149))=0,"",SUM((F149,J149,N149,R149,V149,Z149)))</f>
        <v/>
      </c>
      <c r="AF149" s="26" t="str">
        <f>IF(COUNT((G149,K149,O149,S149,W149,AA149))=0,"",SUM((G149,K149,O149,S149,W149,AA149)))</f>
        <v/>
      </c>
      <c r="AG149" s="381" t="str">
        <f t="shared" si="46"/>
        <v/>
      </c>
      <c r="AH149" s="307" t="str">
        <f t="shared" si="46"/>
        <v/>
      </c>
      <c r="AI149" s="193" t="str">
        <f t="shared" si="46"/>
        <v/>
      </c>
      <c r="AJ149" s="382" t="str">
        <f t="shared" si="42"/>
        <v/>
      </c>
      <c r="AK149" s="20"/>
      <c r="AL149" s="378" t="str">
        <f>IF(COUNT(テ1!AC149,AC149)=0,"",SUM(テ1!AC149,AC149))</f>
        <v/>
      </c>
      <c r="AM149" s="379" t="str">
        <f>IF(COUNT(テ1!AD149,AD149)=0,"",SUM(テ1!AD149,AD149))</f>
        <v/>
      </c>
      <c r="AN149" s="380" t="str">
        <f>IF(COUNT(テ1!AE149,AE149)=0,"",SUM(テ1!AE149,AE149))</f>
        <v/>
      </c>
      <c r="AO149" s="26" t="str">
        <f>IF(COUNT(テ1!AF149,AF149)=0,"",SUM(テ1!AF149,AF149))</f>
        <v/>
      </c>
      <c r="AP149" s="381" t="str">
        <f t="shared" si="47"/>
        <v/>
      </c>
      <c r="AQ149" s="307" t="str">
        <f t="shared" si="48"/>
        <v/>
      </c>
      <c r="AR149" s="193" t="str">
        <f t="shared" si="49"/>
        <v/>
      </c>
      <c r="AS149" s="382" t="str">
        <f t="shared" si="43"/>
        <v/>
      </c>
      <c r="AT149" s="20"/>
    </row>
    <row r="150" spans="1:46" ht="12" customHeight="1">
      <c r="A150" s="362">
        <v>146</v>
      </c>
      <c r="B150" s="27">
        <f>IF(情報!$C147="","",情報!$C147)</f>
        <v>410</v>
      </c>
      <c r="C150" s="383" t="str">
        <f t="shared" si="41"/>
        <v/>
      </c>
      <c r="D150" s="384" t="str">
        <f t="shared" si="50"/>
        <v/>
      </c>
      <c r="E150" s="385" t="str">
        <f t="shared" si="50"/>
        <v/>
      </c>
      <c r="F150" s="386" t="str">
        <f t="shared" si="50"/>
        <v/>
      </c>
      <c r="G150" s="32" t="str">
        <f t="shared" si="50"/>
        <v/>
      </c>
      <c r="H150" s="384" t="str">
        <f t="shared" si="50"/>
        <v/>
      </c>
      <c r="I150" s="385" t="str">
        <f t="shared" si="50"/>
        <v/>
      </c>
      <c r="J150" s="386" t="str">
        <f t="shared" si="50"/>
        <v/>
      </c>
      <c r="K150" s="32" t="str">
        <f t="shared" si="50"/>
        <v/>
      </c>
      <c r="L150" s="384" t="str">
        <f t="shared" si="50"/>
        <v/>
      </c>
      <c r="M150" s="385" t="str">
        <f t="shared" si="50"/>
        <v/>
      </c>
      <c r="N150" s="386" t="str">
        <f t="shared" si="51"/>
        <v/>
      </c>
      <c r="O150" s="32" t="str">
        <f t="shared" si="51"/>
        <v/>
      </c>
      <c r="P150" s="384" t="str">
        <f t="shared" si="51"/>
        <v/>
      </c>
      <c r="Q150" s="385" t="str">
        <f t="shared" si="51"/>
        <v/>
      </c>
      <c r="R150" s="386" t="str">
        <f t="shared" si="51"/>
        <v/>
      </c>
      <c r="S150" s="32" t="str">
        <f t="shared" si="51"/>
        <v/>
      </c>
      <c r="T150" s="384" t="str">
        <f t="shared" si="51"/>
        <v/>
      </c>
      <c r="U150" s="385" t="str">
        <f t="shared" si="51"/>
        <v/>
      </c>
      <c r="V150" s="386" t="str">
        <f t="shared" si="51"/>
        <v/>
      </c>
      <c r="W150" s="32" t="str">
        <f t="shared" si="51"/>
        <v/>
      </c>
      <c r="X150" s="384" t="str">
        <f t="shared" si="51"/>
        <v/>
      </c>
      <c r="Y150" s="385" t="str">
        <f t="shared" si="51"/>
        <v/>
      </c>
      <c r="Z150" s="386" t="str">
        <f t="shared" si="51"/>
        <v/>
      </c>
      <c r="AA150" s="32" t="str">
        <f t="shared" si="51"/>
        <v/>
      </c>
      <c r="AB150" s="20"/>
      <c r="AC150" s="384" t="str">
        <f>IF(COUNT((D150,H150,L150,P150,T150,X150))=0,"",SUM((D150,H150,L150,P150,T150,X150)))</f>
        <v/>
      </c>
      <c r="AD150" s="385" t="str">
        <f>IF(COUNT((E150,I150,M150,Q150,U150,Y150))=0,"",SUM((E150,I150,M150,Q150,U150,Y150)))</f>
        <v/>
      </c>
      <c r="AE150" s="386" t="str">
        <f>IF(COUNT((F150,J150,N150,R150,V150,Z150))=0,"",SUM((F150,J150,N150,R150,V150,Z150)))</f>
        <v/>
      </c>
      <c r="AF150" s="32" t="str">
        <f>IF(COUNT((G150,K150,O150,S150,W150,AA150))=0,"",SUM((G150,K150,O150,S150,W150,AA150)))</f>
        <v/>
      </c>
      <c r="AG150" s="387" t="str">
        <f t="shared" si="46"/>
        <v/>
      </c>
      <c r="AH150" s="310" t="str">
        <f t="shared" si="46"/>
        <v/>
      </c>
      <c r="AI150" s="212" t="str">
        <f t="shared" si="46"/>
        <v/>
      </c>
      <c r="AJ150" s="388" t="str">
        <f t="shared" si="42"/>
        <v/>
      </c>
      <c r="AK150" s="20"/>
      <c r="AL150" s="384" t="str">
        <f>IF(COUNT(テ1!AC150,AC150)=0,"",SUM(テ1!AC150,AC150))</f>
        <v/>
      </c>
      <c r="AM150" s="385" t="str">
        <f>IF(COUNT(テ1!AD150,AD150)=0,"",SUM(テ1!AD150,AD150))</f>
        <v/>
      </c>
      <c r="AN150" s="386" t="str">
        <f>IF(COUNT(テ1!AE150,AE150)=0,"",SUM(テ1!AE150,AE150))</f>
        <v/>
      </c>
      <c r="AO150" s="32" t="str">
        <f>IF(COUNT(テ1!AF150,AF150)=0,"",SUM(テ1!AF150,AF150))</f>
        <v/>
      </c>
      <c r="AP150" s="387" t="str">
        <f t="shared" si="47"/>
        <v/>
      </c>
      <c r="AQ150" s="310" t="str">
        <f t="shared" si="48"/>
        <v/>
      </c>
      <c r="AR150" s="212" t="str">
        <f t="shared" si="49"/>
        <v/>
      </c>
      <c r="AS150" s="388" t="str">
        <f t="shared" si="43"/>
        <v/>
      </c>
      <c r="AT150" s="20"/>
    </row>
    <row r="151" spans="1:46" ht="12" customHeight="1">
      <c r="A151" s="362">
        <v>147</v>
      </c>
      <c r="B151" s="33">
        <f>IF(情報!$C148="","",情報!$C148)</f>
        <v>411</v>
      </c>
      <c r="C151" s="389" t="str">
        <f t="shared" si="41"/>
        <v/>
      </c>
      <c r="D151" s="390" t="str">
        <f t="shared" si="50"/>
        <v/>
      </c>
      <c r="E151" s="391" t="str">
        <f t="shared" si="50"/>
        <v/>
      </c>
      <c r="F151" s="392" t="str">
        <f t="shared" si="50"/>
        <v/>
      </c>
      <c r="G151" s="38" t="str">
        <f t="shared" si="50"/>
        <v/>
      </c>
      <c r="H151" s="390" t="str">
        <f t="shared" si="50"/>
        <v/>
      </c>
      <c r="I151" s="391" t="str">
        <f t="shared" si="50"/>
        <v/>
      </c>
      <c r="J151" s="392" t="str">
        <f t="shared" si="50"/>
        <v/>
      </c>
      <c r="K151" s="38" t="str">
        <f t="shared" si="50"/>
        <v/>
      </c>
      <c r="L151" s="390" t="str">
        <f t="shared" si="50"/>
        <v/>
      </c>
      <c r="M151" s="391" t="str">
        <f t="shared" si="50"/>
        <v/>
      </c>
      <c r="N151" s="392" t="str">
        <f t="shared" si="51"/>
        <v/>
      </c>
      <c r="O151" s="38" t="str">
        <f t="shared" si="51"/>
        <v/>
      </c>
      <c r="P151" s="390" t="str">
        <f t="shared" si="51"/>
        <v/>
      </c>
      <c r="Q151" s="391" t="str">
        <f t="shared" si="51"/>
        <v/>
      </c>
      <c r="R151" s="392" t="str">
        <f t="shared" si="51"/>
        <v/>
      </c>
      <c r="S151" s="38" t="str">
        <f t="shared" si="51"/>
        <v/>
      </c>
      <c r="T151" s="390" t="str">
        <f t="shared" si="51"/>
        <v/>
      </c>
      <c r="U151" s="391" t="str">
        <f t="shared" si="51"/>
        <v/>
      </c>
      <c r="V151" s="392" t="str">
        <f t="shared" si="51"/>
        <v/>
      </c>
      <c r="W151" s="38" t="str">
        <f t="shared" si="51"/>
        <v/>
      </c>
      <c r="X151" s="390" t="str">
        <f t="shared" si="51"/>
        <v/>
      </c>
      <c r="Y151" s="391" t="str">
        <f t="shared" si="51"/>
        <v/>
      </c>
      <c r="Z151" s="392" t="str">
        <f t="shared" si="51"/>
        <v/>
      </c>
      <c r="AA151" s="38" t="str">
        <f t="shared" si="51"/>
        <v/>
      </c>
      <c r="AB151" s="20"/>
      <c r="AC151" s="390" t="str">
        <f>IF(COUNT((D151,H151,L151,P151,T151,X151))=0,"",SUM((D151,H151,L151,P151,T151,X151)))</f>
        <v/>
      </c>
      <c r="AD151" s="391" t="str">
        <f>IF(COUNT((E151,I151,M151,Q151,U151,Y151))=0,"",SUM((E151,I151,M151,Q151,U151,Y151)))</f>
        <v/>
      </c>
      <c r="AE151" s="392" t="str">
        <f>IF(COUNT((F151,J151,N151,R151,V151,Z151))=0,"",SUM((F151,J151,N151,R151,V151,Z151)))</f>
        <v/>
      </c>
      <c r="AF151" s="38" t="str">
        <f>IF(COUNT((G151,K151,O151,S151,W151,AA151))=0,"",SUM((G151,K151,O151,S151,W151,AA151)))</f>
        <v/>
      </c>
      <c r="AG151" s="375" t="str">
        <f t="shared" si="46"/>
        <v/>
      </c>
      <c r="AH151" s="313" t="str">
        <f t="shared" si="46"/>
        <v/>
      </c>
      <c r="AI151" s="231" t="str">
        <f t="shared" si="46"/>
        <v/>
      </c>
      <c r="AJ151" s="376" t="str">
        <f t="shared" si="42"/>
        <v/>
      </c>
      <c r="AK151" s="20"/>
      <c r="AL151" s="390" t="str">
        <f>IF(COUNT(テ1!AC151,AC151)=0,"",SUM(テ1!AC151,AC151))</f>
        <v/>
      </c>
      <c r="AM151" s="391" t="str">
        <f>IF(COUNT(テ1!AD151,AD151)=0,"",SUM(テ1!AD151,AD151))</f>
        <v/>
      </c>
      <c r="AN151" s="392" t="str">
        <f>IF(COUNT(テ1!AE151,AE151)=0,"",SUM(テ1!AE151,AE151))</f>
        <v/>
      </c>
      <c r="AO151" s="38" t="str">
        <f>IF(COUNT(テ1!AF151,AF151)=0,"",SUM(テ1!AF151,AF151))</f>
        <v/>
      </c>
      <c r="AP151" s="375" t="str">
        <f t="shared" si="47"/>
        <v/>
      </c>
      <c r="AQ151" s="313" t="str">
        <f t="shared" si="48"/>
        <v/>
      </c>
      <c r="AR151" s="231" t="str">
        <f t="shared" si="49"/>
        <v/>
      </c>
      <c r="AS151" s="376" t="str">
        <f t="shared" si="43"/>
        <v/>
      </c>
      <c r="AT151" s="20"/>
    </row>
    <row r="152" spans="1:46" ht="12" customHeight="1">
      <c r="A152" s="362">
        <v>148</v>
      </c>
      <c r="B152" s="21">
        <f>IF(情報!$C149="","",情報!$C149)</f>
        <v>412</v>
      </c>
      <c r="C152" s="377" t="str">
        <f t="shared" si="41"/>
        <v/>
      </c>
      <c r="D152" s="378" t="str">
        <f t="shared" si="50"/>
        <v/>
      </c>
      <c r="E152" s="379" t="str">
        <f t="shared" si="50"/>
        <v/>
      </c>
      <c r="F152" s="380" t="str">
        <f t="shared" si="50"/>
        <v/>
      </c>
      <c r="G152" s="26" t="str">
        <f t="shared" si="50"/>
        <v/>
      </c>
      <c r="H152" s="378" t="str">
        <f t="shared" si="50"/>
        <v/>
      </c>
      <c r="I152" s="379" t="str">
        <f t="shared" si="50"/>
        <v/>
      </c>
      <c r="J152" s="380" t="str">
        <f t="shared" si="50"/>
        <v/>
      </c>
      <c r="K152" s="26" t="str">
        <f t="shared" si="50"/>
        <v/>
      </c>
      <c r="L152" s="378" t="str">
        <f t="shared" si="50"/>
        <v/>
      </c>
      <c r="M152" s="379" t="str">
        <f t="shared" si="50"/>
        <v/>
      </c>
      <c r="N152" s="380" t="str">
        <f t="shared" si="51"/>
        <v/>
      </c>
      <c r="O152" s="26" t="str">
        <f t="shared" si="51"/>
        <v/>
      </c>
      <c r="P152" s="378" t="str">
        <f t="shared" si="51"/>
        <v/>
      </c>
      <c r="Q152" s="379" t="str">
        <f t="shared" si="51"/>
        <v/>
      </c>
      <c r="R152" s="380" t="str">
        <f t="shared" si="51"/>
        <v/>
      </c>
      <c r="S152" s="26" t="str">
        <f t="shared" si="51"/>
        <v/>
      </c>
      <c r="T152" s="378" t="str">
        <f t="shared" si="51"/>
        <v/>
      </c>
      <c r="U152" s="379" t="str">
        <f t="shared" si="51"/>
        <v/>
      </c>
      <c r="V152" s="380" t="str">
        <f t="shared" si="51"/>
        <v/>
      </c>
      <c r="W152" s="26" t="str">
        <f t="shared" si="51"/>
        <v/>
      </c>
      <c r="X152" s="378" t="str">
        <f t="shared" si="51"/>
        <v/>
      </c>
      <c r="Y152" s="379" t="str">
        <f t="shared" si="51"/>
        <v/>
      </c>
      <c r="Z152" s="380" t="str">
        <f t="shared" si="51"/>
        <v/>
      </c>
      <c r="AA152" s="26" t="str">
        <f t="shared" si="51"/>
        <v/>
      </c>
      <c r="AB152" s="20"/>
      <c r="AC152" s="378" t="str">
        <f>IF(COUNT((D152,H152,L152,P152,T152,X152))=0,"",SUM((D152,H152,L152,P152,T152,X152)))</f>
        <v/>
      </c>
      <c r="AD152" s="379" t="str">
        <f>IF(COUNT((E152,I152,M152,Q152,U152,Y152))=0,"",SUM((E152,I152,M152,Q152,U152,Y152)))</f>
        <v/>
      </c>
      <c r="AE152" s="380" t="str">
        <f>IF(COUNT((F152,J152,N152,R152,V152,Z152))=0,"",SUM((F152,J152,N152,R152,V152,Z152)))</f>
        <v/>
      </c>
      <c r="AF152" s="26" t="str">
        <f>IF(COUNT((G152,K152,O152,S152,W152,AA152))=0,"",SUM((G152,K152,O152,S152,W152,AA152)))</f>
        <v/>
      </c>
      <c r="AG152" s="381" t="str">
        <f t="shared" si="46"/>
        <v/>
      </c>
      <c r="AH152" s="307" t="str">
        <f t="shared" si="46"/>
        <v/>
      </c>
      <c r="AI152" s="193" t="str">
        <f t="shared" si="46"/>
        <v/>
      </c>
      <c r="AJ152" s="382" t="str">
        <f t="shared" si="42"/>
        <v/>
      </c>
      <c r="AK152" s="20"/>
      <c r="AL152" s="378" t="str">
        <f>IF(COUNT(テ1!AC152,AC152)=0,"",SUM(テ1!AC152,AC152))</f>
        <v/>
      </c>
      <c r="AM152" s="379" t="str">
        <f>IF(COUNT(テ1!AD152,AD152)=0,"",SUM(テ1!AD152,AD152))</f>
        <v/>
      </c>
      <c r="AN152" s="380" t="str">
        <f>IF(COUNT(テ1!AE152,AE152)=0,"",SUM(テ1!AE152,AE152))</f>
        <v/>
      </c>
      <c r="AO152" s="26" t="str">
        <f>IF(COUNT(テ1!AF152,AF152)=0,"",SUM(テ1!AF152,AF152))</f>
        <v/>
      </c>
      <c r="AP152" s="381" t="str">
        <f t="shared" si="47"/>
        <v/>
      </c>
      <c r="AQ152" s="307" t="str">
        <f t="shared" si="48"/>
        <v/>
      </c>
      <c r="AR152" s="193" t="str">
        <f t="shared" si="49"/>
        <v/>
      </c>
      <c r="AS152" s="382" t="str">
        <f t="shared" si="43"/>
        <v/>
      </c>
      <c r="AT152" s="20"/>
    </row>
    <row r="153" spans="1:46" ht="12" customHeight="1">
      <c r="A153" s="362">
        <v>149</v>
      </c>
      <c r="B153" s="21">
        <f>IF(情報!$C150="","",情報!$C150)</f>
        <v>413</v>
      </c>
      <c r="C153" s="377" t="str">
        <f t="shared" si="41"/>
        <v/>
      </c>
      <c r="D153" s="378" t="str">
        <f t="shared" si="50"/>
        <v/>
      </c>
      <c r="E153" s="379" t="str">
        <f t="shared" si="50"/>
        <v/>
      </c>
      <c r="F153" s="380" t="str">
        <f t="shared" si="50"/>
        <v/>
      </c>
      <c r="G153" s="26" t="str">
        <f t="shared" si="50"/>
        <v/>
      </c>
      <c r="H153" s="378" t="str">
        <f t="shared" si="50"/>
        <v/>
      </c>
      <c r="I153" s="379" t="str">
        <f t="shared" si="50"/>
        <v/>
      </c>
      <c r="J153" s="380" t="str">
        <f t="shared" si="50"/>
        <v/>
      </c>
      <c r="K153" s="26" t="str">
        <f t="shared" si="50"/>
        <v/>
      </c>
      <c r="L153" s="378" t="str">
        <f t="shared" si="50"/>
        <v/>
      </c>
      <c r="M153" s="379" t="str">
        <f t="shared" si="50"/>
        <v/>
      </c>
      <c r="N153" s="380" t="str">
        <f t="shared" si="51"/>
        <v/>
      </c>
      <c r="O153" s="26" t="str">
        <f t="shared" si="51"/>
        <v/>
      </c>
      <c r="P153" s="378" t="str">
        <f t="shared" si="51"/>
        <v/>
      </c>
      <c r="Q153" s="379" t="str">
        <f t="shared" si="51"/>
        <v/>
      </c>
      <c r="R153" s="380" t="str">
        <f t="shared" si="51"/>
        <v/>
      </c>
      <c r="S153" s="26" t="str">
        <f t="shared" si="51"/>
        <v/>
      </c>
      <c r="T153" s="378" t="str">
        <f t="shared" si="51"/>
        <v/>
      </c>
      <c r="U153" s="379" t="str">
        <f t="shared" si="51"/>
        <v/>
      </c>
      <c r="V153" s="380" t="str">
        <f t="shared" si="51"/>
        <v/>
      </c>
      <c r="W153" s="26" t="str">
        <f t="shared" si="51"/>
        <v/>
      </c>
      <c r="X153" s="378" t="str">
        <f t="shared" si="51"/>
        <v/>
      </c>
      <c r="Y153" s="379" t="str">
        <f t="shared" si="51"/>
        <v/>
      </c>
      <c r="Z153" s="380" t="str">
        <f t="shared" si="51"/>
        <v/>
      </c>
      <c r="AA153" s="26" t="str">
        <f t="shared" si="51"/>
        <v/>
      </c>
      <c r="AB153" s="20"/>
      <c r="AC153" s="378" t="str">
        <f>IF(COUNT((D153,H153,L153,P153,T153,X153))=0,"",SUM((D153,H153,L153,P153,T153,X153)))</f>
        <v/>
      </c>
      <c r="AD153" s="379" t="str">
        <f>IF(COUNT((E153,I153,M153,Q153,U153,Y153))=0,"",SUM((E153,I153,M153,Q153,U153,Y153)))</f>
        <v/>
      </c>
      <c r="AE153" s="380" t="str">
        <f>IF(COUNT((F153,J153,N153,R153,V153,Z153))=0,"",SUM((F153,J153,N153,R153,V153,Z153)))</f>
        <v/>
      </c>
      <c r="AF153" s="26" t="str">
        <f>IF(COUNT((G153,K153,O153,S153,W153,AA153))=0,"",SUM((G153,K153,O153,S153,W153,AA153)))</f>
        <v/>
      </c>
      <c r="AG153" s="381" t="str">
        <f t="shared" si="46"/>
        <v/>
      </c>
      <c r="AH153" s="307" t="str">
        <f t="shared" si="46"/>
        <v/>
      </c>
      <c r="AI153" s="193" t="str">
        <f t="shared" si="46"/>
        <v/>
      </c>
      <c r="AJ153" s="382" t="str">
        <f t="shared" si="42"/>
        <v/>
      </c>
      <c r="AK153" s="20"/>
      <c r="AL153" s="378" t="str">
        <f>IF(COUNT(テ1!AC153,AC153)=0,"",SUM(テ1!AC153,AC153))</f>
        <v/>
      </c>
      <c r="AM153" s="379" t="str">
        <f>IF(COUNT(テ1!AD153,AD153)=0,"",SUM(テ1!AD153,AD153))</f>
        <v/>
      </c>
      <c r="AN153" s="380" t="str">
        <f>IF(COUNT(テ1!AE153,AE153)=0,"",SUM(テ1!AE153,AE153))</f>
        <v/>
      </c>
      <c r="AO153" s="26" t="str">
        <f>IF(COUNT(テ1!AF153,AF153)=0,"",SUM(テ1!AF153,AF153))</f>
        <v/>
      </c>
      <c r="AP153" s="381" t="str">
        <f t="shared" si="47"/>
        <v/>
      </c>
      <c r="AQ153" s="307" t="str">
        <f t="shared" si="48"/>
        <v/>
      </c>
      <c r="AR153" s="193" t="str">
        <f t="shared" si="49"/>
        <v/>
      </c>
      <c r="AS153" s="382" t="str">
        <f t="shared" si="43"/>
        <v/>
      </c>
      <c r="AT153" s="20"/>
    </row>
    <row r="154" spans="1:46" ht="12" customHeight="1">
      <c r="A154" s="362">
        <v>150</v>
      </c>
      <c r="B154" s="21">
        <f>IF(情報!$C151="","",情報!$C151)</f>
        <v>414</v>
      </c>
      <c r="C154" s="377" t="str">
        <f t="shared" si="41"/>
        <v/>
      </c>
      <c r="D154" s="378" t="str">
        <f t="shared" si="50"/>
        <v/>
      </c>
      <c r="E154" s="379" t="str">
        <f t="shared" si="50"/>
        <v/>
      </c>
      <c r="F154" s="380" t="str">
        <f t="shared" si="50"/>
        <v/>
      </c>
      <c r="G154" s="26" t="str">
        <f t="shared" si="50"/>
        <v/>
      </c>
      <c r="H154" s="378" t="str">
        <f t="shared" si="50"/>
        <v/>
      </c>
      <c r="I154" s="379" t="str">
        <f t="shared" si="50"/>
        <v/>
      </c>
      <c r="J154" s="380" t="str">
        <f t="shared" si="50"/>
        <v/>
      </c>
      <c r="K154" s="26" t="str">
        <f t="shared" si="50"/>
        <v/>
      </c>
      <c r="L154" s="378" t="str">
        <f t="shared" si="50"/>
        <v/>
      </c>
      <c r="M154" s="379" t="str">
        <f t="shared" si="50"/>
        <v/>
      </c>
      <c r="N154" s="380" t="str">
        <f t="shared" si="51"/>
        <v/>
      </c>
      <c r="O154" s="26" t="str">
        <f t="shared" si="51"/>
        <v/>
      </c>
      <c r="P154" s="378" t="str">
        <f t="shared" si="51"/>
        <v/>
      </c>
      <c r="Q154" s="379" t="str">
        <f t="shared" si="51"/>
        <v/>
      </c>
      <c r="R154" s="380" t="str">
        <f t="shared" si="51"/>
        <v/>
      </c>
      <c r="S154" s="26" t="str">
        <f t="shared" si="51"/>
        <v/>
      </c>
      <c r="T154" s="378" t="str">
        <f t="shared" si="51"/>
        <v/>
      </c>
      <c r="U154" s="379" t="str">
        <f t="shared" si="51"/>
        <v/>
      </c>
      <c r="V154" s="380" t="str">
        <f t="shared" si="51"/>
        <v/>
      </c>
      <c r="W154" s="26" t="str">
        <f t="shared" si="51"/>
        <v/>
      </c>
      <c r="X154" s="378" t="str">
        <f t="shared" si="51"/>
        <v/>
      </c>
      <c r="Y154" s="379" t="str">
        <f t="shared" si="51"/>
        <v/>
      </c>
      <c r="Z154" s="380" t="str">
        <f t="shared" si="51"/>
        <v/>
      </c>
      <c r="AA154" s="26" t="str">
        <f t="shared" si="51"/>
        <v/>
      </c>
      <c r="AB154" s="20"/>
      <c r="AC154" s="378" t="str">
        <f>IF(COUNT((D154,H154,L154,P154,T154,X154))=0,"",SUM((D154,H154,L154,P154,T154,X154)))</f>
        <v/>
      </c>
      <c r="AD154" s="379" t="str">
        <f>IF(COUNT((E154,I154,M154,Q154,U154,Y154))=0,"",SUM((E154,I154,M154,Q154,U154,Y154)))</f>
        <v/>
      </c>
      <c r="AE154" s="380" t="str">
        <f>IF(COUNT((F154,J154,N154,R154,V154,Z154))=0,"",SUM((F154,J154,N154,R154,V154,Z154)))</f>
        <v/>
      </c>
      <c r="AF154" s="26" t="str">
        <f>IF(COUNT((G154,K154,O154,S154,W154,AA154))=0,"",SUM((G154,K154,O154,S154,W154,AA154)))</f>
        <v/>
      </c>
      <c r="AG154" s="381" t="str">
        <f t="shared" si="46"/>
        <v/>
      </c>
      <c r="AH154" s="307" t="str">
        <f t="shared" si="46"/>
        <v/>
      </c>
      <c r="AI154" s="193" t="str">
        <f t="shared" si="46"/>
        <v/>
      </c>
      <c r="AJ154" s="382" t="str">
        <f t="shared" si="42"/>
        <v/>
      </c>
      <c r="AK154" s="20"/>
      <c r="AL154" s="378" t="str">
        <f>IF(COUNT(テ1!AC154,AC154)=0,"",SUM(テ1!AC154,AC154))</f>
        <v/>
      </c>
      <c r="AM154" s="379" t="str">
        <f>IF(COUNT(テ1!AD154,AD154)=0,"",SUM(テ1!AD154,AD154))</f>
        <v/>
      </c>
      <c r="AN154" s="380" t="str">
        <f>IF(COUNT(テ1!AE154,AE154)=0,"",SUM(テ1!AE154,AE154))</f>
        <v/>
      </c>
      <c r="AO154" s="26" t="str">
        <f>IF(COUNT(テ1!AF154,AF154)=0,"",SUM(テ1!AF154,AF154))</f>
        <v/>
      </c>
      <c r="AP154" s="381" t="str">
        <f t="shared" si="47"/>
        <v/>
      </c>
      <c r="AQ154" s="307" t="str">
        <f t="shared" si="48"/>
        <v/>
      </c>
      <c r="AR154" s="193" t="str">
        <f t="shared" si="49"/>
        <v/>
      </c>
      <c r="AS154" s="382" t="str">
        <f t="shared" si="43"/>
        <v/>
      </c>
      <c r="AT154" s="20"/>
    </row>
    <row r="155" spans="1:46" ht="12" customHeight="1">
      <c r="A155" s="362">
        <v>151</v>
      </c>
      <c r="B155" s="27">
        <f>IF(情報!$C152="","",情報!$C152)</f>
        <v>415</v>
      </c>
      <c r="C155" s="383" t="str">
        <f t="shared" si="41"/>
        <v/>
      </c>
      <c r="D155" s="384" t="str">
        <f t="shared" ref="D155:M164" si="52">IF(ISERROR(INDEX(テ全,$A155,D$2)),"",INDEX(テ全,$A155,D$2))</f>
        <v/>
      </c>
      <c r="E155" s="385" t="str">
        <f t="shared" si="52"/>
        <v/>
      </c>
      <c r="F155" s="386" t="str">
        <f t="shared" si="52"/>
        <v/>
      </c>
      <c r="G155" s="32" t="str">
        <f t="shared" si="52"/>
        <v/>
      </c>
      <c r="H155" s="384" t="str">
        <f t="shared" si="52"/>
        <v/>
      </c>
      <c r="I155" s="385" t="str">
        <f t="shared" si="52"/>
        <v/>
      </c>
      <c r="J155" s="386" t="str">
        <f t="shared" si="52"/>
        <v/>
      </c>
      <c r="K155" s="32" t="str">
        <f t="shared" si="52"/>
        <v/>
      </c>
      <c r="L155" s="384" t="str">
        <f t="shared" si="52"/>
        <v/>
      </c>
      <c r="M155" s="385" t="str">
        <f t="shared" si="52"/>
        <v/>
      </c>
      <c r="N155" s="386" t="str">
        <f t="shared" ref="N155:AA164" si="53">IF(ISERROR(INDEX(テ全,$A155,N$2)),"",INDEX(テ全,$A155,N$2))</f>
        <v/>
      </c>
      <c r="O155" s="32" t="str">
        <f t="shared" si="53"/>
        <v/>
      </c>
      <c r="P155" s="384" t="str">
        <f t="shared" si="53"/>
        <v/>
      </c>
      <c r="Q155" s="385" t="str">
        <f t="shared" si="53"/>
        <v/>
      </c>
      <c r="R155" s="386" t="str">
        <f t="shared" si="53"/>
        <v/>
      </c>
      <c r="S155" s="32" t="str">
        <f t="shared" si="53"/>
        <v/>
      </c>
      <c r="T155" s="384" t="str">
        <f t="shared" si="53"/>
        <v/>
      </c>
      <c r="U155" s="385" t="str">
        <f t="shared" si="53"/>
        <v/>
      </c>
      <c r="V155" s="386" t="str">
        <f t="shared" si="53"/>
        <v/>
      </c>
      <c r="W155" s="32" t="str">
        <f t="shared" si="53"/>
        <v/>
      </c>
      <c r="X155" s="384" t="str">
        <f t="shared" si="53"/>
        <v/>
      </c>
      <c r="Y155" s="385" t="str">
        <f t="shared" si="53"/>
        <v/>
      </c>
      <c r="Z155" s="386" t="str">
        <f t="shared" si="53"/>
        <v/>
      </c>
      <c r="AA155" s="32" t="str">
        <f t="shared" si="53"/>
        <v/>
      </c>
      <c r="AB155" s="20"/>
      <c r="AC155" s="384" t="str">
        <f>IF(COUNT((D155,H155,L155,P155,T155,X155))=0,"",SUM((D155,H155,L155,P155,T155,X155)))</f>
        <v/>
      </c>
      <c r="AD155" s="385" t="str">
        <f>IF(COUNT((E155,I155,M155,Q155,U155,Y155))=0,"",SUM((E155,I155,M155,Q155,U155,Y155)))</f>
        <v/>
      </c>
      <c r="AE155" s="386" t="str">
        <f>IF(COUNT((F155,J155,N155,R155,V155,Z155))=0,"",SUM((F155,J155,N155,R155,V155,Z155)))</f>
        <v/>
      </c>
      <c r="AF155" s="32" t="str">
        <f>IF(COUNT((G155,K155,O155,S155,W155,AA155))=0,"",SUM((G155,K155,O155,S155,W155,AA155)))</f>
        <v/>
      </c>
      <c r="AG155" s="387" t="str">
        <f t="shared" si="46"/>
        <v/>
      </c>
      <c r="AH155" s="310" t="str">
        <f t="shared" si="46"/>
        <v/>
      </c>
      <c r="AI155" s="212" t="str">
        <f t="shared" si="46"/>
        <v/>
      </c>
      <c r="AJ155" s="388" t="str">
        <f t="shared" si="42"/>
        <v/>
      </c>
      <c r="AK155" s="20"/>
      <c r="AL155" s="384" t="str">
        <f>IF(COUNT(テ1!AC155,AC155)=0,"",SUM(テ1!AC155,AC155))</f>
        <v/>
      </c>
      <c r="AM155" s="385" t="str">
        <f>IF(COUNT(テ1!AD155,AD155)=0,"",SUM(テ1!AD155,AD155))</f>
        <v/>
      </c>
      <c r="AN155" s="386" t="str">
        <f>IF(COUNT(テ1!AE155,AE155)=0,"",SUM(テ1!AE155,AE155))</f>
        <v/>
      </c>
      <c r="AO155" s="32" t="str">
        <f>IF(COUNT(テ1!AF155,AF155)=0,"",SUM(テ1!AF155,AF155))</f>
        <v/>
      </c>
      <c r="AP155" s="387" t="str">
        <f t="shared" si="47"/>
        <v/>
      </c>
      <c r="AQ155" s="310" t="str">
        <f t="shared" si="48"/>
        <v/>
      </c>
      <c r="AR155" s="212" t="str">
        <f t="shared" si="49"/>
        <v/>
      </c>
      <c r="AS155" s="388" t="str">
        <f t="shared" si="43"/>
        <v/>
      </c>
      <c r="AT155" s="20"/>
    </row>
    <row r="156" spans="1:46" ht="12" customHeight="1">
      <c r="A156" s="362">
        <v>152</v>
      </c>
      <c r="B156" s="33">
        <f>IF(情報!$C153="","",情報!$C153)</f>
        <v>416</v>
      </c>
      <c r="C156" s="389" t="str">
        <f t="shared" si="41"/>
        <v/>
      </c>
      <c r="D156" s="390" t="str">
        <f t="shared" si="52"/>
        <v/>
      </c>
      <c r="E156" s="391" t="str">
        <f t="shared" si="52"/>
        <v/>
      </c>
      <c r="F156" s="392" t="str">
        <f t="shared" si="52"/>
        <v/>
      </c>
      <c r="G156" s="38" t="str">
        <f t="shared" si="52"/>
        <v/>
      </c>
      <c r="H156" s="390" t="str">
        <f t="shared" si="52"/>
        <v/>
      </c>
      <c r="I156" s="391" t="str">
        <f t="shared" si="52"/>
        <v/>
      </c>
      <c r="J156" s="392" t="str">
        <f t="shared" si="52"/>
        <v/>
      </c>
      <c r="K156" s="38" t="str">
        <f t="shared" si="52"/>
        <v/>
      </c>
      <c r="L156" s="390" t="str">
        <f t="shared" si="52"/>
        <v/>
      </c>
      <c r="M156" s="391" t="str">
        <f t="shared" si="52"/>
        <v/>
      </c>
      <c r="N156" s="392" t="str">
        <f t="shared" si="53"/>
        <v/>
      </c>
      <c r="O156" s="38" t="str">
        <f t="shared" si="53"/>
        <v/>
      </c>
      <c r="P156" s="390" t="str">
        <f t="shared" si="53"/>
        <v/>
      </c>
      <c r="Q156" s="391" t="str">
        <f t="shared" si="53"/>
        <v/>
      </c>
      <c r="R156" s="392" t="str">
        <f t="shared" si="53"/>
        <v/>
      </c>
      <c r="S156" s="38" t="str">
        <f t="shared" si="53"/>
        <v/>
      </c>
      <c r="T156" s="390" t="str">
        <f t="shared" si="53"/>
        <v/>
      </c>
      <c r="U156" s="391" t="str">
        <f t="shared" si="53"/>
        <v/>
      </c>
      <c r="V156" s="392" t="str">
        <f t="shared" si="53"/>
        <v/>
      </c>
      <c r="W156" s="38" t="str">
        <f t="shared" si="53"/>
        <v/>
      </c>
      <c r="X156" s="390" t="str">
        <f t="shared" si="53"/>
        <v/>
      </c>
      <c r="Y156" s="391" t="str">
        <f t="shared" si="53"/>
        <v/>
      </c>
      <c r="Z156" s="392" t="str">
        <f t="shared" si="53"/>
        <v/>
      </c>
      <c r="AA156" s="38" t="str">
        <f t="shared" si="53"/>
        <v/>
      </c>
      <c r="AB156" s="20"/>
      <c r="AC156" s="390" t="str">
        <f>IF(COUNT((D156,H156,L156,P156,T156,X156))=0,"",SUM((D156,H156,L156,P156,T156,X156)))</f>
        <v/>
      </c>
      <c r="AD156" s="391" t="str">
        <f>IF(COUNT((E156,I156,M156,Q156,U156,Y156))=0,"",SUM((E156,I156,M156,Q156,U156,Y156)))</f>
        <v/>
      </c>
      <c r="AE156" s="392" t="str">
        <f>IF(COUNT((F156,J156,N156,R156,V156,Z156))=0,"",SUM((F156,J156,N156,R156,V156,Z156)))</f>
        <v/>
      </c>
      <c r="AF156" s="38" t="str">
        <f>IF(COUNT((G156,K156,O156,S156,W156,AA156))=0,"",SUM((G156,K156,O156,S156,W156,AA156)))</f>
        <v/>
      </c>
      <c r="AG156" s="375" t="str">
        <f t="shared" si="46"/>
        <v/>
      </c>
      <c r="AH156" s="313" t="str">
        <f t="shared" si="46"/>
        <v/>
      </c>
      <c r="AI156" s="231" t="str">
        <f t="shared" si="46"/>
        <v/>
      </c>
      <c r="AJ156" s="376" t="str">
        <f t="shared" si="42"/>
        <v/>
      </c>
      <c r="AK156" s="20"/>
      <c r="AL156" s="390" t="str">
        <f>IF(COUNT(テ1!AC156,AC156)=0,"",SUM(テ1!AC156,AC156))</f>
        <v/>
      </c>
      <c r="AM156" s="391" t="str">
        <f>IF(COUNT(テ1!AD156,AD156)=0,"",SUM(テ1!AD156,AD156))</f>
        <v/>
      </c>
      <c r="AN156" s="392" t="str">
        <f>IF(COUNT(テ1!AE156,AE156)=0,"",SUM(テ1!AE156,AE156))</f>
        <v/>
      </c>
      <c r="AO156" s="38" t="str">
        <f>IF(COUNT(テ1!AF156,AF156)=0,"",SUM(テ1!AF156,AF156))</f>
        <v/>
      </c>
      <c r="AP156" s="375" t="str">
        <f t="shared" si="47"/>
        <v/>
      </c>
      <c r="AQ156" s="313" t="str">
        <f t="shared" si="48"/>
        <v/>
      </c>
      <c r="AR156" s="231" t="str">
        <f t="shared" si="49"/>
        <v/>
      </c>
      <c r="AS156" s="376" t="str">
        <f t="shared" si="43"/>
        <v/>
      </c>
      <c r="AT156" s="20"/>
    </row>
    <row r="157" spans="1:46" ht="12" customHeight="1">
      <c r="A157" s="362">
        <v>153</v>
      </c>
      <c r="B157" s="21">
        <f>IF(情報!$C154="","",情報!$C154)</f>
        <v>417</v>
      </c>
      <c r="C157" s="377" t="str">
        <f t="shared" si="41"/>
        <v/>
      </c>
      <c r="D157" s="378" t="str">
        <f t="shared" si="52"/>
        <v/>
      </c>
      <c r="E157" s="379" t="str">
        <f t="shared" si="52"/>
        <v/>
      </c>
      <c r="F157" s="380" t="str">
        <f t="shared" si="52"/>
        <v/>
      </c>
      <c r="G157" s="26" t="str">
        <f t="shared" si="52"/>
        <v/>
      </c>
      <c r="H157" s="378" t="str">
        <f t="shared" si="52"/>
        <v/>
      </c>
      <c r="I157" s="379" t="str">
        <f t="shared" si="52"/>
        <v/>
      </c>
      <c r="J157" s="380" t="str">
        <f t="shared" si="52"/>
        <v/>
      </c>
      <c r="K157" s="26" t="str">
        <f t="shared" si="52"/>
        <v/>
      </c>
      <c r="L157" s="378" t="str">
        <f t="shared" si="52"/>
        <v/>
      </c>
      <c r="M157" s="379" t="str">
        <f t="shared" si="52"/>
        <v/>
      </c>
      <c r="N157" s="380" t="str">
        <f t="shared" si="53"/>
        <v/>
      </c>
      <c r="O157" s="26" t="str">
        <f t="shared" si="53"/>
        <v/>
      </c>
      <c r="P157" s="378" t="str">
        <f t="shared" si="53"/>
        <v/>
      </c>
      <c r="Q157" s="379" t="str">
        <f t="shared" si="53"/>
        <v/>
      </c>
      <c r="R157" s="380" t="str">
        <f t="shared" si="53"/>
        <v/>
      </c>
      <c r="S157" s="26" t="str">
        <f t="shared" si="53"/>
        <v/>
      </c>
      <c r="T157" s="378" t="str">
        <f t="shared" si="53"/>
        <v/>
      </c>
      <c r="U157" s="379" t="str">
        <f t="shared" si="53"/>
        <v/>
      </c>
      <c r="V157" s="380" t="str">
        <f t="shared" si="53"/>
        <v/>
      </c>
      <c r="W157" s="26" t="str">
        <f t="shared" si="53"/>
        <v/>
      </c>
      <c r="X157" s="378" t="str">
        <f t="shared" si="53"/>
        <v/>
      </c>
      <c r="Y157" s="379" t="str">
        <f t="shared" si="53"/>
        <v/>
      </c>
      <c r="Z157" s="380" t="str">
        <f t="shared" si="53"/>
        <v/>
      </c>
      <c r="AA157" s="26" t="str">
        <f t="shared" si="53"/>
        <v/>
      </c>
      <c r="AB157" s="20"/>
      <c r="AC157" s="378" t="str">
        <f>IF(COUNT((D157,H157,L157,P157,T157,X157))=0,"",SUM((D157,H157,L157,P157,T157,X157)))</f>
        <v/>
      </c>
      <c r="AD157" s="379" t="str">
        <f>IF(COUNT((E157,I157,M157,Q157,U157,Y157))=0,"",SUM((E157,I157,M157,Q157,U157,Y157)))</f>
        <v/>
      </c>
      <c r="AE157" s="380" t="str">
        <f>IF(COUNT((F157,J157,N157,R157,V157,Z157))=0,"",SUM((F157,J157,N157,R157,V157,Z157)))</f>
        <v/>
      </c>
      <c r="AF157" s="26" t="str">
        <f>IF(COUNT((G157,K157,O157,S157,W157,AA157))=0,"",SUM((G157,K157,O157,S157,W157,AA157)))</f>
        <v/>
      </c>
      <c r="AG157" s="381" t="str">
        <f t="shared" si="46"/>
        <v/>
      </c>
      <c r="AH157" s="307" t="str">
        <f t="shared" si="46"/>
        <v/>
      </c>
      <c r="AI157" s="193" t="str">
        <f t="shared" si="46"/>
        <v/>
      </c>
      <c r="AJ157" s="382" t="str">
        <f t="shared" si="42"/>
        <v/>
      </c>
      <c r="AK157" s="20"/>
      <c r="AL157" s="378" t="str">
        <f>IF(COUNT(テ1!AC157,AC157)=0,"",SUM(テ1!AC157,AC157))</f>
        <v/>
      </c>
      <c r="AM157" s="379" t="str">
        <f>IF(COUNT(テ1!AD157,AD157)=0,"",SUM(テ1!AD157,AD157))</f>
        <v/>
      </c>
      <c r="AN157" s="380" t="str">
        <f>IF(COUNT(テ1!AE157,AE157)=0,"",SUM(テ1!AE157,AE157))</f>
        <v/>
      </c>
      <c r="AO157" s="26" t="str">
        <f>IF(COUNT(テ1!AF157,AF157)=0,"",SUM(テ1!AF157,AF157))</f>
        <v/>
      </c>
      <c r="AP157" s="381" t="str">
        <f t="shared" si="47"/>
        <v/>
      </c>
      <c r="AQ157" s="307" t="str">
        <f t="shared" si="48"/>
        <v/>
      </c>
      <c r="AR157" s="193" t="str">
        <f t="shared" si="49"/>
        <v/>
      </c>
      <c r="AS157" s="382" t="str">
        <f t="shared" si="43"/>
        <v/>
      </c>
      <c r="AT157" s="20"/>
    </row>
    <row r="158" spans="1:46" ht="12" customHeight="1">
      <c r="A158" s="362">
        <v>154</v>
      </c>
      <c r="B158" s="21">
        <f>IF(情報!$C155="","",情報!$C155)</f>
        <v>418</v>
      </c>
      <c r="C158" s="377" t="str">
        <f t="shared" si="41"/>
        <v/>
      </c>
      <c r="D158" s="378" t="str">
        <f t="shared" si="52"/>
        <v/>
      </c>
      <c r="E158" s="379" t="str">
        <f t="shared" si="52"/>
        <v/>
      </c>
      <c r="F158" s="380" t="str">
        <f t="shared" si="52"/>
        <v/>
      </c>
      <c r="G158" s="26" t="str">
        <f t="shared" si="52"/>
        <v/>
      </c>
      <c r="H158" s="378" t="str">
        <f t="shared" si="52"/>
        <v/>
      </c>
      <c r="I158" s="379" t="str">
        <f t="shared" si="52"/>
        <v/>
      </c>
      <c r="J158" s="380" t="str">
        <f t="shared" si="52"/>
        <v/>
      </c>
      <c r="K158" s="26" t="str">
        <f t="shared" si="52"/>
        <v/>
      </c>
      <c r="L158" s="378" t="str">
        <f t="shared" si="52"/>
        <v/>
      </c>
      <c r="M158" s="379" t="str">
        <f t="shared" si="52"/>
        <v/>
      </c>
      <c r="N158" s="380" t="str">
        <f t="shared" si="53"/>
        <v/>
      </c>
      <c r="O158" s="26" t="str">
        <f t="shared" si="53"/>
        <v/>
      </c>
      <c r="P158" s="378" t="str">
        <f t="shared" si="53"/>
        <v/>
      </c>
      <c r="Q158" s="379" t="str">
        <f t="shared" si="53"/>
        <v/>
      </c>
      <c r="R158" s="380" t="str">
        <f t="shared" si="53"/>
        <v/>
      </c>
      <c r="S158" s="26" t="str">
        <f t="shared" si="53"/>
        <v/>
      </c>
      <c r="T158" s="378" t="str">
        <f t="shared" si="53"/>
        <v/>
      </c>
      <c r="U158" s="379" t="str">
        <f t="shared" si="53"/>
        <v/>
      </c>
      <c r="V158" s="380" t="str">
        <f t="shared" si="53"/>
        <v/>
      </c>
      <c r="W158" s="26" t="str">
        <f t="shared" si="53"/>
        <v/>
      </c>
      <c r="X158" s="378" t="str">
        <f t="shared" si="53"/>
        <v/>
      </c>
      <c r="Y158" s="379" t="str">
        <f t="shared" si="53"/>
        <v/>
      </c>
      <c r="Z158" s="380" t="str">
        <f t="shared" si="53"/>
        <v/>
      </c>
      <c r="AA158" s="26" t="str">
        <f t="shared" si="53"/>
        <v/>
      </c>
      <c r="AB158" s="20"/>
      <c r="AC158" s="378" t="str">
        <f>IF(COUNT((D158,H158,L158,P158,T158,X158))=0,"",SUM((D158,H158,L158,P158,T158,X158)))</f>
        <v/>
      </c>
      <c r="AD158" s="379" t="str">
        <f>IF(COUNT((E158,I158,M158,Q158,U158,Y158))=0,"",SUM((E158,I158,M158,Q158,U158,Y158)))</f>
        <v/>
      </c>
      <c r="AE158" s="380" t="str">
        <f>IF(COUNT((F158,J158,N158,R158,V158,Z158))=0,"",SUM((F158,J158,N158,R158,V158,Z158)))</f>
        <v/>
      </c>
      <c r="AF158" s="26" t="str">
        <f>IF(COUNT((G158,K158,O158,S158,W158,AA158))=0,"",SUM((G158,K158,O158,S158,W158,AA158)))</f>
        <v/>
      </c>
      <c r="AG158" s="381" t="str">
        <f t="shared" si="46"/>
        <v/>
      </c>
      <c r="AH158" s="307" t="str">
        <f t="shared" si="46"/>
        <v/>
      </c>
      <c r="AI158" s="193" t="str">
        <f t="shared" si="46"/>
        <v/>
      </c>
      <c r="AJ158" s="382" t="str">
        <f t="shared" si="42"/>
        <v/>
      </c>
      <c r="AK158" s="20"/>
      <c r="AL158" s="378" t="str">
        <f>IF(COUNT(テ1!AC158,AC158)=0,"",SUM(テ1!AC158,AC158))</f>
        <v/>
      </c>
      <c r="AM158" s="379" t="str">
        <f>IF(COUNT(テ1!AD158,AD158)=0,"",SUM(テ1!AD158,AD158))</f>
        <v/>
      </c>
      <c r="AN158" s="380" t="str">
        <f>IF(COUNT(テ1!AE158,AE158)=0,"",SUM(テ1!AE158,AE158))</f>
        <v/>
      </c>
      <c r="AO158" s="26" t="str">
        <f>IF(COUNT(テ1!AF158,AF158)=0,"",SUM(テ1!AF158,AF158))</f>
        <v/>
      </c>
      <c r="AP158" s="381" t="str">
        <f t="shared" si="47"/>
        <v/>
      </c>
      <c r="AQ158" s="307" t="str">
        <f t="shared" si="48"/>
        <v/>
      </c>
      <c r="AR158" s="193" t="str">
        <f t="shared" si="49"/>
        <v/>
      </c>
      <c r="AS158" s="382" t="str">
        <f t="shared" si="43"/>
        <v/>
      </c>
      <c r="AT158" s="20"/>
    </row>
    <row r="159" spans="1:46" ht="12" customHeight="1">
      <c r="A159" s="362">
        <v>155</v>
      </c>
      <c r="B159" s="21">
        <f>IF(情報!$C156="","",情報!$C156)</f>
        <v>419</v>
      </c>
      <c r="C159" s="377" t="str">
        <f t="shared" si="41"/>
        <v/>
      </c>
      <c r="D159" s="378" t="str">
        <f t="shared" si="52"/>
        <v/>
      </c>
      <c r="E159" s="379" t="str">
        <f t="shared" si="52"/>
        <v/>
      </c>
      <c r="F159" s="380" t="str">
        <f t="shared" si="52"/>
        <v/>
      </c>
      <c r="G159" s="26" t="str">
        <f t="shared" si="52"/>
        <v/>
      </c>
      <c r="H159" s="378" t="str">
        <f t="shared" si="52"/>
        <v/>
      </c>
      <c r="I159" s="379" t="str">
        <f t="shared" si="52"/>
        <v/>
      </c>
      <c r="J159" s="380" t="str">
        <f t="shared" si="52"/>
        <v/>
      </c>
      <c r="K159" s="26" t="str">
        <f t="shared" si="52"/>
        <v/>
      </c>
      <c r="L159" s="378" t="str">
        <f t="shared" si="52"/>
        <v/>
      </c>
      <c r="M159" s="379" t="str">
        <f t="shared" si="52"/>
        <v/>
      </c>
      <c r="N159" s="380" t="str">
        <f t="shared" si="53"/>
        <v/>
      </c>
      <c r="O159" s="26" t="str">
        <f t="shared" si="53"/>
        <v/>
      </c>
      <c r="P159" s="378" t="str">
        <f t="shared" si="53"/>
        <v/>
      </c>
      <c r="Q159" s="379" t="str">
        <f t="shared" si="53"/>
        <v/>
      </c>
      <c r="R159" s="380" t="str">
        <f t="shared" si="53"/>
        <v/>
      </c>
      <c r="S159" s="26" t="str">
        <f t="shared" si="53"/>
        <v/>
      </c>
      <c r="T159" s="378" t="str">
        <f t="shared" si="53"/>
        <v/>
      </c>
      <c r="U159" s="379" t="str">
        <f t="shared" si="53"/>
        <v/>
      </c>
      <c r="V159" s="380" t="str">
        <f t="shared" si="53"/>
        <v/>
      </c>
      <c r="W159" s="26" t="str">
        <f t="shared" si="53"/>
        <v/>
      </c>
      <c r="X159" s="378" t="str">
        <f t="shared" si="53"/>
        <v/>
      </c>
      <c r="Y159" s="379" t="str">
        <f t="shared" si="53"/>
        <v/>
      </c>
      <c r="Z159" s="380" t="str">
        <f t="shared" si="53"/>
        <v/>
      </c>
      <c r="AA159" s="26" t="str">
        <f t="shared" si="53"/>
        <v/>
      </c>
      <c r="AB159" s="20"/>
      <c r="AC159" s="378" t="str">
        <f>IF(COUNT((D159,H159,L159,P159,T159,X159))=0,"",SUM((D159,H159,L159,P159,T159,X159)))</f>
        <v/>
      </c>
      <c r="AD159" s="379" t="str">
        <f>IF(COUNT((E159,I159,M159,Q159,U159,Y159))=0,"",SUM((E159,I159,M159,Q159,U159,Y159)))</f>
        <v/>
      </c>
      <c r="AE159" s="380" t="str">
        <f>IF(COUNT((F159,J159,N159,R159,V159,Z159))=0,"",SUM((F159,J159,N159,R159,V159,Z159)))</f>
        <v/>
      </c>
      <c r="AF159" s="26" t="str">
        <f>IF(COUNT((G159,K159,O159,S159,W159,AA159))=0,"",SUM((G159,K159,O159,S159,W159,AA159)))</f>
        <v/>
      </c>
      <c r="AG159" s="381" t="str">
        <f t="shared" si="46"/>
        <v/>
      </c>
      <c r="AH159" s="307" t="str">
        <f t="shared" si="46"/>
        <v/>
      </c>
      <c r="AI159" s="193" t="str">
        <f t="shared" si="46"/>
        <v/>
      </c>
      <c r="AJ159" s="382" t="str">
        <f t="shared" si="42"/>
        <v/>
      </c>
      <c r="AK159" s="20"/>
      <c r="AL159" s="378" t="str">
        <f>IF(COUNT(テ1!AC159,AC159)=0,"",SUM(テ1!AC159,AC159))</f>
        <v/>
      </c>
      <c r="AM159" s="379" t="str">
        <f>IF(COUNT(テ1!AD159,AD159)=0,"",SUM(テ1!AD159,AD159))</f>
        <v/>
      </c>
      <c r="AN159" s="380" t="str">
        <f>IF(COUNT(テ1!AE159,AE159)=0,"",SUM(テ1!AE159,AE159))</f>
        <v/>
      </c>
      <c r="AO159" s="26" t="str">
        <f>IF(COUNT(テ1!AF159,AF159)=0,"",SUM(テ1!AF159,AF159))</f>
        <v/>
      </c>
      <c r="AP159" s="381" t="str">
        <f t="shared" si="47"/>
        <v/>
      </c>
      <c r="AQ159" s="307" t="str">
        <f t="shared" si="48"/>
        <v/>
      </c>
      <c r="AR159" s="193" t="str">
        <f t="shared" si="49"/>
        <v/>
      </c>
      <c r="AS159" s="382" t="str">
        <f t="shared" si="43"/>
        <v/>
      </c>
      <c r="AT159" s="20"/>
    </row>
    <row r="160" spans="1:46" ht="12" customHeight="1">
      <c r="A160" s="362">
        <v>156</v>
      </c>
      <c r="B160" s="27">
        <f>IF(情報!$C157="","",情報!$C157)</f>
        <v>420</v>
      </c>
      <c r="C160" s="383" t="str">
        <f t="shared" si="41"/>
        <v/>
      </c>
      <c r="D160" s="384" t="str">
        <f t="shared" si="52"/>
        <v/>
      </c>
      <c r="E160" s="385" t="str">
        <f t="shared" si="52"/>
        <v/>
      </c>
      <c r="F160" s="386" t="str">
        <f t="shared" si="52"/>
        <v/>
      </c>
      <c r="G160" s="32" t="str">
        <f t="shared" si="52"/>
        <v/>
      </c>
      <c r="H160" s="384" t="str">
        <f t="shared" si="52"/>
        <v/>
      </c>
      <c r="I160" s="385" t="str">
        <f t="shared" si="52"/>
        <v/>
      </c>
      <c r="J160" s="386" t="str">
        <f t="shared" si="52"/>
        <v/>
      </c>
      <c r="K160" s="32" t="str">
        <f t="shared" si="52"/>
        <v/>
      </c>
      <c r="L160" s="384" t="str">
        <f t="shared" si="52"/>
        <v/>
      </c>
      <c r="M160" s="385" t="str">
        <f t="shared" si="52"/>
        <v/>
      </c>
      <c r="N160" s="386" t="str">
        <f t="shared" si="53"/>
        <v/>
      </c>
      <c r="O160" s="32" t="str">
        <f t="shared" si="53"/>
        <v/>
      </c>
      <c r="P160" s="384" t="str">
        <f t="shared" si="53"/>
        <v/>
      </c>
      <c r="Q160" s="385" t="str">
        <f t="shared" si="53"/>
        <v/>
      </c>
      <c r="R160" s="386" t="str">
        <f t="shared" si="53"/>
        <v/>
      </c>
      <c r="S160" s="32" t="str">
        <f t="shared" si="53"/>
        <v/>
      </c>
      <c r="T160" s="384" t="str">
        <f t="shared" si="53"/>
        <v/>
      </c>
      <c r="U160" s="385" t="str">
        <f t="shared" si="53"/>
        <v/>
      </c>
      <c r="V160" s="386" t="str">
        <f t="shared" si="53"/>
        <v/>
      </c>
      <c r="W160" s="32" t="str">
        <f t="shared" si="53"/>
        <v/>
      </c>
      <c r="X160" s="384" t="str">
        <f t="shared" si="53"/>
        <v/>
      </c>
      <c r="Y160" s="385" t="str">
        <f t="shared" si="53"/>
        <v/>
      </c>
      <c r="Z160" s="386" t="str">
        <f t="shared" si="53"/>
        <v/>
      </c>
      <c r="AA160" s="32" t="str">
        <f t="shared" si="53"/>
        <v/>
      </c>
      <c r="AB160" s="20"/>
      <c r="AC160" s="384" t="str">
        <f>IF(COUNT((D160,H160,L160,P160,T160,X160))=0,"",SUM((D160,H160,L160,P160,T160,X160)))</f>
        <v/>
      </c>
      <c r="AD160" s="385" t="str">
        <f>IF(COUNT((E160,I160,M160,Q160,U160,Y160))=0,"",SUM((E160,I160,M160,Q160,U160,Y160)))</f>
        <v/>
      </c>
      <c r="AE160" s="386" t="str">
        <f>IF(COUNT((F160,J160,N160,R160,V160,Z160))=0,"",SUM((F160,J160,N160,R160,V160,Z160)))</f>
        <v/>
      </c>
      <c r="AF160" s="32" t="str">
        <f>IF(COUNT((G160,K160,O160,S160,W160,AA160))=0,"",SUM((G160,K160,O160,S160,W160,AA160)))</f>
        <v/>
      </c>
      <c r="AG160" s="387" t="str">
        <f t="shared" si="46"/>
        <v/>
      </c>
      <c r="AH160" s="310" t="str">
        <f t="shared" si="46"/>
        <v/>
      </c>
      <c r="AI160" s="212" t="str">
        <f t="shared" si="46"/>
        <v/>
      </c>
      <c r="AJ160" s="388" t="str">
        <f t="shared" si="42"/>
        <v/>
      </c>
      <c r="AK160" s="20"/>
      <c r="AL160" s="384" t="str">
        <f>IF(COUNT(テ1!AC160,AC160)=0,"",SUM(テ1!AC160,AC160))</f>
        <v/>
      </c>
      <c r="AM160" s="385" t="str">
        <f>IF(COUNT(テ1!AD160,AD160)=0,"",SUM(テ1!AD160,AD160))</f>
        <v/>
      </c>
      <c r="AN160" s="386" t="str">
        <f>IF(COUNT(テ1!AE160,AE160)=0,"",SUM(テ1!AE160,AE160))</f>
        <v/>
      </c>
      <c r="AO160" s="32" t="str">
        <f>IF(COUNT(テ1!AF160,AF160)=0,"",SUM(テ1!AF160,AF160))</f>
        <v/>
      </c>
      <c r="AP160" s="387" t="str">
        <f t="shared" si="47"/>
        <v/>
      </c>
      <c r="AQ160" s="310" t="str">
        <f t="shared" si="48"/>
        <v/>
      </c>
      <c r="AR160" s="212" t="str">
        <f t="shared" si="49"/>
        <v/>
      </c>
      <c r="AS160" s="388" t="str">
        <f t="shared" si="43"/>
        <v/>
      </c>
      <c r="AT160" s="20"/>
    </row>
    <row r="161" spans="1:46" ht="12" customHeight="1">
      <c r="A161" s="362">
        <v>157</v>
      </c>
      <c r="B161" s="33">
        <f>IF(情報!$C158="","",情報!$C158)</f>
        <v>421</v>
      </c>
      <c r="C161" s="389" t="str">
        <f t="shared" si="41"/>
        <v/>
      </c>
      <c r="D161" s="390" t="str">
        <f t="shared" si="52"/>
        <v/>
      </c>
      <c r="E161" s="391" t="str">
        <f t="shared" si="52"/>
        <v/>
      </c>
      <c r="F161" s="392" t="str">
        <f t="shared" si="52"/>
        <v/>
      </c>
      <c r="G161" s="38" t="str">
        <f t="shared" si="52"/>
        <v/>
      </c>
      <c r="H161" s="390" t="str">
        <f t="shared" si="52"/>
        <v/>
      </c>
      <c r="I161" s="391" t="str">
        <f t="shared" si="52"/>
        <v/>
      </c>
      <c r="J161" s="392" t="str">
        <f t="shared" si="52"/>
        <v/>
      </c>
      <c r="K161" s="38" t="str">
        <f t="shared" si="52"/>
        <v/>
      </c>
      <c r="L161" s="390" t="str">
        <f t="shared" si="52"/>
        <v/>
      </c>
      <c r="M161" s="391" t="str">
        <f t="shared" si="52"/>
        <v/>
      </c>
      <c r="N161" s="392" t="str">
        <f t="shared" si="53"/>
        <v/>
      </c>
      <c r="O161" s="38" t="str">
        <f t="shared" si="53"/>
        <v/>
      </c>
      <c r="P161" s="390" t="str">
        <f t="shared" si="53"/>
        <v/>
      </c>
      <c r="Q161" s="391" t="str">
        <f t="shared" si="53"/>
        <v/>
      </c>
      <c r="R161" s="392" t="str">
        <f t="shared" si="53"/>
        <v/>
      </c>
      <c r="S161" s="38" t="str">
        <f t="shared" si="53"/>
        <v/>
      </c>
      <c r="T161" s="390" t="str">
        <f t="shared" si="53"/>
        <v/>
      </c>
      <c r="U161" s="391" t="str">
        <f t="shared" si="53"/>
        <v/>
      </c>
      <c r="V161" s="392" t="str">
        <f t="shared" si="53"/>
        <v/>
      </c>
      <c r="W161" s="38" t="str">
        <f t="shared" si="53"/>
        <v/>
      </c>
      <c r="X161" s="390" t="str">
        <f t="shared" si="53"/>
        <v/>
      </c>
      <c r="Y161" s="391" t="str">
        <f t="shared" si="53"/>
        <v/>
      </c>
      <c r="Z161" s="392" t="str">
        <f t="shared" si="53"/>
        <v/>
      </c>
      <c r="AA161" s="38" t="str">
        <f t="shared" si="53"/>
        <v/>
      </c>
      <c r="AB161" s="20"/>
      <c r="AC161" s="390" t="str">
        <f>IF(COUNT((D161,H161,L161,P161,T161,X161))=0,"",SUM((D161,H161,L161,P161,T161,X161)))</f>
        <v/>
      </c>
      <c r="AD161" s="391" t="str">
        <f>IF(COUNT((E161,I161,M161,Q161,U161,Y161))=0,"",SUM((E161,I161,M161,Q161,U161,Y161)))</f>
        <v/>
      </c>
      <c r="AE161" s="392" t="str">
        <f>IF(COUNT((F161,J161,N161,R161,V161,Z161))=0,"",SUM((F161,J161,N161,R161,V161,Z161)))</f>
        <v/>
      </c>
      <c r="AF161" s="38" t="str">
        <f>IF(COUNT((G161,K161,O161,S161,W161,AA161))=0,"",SUM((G161,K161,O161,S161,W161,AA161)))</f>
        <v/>
      </c>
      <c r="AG161" s="375" t="str">
        <f t="shared" si="46"/>
        <v/>
      </c>
      <c r="AH161" s="313" t="str">
        <f t="shared" si="46"/>
        <v/>
      </c>
      <c r="AI161" s="231" t="str">
        <f t="shared" si="46"/>
        <v/>
      </c>
      <c r="AJ161" s="376" t="str">
        <f t="shared" si="42"/>
        <v/>
      </c>
      <c r="AK161" s="20"/>
      <c r="AL161" s="390" t="str">
        <f>IF(COUNT(テ1!AC161,AC161)=0,"",SUM(テ1!AC161,AC161))</f>
        <v/>
      </c>
      <c r="AM161" s="391" t="str">
        <f>IF(COUNT(テ1!AD161,AD161)=0,"",SUM(テ1!AD161,AD161))</f>
        <v/>
      </c>
      <c r="AN161" s="392" t="str">
        <f>IF(COUNT(テ1!AE161,AE161)=0,"",SUM(テ1!AE161,AE161))</f>
        <v/>
      </c>
      <c r="AO161" s="38" t="str">
        <f>IF(COUNT(テ1!AF161,AF161)=0,"",SUM(テ1!AF161,AF161))</f>
        <v/>
      </c>
      <c r="AP161" s="375" t="str">
        <f t="shared" si="47"/>
        <v/>
      </c>
      <c r="AQ161" s="313" t="str">
        <f t="shared" si="48"/>
        <v/>
      </c>
      <c r="AR161" s="231" t="str">
        <f t="shared" si="49"/>
        <v/>
      </c>
      <c r="AS161" s="376" t="str">
        <f t="shared" si="43"/>
        <v/>
      </c>
      <c r="AT161" s="20"/>
    </row>
    <row r="162" spans="1:46" ht="12" customHeight="1">
      <c r="A162" s="362">
        <v>158</v>
      </c>
      <c r="B162" s="21">
        <f>IF(情報!$C159="","",情報!$C159)</f>
        <v>422</v>
      </c>
      <c r="C162" s="377" t="str">
        <f t="shared" si="41"/>
        <v/>
      </c>
      <c r="D162" s="378" t="str">
        <f t="shared" si="52"/>
        <v/>
      </c>
      <c r="E162" s="379" t="str">
        <f t="shared" si="52"/>
        <v/>
      </c>
      <c r="F162" s="380" t="str">
        <f t="shared" si="52"/>
        <v/>
      </c>
      <c r="G162" s="26" t="str">
        <f t="shared" si="52"/>
        <v/>
      </c>
      <c r="H162" s="378" t="str">
        <f t="shared" si="52"/>
        <v/>
      </c>
      <c r="I162" s="379" t="str">
        <f t="shared" si="52"/>
        <v/>
      </c>
      <c r="J162" s="380" t="str">
        <f t="shared" si="52"/>
        <v/>
      </c>
      <c r="K162" s="26" t="str">
        <f t="shared" si="52"/>
        <v/>
      </c>
      <c r="L162" s="378" t="str">
        <f t="shared" si="52"/>
        <v/>
      </c>
      <c r="M162" s="379" t="str">
        <f t="shared" si="52"/>
        <v/>
      </c>
      <c r="N162" s="380" t="str">
        <f t="shared" si="53"/>
        <v/>
      </c>
      <c r="O162" s="26" t="str">
        <f t="shared" si="53"/>
        <v/>
      </c>
      <c r="P162" s="378" t="str">
        <f t="shared" si="53"/>
        <v/>
      </c>
      <c r="Q162" s="379" t="str">
        <f t="shared" si="53"/>
        <v/>
      </c>
      <c r="R162" s="380" t="str">
        <f t="shared" si="53"/>
        <v/>
      </c>
      <c r="S162" s="26" t="str">
        <f t="shared" si="53"/>
        <v/>
      </c>
      <c r="T162" s="378" t="str">
        <f t="shared" si="53"/>
        <v/>
      </c>
      <c r="U162" s="379" t="str">
        <f t="shared" si="53"/>
        <v/>
      </c>
      <c r="V162" s="380" t="str">
        <f t="shared" si="53"/>
        <v/>
      </c>
      <c r="W162" s="26" t="str">
        <f t="shared" si="53"/>
        <v/>
      </c>
      <c r="X162" s="378" t="str">
        <f t="shared" si="53"/>
        <v/>
      </c>
      <c r="Y162" s="379" t="str">
        <f t="shared" si="53"/>
        <v/>
      </c>
      <c r="Z162" s="380" t="str">
        <f t="shared" si="53"/>
        <v/>
      </c>
      <c r="AA162" s="26" t="str">
        <f t="shared" si="53"/>
        <v/>
      </c>
      <c r="AB162" s="20"/>
      <c r="AC162" s="378" t="str">
        <f>IF(COUNT((D162,H162,L162,P162,T162,X162))=0,"",SUM((D162,H162,L162,P162,T162,X162)))</f>
        <v/>
      </c>
      <c r="AD162" s="379" t="str">
        <f>IF(COUNT((E162,I162,M162,Q162,U162,Y162))=0,"",SUM((E162,I162,M162,Q162,U162,Y162)))</f>
        <v/>
      </c>
      <c r="AE162" s="380" t="str">
        <f>IF(COUNT((F162,J162,N162,R162,V162,Z162))=0,"",SUM((F162,J162,N162,R162,V162,Z162)))</f>
        <v/>
      </c>
      <c r="AF162" s="26" t="str">
        <f>IF(COUNT((G162,K162,O162,S162,W162,AA162))=0,"",SUM((G162,K162,O162,S162,W162,AA162)))</f>
        <v/>
      </c>
      <c r="AG162" s="381" t="str">
        <f t="shared" si="46"/>
        <v/>
      </c>
      <c r="AH162" s="307" t="str">
        <f t="shared" si="46"/>
        <v/>
      </c>
      <c r="AI162" s="193" t="str">
        <f t="shared" si="46"/>
        <v/>
      </c>
      <c r="AJ162" s="382" t="str">
        <f t="shared" si="42"/>
        <v/>
      </c>
      <c r="AK162" s="20"/>
      <c r="AL162" s="378" t="str">
        <f>IF(COUNT(テ1!AC162,AC162)=0,"",SUM(テ1!AC162,AC162))</f>
        <v/>
      </c>
      <c r="AM162" s="379" t="str">
        <f>IF(COUNT(テ1!AD162,AD162)=0,"",SUM(テ1!AD162,AD162))</f>
        <v/>
      </c>
      <c r="AN162" s="380" t="str">
        <f>IF(COUNT(テ1!AE162,AE162)=0,"",SUM(テ1!AE162,AE162))</f>
        <v/>
      </c>
      <c r="AO162" s="26" t="str">
        <f>IF(COUNT(テ1!AF162,AF162)=0,"",SUM(テ1!AF162,AF162))</f>
        <v/>
      </c>
      <c r="AP162" s="381" t="str">
        <f t="shared" si="47"/>
        <v/>
      </c>
      <c r="AQ162" s="307" t="str">
        <f t="shared" si="48"/>
        <v/>
      </c>
      <c r="AR162" s="193" t="str">
        <f t="shared" si="49"/>
        <v/>
      </c>
      <c r="AS162" s="382" t="str">
        <f t="shared" si="43"/>
        <v/>
      </c>
      <c r="AT162" s="20"/>
    </row>
    <row r="163" spans="1:46" ht="12" customHeight="1">
      <c r="A163" s="362">
        <v>159</v>
      </c>
      <c r="B163" s="21">
        <f>IF(情報!$C160="","",情報!$C160)</f>
        <v>423</v>
      </c>
      <c r="C163" s="377" t="str">
        <f t="shared" si="41"/>
        <v/>
      </c>
      <c r="D163" s="378" t="str">
        <f t="shared" si="52"/>
        <v/>
      </c>
      <c r="E163" s="379" t="str">
        <f t="shared" si="52"/>
        <v/>
      </c>
      <c r="F163" s="380" t="str">
        <f t="shared" si="52"/>
        <v/>
      </c>
      <c r="G163" s="26" t="str">
        <f t="shared" si="52"/>
        <v/>
      </c>
      <c r="H163" s="378" t="str">
        <f t="shared" si="52"/>
        <v/>
      </c>
      <c r="I163" s="379" t="str">
        <f t="shared" si="52"/>
        <v/>
      </c>
      <c r="J163" s="380" t="str">
        <f t="shared" si="52"/>
        <v/>
      </c>
      <c r="K163" s="26" t="str">
        <f t="shared" si="52"/>
        <v/>
      </c>
      <c r="L163" s="378" t="str">
        <f t="shared" si="52"/>
        <v/>
      </c>
      <c r="M163" s="379" t="str">
        <f t="shared" si="52"/>
        <v/>
      </c>
      <c r="N163" s="380" t="str">
        <f t="shared" si="53"/>
        <v/>
      </c>
      <c r="O163" s="26" t="str">
        <f t="shared" si="53"/>
        <v/>
      </c>
      <c r="P163" s="378" t="str">
        <f t="shared" si="53"/>
        <v/>
      </c>
      <c r="Q163" s="379" t="str">
        <f t="shared" si="53"/>
        <v/>
      </c>
      <c r="R163" s="380" t="str">
        <f t="shared" si="53"/>
        <v/>
      </c>
      <c r="S163" s="26" t="str">
        <f t="shared" si="53"/>
        <v/>
      </c>
      <c r="T163" s="378" t="str">
        <f t="shared" si="53"/>
        <v/>
      </c>
      <c r="U163" s="379" t="str">
        <f t="shared" si="53"/>
        <v/>
      </c>
      <c r="V163" s="380" t="str">
        <f t="shared" si="53"/>
        <v/>
      </c>
      <c r="W163" s="26" t="str">
        <f t="shared" si="53"/>
        <v/>
      </c>
      <c r="X163" s="378" t="str">
        <f t="shared" si="53"/>
        <v/>
      </c>
      <c r="Y163" s="379" t="str">
        <f t="shared" si="53"/>
        <v/>
      </c>
      <c r="Z163" s="380" t="str">
        <f t="shared" si="53"/>
        <v/>
      </c>
      <c r="AA163" s="26" t="str">
        <f t="shared" si="53"/>
        <v/>
      </c>
      <c r="AB163" s="20"/>
      <c r="AC163" s="378" t="str">
        <f>IF(COUNT((D163,H163,L163,P163,T163,X163))=0,"",SUM((D163,H163,L163,P163,T163,X163)))</f>
        <v/>
      </c>
      <c r="AD163" s="379" t="str">
        <f>IF(COUNT((E163,I163,M163,Q163,U163,Y163))=0,"",SUM((E163,I163,M163,Q163,U163,Y163)))</f>
        <v/>
      </c>
      <c r="AE163" s="380" t="str">
        <f>IF(COUNT((F163,J163,N163,R163,V163,Z163))=0,"",SUM((F163,J163,N163,R163,V163,Z163)))</f>
        <v/>
      </c>
      <c r="AF163" s="26" t="str">
        <f>IF(COUNT((G163,K163,O163,S163,W163,AA163))=0,"",SUM((G163,K163,O163,S163,W163,AA163)))</f>
        <v/>
      </c>
      <c r="AG163" s="381" t="str">
        <f t="shared" si="46"/>
        <v/>
      </c>
      <c r="AH163" s="307" t="str">
        <f t="shared" si="46"/>
        <v/>
      </c>
      <c r="AI163" s="193" t="str">
        <f t="shared" si="46"/>
        <v/>
      </c>
      <c r="AJ163" s="382" t="str">
        <f t="shared" si="42"/>
        <v/>
      </c>
      <c r="AK163" s="20"/>
      <c r="AL163" s="378" t="str">
        <f>IF(COUNT(テ1!AC163,AC163)=0,"",SUM(テ1!AC163,AC163))</f>
        <v/>
      </c>
      <c r="AM163" s="379" t="str">
        <f>IF(COUNT(テ1!AD163,AD163)=0,"",SUM(テ1!AD163,AD163))</f>
        <v/>
      </c>
      <c r="AN163" s="380" t="str">
        <f>IF(COUNT(テ1!AE163,AE163)=0,"",SUM(テ1!AE163,AE163))</f>
        <v/>
      </c>
      <c r="AO163" s="26" t="str">
        <f>IF(COUNT(テ1!AF163,AF163)=0,"",SUM(テ1!AF163,AF163))</f>
        <v/>
      </c>
      <c r="AP163" s="381" t="str">
        <f t="shared" si="47"/>
        <v/>
      </c>
      <c r="AQ163" s="307" t="str">
        <f t="shared" si="48"/>
        <v/>
      </c>
      <c r="AR163" s="193" t="str">
        <f t="shared" si="49"/>
        <v/>
      </c>
      <c r="AS163" s="382" t="str">
        <f t="shared" si="43"/>
        <v/>
      </c>
      <c r="AT163" s="20"/>
    </row>
    <row r="164" spans="1:46" ht="12" customHeight="1">
      <c r="A164" s="362">
        <v>160</v>
      </c>
      <c r="B164" s="21">
        <f>IF(情報!$C161="","",情報!$C161)</f>
        <v>424</v>
      </c>
      <c r="C164" s="377" t="str">
        <f t="shared" si="41"/>
        <v/>
      </c>
      <c r="D164" s="378" t="str">
        <f t="shared" si="52"/>
        <v/>
      </c>
      <c r="E164" s="379" t="str">
        <f t="shared" si="52"/>
        <v/>
      </c>
      <c r="F164" s="380" t="str">
        <f t="shared" si="52"/>
        <v/>
      </c>
      <c r="G164" s="26" t="str">
        <f t="shared" si="52"/>
        <v/>
      </c>
      <c r="H164" s="378" t="str">
        <f t="shared" si="52"/>
        <v/>
      </c>
      <c r="I164" s="379" t="str">
        <f t="shared" si="52"/>
        <v/>
      </c>
      <c r="J164" s="380" t="str">
        <f t="shared" si="52"/>
        <v/>
      </c>
      <c r="K164" s="26" t="str">
        <f t="shared" si="52"/>
        <v/>
      </c>
      <c r="L164" s="378" t="str">
        <f t="shared" si="52"/>
        <v/>
      </c>
      <c r="M164" s="379" t="str">
        <f t="shared" si="52"/>
        <v/>
      </c>
      <c r="N164" s="380" t="str">
        <f t="shared" si="53"/>
        <v/>
      </c>
      <c r="O164" s="26" t="str">
        <f t="shared" si="53"/>
        <v/>
      </c>
      <c r="P164" s="378" t="str">
        <f t="shared" si="53"/>
        <v/>
      </c>
      <c r="Q164" s="379" t="str">
        <f t="shared" si="53"/>
        <v/>
      </c>
      <c r="R164" s="380" t="str">
        <f t="shared" si="53"/>
        <v/>
      </c>
      <c r="S164" s="26" t="str">
        <f t="shared" si="53"/>
        <v/>
      </c>
      <c r="T164" s="378" t="str">
        <f t="shared" si="53"/>
        <v/>
      </c>
      <c r="U164" s="379" t="str">
        <f t="shared" si="53"/>
        <v/>
      </c>
      <c r="V164" s="380" t="str">
        <f t="shared" si="53"/>
        <v/>
      </c>
      <c r="W164" s="26" t="str">
        <f t="shared" si="53"/>
        <v/>
      </c>
      <c r="X164" s="378" t="str">
        <f t="shared" si="53"/>
        <v/>
      </c>
      <c r="Y164" s="379" t="str">
        <f t="shared" si="53"/>
        <v/>
      </c>
      <c r="Z164" s="380" t="str">
        <f t="shared" si="53"/>
        <v/>
      </c>
      <c r="AA164" s="26" t="str">
        <f t="shared" si="53"/>
        <v/>
      </c>
      <c r="AB164" s="20"/>
      <c r="AC164" s="378" t="str">
        <f>IF(COUNT((D164,H164,L164,P164,T164,X164))=0,"",SUM((D164,H164,L164,P164,T164,X164)))</f>
        <v/>
      </c>
      <c r="AD164" s="379" t="str">
        <f>IF(COUNT((E164,I164,M164,Q164,U164,Y164))=0,"",SUM((E164,I164,M164,Q164,U164,Y164)))</f>
        <v/>
      </c>
      <c r="AE164" s="380" t="str">
        <f>IF(COUNT((F164,J164,N164,R164,V164,Z164))=0,"",SUM((F164,J164,N164,R164,V164,Z164)))</f>
        <v/>
      </c>
      <c r="AF164" s="26" t="str">
        <f>IF(COUNT((G164,K164,O164,S164,W164,AA164))=0,"",SUM((G164,K164,O164,S164,W164,AA164)))</f>
        <v/>
      </c>
      <c r="AG164" s="381" t="str">
        <f t="shared" si="46"/>
        <v/>
      </c>
      <c r="AH164" s="307" t="str">
        <f t="shared" si="46"/>
        <v/>
      </c>
      <c r="AI164" s="193" t="str">
        <f t="shared" si="46"/>
        <v/>
      </c>
      <c r="AJ164" s="382" t="str">
        <f t="shared" si="42"/>
        <v/>
      </c>
      <c r="AK164" s="20"/>
      <c r="AL164" s="378" t="str">
        <f>IF(COUNT(テ1!AC164,AC164)=0,"",SUM(テ1!AC164,AC164))</f>
        <v/>
      </c>
      <c r="AM164" s="379" t="str">
        <f>IF(COUNT(テ1!AD164,AD164)=0,"",SUM(テ1!AD164,AD164))</f>
        <v/>
      </c>
      <c r="AN164" s="380" t="str">
        <f>IF(COUNT(テ1!AE164,AE164)=0,"",SUM(テ1!AE164,AE164))</f>
        <v/>
      </c>
      <c r="AO164" s="26" t="str">
        <f>IF(COUNT(テ1!AF164,AF164)=0,"",SUM(テ1!AF164,AF164))</f>
        <v/>
      </c>
      <c r="AP164" s="381" t="str">
        <f t="shared" si="47"/>
        <v/>
      </c>
      <c r="AQ164" s="307" t="str">
        <f t="shared" si="48"/>
        <v/>
      </c>
      <c r="AR164" s="193" t="str">
        <f t="shared" si="49"/>
        <v/>
      </c>
      <c r="AS164" s="382" t="str">
        <f t="shared" si="43"/>
        <v/>
      </c>
      <c r="AT164" s="20"/>
    </row>
    <row r="165" spans="1:46" ht="12" customHeight="1">
      <c r="A165" s="362">
        <v>161</v>
      </c>
      <c r="B165" s="27">
        <f>IF(情報!$C162="","",情報!$C162)</f>
        <v>425</v>
      </c>
      <c r="C165" s="383" t="str">
        <f t="shared" si="41"/>
        <v/>
      </c>
      <c r="D165" s="384" t="str">
        <f t="shared" ref="D165:M174" si="54">IF(ISERROR(INDEX(テ全,$A165,D$2)),"",INDEX(テ全,$A165,D$2))</f>
        <v/>
      </c>
      <c r="E165" s="385" t="str">
        <f t="shared" si="54"/>
        <v/>
      </c>
      <c r="F165" s="386" t="str">
        <f t="shared" si="54"/>
        <v/>
      </c>
      <c r="G165" s="32" t="str">
        <f t="shared" si="54"/>
        <v/>
      </c>
      <c r="H165" s="384" t="str">
        <f t="shared" si="54"/>
        <v/>
      </c>
      <c r="I165" s="385" t="str">
        <f t="shared" si="54"/>
        <v/>
      </c>
      <c r="J165" s="386" t="str">
        <f t="shared" si="54"/>
        <v/>
      </c>
      <c r="K165" s="32" t="str">
        <f t="shared" si="54"/>
        <v/>
      </c>
      <c r="L165" s="384" t="str">
        <f t="shared" si="54"/>
        <v/>
      </c>
      <c r="M165" s="385" t="str">
        <f t="shared" si="54"/>
        <v/>
      </c>
      <c r="N165" s="386" t="str">
        <f t="shared" ref="N165:AA174" si="55">IF(ISERROR(INDEX(テ全,$A165,N$2)),"",INDEX(テ全,$A165,N$2))</f>
        <v/>
      </c>
      <c r="O165" s="32" t="str">
        <f t="shared" si="55"/>
        <v/>
      </c>
      <c r="P165" s="384" t="str">
        <f t="shared" si="55"/>
        <v/>
      </c>
      <c r="Q165" s="385" t="str">
        <f t="shared" si="55"/>
        <v/>
      </c>
      <c r="R165" s="386" t="str">
        <f t="shared" si="55"/>
        <v/>
      </c>
      <c r="S165" s="32" t="str">
        <f t="shared" si="55"/>
        <v/>
      </c>
      <c r="T165" s="384" t="str">
        <f t="shared" si="55"/>
        <v/>
      </c>
      <c r="U165" s="385" t="str">
        <f t="shared" si="55"/>
        <v/>
      </c>
      <c r="V165" s="386" t="str">
        <f t="shared" si="55"/>
        <v/>
      </c>
      <c r="W165" s="32" t="str">
        <f t="shared" si="55"/>
        <v/>
      </c>
      <c r="X165" s="384" t="str">
        <f t="shared" si="55"/>
        <v/>
      </c>
      <c r="Y165" s="385" t="str">
        <f t="shared" si="55"/>
        <v/>
      </c>
      <c r="Z165" s="386" t="str">
        <f t="shared" si="55"/>
        <v/>
      </c>
      <c r="AA165" s="32" t="str">
        <f t="shared" si="55"/>
        <v/>
      </c>
      <c r="AB165" s="20"/>
      <c r="AC165" s="384" t="str">
        <f>IF(COUNT((D165,H165,L165,P165,T165,X165))=0,"",SUM((D165,H165,L165,P165,T165,X165)))</f>
        <v/>
      </c>
      <c r="AD165" s="385" t="str">
        <f>IF(COUNT((E165,I165,M165,Q165,U165,Y165))=0,"",SUM((E165,I165,M165,Q165,U165,Y165)))</f>
        <v/>
      </c>
      <c r="AE165" s="386" t="str">
        <f>IF(COUNT((F165,J165,N165,R165,V165,Z165))=0,"",SUM((F165,J165,N165,R165,V165,Z165)))</f>
        <v/>
      </c>
      <c r="AF165" s="32" t="str">
        <f>IF(COUNT((G165,K165,O165,S165,W165,AA165))=0,"",SUM((G165,K165,O165,S165,W165,AA165)))</f>
        <v/>
      </c>
      <c r="AG165" s="387" t="str">
        <f t="shared" si="46"/>
        <v/>
      </c>
      <c r="AH165" s="310" t="str">
        <f t="shared" si="46"/>
        <v/>
      </c>
      <c r="AI165" s="212" t="str">
        <f t="shared" si="46"/>
        <v/>
      </c>
      <c r="AJ165" s="388" t="str">
        <f t="shared" si="42"/>
        <v/>
      </c>
      <c r="AK165" s="20"/>
      <c r="AL165" s="384" t="str">
        <f>IF(COUNT(テ1!AC165,AC165)=0,"",SUM(テ1!AC165,AC165))</f>
        <v/>
      </c>
      <c r="AM165" s="385" t="str">
        <f>IF(COUNT(テ1!AD165,AD165)=0,"",SUM(テ1!AD165,AD165))</f>
        <v/>
      </c>
      <c r="AN165" s="386" t="str">
        <f>IF(COUNT(テ1!AE165,AE165)=0,"",SUM(テ1!AE165,AE165))</f>
        <v/>
      </c>
      <c r="AO165" s="32" t="str">
        <f>IF(COUNT(テ1!AF165,AF165)=0,"",SUM(テ1!AF165,AF165))</f>
        <v/>
      </c>
      <c r="AP165" s="387" t="str">
        <f t="shared" si="47"/>
        <v/>
      </c>
      <c r="AQ165" s="310" t="str">
        <f t="shared" si="48"/>
        <v/>
      </c>
      <c r="AR165" s="212" t="str">
        <f t="shared" si="49"/>
        <v/>
      </c>
      <c r="AS165" s="388" t="str">
        <f t="shared" si="43"/>
        <v/>
      </c>
      <c r="AT165" s="20"/>
    </row>
    <row r="166" spans="1:46" ht="12" customHeight="1">
      <c r="A166" s="362">
        <v>162</v>
      </c>
      <c r="B166" s="33">
        <f>IF(情報!$C163="","",情報!$C163)</f>
        <v>426</v>
      </c>
      <c r="C166" s="389" t="str">
        <f t="shared" ref="C166:C185" si="56">IF(ISERROR(VLOOKUP($B166,名列,2,FALSE)&amp;""),"",VLOOKUP($B166,名列,2,FALSE)&amp;"")</f>
        <v/>
      </c>
      <c r="D166" s="390" t="str">
        <f t="shared" si="54"/>
        <v/>
      </c>
      <c r="E166" s="391" t="str">
        <f t="shared" si="54"/>
        <v/>
      </c>
      <c r="F166" s="392" t="str">
        <f t="shared" si="54"/>
        <v/>
      </c>
      <c r="G166" s="38" t="str">
        <f t="shared" si="54"/>
        <v/>
      </c>
      <c r="H166" s="390" t="str">
        <f t="shared" si="54"/>
        <v/>
      </c>
      <c r="I166" s="391" t="str">
        <f t="shared" si="54"/>
        <v/>
      </c>
      <c r="J166" s="392" t="str">
        <f t="shared" si="54"/>
        <v/>
      </c>
      <c r="K166" s="38" t="str">
        <f t="shared" si="54"/>
        <v/>
      </c>
      <c r="L166" s="390" t="str">
        <f t="shared" si="54"/>
        <v/>
      </c>
      <c r="M166" s="391" t="str">
        <f t="shared" si="54"/>
        <v/>
      </c>
      <c r="N166" s="392" t="str">
        <f t="shared" si="55"/>
        <v/>
      </c>
      <c r="O166" s="38" t="str">
        <f t="shared" si="55"/>
        <v/>
      </c>
      <c r="P166" s="390" t="str">
        <f t="shared" si="55"/>
        <v/>
      </c>
      <c r="Q166" s="391" t="str">
        <f t="shared" si="55"/>
        <v/>
      </c>
      <c r="R166" s="392" t="str">
        <f t="shared" si="55"/>
        <v/>
      </c>
      <c r="S166" s="38" t="str">
        <f t="shared" si="55"/>
        <v/>
      </c>
      <c r="T166" s="390" t="str">
        <f t="shared" si="55"/>
        <v/>
      </c>
      <c r="U166" s="391" t="str">
        <f t="shared" si="55"/>
        <v/>
      </c>
      <c r="V166" s="392" t="str">
        <f t="shared" si="55"/>
        <v/>
      </c>
      <c r="W166" s="38" t="str">
        <f t="shared" si="55"/>
        <v/>
      </c>
      <c r="X166" s="390" t="str">
        <f t="shared" si="55"/>
        <v/>
      </c>
      <c r="Y166" s="391" t="str">
        <f t="shared" si="55"/>
        <v/>
      </c>
      <c r="Z166" s="392" t="str">
        <f t="shared" si="55"/>
        <v/>
      </c>
      <c r="AA166" s="38" t="str">
        <f t="shared" si="55"/>
        <v/>
      </c>
      <c r="AB166" s="20"/>
      <c r="AC166" s="390" t="str">
        <f>IF(COUNT((D166,H166,L166,P166,T166,X166))=0,"",SUM((D166,H166,L166,P166,T166,X166)))</f>
        <v/>
      </c>
      <c r="AD166" s="391" t="str">
        <f>IF(COUNT((E166,I166,M166,Q166,U166,Y166))=0,"",SUM((E166,I166,M166,Q166,U166,Y166)))</f>
        <v/>
      </c>
      <c r="AE166" s="392" t="str">
        <f>IF(COUNT((F166,J166,N166,R166,V166,Z166))=0,"",SUM((F166,J166,N166,R166,V166,Z166)))</f>
        <v/>
      </c>
      <c r="AF166" s="38" t="str">
        <f>IF(COUNT((G166,K166,O166,S166,W166,AA166))=0,"",SUM((G166,K166,O166,S166,W166,AA166)))</f>
        <v/>
      </c>
      <c r="AG166" s="375" t="str">
        <f t="shared" si="46"/>
        <v/>
      </c>
      <c r="AH166" s="313" t="str">
        <f t="shared" si="46"/>
        <v/>
      </c>
      <c r="AI166" s="231" t="str">
        <f t="shared" si="46"/>
        <v/>
      </c>
      <c r="AJ166" s="376" t="str">
        <f t="shared" si="42"/>
        <v/>
      </c>
      <c r="AK166" s="20"/>
      <c r="AL166" s="390" t="str">
        <f>IF(COUNT(テ1!AC166,AC166)=0,"",SUM(テ1!AC166,AC166))</f>
        <v/>
      </c>
      <c r="AM166" s="391" t="str">
        <f>IF(COUNT(テ1!AD166,AD166)=0,"",SUM(テ1!AD166,AD166))</f>
        <v/>
      </c>
      <c r="AN166" s="392" t="str">
        <f>IF(COUNT(テ1!AE166,AE166)=0,"",SUM(テ1!AE166,AE166))</f>
        <v/>
      </c>
      <c r="AO166" s="38" t="str">
        <f>IF(COUNT(テ1!AF166,AF166)=0,"",SUM(テ1!AF166,AF166))</f>
        <v/>
      </c>
      <c r="AP166" s="375" t="str">
        <f t="shared" si="47"/>
        <v/>
      </c>
      <c r="AQ166" s="313" t="str">
        <f t="shared" si="48"/>
        <v/>
      </c>
      <c r="AR166" s="231" t="str">
        <f t="shared" si="49"/>
        <v/>
      </c>
      <c r="AS166" s="376" t="str">
        <f t="shared" si="43"/>
        <v/>
      </c>
      <c r="AT166" s="20"/>
    </row>
    <row r="167" spans="1:46" ht="12" customHeight="1">
      <c r="A167" s="362">
        <v>163</v>
      </c>
      <c r="B167" s="21">
        <f>IF(情報!$C164="","",情報!$C164)</f>
        <v>427</v>
      </c>
      <c r="C167" s="377" t="str">
        <f t="shared" si="56"/>
        <v/>
      </c>
      <c r="D167" s="378" t="str">
        <f t="shared" si="54"/>
        <v/>
      </c>
      <c r="E167" s="379" t="str">
        <f t="shared" si="54"/>
        <v/>
      </c>
      <c r="F167" s="380" t="str">
        <f t="shared" si="54"/>
        <v/>
      </c>
      <c r="G167" s="26" t="str">
        <f t="shared" si="54"/>
        <v/>
      </c>
      <c r="H167" s="378" t="str">
        <f t="shared" si="54"/>
        <v/>
      </c>
      <c r="I167" s="379" t="str">
        <f t="shared" si="54"/>
        <v/>
      </c>
      <c r="J167" s="380" t="str">
        <f t="shared" si="54"/>
        <v/>
      </c>
      <c r="K167" s="26" t="str">
        <f t="shared" si="54"/>
        <v/>
      </c>
      <c r="L167" s="378" t="str">
        <f t="shared" si="54"/>
        <v/>
      </c>
      <c r="M167" s="379" t="str">
        <f t="shared" si="54"/>
        <v/>
      </c>
      <c r="N167" s="380" t="str">
        <f t="shared" si="55"/>
        <v/>
      </c>
      <c r="O167" s="26" t="str">
        <f t="shared" si="55"/>
        <v/>
      </c>
      <c r="P167" s="378" t="str">
        <f t="shared" si="55"/>
        <v/>
      </c>
      <c r="Q167" s="379" t="str">
        <f t="shared" si="55"/>
        <v/>
      </c>
      <c r="R167" s="380" t="str">
        <f t="shared" si="55"/>
        <v/>
      </c>
      <c r="S167" s="26" t="str">
        <f t="shared" si="55"/>
        <v/>
      </c>
      <c r="T167" s="378" t="str">
        <f t="shared" si="55"/>
        <v/>
      </c>
      <c r="U167" s="379" t="str">
        <f t="shared" si="55"/>
        <v/>
      </c>
      <c r="V167" s="380" t="str">
        <f t="shared" si="55"/>
        <v/>
      </c>
      <c r="W167" s="26" t="str">
        <f t="shared" si="55"/>
        <v/>
      </c>
      <c r="X167" s="378" t="str">
        <f t="shared" si="55"/>
        <v/>
      </c>
      <c r="Y167" s="379" t="str">
        <f t="shared" si="55"/>
        <v/>
      </c>
      <c r="Z167" s="380" t="str">
        <f t="shared" si="55"/>
        <v/>
      </c>
      <c r="AA167" s="26" t="str">
        <f t="shared" si="55"/>
        <v/>
      </c>
      <c r="AB167" s="20"/>
      <c r="AC167" s="378" t="str">
        <f>IF(COUNT((D167,H167,L167,P167,T167,X167))=0,"",SUM((D167,H167,L167,P167,T167,X167)))</f>
        <v/>
      </c>
      <c r="AD167" s="379" t="str">
        <f>IF(COUNT((E167,I167,M167,Q167,U167,Y167))=0,"",SUM((E167,I167,M167,Q167,U167,Y167)))</f>
        <v/>
      </c>
      <c r="AE167" s="380" t="str">
        <f>IF(COUNT((F167,J167,N167,R167,V167,Z167))=0,"",SUM((F167,J167,N167,R167,V167,Z167)))</f>
        <v/>
      </c>
      <c r="AF167" s="26" t="str">
        <f>IF(COUNT((G167,K167,O167,S167,W167,AA167))=0,"",SUM((G167,K167,O167,S167,W167,AA167)))</f>
        <v/>
      </c>
      <c r="AG167" s="381" t="str">
        <f t="shared" si="46"/>
        <v/>
      </c>
      <c r="AH167" s="307" t="str">
        <f t="shared" si="46"/>
        <v/>
      </c>
      <c r="AI167" s="193" t="str">
        <f t="shared" si="46"/>
        <v/>
      </c>
      <c r="AJ167" s="382" t="str">
        <f t="shared" si="42"/>
        <v/>
      </c>
      <c r="AK167" s="20"/>
      <c r="AL167" s="378" t="str">
        <f>IF(COUNT(テ1!AC167,AC167)=0,"",SUM(テ1!AC167,AC167))</f>
        <v/>
      </c>
      <c r="AM167" s="379" t="str">
        <f>IF(COUNT(テ1!AD167,AD167)=0,"",SUM(テ1!AD167,AD167))</f>
        <v/>
      </c>
      <c r="AN167" s="380" t="str">
        <f>IF(COUNT(テ1!AE167,AE167)=0,"",SUM(テ1!AE167,AE167))</f>
        <v/>
      </c>
      <c r="AO167" s="26" t="str">
        <f>IF(COUNT(テ1!AF167,AF167)=0,"",SUM(テ1!AF167,AF167))</f>
        <v/>
      </c>
      <c r="AP167" s="381" t="str">
        <f t="shared" si="47"/>
        <v/>
      </c>
      <c r="AQ167" s="307" t="str">
        <f t="shared" si="48"/>
        <v/>
      </c>
      <c r="AR167" s="193" t="str">
        <f t="shared" si="49"/>
        <v/>
      </c>
      <c r="AS167" s="382" t="str">
        <f t="shared" si="43"/>
        <v/>
      </c>
      <c r="AT167" s="20"/>
    </row>
    <row r="168" spans="1:46" ht="12" customHeight="1">
      <c r="A168" s="362">
        <v>164</v>
      </c>
      <c r="B168" s="21">
        <f>IF(情報!$C165="","",情報!$C165)</f>
        <v>428</v>
      </c>
      <c r="C168" s="377" t="str">
        <f t="shared" si="56"/>
        <v/>
      </c>
      <c r="D168" s="378" t="str">
        <f t="shared" si="54"/>
        <v/>
      </c>
      <c r="E168" s="379" t="str">
        <f t="shared" si="54"/>
        <v/>
      </c>
      <c r="F168" s="380" t="str">
        <f t="shared" si="54"/>
        <v/>
      </c>
      <c r="G168" s="26" t="str">
        <f t="shared" si="54"/>
        <v/>
      </c>
      <c r="H168" s="378" t="str">
        <f t="shared" si="54"/>
        <v/>
      </c>
      <c r="I168" s="379" t="str">
        <f t="shared" si="54"/>
        <v/>
      </c>
      <c r="J168" s="380" t="str">
        <f t="shared" si="54"/>
        <v/>
      </c>
      <c r="K168" s="26" t="str">
        <f t="shared" si="54"/>
        <v/>
      </c>
      <c r="L168" s="378" t="str">
        <f t="shared" si="54"/>
        <v/>
      </c>
      <c r="M168" s="379" t="str">
        <f t="shared" si="54"/>
        <v/>
      </c>
      <c r="N168" s="380" t="str">
        <f t="shared" si="55"/>
        <v/>
      </c>
      <c r="O168" s="26" t="str">
        <f t="shared" si="55"/>
        <v/>
      </c>
      <c r="P168" s="378" t="str">
        <f t="shared" si="55"/>
        <v/>
      </c>
      <c r="Q168" s="379" t="str">
        <f t="shared" si="55"/>
        <v/>
      </c>
      <c r="R168" s="380" t="str">
        <f t="shared" si="55"/>
        <v/>
      </c>
      <c r="S168" s="26" t="str">
        <f t="shared" si="55"/>
        <v/>
      </c>
      <c r="T168" s="378" t="str">
        <f t="shared" si="55"/>
        <v/>
      </c>
      <c r="U168" s="379" t="str">
        <f t="shared" si="55"/>
        <v/>
      </c>
      <c r="V168" s="380" t="str">
        <f t="shared" si="55"/>
        <v/>
      </c>
      <c r="W168" s="26" t="str">
        <f t="shared" si="55"/>
        <v/>
      </c>
      <c r="X168" s="378" t="str">
        <f t="shared" si="55"/>
        <v/>
      </c>
      <c r="Y168" s="379" t="str">
        <f t="shared" si="55"/>
        <v/>
      </c>
      <c r="Z168" s="380" t="str">
        <f t="shared" si="55"/>
        <v/>
      </c>
      <c r="AA168" s="26" t="str">
        <f t="shared" si="55"/>
        <v/>
      </c>
      <c r="AB168" s="20"/>
      <c r="AC168" s="378" t="str">
        <f>IF(COUNT((D168,H168,L168,P168,T168,X168))=0,"",SUM((D168,H168,L168,P168,T168,X168)))</f>
        <v/>
      </c>
      <c r="AD168" s="379" t="str">
        <f>IF(COUNT((E168,I168,M168,Q168,U168,Y168))=0,"",SUM((E168,I168,M168,Q168,U168,Y168)))</f>
        <v/>
      </c>
      <c r="AE168" s="380" t="str">
        <f>IF(COUNT((F168,J168,N168,R168,V168,Z168))=0,"",SUM((F168,J168,N168,R168,V168,Z168)))</f>
        <v/>
      </c>
      <c r="AF168" s="26" t="str">
        <f>IF(COUNT((G168,K168,O168,S168,W168,AA168))=0,"",SUM((G168,K168,O168,S168,W168,AA168)))</f>
        <v/>
      </c>
      <c r="AG168" s="381" t="str">
        <f t="shared" si="46"/>
        <v/>
      </c>
      <c r="AH168" s="307" t="str">
        <f t="shared" si="46"/>
        <v/>
      </c>
      <c r="AI168" s="193" t="str">
        <f t="shared" si="46"/>
        <v/>
      </c>
      <c r="AJ168" s="382" t="str">
        <f t="shared" si="42"/>
        <v/>
      </c>
      <c r="AK168" s="20"/>
      <c r="AL168" s="378" t="str">
        <f>IF(COUNT(テ1!AC168,AC168)=0,"",SUM(テ1!AC168,AC168))</f>
        <v/>
      </c>
      <c r="AM168" s="379" t="str">
        <f>IF(COUNT(テ1!AD168,AD168)=0,"",SUM(テ1!AD168,AD168))</f>
        <v/>
      </c>
      <c r="AN168" s="380" t="str">
        <f>IF(COUNT(テ1!AE168,AE168)=0,"",SUM(テ1!AE168,AE168))</f>
        <v/>
      </c>
      <c r="AO168" s="26" t="str">
        <f>IF(COUNT(テ1!AF168,AF168)=0,"",SUM(テ1!AF168,AF168))</f>
        <v/>
      </c>
      <c r="AP168" s="381" t="str">
        <f t="shared" si="47"/>
        <v/>
      </c>
      <c r="AQ168" s="307" t="str">
        <f t="shared" si="48"/>
        <v/>
      </c>
      <c r="AR168" s="193" t="str">
        <f t="shared" si="49"/>
        <v/>
      </c>
      <c r="AS168" s="382" t="str">
        <f t="shared" si="43"/>
        <v/>
      </c>
      <c r="AT168" s="20"/>
    </row>
    <row r="169" spans="1:46" ht="12" customHeight="1">
      <c r="A169" s="362">
        <v>165</v>
      </c>
      <c r="B169" s="21">
        <f>IF(情報!$C166="","",情報!$C166)</f>
        <v>429</v>
      </c>
      <c r="C169" s="377" t="str">
        <f t="shared" si="56"/>
        <v/>
      </c>
      <c r="D169" s="378" t="str">
        <f t="shared" si="54"/>
        <v/>
      </c>
      <c r="E169" s="379" t="str">
        <f t="shared" si="54"/>
        <v/>
      </c>
      <c r="F169" s="380" t="str">
        <f t="shared" si="54"/>
        <v/>
      </c>
      <c r="G169" s="26" t="str">
        <f t="shared" si="54"/>
        <v/>
      </c>
      <c r="H169" s="378" t="str">
        <f t="shared" si="54"/>
        <v/>
      </c>
      <c r="I169" s="379" t="str">
        <f t="shared" si="54"/>
        <v/>
      </c>
      <c r="J169" s="380" t="str">
        <f t="shared" si="54"/>
        <v/>
      </c>
      <c r="K169" s="26" t="str">
        <f t="shared" si="54"/>
        <v/>
      </c>
      <c r="L169" s="378" t="str">
        <f t="shared" si="54"/>
        <v/>
      </c>
      <c r="M169" s="379" t="str">
        <f t="shared" si="54"/>
        <v/>
      </c>
      <c r="N169" s="380" t="str">
        <f t="shared" si="55"/>
        <v/>
      </c>
      <c r="O169" s="26" t="str">
        <f t="shared" si="55"/>
        <v/>
      </c>
      <c r="P169" s="378" t="str">
        <f t="shared" si="55"/>
        <v/>
      </c>
      <c r="Q169" s="379" t="str">
        <f t="shared" si="55"/>
        <v/>
      </c>
      <c r="R169" s="380" t="str">
        <f t="shared" si="55"/>
        <v/>
      </c>
      <c r="S169" s="26" t="str">
        <f t="shared" si="55"/>
        <v/>
      </c>
      <c r="T169" s="378" t="str">
        <f t="shared" si="55"/>
        <v/>
      </c>
      <c r="U169" s="379" t="str">
        <f t="shared" si="55"/>
        <v/>
      </c>
      <c r="V169" s="380" t="str">
        <f t="shared" si="55"/>
        <v/>
      </c>
      <c r="W169" s="26" t="str">
        <f t="shared" si="55"/>
        <v/>
      </c>
      <c r="X169" s="378" t="str">
        <f t="shared" si="55"/>
        <v/>
      </c>
      <c r="Y169" s="379" t="str">
        <f t="shared" si="55"/>
        <v/>
      </c>
      <c r="Z169" s="380" t="str">
        <f t="shared" si="55"/>
        <v/>
      </c>
      <c r="AA169" s="26" t="str">
        <f t="shared" si="55"/>
        <v/>
      </c>
      <c r="AB169" s="20"/>
      <c r="AC169" s="378" t="str">
        <f>IF(COUNT((D169,H169,L169,P169,T169,X169))=0,"",SUM((D169,H169,L169,P169,T169,X169)))</f>
        <v/>
      </c>
      <c r="AD169" s="379" t="str">
        <f>IF(COUNT((E169,I169,M169,Q169,U169,Y169))=0,"",SUM((E169,I169,M169,Q169,U169,Y169)))</f>
        <v/>
      </c>
      <c r="AE169" s="380" t="str">
        <f>IF(COUNT((F169,J169,N169,R169,V169,Z169))=0,"",SUM((F169,J169,N169,R169,V169,Z169)))</f>
        <v/>
      </c>
      <c r="AF169" s="26" t="str">
        <f>IF(COUNT((G169,K169,O169,S169,W169,AA169))=0,"",SUM((G169,K169,O169,S169,W169,AA169)))</f>
        <v/>
      </c>
      <c r="AG169" s="381" t="str">
        <f t="shared" si="46"/>
        <v/>
      </c>
      <c r="AH169" s="307" t="str">
        <f t="shared" si="46"/>
        <v/>
      </c>
      <c r="AI169" s="193" t="str">
        <f t="shared" si="46"/>
        <v/>
      </c>
      <c r="AJ169" s="382" t="str">
        <f t="shared" si="42"/>
        <v/>
      </c>
      <c r="AK169" s="20"/>
      <c r="AL169" s="378" t="str">
        <f>IF(COUNT(テ1!AC169,AC169)=0,"",SUM(テ1!AC169,AC169))</f>
        <v/>
      </c>
      <c r="AM169" s="379" t="str">
        <f>IF(COUNT(テ1!AD169,AD169)=0,"",SUM(テ1!AD169,AD169))</f>
        <v/>
      </c>
      <c r="AN169" s="380" t="str">
        <f>IF(COUNT(テ1!AE169,AE169)=0,"",SUM(テ1!AE169,AE169))</f>
        <v/>
      </c>
      <c r="AO169" s="26" t="str">
        <f>IF(COUNT(テ1!AF169,AF169)=0,"",SUM(テ1!AF169,AF169))</f>
        <v/>
      </c>
      <c r="AP169" s="381" t="str">
        <f t="shared" si="47"/>
        <v/>
      </c>
      <c r="AQ169" s="307" t="str">
        <f t="shared" si="48"/>
        <v/>
      </c>
      <c r="AR169" s="193" t="str">
        <f t="shared" si="49"/>
        <v/>
      </c>
      <c r="AS169" s="382" t="str">
        <f t="shared" si="43"/>
        <v/>
      </c>
      <c r="AT169" s="20"/>
    </row>
    <row r="170" spans="1:46" ht="12" customHeight="1">
      <c r="A170" s="362">
        <v>166</v>
      </c>
      <c r="B170" s="27">
        <f>IF(情報!$C167="","",情報!$C167)</f>
        <v>430</v>
      </c>
      <c r="C170" s="383" t="str">
        <f t="shared" si="56"/>
        <v/>
      </c>
      <c r="D170" s="384" t="str">
        <f t="shared" si="54"/>
        <v/>
      </c>
      <c r="E170" s="385" t="str">
        <f t="shared" si="54"/>
        <v/>
      </c>
      <c r="F170" s="386" t="str">
        <f t="shared" si="54"/>
        <v/>
      </c>
      <c r="G170" s="32" t="str">
        <f t="shared" si="54"/>
        <v/>
      </c>
      <c r="H170" s="384" t="str">
        <f t="shared" si="54"/>
        <v/>
      </c>
      <c r="I170" s="385" t="str">
        <f t="shared" si="54"/>
        <v/>
      </c>
      <c r="J170" s="386" t="str">
        <f t="shared" si="54"/>
        <v/>
      </c>
      <c r="K170" s="32" t="str">
        <f t="shared" si="54"/>
        <v/>
      </c>
      <c r="L170" s="384" t="str">
        <f t="shared" si="54"/>
        <v/>
      </c>
      <c r="M170" s="385" t="str">
        <f t="shared" si="54"/>
        <v/>
      </c>
      <c r="N170" s="386" t="str">
        <f t="shared" si="55"/>
        <v/>
      </c>
      <c r="O170" s="32" t="str">
        <f t="shared" si="55"/>
        <v/>
      </c>
      <c r="P170" s="384" t="str">
        <f t="shared" si="55"/>
        <v/>
      </c>
      <c r="Q170" s="385" t="str">
        <f t="shared" si="55"/>
        <v/>
      </c>
      <c r="R170" s="386" t="str">
        <f t="shared" si="55"/>
        <v/>
      </c>
      <c r="S170" s="32" t="str">
        <f t="shared" si="55"/>
        <v/>
      </c>
      <c r="T170" s="384" t="str">
        <f t="shared" si="55"/>
        <v/>
      </c>
      <c r="U170" s="385" t="str">
        <f t="shared" si="55"/>
        <v/>
      </c>
      <c r="V170" s="386" t="str">
        <f t="shared" si="55"/>
        <v/>
      </c>
      <c r="W170" s="32" t="str">
        <f t="shared" si="55"/>
        <v/>
      </c>
      <c r="X170" s="384" t="str">
        <f t="shared" si="55"/>
        <v/>
      </c>
      <c r="Y170" s="385" t="str">
        <f t="shared" si="55"/>
        <v/>
      </c>
      <c r="Z170" s="386" t="str">
        <f t="shared" si="55"/>
        <v/>
      </c>
      <c r="AA170" s="32" t="str">
        <f t="shared" si="55"/>
        <v/>
      </c>
      <c r="AB170" s="20"/>
      <c r="AC170" s="384" t="str">
        <f>IF(COUNT((D170,H170,L170,P170,T170,X170))=0,"",SUM((D170,H170,L170,P170,T170,X170)))</f>
        <v/>
      </c>
      <c r="AD170" s="385" t="str">
        <f>IF(COUNT((E170,I170,M170,Q170,U170,Y170))=0,"",SUM((E170,I170,M170,Q170,U170,Y170)))</f>
        <v/>
      </c>
      <c r="AE170" s="386" t="str">
        <f>IF(COUNT((F170,J170,N170,R170,V170,Z170))=0,"",SUM((F170,J170,N170,R170,V170,Z170)))</f>
        <v/>
      </c>
      <c r="AF170" s="32" t="str">
        <f>IF(COUNT((G170,K170,O170,S170,W170,AA170))=0,"",SUM((G170,K170,O170,S170,W170,AA170)))</f>
        <v/>
      </c>
      <c r="AG170" s="387" t="str">
        <f t="shared" si="46"/>
        <v/>
      </c>
      <c r="AH170" s="310" t="str">
        <f t="shared" si="46"/>
        <v/>
      </c>
      <c r="AI170" s="212" t="str">
        <f t="shared" si="46"/>
        <v/>
      </c>
      <c r="AJ170" s="388" t="str">
        <f t="shared" si="42"/>
        <v/>
      </c>
      <c r="AK170" s="20"/>
      <c r="AL170" s="384" t="str">
        <f>IF(COUNT(テ1!AC170,AC170)=0,"",SUM(テ1!AC170,AC170))</f>
        <v/>
      </c>
      <c r="AM170" s="385" t="str">
        <f>IF(COUNT(テ1!AD170,AD170)=0,"",SUM(テ1!AD170,AD170))</f>
        <v/>
      </c>
      <c r="AN170" s="386" t="str">
        <f>IF(COUNT(テ1!AE170,AE170)=0,"",SUM(テ1!AE170,AE170))</f>
        <v/>
      </c>
      <c r="AO170" s="32" t="str">
        <f>IF(COUNT(テ1!AF170,AF170)=0,"",SUM(テ1!AF170,AF170))</f>
        <v/>
      </c>
      <c r="AP170" s="387" t="str">
        <f t="shared" si="47"/>
        <v/>
      </c>
      <c r="AQ170" s="310" t="str">
        <f t="shared" si="48"/>
        <v/>
      </c>
      <c r="AR170" s="212" t="str">
        <f t="shared" si="49"/>
        <v/>
      </c>
      <c r="AS170" s="388" t="str">
        <f t="shared" si="43"/>
        <v/>
      </c>
      <c r="AT170" s="20"/>
    </row>
    <row r="171" spans="1:46" ht="12" customHeight="1">
      <c r="A171" s="362">
        <v>167</v>
      </c>
      <c r="B171" s="33">
        <f>IF(情報!$C168="","",情報!$C168)</f>
        <v>431</v>
      </c>
      <c r="C171" s="389" t="str">
        <f t="shared" si="56"/>
        <v/>
      </c>
      <c r="D171" s="390" t="str">
        <f t="shared" si="54"/>
        <v/>
      </c>
      <c r="E171" s="391" t="str">
        <f t="shared" si="54"/>
        <v/>
      </c>
      <c r="F171" s="392" t="str">
        <f t="shared" si="54"/>
        <v/>
      </c>
      <c r="G171" s="38" t="str">
        <f t="shared" si="54"/>
        <v/>
      </c>
      <c r="H171" s="390" t="str">
        <f t="shared" si="54"/>
        <v/>
      </c>
      <c r="I171" s="391" t="str">
        <f t="shared" si="54"/>
        <v/>
      </c>
      <c r="J171" s="392" t="str">
        <f t="shared" si="54"/>
        <v/>
      </c>
      <c r="K171" s="38" t="str">
        <f t="shared" si="54"/>
        <v/>
      </c>
      <c r="L171" s="390" t="str">
        <f t="shared" si="54"/>
        <v/>
      </c>
      <c r="M171" s="391" t="str">
        <f t="shared" si="54"/>
        <v/>
      </c>
      <c r="N171" s="392" t="str">
        <f t="shared" si="55"/>
        <v/>
      </c>
      <c r="O171" s="38" t="str">
        <f t="shared" si="55"/>
        <v/>
      </c>
      <c r="P171" s="390" t="str">
        <f t="shared" si="55"/>
        <v/>
      </c>
      <c r="Q171" s="391" t="str">
        <f t="shared" si="55"/>
        <v/>
      </c>
      <c r="R171" s="392" t="str">
        <f t="shared" si="55"/>
        <v/>
      </c>
      <c r="S171" s="38" t="str">
        <f t="shared" si="55"/>
        <v/>
      </c>
      <c r="T171" s="390" t="str">
        <f t="shared" si="55"/>
        <v/>
      </c>
      <c r="U171" s="391" t="str">
        <f t="shared" si="55"/>
        <v/>
      </c>
      <c r="V171" s="392" t="str">
        <f t="shared" si="55"/>
        <v/>
      </c>
      <c r="W171" s="38" t="str">
        <f t="shared" si="55"/>
        <v/>
      </c>
      <c r="X171" s="390" t="str">
        <f t="shared" si="55"/>
        <v/>
      </c>
      <c r="Y171" s="391" t="str">
        <f t="shared" si="55"/>
        <v/>
      </c>
      <c r="Z171" s="392" t="str">
        <f t="shared" si="55"/>
        <v/>
      </c>
      <c r="AA171" s="38" t="str">
        <f t="shared" si="55"/>
        <v/>
      </c>
      <c r="AB171" s="20"/>
      <c r="AC171" s="390" t="str">
        <f>IF(COUNT((D171,H171,L171,P171,T171,X171))=0,"",SUM((D171,H171,L171,P171,T171,X171)))</f>
        <v/>
      </c>
      <c r="AD171" s="391" t="str">
        <f>IF(COUNT((E171,I171,M171,Q171,U171,Y171))=0,"",SUM((E171,I171,M171,Q171,U171,Y171)))</f>
        <v/>
      </c>
      <c r="AE171" s="392" t="str">
        <f>IF(COUNT((F171,J171,N171,R171,V171,Z171))=0,"",SUM((F171,J171,N171,R171,V171,Z171)))</f>
        <v/>
      </c>
      <c r="AF171" s="38" t="str">
        <f>IF(COUNT((G171,K171,O171,S171,W171,AA171))=0,"",SUM((G171,K171,O171,S171,W171,AA171)))</f>
        <v/>
      </c>
      <c r="AG171" s="375" t="str">
        <f t="shared" si="46"/>
        <v/>
      </c>
      <c r="AH171" s="313" t="str">
        <f t="shared" si="46"/>
        <v/>
      </c>
      <c r="AI171" s="231" t="str">
        <f t="shared" si="46"/>
        <v/>
      </c>
      <c r="AJ171" s="376" t="str">
        <f t="shared" si="42"/>
        <v/>
      </c>
      <c r="AK171" s="20"/>
      <c r="AL171" s="390" t="str">
        <f>IF(COUNT(テ1!AC171,AC171)=0,"",SUM(テ1!AC171,AC171))</f>
        <v/>
      </c>
      <c r="AM171" s="391" t="str">
        <f>IF(COUNT(テ1!AD171,AD171)=0,"",SUM(テ1!AD171,AD171))</f>
        <v/>
      </c>
      <c r="AN171" s="392" t="str">
        <f>IF(COUNT(テ1!AE171,AE171)=0,"",SUM(テ1!AE171,AE171))</f>
        <v/>
      </c>
      <c r="AO171" s="38" t="str">
        <f>IF(COUNT(テ1!AF171,AF171)=0,"",SUM(テ1!AF171,AF171))</f>
        <v/>
      </c>
      <c r="AP171" s="375" t="str">
        <f t="shared" si="47"/>
        <v/>
      </c>
      <c r="AQ171" s="313" t="str">
        <f t="shared" si="48"/>
        <v/>
      </c>
      <c r="AR171" s="231" t="str">
        <f t="shared" si="49"/>
        <v/>
      </c>
      <c r="AS171" s="376" t="str">
        <f t="shared" si="43"/>
        <v/>
      </c>
      <c r="AT171" s="20"/>
    </row>
    <row r="172" spans="1:46" ht="12" customHeight="1">
      <c r="A172" s="362">
        <v>168</v>
      </c>
      <c r="B172" s="21">
        <f>IF(情報!$C169="","",情報!$C169)</f>
        <v>432</v>
      </c>
      <c r="C172" s="377" t="str">
        <f t="shared" si="56"/>
        <v/>
      </c>
      <c r="D172" s="378" t="str">
        <f t="shared" si="54"/>
        <v/>
      </c>
      <c r="E172" s="379" t="str">
        <f t="shared" si="54"/>
        <v/>
      </c>
      <c r="F172" s="380" t="str">
        <f t="shared" si="54"/>
        <v/>
      </c>
      <c r="G172" s="26" t="str">
        <f t="shared" si="54"/>
        <v/>
      </c>
      <c r="H172" s="378" t="str">
        <f t="shared" si="54"/>
        <v/>
      </c>
      <c r="I172" s="379" t="str">
        <f t="shared" si="54"/>
        <v/>
      </c>
      <c r="J172" s="380" t="str">
        <f t="shared" si="54"/>
        <v/>
      </c>
      <c r="K172" s="26" t="str">
        <f t="shared" si="54"/>
        <v/>
      </c>
      <c r="L172" s="378" t="str">
        <f t="shared" si="54"/>
        <v/>
      </c>
      <c r="M172" s="379" t="str">
        <f t="shared" si="54"/>
        <v/>
      </c>
      <c r="N172" s="380" t="str">
        <f t="shared" si="55"/>
        <v/>
      </c>
      <c r="O172" s="26" t="str">
        <f t="shared" si="55"/>
        <v/>
      </c>
      <c r="P172" s="378" t="str">
        <f t="shared" si="55"/>
        <v/>
      </c>
      <c r="Q172" s="379" t="str">
        <f t="shared" si="55"/>
        <v/>
      </c>
      <c r="R172" s="380" t="str">
        <f t="shared" si="55"/>
        <v/>
      </c>
      <c r="S172" s="26" t="str">
        <f t="shared" si="55"/>
        <v/>
      </c>
      <c r="T172" s="378" t="str">
        <f t="shared" si="55"/>
        <v/>
      </c>
      <c r="U172" s="379" t="str">
        <f t="shared" si="55"/>
        <v/>
      </c>
      <c r="V172" s="380" t="str">
        <f t="shared" si="55"/>
        <v/>
      </c>
      <c r="W172" s="26" t="str">
        <f t="shared" si="55"/>
        <v/>
      </c>
      <c r="X172" s="378" t="str">
        <f t="shared" si="55"/>
        <v/>
      </c>
      <c r="Y172" s="379" t="str">
        <f t="shared" si="55"/>
        <v/>
      </c>
      <c r="Z172" s="380" t="str">
        <f t="shared" si="55"/>
        <v/>
      </c>
      <c r="AA172" s="26" t="str">
        <f t="shared" si="55"/>
        <v/>
      </c>
      <c r="AB172" s="20"/>
      <c r="AC172" s="378" t="str">
        <f>IF(COUNT((D172,H172,L172,P172,T172,X172))=0,"",SUM((D172,H172,L172,P172,T172,X172)))</f>
        <v/>
      </c>
      <c r="AD172" s="379" t="str">
        <f>IF(COUNT((E172,I172,M172,Q172,U172,Y172))=0,"",SUM((E172,I172,M172,Q172,U172,Y172)))</f>
        <v/>
      </c>
      <c r="AE172" s="380" t="str">
        <f>IF(COUNT((F172,J172,N172,R172,V172,Z172))=0,"",SUM((F172,J172,N172,R172,V172,Z172)))</f>
        <v/>
      </c>
      <c r="AF172" s="26" t="str">
        <f>IF(COUNT((G172,K172,O172,S172,W172,AA172))=0,"",SUM((G172,K172,O172,S172,W172,AA172)))</f>
        <v/>
      </c>
      <c r="AG172" s="381" t="str">
        <f t="shared" si="46"/>
        <v/>
      </c>
      <c r="AH172" s="307" t="str">
        <f t="shared" si="46"/>
        <v/>
      </c>
      <c r="AI172" s="193" t="str">
        <f t="shared" si="46"/>
        <v/>
      </c>
      <c r="AJ172" s="382" t="str">
        <f t="shared" si="42"/>
        <v/>
      </c>
      <c r="AK172" s="20"/>
      <c r="AL172" s="378" t="str">
        <f>IF(COUNT(テ1!AC172,AC172)=0,"",SUM(テ1!AC172,AC172))</f>
        <v/>
      </c>
      <c r="AM172" s="379" t="str">
        <f>IF(COUNT(テ1!AD172,AD172)=0,"",SUM(テ1!AD172,AD172))</f>
        <v/>
      </c>
      <c r="AN172" s="380" t="str">
        <f>IF(COUNT(テ1!AE172,AE172)=0,"",SUM(テ1!AE172,AE172))</f>
        <v/>
      </c>
      <c r="AO172" s="26" t="str">
        <f>IF(COUNT(テ1!AF172,AF172)=0,"",SUM(テ1!AF172,AF172))</f>
        <v/>
      </c>
      <c r="AP172" s="381" t="str">
        <f t="shared" si="47"/>
        <v/>
      </c>
      <c r="AQ172" s="307" t="str">
        <f t="shared" si="48"/>
        <v/>
      </c>
      <c r="AR172" s="193" t="str">
        <f t="shared" si="49"/>
        <v/>
      </c>
      <c r="AS172" s="382" t="str">
        <f t="shared" si="43"/>
        <v/>
      </c>
      <c r="AT172" s="20"/>
    </row>
    <row r="173" spans="1:46" ht="12" customHeight="1">
      <c r="A173" s="362">
        <v>169</v>
      </c>
      <c r="B173" s="21">
        <f>IF(情報!$C170="","",情報!$C170)</f>
        <v>433</v>
      </c>
      <c r="C173" s="377" t="str">
        <f t="shared" si="56"/>
        <v/>
      </c>
      <c r="D173" s="378" t="str">
        <f t="shared" si="54"/>
        <v/>
      </c>
      <c r="E173" s="379" t="str">
        <f t="shared" si="54"/>
        <v/>
      </c>
      <c r="F173" s="380" t="str">
        <f t="shared" si="54"/>
        <v/>
      </c>
      <c r="G173" s="26" t="str">
        <f t="shared" si="54"/>
        <v/>
      </c>
      <c r="H173" s="378" t="str">
        <f t="shared" si="54"/>
        <v/>
      </c>
      <c r="I173" s="379" t="str">
        <f t="shared" si="54"/>
        <v/>
      </c>
      <c r="J173" s="380" t="str">
        <f t="shared" si="54"/>
        <v/>
      </c>
      <c r="K173" s="26" t="str">
        <f t="shared" si="54"/>
        <v/>
      </c>
      <c r="L173" s="378" t="str">
        <f t="shared" si="54"/>
        <v/>
      </c>
      <c r="M173" s="379" t="str">
        <f t="shared" si="54"/>
        <v/>
      </c>
      <c r="N173" s="380" t="str">
        <f t="shared" si="55"/>
        <v/>
      </c>
      <c r="O173" s="26" t="str">
        <f t="shared" si="55"/>
        <v/>
      </c>
      <c r="P173" s="378" t="str">
        <f t="shared" si="55"/>
        <v/>
      </c>
      <c r="Q173" s="379" t="str">
        <f t="shared" si="55"/>
        <v/>
      </c>
      <c r="R173" s="380" t="str">
        <f t="shared" si="55"/>
        <v/>
      </c>
      <c r="S173" s="26" t="str">
        <f t="shared" si="55"/>
        <v/>
      </c>
      <c r="T173" s="378" t="str">
        <f t="shared" si="55"/>
        <v/>
      </c>
      <c r="U173" s="379" t="str">
        <f t="shared" si="55"/>
        <v/>
      </c>
      <c r="V173" s="380" t="str">
        <f t="shared" si="55"/>
        <v/>
      </c>
      <c r="W173" s="26" t="str">
        <f t="shared" si="55"/>
        <v/>
      </c>
      <c r="X173" s="378" t="str">
        <f t="shared" si="55"/>
        <v/>
      </c>
      <c r="Y173" s="379" t="str">
        <f t="shared" si="55"/>
        <v/>
      </c>
      <c r="Z173" s="380" t="str">
        <f t="shared" si="55"/>
        <v/>
      </c>
      <c r="AA173" s="26" t="str">
        <f t="shared" si="55"/>
        <v/>
      </c>
      <c r="AB173" s="20"/>
      <c r="AC173" s="378" t="str">
        <f>IF(COUNT((D173,H173,L173,P173,T173,X173))=0,"",SUM((D173,H173,L173,P173,T173,X173)))</f>
        <v/>
      </c>
      <c r="AD173" s="379" t="str">
        <f>IF(COUNT((E173,I173,M173,Q173,U173,Y173))=0,"",SUM((E173,I173,M173,Q173,U173,Y173)))</f>
        <v/>
      </c>
      <c r="AE173" s="380" t="str">
        <f>IF(COUNT((F173,J173,N173,R173,V173,Z173))=0,"",SUM((F173,J173,N173,R173,V173,Z173)))</f>
        <v/>
      </c>
      <c r="AF173" s="26" t="str">
        <f>IF(COUNT((G173,K173,O173,S173,W173,AA173))=0,"",SUM((G173,K173,O173,S173,W173,AA173)))</f>
        <v/>
      </c>
      <c r="AG173" s="381" t="str">
        <f t="shared" si="46"/>
        <v/>
      </c>
      <c r="AH173" s="307" t="str">
        <f t="shared" si="46"/>
        <v/>
      </c>
      <c r="AI173" s="193" t="str">
        <f t="shared" si="46"/>
        <v/>
      </c>
      <c r="AJ173" s="382" t="str">
        <f t="shared" si="42"/>
        <v/>
      </c>
      <c r="AK173" s="20"/>
      <c r="AL173" s="378" t="str">
        <f>IF(COUNT(テ1!AC173,AC173)=0,"",SUM(テ1!AC173,AC173))</f>
        <v/>
      </c>
      <c r="AM173" s="379" t="str">
        <f>IF(COUNT(テ1!AD173,AD173)=0,"",SUM(テ1!AD173,AD173))</f>
        <v/>
      </c>
      <c r="AN173" s="380" t="str">
        <f>IF(COUNT(テ1!AE173,AE173)=0,"",SUM(テ1!AE173,AE173))</f>
        <v/>
      </c>
      <c r="AO173" s="26" t="str">
        <f>IF(COUNT(テ1!AF173,AF173)=0,"",SUM(テ1!AF173,AF173))</f>
        <v/>
      </c>
      <c r="AP173" s="381" t="str">
        <f t="shared" si="47"/>
        <v/>
      </c>
      <c r="AQ173" s="307" t="str">
        <f t="shared" si="48"/>
        <v/>
      </c>
      <c r="AR173" s="193" t="str">
        <f t="shared" si="49"/>
        <v/>
      </c>
      <c r="AS173" s="382" t="str">
        <f t="shared" si="43"/>
        <v/>
      </c>
      <c r="AT173" s="20"/>
    </row>
    <row r="174" spans="1:46" ht="12" customHeight="1">
      <c r="A174" s="362">
        <v>170</v>
      </c>
      <c r="B174" s="21">
        <f>IF(情報!$C171="","",情報!$C171)</f>
        <v>434</v>
      </c>
      <c r="C174" s="377" t="str">
        <f t="shared" si="56"/>
        <v/>
      </c>
      <c r="D174" s="378" t="str">
        <f t="shared" si="54"/>
        <v/>
      </c>
      <c r="E174" s="379" t="str">
        <f t="shared" si="54"/>
        <v/>
      </c>
      <c r="F174" s="380" t="str">
        <f t="shared" si="54"/>
        <v/>
      </c>
      <c r="G174" s="26" t="str">
        <f t="shared" si="54"/>
        <v/>
      </c>
      <c r="H174" s="378" t="str">
        <f t="shared" si="54"/>
        <v/>
      </c>
      <c r="I174" s="379" t="str">
        <f t="shared" si="54"/>
        <v/>
      </c>
      <c r="J174" s="380" t="str">
        <f t="shared" si="54"/>
        <v/>
      </c>
      <c r="K174" s="26" t="str">
        <f t="shared" si="54"/>
        <v/>
      </c>
      <c r="L174" s="378" t="str">
        <f t="shared" si="54"/>
        <v/>
      </c>
      <c r="M174" s="379" t="str">
        <f t="shared" si="54"/>
        <v/>
      </c>
      <c r="N174" s="380" t="str">
        <f t="shared" si="55"/>
        <v/>
      </c>
      <c r="O174" s="26" t="str">
        <f t="shared" si="55"/>
        <v/>
      </c>
      <c r="P174" s="378" t="str">
        <f t="shared" si="55"/>
        <v/>
      </c>
      <c r="Q174" s="379" t="str">
        <f t="shared" si="55"/>
        <v/>
      </c>
      <c r="R174" s="380" t="str">
        <f t="shared" si="55"/>
        <v/>
      </c>
      <c r="S174" s="26" t="str">
        <f t="shared" si="55"/>
        <v/>
      </c>
      <c r="T174" s="378" t="str">
        <f t="shared" si="55"/>
        <v/>
      </c>
      <c r="U174" s="379" t="str">
        <f t="shared" si="55"/>
        <v/>
      </c>
      <c r="V174" s="380" t="str">
        <f t="shared" si="55"/>
        <v/>
      </c>
      <c r="W174" s="26" t="str">
        <f t="shared" si="55"/>
        <v/>
      </c>
      <c r="X174" s="378" t="str">
        <f t="shared" si="55"/>
        <v/>
      </c>
      <c r="Y174" s="379" t="str">
        <f t="shared" si="55"/>
        <v/>
      </c>
      <c r="Z174" s="380" t="str">
        <f t="shared" si="55"/>
        <v/>
      </c>
      <c r="AA174" s="26" t="str">
        <f t="shared" si="55"/>
        <v/>
      </c>
      <c r="AB174" s="20"/>
      <c r="AC174" s="378" t="str">
        <f>IF(COUNT((D174,H174,L174,P174,T174,X174))=0,"",SUM((D174,H174,L174,P174,T174,X174)))</f>
        <v/>
      </c>
      <c r="AD174" s="379" t="str">
        <f>IF(COUNT((E174,I174,M174,Q174,U174,Y174))=0,"",SUM((E174,I174,M174,Q174,U174,Y174)))</f>
        <v/>
      </c>
      <c r="AE174" s="380" t="str">
        <f>IF(COUNT((F174,J174,N174,R174,V174,Z174))=0,"",SUM((F174,J174,N174,R174,V174,Z174)))</f>
        <v/>
      </c>
      <c r="AF174" s="26" t="str">
        <f>IF(COUNT((G174,K174,O174,S174,W174,AA174))=0,"",SUM((G174,K174,O174,S174,W174,AA174)))</f>
        <v/>
      </c>
      <c r="AG174" s="381" t="str">
        <f t="shared" si="46"/>
        <v/>
      </c>
      <c r="AH174" s="307" t="str">
        <f t="shared" si="46"/>
        <v/>
      </c>
      <c r="AI174" s="193" t="str">
        <f t="shared" si="46"/>
        <v/>
      </c>
      <c r="AJ174" s="382" t="str">
        <f t="shared" si="42"/>
        <v/>
      </c>
      <c r="AK174" s="20"/>
      <c r="AL174" s="378" t="str">
        <f>IF(COUNT(テ1!AC174,AC174)=0,"",SUM(テ1!AC174,AC174))</f>
        <v/>
      </c>
      <c r="AM174" s="379" t="str">
        <f>IF(COUNT(テ1!AD174,AD174)=0,"",SUM(テ1!AD174,AD174))</f>
        <v/>
      </c>
      <c r="AN174" s="380" t="str">
        <f>IF(COUNT(テ1!AE174,AE174)=0,"",SUM(テ1!AE174,AE174))</f>
        <v/>
      </c>
      <c r="AO174" s="26" t="str">
        <f>IF(COUNT(テ1!AF174,AF174)=0,"",SUM(テ1!AF174,AF174))</f>
        <v/>
      </c>
      <c r="AP174" s="381" t="str">
        <f t="shared" si="47"/>
        <v/>
      </c>
      <c r="AQ174" s="307" t="str">
        <f t="shared" si="48"/>
        <v/>
      </c>
      <c r="AR174" s="193" t="str">
        <f t="shared" si="49"/>
        <v/>
      </c>
      <c r="AS174" s="382" t="str">
        <f t="shared" si="43"/>
        <v/>
      </c>
      <c r="AT174" s="20"/>
    </row>
    <row r="175" spans="1:46" ht="12" customHeight="1">
      <c r="A175" s="362">
        <v>171</v>
      </c>
      <c r="B175" s="27">
        <f>IF(情報!$C172="","",情報!$C172)</f>
        <v>435</v>
      </c>
      <c r="C175" s="383" t="str">
        <f t="shared" si="56"/>
        <v/>
      </c>
      <c r="D175" s="384" t="str">
        <f t="shared" ref="D175:M185" si="57">IF(ISERROR(INDEX(テ全,$A175,D$2)),"",INDEX(テ全,$A175,D$2))</f>
        <v/>
      </c>
      <c r="E175" s="385" t="str">
        <f t="shared" si="57"/>
        <v/>
      </c>
      <c r="F175" s="386" t="str">
        <f t="shared" si="57"/>
        <v/>
      </c>
      <c r="G175" s="32" t="str">
        <f t="shared" si="57"/>
        <v/>
      </c>
      <c r="H175" s="384" t="str">
        <f t="shared" si="57"/>
        <v/>
      </c>
      <c r="I175" s="385" t="str">
        <f t="shared" si="57"/>
        <v/>
      </c>
      <c r="J175" s="386" t="str">
        <f t="shared" si="57"/>
        <v/>
      </c>
      <c r="K175" s="32" t="str">
        <f t="shared" si="57"/>
        <v/>
      </c>
      <c r="L175" s="384" t="str">
        <f t="shared" si="57"/>
        <v/>
      </c>
      <c r="M175" s="385" t="str">
        <f t="shared" si="57"/>
        <v/>
      </c>
      <c r="N175" s="386" t="str">
        <f t="shared" ref="N175:AA185" si="58">IF(ISERROR(INDEX(テ全,$A175,N$2)),"",INDEX(テ全,$A175,N$2))</f>
        <v/>
      </c>
      <c r="O175" s="32" t="str">
        <f t="shared" si="58"/>
        <v/>
      </c>
      <c r="P175" s="384" t="str">
        <f t="shared" si="58"/>
        <v/>
      </c>
      <c r="Q175" s="385" t="str">
        <f t="shared" si="58"/>
        <v/>
      </c>
      <c r="R175" s="386" t="str">
        <f t="shared" si="58"/>
        <v/>
      </c>
      <c r="S175" s="32" t="str">
        <f t="shared" si="58"/>
        <v/>
      </c>
      <c r="T175" s="384" t="str">
        <f t="shared" si="58"/>
        <v/>
      </c>
      <c r="U175" s="385" t="str">
        <f t="shared" si="58"/>
        <v/>
      </c>
      <c r="V175" s="386" t="str">
        <f t="shared" si="58"/>
        <v/>
      </c>
      <c r="W175" s="32" t="str">
        <f t="shared" si="58"/>
        <v/>
      </c>
      <c r="X175" s="384" t="str">
        <f t="shared" si="58"/>
        <v/>
      </c>
      <c r="Y175" s="385" t="str">
        <f t="shared" si="58"/>
        <v/>
      </c>
      <c r="Z175" s="386" t="str">
        <f t="shared" si="58"/>
        <v/>
      </c>
      <c r="AA175" s="32" t="str">
        <f t="shared" si="58"/>
        <v/>
      </c>
      <c r="AB175" s="20"/>
      <c r="AC175" s="384" t="str">
        <f>IF(COUNT((D175,H175,L175,P175,T175,X175))=0,"",SUM((D175,H175,L175,P175,T175,X175)))</f>
        <v/>
      </c>
      <c r="AD175" s="385" t="str">
        <f>IF(COUNT((E175,I175,M175,Q175,U175,Y175))=0,"",SUM((E175,I175,M175,Q175,U175,Y175)))</f>
        <v/>
      </c>
      <c r="AE175" s="386" t="str">
        <f>IF(COUNT((F175,J175,N175,R175,V175,Z175))=0,"",SUM((F175,J175,N175,R175,V175,Z175)))</f>
        <v/>
      </c>
      <c r="AF175" s="32" t="str">
        <f>IF(COUNT((G175,K175,O175,S175,W175,AA175))=0,"",SUM((G175,K175,O175,S175,W175,AA175)))</f>
        <v/>
      </c>
      <c r="AG175" s="387" t="str">
        <f t="shared" si="46"/>
        <v/>
      </c>
      <c r="AH175" s="310" t="str">
        <f t="shared" si="46"/>
        <v/>
      </c>
      <c r="AI175" s="212" t="str">
        <f t="shared" si="46"/>
        <v/>
      </c>
      <c r="AJ175" s="388" t="str">
        <f t="shared" si="42"/>
        <v/>
      </c>
      <c r="AK175" s="20"/>
      <c r="AL175" s="384" t="str">
        <f>IF(COUNT(テ1!AC175,AC175)=0,"",SUM(テ1!AC175,AC175))</f>
        <v/>
      </c>
      <c r="AM175" s="385" t="str">
        <f>IF(COUNT(テ1!AD175,AD175)=0,"",SUM(テ1!AD175,AD175))</f>
        <v/>
      </c>
      <c r="AN175" s="386" t="str">
        <f>IF(COUNT(テ1!AE175,AE175)=0,"",SUM(テ1!AE175,AE175))</f>
        <v/>
      </c>
      <c r="AO175" s="32" t="str">
        <f>IF(COUNT(テ1!AF175,AF175)=0,"",SUM(テ1!AF175,AF175))</f>
        <v/>
      </c>
      <c r="AP175" s="387" t="str">
        <f t="shared" si="47"/>
        <v/>
      </c>
      <c r="AQ175" s="310" t="str">
        <f t="shared" si="48"/>
        <v/>
      </c>
      <c r="AR175" s="212" t="str">
        <f t="shared" si="49"/>
        <v/>
      </c>
      <c r="AS175" s="388" t="str">
        <f t="shared" si="43"/>
        <v/>
      </c>
      <c r="AT175" s="20"/>
    </row>
    <row r="176" spans="1:46" ht="12" customHeight="1">
      <c r="A176" s="362">
        <v>172</v>
      </c>
      <c r="B176" s="33">
        <f>IF(情報!$C173="","",情報!$C173)</f>
        <v>436</v>
      </c>
      <c r="C176" s="389" t="str">
        <f t="shared" si="56"/>
        <v/>
      </c>
      <c r="D176" s="390" t="str">
        <f t="shared" si="57"/>
        <v/>
      </c>
      <c r="E176" s="391" t="str">
        <f t="shared" si="57"/>
        <v/>
      </c>
      <c r="F176" s="392" t="str">
        <f t="shared" si="57"/>
        <v/>
      </c>
      <c r="G176" s="38" t="str">
        <f t="shared" si="57"/>
        <v/>
      </c>
      <c r="H176" s="390" t="str">
        <f t="shared" si="57"/>
        <v/>
      </c>
      <c r="I176" s="391" t="str">
        <f t="shared" si="57"/>
        <v/>
      </c>
      <c r="J176" s="392" t="str">
        <f t="shared" si="57"/>
        <v/>
      </c>
      <c r="K176" s="38" t="str">
        <f t="shared" si="57"/>
        <v/>
      </c>
      <c r="L176" s="390" t="str">
        <f t="shared" si="57"/>
        <v/>
      </c>
      <c r="M176" s="391" t="str">
        <f t="shared" si="57"/>
        <v/>
      </c>
      <c r="N176" s="392" t="str">
        <f t="shared" si="58"/>
        <v/>
      </c>
      <c r="O176" s="38" t="str">
        <f t="shared" si="58"/>
        <v/>
      </c>
      <c r="P176" s="390" t="str">
        <f t="shared" si="58"/>
        <v/>
      </c>
      <c r="Q176" s="391" t="str">
        <f t="shared" si="58"/>
        <v/>
      </c>
      <c r="R176" s="392" t="str">
        <f t="shared" si="58"/>
        <v/>
      </c>
      <c r="S176" s="38" t="str">
        <f t="shared" si="58"/>
        <v/>
      </c>
      <c r="T176" s="390" t="str">
        <f t="shared" si="58"/>
        <v/>
      </c>
      <c r="U176" s="391" t="str">
        <f t="shared" si="58"/>
        <v/>
      </c>
      <c r="V176" s="392" t="str">
        <f t="shared" si="58"/>
        <v/>
      </c>
      <c r="W176" s="38" t="str">
        <f t="shared" si="58"/>
        <v/>
      </c>
      <c r="X176" s="390" t="str">
        <f t="shared" si="58"/>
        <v/>
      </c>
      <c r="Y176" s="391" t="str">
        <f t="shared" si="58"/>
        <v/>
      </c>
      <c r="Z176" s="392" t="str">
        <f t="shared" si="58"/>
        <v/>
      </c>
      <c r="AA176" s="38" t="str">
        <f t="shared" si="58"/>
        <v/>
      </c>
      <c r="AB176" s="20"/>
      <c r="AC176" s="390" t="str">
        <f>IF(COUNT((D176,H176,L176,P176,T176,X176))=0,"",SUM((D176,H176,L176,P176,T176,X176)))</f>
        <v/>
      </c>
      <c r="AD176" s="391" t="str">
        <f>IF(COUNT((E176,I176,M176,Q176,U176,Y176))=0,"",SUM((E176,I176,M176,Q176,U176,Y176)))</f>
        <v/>
      </c>
      <c r="AE176" s="392" t="str">
        <f>IF(COUNT((F176,J176,N176,R176,V176,Z176))=0,"",SUM((F176,J176,N176,R176,V176,Z176)))</f>
        <v/>
      </c>
      <c r="AF176" s="38" t="str">
        <f>IF(COUNT((G176,K176,O176,S176,W176,AA176))=0,"",SUM((G176,K176,O176,S176,W176,AA176)))</f>
        <v/>
      </c>
      <c r="AG176" s="375" t="str">
        <f t="shared" si="46"/>
        <v/>
      </c>
      <c r="AH176" s="313" t="str">
        <f t="shared" si="46"/>
        <v/>
      </c>
      <c r="AI176" s="231" t="str">
        <f t="shared" si="46"/>
        <v/>
      </c>
      <c r="AJ176" s="376" t="str">
        <f t="shared" si="42"/>
        <v/>
      </c>
      <c r="AK176" s="20"/>
      <c r="AL176" s="390" t="str">
        <f>IF(COUNT(テ1!AC176,AC176)=0,"",SUM(テ1!AC176,AC176))</f>
        <v/>
      </c>
      <c r="AM176" s="391" t="str">
        <f>IF(COUNT(テ1!AD176,AD176)=0,"",SUM(テ1!AD176,AD176))</f>
        <v/>
      </c>
      <c r="AN176" s="392" t="str">
        <f>IF(COUNT(テ1!AE176,AE176)=0,"",SUM(テ1!AE176,AE176))</f>
        <v/>
      </c>
      <c r="AO176" s="38" t="str">
        <f>IF(COUNT(テ1!AF176,AF176)=0,"",SUM(テ1!AF176,AF176))</f>
        <v/>
      </c>
      <c r="AP176" s="375" t="str">
        <f t="shared" si="47"/>
        <v/>
      </c>
      <c r="AQ176" s="313" t="str">
        <f t="shared" si="48"/>
        <v/>
      </c>
      <c r="AR176" s="231" t="str">
        <f t="shared" si="49"/>
        <v/>
      </c>
      <c r="AS176" s="376" t="str">
        <f t="shared" si="43"/>
        <v/>
      </c>
      <c r="AT176" s="20"/>
    </row>
    <row r="177" spans="1:46" ht="12" customHeight="1">
      <c r="A177" s="362">
        <v>173</v>
      </c>
      <c r="B177" s="21">
        <f>IF(情報!$C174="","",情報!$C174)</f>
        <v>437</v>
      </c>
      <c r="C177" s="377" t="str">
        <f t="shared" si="56"/>
        <v/>
      </c>
      <c r="D177" s="378" t="str">
        <f t="shared" si="57"/>
        <v/>
      </c>
      <c r="E177" s="379" t="str">
        <f t="shared" si="57"/>
        <v/>
      </c>
      <c r="F177" s="380" t="str">
        <f t="shared" si="57"/>
        <v/>
      </c>
      <c r="G177" s="26" t="str">
        <f t="shared" si="57"/>
        <v/>
      </c>
      <c r="H177" s="378" t="str">
        <f t="shared" si="57"/>
        <v/>
      </c>
      <c r="I177" s="379" t="str">
        <f t="shared" si="57"/>
        <v/>
      </c>
      <c r="J177" s="380" t="str">
        <f t="shared" si="57"/>
        <v/>
      </c>
      <c r="K177" s="26" t="str">
        <f t="shared" si="57"/>
        <v/>
      </c>
      <c r="L177" s="378" t="str">
        <f t="shared" si="57"/>
        <v/>
      </c>
      <c r="M177" s="379" t="str">
        <f t="shared" si="57"/>
        <v/>
      </c>
      <c r="N177" s="380" t="str">
        <f t="shared" si="58"/>
        <v/>
      </c>
      <c r="O177" s="26" t="str">
        <f t="shared" si="58"/>
        <v/>
      </c>
      <c r="P177" s="378" t="str">
        <f t="shared" si="58"/>
        <v/>
      </c>
      <c r="Q177" s="379" t="str">
        <f t="shared" si="58"/>
        <v/>
      </c>
      <c r="R177" s="380" t="str">
        <f t="shared" si="58"/>
        <v/>
      </c>
      <c r="S177" s="26" t="str">
        <f t="shared" si="58"/>
        <v/>
      </c>
      <c r="T177" s="378" t="str">
        <f t="shared" si="58"/>
        <v/>
      </c>
      <c r="U177" s="379" t="str">
        <f t="shared" si="58"/>
        <v/>
      </c>
      <c r="V177" s="380" t="str">
        <f t="shared" si="58"/>
        <v/>
      </c>
      <c r="W177" s="26" t="str">
        <f t="shared" si="58"/>
        <v/>
      </c>
      <c r="X177" s="378" t="str">
        <f t="shared" si="58"/>
        <v/>
      </c>
      <c r="Y177" s="379" t="str">
        <f t="shared" si="58"/>
        <v/>
      </c>
      <c r="Z177" s="380" t="str">
        <f t="shared" si="58"/>
        <v/>
      </c>
      <c r="AA177" s="26" t="str">
        <f t="shared" si="58"/>
        <v/>
      </c>
      <c r="AB177" s="20"/>
      <c r="AC177" s="378" t="str">
        <f>IF(COUNT((D177,H177,L177,P177,T177,X177))=0,"",SUM((D177,H177,L177,P177,T177,X177)))</f>
        <v/>
      </c>
      <c r="AD177" s="379" t="str">
        <f>IF(COUNT((E177,I177,M177,Q177,U177,Y177))=0,"",SUM((E177,I177,M177,Q177,U177,Y177)))</f>
        <v/>
      </c>
      <c r="AE177" s="380" t="str">
        <f>IF(COUNT((F177,J177,N177,R177,V177,Z177))=0,"",SUM((F177,J177,N177,R177,V177,Z177)))</f>
        <v/>
      </c>
      <c r="AF177" s="26" t="str">
        <f>IF(COUNT((G177,K177,O177,S177,W177,AA177))=0,"",SUM((G177,K177,O177,S177,W177,AA177)))</f>
        <v/>
      </c>
      <c r="AG177" s="381" t="str">
        <f t="shared" si="46"/>
        <v/>
      </c>
      <c r="AH177" s="307" t="str">
        <f t="shared" si="46"/>
        <v/>
      </c>
      <c r="AI177" s="193" t="str">
        <f t="shared" si="46"/>
        <v/>
      </c>
      <c r="AJ177" s="382" t="str">
        <f t="shared" si="42"/>
        <v/>
      </c>
      <c r="AK177" s="20"/>
      <c r="AL177" s="378" t="str">
        <f>IF(COUNT(テ1!AC177,AC177)=0,"",SUM(テ1!AC177,AC177))</f>
        <v/>
      </c>
      <c r="AM177" s="379" t="str">
        <f>IF(COUNT(テ1!AD177,AD177)=0,"",SUM(テ1!AD177,AD177))</f>
        <v/>
      </c>
      <c r="AN177" s="380" t="str">
        <f>IF(COUNT(テ1!AE177,AE177)=0,"",SUM(テ1!AE177,AE177))</f>
        <v/>
      </c>
      <c r="AO177" s="26" t="str">
        <f>IF(COUNT(テ1!AF177,AF177)=0,"",SUM(テ1!AF177,AF177))</f>
        <v/>
      </c>
      <c r="AP177" s="381" t="str">
        <f t="shared" si="47"/>
        <v/>
      </c>
      <c r="AQ177" s="307" t="str">
        <f t="shared" si="48"/>
        <v/>
      </c>
      <c r="AR177" s="193" t="str">
        <f t="shared" si="49"/>
        <v/>
      </c>
      <c r="AS177" s="382" t="str">
        <f t="shared" si="43"/>
        <v/>
      </c>
      <c r="AT177" s="20"/>
    </row>
    <row r="178" spans="1:46" ht="12" customHeight="1">
      <c r="A178" s="362">
        <v>174</v>
      </c>
      <c r="B178" s="21">
        <f>IF(情報!$C175="","",情報!$C175)</f>
        <v>438</v>
      </c>
      <c r="C178" s="377" t="str">
        <f t="shared" si="56"/>
        <v/>
      </c>
      <c r="D178" s="378" t="str">
        <f t="shared" si="57"/>
        <v/>
      </c>
      <c r="E178" s="379" t="str">
        <f t="shared" si="57"/>
        <v/>
      </c>
      <c r="F178" s="380" t="str">
        <f t="shared" si="57"/>
        <v/>
      </c>
      <c r="G178" s="26" t="str">
        <f t="shared" si="57"/>
        <v/>
      </c>
      <c r="H178" s="378" t="str">
        <f t="shared" si="57"/>
        <v/>
      </c>
      <c r="I178" s="379" t="str">
        <f t="shared" si="57"/>
        <v/>
      </c>
      <c r="J178" s="380" t="str">
        <f t="shared" si="57"/>
        <v/>
      </c>
      <c r="K178" s="26" t="str">
        <f t="shared" si="57"/>
        <v/>
      </c>
      <c r="L178" s="378" t="str">
        <f t="shared" si="57"/>
        <v/>
      </c>
      <c r="M178" s="379" t="str">
        <f t="shared" si="57"/>
        <v/>
      </c>
      <c r="N178" s="380" t="str">
        <f t="shared" si="58"/>
        <v/>
      </c>
      <c r="O178" s="26" t="str">
        <f t="shared" si="58"/>
        <v/>
      </c>
      <c r="P178" s="378" t="str">
        <f t="shared" si="58"/>
        <v/>
      </c>
      <c r="Q178" s="379" t="str">
        <f t="shared" si="58"/>
        <v/>
      </c>
      <c r="R178" s="380" t="str">
        <f t="shared" si="58"/>
        <v/>
      </c>
      <c r="S178" s="26" t="str">
        <f t="shared" si="58"/>
        <v/>
      </c>
      <c r="T178" s="378" t="str">
        <f t="shared" si="58"/>
        <v/>
      </c>
      <c r="U178" s="379" t="str">
        <f t="shared" si="58"/>
        <v/>
      </c>
      <c r="V178" s="380" t="str">
        <f t="shared" si="58"/>
        <v/>
      </c>
      <c r="W178" s="26" t="str">
        <f t="shared" si="58"/>
        <v/>
      </c>
      <c r="X178" s="378" t="str">
        <f t="shared" si="58"/>
        <v/>
      </c>
      <c r="Y178" s="379" t="str">
        <f t="shared" si="58"/>
        <v/>
      </c>
      <c r="Z178" s="380" t="str">
        <f t="shared" si="58"/>
        <v/>
      </c>
      <c r="AA178" s="26" t="str">
        <f t="shared" si="58"/>
        <v/>
      </c>
      <c r="AB178" s="20"/>
      <c r="AC178" s="378" t="str">
        <f>IF(COUNT((D178,H178,L178,P178,T178,X178))=0,"",SUM((D178,H178,L178,P178,T178,X178)))</f>
        <v/>
      </c>
      <c r="AD178" s="379" t="str">
        <f>IF(COUNT((E178,I178,M178,Q178,U178,Y178))=0,"",SUM((E178,I178,M178,Q178,U178,Y178)))</f>
        <v/>
      </c>
      <c r="AE178" s="380" t="str">
        <f>IF(COUNT((F178,J178,N178,R178,V178,Z178))=0,"",SUM((F178,J178,N178,R178,V178,Z178)))</f>
        <v/>
      </c>
      <c r="AF178" s="26" t="str">
        <f>IF(COUNT((G178,K178,O178,S178,W178,AA178))=0,"",SUM((G178,K178,O178,S178,W178,AA178)))</f>
        <v/>
      </c>
      <c r="AG178" s="381" t="str">
        <f t="shared" si="46"/>
        <v/>
      </c>
      <c r="AH178" s="307" t="str">
        <f t="shared" si="46"/>
        <v/>
      </c>
      <c r="AI178" s="193" t="str">
        <f t="shared" si="46"/>
        <v/>
      </c>
      <c r="AJ178" s="382" t="str">
        <f t="shared" si="42"/>
        <v/>
      </c>
      <c r="AK178" s="20"/>
      <c r="AL178" s="378" t="str">
        <f>IF(COUNT(テ1!AC178,AC178)=0,"",SUM(テ1!AC178,AC178))</f>
        <v/>
      </c>
      <c r="AM178" s="379" t="str">
        <f>IF(COUNT(テ1!AD178,AD178)=0,"",SUM(テ1!AD178,AD178))</f>
        <v/>
      </c>
      <c r="AN178" s="380" t="str">
        <f>IF(COUNT(テ1!AE178,AE178)=0,"",SUM(テ1!AE178,AE178))</f>
        <v/>
      </c>
      <c r="AO178" s="26" t="str">
        <f>IF(COUNT(テ1!AF178,AF178)=0,"",SUM(テ1!AF178,AF178))</f>
        <v/>
      </c>
      <c r="AP178" s="381" t="str">
        <f t="shared" si="47"/>
        <v/>
      </c>
      <c r="AQ178" s="307" t="str">
        <f t="shared" si="48"/>
        <v/>
      </c>
      <c r="AR178" s="193" t="str">
        <f t="shared" si="49"/>
        <v/>
      </c>
      <c r="AS178" s="382" t="str">
        <f t="shared" si="43"/>
        <v/>
      </c>
      <c r="AT178" s="20"/>
    </row>
    <row r="179" spans="1:46" ht="12" customHeight="1">
      <c r="A179" s="362">
        <v>175</v>
      </c>
      <c r="B179" s="21">
        <f>IF(情報!$C176="","",情報!$C176)</f>
        <v>439</v>
      </c>
      <c r="C179" s="377" t="str">
        <f t="shared" si="56"/>
        <v/>
      </c>
      <c r="D179" s="378" t="str">
        <f t="shared" si="57"/>
        <v/>
      </c>
      <c r="E179" s="379" t="str">
        <f t="shared" si="57"/>
        <v/>
      </c>
      <c r="F179" s="380" t="str">
        <f t="shared" si="57"/>
        <v/>
      </c>
      <c r="G179" s="26" t="str">
        <f t="shared" si="57"/>
        <v/>
      </c>
      <c r="H179" s="378" t="str">
        <f t="shared" si="57"/>
        <v/>
      </c>
      <c r="I179" s="379" t="str">
        <f t="shared" si="57"/>
        <v/>
      </c>
      <c r="J179" s="380" t="str">
        <f t="shared" si="57"/>
        <v/>
      </c>
      <c r="K179" s="26" t="str">
        <f t="shared" si="57"/>
        <v/>
      </c>
      <c r="L179" s="378" t="str">
        <f t="shared" si="57"/>
        <v/>
      </c>
      <c r="M179" s="379" t="str">
        <f t="shared" si="57"/>
        <v/>
      </c>
      <c r="N179" s="380" t="str">
        <f t="shared" si="58"/>
        <v/>
      </c>
      <c r="O179" s="26" t="str">
        <f t="shared" si="58"/>
        <v/>
      </c>
      <c r="P179" s="378" t="str">
        <f t="shared" si="58"/>
        <v/>
      </c>
      <c r="Q179" s="379" t="str">
        <f t="shared" si="58"/>
        <v/>
      </c>
      <c r="R179" s="380" t="str">
        <f t="shared" si="58"/>
        <v/>
      </c>
      <c r="S179" s="26" t="str">
        <f t="shared" si="58"/>
        <v/>
      </c>
      <c r="T179" s="378" t="str">
        <f t="shared" si="58"/>
        <v/>
      </c>
      <c r="U179" s="379" t="str">
        <f t="shared" si="58"/>
        <v/>
      </c>
      <c r="V179" s="380" t="str">
        <f t="shared" si="58"/>
        <v/>
      </c>
      <c r="W179" s="26" t="str">
        <f t="shared" si="58"/>
        <v/>
      </c>
      <c r="X179" s="378" t="str">
        <f t="shared" si="58"/>
        <v/>
      </c>
      <c r="Y179" s="379" t="str">
        <f t="shared" si="58"/>
        <v/>
      </c>
      <c r="Z179" s="380" t="str">
        <f t="shared" si="58"/>
        <v/>
      </c>
      <c r="AA179" s="26" t="str">
        <f t="shared" si="58"/>
        <v/>
      </c>
      <c r="AB179" s="20"/>
      <c r="AC179" s="378" t="str">
        <f>IF(COUNT((D179,H179,L179,P179,T179,X179))=0,"",SUM((D179,H179,L179,P179,T179,X179)))</f>
        <v/>
      </c>
      <c r="AD179" s="379" t="str">
        <f>IF(COUNT((E179,I179,M179,Q179,U179,Y179))=0,"",SUM((E179,I179,M179,Q179,U179,Y179)))</f>
        <v/>
      </c>
      <c r="AE179" s="380" t="str">
        <f>IF(COUNT((F179,J179,N179,R179,V179,Z179))=0,"",SUM((F179,J179,N179,R179,V179,Z179)))</f>
        <v/>
      </c>
      <c r="AF179" s="26" t="str">
        <f>IF(COUNT((G179,K179,O179,S179,W179,AA179))=0,"",SUM((G179,K179,O179,S179,W179,AA179)))</f>
        <v/>
      </c>
      <c r="AG179" s="381" t="str">
        <f t="shared" si="46"/>
        <v/>
      </c>
      <c r="AH179" s="307" t="str">
        <f t="shared" si="46"/>
        <v/>
      </c>
      <c r="AI179" s="193" t="str">
        <f t="shared" si="46"/>
        <v/>
      </c>
      <c r="AJ179" s="382" t="str">
        <f t="shared" si="42"/>
        <v/>
      </c>
      <c r="AK179" s="20"/>
      <c r="AL179" s="378" t="str">
        <f>IF(COUNT(テ1!AC179,AC179)=0,"",SUM(テ1!AC179,AC179))</f>
        <v/>
      </c>
      <c r="AM179" s="379" t="str">
        <f>IF(COUNT(テ1!AD179,AD179)=0,"",SUM(テ1!AD179,AD179))</f>
        <v/>
      </c>
      <c r="AN179" s="380" t="str">
        <f>IF(COUNT(テ1!AE179,AE179)=0,"",SUM(テ1!AE179,AE179))</f>
        <v/>
      </c>
      <c r="AO179" s="26" t="str">
        <f>IF(COUNT(テ1!AF179,AF179)=0,"",SUM(テ1!AF179,AF179))</f>
        <v/>
      </c>
      <c r="AP179" s="381" t="str">
        <f t="shared" si="47"/>
        <v/>
      </c>
      <c r="AQ179" s="307" t="str">
        <f t="shared" si="48"/>
        <v/>
      </c>
      <c r="AR179" s="193" t="str">
        <f t="shared" si="49"/>
        <v/>
      </c>
      <c r="AS179" s="382" t="str">
        <f t="shared" si="43"/>
        <v/>
      </c>
      <c r="AT179" s="20"/>
    </row>
    <row r="180" spans="1:46" ht="12" customHeight="1">
      <c r="A180" s="362">
        <v>176</v>
      </c>
      <c r="B180" s="27">
        <f>IF(情報!$C177="","",情報!$C177)</f>
        <v>440</v>
      </c>
      <c r="C180" s="383" t="str">
        <f t="shared" si="56"/>
        <v/>
      </c>
      <c r="D180" s="384" t="str">
        <f t="shared" si="57"/>
        <v/>
      </c>
      <c r="E180" s="385" t="str">
        <f t="shared" si="57"/>
        <v/>
      </c>
      <c r="F180" s="386" t="str">
        <f t="shared" si="57"/>
        <v/>
      </c>
      <c r="G180" s="32" t="str">
        <f t="shared" si="57"/>
        <v/>
      </c>
      <c r="H180" s="384" t="str">
        <f t="shared" si="57"/>
        <v/>
      </c>
      <c r="I180" s="385" t="str">
        <f t="shared" si="57"/>
        <v/>
      </c>
      <c r="J180" s="386" t="str">
        <f t="shared" si="57"/>
        <v/>
      </c>
      <c r="K180" s="32" t="str">
        <f t="shared" si="57"/>
        <v/>
      </c>
      <c r="L180" s="384" t="str">
        <f t="shared" si="57"/>
        <v/>
      </c>
      <c r="M180" s="385" t="str">
        <f t="shared" si="57"/>
        <v/>
      </c>
      <c r="N180" s="386" t="str">
        <f t="shared" si="58"/>
        <v/>
      </c>
      <c r="O180" s="32" t="str">
        <f t="shared" si="58"/>
        <v/>
      </c>
      <c r="P180" s="384" t="str">
        <f t="shared" si="58"/>
        <v/>
      </c>
      <c r="Q180" s="385" t="str">
        <f t="shared" si="58"/>
        <v/>
      </c>
      <c r="R180" s="386" t="str">
        <f t="shared" si="58"/>
        <v/>
      </c>
      <c r="S180" s="32" t="str">
        <f t="shared" si="58"/>
        <v/>
      </c>
      <c r="T180" s="384" t="str">
        <f t="shared" si="58"/>
        <v/>
      </c>
      <c r="U180" s="385" t="str">
        <f t="shared" si="58"/>
        <v/>
      </c>
      <c r="V180" s="386" t="str">
        <f t="shared" si="58"/>
        <v/>
      </c>
      <c r="W180" s="32" t="str">
        <f t="shared" si="58"/>
        <v/>
      </c>
      <c r="X180" s="384" t="str">
        <f t="shared" si="58"/>
        <v/>
      </c>
      <c r="Y180" s="385" t="str">
        <f t="shared" si="58"/>
        <v/>
      </c>
      <c r="Z180" s="386" t="str">
        <f t="shared" si="58"/>
        <v/>
      </c>
      <c r="AA180" s="32" t="str">
        <f t="shared" si="58"/>
        <v/>
      </c>
      <c r="AB180" s="20"/>
      <c r="AC180" s="384" t="str">
        <f>IF(COUNT((D180,H180,L180,P180,T180,X180))=0,"",SUM((D180,H180,L180,P180,T180,X180)))</f>
        <v/>
      </c>
      <c r="AD180" s="385" t="str">
        <f>IF(COUNT((E180,I180,M180,Q180,U180,Y180))=0,"",SUM((E180,I180,M180,Q180,U180,Y180)))</f>
        <v/>
      </c>
      <c r="AE180" s="386" t="str">
        <f>IF(COUNT((F180,J180,N180,R180,V180,Z180))=0,"",SUM((F180,J180,N180,R180,V180,Z180)))</f>
        <v/>
      </c>
      <c r="AF180" s="32" t="str">
        <f>IF(COUNT((G180,K180,O180,S180,W180,AA180))=0,"",SUM((G180,K180,O180,S180,W180,AA180)))</f>
        <v/>
      </c>
      <c r="AG180" s="387" t="str">
        <f t="shared" si="46"/>
        <v/>
      </c>
      <c r="AH180" s="310" t="str">
        <f t="shared" si="46"/>
        <v/>
      </c>
      <c r="AI180" s="212" t="str">
        <f t="shared" si="46"/>
        <v/>
      </c>
      <c r="AJ180" s="388" t="str">
        <f t="shared" si="42"/>
        <v/>
      </c>
      <c r="AK180" s="20"/>
      <c r="AL180" s="384" t="str">
        <f>IF(COUNT(テ1!AC180,AC180)=0,"",SUM(テ1!AC180,AC180))</f>
        <v/>
      </c>
      <c r="AM180" s="385" t="str">
        <f>IF(COUNT(テ1!AD180,AD180)=0,"",SUM(テ1!AD180,AD180))</f>
        <v/>
      </c>
      <c r="AN180" s="386" t="str">
        <f>IF(COUNT(テ1!AE180,AE180)=0,"",SUM(テ1!AE180,AE180))</f>
        <v/>
      </c>
      <c r="AO180" s="32" t="str">
        <f>IF(COUNT(テ1!AF180,AF180)=0,"",SUM(テ1!AF180,AF180))</f>
        <v/>
      </c>
      <c r="AP180" s="387" t="str">
        <f t="shared" si="47"/>
        <v/>
      </c>
      <c r="AQ180" s="310" t="str">
        <f t="shared" si="48"/>
        <v/>
      </c>
      <c r="AR180" s="212" t="str">
        <f t="shared" si="49"/>
        <v/>
      </c>
      <c r="AS180" s="388" t="str">
        <f t="shared" si="43"/>
        <v/>
      </c>
      <c r="AT180" s="20"/>
    </row>
    <row r="181" spans="1:46" ht="12" customHeight="1">
      <c r="A181" s="362">
        <v>177</v>
      </c>
      <c r="B181" s="33">
        <f>IF(情報!$C178="","",情報!$C178)</f>
        <v>441</v>
      </c>
      <c r="C181" s="389" t="str">
        <f t="shared" si="56"/>
        <v/>
      </c>
      <c r="D181" s="390" t="str">
        <f t="shared" si="57"/>
        <v/>
      </c>
      <c r="E181" s="391" t="str">
        <f t="shared" si="57"/>
        <v/>
      </c>
      <c r="F181" s="392" t="str">
        <f t="shared" si="57"/>
        <v/>
      </c>
      <c r="G181" s="38" t="str">
        <f t="shared" si="57"/>
        <v/>
      </c>
      <c r="H181" s="390" t="str">
        <f t="shared" si="57"/>
        <v/>
      </c>
      <c r="I181" s="391" t="str">
        <f t="shared" si="57"/>
        <v/>
      </c>
      <c r="J181" s="392" t="str">
        <f t="shared" si="57"/>
        <v/>
      </c>
      <c r="K181" s="38" t="str">
        <f t="shared" si="57"/>
        <v/>
      </c>
      <c r="L181" s="390" t="str">
        <f t="shared" si="57"/>
        <v/>
      </c>
      <c r="M181" s="391" t="str">
        <f t="shared" si="57"/>
        <v/>
      </c>
      <c r="N181" s="392" t="str">
        <f t="shared" si="58"/>
        <v/>
      </c>
      <c r="O181" s="38" t="str">
        <f t="shared" si="58"/>
        <v/>
      </c>
      <c r="P181" s="390" t="str">
        <f t="shared" si="58"/>
        <v/>
      </c>
      <c r="Q181" s="391" t="str">
        <f t="shared" si="58"/>
        <v/>
      </c>
      <c r="R181" s="392" t="str">
        <f t="shared" si="58"/>
        <v/>
      </c>
      <c r="S181" s="38" t="str">
        <f t="shared" si="58"/>
        <v/>
      </c>
      <c r="T181" s="390" t="str">
        <f t="shared" si="58"/>
        <v/>
      </c>
      <c r="U181" s="391" t="str">
        <f t="shared" si="58"/>
        <v/>
      </c>
      <c r="V181" s="392" t="str">
        <f t="shared" si="58"/>
        <v/>
      </c>
      <c r="W181" s="38" t="str">
        <f t="shared" si="58"/>
        <v/>
      </c>
      <c r="X181" s="390" t="str">
        <f t="shared" si="58"/>
        <v/>
      </c>
      <c r="Y181" s="391" t="str">
        <f t="shared" si="58"/>
        <v/>
      </c>
      <c r="Z181" s="392" t="str">
        <f t="shared" si="58"/>
        <v/>
      </c>
      <c r="AA181" s="38" t="str">
        <f t="shared" si="58"/>
        <v/>
      </c>
      <c r="AB181" s="20"/>
      <c r="AC181" s="390" t="str">
        <f>IF(COUNT((D181,H181,L181,P181,T181,X181))=0,"",SUM((D181,H181,L181,P181,T181,X181)))</f>
        <v/>
      </c>
      <c r="AD181" s="391" t="str">
        <f>IF(COUNT((E181,I181,M181,Q181,U181,Y181))=0,"",SUM((E181,I181,M181,Q181,U181,Y181)))</f>
        <v/>
      </c>
      <c r="AE181" s="392" t="str">
        <f>IF(COUNT((F181,J181,N181,R181,V181,Z181))=0,"",SUM((F181,J181,N181,R181,V181,Z181)))</f>
        <v/>
      </c>
      <c r="AF181" s="38" t="str">
        <f>IF(COUNT((G181,K181,O181,S181,W181,AA181))=0,"",SUM((G181,K181,O181,S181,W181,AA181)))</f>
        <v/>
      </c>
      <c r="AG181" s="375" t="str">
        <f t="shared" si="46"/>
        <v/>
      </c>
      <c r="AH181" s="313" t="str">
        <f t="shared" si="46"/>
        <v/>
      </c>
      <c r="AI181" s="231" t="str">
        <f t="shared" si="46"/>
        <v/>
      </c>
      <c r="AJ181" s="376" t="str">
        <f t="shared" si="42"/>
        <v/>
      </c>
      <c r="AK181" s="20"/>
      <c r="AL181" s="390" t="str">
        <f>IF(COUNT(テ1!AC181,AC181)=0,"",SUM(テ1!AC181,AC181))</f>
        <v/>
      </c>
      <c r="AM181" s="391" t="str">
        <f>IF(COUNT(テ1!AD181,AD181)=0,"",SUM(テ1!AD181,AD181))</f>
        <v/>
      </c>
      <c r="AN181" s="392" t="str">
        <f>IF(COUNT(テ1!AE181,AE181)=0,"",SUM(テ1!AE181,AE181))</f>
        <v/>
      </c>
      <c r="AO181" s="38" t="str">
        <f>IF(COUNT(テ1!AF181,AF181)=0,"",SUM(テ1!AF181,AF181))</f>
        <v/>
      </c>
      <c r="AP181" s="375" t="str">
        <f t="shared" si="47"/>
        <v/>
      </c>
      <c r="AQ181" s="313" t="str">
        <f t="shared" si="48"/>
        <v/>
      </c>
      <c r="AR181" s="231" t="str">
        <f t="shared" si="49"/>
        <v/>
      </c>
      <c r="AS181" s="376" t="str">
        <f t="shared" si="43"/>
        <v/>
      </c>
      <c r="AT181" s="20"/>
    </row>
    <row r="182" spans="1:46" ht="12" customHeight="1">
      <c r="A182" s="362">
        <v>178</v>
      </c>
      <c r="B182" s="21">
        <f>IF(情報!$C179="","",情報!$C179)</f>
        <v>442</v>
      </c>
      <c r="C182" s="377" t="str">
        <f t="shared" si="56"/>
        <v/>
      </c>
      <c r="D182" s="378" t="str">
        <f t="shared" si="57"/>
        <v/>
      </c>
      <c r="E182" s="379" t="str">
        <f t="shared" si="57"/>
        <v/>
      </c>
      <c r="F182" s="380" t="str">
        <f t="shared" si="57"/>
        <v/>
      </c>
      <c r="G182" s="26" t="str">
        <f t="shared" si="57"/>
        <v/>
      </c>
      <c r="H182" s="378" t="str">
        <f t="shared" si="57"/>
        <v/>
      </c>
      <c r="I182" s="379" t="str">
        <f t="shared" si="57"/>
        <v/>
      </c>
      <c r="J182" s="380" t="str">
        <f t="shared" si="57"/>
        <v/>
      </c>
      <c r="K182" s="26" t="str">
        <f t="shared" si="57"/>
        <v/>
      </c>
      <c r="L182" s="378" t="str">
        <f t="shared" si="57"/>
        <v/>
      </c>
      <c r="M182" s="379" t="str">
        <f t="shared" si="57"/>
        <v/>
      </c>
      <c r="N182" s="380" t="str">
        <f t="shared" si="58"/>
        <v/>
      </c>
      <c r="O182" s="26" t="str">
        <f t="shared" si="58"/>
        <v/>
      </c>
      <c r="P182" s="378" t="str">
        <f t="shared" si="58"/>
        <v/>
      </c>
      <c r="Q182" s="379" t="str">
        <f t="shared" si="58"/>
        <v/>
      </c>
      <c r="R182" s="380" t="str">
        <f t="shared" si="58"/>
        <v/>
      </c>
      <c r="S182" s="26" t="str">
        <f t="shared" si="58"/>
        <v/>
      </c>
      <c r="T182" s="378" t="str">
        <f t="shared" si="58"/>
        <v/>
      </c>
      <c r="U182" s="379" t="str">
        <f t="shared" si="58"/>
        <v/>
      </c>
      <c r="V182" s="380" t="str">
        <f t="shared" si="58"/>
        <v/>
      </c>
      <c r="W182" s="26" t="str">
        <f t="shared" si="58"/>
        <v/>
      </c>
      <c r="X182" s="378" t="str">
        <f t="shared" si="58"/>
        <v/>
      </c>
      <c r="Y182" s="379" t="str">
        <f t="shared" si="58"/>
        <v/>
      </c>
      <c r="Z182" s="380" t="str">
        <f t="shared" si="58"/>
        <v/>
      </c>
      <c r="AA182" s="26" t="str">
        <f t="shared" si="58"/>
        <v/>
      </c>
      <c r="AB182" s="20"/>
      <c r="AC182" s="378" t="str">
        <f>IF(COUNT((D182,H182,L182,P182,T182,X182))=0,"",SUM((D182,H182,L182,P182,T182,X182)))</f>
        <v/>
      </c>
      <c r="AD182" s="379" t="str">
        <f>IF(COUNT((E182,I182,M182,Q182,U182,Y182))=0,"",SUM((E182,I182,M182,Q182,U182,Y182)))</f>
        <v/>
      </c>
      <c r="AE182" s="380" t="str">
        <f>IF(COUNT((F182,J182,N182,R182,V182,Z182))=0,"",SUM((F182,J182,N182,R182,V182,Z182)))</f>
        <v/>
      </c>
      <c r="AF182" s="26" t="str">
        <f>IF(COUNT((G182,K182,O182,S182,W182,AA182))=0,"",SUM((G182,K182,O182,S182,W182,AA182)))</f>
        <v/>
      </c>
      <c r="AG182" s="381" t="str">
        <f t="shared" si="46"/>
        <v/>
      </c>
      <c r="AH182" s="307" t="str">
        <f t="shared" si="46"/>
        <v/>
      </c>
      <c r="AI182" s="193" t="str">
        <f t="shared" si="46"/>
        <v/>
      </c>
      <c r="AJ182" s="382" t="str">
        <f t="shared" si="42"/>
        <v/>
      </c>
      <c r="AK182" s="20"/>
      <c r="AL182" s="378" t="str">
        <f>IF(COUNT(テ1!AC182,AC182)=0,"",SUM(テ1!AC182,AC182))</f>
        <v/>
      </c>
      <c r="AM182" s="379" t="str">
        <f>IF(COUNT(テ1!AD182,AD182)=0,"",SUM(テ1!AD182,AD182))</f>
        <v/>
      </c>
      <c r="AN182" s="380" t="str">
        <f>IF(COUNT(テ1!AE182,AE182)=0,"",SUM(テ1!AE182,AE182))</f>
        <v/>
      </c>
      <c r="AO182" s="26" t="str">
        <f>IF(COUNT(テ1!AF182,AF182)=0,"",SUM(テ1!AF182,AF182))</f>
        <v/>
      </c>
      <c r="AP182" s="381" t="str">
        <f t="shared" si="47"/>
        <v/>
      </c>
      <c r="AQ182" s="307" t="str">
        <f t="shared" si="48"/>
        <v/>
      </c>
      <c r="AR182" s="193" t="str">
        <f t="shared" si="49"/>
        <v/>
      </c>
      <c r="AS182" s="382" t="str">
        <f t="shared" si="43"/>
        <v/>
      </c>
      <c r="AT182" s="20"/>
    </row>
    <row r="183" spans="1:46" ht="12" customHeight="1">
      <c r="A183" s="362">
        <v>179</v>
      </c>
      <c r="B183" s="21">
        <f>IF(情報!$C180="","",情報!$C180)</f>
        <v>443</v>
      </c>
      <c r="C183" s="377" t="str">
        <f t="shared" si="56"/>
        <v/>
      </c>
      <c r="D183" s="378" t="str">
        <f t="shared" si="57"/>
        <v/>
      </c>
      <c r="E183" s="379" t="str">
        <f t="shared" si="57"/>
        <v/>
      </c>
      <c r="F183" s="380" t="str">
        <f t="shared" si="57"/>
        <v/>
      </c>
      <c r="G183" s="26" t="str">
        <f t="shared" si="57"/>
        <v/>
      </c>
      <c r="H183" s="378" t="str">
        <f t="shared" si="57"/>
        <v/>
      </c>
      <c r="I183" s="379" t="str">
        <f t="shared" si="57"/>
        <v/>
      </c>
      <c r="J183" s="380" t="str">
        <f t="shared" si="57"/>
        <v/>
      </c>
      <c r="K183" s="26" t="str">
        <f t="shared" si="57"/>
        <v/>
      </c>
      <c r="L183" s="378" t="str">
        <f t="shared" si="57"/>
        <v/>
      </c>
      <c r="M183" s="379" t="str">
        <f t="shared" si="57"/>
        <v/>
      </c>
      <c r="N183" s="380" t="str">
        <f t="shared" si="58"/>
        <v/>
      </c>
      <c r="O183" s="26" t="str">
        <f t="shared" si="58"/>
        <v/>
      </c>
      <c r="P183" s="378" t="str">
        <f t="shared" si="58"/>
        <v/>
      </c>
      <c r="Q183" s="379" t="str">
        <f t="shared" si="58"/>
        <v/>
      </c>
      <c r="R183" s="380" t="str">
        <f t="shared" si="58"/>
        <v/>
      </c>
      <c r="S183" s="26" t="str">
        <f t="shared" si="58"/>
        <v/>
      </c>
      <c r="T183" s="378" t="str">
        <f t="shared" si="58"/>
        <v/>
      </c>
      <c r="U183" s="379" t="str">
        <f t="shared" si="58"/>
        <v/>
      </c>
      <c r="V183" s="380" t="str">
        <f t="shared" si="58"/>
        <v/>
      </c>
      <c r="W183" s="26" t="str">
        <f t="shared" si="58"/>
        <v/>
      </c>
      <c r="X183" s="378" t="str">
        <f t="shared" si="58"/>
        <v/>
      </c>
      <c r="Y183" s="379" t="str">
        <f t="shared" si="58"/>
        <v/>
      </c>
      <c r="Z183" s="380" t="str">
        <f t="shared" si="58"/>
        <v/>
      </c>
      <c r="AA183" s="26" t="str">
        <f t="shared" si="58"/>
        <v/>
      </c>
      <c r="AB183" s="20"/>
      <c r="AC183" s="378" t="str">
        <f>IF(COUNT((D183,H183,L183,P183,T183,X183))=0,"",SUM((D183,H183,L183,P183,T183,X183)))</f>
        <v/>
      </c>
      <c r="AD183" s="379" t="str">
        <f>IF(COUNT((E183,I183,M183,Q183,U183,Y183))=0,"",SUM((E183,I183,M183,Q183,U183,Y183)))</f>
        <v/>
      </c>
      <c r="AE183" s="380" t="str">
        <f>IF(COUNT((F183,J183,N183,R183,V183,Z183))=0,"",SUM((F183,J183,N183,R183,V183,Z183)))</f>
        <v/>
      </c>
      <c r="AF183" s="26" t="str">
        <f>IF(COUNT((G183,K183,O183,S183,W183,AA183))=0,"",SUM((G183,K183,O183,S183,W183,AA183)))</f>
        <v/>
      </c>
      <c r="AG183" s="381" t="str">
        <f t="shared" si="46"/>
        <v/>
      </c>
      <c r="AH183" s="307" t="str">
        <f t="shared" si="46"/>
        <v/>
      </c>
      <c r="AI183" s="193" t="str">
        <f t="shared" si="46"/>
        <v/>
      </c>
      <c r="AJ183" s="382" t="str">
        <f t="shared" si="42"/>
        <v/>
      </c>
      <c r="AK183" s="20"/>
      <c r="AL183" s="378" t="str">
        <f>IF(COUNT(テ1!AC183,AC183)=0,"",SUM(テ1!AC183,AC183))</f>
        <v/>
      </c>
      <c r="AM183" s="379" t="str">
        <f>IF(COUNT(テ1!AD183,AD183)=0,"",SUM(テ1!AD183,AD183))</f>
        <v/>
      </c>
      <c r="AN183" s="380" t="str">
        <f>IF(COUNT(テ1!AE183,AE183)=0,"",SUM(テ1!AE183,AE183))</f>
        <v/>
      </c>
      <c r="AO183" s="26" t="str">
        <f>IF(COUNT(テ1!AF183,AF183)=0,"",SUM(テ1!AF183,AF183))</f>
        <v/>
      </c>
      <c r="AP183" s="381" t="str">
        <f t="shared" si="47"/>
        <v/>
      </c>
      <c r="AQ183" s="307" t="str">
        <f t="shared" si="48"/>
        <v/>
      </c>
      <c r="AR183" s="193" t="str">
        <f t="shared" si="49"/>
        <v/>
      </c>
      <c r="AS183" s="382" t="str">
        <f t="shared" si="43"/>
        <v/>
      </c>
      <c r="AT183" s="20"/>
    </row>
    <row r="184" spans="1:46" ht="12" customHeight="1">
      <c r="A184" s="362">
        <v>180</v>
      </c>
      <c r="B184" s="21">
        <f>IF(情報!$C181="","",情報!$C181)</f>
        <v>444</v>
      </c>
      <c r="C184" s="377" t="str">
        <f t="shared" si="56"/>
        <v/>
      </c>
      <c r="D184" s="378" t="str">
        <f t="shared" si="57"/>
        <v/>
      </c>
      <c r="E184" s="379" t="str">
        <f t="shared" si="57"/>
        <v/>
      </c>
      <c r="F184" s="380" t="str">
        <f t="shared" si="57"/>
        <v/>
      </c>
      <c r="G184" s="26" t="str">
        <f t="shared" si="57"/>
        <v/>
      </c>
      <c r="H184" s="378" t="str">
        <f t="shared" si="57"/>
        <v/>
      </c>
      <c r="I184" s="379" t="str">
        <f t="shared" si="57"/>
        <v/>
      </c>
      <c r="J184" s="380" t="str">
        <f t="shared" si="57"/>
        <v/>
      </c>
      <c r="K184" s="26" t="str">
        <f t="shared" si="57"/>
        <v/>
      </c>
      <c r="L184" s="378" t="str">
        <f t="shared" si="57"/>
        <v/>
      </c>
      <c r="M184" s="379" t="str">
        <f t="shared" si="57"/>
        <v/>
      </c>
      <c r="N184" s="380" t="str">
        <f t="shared" si="58"/>
        <v/>
      </c>
      <c r="O184" s="26" t="str">
        <f t="shared" si="58"/>
        <v/>
      </c>
      <c r="P184" s="378" t="str">
        <f t="shared" si="58"/>
        <v/>
      </c>
      <c r="Q184" s="379" t="str">
        <f t="shared" si="58"/>
        <v/>
      </c>
      <c r="R184" s="380" t="str">
        <f t="shared" si="58"/>
        <v/>
      </c>
      <c r="S184" s="26" t="str">
        <f t="shared" si="58"/>
        <v/>
      </c>
      <c r="T184" s="378" t="str">
        <f t="shared" si="58"/>
        <v/>
      </c>
      <c r="U184" s="379" t="str">
        <f t="shared" si="58"/>
        <v/>
      </c>
      <c r="V184" s="380" t="str">
        <f t="shared" si="58"/>
        <v/>
      </c>
      <c r="W184" s="26" t="str">
        <f t="shared" si="58"/>
        <v/>
      </c>
      <c r="X184" s="378" t="str">
        <f t="shared" si="58"/>
        <v/>
      </c>
      <c r="Y184" s="379" t="str">
        <f t="shared" si="58"/>
        <v/>
      </c>
      <c r="Z184" s="380" t="str">
        <f t="shared" si="58"/>
        <v/>
      </c>
      <c r="AA184" s="26" t="str">
        <f t="shared" si="58"/>
        <v/>
      </c>
      <c r="AB184" s="20"/>
      <c r="AC184" s="378" t="str">
        <f>IF(COUNT((D184,H184,L184,P184,T184,X184))=0,"",SUM((D184,H184,L184,P184,T184,X184)))</f>
        <v/>
      </c>
      <c r="AD184" s="379" t="str">
        <f>IF(COUNT((E184,I184,M184,Q184,U184,Y184))=0,"",SUM((E184,I184,M184,Q184,U184,Y184)))</f>
        <v/>
      </c>
      <c r="AE184" s="380" t="str">
        <f>IF(COUNT((F184,J184,N184,R184,V184,Z184))=0,"",SUM((F184,J184,N184,R184,V184,Z184)))</f>
        <v/>
      </c>
      <c r="AF184" s="26" t="str">
        <f>IF(COUNT((G184,K184,O184,S184,W184,AA184))=0,"",SUM((G184,K184,O184,S184,W184,AA184)))</f>
        <v/>
      </c>
      <c r="AG184" s="381" t="str">
        <f t="shared" si="46"/>
        <v/>
      </c>
      <c r="AH184" s="307" t="str">
        <f t="shared" si="46"/>
        <v/>
      </c>
      <c r="AI184" s="193" t="str">
        <f t="shared" si="46"/>
        <v/>
      </c>
      <c r="AJ184" s="382" t="str">
        <f t="shared" si="42"/>
        <v/>
      </c>
      <c r="AK184" s="20"/>
      <c r="AL184" s="378" t="str">
        <f>IF(COUNT(テ1!AC184,AC184)=0,"",SUM(テ1!AC184,AC184))</f>
        <v/>
      </c>
      <c r="AM184" s="379" t="str">
        <f>IF(COUNT(テ1!AD184,AD184)=0,"",SUM(テ1!AD184,AD184))</f>
        <v/>
      </c>
      <c r="AN184" s="380" t="str">
        <f>IF(COUNT(テ1!AE184,AE184)=0,"",SUM(テ1!AE184,AE184))</f>
        <v/>
      </c>
      <c r="AO184" s="26" t="str">
        <f>IF(COUNT(テ1!AF184,AF184)=0,"",SUM(テ1!AF184,AF184))</f>
        <v/>
      </c>
      <c r="AP184" s="381" t="str">
        <f t="shared" si="47"/>
        <v/>
      </c>
      <c r="AQ184" s="307" t="str">
        <f t="shared" si="48"/>
        <v/>
      </c>
      <c r="AR184" s="193" t="str">
        <f t="shared" si="49"/>
        <v/>
      </c>
      <c r="AS184" s="382" t="str">
        <f t="shared" si="43"/>
        <v/>
      </c>
      <c r="AT184" s="20"/>
    </row>
    <row r="185" spans="1:46" ht="12" customHeight="1" thickBot="1">
      <c r="A185" s="362">
        <v>181</v>
      </c>
      <c r="B185" s="39">
        <f>IF(情報!$C182="","",情報!$C182)</f>
        <v>445</v>
      </c>
      <c r="C185" s="393" t="str">
        <f t="shared" si="56"/>
        <v/>
      </c>
      <c r="D185" s="394" t="str">
        <f t="shared" si="57"/>
        <v/>
      </c>
      <c r="E185" s="395" t="str">
        <f t="shared" si="57"/>
        <v/>
      </c>
      <c r="F185" s="396" t="str">
        <f t="shared" si="57"/>
        <v/>
      </c>
      <c r="G185" s="44" t="str">
        <f t="shared" si="57"/>
        <v/>
      </c>
      <c r="H185" s="394" t="str">
        <f t="shared" si="57"/>
        <v/>
      </c>
      <c r="I185" s="395" t="str">
        <f t="shared" si="57"/>
        <v/>
      </c>
      <c r="J185" s="396" t="str">
        <f t="shared" si="57"/>
        <v/>
      </c>
      <c r="K185" s="44" t="str">
        <f t="shared" si="57"/>
        <v/>
      </c>
      <c r="L185" s="394" t="str">
        <f t="shared" si="57"/>
        <v/>
      </c>
      <c r="M185" s="395" t="str">
        <f t="shared" si="57"/>
        <v/>
      </c>
      <c r="N185" s="396" t="str">
        <f t="shared" si="58"/>
        <v/>
      </c>
      <c r="O185" s="44" t="str">
        <f t="shared" si="58"/>
        <v/>
      </c>
      <c r="P185" s="394" t="str">
        <f t="shared" si="58"/>
        <v/>
      </c>
      <c r="Q185" s="395" t="str">
        <f t="shared" si="58"/>
        <v/>
      </c>
      <c r="R185" s="396" t="str">
        <f t="shared" si="58"/>
        <v/>
      </c>
      <c r="S185" s="44" t="str">
        <f t="shared" si="58"/>
        <v/>
      </c>
      <c r="T185" s="394" t="str">
        <f t="shared" si="58"/>
        <v/>
      </c>
      <c r="U185" s="395" t="str">
        <f t="shared" si="58"/>
        <v/>
      </c>
      <c r="V185" s="396" t="str">
        <f t="shared" si="58"/>
        <v/>
      </c>
      <c r="W185" s="44" t="str">
        <f t="shared" si="58"/>
        <v/>
      </c>
      <c r="X185" s="394" t="str">
        <f t="shared" si="58"/>
        <v/>
      </c>
      <c r="Y185" s="395" t="str">
        <f t="shared" si="58"/>
        <v/>
      </c>
      <c r="Z185" s="396" t="str">
        <f t="shared" si="58"/>
        <v/>
      </c>
      <c r="AA185" s="44" t="str">
        <f t="shared" si="58"/>
        <v/>
      </c>
      <c r="AB185" s="20"/>
      <c r="AC185" s="394" t="str">
        <f>IF(COUNT((D185,H185,L185,P185,T185,X185))=0,"",SUM((D185,H185,L185,P185,T185,X185)))</f>
        <v/>
      </c>
      <c r="AD185" s="395" t="str">
        <f>IF(COUNT((E185,I185,M185,Q185,U185,Y185))=0,"",SUM((E185,I185,M185,Q185,U185,Y185)))</f>
        <v/>
      </c>
      <c r="AE185" s="396" t="str">
        <f>IF(COUNT((F185,J185,N185,R185,V185,Z185))=0,"",SUM((F185,J185,N185,R185,V185,Z185)))</f>
        <v/>
      </c>
      <c r="AF185" s="44" t="str">
        <f>IF(COUNT((G185,K185,O185,S185,W185,AA185))=0,"",SUM((G185,K185,O185,S185,W185,AA185)))</f>
        <v/>
      </c>
      <c r="AG185" s="397" t="str">
        <f t="shared" si="46"/>
        <v/>
      </c>
      <c r="AH185" s="316" t="str">
        <f t="shared" si="46"/>
        <v/>
      </c>
      <c r="AI185" s="250" t="str">
        <f t="shared" si="46"/>
        <v/>
      </c>
      <c r="AJ185" s="398" t="str">
        <f t="shared" si="42"/>
        <v/>
      </c>
      <c r="AK185" s="20"/>
      <c r="AL185" s="394" t="str">
        <f>IF(COUNT(テ1!AC185,AC185)=0,"",SUM(テ1!AC185,AC185))</f>
        <v/>
      </c>
      <c r="AM185" s="395" t="str">
        <f>IF(COUNT(テ1!AD185,AD185)=0,"",SUM(テ1!AD185,AD185))</f>
        <v/>
      </c>
      <c r="AN185" s="396" t="str">
        <f>IF(COUNT(テ1!AE185,AE185)=0,"",SUM(テ1!AE185,AE185))</f>
        <v/>
      </c>
      <c r="AO185" s="44" t="str">
        <f>IF(COUNT(テ1!AF185,AF185)=0,"",SUM(テ1!AF185,AF185))</f>
        <v/>
      </c>
      <c r="AP185" s="397" t="str">
        <f t="shared" si="47"/>
        <v/>
      </c>
      <c r="AQ185" s="316" t="str">
        <f t="shared" si="48"/>
        <v/>
      </c>
      <c r="AR185" s="250" t="str">
        <f t="shared" si="49"/>
        <v/>
      </c>
      <c r="AS185" s="398" t="str">
        <f t="shared" si="43"/>
        <v/>
      </c>
      <c r="AT185" s="20"/>
    </row>
  </sheetData>
  <sheetProtection sheet="1" objects="1" scenarios="1"/>
  <dataConsolidate/>
  <mergeCells count="13">
    <mergeCell ref="X3:AA3"/>
    <mergeCell ref="AC3:AJ3"/>
    <mergeCell ref="B4:C4"/>
    <mergeCell ref="AG4:AJ4"/>
    <mergeCell ref="AP4:AS4"/>
    <mergeCell ref="AP3:AS3"/>
    <mergeCell ref="AL3:AO3"/>
    <mergeCell ref="B3:C3"/>
    <mergeCell ref="D3:G3"/>
    <mergeCell ref="H3:K3"/>
    <mergeCell ref="L3:O3"/>
    <mergeCell ref="P3:S3"/>
    <mergeCell ref="T3:W3"/>
  </mergeCells>
  <phoneticPr fontId="1"/>
  <pageMargins left="0.51181102362204722" right="0.51181102362204722" top="0.55118110236220474" bottom="0.55118110236220474" header="0.31496062992125984" footer="0.31496062992125984"/>
  <pageSetup paperSize="9" scale="90" fitToWidth="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0" min="1" max="44" man="1"/>
    <brk id="95" min="1" max="44" man="1"/>
    <brk id="140" min="1" max="44" man="1"/>
  </rowBreaks>
  <colBreaks count="1" manualBreakCount="1">
    <brk id="36" min="2" max="184" man="1"/>
  </colBreaks>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テストを選択してください。" prompt="①セルの右側のボタンをクリックする。_x000a_②この学期に成績に入れたいテストを選択。" xr:uid="{99C28974-F218-4129-A629-C80CDD43BC1E}">
          <x14:formula1>
            <xm:f>テ全!$CG$5:$CG$25</xm:f>
          </x14:formula1>
          <xm:sqref>D3:AA3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6519A-8E6C-483A-98DC-4732777C68D1}">
  <sheetPr>
    <tabColor rgb="FF00B050"/>
  </sheetPr>
  <dimension ref="A1:AT185"/>
  <sheetViews>
    <sheetView showGridLines="0" showRowColHeaders="0" zoomScaleNormal="100" zoomScaleSheetLayoutView="100" workbookViewId="0">
      <pane xSplit="3" ySplit="5" topLeftCell="D6" activePane="bottomRight" state="frozen"/>
      <selection activeCell="I22" sqref="I22"/>
      <selection pane="topRight" activeCell="I22" sqref="I22"/>
      <selection pane="bottomLeft" activeCell="I22" sqref="I22"/>
      <selection pane="bottomRight" activeCell="AU118" sqref="AU118"/>
    </sheetView>
  </sheetViews>
  <sheetFormatPr baseColWidth="10" defaultColWidth="9" defaultRowHeight="14"/>
  <cols>
    <col min="1" max="1" width="1.1640625" style="404" customWidth="1"/>
    <col min="2" max="2" width="4.5" style="3" customWidth="1"/>
    <col min="3" max="3" width="14" style="3" customWidth="1"/>
    <col min="4" max="27" width="3.6640625" style="54" customWidth="1"/>
    <col min="28" max="28" width="1.1640625" style="54" customWidth="1"/>
    <col min="29" max="32" width="3.6640625" style="54" customWidth="1"/>
    <col min="33" max="36" width="5" style="54" customWidth="1"/>
    <col min="37" max="37" width="1.1640625" style="54" customWidth="1"/>
    <col min="38" max="41" width="3.6640625" style="54" customWidth="1"/>
    <col min="42" max="45" width="5" style="54" customWidth="1"/>
    <col min="46" max="46" width="1.1640625" style="54" customWidth="1"/>
    <col min="47" max="16384" width="9" style="54"/>
  </cols>
  <sheetData>
    <row r="1" spans="1:46" s="361" customFormat="1" ht="11.25" customHeight="1" thickBot="1">
      <c r="A1" s="2"/>
      <c r="B1" s="1">
        <v>1</v>
      </c>
      <c r="C1" s="1">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32</v>
      </c>
      <c r="AH1" s="2">
        <v>33</v>
      </c>
      <c r="AI1" s="2">
        <v>34</v>
      </c>
      <c r="AJ1" s="2">
        <v>35</v>
      </c>
      <c r="AK1" s="2">
        <v>36</v>
      </c>
      <c r="AL1" s="2">
        <v>37</v>
      </c>
      <c r="AM1" s="2">
        <v>38</v>
      </c>
      <c r="AN1" s="2">
        <v>39</v>
      </c>
      <c r="AO1" s="2">
        <v>40</v>
      </c>
      <c r="AP1" s="2">
        <v>41</v>
      </c>
      <c r="AQ1" s="2">
        <v>42</v>
      </c>
      <c r="AR1" s="2">
        <v>43</v>
      </c>
      <c r="AS1" s="2">
        <v>44</v>
      </c>
      <c r="AT1" s="2">
        <v>32</v>
      </c>
    </row>
    <row r="2" spans="1:46" s="361" customFormat="1" ht="11.25" hidden="1" customHeight="1" thickBot="1">
      <c r="A2" s="2"/>
      <c r="B2" s="1"/>
      <c r="C2" s="1"/>
      <c r="D2" s="2">
        <f>IF(ISERROR(VLOOKUP($D$3,テ一覧Ａ,2,FALSE)),"",VLOOKUP($D$3,テ一覧Ａ,2,FALSE))</f>
        <v>23</v>
      </c>
      <c r="E2" s="2">
        <f>IF(ISERROR(VLOOKUP($D$3,テ一覧Ａ,3,FALSE)),"",VLOOKUP($D$3,テ一覧Ａ,3,FALSE))</f>
        <v>24</v>
      </c>
      <c r="F2" s="2">
        <f>IF(ISERROR(VLOOKUP($D$3,テ一覧Ａ,4,FALSE)),"",VLOOKUP($D$3,テ一覧Ａ,4,FALSE))</f>
        <v>25</v>
      </c>
      <c r="G2" s="2">
        <f>IF(ISERROR(VLOOKUP($D$3,テ一覧Ａ,5,FALSE)),"",VLOOKUP($D$3,テ一覧Ａ,5,FALSE))</f>
        <v>26</v>
      </c>
      <c r="H2" s="2">
        <f>IF(ISERROR(VLOOKUP($H$3,テ一覧Ａ,2,FALSE)),"",VLOOKUP($H$3,テ一覧Ａ,2,FALSE))</f>
        <v>19</v>
      </c>
      <c r="I2" s="2">
        <f>IF(ISERROR(VLOOKUP($H$3,テ一覧Ａ,3,FALSE)),"",VLOOKUP($H$3,テ一覧Ａ,3,FALSE))</f>
        <v>20</v>
      </c>
      <c r="J2" s="2">
        <f>IF(ISERROR(VLOOKUP($H$3,テ一覧Ａ,4,FALSE)),"",VLOOKUP($H$3,テ一覧Ａ,4,FALSE))</f>
        <v>21</v>
      </c>
      <c r="K2" s="2">
        <f>IF(ISERROR(VLOOKUP($H$3,テ一覧Ａ,5,FALSE)),"",VLOOKUP($H$3,テ一覧Ａ,5,FALSE))</f>
        <v>22</v>
      </c>
      <c r="L2" s="2">
        <f>IF(ISERROR(VLOOKUP($L$3,テ一覧Ａ,2,FALSE)),"",VLOOKUP($L$3,テ一覧Ａ,2,FALSE))</f>
        <v>27</v>
      </c>
      <c r="M2" s="2">
        <f>IF(ISERROR(VLOOKUP($L$3,テ一覧Ａ,3,FALSE)),"",VLOOKUP($L$3,テ一覧Ａ,3,FALSE))</f>
        <v>28</v>
      </c>
      <c r="N2" s="2">
        <f>IF(ISERROR(VLOOKUP($L$3,テ一覧Ａ,4,FALSE)),"",VLOOKUP($L$3,テ一覧Ａ,4,FALSE))</f>
        <v>29</v>
      </c>
      <c r="O2" s="2">
        <f>IF(ISERROR(VLOOKUP($L$3,テ一覧Ａ,5,FALSE)),"",VLOOKUP($L$3,テ一覧Ａ,5,FALSE))</f>
        <v>30</v>
      </c>
      <c r="P2" s="2" t="str">
        <f>IF(ISERROR(VLOOKUP($P$3,テ一覧Ａ,2,FALSE)),"",VLOOKUP($P$3,テ一覧Ａ,2,FALSE))</f>
        <v/>
      </c>
      <c r="Q2" s="2" t="str">
        <f>IF(ISERROR(VLOOKUP($P$3,テ一覧Ａ,3,FALSE)),"",VLOOKUP($P$3,テ一覧Ａ,3,FALSE))</f>
        <v/>
      </c>
      <c r="R2" s="2" t="str">
        <f>IF(ISERROR(VLOOKUP($P$3,テ一覧Ａ,4,FALSE)),"",VLOOKUP($P$3,テ一覧Ａ,4,FALSE))</f>
        <v/>
      </c>
      <c r="S2" s="2" t="str">
        <f>IF(ISERROR(VLOOKUP($P$3,テ一覧Ａ,5,FALSE)),"",VLOOKUP($P$3,テ一覧Ａ,5,FALSE))</f>
        <v/>
      </c>
      <c r="T2" s="2" t="str">
        <f>IF(ISERROR(VLOOKUP($T$3,テ一覧Ａ,2,FALSE)),"",VLOOKUP($T$3,テ一覧Ａ,2,FALSE))</f>
        <v/>
      </c>
      <c r="U2" s="2" t="str">
        <f>IF(ISERROR(VLOOKUP($T$3,テ一覧Ａ,3,FALSE)),"",VLOOKUP($T$3,テ一覧Ａ,3,FALSE))</f>
        <v/>
      </c>
      <c r="V2" s="2" t="str">
        <f>IF(ISERROR(VLOOKUP($T$3,テ一覧Ａ,4,FALSE)),"",VLOOKUP($T$3,テ一覧Ａ,4,FALSE))</f>
        <v/>
      </c>
      <c r="W2" s="2" t="str">
        <f>IF(ISERROR(VLOOKUP($T$3,テ一覧Ａ,5,FALSE)),"",VLOOKUP($T$3,テ一覧Ａ,5,FALSE))</f>
        <v/>
      </c>
      <c r="X2" s="2" t="str">
        <f>IF(ISERROR(VLOOKUP($X$3,テ一覧Ａ,2,FALSE)),"",VLOOKUP($X$3,テ一覧Ａ,2,FALSE))</f>
        <v/>
      </c>
      <c r="Y2" s="2" t="str">
        <f>IF(ISERROR(VLOOKUP($X$3,テ一覧Ａ,3,FALSE)),"",VLOOKUP($X$3,テ一覧Ａ,3,FALSE))</f>
        <v/>
      </c>
      <c r="Z2" s="2" t="str">
        <f>IF(ISERROR(VLOOKUP($X$3,テ一覧Ａ,4,FALSE)),"",VLOOKUP($X$3,テ一覧Ａ,4,FALSE))</f>
        <v/>
      </c>
      <c r="AA2" s="2" t="str">
        <f>IF(ISERROR(VLOOKUP($X$3,テ一覧Ａ,5,FALSE)),"",VLOOKUP($X$3,テ一覧Ａ,5,FALSE))</f>
        <v/>
      </c>
      <c r="AB2" s="2"/>
      <c r="AC2" s="2"/>
      <c r="AD2" s="2"/>
      <c r="AE2" s="2"/>
      <c r="AF2" s="2"/>
      <c r="AG2" s="2"/>
      <c r="AH2" s="2"/>
      <c r="AI2" s="2"/>
      <c r="AJ2" s="2"/>
      <c r="AK2" s="2"/>
      <c r="AL2" s="2"/>
      <c r="AM2" s="2"/>
      <c r="AN2" s="2"/>
      <c r="AO2" s="2"/>
      <c r="AP2" s="2"/>
      <c r="AQ2" s="2"/>
      <c r="AR2" s="2"/>
      <c r="AS2" s="2"/>
      <c r="AT2" s="2"/>
    </row>
    <row r="3" spans="1:46" s="3" customFormat="1" ht="13.5" customHeight="1" thickBot="1">
      <c r="A3" s="362"/>
      <c r="B3" s="520" t="s">
        <v>65</v>
      </c>
      <c r="C3" s="535"/>
      <c r="D3" s="550" t="s">
        <v>50</v>
      </c>
      <c r="E3" s="551"/>
      <c r="F3" s="551"/>
      <c r="G3" s="552"/>
      <c r="H3" s="550" t="s">
        <v>0</v>
      </c>
      <c r="I3" s="551"/>
      <c r="J3" s="551"/>
      <c r="K3" s="552"/>
      <c r="L3" s="550" t="s">
        <v>51</v>
      </c>
      <c r="M3" s="551"/>
      <c r="N3" s="551"/>
      <c r="O3" s="552"/>
      <c r="P3" s="550" t="s">
        <v>62</v>
      </c>
      <c r="Q3" s="551"/>
      <c r="R3" s="551"/>
      <c r="S3" s="552"/>
      <c r="T3" s="550" t="s">
        <v>62</v>
      </c>
      <c r="U3" s="551"/>
      <c r="V3" s="551"/>
      <c r="W3" s="552"/>
      <c r="X3" s="550" t="s">
        <v>62</v>
      </c>
      <c r="Y3" s="551"/>
      <c r="Z3" s="551"/>
      <c r="AA3" s="552"/>
      <c r="AC3" s="507" t="s">
        <v>48</v>
      </c>
      <c r="AD3" s="508"/>
      <c r="AE3" s="508"/>
      <c r="AF3" s="508"/>
      <c r="AG3" s="508"/>
      <c r="AH3" s="508"/>
      <c r="AI3" s="508"/>
      <c r="AJ3" s="509"/>
      <c r="AL3" s="507" t="s">
        <v>32</v>
      </c>
      <c r="AM3" s="508"/>
      <c r="AN3" s="508"/>
      <c r="AO3" s="508"/>
      <c r="AP3" s="508" t="s">
        <v>48</v>
      </c>
      <c r="AQ3" s="508"/>
      <c r="AR3" s="508"/>
      <c r="AS3" s="509"/>
    </row>
    <row r="4" spans="1:46" s="3" customFormat="1" ht="44.25" customHeight="1">
      <c r="A4" s="362"/>
      <c r="B4" s="505" t="s">
        <v>4</v>
      </c>
      <c r="C4" s="506"/>
      <c r="D4" s="4" t="s">
        <v>40</v>
      </c>
      <c r="E4" s="5" t="s">
        <v>39</v>
      </c>
      <c r="F4" s="6" t="s">
        <v>41</v>
      </c>
      <c r="G4" s="7" t="s">
        <v>42</v>
      </c>
      <c r="H4" s="4" t="s">
        <v>40</v>
      </c>
      <c r="I4" s="5" t="s">
        <v>39</v>
      </c>
      <c r="J4" s="6" t="s">
        <v>41</v>
      </c>
      <c r="K4" s="7" t="s">
        <v>42</v>
      </c>
      <c r="L4" s="4" t="s">
        <v>40</v>
      </c>
      <c r="M4" s="5" t="s">
        <v>39</v>
      </c>
      <c r="N4" s="6" t="s">
        <v>41</v>
      </c>
      <c r="O4" s="7" t="s">
        <v>42</v>
      </c>
      <c r="P4" s="4" t="s">
        <v>40</v>
      </c>
      <c r="Q4" s="5" t="s">
        <v>39</v>
      </c>
      <c r="R4" s="6" t="s">
        <v>41</v>
      </c>
      <c r="S4" s="7" t="s">
        <v>42</v>
      </c>
      <c r="T4" s="4" t="s">
        <v>40</v>
      </c>
      <c r="U4" s="5" t="s">
        <v>39</v>
      </c>
      <c r="V4" s="6" t="s">
        <v>41</v>
      </c>
      <c r="W4" s="7" t="s">
        <v>42</v>
      </c>
      <c r="X4" s="4" t="s">
        <v>40</v>
      </c>
      <c r="Y4" s="5" t="s">
        <v>39</v>
      </c>
      <c r="Z4" s="6" t="s">
        <v>41</v>
      </c>
      <c r="AA4" s="7" t="s">
        <v>42</v>
      </c>
      <c r="AC4" s="4" t="s">
        <v>40</v>
      </c>
      <c r="AD4" s="5" t="s">
        <v>39</v>
      </c>
      <c r="AE4" s="6" t="s">
        <v>41</v>
      </c>
      <c r="AF4" s="7" t="s">
        <v>42</v>
      </c>
      <c r="AG4" s="549" t="s">
        <v>49</v>
      </c>
      <c r="AH4" s="533"/>
      <c r="AI4" s="533"/>
      <c r="AJ4" s="534"/>
      <c r="AL4" s="4" t="s">
        <v>40</v>
      </c>
      <c r="AM4" s="5" t="s">
        <v>39</v>
      </c>
      <c r="AN4" s="6" t="s">
        <v>41</v>
      </c>
      <c r="AO4" s="363" t="s">
        <v>42</v>
      </c>
      <c r="AP4" s="549" t="s">
        <v>49</v>
      </c>
      <c r="AQ4" s="533"/>
      <c r="AR4" s="533"/>
      <c r="AS4" s="534"/>
    </row>
    <row r="5" spans="1:46" s="3" customFormat="1" ht="15" thickBot="1">
      <c r="A5" s="362">
        <v>1</v>
      </c>
      <c r="B5" s="8"/>
      <c r="C5" s="9" t="s">
        <v>21</v>
      </c>
      <c r="D5" s="364" t="str">
        <f t="shared" ref="D5:M14" si="0">IF(ISERROR(INDEX(テ全,$A5,D$2)),"",INDEX(テ全,$A5,D$2))</f>
        <v/>
      </c>
      <c r="E5" s="365" t="str">
        <f t="shared" si="0"/>
        <v/>
      </c>
      <c r="F5" s="366" t="str">
        <f t="shared" si="0"/>
        <v/>
      </c>
      <c r="G5" s="13" t="str">
        <f t="shared" si="0"/>
        <v/>
      </c>
      <c r="H5" s="364" t="str">
        <f t="shared" si="0"/>
        <v/>
      </c>
      <c r="I5" s="365" t="str">
        <f t="shared" si="0"/>
        <v/>
      </c>
      <c r="J5" s="366" t="str">
        <f t="shared" si="0"/>
        <v/>
      </c>
      <c r="K5" s="13" t="str">
        <f t="shared" si="0"/>
        <v/>
      </c>
      <c r="L5" s="364" t="str">
        <f t="shared" si="0"/>
        <v/>
      </c>
      <c r="M5" s="365" t="str">
        <f t="shared" si="0"/>
        <v/>
      </c>
      <c r="N5" s="366" t="str">
        <f t="shared" ref="N5:AA14" si="1">IF(ISERROR(INDEX(テ全,$A5,N$2)),"",INDEX(テ全,$A5,N$2))</f>
        <v/>
      </c>
      <c r="O5" s="13" t="str">
        <f t="shared" si="1"/>
        <v/>
      </c>
      <c r="P5" s="364" t="str">
        <f t="shared" si="1"/>
        <v/>
      </c>
      <c r="Q5" s="365" t="str">
        <f t="shared" si="1"/>
        <v/>
      </c>
      <c r="R5" s="366" t="str">
        <f t="shared" si="1"/>
        <v/>
      </c>
      <c r="S5" s="13" t="str">
        <f t="shared" si="1"/>
        <v/>
      </c>
      <c r="T5" s="364" t="str">
        <f t="shared" si="1"/>
        <v/>
      </c>
      <c r="U5" s="365" t="str">
        <f t="shared" si="1"/>
        <v/>
      </c>
      <c r="V5" s="366" t="str">
        <f t="shared" si="1"/>
        <v/>
      </c>
      <c r="W5" s="13" t="str">
        <f t="shared" si="1"/>
        <v/>
      </c>
      <c r="X5" s="364" t="str">
        <f t="shared" si="1"/>
        <v/>
      </c>
      <c r="Y5" s="365" t="str">
        <f t="shared" si="1"/>
        <v/>
      </c>
      <c r="Z5" s="366" t="str">
        <f t="shared" si="1"/>
        <v/>
      </c>
      <c r="AA5" s="13" t="str">
        <f t="shared" si="1"/>
        <v/>
      </c>
      <c r="AC5" s="364" t="str">
        <f>IF(COUNT((D5,H5,L5,P5,T5,X5))=0,"",SUM((D5,H5,L5,P5,T5,X5)))</f>
        <v/>
      </c>
      <c r="AD5" s="365" t="str">
        <f>IF(COUNT((E5,I5,M5,Q5,U5,Y5))=0,"",SUM((E5,I5,M5,Q5,U5,Y5)))</f>
        <v/>
      </c>
      <c r="AE5" s="366" t="str">
        <f>IF(COUNT((F5,J5,N5,R5,V5,Z5))=0,"",SUM((F5,J5,N5,R5,V5,Z5)))</f>
        <v/>
      </c>
      <c r="AF5" s="13" t="str">
        <f>IF(COUNT((G5,K5,O5,S5,W5,AA5))=0,"",SUM((G5,K5,O5,S5,W5,AA5)))</f>
        <v/>
      </c>
      <c r="AG5" s="367" t="s">
        <v>28</v>
      </c>
      <c r="AH5" s="368" t="s">
        <v>29</v>
      </c>
      <c r="AI5" s="369" t="s">
        <v>30</v>
      </c>
      <c r="AJ5" s="370" t="s">
        <v>42</v>
      </c>
      <c r="AL5" s="364" t="str">
        <f>IF(COUNT(テ1!AC5,テ2!AC5,AC5)=0,"",SUM(テ1!AC5,テ2!AC5,AC5))</f>
        <v/>
      </c>
      <c r="AM5" s="365" t="str">
        <f>IF(COUNT(テ1!AD5,テ2!AD5,AD5)=0,"",SUM(テ1!AD5,テ2!AD5,AD5))</f>
        <v/>
      </c>
      <c r="AN5" s="366" t="str">
        <f>IF(COUNT(テ1!AE5,テ2!AE5,AE5)=0,"",SUM(テ1!AE5,テ2!AE5,AE5))</f>
        <v/>
      </c>
      <c r="AO5" s="13" t="str">
        <f>IF(COUNT(テ1!AF5,テ2!AF5,AF5)=0,"",SUM(テ1!AF5,テ2!AF5,AF5))</f>
        <v/>
      </c>
      <c r="AP5" s="367" t="s">
        <v>28</v>
      </c>
      <c r="AQ5" s="368" t="s">
        <v>29</v>
      </c>
      <c r="AR5" s="369" t="s">
        <v>30</v>
      </c>
      <c r="AS5" s="370" t="s">
        <v>42</v>
      </c>
    </row>
    <row r="6" spans="1:46" ht="12" customHeight="1">
      <c r="A6" s="362">
        <v>2</v>
      </c>
      <c r="B6" s="14">
        <f>IF(情報!$C3="","",情報!$C3)</f>
        <v>101</v>
      </c>
      <c r="C6" s="371" t="str">
        <f t="shared" ref="C6:C37" si="2">IF(ISERROR(VLOOKUP($B6,名列,2,FALSE)&amp;""),"",VLOOKUP($B6,名列,2,FALSE)&amp;"")</f>
        <v/>
      </c>
      <c r="D6" s="372" t="str">
        <f t="shared" si="0"/>
        <v/>
      </c>
      <c r="E6" s="373" t="str">
        <f t="shared" si="0"/>
        <v/>
      </c>
      <c r="F6" s="374" t="str">
        <f t="shared" si="0"/>
        <v/>
      </c>
      <c r="G6" s="19" t="str">
        <f t="shared" si="0"/>
        <v/>
      </c>
      <c r="H6" s="372" t="str">
        <f t="shared" si="0"/>
        <v/>
      </c>
      <c r="I6" s="373" t="str">
        <f t="shared" si="0"/>
        <v/>
      </c>
      <c r="J6" s="374" t="str">
        <f t="shared" si="0"/>
        <v/>
      </c>
      <c r="K6" s="19" t="str">
        <f t="shared" si="0"/>
        <v/>
      </c>
      <c r="L6" s="372" t="str">
        <f t="shared" si="0"/>
        <v/>
      </c>
      <c r="M6" s="373" t="str">
        <f t="shared" si="0"/>
        <v/>
      </c>
      <c r="N6" s="374" t="str">
        <f t="shared" si="1"/>
        <v/>
      </c>
      <c r="O6" s="19" t="str">
        <f t="shared" si="1"/>
        <v/>
      </c>
      <c r="P6" s="372" t="str">
        <f t="shared" si="1"/>
        <v/>
      </c>
      <c r="Q6" s="373" t="str">
        <f t="shared" si="1"/>
        <v/>
      </c>
      <c r="R6" s="374" t="str">
        <f t="shared" si="1"/>
        <v/>
      </c>
      <c r="S6" s="19" t="str">
        <f t="shared" si="1"/>
        <v/>
      </c>
      <c r="T6" s="372" t="str">
        <f t="shared" si="1"/>
        <v/>
      </c>
      <c r="U6" s="373" t="str">
        <f t="shared" si="1"/>
        <v/>
      </c>
      <c r="V6" s="374" t="str">
        <f t="shared" si="1"/>
        <v/>
      </c>
      <c r="W6" s="19" t="str">
        <f t="shared" si="1"/>
        <v/>
      </c>
      <c r="X6" s="372" t="str">
        <f t="shared" si="1"/>
        <v/>
      </c>
      <c r="Y6" s="373" t="str">
        <f t="shared" si="1"/>
        <v/>
      </c>
      <c r="Z6" s="374" t="str">
        <f t="shared" si="1"/>
        <v/>
      </c>
      <c r="AA6" s="19" t="str">
        <f t="shared" si="1"/>
        <v/>
      </c>
      <c r="AB6" s="20"/>
      <c r="AC6" s="372" t="str">
        <f>IF(COUNT((D6,H6,L6,P6,T6,X6))=0,"",SUM((D6,H6,L6,P6,T6,X6)))</f>
        <v/>
      </c>
      <c r="AD6" s="373" t="str">
        <f>IF(COUNT((E6,I6,M6,Q6,U6,Y6))=0,"",SUM((E6,I6,M6,Q6,U6,Y6)))</f>
        <v/>
      </c>
      <c r="AE6" s="374" t="str">
        <f>IF(COUNT((F6,J6,N6,R6,V6,Z6))=0,"",SUM((F6,J6,N6,R6,V6,Z6)))</f>
        <v/>
      </c>
      <c r="AF6" s="19" t="str">
        <f>IF(COUNT((G6,K6,O6,S6,W6,AA6))=0,"",SUM((G6,K6,O6,S6,W6,AA6)))</f>
        <v/>
      </c>
      <c r="AG6" s="375" t="str">
        <f>IF($C6="","",IF(ISERROR(AC6/AC$5*100),0,(AC6/AC$5*100)))</f>
        <v/>
      </c>
      <c r="AH6" s="313" t="str">
        <f t="shared" ref="AH6:AJ21" si="3">IF($C6="","",IF(ISERROR(AD6/AD$5*100),0,(AD6/AD$5*100)))</f>
        <v/>
      </c>
      <c r="AI6" s="231" t="str">
        <f t="shared" si="3"/>
        <v/>
      </c>
      <c r="AJ6" s="376" t="str">
        <f t="shared" si="3"/>
        <v/>
      </c>
      <c r="AK6" s="20"/>
      <c r="AL6" s="372" t="str">
        <f>IF(COUNT(テ1!AC6,テ2!AC6,AC6)=0,"",SUM(テ1!AC6,テ2!AC6,AC6))</f>
        <v/>
      </c>
      <c r="AM6" s="373" t="str">
        <f>IF(COUNT(テ1!AD6,テ2!AD6,AD6)=0,"",SUM(テ1!AD6,テ2!AD6,AD6))</f>
        <v/>
      </c>
      <c r="AN6" s="374" t="str">
        <f>IF(COUNT(テ1!AE6,テ2!AE6,AE6)=0,"",SUM(テ1!AE6,テ2!AE6,AE6))</f>
        <v/>
      </c>
      <c r="AO6" s="19" t="str">
        <f>IF(COUNT(テ1!AF6,テ2!AF6,AF6)=0,"",SUM(テ1!AF6,テ2!AF6,AF6))</f>
        <v/>
      </c>
      <c r="AP6" s="375" t="str">
        <f>IF($C6="","",IF(ISERROR(AL6/AL$5*100),0,(AL6/AL$5*100)))</f>
        <v/>
      </c>
      <c r="AQ6" s="313" t="str">
        <f t="shared" ref="AQ6:AS69" si="4">IF($C6="","",IF(ISERROR(AM6/AM$5*100),0,(AM6/AM$5*100)))</f>
        <v/>
      </c>
      <c r="AR6" s="231" t="str">
        <f t="shared" si="4"/>
        <v/>
      </c>
      <c r="AS6" s="376" t="str">
        <f t="shared" si="4"/>
        <v/>
      </c>
      <c r="AT6" s="20"/>
    </row>
    <row r="7" spans="1:46" ht="12" customHeight="1">
      <c r="A7" s="362">
        <v>3</v>
      </c>
      <c r="B7" s="21">
        <f>IF(情報!$C4="","",情報!$C4)</f>
        <v>102</v>
      </c>
      <c r="C7" s="377" t="str">
        <f t="shared" si="2"/>
        <v/>
      </c>
      <c r="D7" s="378" t="str">
        <f t="shared" si="0"/>
        <v/>
      </c>
      <c r="E7" s="379" t="str">
        <f t="shared" si="0"/>
        <v/>
      </c>
      <c r="F7" s="380" t="str">
        <f t="shared" si="0"/>
        <v/>
      </c>
      <c r="G7" s="26" t="str">
        <f t="shared" si="0"/>
        <v/>
      </c>
      <c r="H7" s="378" t="str">
        <f t="shared" si="0"/>
        <v/>
      </c>
      <c r="I7" s="379" t="str">
        <f t="shared" si="0"/>
        <v/>
      </c>
      <c r="J7" s="380" t="str">
        <f t="shared" si="0"/>
        <v/>
      </c>
      <c r="K7" s="26" t="str">
        <f t="shared" si="0"/>
        <v/>
      </c>
      <c r="L7" s="378" t="str">
        <f t="shared" si="0"/>
        <v/>
      </c>
      <c r="M7" s="379" t="str">
        <f t="shared" si="0"/>
        <v/>
      </c>
      <c r="N7" s="380" t="str">
        <f t="shared" si="1"/>
        <v/>
      </c>
      <c r="O7" s="26" t="str">
        <f t="shared" si="1"/>
        <v/>
      </c>
      <c r="P7" s="378" t="str">
        <f t="shared" si="1"/>
        <v/>
      </c>
      <c r="Q7" s="379" t="str">
        <f t="shared" si="1"/>
        <v/>
      </c>
      <c r="R7" s="380" t="str">
        <f t="shared" si="1"/>
        <v/>
      </c>
      <c r="S7" s="26" t="str">
        <f t="shared" si="1"/>
        <v/>
      </c>
      <c r="T7" s="378" t="str">
        <f t="shared" si="1"/>
        <v/>
      </c>
      <c r="U7" s="379" t="str">
        <f t="shared" si="1"/>
        <v/>
      </c>
      <c r="V7" s="380" t="str">
        <f t="shared" si="1"/>
        <v/>
      </c>
      <c r="W7" s="26" t="str">
        <f t="shared" si="1"/>
        <v/>
      </c>
      <c r="X7" s="378" t="str">
        <f t="shared" si="1"/>
        <v/>
      </c>
      <c r="Y7" s="379" t="str">
        <f t="shared" si="1"/>
        <v/>
      </c>
      <c r="Z7" s="380" t="str">
        <f t="shared" si="1"/>
        <v/>
      </c>
      <c r="AA7" s="26" t="str">
        <f t="shared" si="1"/>
        <v/>
      </c>
      <c r="AB7" s="20"/>
      <c r="AC7" s="378" t="str">
        <f>IF(COUNT((D7,H7,L7,P7,T7,X7))=0,"",SUM((D7,H7,L7,P7,T7,X7)))</f>
        <v/>
      </c>
      <c r="AD7" s="379" t="str">
        <f>IF(COUNT((E7,I7,M7,Q7,U7,Y7))=0,"",SUM((E7,I7,M7,Q7,U7,Y7)))</f>
        <v/>
      </c>
      <c r="AE7" s="380" t="str">
        <f>IF(COUNT((F7,J7,N7,R7,V7,Z7))=0,"",SUM((F7,J7,N7,R7,V7,Z7)))</f>
        <v/>
      </c>
      <c r="AF7" s="26" t="str">
        <f>IF(COUNT((G7,K7,O7,S7,W7,AA7))=0,"",SUM((G7,K7,O7,S7,W7,AA7)))</f>
        <v/>
      </c>
      <c r="AG7" s="381" t="str">
        <f t="shared" ref="AG7:AJ70" si="5">IF($C7="","",IF(ISERROR(AC7/AC$5*100),0,(AC7/AC$5*100)))</f>
        <v/>
      </c>
      <c r="AH7" s="307" t="str">
        <f t="shared" si="3"/>
        <v/>
      </c>
      <c r="AI7" s="193" t="str">
        <f t="shared" si="3"/>
        <v/>
      </c>
      <c r="AJ7" s="382" t="str">
        <f t="shared" si="3"/>
        <v/>
      </c>
      <c r="AK7" s="20"/>
      <c r="AL7" s="378" t="str">
        <f>IF(COUNT(テ1!AC7,テ2!AC7,AC7)=0,"",SUM(テ1!AC7,テ2!AC7,AC7))</f>
        <v/>
      </c>
      <c r="AM7" s="379" t="str">
        <f>IF(COUNT(テ1!AD7,テ2!AD7,AD7)=0,"",SUM(テ1!AD7,テ2!AD7,AD7))</f>
        <v/>
      </c>
      <c r="AN7" s="380" t="str">
        <f>IF(COUNT(テ1!AE7,テ2!AE7,AE7)=0,"",SUM(テ1!AE7,テ2!AE7,AE7))</f>
        <v/>
      </c>
      <c r="AO7" s="26" t="str">
        <f>IF(COUNT(テ1!AF7,テ2!AF7,AF7)=0,"",SUM(テ1!AF7,テ2!AF7,AF7))</f>
        <v/>
      </c>
      <c r="AP7" s="381" t="str">
        <f t="shared" ref="AP7:AS70" si="6">IF($C7="","",IF(ISERROR(AL7/AL$5*100),0,(AL7/AL$5*100)))</f>
        <v/>
      </c>
      <c r="AQ7" s="307" t="str">
        <f t="shared" si="4"/>
        <v/>
      </c>
      <c r="AR7" s="193" t="str">
        <f t="shared" si="4"/>
        <v/>
      </c>
      <c r="AS7" s="382" t="str">
        <f t="shared" si="4"/>
        <v/>
      </c>
      <c r="AT7" s="20"/>
    </row>
    <row r="8" spans="1:46" ht="12" customHeight="1">
      <c r="A8" s="362">
        <v>4</v>
      </c>
      <c r="B8" s="21">
        <f>IF(情報!$C5="","",情報!$C5)</f>
        <v>103</v>
      </c>
      <c r="C8" s="377" t="str">
        <f t="shared" si="2"/>
        <v/>
      </c>
      <c r="D8" s="378" t="str">
        <f t="shared" si="0"/>
        <v/>
      </c>
      <c r="E8" s="379" t="str">
        <f t="shared" si="0"/>
        <v/>
      </c>
      <c r="F8" s="380" t="str">
        <f t="shared" si="0"/>
        <v/>
      </c>
      <c r="G8" s="26" t="str">
        <f t="shared" si="0"/>
        <v/>
      </c>
      <c r="H8" s="378" t="str">
        <f t="shared" si="0"/>
        <v/>
      </c>
      <c r="I8" s="379" t="str">
        <f t="shared" si="0"/>
        <v/>
      </c>
      <c r="J8" s="380" t="str">
        <f t="shared" si="0"/>
        <v/>
      </c>
      <c r="K8" s="26" t="str">
        <f t="shared" si="0"/>
        <v/>
      </c>
      <c r="L8" s="378" t="str">
        <f t="shared" si="0"/>
        <v/>
      </c>
      <c r="M8" s="379" t="str">
        <f t="shared" si="0"/>
        <v/>
      </c>
      <c r="N8" s="380" t="str">
        <f t="shared" si="1"/>
        <v/>
      </c>
      <c r="O8" s="26" t="str">
        <f t="shared" si="1"/>
        <v/>
      </c>
      <c r="P8" s="378" t="str">
        <f t="shared" si="1"/>
        <v/>
      </c>
      <c r="Q8" s="379" t="str">
        <f t="shared" si="1"/>
        <v/>
      </c>
      <c r="R8" s="380" t="str">
        <f t="shared" si="1"/>
        <v/>
      </c>
      <c r="S8" s="26" t="str">
        <f t="shared" si="1"/>
        <v/>
      </c>
      <c r="T8" s="378" t="str">
        <f t="shared" si="1"/>
        <v/>
      </c>
      <c r="U8" s="379" t="str">
        <f t="shared" si="1"/>
        <v/>
      </c>
      <c r="V8" s="380" t="str">
        <f t="shared" si="1"/>
        <v/>
      </c>
      <c r="W8" s="26" t="str">
        <f t="shared" si="1"/>
        <v/>
      </c>
      <c r="X8" s="378" t="str">
        <f t="shared" si="1"/>
        <v/>
      </c>
      <c r="Y8" s="379" t="str">
        <f t="shared" si="1"/>
        <v/>
      </c>
      <c r="Z8" s="380" t="str">
        <f t="shared" si="1"/>
        <v/>
      </c>
      <c r="AA8" s="26" t="str">
        <f t="shared" si="1"/>
        <v/>
      </c>
      <c r="AB8" s="20"/>
      <c r="AC8" s="378" t="str">
        <f>IF(COUNT((D8,H8,L8,P8,T8,X8))=0,"",SUM((D8,H8,L8,P8,T8,X8)))</f>
        <v/>
      </c>
      <c r="AD8" s="379" t="str">
        <f>IF(COUNT((E8,I8,M8,Q8,U8,Y8))=0,"",SUM((E8,I8,M8,Q8,U8,Y8)))</f>
        <v/>
      </c>
      <c r="AE8" s="380" t="str">
        <f>IF(COUNT((F8,J8,N8,R8,V8,Z8))=0,"",SUM((F8,J8,N8,R8,V8,Z8)))</f>
        <v/>
      </c>
      <c r="AF8" s="26" t="str">
        <f>IF(COUNT((G8,K8,O8,S8,W8,AA8))=0,"",SUM((G8,K8,O8,S8,W8,AA8)))</f>
        <v/>
      </c>
      <c r="AG8" s="381" t="str">
        <f t="shared" si="5"/>
        <v/>
      </c>
      <c r="AH8" s="307" t="str">
        <f t="shared" si="3"/>
        <v/>
      </c>
      <c r="AI8" s="193" t="str">
        <f t="shared" si="3"/>
        <v/>
      </c>
      <c r="AJ8" s="382" t="str">
        <f t="shared" si="3"/>
        <v/>
      </c>
      <c r="AK8" s="20"/>
      <c r="AL8" s="378" t="str">
        <f>IF(COUNT(テ1!AC8,テ2!AC8,AC8)=0,"",SUM(テ1!AC8,テ2!AC8,AC8))</f>
        <v/>
      </c>
      <c r="AM8" s="379" t="str">
        <f>IF(COUNT(テ1!AD8,テ2!AD8,AD8)=0,"",SUM(テ1!AD8,テ2!AD8,AD8))</f>
        <v/>
      </c>
      <c r="AN8" s="380" t="str">
        <f>IF(COUNT(テ1!AE8,テ2!AE8,AE8)=0,"",SUM(テ1!AE8,テ2!AE8,AE8))</f>
        <v/>
      </c>
      <c r="AO8" s="26" t="str">
        <f>IF(COUNT(テ1!AF8,テ2!AF8,AF8)=0,"",SUM(テ1!AF8,テ2!AF8,AF8))</f>
        <v/>
      </c>
      <c r="AP8" s="381" t="str">
        <f t="shared" si="6"/>
        <v/>
      </c>
      <c r="AQ8" s="307" t="str">
        <f t="shared" si="4"/>
        <v/>
      </c>
      <c r="AR8" s="193" t="str">
        <f t="shared" si="4"/>
        <v/>
      </c>
      <c r="AS8" s="382" t="str">
        <f t="shared" si="4"/>
        <v/>
      </c>
      <c r="AT8" s="20"/>
    </row>
    <row r="9" spans="1:46" ht="12" customHeight="1">
      <c r="A9" s="362">
        <v>5</v>
      </c>
      <c r="B9" s="21">
        <f>IF(情報!$C6="","",情報!$C6)</f>
        <v>104</v>
      </c>
      <c r="C9" s="377" t="str">
        <f t="shared" si="2"/>
        <v/>
      </c>
      <c r="D9" s="378" t="str">
        <f t="shared" si="0"/>
        <v/>
      </c>
      <c r="E9" s="379" t="str">
        <f t="shared" si="0"/>
        <v/>
      </c>
      <c r="F9" s="380" t="str">
        <f t="shared" si="0"/>
        <v/>
      </c>
      <c r="G9" s="26" t="str">
        <f t="shared" si="0"/>
        <v/>
      </c>
      <c r="H9" s="378" t="str">
        <f t="shared" si="0"/>
        <v/>
      </c>
      <c r="I9" s="379" t="str">
        <f t="shared" si="0"/>
        <v/>
      </c>
      <c r="J9" s="380" t="str">
        <f t="shared" si="0"/>
        <v/>
      </c>
      <c r="K9" s="26" t="str">
        <f t="shared" si="0"/>
        <v/>
      </c>
      <c r="L9" s="378" t="str">
        <f t="shared" si="0"/>
        <v/>
      </c>
      <c r="M9" s="379" t="str">
        <f t="shared" si="0"/>
        <v/>
      </c>
      <c r="N9" s="380" t="str">
        <f t="shared" si="1"/>
        <v/>
      </c>
      <c r="O9" s="26" t="str">
        <f t="shared" si="1"/>
        <v/>
      </c>
      <c r="P9" s="378" t="str">
        <f t="shared" si="1"/>
        <v/>
      </c>
      <c r="Q9" s="379" t="str">
        <f t="shared" si="1"/>
        <v/>
      </c>
      <c r="R9" s="380" t="str">
        <f t="shared" si="1"/>
        <v/>
      </c>
      <c r="S9" s="26" t="str">
        <f t="shared" si="1"/>
        <v/>
      </c>
      <c r="T9" s="378" t="str">
        <f t="shared" si="1"/>
        <v/>
      </c>
      <c r="U9" s="379" t="str">
        <f t="shared" si="1"/>
        <v/>
      </c>
      <c r="V9" s="380" t="str">
        <f t="shared" si="1"/>
        <v/>
      </c>
      <c r="W9" s="26" t="str">
        <f t="shared" si="1"/>
        <v/>
      </c>
      <c r="X9" s="378" t="str">
        <f t="shared" si="1"/>
        <v/>
      </c>
      <c r="Y9" s="379" t="str">
        <f t="shared" si="1"/>
        <v/>
      </c>
      <c r="Z9" s="380" t="str">
        <f t="shared" si="1"/>
        <v/>
      </c>
      <c r="AA9" s="26" t="str">
        <f t="shared" si="1"/>
        <v/>
      </c>
      <c r="AB9" s="20"/>
      <c r="AC9" s="378" t="str">
        <f>IF(COUNT((D9,H9,L9,P9,T9,X9))=0,"",SUM((D9,H9,L9,P9,T9,X9)))</f>
        <v/>
      </c>
      <c r="AD9" s="379" t="str">
        <f>IF(COUNT((E9,I9,M9,Q9,U9,Y9))=0,"",SUM((E9,I9,M9,Q9,U9,Y9)))</f>
        <v/>
      </c>
      <c r="AE9" s="380" t="str">
        <f>IF(COUNT((F9,J9,N9,R9,V9,Z9))=0,"",SUM((F9,J9,N9,R9,V9,Z9)))</f>
        <v/>
      </c>
      <c r="AF9" s="26" t="str">
        <f>IF(COUNT((G9,K9,O9,S9,W9,AA9))=0,"",SUM((G9,K9,O9,S9,W9,AA9)))</f>
        <v/>
      </c>
      <c r="AG9" s="381" t="str">
        <f t="shared" si="5"/>
        <v/>
      </c>
      <c r="AH9" s="307" t="str">
        <f t="shared" si="3"/>
        <v/>
      </c>
      <c r="AI9" s="193" t="str">
        <f t="shared" si="3"/>
        <v/>
      </c>
      <c r="AJ9" s="382" t="str">
        <f t="shared" si="3"/>
        <v/>
      </c>
      <c r="AK9" s="20"/>
      <c r="AL9" s="378" t="str">
        <f>IF(COUNT(テ1!AC9,テ2!AC9,AC9)=0,"",SUM(テ1!AC9,テ2!AC9,AC9))</f>
        <v/>
      </c>
      <c r="AM9" s="379" t="str">
        <f>IF(COUNT(テ1!AD9,テ2!AD9,AD9)=0,"",SUM(テ1!AD9,テ2!AD9,AD9))</f>
        <v/>
      </c>
      <c r="AN9" s="380" t="str">
        <f>IF(COUNT(テ1!AE9,テ2!AE9,AE9)=0,"",SUM(テ1!AE9,テ2!AE9,AE9))</f>
        <v/>
      </c>
      <c r="AO9" s="26" t="str">
        <f>IF(COUNT(テ1!AF9,テ2!AF9,AF9)=0,"",SUM(テ1!AF9,テ2!AF9,AF9))</f>
        <v/>
      </c>
      <c r="AP9" s="381" t="str">
        <f t="shared" si="6"/>
        <v/>
      </c>
      <c r="AQ9" s="307" t="str">
        <f t="shared" si="4"/>
        <v/>
      </c>
      <c r="AR9" s="193" t="str">
        <f t="shared" si="4"/>
        <v/>
      </c>
      <c r="AS9" s="382" t="str">
        <f t="shared" si="4"/>
        <v/>
      </c>
      <c r="AT9" s="20"/>
    </row>
    <row r="10" spans="1:46" ht="12" customHeight="1">
      <c r="A10" s="362">
        <v>6</v>
      </c>
      <c r="B10" s="27">
        <f>IF(情報!$C7="","",情報!$C7)</f>
        <v>105</v>
      </c>
      <c r="C10" s="383" t="str">
        <f t="shared" si="2"/>
        <v/>
      </c>
      <c r="D10" s="384" t="str">
        <f t="shared" si="0"/>
        <v/>
      </c>
      <c r="E10" s="385" t="str">
        <f t="shared" si="0"/>
        <v/>
      </c>
      <c r="F10" s="386" t="str">
        <f t="shared" si="0"/>
        <v/>
      </c>
      <c r="G10" s="32" t="str">
        <f t="shared" si="0"/>
        <v/>
      </c>
      <c r="H10" s="384" t="str">
        <f t="shared" si="0"/>
        <v/>
      </c>
      <c r="I10" s="385" t="str">
        <f t="shared" si="0"/>
        <v/>
      </c>
      <c r="J10" s="386" t="str">
        <f t="shared" si="0"/>
        <v/>
      </c>
      <c r="K10" s="32" t="str">
        <f t="shared" si="0"/>
        <v/>
      </c>
      <c r="L10" s="384" t="str">
        <f t="shared" si="0"/>
        <v/>
      </c>
      <c r="M10" s="385" t="str">
        <f t="shared" si="0"/>
        <v/>
      </c>
      <c r="N10" s="386" t="str">
        <f t="shared" si="1"/>
        <v/>
      </c>
      <c r="O10" s="32" t="str">
        <f t="shared" si="1"/>
        <v/>
      </c>
      <c r="P10" s="384" t="str">
        <f t="shared" si="1"/>
        <v/>
      </c>
      <c r="Q10" s="385" t="str">
        <f t="shared" si="1"/>
        <v/>
      </c>
      <c r="R10" s="386" t="str">
        <f t="shared" si="1"/>
        <v/>
      </c>
      <c r="S10" s="32" t="str">
        <f t="shared" si="1"/>
        <v/>
      </c>
      <c r="T10" s="384" t="str">
        <f t="shared" si="1"/>
        <v/>
      </c>
      <c r="U10" s="385" t="str">
        <f t="shared" si="1"/>
        <v/>
      </c>
      <c r="V10" s="386" t="str">
        <f t="shared" si="1"/>
        <v/>
      </c>
      <c r="W10" s="32" t="str">
        <f t="shared" si="1"/>
        <v/>
      </c>
      <c r="X10" s="384" t="str">
        <f t="shared" si="1"/>
        <v/>
      </c>
      <c r="Y10" s="385" t="str">
        <f t="shared" si="1"/>
        <v/>
      </c>
      <c r="Z10" s="386" t="str">
        <f t="shared" si="1"/>
        <v/>
      </c>
      <c r="AA10" s="32" t="str">
        <f t="shared" si="1"/>
        <v/>
      </c>
      <c r="AB10" s="20"/>
      <c r="AC10" s="384" t="str">
        <f>IF(COUNT((D10,H10,L10,P10,T10,X10))=0,"",SUM((D10,H10,L10,P10,T10,X10)))</f>
        <v/>
      </c>
      <c r="AD10" s="385" t="str">
        <f>IF(COUNT((E10,I10,M10,Q10,U10,Y10))=0,"",SUM((E10,I10,M10,Q10,U10,Y10)))</f>
        <v/>
      </c>
      <c r="AE10" s="386" t="str">
        <f>IF(COUNT((F10,J10,N10,R10,V10,Z10))=0,"",SUM((F10,J10,N10,R10,V10,Z10)))</f>
        <v/>
      </c>
      <c r="AF10" s="32" t="str">
        <f>IF(COUNT((G10,K10,O10,S10,W10,AA10))=0,"",SUM((G10,K10,O10,S10,W10,AA10)))</f>
        <v/>
      </c>
      <c r="AG10" s="387" t="str">
        <f t="shared" si="5"/>
        <v/>
      </c>
      <c r="AH10" s="310" t="str">
        <f t="shared" si="3"/>
        <v/>
      </c>
      <c r="AI10" s="212" t="str">
        <f t="shared" si="3"/>
        <v/>
      </c>
      <c r="AJ10" s="388" t="str">
        <f t="shared" si="3"/>
        <v/>
      </c>
      <c r="AK10" s="20"/>
      <c r="AL10" s="384" t="str">
        <f>IF(COUNT(テ1!AC10,テ2!AC10,AC10)=0,"",SUM(テ1!AC10,テ2!AC10,AC10))</f>
        <v/>
      </c>
      <c r="AM10" s="385" t="str">
        <f>IF(COUNT(テ1!AD10,テ2!AD10,AD10)=0,"",SUM(テ1!AD10,テ2!AD10,AD10))</f>
        <v/>
      </c>
      <c r="AN10" s="386" t="str">
        <f>IF(COUNT(テ1!AE10,テ2!AE10,AE10)=0,"",SUM(テ1!AE10,テ2!AE10,AE10))</f>
        <v/>
      </c>
      <c r="AO10" s="32" t="str">
        <f>IF(COUNT(テ1!AF10,テ2!AF10,AF10)=0,"",SUM(テ1!AF10,テ2!AF10,AF10))</f>
        <v/>
      </c>
      <c r="AP10" s="387" t="str">
        <f t="shared" si="6"/>
        <v/>
      </c>
      <c r="AQ10" s="310" t="str">
        <f t="shared" si="4"/>
        <v/>
      </c>
      <c r="AR10" s="212" t="str">
        <f t="shared" si="4"/>
        <v/>
      </c>
      <c r="AS10" s="388" t="str">
        <f t="shared" si="4"/>
        <v/>
      </c>
      <c r="AT10" s="20"/>
    </row>
    <row r="11" spans="1:46" ht="12" customHeight="1">
      <c r="A11" s="362">
        <v>7</v>
      </c>
      <c r="B11" s="33">
        <f>IF(情報!$C8="","",情報!$C8)</f>
        <v>106</v>
      </c>
      <c r="C11" s="389" t="str">
        <f t="shared" si="2"/>
        <v/>
      </c>
      <c r="D11" s="390" t="str">
        <f t="shared" si="0"/>
        <v/>
      </c>
      <c r="E11" s="391" t="str">
        <f t="shared" si="0"/>
        <v/>
      </c>
      <c r="F11" s="392" t="str">
        <f t="shared" si="0"/>
        <v/>
      </c>
      <c r="G11" s="38" t="str">
        <f t="shared" si="0"/>
        <v/>
      </c>
      <c r="H11" s="390" t="str">
        <f t="shared" si="0"/>
        <v/>
      </c>
      <c r="I11" s="391" t="str">
        <f t="shared" si="0"/>
        <v/>
      </c>
      <c r="J11" s="392" t="str">
        <f t="shared" si="0"/>
        <v/>
      </c>
      <c r="K11" s="38" t="str">
        <f t="shared" si="0"/>
        <v/>
      </c>
      <c r="L11" s="390" t="str">
        <f t="shared" si="0"/>
        <v/>
      </c>
      <c r="M11" s="391" t="str">
        <f t="shared" si="0"/>
        <v/>
      </c>
      <c r="N11" s="392" t="str">
        <f t="shared" si="1"/>
        <v/>
      </c>
      <c r="O11" s="38" t="str">
        <f t="shared" si="1"/>
        <v/>
      </c>
      <c r="P11" s="390" t="str">
        <f t="shared" si="1"/>
        <v/>
      </c>
      <c r="Q11" s="391" t="str">
        <f t="shared" si="1"/>
        <v/>
      </c>
      <c r="R11" s="392" t="str">
        <f t="shared" si="1"/>
        <v/>
      </c>
      <c r="S11" s="38" t="str">
        <f t="shared" si="1"/>
        <v/>
      </c>
      <c r="T11" s="390" t="str">
        <f t="shared" si="1"/>
        <v/>
      </c>
      <c r="U11" s="391" t="str">
        <f t="shared" si="1"/>
        <v/>
      </c>
      <c r="V11" s="392" t="str">
        <f t="shared" si="1"/>
        <v/>
      </c>
      <c r="W11" s="38" t="str">
        <f t="shared" si="1"/>
        <v/>
      </c>
      <c r="X11" s="390" t="str">
        <f t="shared" si="1"/>
        <v/>
      </c>
      <c r="Y11" s="391" t="str">
        <f t="shared" si="1"/>
        <v/>
      </c>
      <c r="Z11" s="392" t="str">
        <f t="shared" si="1"/>
        <v/>
      </c>
      <c r="AA11" s="38" t="str">
        <f t="shared" si="1"/>
        <v/>
      </c>
      <c r="AB11" s="20"/>
      <c r="AC11" s="390" t="str">
        <f>IF(COUNT((D11,H11,L11,P11,T11,X11))=0,"",SUM((D11,H11,L11,P11,T11,X11)))</f>
        <v/>
      </c>
      <c r="AD11" s="391" t="str">
        <f>IF(COUNT((E11,I11,M11,Q11,U11,Y11))=0,"",SUM((E11,I11,M11,Q11,U11,Y11)))</f>
        <v/>
      </c>
      <c r="AE11" s="392" t="str">
        <f>IF(COUNT((F11,J11,N11,R11,V11,Z11))=0,"",SUM((F11,J11,N11,R11,V11,Z11)))</f>
        <v/>
      </c>
      <c r="AF11" s="38" t="str">
        <f>IF(COUNT((G11,K11,O11,S11,W11,AA11))=0,"",SUM((G11,K11,O11,S11,W11,AA11)))</f>
        <v/>
      </c>
      <c r="AG11" s="375" t="str">
        <f t="shared" si="5"/>
        <v/>
      </c>
      <c r="AH11" s="313" t="str">
        <f t="shared" si="3"/>
        <v/>
      </c>
      <c r="AI11" s="231" t="str">
        <f t="shared" si="3"/>
        <v/>
      </c>
      <c r="AJ11" s="376" t="str">
        <f t="shared" si="3"/>
        <v/>
      </c>
      <c r="AK11" s="20"/>
      <c r="AL11" s="390" t="str">
        <f>IF(COUNT(テ1!AC11,テ2!AC11,AC11)=0,"",SUM(テ1!AC11,テ2!AC11,AC11))</f>
        <v/>
      </c>
      <c r="AM11" s="391" t="str">
        <f>IF(COUNT(テ1!AD11,テ2!AD11,AD11)=0,"",SUM(テ1!AD11,テ2!AD11,AD11))</f>
        <v/>
      </c>
      <c r="AN11" s="392" t="str">
        <f>IF(COUNT(テ1!AE11,テ2!AE11,AE11)=0,"",SUM(テ1!AE11,テ2!AE11,AE11))</f>
        <v/>
      </c>
      <c r="AO11" s="38" t="str">
        <f>IF(COUNT(テ1!AF11,テ2!AF11,AF11)=0,"",SUM(テ1!AF11,テ2!AF11,AF11))</f>
        <v/>
      </c>
      <c r="AP11" s="375" t="str">
        <f t="shared" si="6"/>
        <v/>
      </c>
      <c r="AQ11" s="313" t="str">
        <f t="shared" si="4"/>
        <v/>
      </c>
      <c r="AR11" s="231" t="str">
        <f t="shared" si="4"/>
        <v/>
      </c>
      <c r="AS11" s="376" t="str">
        <f t="shared" si="4"/>
        <v/>
      </c>
      <c r="AT11" s="20"/>
    </row>
    <row r="12" spans="1:46" ht="12" customHeight="1">
      <c r="A12" s="362">
        <v>8</v>
      </c>
      <c r="B12" s="21">
        <f>IF(情報!$C9="","",情報!$C9)</f>
        <v>107</v>
      </c>
      <c r="C12" s="377" t="str">
        <f t="shared" si="2"/>
        <v/>
      </c>
      <c r="D12" s="378" t="str">
        <f t="shared" si="0"/>
        <v/>
      </c>
      <c r="E12" s="379" t="str">
        <f t="shared" si="0"/>
        <v/>
      </c>
      <c r="F12" s="380" t="str">
        <f t="shared" si="0"/>
        <v/>
      </c>
      <c r="G12" s="26" t="str">
        <f t="shared" si="0"/>
        <v/>
      </c>
      <c r="H12" s="378" t="str">
        <f t="shared" si="0"/>
        <v/>
      </c>
      <c r="I12" s="379" t="str">
        <f t="shared" si="0"/>
        <v/>
      </c>
      <c r="J12" s="380" t="str">
        <f t="shared" si="0"/>
        <v/>
      </c>
      <c r="K12" s="26" t="str">
        <f t="shared" si="0"/>
        <v/>
      </c>
      <c r="L12" s="378" t="str">
        <f t="shared" si="0"/>
        <v/>
      </c>
      <c r="M12" s="379" t="str">
        <f t="shared" si="0"/>
        <v/>
      </c>
      <c r="N12" s="380" t="str">
        <f t="shared" si="1"/>
        <v/>
      </c>
      <c r="O12" s="26" t="str">
        <f t="shared" si="1"/>
        <v/>
      </c>
      <c r="P12" s="378" t="str">
        <f t="shared" si="1"/>
        <v/>
      </c>
      <c r="Q12" s="379" t="str">
        <f t="shared" si="1"/>
        <v/>
      </c>
      <c r="R12" s="380" t="str">
        <f t="shared" si="1"/>
        <v/>
      </c>
      <c r="S12" s="26" t="str">
        <f t="shared" si="1"/>
        <v/>
      </c>
      <c r="T12" s="378" t="str">
        <f t="shared" si="1"/>
        <v/>
      </c>
      <c r="U12" s="379" t="str">
        <f t="shared" si="1"/>
        <v/>
      </c>
      <c r="V12" s="380" t="str">
        <f t="shared" si="1"/>
        <v/>
      </c>
      <c r="W12" s="26" t="str">
        <f t="shared" si="1"/>
        <v/>
      </c>
      <c r="X12" s="378" t="str">
        <f t="shared" si="1"/>
        <v/>
      </c>
      <c r="Y12" s="379" t="str">
        <f t="shared" si="1"/>
        <v/>
      </c>
      <c r="Z12" s="380" t="str">
        <f t="shared" si="1"/>
        <v/>
      </c>
      <c r="AA12" s="26" t="str">
        <f t="shared" si="1"/>
        <v/>
      </c>
      <c r="AB12" s="20"/>
      <c r="AC12" s="378" t="str">
        <f>IF(COUNT((D12,H12,L12,P12,T12,X12))=0,"",SUM((D12,H12,L12,P12,T12,X12)))</f>
        <v/>
      </c>
      <c r="AD12" s="379" t="str">
        <f>IF(COUNT((E12,I12,M12,Q12,U12,Y12))=0,"",SUM((E12,I12,M12,Q12,U12,Y12)))</f>
        <v/>
      </c>
      <c r="AE12" s="380" t="str">
        <f>IF(COUNT((F12,J12,N12,R12,V12,Z12))=0,"",SUM((F12,J12,N12,R12,V12,Z12)))</f>
        <v/>
      </c>
      <c r="AF12" s="26" t="str">
        <f>IF(COUNT((G12,K12,O12,S12,W12,AA12))=0,"",SUM((G12,K12,O12,S12,W12,AA12)))</f>
        <v/>
      </c>
      <c r="AG12" s="381" t="str">
        <f t="shared" si="5"/>
        <v/>
      </c>
      <c r="AH12" s="307" t="str">
        <f t="shared" si="3"/>
        <v/>
      </c>
      <c r="AI12" s="193" t="str">
        <f t="shared" si="3"/>
        <v/>
      </c>
      <c r="AJ12" s="382" t="str">
        <f t="shared" si="3"/>
        <v/>
      </c>
      <c r="AK12" s="20"/>
      <c r="AL12" s="378" t="str">
        <f>IF(COUNT(テ1!AC12,テ2!AC12,AC12)=0,"",SUM(テ1!AC12,テ2!AC12,AC12))</f>
        <v/>
      </c>
      <c r="AM12" s="379" t="str">
        <f>IF(COUNT(テ1!AD12,テ2!AD12,AD12)=0,"",SUM(テ1!AD12,テ2!AD12,AD12))</f>
        <v/>
      </c>
      <c r="AN12" s="380" t="str">
        <f>IF(COUNT(テ1!AE12,テ2!AE12,AE12)=0,"",SUM(テ1!AE12,テ2!AE12,AE12))</f>
        <v/>
      </c>
      <c r="AO12" s="26" t="str">
        <f>IF(COUNT(テ1!AF12,テ2!AF12,AF12)=0,"",SUM(テ1!AF12,テ2!AF12,AF12))</f>
        <v/>
      </c>
      <c r="AP12" s="381" t="str">
        <f t="shared" si="6"/>
        <v/>
      </c>
      <c r="AQ12" s="307" t="str">
        <f t="shared" si="4"/>
        <v/>
      </c>
      <c r="AR12" s="193" t="str">
        <f t="shared" si="4"/>
        <v/>
      </c>
      <c r="AS12" s="382" t="str">
        <f t="shared" si="4"/>
        <v/>
      </c>
      <c r="AT12" s="20"/>
    </row>
    <row r="13" spans="1:46" ht="12" customHeight="1">
      <c r="A13" s="362">
        <v>9</v>
      </c>
      <c r="B13" s="21">
        <f>IF(情報!$C10="","",情報!$C10)</f>
        <v>108</v>
      </c>
      <c r="C13" s="377" t="str">
        <f t="shared" si="2"/>
        <v/>
      </c>
      <c r="D13" s="378" t="str">
        <f t="shared" si="0"/>
        <v/>
      </c>
      <c r="E13" s="379" t="str">
        <f t="shared" si="0"/>
        <v/>
      </c>
      <c r="F13" s="380" t="str">
        <f t="shared" si="0"/>
        <v/>
      </c>
      <c r="G13" s="26" t="str">
        <f t="shared" si="0"/>
        <v/>
      </c>
      <c r="H13" s="378" t="str">
        <f t="shared" si="0"/>
        <v/>
      </c>
      <c r="I13" s="379" t="str">
        <f t="shared" si="0"/>
        <v/>
      </c>
      <c r="J13" s="380" t="str">
        <f t="shared" si="0"/>
        <v/>
      </c>
      <c r="K13" s="26" t="str">
        <f t="shared" si="0"/>
        <v/>
      </c>
      <c r="L13" s="378" t="str">
        <f t="shared" si="0"/>
        <v/>
      </c>
      <c r="M13" s="379" t="str">
        <f t="shared" si="0"/>
        <v/>
      </c>
      <c r="N13" s="380" t="str">
        <f t="shared" si="1"/>
        <v/>
      </c>
      <c r="O13" s="26" t="str">
        <f t="shared" si="1"/>
        <v/>
      </c>
      <c r="P13" s="378" t="str">
        <f t="shared" si="1"/>
        <v/>
      </c>
      <c r="Q13" s="379" t="str">
        <f t="shared" si="1"/>
        <v/>
      </c>
      <c r="R13" s="380" t="str">
        <f t="shared" si="1"/>
        <v/>
      </c>
      <c r="S13" s="26" t="str">
        <f t="shared" si="1"/>
        <v/>
      </c>
      <c r="T13" s="378" t="str">
        <f t="shared" si="1"/>
        <v/>
      </c>
      <c r="U13" s="379" t="str">
        <f t="shared" si="1"/>
        <v/>
      </c>
      <c r="V13" s="380" t="str">
        <f t="shared" si="1"/>
        <v/>
      </c>
      <c r="W13" s="26" t="str">
        <f t="shared" si="1"/>
        <v/>
      </c>
      <c r="X13" s="378" t="str">
        <f t="shared" si="1"/>
        <v/>
      </c>
      <c r="Y13" s="379" t="str">
        <f t="shared" si="1"/>
        <v/>
      </c>
      <c r="Z13" s="380" t="str">
        <f t="shared" si="1"/>
        <v/>
      </c>
      <c r="AA13" s="26" t="str">
        <f t="shared" si="1"/>
        <v/>
      </c>
      <c r="AB13" s="20"/>
      <c r="AC13" s="378" t="str">
        <f>IF(COUNT((D13,H13,L13,P13,T13,X13))=0,"",SUM((D13,H13,L13,P13,T13,X13)))</f>
        <v/>
      </c>
      <c r="AD13" s="379" t="str">
        <f>IF(COUNT((E13,I13,M13,Q13,U13,Y13))=0,"",SUM((E13,I13,M13,Q13,U13,Y13)))</f>
        <v/>
      </c>
      <c r="AE13" s="380" t="str">
        <f>IF(COUNT((F13,J13,N13,R13,V13,Z13))=0,"",SUM((F13,J13,N13,R13,V13,Z13)))</f>
        <v/>
      </c>
      <c r="AF13" s="26" t="str">
        <f>IF(COUNT((G13,K13,O13,S13,W13,AA13))=0,"",SUM((G13,K13,O13,S13,W13,AA13)))</f>
        <v/>
      </c>
      <c r="AG13" s="381" t="str">
        <f t="shared" si="5"/>
        <v/>
      </c>
      <c r="AH13" s="307" t="str">
        <f t="shared" si="3"/>
        <v/>
      </c>
      <c r="AI13" s="193" t="str">
        <f t="shared" si="3"/>
        <v/>
      </c>
      <c r="AJ13" s="382" t="str">
        <f t="shared" si="3"/>
        <v/>
      </c>
      <c r="AK13" s="20"/>
      <c r="AL13" s="378" t="str">
        <f>IF(COUNT(テ1!AC13,テ2!AC13,AC13)=0,"",SUM(テ1!AC13,テ2!AC13,AC13))</f>
        <v/>
      </c>
      <c r="AM13" s="379" t="str">
        <f>IF(COUNT(テ1!AD13,テ2!AD13,AD13)=0,"",SUM(テ1!AD13,テ2!AD13,AD13))</f>
        <v/>
      </c>
      <c r="AN13" s="380" t="str">
        <f>IF(COUNT(テ1!AE13,テ2!AE13,AE13)=0,"",SUM(テ1!AE13,テ2!AE13,AE13))</f>
        <v/>
      </c>
      <c r="AO13" s="26" t="str">
        <f>IF(COUNT(テ1!AF13,テ2!AF13,AF13)=0,"",SUM(テ1!AF13,テ2!AF13,AF13))</f>
        <v/>
      </c>
      <c r="AP13" s="381" t="str">
        <f t="shared" si="6"/>
        <v/>
      </c>
      <c r="AQ13" s="307" t="str">
        <f t="shared" si="4"/>
        <v/>
      </c>
      <c r="AR13" s="193" t="str">
        <f t="shared" si="4"/>
        <v/>
      </c>
      <c r="AS13" s="382" t="str">
        <f t="shared" si="4"/>
        <v/>
      </c>
      <c r="AT13" s="20"/>
    </row>
    <row r="14" spans="1:46" ht="12" customHeight="1">
      <c r="A14" s="362">
        <v>10</v>
      </c>
      <c r="B14" s="21">
        <f>IF(情報!$C11="","",情報!$C11)</f>
        <v>109</v>
      </c>
      <c r="C14" s="377" t="str">
        <f t="shared" si="2"/>
        <v/>
      </c>
      <c r="D14" s="378" t="str">
        <f t="shared" si="0"/>
        <v/>
      </c>
      <c r="E14" s="379" t="str">
        <f t="shared" si="0"/>
        <v/>
      </c>
      <c r="F14" s="380" t="str">
        <f t="shared" si="0"/>
        <v/>
      </c>
      <c r="G14" s="26" t="str">
        <f t="shared" si="0"/>
        <v/>
      </c>
      <c r="H14" s="378" t="str">
        <f t="shared" si="0"/>
        <v/>
      </c>
      <c r="I14" s="379" t="str">
        <f t="shared" si="0"/>
        <v/>
      </c>
      <c r="J14" s="380" t="str">
        <f t="shared" si="0"/>
        <v/>
      </c>
      <c r="K14" s="26" t="str">
        <f t="shared" si="0"/>
        <v/>
      </c>
      <c r="L14" s="378" t="str">
        <f t="shared" si="0"/>
        <v/>
      </c>
      <c r="M14" s="379" t="str">
        <f t="shared" si="0"/>
        <v/>
      </c>
      <c r="N14" s="380" t="str">
        <f t="shared" si="1"/>
        <v/>
      </c>
      <c r="O14" s="26" t="str">
        <f t="shared" si="1"/>
        <v/>
      </c>
      <c r="P14" s="378" t="str">
        <f t="shared" si="1"/>
        <v/>
      </c>
      <c r="Q14" s="379" t="str">
        <f t="shared" si="1"/>
        <v/>
      </c>
      <c r="R14" s="380" t="str">
        <f t="shared" si="1"/>
        <v/>
      </c>
      <c r="S14" s="26" t="str">
        <f t="shared" si="1"/>
        <v/>
      </c>
      <c r="T14" s="378" t="str">
        <f t="shared" si="1"/>
        <v/>
      </c>
      <c r="U14" s="379" t="str">
        <f t="shared" si="1"/>
        <v/>
      </c>
      <c r="V14" s="380" t="str">
        <f t="shared" si="1"/>
        <v/>
      </c>
      <c r="W14" s="26" t="str">
        <f t="shared" si="1"/>
        <v/>
      </c>
      <c r="X14" s="378" t="str">
        <f t="shared" si="1"/>
        <v/>
      </c>
      <c r="Y14" s="379" t="str">
        <f t="shared" si="1"/>
        <v/>
      </c>
      <c r="Z14" s="380" t="str">
        <f t="shared" si="1"/>
        <v/>
      </c>
      <c r="AA14" s="26" t="str">
        <f t="shared" si="1"/>
        <v/>
      </c>
      <c r="AB14" s="20"/>
      <c r="AC14" s="378" t="str">
        <f>IF(COUNT((D14,H14,L14,P14,T14,X14))=0,"",SUM((D14,H14,L14,P14,T14,X14)))</f>
        <v/>
      </c>
      <c r="AD14" s="379" t="str">
        <f>IF(COUNT((E14,I14,M14,Q14,U14,Y14))=0,"",SUM((E14,I14,M14,Q14,U14,Y14)))</f>
        <v/>
      </c>
      <c r="AE14" s="380" t="str">
        <f>IF(COUNT((F14,J14,N14,R14,V14,Z14))=0,"",SUM((F14,J14,N14,R14,V14,Z14)))</f>
        <v/>
      </c>
      <c r="AF14" s="26" t="str">
        <f>IF(COUNT((G14,K14,O14,S14,W14,AA14))=0,"",SUM((G14,K14,O14,S14,W14,AA14)))</f>
        <v/>
      </c>
      <c r="AG14" s="381" t="str">
        <f t="shared" si="5"/>
        <v/>
      </c>
      <c r="AH14" s="307" t="str">
        <f t="shared" si="3"/>
        <v/>
      </c>
      <c r="AI14" s="193" t="str">
        <f t="shared" si="3"/>
        <v/>
      </c>
      <c r="AJ14" s="382" t="str">
        <f t="shared" si="3"/>
        <v/>
      </c>
      <c r="AK14" s="20"/>
      <c r="AL14" s="378" t="str">
        <f>IF(COUNT(テ1!AC14,テ2!AC14,AC14)=0,"",SUM(テ1!AC14,テ2!AC14,AC14))</f>
        <v/>
      </c>
      <c r="AM14" s="379" t="str">
        <f>IF(COUNT(テ1!AD14,テ2!AD14,AD14)=0,"",SUM(テ1!AD14,テ2!AD14,AD14))</f>
        <v/>
      </c>
      <c r="AN14" s="380" t="str">
        <f>IF(COUNT(テ1!AE14,テ2!AE14,AE14)=0,"",SUM(テ1!AE14,テ2!AE14,AE14))</f>
        <v/>
      </c>
      <c r="AO14" s="26" t="str">
        <f>IF(COUNT(テ1!AF14,テ2!AF14,AF14)=0,"",SUM(テ1!AF14,テ2!AF14,AF14))</f>
        <v/>
      </c>
      <c r="AP14" s="381" t="str">
        <f t="shared" si="6"/>
        <v/>
      </c>
      <c r="AQ14" s="307" t="str">
        <f t="shared" si="4"/>
        <v/>
      </c>
      <c r="AR14" s="193" t="str">
        <f t="shared" si="4"/>
        <v/>
      </c>
      <c r="AS14" s="382" t="str">
        <f t="shared" si="4"/>
        <v/>
      </c>
      <c r="AT14" s="20"/>
    </row>
    <row r="15" spans="1:46" ht="12" customHeight="1">
      <c r="A15" s="362">
        <v>11</v>
      </c>
      <c r="B15" s="27">
        <f>IF(情報!$C12="","",情報!$C12)</f>
        <v>110</v>
      </c>
      <c r="C15" s="383" t="str">
        <f t="shared" si="2"/>
        <v/>
      </c>
      <c r="D15" s="384" t="str">
        <f t="shared" ref="D15:M24" si="7">IF(ISERROR(INDEX(テ全,$A15,D$2)),"",INDEX(テ全,$A15,D$2))</f>
        <v/>
      </c>
      <c r="E15" s="385" t="str">
        <f t="shared" si="7"/>
        <v/>
      </c>
      <c r="F15" s="386" t="str">
        <f t="shared" si="7"/>
        <v/>
      </c>
      <c r="G15" s="32" t="str">
        <f t="shared" si="7"/>
        <v/>
      </c>
      <c r="H15" s="384" t="str">
        <f t="shared" si="7"/>
        <v/>
      </c>
      <c r="I15" s="385" t="str">
        <f t="shared" si="7"/>
        <v/>
      </c>
      <c r="J15" s="386" t="str">
        <f t="shared" si="7"/>
        <v/>
      </c>
      <c r="K15" s="32" t="str">
        <f t="shared" si="7"/>
        <v/>
      </c>
      <c r="L15" s="384" t="str">
        <f t="shared" si="7"/>
        <v/>
      </c>
      <c r="M15" s="385" t="str">
        <f t="shared" si="7"/>
        <v/>
      </c>
      <c r="N15" s="386" t="str">
        <f t="shared" ref="N15:AA24" si="8">IF(ISERROR(INDEX(テ全,$A15,N$2)),"",INDEX(テ全,$A15,N$2))</f>
        <v/>
      </c>
      <c r="O15" s="32" t="str">
        <f t="shared" si="8"/>
        <v/>
      </c>
      <c r="P15" s="384" t="str">
        <f t="shared" si="8"/>
        <v/>
      </c>
      <c r="Q15" s="385" t="str">
        <f t="shared" si="8"/>
        <v/>
      </c>
      <c r="R15" s="386" t="str">
        <f t="shared" si="8"/>
        <v/>
      </c>
      <c r="S15" s="32" t="str">
        <f t="shared" si="8"/>
        <v/>
      </c>
      <c r="T15" s="384" t="str">
        <f t="shared" si="8"/>
        <v/>
      </c>
      <c r="U15" s="385" t="str">
        <f t="shared" si="8"/>
        <v/>
      </c>
      <c r="V15" s="386" t="str">
        <f t="shared" si="8"/>
        <v/>
      </c>
      <c r="W15" s="32" t="str">
        <f t="shared" si="8"/>
        <v/>
      </c>
      <c r="X15" s="384" t="str">
        <f t="shared" si="8"/>
        <v/>
      </c>
      <c r="Y15" s="385" t="str">
        <f t="shared" si="8"/>
        <v/>
      </c>
      <c r="Z15" s="386" t="str">
        <f t="shared" si="8"/>
        <v/>
      </c>
      <c r="AA15" s="32" t="str">
        <f t="shared" si="8"/>
        <v/>
      </c>
      <c r="AB15" s="20"/>
      <c r="AC15" s="384" t="str">
        <f>IF(COUNT((D15,H15,L15,P15,T15,X15))=0,"",SUM((D15,H15,L15,P15,T15,X15)))</f>
        <v/>
      </c>
      <c r="AD15" s="385" t="str">
        <f>IF(COUNT((E15,I15,M15,Q15,U15,Y15))=0,"",SUM((E15,I15,M15,Q15,U15,Y15)))</f>
        <v/>
      </c>
      <c r="AE15" s="386" t="str">
        <f>IF(COUNT((F15,J15,N15,R15,V15,Z15))=0,"",SUM((F15,J15,N15,R15,V15,Z15)))</f>
        <v/>
      </c>
      <c r="AF15" s="32" t="str">
        <f>IF(COUNT((G15,K15,O15,S15,W15,AA15))=0,"",SUM((G15,K15,O15,S15,W15,AA15)))</f>
        <v/>
      </c>
      <c r="AG15" s="387" t="str">
        <f t="shared" si="5"/>
        <v/>
      </c>
      <c r="AH15" s="310" t="str">
        <f t="shared" si="3"/>
        <v/>
      </c>
      <c r="AI15" s="212" t="str">
        <f t="shared" si="3"/>
        <v/>
      </c>
      <c r="AJ15" s="388" t="str">
        <f t="shared" si="3"/>
        <v/>
      </c>
      <c r="AK15" s="20"/>
      <c r="AL15" s="384" t="str">
        <f>IF(COUNT(テ1!AC15,テ2!AC15,AC15)=0,"",SUM(テ1!AC15,テ2!AC15,AC15))</f>
        <v/>
      </c>
      <c r="AM15" s="385" t="str">
        <f>IF(COUNT(テ1!AD15,テ2!AD15,AD15)=0,"",SUM(テ1!AD15,テ2!AD15,AD15))</f>
        <v/>
      </c>
      <c r="AN15" s="386" t="str">
        <f>IF(COUNT(テ1!AE15,テ2!AE15,AE15)=0,"",SUM(テ1!AE15,テ2!AE15,AE15))</f>
        <v/>
      </c>
      <c r="AO15" s="32" t="str">
        <f>IF(COUNT(テ1!AF15,テ2!AF15,AF15)=0,"",SUM(テ1!AF15,テ2!AF15,AF15))</f>
        <v/>
      </c>
      <c r="AP15" s="387" t="str">
        <f t="shared" si="6"/>
        <v/>
      </c>
      <c r="AQ15" s="310" t="str">
        <f t="shared" si="4"/>
        <v/>
      </c>
      <c r="AR15" s="212" t="str">
        <f t="shared" si="4"/>
        <v/>
      </c>
      <c r="AS15" s="388" t="str">
        <f t="shared" si="4"/>
        <v/>
      </c>
      <c r="AT15" s="20"/>
    </row>
    <row r="16" spans="1:46" ht="12" customHeight="1">
      <c r="A16" s="362">
        <v>12</v>
      </c>
      <c r="B16" s="33">
        <f>IF(情報!$C13="","",情報!$C13)</f>
        <v>111</v>
      </c>
      <c r="C16" s="389" t="str">
        <f t="shared" si="2"/>
        <v/>
      </c>
      <c r="D16" s="390" t="str">
        <f t="shared" si="7"/>
        <v/>
      </c>
      <c r="E16" s="391" t="str">
        <f t="shared" si="7"/>
        <v/>
      </c>
      <c r="F16" s="392" t="str">
        <f t="shared" si="7"/>
        <v/>
      </c>
      <c r="G16" s="38" t="str">
        <f t="shared" si="7"/>
        <v/>
      </c>
      <c r="H16" s="390" t="str">
        <f t="shared" si="7"/>
        <v/>
      </c>
      <c r="I16" s="391" t="str">
        <f t="shared" si="7"/>
        <v/>
      </c>
      <c r="J16" s="392" t="str">
        <f t="shared" si="7"/>
        <v/>
      </c>
      <c r="K16" s="38" t="str">
        <f t="shared" si="7"/>
        <v/>
      </c>
      <c r="L16" s="390" t="str">
        <f t="shared" si="7"/>
        <v/>
      </c>
      <c r="M16" s="391" t="str">
        <f t="shared" si="7"/>
        <v/>
      </c>
      <c r="N16" s="392" t="str">
        <f t="shared" si="8"/>
        <v/>
      </c>
      <c r="O16" s="38" t="str">
        <f t="shared" si="8"/>
        <v/>
      </c>
      <c r="P16" s="390" t="str">
        <f t="shared" si="8"/>
        <v/>
      </c>
      <c r="Q16" s="391" t="str">
        <f t="shared" si="8"/>
        <v/>
      </c>
      <c r="R16" s="392" t="str">
        <f t="shared" si="8"/>
        <v/>
      </c>
      <c r="S16" s="38" t="str">
        <f t="shared" si="8"/>
        <v/>
      </c>
      <c r="T16" s="390" t="str">
        <f t="shared" si="8"/>
        <v/>
      </c>
      <c r="U16" s="391" t="str">
        <f t="shared" si="8"/>
        <v/>
      </c>
      <c r="V16" s="392" t="str">
        <f t="shared" si="8"/>
        <v/>
      </c>
      <c r="W16" s="38" t="str">
        <f t="shared" si="8"/>
        <v/>
      </c>
      <c r="X16" s="390" t="str">
        <f t="shared" si="8"/>
        <v/>
      </c>
      <c r="Y16" s="391" t="str">
        <f t="shared" si="8"/>
        <v/>
      </c>
      <c r="Z16" s="392" t="str">
        <f t="shared" si="8"/>
        <v/>
      </c>
      <c r="AA16" s="38" t="str">
        <f t="shared" si="8"/>
        <v/>
      </c>
      <c r="AB16" s="20"/>
      <c r="AC16" s="390" t="str">
        <f>IF(COUNT((D16,H16,L16,P16,T16,X16))=0,"",SUM((D16,H16,L16,P16,T16,X16)))</f>
        <v/>
      </c>
      <c r="AD16" s="391" t="str">
        <f>IF(COUNT((E16,I16,M16,Q16,U16,Y16))=0,"",SUM((E16,I16,M16,Q16,U16,Y16)))</f>
        <v/>
      </c>
      <c r="AE16" s="392" t="str">
        <f>IF(COUNT((F16,J16,N16,R16,V16,Z16))=0,"",SUM((F16,J16,N16,R16,V16,Z16)))</f>
        <v/>
      </c>
      <c r="AF16" s="38" t="str">
        <f>IF(COUNT((G16,K16,O16,S16,W16,AA16))=0,"",SUM((G16,K16,O16,S16,W16,AA16)))</f>
        <v/>
      </c>
      <c r="AG16" s="375" t="str">
        <f t="shared" si="5"/>
        <v/>
      </c>
      <c r="AH16" s="313" t="str">
        <f t="shared" si="3"/>
        <v/>
      </c>
      <c r="AI16" s="231" t="str">
        <f t="shared" si="3"/>
        <v/>
      </c>
      <c r="AJ16" s="376" t="str">
        <f t="shared" si="3"/>
        <v/>
      </c>
      <c r="AK16" s="20"/>
      <c r="AL16" s="390" t="str">
        <f>IF(COUNT(テ1!AC16,テ2!AC16,AC16)=0,"",SUM(テ1!AC16,テ2!AC16,AC16))</f>
        <v/>
      </c>
      <c r="AM16" s="391" t="str">
        <f>IF(COUNT(テ1!AD16,テ2!AD16,AD16)=0,"",SUM(テ1!AD16,テ2!AD16,AD16))</f>
        <v/>
      </c>
      <c r="AN16" s="392" t="str">
        <f>IF(COUNT(テ1!AE16,テ2!AE16,AE16)=0,"",SUM(テ1!AE16,テ2!AE16,AE16))</f>
        <v/>
      </c>
      <c r="AO16" s="38" t="str">
        <f>IF(COUNT(テ1!AF16,テ2!AF16,AF16)=0,"",SUM(テ1!AF16,テ2!AF16,AF16))</f>
        <v/>
      </c>
      <c r="AP16" s="375" t="str">
        <f t="shared" si="6"/>
        <v/>
      </c>
      <c r="AQ16" s="313" t="str">
        <f t="shared" si="4"/>
        <v/>
      </c>
      <c r="AR16" s="231" t="str">
        <f t="shared" si="4"/>
        <v/>
      </c>
      <c r="AS16" s="376" t="str">
        <f t="shared" si="4"/>
        <v/>
      </c>
      <c r="AT16" s="20"/>
    </row>
    <row r="17" spans="1:46" ht="12" customHeight="1">
      <c r="A17" s="362">
        <v>13</v>
      </c>
      <c r="B17" s="21">
        <f>IF(情報!$C14="","",情報!$C14)</f>
        <v>112</v>
      </c>
      <c r="C17" s="377" t="str">
        <f t="shared" si="2"/>
        <v/>
      </c>
      <c r="D17" s="378" t="str">
        <f t="shared" si="7"/>
        <v/>
      </c>
      <c r="E17" s="379" t="str">
        <f t="shared" si="7"/>
        <v/>
      </c>
      <c r="F17" s="380" t="str">
        <f t="shared" si="7"/>
        <v/>
      </c>
      <c r="G17" s="26" t="str">
        <f t="shared" si="7"/>
        <v/>
      </c>
      <c r="H17" s="378" t="str">
        <f t="shared" si="7"/>
        <v/>
      </c>
      <c r="I17" s="379" t="str">
        <f t="shared" si="7"/>
        <v/>
      </c>
      <c r="J17" s="380" t="str">
        <f t="shared" si="7"/>
        <v/>
      </c>
      <c r="K17" s="26" t="str">
        <f t="shared" si="7"/>
        <v/>
      </c>
      <c r="L17" s="378" t="str">
        <f t="shared" si="7"/>
        <v/>
      </c>
      <c r="M17" s="379" t="str">
        <f t="shared" si="7"/>
        <v/>
      </c>
      <c r="N17" s="380" t="str">
        <f t="shared" si="8"/>
        <v/>
      </c>
      <c r="O17" s="26" t="str">
        <f t="shared" si="8"/>
        <v/>
      </c>
      <c r="P17" s="378" t="str">
        <f t="shared" si="8"/>
        <v/>
      </c>
      <c r="Q17" s="379" t="str">
        <f t="shared" si="8"/>
        <v/>
      </c>
      <c r="R17" s="380" t="str">
        <f t="shared" si="8"/>
        <v/>
      </c>
      <c r="S17" s="26" t="str">
        <f t="shared" si="8"/>
        <v/>
      </c>
      <c r="T17" s="378" t="str">
        <f t="shared" si="8"/>
        <v/>
      </c>
      <c r="U17" s="379" t="str">
        <f t="shared" si="8"/>
        <v/>
      </c>
      <c r="V17" s="380" t="str">
        <f t="shared" si="8"/>
        <v/>
      </c>
      <c r="W17" s="26" t="str">
        <f t="shared" si="8"/>
        <v/>
      </c>
      <c r="X17" s="378" t="str">
        <f t="shared" si="8"/>
        <v/>
      </c>
      <c r="Y17" s="379" t="str">
        <f t="shared" si="8"/>
        <v/>
      </c>
      <c r="Z17" s="380" t="str">
        <f t="shared" si="8"/>
        <v/>
      </c>
      <c r="AA17" s="26" t="str">
        <f t="shared" si="8"/>
        <v/>
      </c>
      <c r="AB17" s="20"/>
      <c r="AC17" s="378" t="str">
        <f>IF(COUNT((D17,H17,L17,P17,T17,X17))=0,"",SUM((D17,H17,L17,P17,T17,X17)))</f>
        <v/>
      </c>
      <c r="AD17" s="379" t="str">
        <f>IF(COUNT((E17,I17,M17,Q17,U17,Y17))=0,"",SUM((E17,I17,M17,Q17,U17,Y17)))</f>
        <v/>
      </c>
      <c r="AE17" s="380" t="str">
        <f>IF(COUNT((F17,J17,N17,R17,V17,Z17))=0,"",SUM((F17,J17,N17,R17,V17,Z17)))</f>
        <v/>
      </c>
      <c r="AF17" s="26" t="str">
        <f>IF(COUNT((G17,K17,O17,S17,W17,AA17))=0,"",SUM((G17,K17,O17,S17,W17,AA17)))</f>
        <v/>
      </c>
      <c r="AG17" s="381" t="str">
        <f t="shared" si="5"/>
        <v/>
      </c>
      <c r="AH17" s="307" t="str">
        <f t="shared" si="3"/>
        <v/>
      </c>
      <c r="AI17" s="193" t="str">
        <f t="shared" si="3"/>
        <v/>
      </c>
      <c r="AJ17" s="382" t="str">
        <f t="shared" si="3"/>
        <v/>
      </c>
      <c r="AK17" s="20"/>
      <c r="AL17" s="378" t="str">
        <f>IF(COUNT(テ1!AC17,テ2!AC17,AC17)=0,"",SUM(テ1!AC17,テ2!AC17,AC17))</f>
        <v/>
      </c>
      <c r="AM17" s="379" t="str">
        <f>IF(COUNT(テ1!AD17,テ2!AD17,AD17)=0,"",SUM(テ1!AD17,テ2!AD17,AD17))</f>
        <v/>
      </c>
      <c r="AN17" s="380" t="str">
        <f>IF(COUNT(テ1!AE17,テ2!AE17,AE17)=0,"",SUM(テ1!AE17,テ2!AE17,AE17))</f>
        <v/>
      </c>
      <c r="AO17" s="26" t="str">
        <f>IF(COUNT(テ1!AF17,テ2!AF17,AF17)=0,"",SUM(テ1!AF17,テ2!AF17,AF17))</f>
        <v/>
      </c>
      <c r="AP17" s="381" t="str">
        <f t="shared" si="6"/>
        <v/>
      </c>
      <c r="AQ17" s="307" t="str">
        <f t="shared" si="4"/>
        <v/>
      </c>
      <c r="AR17" s="193" t="str">
        <f t="shared" si="4"/>
        <v/>
      </c>
      <c r="AS17" s="382" t="str">
        <f t="shared" si="4"/>
        <v/>
      </c>
      <c r="AT17" s="20"/>
    </row>
    <row r="18" spans="1:46" ht="12" customHeight="1">
      <c r="A18" s="362">
        <v>14</v>
      </c>
      <c r="B18" s="21">
        <f>IF(情報!$C15="","",情報!$C15)</f>
        <v>113</v>
      </c>
      <c r="C18" s="377" t="str">
        <f t="shared" si="2"/>
        <v/>
      </c>
      <c r="D18" s="378" t="str">
        <f t="shared" si="7"/>
        <v/>
      </c>
      <c r="E18" s="379" t="str">
        <f t="shared" si="7"/>
        <v/>
      </c>
      <c r="F18" s="380" t="str">
        <f t="shared" si="7"/>
        <v/>
      </c>
      <c r="G18" s="26" t="str">
        <f t="shared" si="7"/>
        <v/>
      </c>
      <c r="H18" s="378" t="str">
        <f t="shared" si="7"/>
        <v/>
      </c>
      <c r="I18" s="379" t="str">
        <f t="shared" si="7"/>
        <v/>
      </c>
      <c r="J18" s="380" t="str">
        <f t="shared" si="7"/>
        <v/>
      </c>
      <c r="K18" s="26" t="str">
        <f t="shared" si="7"/>
        <v/>
      </c>
      <c r="L18" s="378" t="str">
        <f t="shared" si="7"/>
        <v/>
      </c>
      <c r="M18" s="379" t="str">
        <f t="shared" si="7"/>
        <v/>
      </c>
      <c r="N18" s="380" t="str">
        <f t="shared" si="8"/>
        <v/>
      </c>
      <c r="O18" s="26" t="str">
        <f t="shared" si="8"/>
        <v/>
      </c>
      <c r="P18" s="378" t="str">
        <f t="shared" si="8"/>
        <v/>
      </c>
      <c r="Q18" s="379" t="str">
        <f t="shared" si="8"/>
        <v/>
      </c>
      <c r="R18" s="380" t="str">
        <f t="shared" si="8"/>
        <v/>
      </c>
      <c r="S18" s="26" t="str">
        <f t="shared" si="8"/>
        <v/>
      </c>
      <c r="T18" s="378" t="str">
        <f t="shared" si="8"/>
        <v/>
      </c>
      <c r="U18" s="379" t="str">
        <f t="shared" si="8"/>
        <v/>
      </c>
      <c r="V18" s="380" t="str">
        <f t="shared" si="8"/>
        <v/>
      </c>
      <c r="W18" s="26" t="str">
        <f t="shared" si="8"/>
        <v/>
      </c>
      <c r="X18" s="378" t="str">
        <f t="shared" si="8"/>
        <v/>
      </c>
      <c r="Y18" s="379" t="str">
        <f t="shared" si="8"/>
        <v/>
      </c>
      <c r="Z18" s="380" t="str">
        <f t="shared" si="8"/>
        <v/>
      </c>
      <c r="AA18" s="26" t="str">
        <f t="shared" si="8"/>
        <v/>
      </c>
      <c r="AB18" s="20"/>
      <c r="AC18" s="378" t="str">
        <f>IF(COUNT((D18,H18,L18,P18,T18,X18))=0,"",SUM((D18,H18,L18,P18,T18,X18)))</f>
        <v/>
      </c>
      <c r="AD18" s="379" t="str">
        <f>IF(COUNT((E18,I18,M18,Q18,U18,Y18))=0,"",SUM((E18,I18,M18,Q18,U18,Y18)))</f>
        <v/>
      </c>
      <c r="AE18" s="380" t="str">
        <f>IF(COUNT((F18,J18,N18,R18,V18,Z18))=0,"",SUM((F18,J18,N18,R18,V18,Z18)))</f>
        <v/>
      </c>
      <c r="AF18" s="26" t="str">
        <f>IF(COUNT((G18,K18,O18,S18,W18,AA18))=0,"",SUM((G18,K18,O18,S18,W18,AA18)))</f>
        <v/>
      </c>
      <c r="AG18" s="381" t="str">
        <f t="shared" si="5"/>
        <v/>
      </c>
      <c r="AH18" s="307" t="str">
        <f t="shared" si="3"/>
        <v/>
      </c>
      <c r="AI18" s="193" t="str">
        <f t="shared" si="3"/>
        <v/>
      </c>
      <c r="AJ18" s="382" t="str">
        <f t="shared" si="3"/>
        <v/>
      </c>
      <c r="AK18" s="20"/>
      <c r="AL18" s="378" t="str">
        <f>IF(COUNT(テ1!AC18,テ2!AC18,AC18)=0,"",SUM(テ1!AC18,テ2!AC18,AC18))</f>
        <v/>
      </c>
      <c r="AM18" s="379" t="str">
        <f>IF(COUNT(テ1!AD18,テ2!AD18,AD18)=0,"",SUM(テ1!AD18,テ2!AD18,AD18))</f>
        <v/>
      </c>
      <c r="AN18" s="380" t="str">
        <f>IF(COUNT(テ1!AE18,テ2!AE18,AE18)=0,"",SUM(テ1!AE18,テ2!AE18,AE18))</f>
        <v/>
      </c>
      <c r="AO18" s="26" t="str">
        <f>IF(COUNT(テ1!AF18,テ2!AF18,AF18)=0,"",SUM(テ1!AF18,テ2!AF18,AF18))</f>
        <v/>
      </c>
      <c r="AP18" s="381" t="str">
        <f t="shared" si="6"/>
        <v/>
      </c>
      <c r="AQ18" s="307" t="str">
        <f t="shared" si="4"/>
        <v/>
      </c>
      <c r="AR18" s="193" t="str">
        <f t="shared" si="4"/>
        <v/>
      </c>
      <c r="AS18" s="382" t="str">
        <f t="shared" si="4"/>
        <v/>
      </c>
      <c r="AT18" s="20"/>
    </row>
    <row r="19" spans="1:46" ht="12" customHeight="1">
      <c r="A19" s="362">
        <v>15</v>
      </c>
      <c r="B19" s="21">
        <f>IF(情報!$C16="","",情報!$C16)</f>
        <v>114</v>
      </c>
      <c r="C19" s="377" t="str">
        <f t="shared" si="2"/>
        <v/>
      </c>
      <c r="D19" s="378" t="str">
        <f t="shared" si="7"/>
        <v/>
      </c>
      <c r="E19" s="379" t="str">
        <f t="shared" si="7"/>
        <v/>
      </c>
      <c r="F19" s="380" t="str">
        <f t="shared" si="7"/>
        <v/>
      </c>
      <c r="G19" s="26" t="str">
        <f t="shared" si="7"/>
        <v/>
      </c>
      <c r="H19" s="378" t="str">
        <f t="shared" si="7"/>
        <v/>
      </c>
      <c r="I19" s="379" t="str">
        <f t="shared" si="7"/>
        <v/>
      </c>
      <c r="J19" s="380" t="str">
        <f t="shared" si="7"/>
        <v/>
      </c>
      <c r="K19" s="26" t="str">
        <f t="shared" si="7"/>
        <v/>
      </c>
      <c r="L19" s="378" t="str">
        <f t="shared" si="7"/>
        <v/>
      </c>
      <c r="M19" s="379" t="str">
        <f t="shared" si="7"/>
        <v/>
      </c>
      <c r="N19" s="380" t="str">
        <f t="shared" si="8"/>
        <v/>
      </c>
      <c r="O19" s="26" t="str">
        <f t="shared" si="8"/>
        <v/>
      </c>
      <c r="P19" s="378" t="str">
        <f t="shared" si="8"/>
        <v/>
      </c>
      <c r="Q19" s="379" t="str">
        <f t="shared" si="8"/>
        <v/>
      </c>
      <c r="R19" s="380" t="str">
        <f t="shared" si="8"/>
        <v/>
      </c>
      <c r="S19" s="26" t="str">
        <f t="shared" si="8"/>
        <v/>
      </c>
      <c r="T19" s="378" t="str">
        <f t="shared" si="8"/>
        <v/>
      </c>
      <c r="U19" s="379" t="str">
        <f t="shared" si="8"/>
        <v/>
      </c>
      <c r="V19" s="380" t="str">
        <f t="shared" si="8"/>
        <v/>
      </c>
      <c r="W19" s="26" t="str">
        <f t="shared" si="8"/>
        <v/>
      </c>
      <c r="X19" s="378" t="str">
        <f t="shared" si="8"/>
        <v/>
      </c>
      <c r="Y19" s="379" t="str">
        <f t="shared" si="8"/>
        <v/>
      </c>
      <c r="Z19" s="380" t="str">
        <f t="shared" si="8"/>
        <v/>
      </c>
      <c r="AA19" s="26" t="str">
        <f t="shared" si="8"/>
        <v/>
      </c>
      <c r="AB19" s="20"/>
      <c r="AC19" s="378" t="str">
        <f>IF(COUNT((D19,H19,L19,P19,T19,X19))=0,"",SUM((D19,H19,L19,P19,T19,X19)))</f>
        <v/>
      </c>
      <c r="AD19" s="379" t="str">
        <f>IF(COUNT((E19,I19,M19,Q19,U19,Y19))=0,"",SUM((E19,I19,M19,Q19,U19,Y19)))</f>
        <v/>
      </c>
      <c r="AE19" s="380" t="str">
        <f>IF(COUNT((F19,J19,N19,R19,V19,Z19))=0,"",SUM((F19,J19,N19,R19,V19,Z19)))</f>
        <v/>
      </c>
      <c r="AF19" s="26" t="str">
        <f>IF(COUNT((G19,K19,O19,S19,W19,AA19))=0,"",SUM((G19,K19,O19,S19,W19,AA19)))</f>
        <v/>
      </c>
      <c r="AG19" s="381" t="str">
        <f t="shared" si="5"/>
        <v/>
      </c>
      <c r="AH19" s="307" t="str">
        <f t="shared" si="3"/>
        <v/>
      </c>
      <c r="AI19" s="193" t="str">
        <f t="shared" si="3"/>
        <v/>
      </c>
      <c r="AJ19" s="382" t="str">
        <f t="shared" si="3"/>
        <v/>
      </c>
      <c r="AK19" s="20"/>
      <c r="AL19" s="378" t="str">
        <f>IF(COUNT(テ1!AC19,テ2!AC19,AC19)=0,"",SUM(テ1!AC19,テ2!AC19,AC19))</f>
        <v/>
      </c>
      <c r="AM19" s="379" t="str">
        <f>IF(COUNT(テ1!AD19,テ2!AD19,AD19)=0,"",SUM(テ1!AD19,テ2!AD19,AD19))</f>
        <v/>
      </c>
      <c r="AN19" s="380" t="str">
        <f>IF(COUNT(テ1!AE19,テ2!AE19,AE19)=0,"",SUM(テ1!AE19,テ2!AE19,AE19))</f>
        <v/>
      </c>
      <c r="AO19" s="26" t="str">
        <f>IF(COUNT(テ1!AF19,テ2!AF19,AF19)=0,"",SUM(テ1!AF19,テ2!AF19,AF19))</f>
        <v/>
      </c>
      <c r="AP19" s="381" t="str">
        <f t="shared" si="6"/>
        <v/>
      </c>
      <c r="AQ19" s="307" t="str">
        <f t="shared" si="4"/>
        <v/>
      </c>
      <c r="AR19" s="193" t="str">
        <f t="shared" si="4"/>
        <v/>
      </c>
      <c r="AS19" s="382" t="str">
        <f t="shared" si="4"/>
        <v/>
      </c>
      <c r="AT19" s="20"/>
    </row>
    <row r="20" spans="1:46" ht="12" customHeight="1">
      <c r="A20" s="362">
        <v>16</v>
      </c>
      <c r="B20" s="27">
        <f>IF(情報!$C17="","",情報!$C17)</f>
        <v>115</v>
      </c>
      <c r="C20" s="383" t="str">
        <f t="shared" si="2"/>
        <v/>
      </c>
      <c r="D20" s="384" t="str">
        <f t="shared" si="7"/>
        <v/>
      </c>
      <c r="E20" s="385" t="str">
        <f t="shared" si="7"/>
        <v/>
      </c>
      <c r="F20" s="386" t="str">
        <f t="shared" si="7"/>
        <v/>
      </c>
      <c r="G20" s="32" t="str">
        <f t="shared" si="7"/>
        <v/>
      </c>
      <c r="H20" s="384" t="str">
        <f t="shared" si="7"/>
        <v/>
      </c>
      <c r="I20" s="385" t="str">
        <f t="shared" si="7"/>
        <v/>
      </c>
      <c r="J20" s="386" t="str">
        <f t="shared" si="7"/>
        <v/>
      </c>
      <c r="K20" s="32" t="str">
        <f t="shared" si="7"/>
        <v/>
      </c>
      <c r="L20" s="384" t="str">
        <f t="shared" si="7"/>
        <v/>
      </c>
      <c r="M20" s="385" t="str">
        <f t="shared" si="7"/>
        <v/>
      </c>
      <c r="N20" s="386" t="str">
        <f t="shared" si="8"/>
        <v/>
      </c>
      <c r="O20" s="32" t="str">
        <f t="shared" si="8"/>
        <v/>
      </c>
      <c r="P20" s="384" t="str">
        <f t="shared" si="8"/>
        <v/>
      </c>
      <c r="Q20" s="385" t="str">
        <f t="shared" si="8"/>
        <v/>
      </c>
      <c r="R20" s="386" t="str">
        <f t="shared" si="8"/>
        <v/>
      </c>
      <c r="S20" s="32" t="str">
        <f t="shared" si="8"/>
        <v/>
      </c>
      <c r="T20" s="384" t="str">
        <f t="shared" si="8"/>
        <v/>
      </c>
      <c r="U20" s="385" t="str">
        <f t="shared" si="8"/>
        <v/>
      </c>
      <c r="V20" s="386" t="str">
        <f t="shared" si="8"/>
        <v/>
      </c>
      <c r="W20" s="32" t="str">
        <f t="shared" si="8"/>
        <v/>
      </c>
      <c r="X20" s="384" t="str">
        <f t="shared" si="8"/>
        <v/>
      </c>
      <c r="Y20" s="385" t="str">
        <f t="shared" si="8"/>
        <v/>
      </c>
      <c r="Z20" s="386" t="str">
        <f t="shared" si="8"/>
        <v/>
      </c>
      <c r="AA20" s="32" t="str">
        <f t="shared" si="8"/>
        <v/>
      </c>
      <c r="AB20" s="20"/>
      <c r="AC20" s="384" t="str">
        <f>IF(COUNT((D20,H20,L20,P20,T20,X20))=0,"",SUM((D20,H20,L20,P20,T20,X20)))</f>
        <v/>
      </c>
      <c r="AD20" s="385" t="str">
        <f>IF(COUNT((E20,I20,M20,Q20,U20,Y20))=0,"",SUM((E20,I20,M20,Q20,U20,Y20)))</f>
        <v/>
      </c>
      <c r="AE20" s="386" t="str">
        <f>IF(COUNT((F20,J20,N20,R20,V20,Z20))=0,"",SUM((F20,J20,N20,R20,V20,Z20)))</f>
        <v/>
      </c>
      <c r="AF20" s="32" t="str">
        <f>IF(COUNT((G20,K20,O20,S20,W20,AA20))=0,"",SUM((G20,K20,O20,S20,W20,AA20)))</f>
        <v/>
      </c>
      <c r="AG20" s="387" t="str">
        <f t="shared" si="5"/>
        <v/>
      </c>
      <c r="AH20" s="310" t="str">
        <f t="shared" si="3"/>
        <v/>
      </c>
      <c r="AI20" s="212" t="str">
        <f t="shared" si="3"/>
        <v/>
      </c>
      <c r="AJ20" s="388" t="str">
        <f t="shared" si="3"/>
        <v/>
      </c>
      <c r="AK20" s="20"/>
      <c r="AL20" s="384" t="str">
        <f>IF(COUNT(テ1!AC20,テ2!AC20,AC20)=0,"",SUM(テ1!AC20,テ2!AC20,AC20))</f>
        <v/>
      </c>
      <c r="AM20" s="385" t="str">
        <f>IF(COUNT(テ1!AD20,テ2!AD20,AD20)=0,"",SUM(テ1!AD20,テ2!AD20,AD20))</f>
        <v/>
      </c>
      <c r="AN20" s="386" t="str">
        <f>IF(COUNT(テ1!AE20,テ2!AE20,AE20)=0,"",SUM(テ1!AE20,テ2!AE20,AE20))</f>
        <v/>
      </c>
      <c r="AO20" s="32" t="str">
        <f>IF(COUNT(テ1!AF20,テ2!AF20,AF20)=0,"",SUM(テ1!AF20,テ2!AF20,AF20))</f>
        <v/>
      </c>
      <c r="AP20" s="387" t="str">
        <f t="shared" si="6"/>
        <v/>
      </c>
      <c r="AQ20" s="310" t="str">
        <f t="shared" si="4"/>
        <v/>
      </c>
      <c r="AR20" s="212" t="str">
        <f t="shared" si="4"/>
        <v/>
      </c>
      <c r="AS20" s="388" t="str">
        <f t="shared" si="4"/>
        <v/>
      </c>
      <c r="AT20" s="20"/>
    </row>
    <row r="21" spans="1:46" ht="12" customHeight="1">
      <c r="A21" s="362">
        <v>17</v>
      </c>
      <c r="B21" s="33">
        <f>IF(情報!$C18="","",情報!$C18)</f>
        <v>116</v>
      </c>
      <c r="C21" s="389" t="str">
        <f t="shared" si="2"/>
        <v/>
      </c>
      <c r="D21" s="390" t="str">
        <f t="shared" si="7"/>
        <v/>
      </c>
      <c r="E21" s="391" t="str">
        <f t="shared" si="7"/>
        <v/>
      </c>
      <c r="F21" s="392" t="str">
        <f t="shared" si="7"/>
        <v/>
      </c>
      <c r="G21" s="38" t="str">
        <f t="shared" si="7"/>
        <v/>
      </c>
      <c r="H21" s="390" t="str">
        <f t="shared" si="7"/>
        <v/>
      </c>
      <c r="I21" s="391" t="str">
        <f t="shared" si="7"/>
        <v/>
      </c>
      <c r="J21" s="392" t="str">
        <f t="shared" si="7"/>
        <v/>
      </c>
      <c r="K21" s="38" t="str">
        <f t="shared" si="7"/>
        <v/>
      </c>
      <c r="L21" s="390" t="str">
        <f t="shared" si="7"/>
        <v/>
      </c>
      <c r="M21" s="391" t="str">
        <f t="shared" si="7"/>
        <v/>
      </c>
      <c r="N21" s="392" t="str">
        <f t="shared" si="8"/>
        <v/>
      </c>
      <c r="O21" s="38" t="str">
        <f t="shared" si="8"/>
        <v/>
      </c>
      <c r="P21" s="390" t="str">
        <f t="shared" si="8"/>
        <v/>
      </c>
      <c r="Q21" s="391" t="str">
        <f t="shared" si="8"/>
        <v/>
      </c>
      <c r="R21" s="392" t="str">
        <f t="shared" si="8"/>
        <v/>
      </c>
      <c r="S21" s="38" t="str">
        <f t="shared" si="8"/>
        <v/>
      </c>
      <c r="T21" s="390" t="str">
        <f t="shared" si="8"/>
        <v/>
      </c>
      <c r="U21" s="391" t="str">
        <f t="shared" si="8"/>
        <v/>
      </c>
      <c r="V21" s="392" t="str">
        <f t="shared" si="8"/>
        <v/>
      </c>
      <c r="W21" s="38" t="str">
        <f t="shared" si="8"/>
        <v/>
      </c>
      <c r="X21" s="390" t="str">
        <f t="shared" si="8"/>
        <v/>
      </c>
      <c r="Y21" s="391" t="str">
        <f t="shared" si="8"/>
        <v/>
      </c>
      <c r="Z21" s="392" t="str">
        <f t="shared" si="8"/>
        <v/>
      </c>
      <c r="AA21" s="38" t="str">
        <f t="shared" si="8"/>
        <v/>
      </c>
      <c r="AB21" s="20"/>
      <c r="AC21" s="390" t="str">
        <f>IF(COUNT((D21,H21,L21,P21,T21,X21))=0,"",SUM((D21,H21,L21,P21,T21,X21)))</f>
        <v/>
      </c>
      <c r="AD21" s="391" t="str">
        <f>IF(COUNT((E21,I21,M21,Q21,U21,Y21))=0,"",SUM((E21,I21,M21,Q21,U21,Y21)))</f>
        <v/>
      </c>
      <c r="AE21" s="392" t="str">
        <f>IF(COUNT((F21,J21,N21,R21,V21,Z21))=0,"",SUM((F21,J21,N21,R21,V21,Z21)))</f>
        <v/>
      </c>
      <c r="AF21" s="38" t="str">
        <f>IF(COUNT((G21,K21,O21,S21,W21,AA21))=0,"",SUM((G21,K21,O21,S21,W21,AA21)))</f>
        <v/>
      </c>
      <c r="AG21" s="375" t="str">
        <f t="shared" si="5"/>
        <v/>
      </c>
      <c r="AH21" s="313" t="str">
        <f t="shared" si="3"/>
        <v/>
      </c>
      <c r="AI21" s="231" t="str">
        <f t="shared" si="3"/>
        <v/>
      </c>
      <c r="AJ21" s="376" t="str">
        <f t="shared" si="3"/>
        <v/>
      </c>
      <c r="AK21" s="20"/>
      <c r="AL21" s="390" t="str">
        <f>IF(COUNT(テ1!AC21,テ2!AC21,AC21)=0,"",SUM(テ1!AC21,テ2!AC21,AC21))</f>
        <v/>
      </c>
      <c r="AM21" s="391" t="str">
        <f>IF(COUNT(テ1!AD21,テ2!AD21,AD21)=0,"",SUM(テ1!AD21,テ2!AD21,AD21))</f>
        <v/>
      </c>
      <c r="AN21" s="392" t="str">
        <f>IF(COUNT(テ1!AE21,テ2!AE21,AE21)=0,"",SUM(テ1!AE21,テ2!AE21,AE21))</f>
        <v/>
      </c>
      <c r="AO21" s="38" t="str">
        <f>IF(COUNT(テ1!AF21,テ2!AF21,AF21)=0,"",SUM(テ1!AF21,テ2!AF21,AF21))</f>
        <v/>
      </c>
      <c r="AP21" s="375" t="str">
        <f t="shared" si="6"/>
        <v/>
      </c>
      <c r="AQ21" s="313" t="str">
        <f t="shared" si="4"/>
        <v/>
      </c>
      <c r="AR21" s="231" t="str">
        <f t="shared" si="4"/>
        <v/>
      </c>
      <c r="AS21" s="376" t="str">
        <f t="shared" si="4"/>
        <v/>
      </c>
      <c r="AT21" s="20"/>
    </row>
    <row r="22" spans="1:46" ht="12" customHeight="1">
      <c r="A22" s="362">
        <v>18</v>
      </c>
      <c r="B22" s="21">
        <f>IF(情報!$C19="","",情報!$C19)</f>
        <v>117</v>
      </c>
      <c r="C22" s="377" t="str">
        <f t="shared" si="2"/>
        <v/>
      </c>
      <c r="D22" s="378" t="str">
        <f t="shared" si="7"/>
        <v/>
      </c>
      <c r="E22" s="379" t="str">
        <f t="shared" si="7"/>
        <v/>
      </c>
      <c r="F22" s="380" t="str">
        <f t="shared" si="7"/>
        <v/>
      </c>
      <c r="G22" s="26" t="str">
        <f t="shared" si="7"/>
        <v/>
      </c>
      <c r="H22" s="378" t="str">
        <f t="shared" si="7"/>
        <v/>
      </c>
      <c r="I22" s="379" t="str">
        <f t="shared" si="7"/>
        <v/>
      </c>
      <c r="J22" s="380" t="str">
        <f t="shared" si="7"/>
        <v/>
      </c>
      <c r="K22" s="26" t="str">
        <f t="shared" si="7"/>
        <v/>
      </c>
      <c r="L22" s="378" t="str">
        <f t="shared" si="7"/>
        <v/>
      </c>
      <c r="M22" s="379" t="str">
        <f t="shared" si="7"/>
        <v/>
      </c>
      <c r="N22" s="380" t="str">
        <f t="shared" si="8"/>
        <v/>
      </c>
      <c r="O22" s="26" t="str">
        <f t="shared" si="8"/>
        <v/>
      </c>
      <c r="P22" s="378" t="str">
        <f t="shared" si="8"/>
        <v/>
      </c>
      <c r="Q22" s="379" t="str">
        <f t="shared" si="8"/>
        <v/>
      </c>
      <c r="R22" s="380" t="str">
        <f t="shared" si="8"/>
        <v/>
      </c>
      <c r="S22" s="26" t="str">
        <f t="shared" si="8"/>
        <v/>
      </c>
      <c r="T22" s="378" t="str">
        <f t="shared" si="8"/>
        <v/>
      </c>
      <c r="U22" s="379" t="str">
        <f t="shared" si="8"/>
        <v/>
      </c>
      <c r="V22" s="380" t="str">
        <f t="shared" si="8"/>
        <v/>
      </c>
      <c r="W22" s="26" t="str">
        <f t="shared" si="8"/>
        <v/>
      </c>
      <c r="X22" s="378" t="str">
        <f t="shared" si="8"/>
        <v/>
      </c>
      <c r="Y22" s="379" t="str">
        <f t="shared" si="8"/>
        <v/>
      </c>
      <c r="Z22" s="380" t="str">
        <f t="shared" si="8"/>
        <v/>
      </c>
      <c r="AA22" s="26" t="str">
        <f t="shared" si="8"/>
        <v/>
      </c>
      <c r="AB22" s="20"/>
      <c r="AC22" s="378" t="str">
        <f>IF(COUNT((D22,H22,L22,P22,T22,X22))=0,"",SUM((D22,H22,L22,P22,T22,X22)))</f>
        <v/>
      </c>
      <c r="AD22" s="379" t="str">
        <f>IF(COUNT((E22,I22,M22,Q22,U22,Y22))=0,"",SUM((E22,I22,M22,Q22,U22,Y22)))</f>
        <v/>
      </c>
      <c r="AE22" s="380" t="str">
        <f>IF(COUNT((F22,J22,N22,R22,V22,Z22))=0,"",SUM((F22,J22,N22,R22,V22,Z22)))</f>
        <v/>
      </c>
      <c r="AF22" s="26" t="str">
        <f>IF(COUNT((G22,K22,O22,S22,W22,AA22))=0,"",SUM((G22,K22,O22,S22,W22,AA22)))</f>
        <v/>
      </c>
      <c r="AG22" s="381" t="str">
        <f t="shared" si="5"/>
        <v/>
      </c>
      <c r="AH22" s="307" t="str">
        <f t="shared" si="5"/>
        <v/>
      </c>
      <c r="AI22" s="193" t="str">
        <f t="shared" si="5"/>
        <v/>
      </c>
      <c r="AJ22" s="382" t="str">
        <f t="shared" si="5"/>
        <v/>
      </c>
      <c r="AK22" s="20"/>
      <c r="AL22" s="378" t="str">
        <f>IF(COUNT(テ1!AC22,テ2!AC22,AC22)=0,"",SUM(テ1!AC22,テ2!AC22,AC22))</f>
        <v/>
      </c>
      <c r="AM22" s="379" t="str">
        <f>IF(COUNT(テ1!AD22,テ2!AD22,AD22)=0,"",SUM(テ1!AD22,テ2!AD22,AD22))</f>
        <v/>
      </c>
      <c r="AN22" s="380" t="str">
        <f>IF(COUNT(テ1!AE22,テ2!AE22,AE22)=0,"",SUM(テ1!AE22,テ2!AE22,AE22))</f>
        <v/>
      </c>
      <c r="AO22" s="26" t="str">
        <f>IF(COUNT(テ1!AF22,テ2!AF22,AF22)=0,"",SUM(テ1!AF22,テ2!AF22,AF22))</f>
        <v/>
      </c>
      <c r="AP22" s="381" t="str">
        <f t="shared" si="6"/>
        <v/>
      </c>
      <c r="AQ22" s="307" t="str">
        <f t="shared" si="4"/>
        <v/>
      </c>
      <c r="AR22" s="193" t="str">
        <f t="shared" si="4"/>
        <v/>
      </c>
      <c r="AS22" s="382" t="str">
        <f t="shared" si="4"/>
        <v/>
      </c>
      <c r="AT22" s="20"/>
    </row>
    <row r="23" spans="1:46" ht="12" customHeight="1">
      <c r="A23" s="362">
        <v>19</v>
      </c>
      <c r="B23" s="21">
        <f>IF(情報!$C20="","",情報!$C20)</f>
        <v>118</v>
      </c>
      <c r="C23" s="377" t="str">
        <f t="shared" si="2"/>
        <v/>
      </c>
      <c r="D23" s="378" t="str">
        <f t="shared" si="7"/>
        <v/>
      </c>
      <c r="E23" s="379" t="str">
        <f t="shared" si="7"/>
        <v/>
      </c>
      <c r="F23" s="380" t="str">
        <f t="shared" si="7"/>
        <v/>
      </c>
      <c r="G23" s="26" t="str">
        <f t="shared" si="7"/>
        <v/>
      </c>
      <c r="H23" s="378" t="str">
        <f t="shared" si="7"/>
        <v/>
      </c>
      <c r="I23" s="379" t="str">
        <f t="shared" si="7"/>
        <v/>
      </c>
      <c r="J23" s="380" t="str">
        <f t="shared" si="7"/>
        <v/>
      </c>
      <c r="K23" s="26" t="str">
        <f t="shared" si="7"/>
        <v/>
      </c>
      <c r="L23" s="378" t="str">
        <f t="shared" si="7"/>
        <v/>
      </c>
      <c r="M23" s="379" t="str">
        <f t="shared" si="7"/>
        <v/>
      </c>
      <c r="N23" s="380" t="str">
        <f t="shared" si="8"/>
        <v/>
      </c>
      <c r="O23" s="26" t="str">
        <f t="shared" si="8"/>
        <v/>
      </c>
      <c r="P23" s="378" t="str">
        <f t="shared" si="8"/>
        <v/>
      </c>
      <c r="Q23" s="379" t="str">
        <f t="shared" si="8"/>
        <v/>
      </c>
      <c r="R23" s="380" t="str">
        <f t="shared" si="8"/>
        <v/>
      </c>
      <c r="S23" s="26" t="str">
        <f t="shared" si="8"/>
        <v/>
      </c>
      <c r="T23" s="378" t="str">
        <f t="shared" si="8"/>
        <v/>
      </c>
      <c r="U23" s="379" t="str">
        <f t="shared" si="8"/>
        <v/>
      </c>
      <c r="V23" s="380" t="str">
        <f t="shared" si="8"/>
        <v/>
      </c>
      <c r="W23" s="26" t="str">
        <f t="shared" si="8"/>
        <v/>
      </c>
      <c r="X23" s="378" t="str">
        <f t="shared" si="8"/>
        <v/>
      </c>
      <c r="Y23" s="379" t="str">
        <f t="shared" si="8"/>
        <v/>
      </c>
      <c r="Z23" s="380" t="str">
        <f t="shared" si="8"/>
        <v/>
      </c>
      <c r="AA23" s="26" t="str">
        <f t="shared" si="8"/>
        <v/>
      </c>
      <c r="AB23" s="20"/>
      <c r="AC23" s="378" t="str">
        <f>IF(COUNT((D23,H23,L23,P23,T23,X23))=0,"",SUM((D23,H23,L23,P23,T23,X23)))</f>
        <v/>
      </c>
      <c r="AD23" s="379" t="str">
        <f>IF(COUNT((E23,I23,M23,Q23,U23,Y23))=0,"",SUM((E23,I23,M23,Q23,U23,Y23)))</f>
        <v/>
      </c>
      <c r="AE23" s="380" t="str">
        <f>IF(COUNT((F23,J23,N23,R23,V23,Z23))=0,"",SUM((F23,J23,N23,R23,V23,Z23)))</f>
        <v/>
      </c>
      <c r="AF23" s="26" t="str">
        <f>IF(COUNT((G23,K23,O23,S23,W23,AA23))=0,"",SUM((G23,K23,O23,S23,W23,AA23)))</f>
        <v/>
      </c>
      <c r="AG23" s="381" t="str">
        <f t="shared" si="5"/>
        <v/>
      </c>
      <c r="AH23" s="307" t="str">
        <f t="shared" si="5"/>
        <v/>
      </c>
      <c r="AI23" s="193" t="str">
        <f t="shared" si="5"/>
        <v/>
      </c>
      <c r="AJ23" s="382" t="str">
        <f t="shared" si="5"/>
        <v/>
      </c>
      <c r="AK23" s="20"/>
      <c r="AL23" s="378" t="str">
        <f>IF(COUNT(テ1!AC23,テ2!AC23,AC23)=0,"",SUM(テ1!AC23,テ2!AC23,AC23))</f>
        <v/>
      </c>
      <c r="AM23" s="379" t="str">
        <f>IF(COUNT(テ1!AD23,テ2!AD23,AD23)=0,"",SUM(テ1!AD23,テ2!AD23,AD23))</f>
        <v/>
      </c>
      <c r="AN23" s="380" t="str">
        <f>IF(COUNT(テ1!AE23,テ2!AE23,AE23)=0,"",SUM(テ1!AE23,テ2!AE23,AE23))</f>
        <v/>
      </c>
      <c r="AO23" s="26" t="str">
        <f>IF(COUNT(テ1!AF23,テ2!AF23,AF23)=0,"",SUM(テ1!AF23,テ2!AF23,AF23))</f>
        <v/>
      </c>
      <c r="AP23" s="381" t="str">
        <f t="shared" si="6"/>
        <v/>
      </c>
      <c r="AQ23" s="307" t="str">
        <f t="shared" si="4"/>
        <v/>
      </c>
      <c r="AR23" s="193" t="str">
        <f t="shared" si="4"/>
        <v/>
      </c>
      <c r="AS23" s="382" t="str">
        <f t="shared" si="4"/>
        <v/>
      </c>
      <c r="AT23" s="20"/>
    </row>
    <row r="24" spans="1:46" ht="12" customHeight="1">
      <c r="A24" s="362">
        <v>20</v>
      </c>
      <c r="B24" s="21">
        <f>IF(情報!$C21="","",情報!$C21)</f>
        <v>119</v>
      </c>
      <c r="C24" s="377" t="str">
        <f t="shared" si="2"/>
        <v/>
      </c>
      <c r="D24" s="378" t="str">
        <f t="shared" si="7"/>
        <v/>
      </c>
      <c r="E24" s="379" t="str">
        <f t="shared" si="7"/>
        <v/>
      </c>
      <c r="F24" s="380" t="str">
        <f t="shared" si="7"/>
        <v/>
      </c>
      <c r="G24" s="26" t="str">
        <f t="shared" si="7"/>
        <v/>
      </c>
      <c r="H24" s="378" t="str">
        <f t="shared" si="7"/>
        <v/>
      </c>
      <c r="I24" s="379" t="str">
        <f t="shared" si="7"/>
        <v/>
      </c>
      <c r="J24" s="380" t="str">
        <f t="shared" si="7"/>
        <v/>
      </c>
      <c r="K24" s="26" t="str">
        <f t="shared" si="7"/>
        <v/>
      </c>
      <c r="L24" s="378" t="str">
        <f t="shared" si="7"/>
        <v/>
      </c>
      <c r="M24" s="379" t="str">
        <f t="shared" si="7"/>
        <v/>
      </c>
      <c r="N24" s="380" t="str">
        <f t="shared" si="8"/>
        <v/>
      </c>
      <c r="O24" s="26" t="str">
        <f t="shared" si="8"/>
        <v/>
      </c>
      <c r="P24" s="378" t="str">
        <f t="shared" si="8"/>
        <v/>
      </c>
      <c r="Q24" s="379" t="str">
        <f t="shared" si="8"/>
        <v/>
      </c>
      <c r="R24" s="380" t="str">
        <f t="shared" si="8"/>
        <v/>
      </c>
      <c r="S24" s="26" t="str">
        <f t="shared" si="8"/>
        <v/>
      </c>
      <c r="T24" s="378" t="str">
        <f t="shared" si="8"/>
        <v/>
      </c>
      <c r="U24" s="379" t="str">
        <f t="shared" si="8"/>
        <v/>
      </c>
      <c r="V24" s="380" t="str">
        <f t="shared" si="8"/>
        <v/>
      </c>
      <c r="W24" s="26" t="str">
        <f t="shared" si="8"/>
        <v/>
      </c>
      <c r="X24" s="378" t="str">
        <f t="shared" si="8"/>
        <v/>
      </c>
      <c r="Y24" s="379" t="str">
        <f t="shared" si="8"/>
        <v/>
      </c>
      <c r="Z24" s="380" t="str">
        <f t="shared" si="8"/>
        <v/>
      </c>
      <c r="AA24" s="26" t="str">
        <f t="shared" si="8"/>
        <v/>
      </c>
      <c r="AB24" s="20"/>
      <c r="AC24" s="378" t="str">
        <f>IF(COUNT((D24,H24,L24,P24,T24,X24))=0,"",SUM((D24,H24,L24,P24,T24,X24)))</f>
        <v/>
      </c>
      <c r="AD24" s="379" t="str">
        <f>IF(COUNT((E24,I24,M24,Q24,U24,Y24))=0,"",SUM((E24,I24,M24,Q24,U24,Y24)))</f>
        <v/>
      </c>
      <c r="AE24" s="380" t="str">
        <f>IF(COUNT((F24,J24,N24,R24,V24,Z24))=0,"",SUM((F24,J24,N24,R24,V24,Z24)))</f>
        <v/>
      </c>
      <c r="AF24" s="26" t="str">
        <f>IF(COUNT((G24,K24,O24,S24,W24,AA24))=0,"",SUM((G24,K24,O24,S24,W24,AA24)))</f>
        <v/>
      </c>
      <c r="AG24" s="381" t="str">
        <f t="shared" si="5"/>
        <v/>
      </c>
      <c r="AH24" s="307" t="str">
        <f t="shared" si="5"/>
        <v/>
      </c>
      <c r="AI24" s="193" t="str">
        <f t="shared" si="5"/>
        <v/>
      </c>
      <c r="AJ24" s="382" t="str">
        <f t="shared" si="5"/>
        <v/>
      </c>
      <c r="AK24" s="20"/>
      <c r="AL24" s="378" t="str">
        <f>IF(COUNT(テ1!AC24,テ2!AC24,AC24)=0,"",SUM(テ1!AC24,テ2!AC24,AC24))</f>
        <v/>
      </c>
      <c r="AM24" s="379" t="str">
        <f>IF(COUNT(テ1!AD24,テ2!AD24,AD24)=0,"",SUM(テ1!AD24,テ2!AD24,AD24))</f>
        <v/>
      </c>
      <c r="AN24" s="380" t="str">
        <f>IF(COUNT(テ1!AE24,テ2!AE24,AE24)=0,"",SUM(テ1!AE24,テ2!AE24,AE24))</f>
        <v/>
      </c>
      <c r="AO24" s="26" t="str">
        <f>IF(COUNT(テ1!AF24,テ2!AF24,AF24)=0,"",SUM(テ1!AF24,テ2!AF24,AF24))</f>
        <v/>
      </c>
      <c r="AP24" s="381" t="str">
        <f t="shared" si="6"/>
        <v/>
      </c>
      <c r="AQ24" s="307" t="str">
        <f t="shared" si="4"/>
        <v/>
      </c>
      <c r="AR24" s="193" t="str">
        <f t="shared" si="4"/>
        <v/>
      </c>
      <c r="AS24" s="382" t="str">
        <f t="shared" si="4"/>
        <v/>
      </c>
      <c r="AT24" s="20"/>
    </row>
    <row r="25" spans="1:46" ht="12" customHeight="1">
      <c r="A25" s="362">
        <v>21</v>
      </c>
      <c r="B25" s="27">
        <f>IF(情報!$C22="","",情報!$C22)</f>
        <v>120</v>
      </c>
      <c r="C25" s="383" t="str">
        <f t="shared" si="2"/>
        <v/>
      </c>
      <c r="D25" s="384" t="str">
        <f t="shared" ref="D25:M34" si="9">IF(ISERROR(INDEX(テ全,$A25,D$2)),"",INDEX(テ全,$A25,D$2))</f>
        <v/>
      </c>
      <c r="E25" s="385" t="str">
        <f t="shared" si="9"/>
        <v/>
      </c>
      <c r="F25" s="386" t="str">
        <f t="shared" si="9"/>
        <v/>
      </c>
      <c r="G25" s="32" t="str">
        <f t="shared" si="9"/>
        <v/>
      </c>
      <c r="H25" s="384" t="str">
        <f t="shared" si="9"/>
        <v/>
      </c>
      <c r="I25" s="385" t="str">
        <f t="shared" si="9"/>
        <v/>
      </c>
      <c r="J25" s="386" t="str">
        <f t="shared" si="9"/>
        <v/>
      </c>
      <c r="K25" s="32" t="str">
        <f t="shared" si="9"/>
        <v/>
      </c>
      <c r="L25" s="384" t="str">
        <f t="shared" si="9"/>
        <v/>
      </c>
      <c r="M25" s="385" t="str">
        <f t="shared" si="9"/>
        <v/>
      </c>
      <c r="N25" s="386" t="str">
        <f t="shared" ref="N25:AA34" si="10">IF(ISERROR(INDEX(テ全,$A25,N$2)),"",INDEX(テ全,$A25,N$2))</f>
        <v/>
      </c>
      <c r="O25" s="32" t="str">
        <f t="shared" si="10"/>
        <v/>
      </c>
      <c r="P25" s="384" t="str">
        <f t="shared" si="10"/>
        <v/>
      </c>
      <c r="Q25" s="385" t="str">
        <f t="shared" si="10"/>
        <v/>
      </c>
      <c r="R25" s="386" t="str">
        <f t="shared" si="10"/>
        <v/>
      </c>
      <c r="S25" s="32" t="str">
        <f t="shared" si="10"/>
        <v/>
      </c>
      <c r="T25" s="384" t="str">
        <f t="shared" si="10"/>
        <v/>
      </c>
      <c r="U25" s="385" t="str">
        <f t="shared" si="10"/>
        <v/>
      </c>
      <c r="V25" s="386" t="str">
        <f t="shared" si="10"/>
        <v/>
      </c>
      <c r="W25" s="32" t="str">
        <f t="shared" si="10"/>
        <v/>
      </c>
      <c r="X25" s="384" t="str">
        <f t="shared" si="10"/>
        <v/>
      </c>
      <c r="Y25" s="385" t="str">
        <f t="shared" si="10"/>
        <v/>
      </c>
      <c r="Z25" s="386" t="str">
        <f t="shared" si="10"/>
        <v/>
      </c>
      <c r="AA25" s="32" t="str">
        <f t="shared" si="10"/>
        <v/>
      </c>
      <c r="AB25" s="20"/>
      <c r="AC25" s="384" t="str">
        <f>IF(COUNT((D25,H25,L25,P25,T25,X25))=0,"",SUM((D25,H25,L25,P25,T25,X25)))</f>
        <v/>
      </c>
      <c r="AD25" s="385" t="str">
        <f>IF(COUNT((E25,I25,M25,Q25,U25,Y25))=0,"",SUM((E25,I25,M25,Q25,U25,Y25)))</f>
        <v/>
      </c>
      <c r="AE25" s="386" t="str">
        <f>IF(COUNT((F25,J25,N25,R25,V25,Z25))=0,"",SUM((F25,J25,N25,R25,V25,Z25)))</f>
        <v/>
      </c>
      <c r="AF25" s="32" t="str">
        <f>IF(COUNT((G25,K25,O25,S25,W25,AA25))=0,"",SUM((G25,K25,O25,S25,W25,AA25)))</f>
        <v/>
      </c>
      <c r="AG25" s="387" t="str">
        <f t="shared" si="5"/>
        <v/>
      </c>
      <c r="AH25" s="310" t="str">
        <f t="shared" si="5"/>
        <v/>
      </c>
      <c r="AI25" s="212" t="str">
        <f t="shared" si="5"/>
        <v/>
      </c>
      <c r="AJ25" s="388" t="str">
        <f t="shared" si="5"/>
        <v/>
      </c>
      <c r="AK25" s="20"/>
      <c r="AL25" s="384" t="str">
        <f>IF(COUNT(テ1!AC25,テ2!AC25,AC25)=0,"",SUM(テ1!AC25,テ2!AC25,AC25))</f>
        <v/>
      </c>
      <c r="AM25" s="385" t="str">
        <f>IF(COUNT(テ1!AD25,テ2!AD25,AD25)=0,"",SUM(テ1!AD25,テ2!AD25,AD25))</f>
        <v/>
      </c>
      <c r="AN25" s="386" t="str">
        <f>IF(COUNT(テ1!AE25,テ2!AE25,AE25)=0,"",SUM(テ1!AE25,テ2!AE25,AE25))</f>
        <v/>
      </c>
      <c r="AO25" s="32" t="str">
        <f>IF(COUNT(テ1!AF25,テ2!AF25,AF25)=0,"",SUM(テ1!AF25,テ2!AF25,AF25))</f>
        <v/>
      </c>
      <c r="AP25" s="387" t="str">
        <f t="shared" si="6"/>
        <v/>
      </c>
      <c r="AQ25" s="310" t="str">
        <f t="shared" si="4"/>
        <v/>
      </c>
      <c r="AR25" s="212" t="str">
        <f t="shared" si="4"/>
        <v/>
      </c>
      <c r="AS25" s="388" t="str">
        <f t="shared" si="4"/>
        <v/>
      </c>
      <c r="AT25" s="20"/>
    </row>
    <row r="26" spans="1:46" ht="12" customHeight="1">
      <c r="A26" s="362">
        <v>22</v>
      </c>
      <c r="B26" s="33">
        <f>IF(情報!$C23="","",情報!$C23)</f>
        <v>121</v>
      </c>
      <c r="C26" s="389" t="str">
        <f t="shared" si="2"/>
        <v/>
      </c>
      <c r="D26" s="390" t="str">
        <f t="shared" si="9"/>
        <v/>
      </c>
      <c r="E26" s="391" t="str">
        <f t="shared" si="9"/>
        <v/>
      </c>
      <c r="F26" s="392" t="str">
        <f t="shared" si="9"/>
        <v/>
      </c>
      <c r="G26" s="38" t="str">
        <f t="shared" si="9"/>
        <v/>
      </c>
      <c r="H26" s="390" t="str">
        <f t="shared" si="9"/>
        <v/>
      </c>
      <c r="I26" s="391" t="str">
        <f t="shared" si="9"/>
        <v/>
      </c>
      <c r="J26" s="392" t="str">
        <f t="shared" si="9"/>
        <v/>
      </c>
      <c r="K26" s="38" t="str">
        <f t="shared" si="9"/>
        <v/>
      </c>
      <c r="L26" s="390" t="str">
        <f t="shared" si="9"/>
        <v/>
      </c>
      <c r="M26" s="391" t="str">
        <f t="shared" si="9"/>
        <v/>
      </c>
      <c r="N26" s="392" t="str">
        <f t="shared" si="10"/>
        <v/>
      </c>
      <c r="O26" s="38" t="str">
        <f t="shared" si="10"/>
        <v/>
      </c>
      <c r="P26" s="390" t="str">
        <f t="shared" si="10"/>
        <v/>
      </c>
      <c r="Q26" s="391" t="str">
        <f t="shared" si="10"/>
        <v/>
      </c>
      <c r="R26" s="392" t="str">
        <f t="shared" si="10"/>
        <v/>
      </c>
      <c r="S26" s="38" t="str">
        <f t="shared" si="10"/>
        <v/>
      </c>
      <c r="T26" s="390" t="str">
        <f t="shared" si="10"/>
        <v/>
      </c>
      <c r="U26" s="391" t="str">
        <f t="shared" si="10"/>
        <v/>
      </c>
      <c r="V26" s="392" t="str">
        <f t="shared" si="10"/>
        <v/>
      </c>
      <c r="W26" s="38" t="str">
        <f t="shared" si="10"/>
        <v/>
      </c>
      <c r="X26" s="390" t="str">
        <f t="shared" si="10"/>
        <v/>
      </c>
      <c r="Y26" s="391" t="str">
        <f t="shared" si="10"/>
        <v/>
      </c>
      <c r="Z26" s="392" t="str">
        <f t="shared" si="10"/>
        <v/>
      </c>
      <c r="AA26" s="38" t="str">
        <f t="shared" si="10"/>
        <v/>
      </c>
      <c r="AB26" s="20"/>
      <c r="AC26" s="390" t="str">
        <f>IF(COUNT((D26,H26,L26,P26,T26,X26))=0,"",SUM((D26,H26,L26,P26,T26,X26)))</f>
        <v/>
      </c>
      <c r="AD26" s="391" t="str">
        <f>IF(COUNT((E26,I26,M26,Q26,U26,Y26))=0,"",SUM((E26,I26,M26,Q26,U26,Y26)))</f>
        <v/>
      </c>
      <c r="AE26" s="392" t="str">
        <f>IF(COUNT((F26,J26,N26,R26,V26,Z26))=0,"",SUM((F26,J26,N26,R26,V26,Z26)))</f>
        <v/>
      </c>
      <c r="AF26" s="38" t="str">
        <f>IF(COUNT((G26,K26,O26,S26,W26,AA26))=0,"",SUM((G26,K26,O26,S26,W26,AA26)))</f>
        <v/>
      </c>
      <c r="AG26" s="375" t="str">
        <f t="shared" si="5"/>
        <v/>
      </c>
      <c r="AH26" s="313" t="str">
        <f t="shared" si="5"/>
        <v/>
      </c>
      <c r="AI26" s="231" t="str">
        <f t="shared" si="5"/>
        <v/>
      </c>
      <c r="AJ26" s="376" t="str">
        <f t="shared" si="5"/>
        <v/>
      </c>
      <c r="AK26" s="20"/>
      <c r="AL26" s="390" t="str">
        <f>IF(COUNT(テ1!AC26,テ2!AC26,AC26)=0,"",SUM(テ1!AC26,テ2!AC26,AC26))</f>
        <v/>
      </c>
      <c r="AM26" s="391" t="str">
        <f>IF(COUNT(テ1!AD26,テ2!AD26,AD26)=0,"",SUM(テ1!AD26,テ2!AD26,AD26))</f>
        <v/>
      </c>
      <c r="AN26" s="392" t="str">
        <f>IF(COUNT(テ1!AE26,テ2!AE26,AE26)=0,"",SUM(テ1!AE26,テ2!AE26,AE26))</f>
        <v/>
      </c>
      <c r="AO26" s="38" t="str">
        <f>IF(COUNT(テ1!AF26,テ2!AF26,AF26)=0,"",SUM(テ1!AF26,テ2!AF26,AF26))</f>
        <v/>
      </c>
      <c r="AP26" s="375" t="str">
        <f t="shared" si="6"/>
        <v/>
      </c>
      <c r="AQ26" s="313" t="str">
        <f t="shared" si="4"/>
        <v/>
      </c>
      <c r="AR26" s="231" t="str">
        <f t="shared" si="4"/>
        <v/>
      </c>
      <c r="AS26" s="376" t="str">
        <f t="shared" si="4"/>
        <v/>
      </c>
      <c r="AT26" s="20"/>
    </row>
    <row r="27" spans="1:46" ht="12" customHeight="1">
      <c r="A27" s="362">
        <v>23</v>
      </c>
      <c r="B27" s="21">
        <f>IF(情報!$C24="","",情報!$C24)</f>
        <v>122</v>
      </c>
      <c r="C27" s="377" t="str">
        <f t="shared" si="2"/>
        <v/>
      </c>
      <c r="D27" s="378" t="str">
        <f t="shared" si="9"/>
        <v/>
      </c>
      <c r="E27" s="379" t="str">
        <f t="shared" si="9"/>
        <v/>
      </c>
      <c r="F27" s="380" t="str">
        <f t="shared" si="9"/>
        <v/>
      </c>
      <c r="G27" s="26" t="str">
        <f t="shared" si="9"/>
        <v/>
      </c>
      <c r="H27" s="378" t="str">
        <f t="shared" si="9"/>
        <v/>
      </c>
      <c r="I27" s="379" t="str">
        <f t="shared" si="9"/>
        <v/>
      </c>
      <c r="J27" s="380" t="str">
        <f t="shared" si="9"/>
        <v/>
      </c>
      <c r="K27" s="26" t="str">
        <f t="shared" si="9"/>
        <v/>
      </c>
      <c r="L27" s="378" t="str">
        <f t="shared" si="9"/>
        <v/>
      </c>
      <c r="M27" s="379" t="str">
        <f t="shared" si="9"/>
        <v/>
      </c>
      <c r="N27" s="380" t="str">
        <f t="shared" si="10"/>
        <v/>
      </c>
      <c r="O27" s="26" t="str">
        <f t="shared" si="10"/>
        <v/>
      </c>
      <c r="P27" s="378" t="str">
        <f t="shared" si="10"/>
        <v/>
      </c>
      <c r="Q27" s="379" t="str">
        <f t="shared" si="10"/>
        <v/>
      </c>
      <c r="R27" s="380" t="str">
        <f t="shared" si="10"/>
        <v/>
      </c>
      <c r="S27" s="26" t="str">
        <f t="shared" si="10"/>
        <v/>
      </c>
      <c r="T27" s="378" t="str">
        <f t="shared" si="10"/>
        <v/>
      </c>
      <c r="U27" s="379" t="str">
        <f t="shared" si="10"/>
        <v/>
      </c>
      <c r="V27" s="380" t="str">
        <f t="shared" si="10"/>
        <v/>
      </c>
      <c r="W27" s="26" t="str">
        <f t="shared" si="10"/>
        <v/>
      </c>
      <c r="X27" s="378" t="str">
        <f t="shared" si="10"/>
        <v/>
      </c>
      <c r="Y27" s="379" t="str">
        <f t="shared" si="10"/>
        <v/>
      </c>
      <c r="Z27" s="380" t="str">
        <f t="shared" si="10"/>
        <v/>
      </c>
      <c r="AA27" s="26" t="str">
        <f t="shared" si="10"/>
        <v/>
      </c>
      <c r="AB27" s="20"/>
      <c r="AC27" s="378" t="str">
        <f>IF(COUNT((D27,H27,L27,P27,T27,X27))=0,"",SUM((D27,H27,L27,P27,T27,X27)))</f>
        <v/>
      </c>
      <c r="AD27" s="379" t="str">
        <f>IF(COUNT((E27,I27,M27,Q27,U27,Y27))=0,"",SUM((E27,I27,M27,Q27,U27,Y27)))</f>
        <v/>
      </c>
      <c r="AE27" s="380" t="str">
        <f>IF(COUNT((F27,J27,N27,R27,V27,Z27))=0,"",SUM((F27,J27,N27,R27,V27,Z27)))</f>
        <v/>
      </c>
      <c r="AF27" s="26" t="str">
        <f>IF(COUNT((G27,K27,O27,S27,W27,AA27))=0,"",SUM((G27,K27,O27,S27,W27,AA27)))</f>
        <v/>
      </c>
      <c r="AG27" s="381" t="str">
        <f t="shared" si="5"/>
        <v/>
      </c>
      <c r="AH27" s="307" t="str">
        <f t="shared" si="5"/>
        <v/>
      </c>
      <c r="AI27" s="193" t="str">
        <f t="shared" si="5"/>
        <v/>
      </c>
      <c r="AJ27" s="382" t="str">
        <f t="shared" si="5"/>
        <v/>
      </c>
      <c r="AK27" s="20"/>
      <c r="AL27" s="378" t="str">
        <f>IF(COUNT(テ1!AC27,テ2!AC27,AC27)=0,"",SUM(テ1!AC27,テ2!AC27,AC27))</f>
        <v/>
      </c>
      <c r="AM27" s="379" t="str">
        <f>IF(COUNT(テ1!AD27,テ2!AD27,AD27)=0,"",SUM(テ1!AD27,テ2!AD27,AD27))</f>
        <v/>
      </c>
      <c r="AN27" s="380" t="str">
        <f>IF(COUNT(テ1!AE27,テ2!AE27,AE27)=0,"",SUM(テ1!AE27,テ2!AE27,AE27))</f>
        <v/>
      </c>
      <c r="AO27" s="26" t="str">
        <f>IF(COUNT(テ1!AF27,テ2!AF27,AF27)=0,"",SUM(テ1!AF27,テ2!AF27,AF27))</f>
        <v/>
      </c>
      <c r="AP27" s="381" t="str">
        <f t="shared" si="6"/>
        <v/>
      </c>
      <c r="AQ27" s="307" t="str">
        <f t="shared" si="4"/>
        <v/>
      </c>
      <c r="AR27" s="193" t="str">
        <f t="shared" si="4"/>
        <v/>
      </c>
      <c r="AS27" s="382" t="str">
        <f t="shared" si="4"/>
        <v/>
      </c>
      <c r="AT27" s="20"/>
    </row>
    <row r="28" spans="1:46" ht="12" customHeight="1">
      <c r="A28" s="362">
        <v>24</v>
      </c>
      <c r="B28" s="21">
        <f>IF(情報!$C25="","",情報!$C25)</f>
        <v>123</v>
      </c>
      <c r="C28" s="377" t="str">
        <f t="shared" si="2"/>
        <v/>
      </c>
      <c r="D28" s="378" t="str">
        <f t="shared" si="9"/>
        <v/>
      </c>
      <c r="E28" s="379" t="str">
        <f t="shared" si="9"/>
        <v/>
      </c>
      <c r="F28" s="380" t="str">
        <f t="shared" si="9"/>
        <v/>
      </c>
      <c r="G28" s="26" t="str">
        <f t="shared" si="9"/>
        <v/>
      </c>
      <c r="H28" s="378" t="str">
        <f t="shared" si="9"/>
        <v/>
      </c>
      <c r="I28" s="379" t="str">
        <f t="shared" si="9"/>
        <v/>
      </c>
      <c r="J28" s="380" t="str">
        <f t="shared" si="9"/>
        <v/>
      </c>
      <c r="K28" s="26" t="str">
        <f t="shared" si="9"/>
        <v/>
      </c>
      <c r="L28" s="378" t="str">
        <f t="shared" si="9"/>
        <v/>
      </c>
      <c r="M28" s="379" t="str">
        <f t="shared" si="9"/>
        <v/>
      </c>
      <c r="N28" s="380" t="str">
        <f t="shared" si="10"/>
        <v/>
      </c>
      <c r="O28" s="26" t="str">
        <f t="shared" si="10"/>
        <v/>
      </c>
      <c r="P28" s="378" t="str">
        <f t="shared" si="10"/>
        <v/>
      </c>
      <c r="Q28" s="379" t="str">
        <f t="shared" si="10"/>
        <v/>
      </c>
      <c r="R28" s="380" t="str">
        <f t="shared" si="10"/>
        <v/>
      </c>
      <c r="S28" s="26" t="str">
        <f t="shared" si="10"/>
        <v/>
      </c>
      <c r="T28" s="378" t="str">
        <f t="shared" si="10"/>
        <v/>
      </c>
      <c r="U28" s="379" t="str">
        <f t="shared" si="10"/>
        <v/>
      </c>
      <c r="V28" s="380" t="str">
        <f t="shared" si="10"/>
        <v/>
      </c>
      <c r="W28" s="26" t="str">
        <f t="shared" si="10"/>
        <v/>
      </c>
      <c r="X28" s="378" t="str">
        <f t="shared" si="10"/>
        <v/>
      </c>
      <c r="Y28" s="379" t="str">
        <f t="shared" si="10"/>
        <v/>
      </c>
      <c r="Z28" s="380" t="str">
        <f t="shared" si="10"/>
        <v/>
      </c>
      <c r="AA28" s="26" t="str">
        <f t="shared" si="10"/>
        <v/>
      </c>
      <c r="AB28" s="20"/>
      <c r="AC28" s="378" t="str">
        <f>IF(COUNT((D28,H28,L28,P28,T28,X28))=0,"",SUM((D28,H28,L28,P28,T28,X28)))</f>
        <v/>
      </c>
      <c r="AD28" s="379" t="str">
        <f>IF(COUNT((E28,I28,M28,Q28,U28,Y28))=0,"",SUM((E28,I28,M28,Q28,U28,Y28)))</f>
        <v/>
      </c>
      <c r="AE28" s="380" t="str">
        <f>IF(COUNT((F28,J28,N28,R28,V28,Z28))=0,"",SUM((F28,J28,N28,R28,V28,Z28)))</f>
        <v/>
      </c>
      <c r="AF28" s="26" t="str">
        <f>IF(COUNT((G28,K28,O28,S28,W28,AA28))=0,"",SUM((G28,K28,O28,S28,W28,AA28)))</f>
        <v/>
      </c>
      <c r="AG28" s="381" t="str">
        <f t="shared" si="5"/>
        <v/>
      </c>
      <c r="AH28" s="307" t="str">
        <f t="shared" si="5"/>
        <v/>
      </c>
      <c r="AI28" s="193" t="str">
        <f t="shared" si="5"/>
        <v/>
      </c>
      <c r="AJ28" s="382" t="str">
        <f t="shared" si="5"/>
        <v/>
      </c>
      <c r="AK28" s="20"/>
      <c r="AL28" s="378" t="str">
        <f>IF(COUNT(テ1!AC28,テ2!AC28,AC28)=0,"",SUM(テ1!AC28,テ2!AC28,AC28))</f>
        <v/>
      </c>
      <c r="AM28" s="379" t="str">
        <f>IF(COUNT(テ1!AD28,テ2!AD28,AD28)=0,"",SUM(テ1!AD28,テ2!AD28,AD28))</f>
        <v/>
      </c>
      <c r="AN28" s="380" t="str">
        <f>IF(COUNT(テ1!AE28,テ2!AE28,AE28)=0,"",SUM(テ1!AE28,テ2!AE28,AE28))</f>
        <v/>
      </c>
      <c r="AO28" s="26" t="str">
        <f>IF(COUNT(テ1!AF28,テ2!AF28,AF28)=0,"",SUM(テ1!AF28,テ2!AF28,AF28))</f>
        <v/>
      </c>
      <c r="AP28" s="381" t="str">
        <f t="shared" si="6"/>
        <v/>
      </c>
      <c r="AQ28" s="307" t="str">
        <f t="shared" si="4"/>
        <v/>
      </c>
      <c r="AR28" s="193" t="str">
        <f t="shared" si="4"/>
        <v/>
      </c>
      <c r="AS28" s="382" t="str">
        <f t="shared" si="4"/>
        <v/>
      </c>
      <c r="AT28" s="20"/>
    </row>
    <row r="29" spans="1:46" ht="12" customHeight="1">
      <c r="A29" s="362">
        <v>25</v>
      </c>
      <c r="B29" s="21">
        <f>IF(情報!$C26="","",情報!$C26)</f>
        <v>124</v>
      </c>
      <c r="C29" s="377" t="str">
        <f t="shared" si="2"/>
        <v/>
      </c>
      <c r="D29" s="378" t="str">
        <f t="shared" si="9"/>
        <v/>
      </c>
      <c r="E29" s="379" t="str">
        <f t="shared" si="9"/>
        <v/>
      </c>
      <c r="F29" s="380" t="str">
        <f t="shared" si="9"/>
        <v/>
      </c>
      <c r="G29" s="26" t="str">
        <f t="shared" si="9"/>
        <v/>
      </c>
      <c r="H29" s="378" t="str">
        <f t="shared" si="9"/>
        <v/>
      </c>
      <c r="I29" s="379" t="str">
        <f t="shared" si="9"/>
        <v/>
      </c>
      <c r="J29" s="380" t="str">
        <f t="shared" si="9"/>
        <v/>
      </c>
      <c r="K29" s="26" t="str">
        <f t="shared" si="9"/>
        <v/>
      </c>
      <c r="L29" s="378" t="str">
        <f t="shared" si="9"/>
        <v/>
      </c>
      <c r="M29" s="379" t="str">
        <f t="shared" si="9"/>
        <v/>
      </c>
      <c r="N29" s="380" t="str">
        <f t="shared" si="10"/>
        <v/>
      </c>
      <c r="O29" s="26" t="str">
        <f t="shared" si="10"/>
        <v/>
      </c>
      <c r="P29" s="378" t="str">
        <f t="shared" si="10"/>
        <v/>
      </c>
      <c r="Q29" s="379" t="str">
        <f t="shared" si="10"/>
        <v/>
      </c>
      <c r="R29" s="380" t="str">
        <f t="shared" si="10"/>
        <v/>
      </c>
      <c r="S29" s="26" t="str">
        <f t="shared" si="10"/>
        <v/>
      </c>
      <c r="T29" s="378" t="str">
        <f t="shared" si="10"/>
        <v/>
      </c>
      <c r="U29" s="379" t="str">
        <f t="shared" si="10"/>
        <v/>
      </c>
      <c r="V29" s="380" t="str">
        <f t="shared" si="10"/>
        <v/>
      </c>
      <c r="W29" s="26" t="str">
        <f t="shared" si="10"/>
        <v/>
      </c>
      <c r="X29" s="378" t="str">
        <f t="shared" si="10"/>
        <v/>
      </c>
      <c r="Y29" s="379" t="str">
        <f t="shared" si="10"/>
        <v/>
      </c>
      <c r="Z29" s="380" t="str">
        <f t="shared" si="10"/>
        <v/>
      </c>
      <c r="AA29" s="26" t="str">
        <f t="shared" si="10"/>
        <v/>
      </c>
      <c r="AB29" s="20"/>
      <c r="AC29" s="378" t="str">
        <f>IF(COUNT((D29,H29,L29,P29,T29,X29))=0,"",SUM((D29,H29,L29,P29,T29,X29)))</f>
        <v/>
      </c>
      <c r="AD29" s="379" t="str">
        <f>IF(COUNT((E29,I29,M29,Q29,U29,Y29))=0,"",SUM((E29,I29,M29,Q29,U29,Y29)))</f>
        <v/>
      </c>
      <c r="AE29" s="380" t="str">
        <f>IF(COUNT((F29,J29,N29,R29,V29,Z29))=0,"",SUM((F29,J29,N29,R29,V29,Z29)))</f>
        <v/>
      </c>
      <c r="AF29" s="26" t="str">
        <f>IF(COUNT((G29,K29,O29,S29,W29,AA29))=0,"",SUM((G29,K29,O29,S29,W29,AA29)))</f>
        <v/>
      </c>
      <c r="AG29" s="381" t="str">
        <f t="shared" si="5"/>
        <v/>
      </c>
      <c r="AH29" s="307" t="str">
        <f t="shared" si="5"/>
        <v/>
      </c>
      <c r="AI29" s="193" t="str">
        <f t="shared" si="5"/>
        <v/>
      </c>
      <c r="AJ29" s="382" t="str">
        <f t="shared" si="5"/>
        <v/>
      </c>
      <c r="AK29" s="20"/>
      <c r="AL29" s="378" t="str">
        <f>IF(COUNT(テ1!AC29,テ2!AC29,AC29)=0,"",SUM(テ1!AC29,テ2!AC29,AC29))</f>
        <v/>
      </c>
      <c r="AM29" s="379" t="str">
        <f>IF(COUNT(テ1!AD29,テ2!AD29,AD29)=0,"",SUM(テ1!AD29,テ2!AD29,AD29))</f>
        <v/>
      </c>
      <c r="AN29" s="380" t="str">
        <f>IF(COUNT(テ1!AE29,テ2!AE29,AE29)=0,"",SUM(テ1!AE29,テ2!AE29,AE29))</f>
        <v/>
      </c>
      <c r="AO29" s="26" t="str">
        <f>IF(COUNT(テ1!AF29,テ2!AF29,AF29)=0,"",SUM(テ1!AF29,テ2!AF29,AF29))</f>
        <v/>
      </c>
      <c r="AP29" s="381" t="str">
        <f t="shared" si="6"/>
        <v/>
      </c>
      <c r="AQ29" s="307" t="str">
        <f t="shared" si="4"/>
        <v/>
      </c>
      <c r="AR29" s="193" t="str">
        <f t="shared" si="4"/>
        <v/>
      </c>
      <c r="AS29" s="382" t="str">
        <f t="shared" si="4"/>
        <v/>
      </c>
      <c r="AT29" s="20"/>
    </row>
    <row r="30" spans="1:46" ht="12" customHeight="1">
      <c r="A30" s="362">
        <v>26</v>
      </c>
      <c r="B30" s="27">
        <f>IF(情報!$C27="","",情報!$C27)</f>
        <v>125</v>
      </c>
      <c r="C30" s="383" t="str">
        <f t="shared" si="2"/>
        <v/>
      </c>
      <c r="D30" s="384" t="str">
        <f t="shared" si="9"/>
        <v/>
      </c>
      <c r="E30" s="385" t="str">
        <f t="shared" si="9"/>
        <v/>
      </c>
      <c r="F30" s="386" t="str">
        <f t="shared" si="9"/>
        <v/>
      </c>
      <c r="G30" s="32" t="str">
        <f t="shared" si="9"/>
        <v/>
      </c>
      <c r="H30" s="384" t="str">
        <f t="shared" si="9"/>
        <v/>
      </c>
      <c r="I30" s="385" t="str">
        <f t="shared" si="9"/>
        <v/>
      </c>
      <c r="J30" s="386" t="str">
        <f t="shared" si="9"/>
        <v/>
      </c>
      <c r="K30" s="32" t="str">
        <f t="shared" si="9"/>
        <v/>
      </c>
      <c r="L30" s="384" t="str">
        <f t="shared" si="9"/>
        <v/>
      </c>
      <c r="M30" s="385" t="str">
        <f t="shared" si="9"/>
        <v/>
      </c>
      <c r="N30" s="386" t="str">
        <f t="shared" si="10"/>
        <v/>
      </c>
      <c r="O30" s="32" t="str">
        <f t="shared" si="10"/>
        <v/>
      </c>
      <c r="P30" s="384" t="str">
        <f t="shared" si="10"/>
        <v/>
      </c>
      <c r="Q30" s="385" t="str">
        <f t="shared" si="10"/>
        <v/>
      </c>
      <c r="R30" s="386" t="str">
        <f t="shared" si="10"/>
        <v/>
      </c>
      <c r="S30" s="32" t="str">
        <f t="shared" si="10"/>
        <v/>
      </c>
      <c r="T30" s="384" t="str">
        <f t="shared" si="10"/>
        <v/>
      </c>
      <c r="U30" s="385" t="str">
        <f t="shared" si="10"/>
        <v/>
      </c>
      <c r="V30" s="386" t="str">
        <f t="shared" si="10"/>
        <v/>
      </c>
      <c r="W30" s="32" t="str">
        <f t="shared" si="10"/>
        <v/>
      </c>
      <c r="X30" s="384" t="str">
        <f t="shared" si="10"/>
        <v/>
      </c>
      <c r="Y30" s="385" t="str">
        <f t="shared" si="10"/>
        <v/>
      </c>
      <c r="Z30" s="386" t="str">
        <f t="shared" si="10"/>
        <v/>
      </c>
      <c r="AA30" s="32" t="str">
        <f t="shared" si="10"/>
        <v/>
      </c>
      <c r="AB30" s="20"/>
      <c r="AC30" s="384" t="str">
        <f>IF(COUNT((D30,H30,L30,P30,T30,X30))=0,"",SUM((D30,H30,L30,P30,T30,X30)))</f>
        <v/>
      </c>
      <c r="AD30" s="385" t="str">
        <f>IF(COUNT((E30,I30,M30,Q30,U30,Y30))=0,"",SUM((E30,I30,M30,Q30,U30,Y30)))</f>
        <v/>
      </c>
      <c r="AE30" s="386" t="str">
        <f>IF(COUNT((F30,J30,N30,R30,V30,Z30))=0,"",SUM((F30,J30,N30,R30,V30,Z30)))</f>
        <v/>
      </c>
      <c r="AF30" s="32" t="str">
        <f>IF(COUNT((G30,K30,O30,S30,W30,AA30))=0,"",SUM((G30,K30,O30,S30,W30,AA30)))</f>
        <v/>
      </c>
      <c r="AG30" s="387" t="str">
        <f t="shared" si="5"/>
        <v/>
      </c>
      <c r="AH30" s="310" t="str">
        <f t="shared" si="5"/>
        <v/>
      </c>
      <c r="AI30" s="212" t="str">
        <f t="shared" si="5"/>
        <v/>
      </c>
      <c r="AJ30" s="388" t="str">
        <f t="shared" si="5"/>
        <v/>
      </c>
      <c r="AK30" s="20"/>
      <c r="AL30" s="384" t="str">
        <f>IF(COUNT(テ1!AC30,テ2!AC30,AC30)=0,"",SUM(テ1!AC30,テ2!AC30,AC30))</f>
        <v/>
      </c>
      <c r="AM30" s="385" t="str">
        <f>IF(COUNT(テ1!AD30,テ2!AD30,AD30)=0,"",SUM(テ1!AD30,テ2!AD30,AD30))</f>
        <v/>
      </c>
      <c r="AN30" s="386" t="str">
        <f>IF(COUNT(テ1!AE30,テ2!AE30,AE30)=0,"",SUM(テ1!AE30,テ2!AE30,AE30))</f>
        <v/>
      </c>
      <c r="AO30" s="32" t="str">
        <f>IF(COUNT(テ1!AF30,テ2!AF30,AF30)=0,"",SUM(テ1!AF30,テ2!AF30,AF30))</f>
        <v/>
      </c>
      <c r="AP30" s="387" t="str">
        <f t="shared" si="6"/>
        <v/>
      </c>
      <c r="AQ30" s="310" t="str">
        <f t="shared" si="4"/>
        <v/>
      </c>
      <c r="AR30" s="212" t="str">
        <f t="shared" si="4"/>
        <v/>
      </c>
      <c r="AS30" s="388" t="str">
        <f t="shared" si="4"/>
        <v/>
      </c>
      <c r="AT30" s="20"/>
    </row>
    <row r="31" spans="1:46" ht="12" customHeight="1">
      <c r="A31" s="362">
        <v>27</v>
      </c>
      <c r="B31" s="33">
        <f>IF(情報!$C28="","",情報!$C28)</f>
        <v>126</v>
      </c>
      <c r="C31" s="389" t="str">
        <f t="shared" si="2"/>
        <v/>
      </c>
      <c r="D31" s="390" t="str">
        <f t="shared" si="9"/>
        <v/>
      </c>
      <c r="E31" s="391" t="str">
        <f t="shared" si="9"/>
        <v/>
      </c>
      <c r="F31" s="392" t="str">
        <f t="shared" si="9"/>
        <v/>
      </c>
      <c r="G31" s="38" t="str">
        <f t="shared" si="9"/>
        <v/>
      </c>
      <c r="H31" s="390" t="str">
        <f t="shared" si="9"/>
        <v/>
      </c>
      <c r="I31" s="391" t="str">
        <f t="shared" si="9"/>
        <v/>
      </c>
      <c r="J31" s="392" t="str">
        <f t="shared" si="9"/>
        <v/>
      </c>
      <c r="K31" s="38" t="str">
        <f t="shared" si="9"/>
        <v/>
      </c>
      <c r="L31" s="390" t="str">
        <f t="shared" si="9"/>
        <v/>
      </c>
      <c r="M31" s="391" t="str">
        <f t="shared" si="9"/>
        <v/>
      </c>
      <c r="N31" s="392" t="str">
        <f t="shared" si="10"/>
        <v/>
      </c>
      <c r="O31" s="38" t="str">
        <f t="shared" si="10"/>
        <v/>
      </c>
      <c r="P31" s="390" t="str">
        <f t="shared" si="10"/>
        <v/>
      </c>
      <c r="Q31" s="391" t="str">
        <f t="shared" si="10"/>
        <v/>
      </c>
      <c r="R31" s="392" t="str">
        <f t="shared" si="10"/>
        <v/>
      </c>
      <c r="S31" s="38" t="str">
        <f t="shared" si="10"/>
        <v/>
      </c>
      <c r="T31" s="390" t="str">
        <f t="shared" si="10"/>
        <v/>
      </c>
      <c r="U31" s="391" t="str">
        <f t="shared" si="10"/>
        <v/>
      </c>
      <c r="V31" s="392" t="str">
        <f t="shared" si="10"/>
        <v/>
      </c>
      <c r="W31" s="38" t="str">
        <f t="shared" si="10"/>
        <v/>
      </c>
      <c r="X31" s="390" t="str">
        <f t="shared" si="10"/>
        <v/>
      </c>
      <c r="Y31" s="391" t="str">
        <f t="shared" si="10"/>
        <v/>
      </c>
      <c r="Z31" s="392" t="str">
        <f t="shared" si="10"/>
        <v/>
      </c>
      <c r="AA31" s="38" t="str">
        <f t="shared" si="10"/>
        <v/>
      </c>
      <c r="AB31" s="20"/>
      <c r="AC31" s="390" t="str">
        <f>IF(COUNT((D31,H31,L31,P31,T31,X31))=0,"",SUM((D31,H31,L31,P31,T31,X31)))</f>
        <v/>
      </c>
      <c r="AD31" s="391" t="str">
        <f>IF(COUNT((E31,I31,M31,Q31,U31,Y31))=0,"",SUM((E31,I31,M31,Q31,U31,Y31)))</f>
        <v/>
      </c>
      <c r="AE31" s="392" t="str">
        <f>IF(COUNT((F31,J31,N31,R31,V31,Z31))=0,"",SUM((F31,J31,N31,R31,V31,Z31)))</f>
        <v/>
      </c>
      <c r="AF31" s="38" t="str">
        <f>IF(COUNT((G31,K31,O31,S31,W31,AA31))=0,"",SUM((G31,K31,O31,S31,W31,AA31)))</f>
        <v/>
      </c>
      <c r="AG31" s="375" t="str">
        <f t="shared" si="5"/>
        <v/>
      </c>
      <c r="AH31" s="313" t="str">
        <f t="shared" si="5"/>
        <v/>
      </c>
      <c r="AI31" s="231" t="str">
        <f t="shared" si="5"/>
        <v/>
      </c>
      <c r="AJ31" s="376" t="str">
        <f t="shared" si="5"/>
        <v/>
      </c>
      <c r="AK31" s="20"/>
      <c r="AL31" s="390" t="str">
        <f>IF(COUNT(テ1!AC31,テ2!AC31,AC31)=0,"",SUM(テ1!AC31,テ2!AC31,AC31))</f>
        <v/>
      </c>
      <c r="AM31" s="391" t="str">
        <f>IF(COUNT(テ1!AD31,テ2!AD31,AD31)=0,"",SUM(テ1!AD31,テ2!AD31,AD31))</f>
        <v/>
      </c>
      <c r="AN31" s="392" t="str">
        <f>IF(COUNT(テ1!AE31,テ2!AE31,AE31)=0,"",SUM(テ1!AE31,テ2!AE31,AE31))</f>
        <v/>
      </c>
      <c r="AO31" s="38" t="str">
        <f>IF(COUNT(テ1!AF31,テ2!AF31,AF31)=0,"",SUM(テ1!AF31,テ2!AF31,AF31))</f>
        <v/>
      </c>
      <c r="AP31" s="375" t="str">
        <f t="shared" si="6"/>
        <v/>
      </c>
      <c r="AQ31" s="313" t="str">
        <f t="shared" si="4"/>
        <v/>
      </c>
      <c r="AR31" s="231" t="str">
        <f t="shared" si="4"/>
        <v/>
      </c>
      <c r="AS31" s="376" t="str">
        <f t="shared" si="4"/>
        <v/>
      </c>
      <c r="AT31" s="20"/>
    </row>
    <row r="32" spans="1:46" ht="12" customHeight="1">
      <c r="A32" s="362">
        <v>28</v>
      </c>
      <c r="B32" s="21">
        <f>IF(情報!$C29="","",情報!$C29)</f>
        <v>127</v>
      </c>
      <c r="C32" s="377" t="str">
        <f t="shared" si="2"/>
        <v/>
      </c>
      <c r="D32" s="378" t="str">
        <f t="shared" si="9"/>
        <v/>
      </c>
      <c r="E32" s="379" t="str">
        <f t="shared" si="9"/>
        <v/>
      </c>
      <c r="F32" s="380" t="str">
        <f t="shared" si="9"/>
        <v/>
      </c>
      <c r="G32" s="26" t="str">
        <f t="shared" si="9"/>
        <v/>
      </c>
      <c r="H32" s="378" t="str">
        <f t="shared" si="9"/>
        <v/>
      </c>
      <c r="I32" s="379" t="str">
        <f t="shared" si="9"/>
        <v/>
      </c>
      <c r="J32" s="380" t="str">
        <f t="shared" si="9"/>
        <v/>
      </c>
      <c r="K32" s="26" t="str">
        <f t="shared" si="9"/>
        <v/>
      </c>
      <c r="L32" s="378" t="str">
        <f t="shared" si="9"/>
        <v/>
      </c>
      <c r="M32" s="379" t="str">
        <f t="shared" si="9"/>
        <v/>
      </c>
      <c r="N32" s="380" t="str">
        <f t="shared" si="10"/>
        <v/>
      </c>
      <c r="O32" s="26" t="str">
        <f t="shared" si="10"/>
        <v/>
      </c>
      <c r="P32" s="378" t="str">
        <f t="shared" si="10"/>
        <v/>
      </c>
      <c r="Q32" s="379" t="str">
        <f t="shared" si="10"/>
        <v/>
      </c>
      <c r="R32" s="380" t="str">
        <f t="shared" si="10"/>
        <v/>
      </c>
      <c r="S32" s="26" t="str">
        <f t="shared" si="10"/>
        <v/>
      </c>
      <c r="T32" s="378" t="str">
        <f t="shared" si="10"/>
        <v/>
      </c>
      <c r="U32" s="379" t="str">
        <f t="shared" si="10"/>
        <v/>
      </c>
      <c r="V32" s="380" t="str">
        <f t="shared" si="10"/>
        <v/>
      </c>
      <c r="W32" s="26" t="str">
        <f t="shared" si="10"/>
        <v/>
      </c>
      <c r="X32" s="378" t="str">
        <f t="shared" si="10"/>
        <v/>
      </c>
      <c r="Y32" s="379" t="str">
        <f t="shared" si="10"/>
        <v/>
      </c>
      <c r="Z32" s="380" t="str">
        <f t="shared" si="10"/>
        <v/>
      </c>
      <c r="AA32" s="26" t="str">
        <f t="shared" si="10"/>
        <v/>
      </c>
      <c r="AB32" s="20"/>
      <c r="AC32" s="378" t="str">
        <f>IF(COUNT((D32,H32,L32,P32,T32,X32))=0,"",SUM((D32,H32,L32,P32,T32,X32)))</f>
        <v/>
      </c>
      <c r="AD32" s="379" t="str">
        <f>IF(COUNT((E32,I32,M32,Q32,U32,Y32))=0,"",SUM((E32,I32,M32,Q32,U32,Y32)))</f>
        <v/>
      </c>
      <c r="AE32" s="380" t="str">
        <f>IF(COUNT((F32,J32,N32,R32,V32,Z32))=0,"",SUM((F32,J32,N32,R32,V32,Z32)))</f>
        <v/>
      </c>
      <c r="AF32" s="26" t="str">
        <f>IF(COUNT((G32,K32,O32,S32,W32,AA32))=0,"",SUM((G32,K32,O32,S32,W32,AA32)))</f>
        <v/>
      </c>
      <c r="AG32" s="381" t="str">
        <f t="shared" si="5"/>
        <v/>
      </c>
      <c r="AH32" s="307" t="str">
        <f t="shared" si="5"/>
        <v/>
      </c>
      <c r="AI32" s="193" t="str">
        <f t="shared" si="5"/>
        <v/>
      </c>
      <c r="AJ32" s="382" t="str">
        <f t="shared" si="5"/>
        <v/>
      </c>
      <c r="AK32" s="20"/>
      <c r="AL32" s="378" t="str">
        <f>IF(COUNT(テ1!AC32,テ2!AC32,AC32)=0,"",SUM(テ1!AC32,テ2!AC32,AC32))</f>
        <v/>
      </c>
      <c r="AM32" s="379" t="str">
        <f>IF(COUNT(テ1!AD32,テ2!AD32,AD32)=0,"",SUM(テ1!AD32,テ2!AD32,AD32))</f>
        <v/>
      </c>
      <c r="AN32" s="380" t="str">
        <f>IF(COUNT(テ1!AE32,テ2!AE32,AE32)=0,"",SUM(テ1!AE32,テ2!AE32,AE32))</f>
        <v/>
      </c>
      <c r="AO32" s="26" t="str">
        <f>IF(COUNT(テ1!AF32,テ2!AF32,AF32)=0,"",SUM(テ1!AF32,テ2!AF32,AF32))</f>
        <v/>
      </c>
      <c r="AP32" s="381" t="str">
        <f t="shared" si="6"/>
        <v/>
      </c>
      <c r="AQ32" s="307" t="str">
        <f t="shared" si="4"/>
        <v/>
      </c>
      <c r="AR32" s="193" t="str">
        <f t="shared" si="4"/>
        <v/>
      </c>
      <c r="AS32" s="382" t="str">
        <f t="shared" si="4"/>
        <v/>
      </c>
      <c r="AT32" s="20"/>
    </row>
    <row r="33" spans="1:46" ht="12" customHeight="1">
      <c r="A33" s="362">
        <v>29</v>
      </c>
      <c r="B33" s="21">
        <f>IF(情報!$C30="","",情報!$C30)</f>
        <v>128</v>
      </c>
      <c r="C33" s="377" t="str">
        <f t="shared" si="2"/>
        <v/>
      </c>
      <c r="D33" s="378" t="str">
        <f t="shared" si="9"/>
        <v/>
      </c>
      <c r="E33" s="379" t="str">
        <f t="shared" si="9"/>
        <v/>
      </c>
      <c r="F33" s="380" t="str">
        <f t="shared" si="9"/>
        <v/>
      </c>
      <c r="G33" s="26" t="str">
        <f t="shared" si="9"/>
        <v/>
      </c>
      <c r="H33" s="378" t="str">
        <f t="shared" si="9"/>
        <v/>
      </c>
      <c r="I33" s="379" t="str">
        <f t="shared" si="9"/>
        <v/>
      </c>
      <c r="J33" s="380" t="str">
        <f t="shared" si="9"/>
        <v/>
      </c>
      <c r="K33" s="26" t="str">
        <f t="shared" si="9"/>
        <v/>
      </c>
      <c r="L33" s="378" t="str">
        <f t="shared" si="9"/>
        <v/>
      </c>
      <c r="M33" s="379" t="str">
        <f t="shared" si="9"/>
        <v/>
      </c>
      <c r="N33" s="380" t="str">
        <f t="shared" si="10"/>
        <v/>
      </c>
      <c r="O33" s="26" t="str">
        <f t="shared" si="10"/>
        <v/>
      </c>
      <c r="P33" s="378" t="str">
        <f t="shared" si="10"/>
        <v/>
      </c>
      <c r="Q33" s="379" t="str">
        <f t="shared" si="10"/>
        <v/>
      </c>
      <c r="R33" s="380" t="str">
        <f t="shared" si="10"/>
        <v/>
      </c>
      <c r="S33" s="26" t="str">
        <f t="shared" si="10"/>
        <v/>
      </c>
      <c r="T33" s="378" t="str">
        <f t="shared" si="10"/>
        <v/>
      </c>
      <c r="U33" s="379" t="str">
        <f t="shared" si="10"/>
        <v/>
      </c>
      <c r="V33" s="380" t="str">
        <f t="shared" si="10"/>
        <v/>
      </c>
      <c r="W33" s="26" t="str">
        <f t="shared" si="10"/>
        <v/>
      </c>
      <c r="X33" s="378" t="str">
        <f t="shared" si="10"/>
        <v/>
      </c>
      <c r="Y33" s="379" t="str">
        <f t="shared" si="10"/>
        <v/>
      </c>
      <c r="Z33" s="380" t="str">
        <f t="shared" si="10"/>
        <v/>
      </c>
      <c r="AA33" s="26" t="str">
        <f t="shared" si="10"/>
        <v/>
      </c>
      <c r="AB33" s="20"/>
      <c r="AC33" s="378" t="str">
        <f>IF(COUNT((D33,H33,L33,P33,T33,X33))=0,"",SUM((D33,H33,L33,P33,T33,X33)))</f>
        <v/>
      </c>
      <c r="AD33" s="379" t="str">
        <f>IF(COUNT((E33,I33,M33,Q33,U33,Y33))=0,"",SUM((E33,I33,M33,Q33,U33,Y33)))</f>
        <v/>
      </c>
      <c r="AE33" s="380" t="str">
        <f>IF(COUNT((F33,J33,N33,R33,V33,Z33))=0,"",SUM((F33,J33,N33,R33,V33,Z33)))</f>
        <v/>
      </c>
      <c r="AF33" s="26" t="str">
        <f>IF(COUNT((G33,K33,O33,S33,W33,AA33))=0,"",SUM((G33,K33,O33,S33,W33,AA33)))</f>
        <v/>
      </c>
      <c r="AG33" s="381" t="str">
        <f t="shared" si="5"/>
        <v/>
      </c>
      <c r="AH33" s="307" t="str">
        <f t="shared" si="5"/>
        <v/>
      </c>
      <c r="AI33" s="193" t="str">
        <f t="shared" si="5"/>
        <v/>
      </c>
      <c r="AJ33" s="382" t="str">
        <f t="shared" si="5"/>
        <v/>
      </c>
      <c r="AK33" s="20"/>
      <c r="AL33" s="378" t="str">
        <f>IF(COUNT(テ1!AC33,テ2!AC33,AC33)=0,"",SUM(テ1!AC33,テ2!AC33,AC33))</f>
        <v/>
      </c>
      <c r="AM33" s="379" t="str">
        <f>IF(COUNT(テ1!AD33,テ2!AD33,AD33)=0,"",SUM(テ1!AD33,テ2!AD33,AD33))</f>
        <v/>
      </c>
      <c r="AN33" s="380" t="str">
        <f>IF(COUNT(テ1!AE33,テ2!AE33,AE33)=0,"",SUM(テ1!AE33,テ2!AE33,AE33))</f>
        <v/>
      </c>
      <c r="AO33" s="26" t="str">
        <f>IF(COUNT(テ1!AF33,テ2!AF33,AF33)=0,"",SUM(テ1!AF33,テ2!AF33,AF33))</f>
        <v/>
      </c>
      <c r="AP33" s="381" t="str">
        <f t="shared" si="6"/>
        <v/>
      </c>
      <c r="AQ33" s="307" t="str">
        <f t="shared" si="4"/>
        <v/>
      </c>
      <c r="AR33" s="193" t="str">
        <f t="shared" si="4"/>
        <v/>
      </c>
      <c r="AS33" s="382" t="str">
        <f t="shared" si="4"/>
        <v/>
      </c>
      <c r="AT33" s="20"/>
    </row>
    <row r="34" spans="1:46" ht="12" customHeight="1">
      <c r="A34" s="362">
        <v>30</v>
      </c>
      <c r="B34" s="21">
        <f>IF(情報!$C31="","",情報!$C31)</f>
        <v>129</v>
      </c>
      <c r="C34" s="377" t="str">
        <f t="shared" si="2"/>
        <v/>
      </c>
      <c r="D34" s="378" t="str">
        <f t="shared" si="9"/>
        <v/>
      </c>
      <c r="E34" s="379" t="str">
        <f t="shared" si="9"/>
        <v/>
      </c>
      <c r="F34" s="380" t="str">
        <f t="shared" si="9"/>
        <v/>
      </c>
      <c r="G34" s="26" t="str">
        <f t="shared" si="9"/>
        <v/>
      </c>
      <c r="H34" s="378" t="str">
        <f t="shared" si="9"/>
        <v/>
      </c>
      <c r="I34" s="379" t="str">
        <f t="shared" si="9"/>
        <v/>
      </c>
      <c r="J34" s="380" t="str">
        <f t="shared" si="9"/>
        <v/>
      </c>
      <c r="K34" s="26" t="str">
        <f t="shared" si="9"/>
        <v/>
      </c>
      <c r="L34" s="378" t="str">
        <f t="shared" si="9"/>
        <v/>
      </c>
      <c r="M34" s="379" t="str">
        <f t="shared" si="9"/>
        <v/>
      </c>
      <c r="N34" s="380" t="str">
        <f t="shared" si="10"/>
        <v/>
      </c>
      <c r="O34" s="26" t="str">
        <f t="shared" si="10"/>
        <v/>
      </c>
      <c r="P34" s="378" t="str">
        <f t="shared" si="10"/>
        <v/>
      </c>
      <c r="Q34" s="379" t="str">
        <f t="shared" si="10"/>
        <v/>
      </c>
      <c r="R34" s="380" t="str">
        <f t="shared" si="10"/>
        <v/>
      </c>
      <c r="S34" s="26" t="str">
        <f t="shared" si="10"/>
        <v/>
      </c>
      <c r="T34" s="378" t="str">
        <f t="shared" si="10"/>
        <v/>
      </c>
      <c r="U34" s="379" t="str">
        <f t="shared" si="10"/>
        <v/>
      </c>
      <c r="V34" s="380" t="str">
        <f t="shared" si="10"/>
        <v/>
      </c>
      <c r="W34" s="26" t="str">
        <f t="shared" si="10"/>
        <v/>
      </c>
      <c r="X34" s="378" t="str">
        <f t="shared" si="10"/>
        <v/>
      </c>
      <c r="Y34" s="379" t="str">
        <f t="shared" si="10"/>
        <v/>
      </c>
      <c r="Z34" s="380" t="str">
        <f t="shared" si="10"/>
        <v/>
      </c>
      <c r="AA34" s="26" t="str">
        <f t="shared" si="10"/>
        <v/>
      </c>
      <c r="AB34" s="20"/>
      <c r="AC34" s="378" t="str">
        <f>IF(COUNT((D34,H34,L34,P34,T34,X34))=0,"",SUM((D34,H34,L34,P34,T34,X34)))</f>
        <v/>
      </c>
      <c r="AD34" s="379" t="str">
        <f>IF(COUNT((E34,I34,M34,Q34,U34,Y34))=0,"",SUM((E34,I34,M34,Q34,U34,Y34)))</f>
        <v/>
      </c>
      <c r="AE34" s="380" t="str">
        <f>IF(COUNT((F34,J34,N34,R34,V34,Z34))=0,"",SUM((F34,J34,N34,R34,V34,Z34)))</f>
        <v/>
      </c>
      <c r="AF34" s="26" t="str">
        <f>IF(COUNT((G34,K34,O34,S34,W34,AA34))=0,"",SUM((G34,K34,O34,S34,W34,AA34)))</f>
        <v/>
      </c>
      <c r="AG34" s="381" t="str">
        <f t="shared" si="5"/>
        <v/>
      </c>
      <c r="AH34" s="307" t="str">
        <f t="shared" si="5"/>
        <v/>
      </c>
      <c r="AI34" s="193" t="str">
        <f t="shared" si="5"/>
        <v/>
      </c>
      <c r="AJ34" s="382" t="str">
        <f t="shared" si="5"/>
        <v/>
      </c>
      <c r="AK34" s="20"/>
      <c r="AL34" s="378" t="str">
        <f>IF(COUNT(テ1!AC34,テ2!AC34,AC34)=0,"",SUM(テ1!AC34,テ2!AC34,AC34))</f>
        <v/>
      </c>
      <c r="AM34" s="379" t="str">
        <f>IF(COUNT(テ1!AD34,テ2!AD34,AD34)=0,"",SUM(テ1!AD34,テ2!AD34,AD34))</f>
        <v/>
      </c>
      <c r="AN34" s="380" t="str">
        <f>IF(COUNT(テ1!AE34,テ2!AE34,AE34)=0,"",SUM(テ1!AE34,テ2!AE34,AE34))</f>
        <v/>
      </c>
      <c r="AO34" s="26" t="str">
        <f>IF(COUNT(テ1!AF34,テ2!AF34,AF34)=0,"",SUM(テ1!AF34,テ2!AF34,AF34))</f>
        <v/>
      </c>
      <c r="AP34" s="381" t="str">
        <f t="shared" si="6"/>
        <v/>
      </c>
      <c r="AQ34" s="307" t="str">
        <f t="shared" si="4"/>
        <v/>
      </c>
      <c r="AR34" s="193" t="str">
        <f t="shared" si="4"/>
        <v/>
      </c>
      <c r="AS34" s="382" t="str">
        <f t="shared" si="4"/>
        <v/>
      </c>
      <c r="AT34" s="20"/>
    </row>
    <row r="35" spans="1:46" ht="12" customHeight="1">
      <c r="A35" s="362">
        <v>31</v>
      </c>
      <c r="B35" s="27">
        <f>IF(情報!$C32="","",情報!$C32)</f>
        <v>130</v>
      </c>
      <c r="C35" s="383" t="str">
        <f t="shared" si="2"/>
        <v/>
      </c>
      <c r="D35" s="384" t="str">
        <f t="shared" ref="D35:M44" si="11">IF(ISERROR(INDEX(テ全,$A35,D$2)),"",INDEX(テ全,$A35,D$2))</f>
        <v/>
      </c>
      <c r="E35" s="385" t="str">
        <f t="shared" si="11"/>
        <v/>
      </c>
      <c r="F35" s="386" t="str">
        <f t="shared" si="11"/>
        <v/>
      </c>
      <c r="G35" s="32" t="str">
        <f t="shared" si="11"/>
        <v/>
      </c>
      <c r="H35" s="384" t="str">
        <f t="shared" si="11"/>
        <v/>
      </c>
      <c r="I35" s="385" t="str">
        <f t="shared" si="11"/>
        <v/>
      </c>
      <c r="J35" s="386" t="str">
        <f t="shared" si="11"/>
        <v/>
      </c>
      <c r="K35" s="32" t="str">
        <f t="shared" si="11"/>
        <v/>
      </c>
      <c r="L35" s="384" t="str">
        <f t="shared" si="11"/>
        <v/>
      </c>
      <c r="M35" s="385" t="str">
        <f t="shared" si="11"/>
        <v/>
      </c>
      <c r="N35" s="386" t="str">
        <f t="shared" ref="N35:AA44" si="12">IF(ISERROR(INDEX(テ全,$A35,N$2)),"",INDEX(テ全,$A35,N$2))</f>
        <v/>
      </c>
      <c r="O35" s="32" t="str">
        <f t="shared" si="12"/>
        <v/>
      </c>
      <c r="P35" s="384" t="str">
        <f t="shared" si="12"/>
        <v/>
      </c>
      <c r="Q35" s="385" t="str">
        <f t="shared" si="12"/>
        <v/>
      </c>
      <c r="R35" s="386" t="str">
        <f t="shared" si="12"/>
        <v/>
      </c>
      <c r="S35" s="32" t="str">
        <f t="shared" si="12"/>
        <v/>
      </c>
      <c r="T35" s="384" t="str">
        <f t="shared" si="12"/>
        <v/>
      </c>
      <c r="U35" s="385" t="str">
        <f t="shared" si="12"/>
        <v/>
      </c>
      <c r="V35" s="386" t="str">
        <f t="shared" si="12"/>
        <v/>
      </c>
      <c r="W35" s="32" t="str">
        <f t="shared" si="12"/>
        <v/>
      </c>
      <c r="X35" s="384" t="str">
        <f t="shared" si="12"/>
        <v/>
      </c>
      <c r="Y35" s="385" t="str">
        <f t="shared" si="12"/>
        <v/>
      </c>
      <c r="Z35" s="386" t="str">
        <f t="shared" si="12"/>
        <v/>
      </c>
      <c r="AA35" s="32" t="str">
        <f t="shared" si="12"/>
        <v/>
      </c>
      <c r="AB35" s="20"/>
      <c r="AC35" s="384" t="str">
        <f>IF(COUNT((D35,H35,L35,P35,T35,X35))=0,"",SUM((D35,H35,L35,P35,T35,X35)))</f>
        <v/>
      </c>
      <c r="AD35" s="385" t="str">
        <f>IF(COUNT((E35,I35,M35,Q35,U35,Y35))=0,"",SUM((E35,I35,M35,Q35,U35,Y35)))</f>
        <v/>
      </c>
      <c r="AE35" s="386" t="str">
        <f>IF(COUNT((F35,J35,N35,R35,V35,Z35))=0,"",SUM((F35,J35,N35,R35,V35,Z35)))</f>
        <v/>
      </c>
      <c r="AF35" s="32" t="str">
        <f>IF(COUNT((G35,K35,O35,S35,W35,AA35))=0,"",SUM((G35,K35,O35,S35,W35,AA35)))</f>
        <v/>
      </c>
      <c r="AG35" s="387" t="str">
        <f t="shared" si="5"/>
        <v/>
      </c>
      <c r="AH35" s="310" t="str">
        <f t="shared" si="5"/>
        <v/>
      </c>
      <c r="AI35" s="212" t="str">
        <f t="shared" si="5"/>
        <v/>
      </c>
      <c r="AJ35" s="388" t="str">
        <f t="shared" si="5"/>
        <v/>
      </c>
      <c r="AK35" s="20"/>
      <c r="AL35" s="384" t="str">
        <f>IF(COUNT(テ1!AC35,テ2!AC35,AC35)=0,"",SUM(テ1!AC35,テ2!AC35,AC35))</f>
        <v/>
      </c>
      <c r="AM35" s="385" t="str">
        <f>IF(COUNT(テ1!AD35,テ2!AD35,AD35)=0,"",SUM(テ1!AD35,テ2!AD35,AD35))</f>
        <v/>
      </c>
      <c r="AN35" s="386" t="str">
        <f>IF(COUNT(テ1!AE35,テ2!AE35,AE35)=0,"",SUM(テ1!AE35,テ2!AE35,AE35))</f>
        <v/>
      </c>
      <c r="AO35" s="32" t="str">
        <f>IF(COUNT(テ1!AF35,テ2!AF35,AF35)=0,"",SUM(テ1!AF35,テ2!AF35,AF35))</f>
        <v/>
      </c>
      <c r="AP35" s="387" t="str">
        <f t="shared" si="6"/>
        <v/>
      </c>
      <c r="AQ35" s="310" t="str">
        <f t="shared" si="4"/>
        <v/>
      </c>
      <c r="AR35" s="212" t="str">
        <f t="shared" si="4"/>
        <v/>
      </c>
      <c r="AS35" s="388" t="str">
        <f t="shared" si="4"/>
        <v/>
      </c>
      <c r="AT35" s="20"/>
    </row>
    <row r="36" spans="1:46" ht="12" customHeight="1">
      <c r="A36" s="362">
        <v>32</v>
      </c>
      <c r="B36" s="33">
        <f>IF(情報!$C33="","",情報!$C33)</f>
        <v>131</v>
      </c>
      <c r="C36" s="389" t="str">
        <f t="shared" si="2"/>
        <v/>
      </c>
      <c r="D36" s="390" t="str">
        <f t="shared" si="11"/>
        <v/>
      </c>
      <c r="E36" s="391" t="str">
        <f t="shared" si="11"/>
        <v/>
      </c>
      <c r="F36" s="392" t="str">
        <f t="shared" si="11"/>
        <v/>
      </c>
      <c r="G36" s="38" t="str">
        <f t="shared" si="11"/>
        <v/>
      </c>
      <c r="H36" s="390" t="str">
        <f t="shared" si="11"/>
        <v/>
      </c>
      <c r="I36" s="391" t="str">
        <f t="shared" si="11"/>
        <v/>
      </c>
      <c r="J36" s="392" t="str">
        <f t="shared" si="11"/>
        <v/>
      </c>
      <c r="K36" s="38" t="str">
        <f t="shared" si="11"/>
        <v/>
      </c>
      <c r="L36" s="390" t="str">
        <f t="shared" si="11"/>
        <v/>
      </c>
      <c r="M36" s="391" t="str">
        <f t="shared" si="11"/>
        <v/>
      </c>
      <c r="N36" s="392" t="str">
        <f t="shared" si="12"/>
        <v/>
      </c>
      <c r="O36" s="38" t="str">
        <f t="shared" si="12"/>
        <v/>
      </c>
      <c r="P36" s="390" t="str">
        <f t="shared" si="12"/>
        <v/>
      </c>
      <c r="Q36" s="391" t="str">
        <f t="shared" si="12"/>
        <v/>
      </c>
      <c r="R36" s="392" t="str">
        <f t="shared" si="12"/>
        <v/>
      </c>
      <c r="S36" s="38" t="str">
        <f t="shared" si="12"/>
        <v/>
      </c>
      <c r="T36" s="390" t="str">
        <f t="shared" si="12"/>
        <v/>
      </c>
      <c r="U36" s="391" t="str">
        <f t="shared" si="12"/>
        <v/>
      </c>
      <c r="V36" s="392" t="str">
        <f t="shared" si="12"/>
        <v/>
      </c>
      <c r="W36" s="38" t="str">
        <f t="shared" si="12"/>
        <v/>
      </c>
      <c r="X36" s="390" t="str">
        <f t="shared" si="12"/>
        <v/>
      </c>
      <c r="Y36" s="391" t="str">
        <f t="shared" si="12"/>
        <v/>
      </c>
      <c r="Z36" s="392" t="str">
        <f t="shared" si="12"/>
        <v/>
      </c>
      <c r="AA36" s="38" t="str">
        <f t="shared" si="12"/>
        <v/>
      </c>
      <c r="AB36" s="20"/>
      <c r="AC36" s="390" t="str">
        <f>IF(COUNT((D36,H36,L36,P36,T36,X36))=0,"",SUM((D36,H36,L36,P36,T36,X36)))</f>
        <v/>
      </c>
      <c r="AD36" s="391" t="str">
        <f>IF(COUNT((E36,I36,M36,Q36,U36,Y36))=0,"",SUM((E36,I36,M36,Q36,U36,Y36)))</f>
        <v/>
      </c>
      <c r="AE36" s="392" t="str">
        <f>IF(COUNT((F36,J36,N36,R36,V36,Z36))=0,"",SUM((F36,J36,N36,R36,V36,Z36)))</f>
        <v/>
      </c>
      <c r="AF36" s="38" t="str">
        <f>IF(COUNT((G36,K36,O36,S36,W36,AA36))=0,"",SUM((G36,K36,O36,S36,W36,AA36)))</f>
        <v/>
      </c>
      <c r="AG36" s="375" t="str">
        <f t="shared" si="5"/>
        <v/>
      </c>
      <c r="AH36" s="313" t="str">
        <f t="shared" si="5"/>
        <v/>
      </c>
      <c r="AI36" s="231" t="str">
        <f t="shared" si="5"/>
        <v/>
      </c>
      <c r="AJ36" s="376" t="str">
        <f t="shared" si="5"/>
        <v/>
      </c>
      <c r="AK36" s="20"/>
      <c r="AL36" s="390" t="str">
        <f>IF(COUNT(テ1!AC36,テ2!AC36,AC36)=0,"",SUM(テ1!AC36,テ2!AC36,AC36))</f>
        <v/>
      </c>
      <c r="AM36" s="391" t="str">
        <f>IF(COUNT(テ1!AD36,テ2!AD36,AD36)=0,"",SUM(テ1!AD36,テ2!AD36,AD36))</f>
        <v/>
      </c>
      <c r="AN36" s="392" t="str">
        <f>IF(COUNT(テ1!AE36,テ2!AE36,AE36)=0,"",SUM(テ1!AE36,テ2!AE36,AE36))</f>
        <v/>
      </c>
      <c r="AO36" s="38" t="str">
        <f>IF(COUNT(テ1!AF36,テ2!AF36,AF36)=0,"",SUM(テ1!AF36,テ2!AF36,AF36))</f>
        <v/>
      </c>
      <c r="AP36" s="375" t="str">
        <f t="shared" si="6"/>
        <v/>
      </c>
      <c r="AQ36" s="313" t="str">
        <f t="shared" si="4"/>
        <v/>
      </c>
      <c r="AR36" s="231" t="str">
        <f t="shared" si="4"/>
        <v/>
      </c>
      <c r="AS36" s="376" t="str">
        <f t="shared" si="4"/>
        <v/>
      </c>
      <c r="AT36" s="20"/>
    </row>
    <row r="37" spans="1:46" ht="12" customHeight="1">
      <c r="A37" s="362">
        <v>33</v>
      </c>
      <c r="B37" s="21">
        <f>IF(情報!$C34="","",情報!$C34)</f>
        <v>132</v>
      </c>
      <c r="C37" s="377" t="str">
        <f t="shared" si="2"/>
        <v/>
      </c>
      <c r="D37" s="378" t="str">
        <f t="shared" si="11"/>
        <v/>
      </c>
      <c r="E37" s="379" t="str">
        <f t="shared" si="11"/>
        <v/>
      </c>
      <c r="F37" s="380" t="str">
        <f t="shared" si="11"/>
        <v/>
      </c>
      <c r="G37" s="26" t="str">
        <f t="shared" si="11"/>
        <v/>
      </c>
      <c r="H37" s="378" t="str">
        <f t="shared" si="11"/>
        <v/>
      </c>
      <c r="I37" s="379" t="str">
        <f t="shared" si="11"/>
        <v/>
      </c>
      <c r="J37" s="380" t="str">
        <f t="shared" si="11"/>
        <v/>
      </c>
      <c r="K37" s="26" t="str">
        <f t="shared" si="11"/>
        <v/>
      </c>
      <c r="L37" s="378" t="str">
        <f t="shared" si="11"/>
        <v/>
      </c>
      <c r="M37" s="379" t="str">
        <f t="shared" si="11"/>
        <v/>
      </c>
      <c r="N37" s="380" t="str">
        <f t="shared" si="12"/>
        <v/>
      </c>
      <c r="O37" s="26" t="str">
        <f t="shared" si="12"/>
        <v/>
      </c>
      <c r="P37" s="378" t="str">
        <f t="shared" si="12"/>
        <v/>
      </c>
      <c r="Q37" s="379" t="str">
        <f t="shared" si="12"/>
        <v/>
      </c>
      <c r="R37" s="380" t="str">
        <f t="shared" si="12"/>
        <v/>
      </c>
      <c r="S37" s="26" t="str">
        <f t="shared" si="12"/>
        <v/>
      </c>
      <c r="T37" s="378" t="str">
        <f t="shared" si="12"/>
        <v/>
      </c>
      <c r="U37" s="379" t="str">
        <f t="shared" si="12"/>
        <v/>
      </c>
      <c r="V37" s="380" t="str">
        <f t="shared" si="12"/>
        <v/>
      </c>
      <c r="W37" s="26" t="str">
        <f t="shared" si="12"/>
        <v/>
      </c>
      <c r="X37" s="378" t="str">
        <f t="shared" si="12"/>
        <v/>
      </c>
      <c r="Y37" s="379" t="str">
        <f t="shared" si="12"/>
        <v/>
      </c>
      <c r="Z37" s="380" t="str">
        <f t="shared" si="12"/>
        <v/>
      </c>
      <c r="AA37" s="26" t="str">
        <f t="shared" si="12"/>
        <v/>
      </c>
      <c r="AB37" s="20"/>
      <c r="AC37" s="378" t="str">
        <f>IF(COUNT((D37,H37,L37,P37,T37,X37))=0,"",SUM((D37,H37,L37,P37,T37,X37)))</f>
        <v/>
      </c>
      <c r="AD37" s="379" t="str">
        <f>IF(COUNT((E37,I37,M37,Q37,U37,Y37))=0,"",SUM((E37,I37,M37,Q37,U37,Y37)))</f>
        <v/>
      </c>
      <c r="AE37" s="380" t="str">
        <f>IF(COUNT((F37,J37,N37,R37,V37,Z37))=0,"",SUM((F37,J37,N37,R37,V37,Z37)))</f>
        <v/>
      </c>
      <c r="AF37" s="26" t="str">
        <f>IF(COUNT((G37,K37,O37,S37,W37,AA37))=0,"",SUM((G37,K37,O37,S37,W37,AA37)))</f>
        <v/>
      </c>
      <c r="AG37" s="381" t="str">
        <f t="shared" si="5"/>
        <v/>
      </c>
      <c r="AH37" s="307" t="str">
        <f t="shared" si="5"/>
        <v/>
      </c>
      <c r="AI37" s="193" t="str">
        <f t="shared" si="5"/>
        <v/>
      </c>
      <c r="AJ37" s="382" t="str">
        <f t="shared" si="5"/>
        <v/>
      </c>
      <c r="AK37" s="20"/>
      <c r="AL37" s="378" t="str">
        <f>IF(COUNT(テ1!AC37,テ2!AC37,AC37)=0,"",SUM(テ1!AC37,テ2!AC37,AC37))</f>
        <v/>
      </c>
      <c r="AM37" s="379" t="str">
        <f>IF(COUNT(テ1!AD37,テ2!AD37,AD37)=0,"",SUM(テ1!AD37,テ2!AD37,AD37))</f>
        <v/>
      </c>
      <c r="AN37" s="380" t="str">
        <f>IF(COUNT(テ1!AE37,テ2!AE37,AE37)=0,"",SUM(テ1!AE37,テ2!AE37,AE37))</f>
        <v/>
      </c>
      <c r="AO37" s="26" t="str">
        <f>IF(COUNT(テ1!AF37,テ2!AF37,AF37)=0,"",SUM(テ1!AF37,テ2!AF37,AF37))</f>
        <v/>
      </c>
      <c r="AP37" s="381" t="str">
        <f t="shared" si="6"/>
        <v/>
      </c>
      <c r="AQ37" s="307" t="str">
        <f t="shared" si="4"/>
        <v/>
      </c>
      <c r="AR37" s="193" t="str">
        <f t="shared" si="4"/>
        <v/>
      </c>
      <c r="AS37" s="382" t="str">
        <f t="shared" si="4"/>
        <v/>
      </c>
      <c r="AT37" s="20"/>
    </row>
    <row r="38" spans="1:46" ht="12" customHeight="1">
      <c r="A38" s="362">
        <v>34</v>
      </c>
      <c r="B38" s="21">
        <f>IF(情報!$C35="","",情報!$C35)</f>
        <v>133</v>
      </c>
      <c r="C38" s="377" t="str">
        <f t="shared" ref="C38:C69" si="13">IF(ISERROR(VLOOKUP($B38,名列,2,FALSE)&amp;""),"",VLOOKUP($B38,名列,2,FALSE)&amp;"")</f>
        <v/>
      </c>
      <c r="D38" s="378" t="str">
        <f t="shared" si="11"/>
        <v/>
      </c>
      <c r="E38" s="379" t="str">
        <f t="shared" si="11"/>
        <v/>
      </c>
      <c r="F38" s="380" t="str">
        <f t="shared" si="11"/>
        <v/>
      </c>
      <c r="G38" s="26" t="str">
        <f t="shared" si="11"/>
        <v/>
      </c>
      <c r="H38" s="378" t="str">
        <f t="shared" si="11"/>
        <v/>
      </c>
      <c r="I38" s="379" t="str">
        <f t="shared" si="11"/>
        <v/>
      </c>
      <c r="J38" s="380" t="str">
        <f t="shared" si="11"/>
        <v/>
      </c>
      <c r="K38" s="26" t="str">
        <f t="shared" si="11"/>
        <v/>
      </c>
      <c r="L38" s="378" t="str">
        <f t="shared" si="11"/>
        <v/>
      </c>
      <c r="M38" s="379" t="str">
        <f t="shared" si="11"/>
        <v/>
      </c>
      <c r="N38" s="380" t="str">
        <f t="shared" si="12"/>
        <v/>
      </c>
      <c r="O38" s="26" t="str">
        <f t="shared" si="12"/>
        <v/>
      </c>
      <c r="P38" s="378" t="str">
        <f t="shared" si="12"/>
        <v/>
      </c>
      <c r="Q38" s="379" t="str">
        <f t="shared" si="12"/>
        <v/>
      </c>
      <c r="R38" s="380" t="str">
        <f t="shared" si="12"/>
        <v/>
      </c>
      <c r="S38" s="26" t="str">
        <f t="shared" si="12"/>
        <v/>
      </c>
      <c r="T38" s="378" t="str">
        <f t="shared" si="12"/>
        <v/>
      </c>
      <c r="U38" s="379" t="str">
        <f t="shared" si="12"/>
        <v/>
      </c>
      <c r="V38" s="380" t="str">
        <f t="shared" si="12"/>
        <v/>
      </c>
      <c r="W38" s="26" t="str">
        <f t="shared" si="12"/>
        <v/>
      </c>
      <c r="X38" s="378" t="str">
        <f t="shared" si="12"/>
        <v/>
      </c>
      <c r="Y38" s="379" t="str">
        <f t="shared" si="12"/>
        <v/>
      </c>
      <c r="Z38" s="380" t="str">
        <f t="shared" si="12"/>
        <v/>
      </c>
      <c r="AA38" s="26" t="str">
        <f t="shared" si="12"/>
        <v/>
      </c>
      <c r="AB38" s="20"/>
      <c r="AC38" s="378" t="str">
        <f>IF(COUNT((D38,H38,L38,P38,T38,X38))=0,"",SUM((D38,H38,L38,P38,T38,X38)))</f>
        <v/>
      </c>
      <c r="AD38" s="379" t="str">
        <f>IF(COUNT((E38,I38,M38,Q38,U38,Y38))=0,"",SUM((E38,I38,M38,Q38,U38,Y38)))</f>
        <v/>
      </c>
      <c r="AE38" s="380" t="str">
        <f>IF(COUNT((F38,J38,N38,R38,V38,Z38))=0,"",SUM((F38,J38,N38,R38,V38,Z38)))</f>
        <v/>
      </c>
      <c r="AF38" s="26" t="str">
        <f>IF(COUNT((G38,K38,O38,S38,W38,AA38))=0,"",SUM((G38,K38,O38,S38,W38,AA38)))</f>
        <v/>
      </c>
      <c r="AG38" s="381" t="str">
        <f t="shared" si="5"/>
        <v/>
      </c>
      <c r="AH38" s="307" t="str">
        <f t="shared" si="5"/>
        <v/>
      </c>
      <c r="AI38" s="193" t="str">
        <f t="shared" si="5"/>
        <v/>
      </c>
      <c r="AJ38" s="382" t="str">
        <f t="shared" si="5"/>
        <v/>
      </c>
      <c r="AK38" s="20"/>
      <c r="AL38" s="378" t="str">
        <f>IF(COUNT(テ1!AC38,テ2!AC38,AC38)=0,"",SUM(テ1!AC38,テ2!AC38,AC38))</f>
        <v/>
      </c>
      <c r="AM38" s="379" t="str">
        <f>IF(COUNT(テ1!AD38,テ2!AD38,AD38)=0,"",SUM(テ1!AD38,テ2!AD38,AD38))</f>
        <v/>
      </c>
      <c r="AN38" s="380" t="str">
        <f>IF(COUNT(テ1!AE38,テ2!AE38,AE38)=0,"",SUM(テ1!AE38,テ2!AE38,AE38))</f>
        <v/>
      </c>
      <c r="AO38" s="26" t="str">
        <f>IF(COUNT(テ1!AF38,テ2!AF38,AF38)=0,"",SUM(テ1!AF38,テ2!AF38,AF38))</f>
        <v/>
      </c>
      <c r="AP38" s="381" t="str">
        <f t="shared" si="6"/>
        <v/>
      </c>
      <c r="AQ38" s="307" t="str">
        <f t="shared" si="4"/>
        <v/>
      </c>
      <c r="AR38" s="193" t="str">
        <f t="shared" si="4"/>
        <v/>
      </c>
      <c r="AS38" s="382" t="str">
        <f t="shared" si="4"/>
        <v/>
      </c>
      <c r="AT38" s="20"/>
    </row>
    <row r="39" spans="1:46" ht="12" customHeight="1">
      <c r="A39" s="362">
        <v>35</v>
      </c>
      <c r="B39" s="21">
        <f>IF(情報!$C36="","",情報!$C36)</f>
        <v>134</v>
      </c>
      <c r="C39" s="377" t="str">
        <f t="shared" si="13"/>
        <v/>
      </c>
      <c r="D39" s="378" t="str">
        <f t="shared" si="11"/>
        <v/>
      </c>
      <c r="E39" s="379" t="str">
        <f t="shared" si="11"/>
        <v/>
      </c>
      <c r="F39" s="380" t="str">
        <f t="shared" si="11"/>
        <v/>
      </c>
      <c r="G39" s="26" t="str">
        <f t="shared" si="11"/>
        <v/>
      </c>
      <c r="H39" s="378" t="str">
        <f t="shared" si="11"/>
        <v/>
      </c>
      <c r="I39" s="379" t="str">
        <f t="shared" si="11"/>
        <v/>
      </c>
      <c r="J39" s="380" t="str">
        <f t="shared" si="11"/>
        <v/>
      </c>
      <c r="K39" s="26" t="str">
        <f t="shared" si="11"/>
        <v/>
      </c>
      <c r="L39" s="378" t="str">
        <f t="shared" si="11"/>
        <v/>
      </c>
      <c r="M39" s="379" t="str">
        <f t="shared" si="11"/>
        <v/>
      </c>
      <c r="N39" s="380" t="str">
        <f t="shared" si="12"/>
        <v/>
      </c>
      <c r="O39" s="26" t="str">
        <f t="shared" si="12"/>
        <v/>
      </c>
      <c r="P39" s="378" t="str">
        <f t="shared" si="12"/>
        <v/>
      </c>
      <c r="Q39" s="379" t="str">
        <f t="shared" si="12"/>
        <v/>
      </c>
      <c r="R39" s="380" t="str">
        <f t="shared" si="12"/>
        <v/>
      </c>
      <c r="S39" s="26" t="str">
        <f t="shared" si="12"/>
        <v/>
      </c>
      <c r="T39" s="378" t="str">
        <f t="shared" si="12"/>
        <v/>
      </c>
      <c r="U39" s="379" t="str">
        <f t="shared" si="12"/>
        <v/>
      </c>
      <c r="V39" s="380" t="str">
        <f t="shared" si="12"/>
        <v/>
      </c>
      <c r="W39" s="26" t="str">
        <f t="shared" si="12"/>
        <v/>
      </c>
      <c r="X39" s="378" t="str">
        <f t="shared" si="12"/>
        <v/>
      </c>
      <c r="Y39" s="379" t="str">
        <f t="shared" si="12"/>
        <v/>
      </c>
      <c r="Z39" s="380" t="str">
        <f t="shared" si="12"/>
        <v/>
      </c>
      <c r="AA39" s="26" t="str">
        <f t="shared" si="12"/>
        <v/>
      </c>
      <c r="AB39" s="20"/>
      <c r="AC39" s="378" t="str">
        <f>IF(COUNT((D39,H39,L39,P39,T39,X39))=0,"",SUM((D39,H39,L39,P39,T39,X39)))</f>
        <v/>
      </c>
      <c r="AD39" s="379" t="str">
        <f>IF(COUNT((E39,I39,M39,Q39,U39,Y39))=0,"",SUM((E39,I39,M39,Q39,U39,Y39)))</f>
        <v/>
      </c>
      <c r="AE39" s="380" t="str">
        <f>IF(COUNT((F39,J39,N39,R39,V39,Z39))=0,"",SUM((F39,J39,N39,R39,V39,Z39)))</f>
        <v/>
      </c>
      <c r="AF39" s="26" t="str">
        <f>IF(COUNT((G39,K39,O39,S39,W39,AA39))=0,"",SUM((G39,K39,O39,S39,W39,AA39)))</f>
        <v/>
      </c>
      <c r="AG39" s="381" t="str">
        <f t="shared" si="5"/>
        <v/>
      </c>
      <c r="AH39" s="307" t="str">
        <f t="shared" si="5"/>
        <v/>
      </c>
      <c r="AI39" s="193" t="str">
        <f t="shared" si="5"/>
        <v/>
      </c>
      <c r="AJ39" s="382" t="str">
        <f t="shared" si="5"/>
        <v/>
      </c>
      <c r="AK39" s="20"/>
      <c r="AL39" s="378" t="str">
        <f>IF(COUNT(テ1!AC39,テ2!AC39,AC39)=0,"",SUM(テ1!AC39,テ2!AC39,AC39))</f>
        <v/>
      </c>
      <c r="AM39" s="379" t="str">
        <f>IF(COUNT(テ1!AD39,テ2!AD39,AD39)=0,"",SUM(テ1!AD39,テ2!AD39,AD39))</f>
        <v/>
      </c>
      <c r="AN39" s="380" t="str">
        <f>IF(COUNT(テ1!AE39,テ2!AE39,AE39)=0,"",SUM(テ1!AE39,テ2!AE39,AE39))</f>
        <v/>
      </c>
      <c r="AO39" s="26" t="str">
        <f>IF(COUNT(テ1!AF39,テ2!AF39,AF39)=0,"",SUM(テ1!AF39,テ2!AF39,AF39))</f>
        <v/>
      </c>
      <c r="AP39" s="381" t="str">
        <f t="shared" si="6"/>
        <v/>
      </c>
      <c r="AQ39" s="307" t="str">
        <f t="shared" si="4"/>
        <v/>
      </c>
      <c r="AR39" s="193" t="str">
        <f t="shared" si="4"/>
        <v/>
      </c>
      <c r="AS39" s="382" t="str">
        <f t="shared" si="4"/>
        <v/>
      </c>
      <c r="AT39" s="20"/>
    </row>
    <row r="40" spans="1:46" ht="12" customHeight="1">
      <c r="A40" s="362">
        <v>36</v>
      </c>
      <c r="B40" s="27">
        <f>IF(情報!$C37="","",情報!$C37)</f>
        <v>135</v>
      </c>
      <c r="C40" s="383" t="str">
        <f t="shared" si="13"/>
        <v/>
      </c>
      <c r="D40" s="384" t="str">
        <f t="shared" si="11"/>
        <v/>
      </c>
      <c r="E40" s="385" t="str">
        <f t="shared" si="11"/>
        <v/>
      </c>
      <c r="F40" s="386" t="str">
        <f t="shared" si="11"/>
        <v/>
      </c>
      <c r="G40" s="32" t="str">
        <f t="shared" si="11"/>
        <v/>
      </c>
      <c r="H40" s="384" t="str">
        <f t="shared" si="11"/>
        <v/>
      </c>
      <c r="I40" s="385" t="str">
        <f t="shared" si="11"/>
        <v/>
      </c>
      <c r="J40" s="386" t="str">
        <f t="shared" si="11"/>
        <v/>
      </c>
      <c r="K40" s="32" t="str">
        <f t="shared" si="11"/>
        <v/>
      </c>
      <c r="L40" s="384" t="str">
        <f t="shared" si="11"/>
        <v/>
      </c>
      <c r="M40" s="385" t="str">
        <f t="shared" si="11"/>
        <v/>
      </c>
      <c r="N40" s="386" t="str">
        <f t="shared" si="12"/>
        <v/>
      </c>
      <c r="O40" s="32" t="str">
        <f t="shared" si="12"/>
        <v/>
      </c>
      <c r="P40" s="384" t="str">
        <f t="shared" si="12"/>
        <v/>
      </c>
      <c r="Q40" s="385" t="str">
        <f t="shared" si="12"/>
        <v/>
      </c>
      <c r="R40" s="386" t="str">
        <f t="shared" si="12"/>
        <v/>
      </c>
      <c r="S40" s="32" t="str">
        <f t="shared" si="12"/>
        <v/>
      </c>
      <c r="T40" s="384" t="str">
        <f t="shared" si="12"/>
        <v/>
      </c>
      <c r="U40" s="385" t="str">
        <f t="shared" si="12"/>
        <v/>
      </c>
      <c r="V40" s="386" t="str">
        <f t="shared" si="12"/>
        <v/>
      </c>
      <c r="W40" s="32" t="str">
        <f t="shared" si="12"/>
        <v/>
      </c>
      <c r="X40" s="384" t="str">
        <f t="shared" si="12"/>
        <v/>
      </c>
      <c r="Y40" s="385" t="str">
        <f t="shared" si="12"/>
        <v/>
      </c>
      <c r="Z40" s="386" t="str">
        <f t="shared" si="12"/>
        <v/>
      </c>
      <c r="AA40" s="32" t="str">
        <f t="shared" si="12"/>
        <v/>
      </c>
      <c r="AB40" s="20"/>
      <c r="AC40" s="384" t="str">
        <f>IF(COUNT((D40,H40,L40,P40,T40,X40))=0,"",SUM((D40,H40,L40,P40,T40,X40)))</f>
        <v/>
      </c>
      <c r="AD40" s="385" t="str">
        <f>IF(COUNT((E40,I40,M40,Q40,U40,Y40))=0,"",SUM((E40,I40,M40,Q40,U40,Y40)))</f>
        <v/>
      </c>
      <c r="AE40" s="386" t="str">
        <f>IF(COUNT((F40,J40,N40,R40,V40,Z40))=0,"",SUM((F40,J40,N40,R40,V40,Z40)))</f>
        <v/>
      </c>
      <c r="AF40" s="32" t="str">
        <f>IF(COUNT((G40,K40,O40,S40,W40,AA40))=0,"",SUM((G40,K40,O40,S40,W40,AA40)))</f>
        <v/>
      </c>
      <c r="AG40" s="387" t="str">
        <f t="shared" si="5"/>
        <v/>
      </c>
      <c r="AH40" s="310" t="str">
        <f t="shared" si="5"/>
        <v/>
      </c>
      <c r="AI40" s="212" t="str">
        <f t="shared" si="5"/>
        <v/>
      </c>
      <c r="AJ40" s="388" t="str">
        <f t="shared" si="5"/>
        <v/>
      </c>
      <c r="AK40" s="20"/>
      <c r="AL40" s="384" t="str">
        <f>IF(COUNT(テ1!AC40,テ2!AC40,AC40)=0,"",SUM(テ1!AC40,テ2!AC40,AC40))</f>
        <v/>
      </c>
      <c r="AM40" s="385" t="str">
        <f>IF(COUNT(テ1!AD40,テ2!AD40,AD40)=0,"",SUM(テ1!AD40,テ2!AD40,AD40))</f>
        <v/>
      </c>
      <c r="AN40" s="386" t="str">
        <f>IF(COUNT(テ1!AE40,テ2!AE40,AE40)=0,"",SUM(テ1!AE40,テ2!AE40,AE40))</f>
        <v/>
      </c>
      <c r="AO40" s="32" t="str">
        <f>IF(COUNT(テ1!AF40,テ2!AF40,AF40)=0,"",SUM(テ1!AF40,テ2!AF40,AF40))</f>
        <v/>
      </c>
      <c r="AP40" s="387" t="str">
        <f t="shared" si="6"/>
        <v/>
      </c>
      <c r="AQ40" s="310" t="str">
        <f t="shared" si="4"/>
        <v/>
      </c>
      <c r="AR40" s="212" t="str">
        <f t="shared" si="4"/>
        <v/>
      </c>
      <c r="AS40" s="388" t="str">
        <f t="shared" si="4"/>
        <v/>
      </c>
      <c r="AT40" s="20"/>
    </row>
    <row r="41" spans="1:46" ht="12" customHeight="1">
      <c r="A41" s="362">
        <v>37</v>
      </c>
      <c r="B41" s="33">
        <f>IF(情報!$C38="","",情報!$C38)</f>
        <v>136</v>
      </c>
      <c r="C41" s="389" t="str">
        <f t="shared" si="13"/>
        <v/>
      </c>
      <c r="D41" s="390" t="str">
        <f t="shared" si="11"/>
        <v/>
      </c>
      <c r="E41" s="391" t="str">
        <f t="shared" si="11"/>
        <v/>
      </c>
      <c r="F41" s="392" t="str">
        <f t="shared" si="11"/>
        <v/>
      </c>
      <c r="G41" s="38" t="str">
        <f t="shared" si="11"/>
        <v/>
      </c>
      <c r="H41" s="390" t="str">
        <f t="shared" si="11"/>
        <v/>
      </c>
      <c r="I41" s="391" t="str">
        <f t="shared" si="11"/>
        <v/>
      </c>
      <c r="J41" s="392" t="str">
        <f t="shared" si="11"/>
        <v/>
      </c>
      <c r="K41" s="38" t="str">
        <f t="shared" si="11"/>
        <v/>
      </c>
      <c r="L41" s="390" t="str">
        <f t="shared" si="11"/>
        <v/>
      </c>
      <c r="M41" s="391" t="str">
        <f t="shared" si="11"/>
        <v/>
      </c>
      <c r="N41" s="392" t="str">
        <f t="shared" si="12"/>
        <v/>
      </c>
      <c r="O41" s="38" t="str">
        <f t="shared" si="12"/>
        <v/>
      </c>
      <c r="P41" s="390" t="str">
        <f t="shared" si="12"/>
        <v/>
      </c>
      <c r="Q41" s="391" t="str">
        <f t="shared" si="12"/>
        <v/>
      </c>
      <c r="R41" s="392" t="str">
        <f t="shared" si="12"/>
        <v/>
      </c>
      <c r="S41" s="38" t="str">
        <f t="shared" si="12"/>
        <v/>
      </c>
      <c r="T41" s="390" t="str">
        <f t="shared" si="12"/>
        <v/>
      </c>
      <c r="U41" s="391" t="str">
        <f t="shared" si="12"/>
        <v/>
      </c>
      <c r="V41" s="392" t="str">
        <f t="shared" si="12"/>
        <v/>
      </c>
      <c r="W41" s="38" t="str">
        <f t="shared" si="12"/>
        <v/>
      </c>
      <c r="X41" s="390" t="str">
        <f t="shared" si="12"/>
        <v/>
      </c>
      <c r="Y41" s="391" t="str">
        <f t="shared" si="12"/>
        <v/>
      </c>
      <c r="Z41" s="392" t="str">
        <f t="shared" si="12"/>
        <v/>
      </c>
      <c r="AA41" s="38" t="str">
        <f t="shared" si="12"/>
        <v/>
      </c>
      <c r="AB41" s="20"/>
      <c r="AC41" s="390" t="str">
        <f>IF(COUNT((D41,H41,L41,P41,T41,X41))=0,"",SUM((D41,H41,L41,P41,T41,X41)))</f>
        <v/>
      </c>
      <c r="AD41" s="391" t="str">
        <f>IF(COUNT((E41,I41,M41,Q41,U41,Y41))=0,"",SUM((E41,I41,M41,Q41,U41,Y41)))</f>
        <v/>
      </c>
      <c r="AE41" s="392" t="str">
        <f>IF(COUNT((F41,J41,N41,R41,V41,Z41))=0,"",SUM((F41,J41,N41,R41,V41,Z41)))</f>
        <v/>
      </c>
      <c r="AF41" s="38" t="str">
        <f>IF(COUNT((G41,K41,O41,S41,W41,AA41))=0,"",SUM((G41,K41,O41,S41,W41,AA41)))</f>
        <v/>
      </c>
      <c r="AG41" s="375" t="str">
        <f t="shared" si="5"/>
        <v/>
      </c>
      <c r="AH41" s="313" t="str">
        <f t="shared" si="5"/>
        <v/>
      </c>
      <c r="AI41" s="231" t="str">
        <f t="shared" si="5"/>
        <v/>
      </c>
      <c r="AJ41" s="376" t="str">
        <f t="shared" si="5"/>
        <v/>
      </c>
      <c r="AK41" s="20"/>
      <c r="AL41" s="390" t="str">
        <f>IF(COUNT(テ1!AC41,テ2!AC41,AC41)=0,"",SUM(テ1!AC41,テ2!AC41,AC41))</f>
        <v/>
      </c>
      <c r="AM41" s="391" t="str">
        <f>IF(COUNT(テ1!AD41,テ2!AD41,AD41)=0,"",SUM(テ1!AD41,テ2!AD41,AD41))</f>
        <v/>
      </c>
      <c r="AN41" s="392" t="str">
        <f>IF(COUNT(テ1!AE41,テ2!AE41,AE41)=0,"",SUM(テ1!AE41,テ2!AE41,AE41))</f>
        <v/>
      </c>
      <c r="AO41" s="38" t="str">
        <f>IF(COUNT(テ1!AF41,テ2!AF41,AF41)=0,"",SUM(テ1!AF41,テ2!AF41,AF41))</f>
        <v/>
      </c>
      <c r="AP41" s="375" t="str">
        <f t="shared" si="6"/>
        <v/>
      </c>
      <c r="AQ41" s="313" t="str">
        <f t="shared" si="4"/>
        <v/>
      </c>
      <c r="AR41" s="231" t="str">
        <f t="shared" si="4"/>
        <v/>
      </c>
      <c r="AS41" s="376" t="str">
        <f t="shared" si="4"/>
        <v/>
      </c>
      <c r="AT41" s="20"/>
    </row>
    <row r="42" spans="1:46" ht="12" customHeight="1">
      <c r="A42" s="362">
        <v>38</v>
      </c>
      <c r="B42" s="21">
        <f>IF(情報!$C39="","",情報!$C39)</f>
        <v>137</v>
      </c>
      <c r="C42" s="377" t="str">
        <f t="shared" si="13"/>
        <v/>
      </c>
      <c r="D42" s="378" t="str">
        <f t="shared" si="11"/>
        <v/>
      </c>
      <c r="E42" s="379" t="str">
        <f t="shared" si="11"/>
        <v/>
      </c>
      <c r="F42" s="380" t="str">
        <f t="shared" si="11"/>
        <v/>
      </c>
      <c r="G42" s="26" t="str">
        <f t="shared" si="11"/>
        <v/>
      </c>
      <c r="H42" s="378" t="str">
        <f t="shared" si="11"/>
        <v/>
      </c>
      <c r="I42" s="379" t="str">
        <f t="shared" si="11"/>
        <v/>
      </c>
      <c r="J42" s="380" t="str">
        <f t="shared" si="11"/>
        <v/>
      </c>
      <c r="K42" s="26" t="str">
        <f t="shared" si="11"/>
        <v/>
      </c>
      <c r="L42" s="378" t="str">
        <f t="shared" si="11"/>
        <v/>
      </c>
      <c r="M42" s="379" t="str">
        <f t="shared" si="11"/>
        <v/>
      </c>
      <c r="N42" s="380" t="str">
        <f t="shared" si="12"/>
        <v/>
      </c>
      <c r="O42" s="26" t="str">
        <f t="shared" si="12"/>
        <v/>
      </c>
      <c r="P42" s="378" t="str">
        <f t="shared" si="12"/>
        <v/>
      </c>
      <c r="Q42" s="379" t="str">
        <f t="shared" si="12"/>
        <v/>
      </c>
      <c r="R42" s="380" t="str">
        <f t="shared" si="12"/>
        <v/>
      </c>
      <c r="S42" s="26" t="str">
        <f t="shared" si="12"/>
        <v/>
      </c>
      <c r="T42" s="378" t="str">
        <f t="shared" si="12"/>
        <v/>
      </c>
      <c r="U42" s="379" t="str">
        <f t="shared" si="12"/>
        <v/>
      </c>
      <c r="V42" s="380" t="str">
        <f t="shared" si="12"/>
        <v/>
      </c>
      <c r="W42" s="26" t="str">
        <f t="shared" si="12"/>
        <v/>
      </c>
      <c r="X42" s="378" t="str">
        <f t="shared" si="12"/>
        <v/>
      </c>
      <c r="Y42" s="379" t="str">
        <f t="shared" si="12"/>
        <v/>
      </c>
      <c r="Z42" s="380" t="str">
        <f t="shared" si="12"/>
        <v/>
      </c>
      <c r="AA42" s="26" t="str">
        <f t="shared" si="12"/>
        <v/>
      </c>
      <c r="AB42" s="20"/>
      <c r="AC42" s="378" t="str">
        <f>IF(COUNT((D42,H42,L42,P42,T42,X42))=0,"",SUM((D42,H42,L42,P42,T42,X42)))</f>
        <v/>
      </c>
      <c r="AD42" s="379" t="str">
        <f>IF(COUNT((E42,I42,M42,Q42,U42,Y42))=0,"",SUM((E42,I42,M42,Q42,U42,Y42)))</f>
        <v/>
      </c>
      <c r="AE42" s="380" t="str">
        <f>IF(COUNT((F42,J42,N42,R42,V42,Z42))=0,"",SUM((F42,J42,N42,R42,V42,Z42)))</f>
        <v/>
      </c>
      <c r="AF42" s="26" t="str">
        <f>IF(COUNT((G42,K42,O42,S42,W42,AA42))=0,"",SUM((G42,K42,O42,S42,W42,AA42)))</f>
        <v/>
      </c>
      <c r="AG42" s="381" t="str">
        <f t="shared" si="5"/>
        <v/>
      </c>
      <c r="AH42" s="307" t="str">
        <f t="shared" si="5"/>
        <v/>
      </c>
      <c r="AI42" s="193" t="str">
        <f t="shared" si="5"/>
        <v/>
      </c>
      <c r="AJ42" s="382" t="str">
        <f t="shared" si="5"/>
        <v/>
      </c>
      <c r="AK42" s="20"/>
      <c r="AL42" s="378" t="str">
        <f>IF(COUNT(テ1!AC42,テ2!AC42,AC42)=0,"",SUM(テ1!AC42,テ2!AC42,AC42))</f>
        <v/>
      </c>
      <c r="AM42" s="379" t="str">
        <f>IF(COUNT(テ1!AD42,テ2!AD42,AD42)=0,"",SUM(テ1!AD42,テ2!AD42,AD42))</f>
        <v/>
      </c>
      <c r="AN42" s="380" t="str">
        <f>IF(COUNT(テ1!AE42,テ2!AE42,AE42)=0,"",SUM(テ1!AE42,テ2!AE42,AE42))</f>
        <v/>
      </c>
      <c r="AO42" s="26" t="str">
        <f>IF(COUNT(テ1!AF42,テ2!AF42,AF42)=0,"",SUM(テ1!AF42,テ2!AF42,AF42))</f>
        <v/>
      </c>
      <c r="AP42" s="381" t="str">
        <f t="shared" si="6"/>
        <v/>
      </c>
      <c r="AQ42" s="307" t="str">
        <f t="shared" si="4"/>
        <v/>
      </c>
      <c r="AR42" s="193" t="str">
        <f t="shared" si="4"/>
        <v/>
      </c>
      <c r="AS42" s="382" t="str">
        <f t="shared" si="4"/>
        <v/>
      </c>
      <c r="AT42" s="20"/>
    </row>
    <row r="43" spans="1:46" ht="12" customHeight="1">
      <c r="A43" s="362">
        <v>39</v>
      </c>
      <c r="B43" s="21">
        <f>IF(情報!$C40="","",情報!$C40)</f>
        <v>138</v>
      </c>
      <c r="C43" s="377" t="str">
        <f t="shared" si="13"/>
        <v/>
      </c>
      <c r="D43" s="378" t="str">
        <f t="shared" si="11"/>
        <v/>
      </c>
      <c r="E43" s="379" t="str">
        <f t="shared" si="11"/>
        <v/>
      </c>
      <c r="F43" s="380" t="str">
        <f t="shared" si="11"/>
        <v/>
      </c>
      <c r="G43" s="26" t="str">
        <f t="shared" si="11"/>
        <v/>
      </c>
      <c r="H43" s="378" t="str">
        <f t="shared" si="11"/>
        <v/>
      </c>
      <c r="I43" s="379" t="str">
        <f t="shared" si="11"/>
        <v/>
      </c>
      <c r="J43" s="380" t="str">
        <f t="shared" si="11"/>
        <v/>
      </c>
      <c r="K43" s="26" t="str">
        <f t="shared" si="11"/>
        <v/>
      </c>
      <c r="L43" s="378" t="str">
        <f t="shared" si="11"/>
        <v/>
      </c>
      <c r="M43" s="379" t="str">
        <f t="shared" si="11"/>
        <v/>
      </c>
      <c r="N43" s="380" t="str">
        <f t="shared" si="12"/>
        <v/>
      </c>
      <c r="O43" s="26" t="str">
        <f t="shared" si="12"/>
        <v/>
      </c>
      <c r="P43" s="378" t="str">
        <f t="shared" si="12"/>
        <v/>
      </c>
      <c r="Q43" s="379" t="str">
        <f t="shared" si="12"/>
        <v/>
      </c>
      <c r="R43" s="380" t="str">
        <f t="shared" si="12"/>
        <v/>
      </c>
      <c r="S43" s="26" t="str">
        <f t="shared" si="12"/>
        <v/>
      </c>
      <c r="T43" s="378" t="str">
        <f t="shared" si="12"/>
        <v/>
      </c>
      <c r="U43" s="379" t="str">
        <f t="shared" si="12"/>
        <v/>
      </c>
      <c r="V43" s="380" t="str">
        <f t="shared" si="12"/>
        <v/>
      </c>
      <c r="W43" s="26" t="str">
        <f t="shared" si="12"/>
        <v/>
      </c>
      <c r="X43" s="378" t="str">
        <f t="shared" si="12"/>
        <v/>
      </c>
      <c r="Y43" s="379" t="str">
        <f t="shared" si="12"/>
        <v/>
      </c>
      <c r="Z43" s="380" t="str">
        <f t="shared" si="12"/>
        <v/>
      </c>
      <c r="AA43" s="26" t="str">
        <f t="shared" si="12"/>
        <v/>
      </c>
      <c r="AB43" s="20"/>
      <c r="AC43" s="378" t="str">
        <f>IF(COUNT((D43,H43,L43,P43,T43,X43))=0,"",SUM((D43,H43,L43,P43,T43,X43)))</f>
        <v/>
      </c>
      <c r="AD43" s="379" t="str">
        <f>IF(COUNT((E43,I43,M43,Q43,U43,Y43))=0,"",SUM((E43,I43,M43,Q43,U43,Y43)))</f>
        <v/>
      </c>
      <c r="AE43" s="380" t="str">
        <f>IF(COUNT((F43,J43,N43,R43,V43,Z43))=0,"",SUM((F43,J43,N43,R43,V43,Z43)))</f>
        <v/>
      </c>
      <c r="AF43" s="26" t="str">
        <f>IF(COUNT((G43,K43,O43,S43,W43,AA43))=0,"",SUM((G43,K43,O43,S43,W43,AA43)))</f>
        <v/>
      </c>
      <c r="AG43" s="381" t="str">
        <f t="shared" si="5"/>
        <v/>
      </c>
      <c r="AH43" s="307" t="str">
        <f t="shared" si="5"/>
        <v/>
      </c>
      <c r="AI43" s="193" t="str">
        <f t="shared" si="5"/>
        <v/>
      </c>
      <c r="AJ43" s="382" t="str">
        <f t="shared" si="5"/>
        <v/>
      </c>
      <c r="AK43" s="20"/>
      <c r="AL43" s="378" t="str">
        <f>IF(COUNT(テ1!AC43,テ2!AC43,AC43)=0,"",SUM(テ1!AC43,テ2!AC43,AC43))</f>
        <v/>
      </c>
      <c r="AM43" s="379" t="str">
        <f>IF(COUNT(テ1!AD43,テ2!AD43,AD43)=0,"",SUM(テ1!AD43,テ2!AD43,AD43))</f>
        <v/>
      </c>
      <c r="AN43" s="380" t="str">
        <f>IF(COUNT(テ1!AE43,テ2!AE43,AE43)=0,"",SUM(テ1!AE43,テ2!AE43,AE43))</f>
        <v/>
      </c>
      <c r="AO43" s="26" t="str">
        <f>IF(COUNT(テ1!AF43,テ2!AF43,AF43)=0,"",SUM(テ1!AF43,テ2!AF43,AF43))</f>
        <v/>
      </c>
      <c r="AP43" s="381" t="str">
        <f t="shared" si="6"/>
        <v/>
      </c>
      <c r="AQ43" s="307" t="str">
        <f t="shared" si="4"/>
        <v/>
      </c>
      <c r="AR43" s="193" t="str">
        <f t="shared" si="4"/>
        <v/>
      </c>
      <c r="AS43" s="382" t="str">
        <f t="shared" si="4"/>
        <v/>
      </c>
      <c r="AT43" s="20"/>
    </row>
    <row r="44" spans="1:46" ht="12" customHeight="1">
      <c r="A44" s="362">
        <v>40</v>
      </c>
      <c r="B44" s="21">
        <f>IF(情報!$C41="","",情報!$C41)</f>
        <v>139</v>
      </c>
      <c r="C44" s="377" t="str">
        <f t="shared" si="13"/>
        <v/>
      </c>
      <c r="D44" s="378" t="str">
        <f t="shared" si="11"/>
        <v/>
      </c>
      <c r="E44" s="379" t="str">
        <f t="shared" si="11"/>
        <v/>
      </c>
      <c r="F44" s="380" t="str">
        <f t="shared" si="11"/>
        <v/>
      </c>
      <c r="G44" s="26" t="str">
        <f t="shared" si="11"/>
        <v/>
      </c>
      <c r="H44" s="378" t="str">
        <f t="shared" si="11"/>
        <v/>
      </c>
      <c r="I44" s="379" t="str">
        <f t="shared" si="11"/>
        <v/>
      </c>
      <c r="J44" s="380" t="str">
        <f t="shared" si="11"/>
        <v/>
      </c>
      <c r="K44" s="26" t="str">
        <f t="shared" si="11"/>
        <v/>
      </c>
      <c r="L44" s="378" t="str">
        <f t="shared" si="11"/>
        <v/>
      </c>
      <c r="M44" s="379" t="str">
        <f t="shared" si="11"/>
        <v/>
      </c>
      <c r="N44" s="380" t="str">
        <f t="shared" si="12"/>
        <v/>
      </c>
      <c r="O44" s="26" t="str">
        <f t="shared" si="12"/>
        <v/>
      </c>
      <c r="P44" s="378" t="str">
        <f t="shared" si="12"/>
        <v/>
      </c>
      <c r="Q44" s="379" t="str">
        <f t="shared" si="12"/>
        <v/>
      </c>
      <c r="R44" s="380" t="str">
        <f t="shared" si="12"/>
        <v/>
      </c>
      <c r="S44" s="26" t="str">
        <f t="shared" si="12"/>
        <v/>
      </c>
      <c r="T44" s="378" t="str">
        <f t="shared" si="12"/>
        <v/>
      </c>
      <c r="U44" s="379" t="str">
        <f t="shared" si="12"/>
        <v/>
      </c>
      <c r="V44" s="380" t="str">
        <f t="shared" si="12"/>
        <v/>
      </c>
      <c r="W44" s="26" t="str">
        <f t="shared" si="12"/>
        <v/>
      </c>
      <c r="X44" s="378" t="str">
        <f t="shared" si="12"/>
        <v/>
      </c>
      <c r="Y44" s="379" t="str">
        <f t="shared" si="12"/>
        <v/>
      </c>
      <c r="Z44" s="380" t="str">
        <f t="shared" si="12"/>
        <v/>
      </c>
      <c r="AA44" s="26" t="str">
        <f t="shared" si="12"/>
        <v/>
      </c>
      <c r="AB44" s="20"/>
      <c r="AC44" s="378" t="str">
        <f>IF(COUNT((D44,H44,L44,P44,T44,X44))=0,"",SUM((D44,H44,L44,P44,T44,X44)))</f>
        <v/>
      </c>
      <c r="AD44" s="379" t="str">
        <f>IF(COUNT((E44,I44,M44,Q44,U44,Y44))=0,"",SUM((E44,I44,M44,Q44,U44,Y44)))</f>
        <v/>
      </c>
      <c r="AE44" s="380" t="str">
        <f>IF(COUNT((F44,J44,N44,R44,V44,Z44))=0,"",SUM((F44,J44,N44,R44,V44,Z44)))</f>
        <v/>
      </c>
      <c r="AF44" s="26" t="str">
        <f>IF(COUNT((G44,K44,O44,S44,W44,AA44))=0,"",SUM((G44,K44,O44,S44,W44,AA44)))</f>
        <v/>
      </c>
      <c r="AG44" s="381" t="str">
        <f t="shared" si="5"/>
        <v/>
      </c>
      <c r="AH44" s="307" t="str">
        <f t="shared" si="5"/>
        <v/>
      </c>
      <c r="AI44" s="193" t="str">
        <f t="shared" si="5"/>
        <v/>
      </c>
      <c r="AJ44" s="382" t="str">
        <f t="shared" si="5"/>
        <v/>
      </c>
      <c r="AK44" s="20"/>
      <c r="AL44" s="378" t="str">
        <f>IF(COUNT(テ1!AC44,テ2!AC44,AC44)=0,"",SUM(テ1!AC44,テ2!AC44,AC44))</f>
        <v/>
      </c>
      <c r="AM44" s="379" t="str">
        <f>IF(COUNT(テ1!AD44,テ2!AD44,AD44)=0,"",SUM(テ1!AD44,テ2!AD44,AD44))</f>
        <v/>
      </c>
      <c r="AN44" s="380" t="str">
        <f>IF(COUNT(テ1!AE44,テ2!AE44,AE44)=0,"",SUM(テ1!AE44,テ2!AE44,AE44))</f>
        <v/>
      </c>
      <c r="AO44" s="26" t="str">
        <f>IF(COUNT(テ1!AF44,テ2!AF44,AF44)=0,"",SUM(テ1!AF44,テ2!AF44,AF44))</f>
        <v/>
      </c>
      <c r="AP44" s="381" t="str">
        <f t="shared" si="6"/>
        <v/>
      </c>
      <c r="AQ44" s="307" t="str">
        <f t="shared" si="4"/>
        <v/>
      </c>
      <c r="AR44" s="193" t="str">
        <f t="shared" si="4"/>
        <v/>
      </c>
      <c r="AS44" s="382" t="str">
        <f t="shared" si="4"/>
        <v/>
      </c>
      <c r="AT44" s="20"/>
    </row>
    <row r="45" spans="1:46" ht="12" customHeight="1">
      <c r="A45" s="362">
        <v>41</v>
      </c>
      <c r="B45" s="27">
        <f>IF(情報!$C42="","",情報!$C42)</f>
        <v>140</v>
      </c>
      <c r="C45" s="383" t="str">
        <f t="shared" si="13"/>
        <v/>
      </c>
      <c r="D45" s="384" t="str">
        <f t="shared" ref="D45:M54" si="14">IF(ISERROR(INDEX(テ全,$A45,D$2)),"",INDEX(テ全,$A45,D$2))</f>
        <v/>
      </c>
      <c r="E45" s="385" t="str">
        <f t="shared" si="14"/>
        <v/>
      </c>
      <c r="F45" s="386" t="str">
        <f t="shared" si="14"/>
        <v/>
      </c>
      <c r="G45" s="32" t="str">
        <f t="shared" si="14"/>
        <v/>
      </c>
      <c r="H45" s="384" t="str">
        <f t="shared" si="14"/>
        <v/>
      </c>
      <c r="I45" s="385" t="str">
        <f t="shared" si="14"/>
        <v/>
      </c>
      <c r="J45" s="386" t="str">
        <f t="shared" si="14"/>
        <v/>
      </c>
      <c r="K45" s="32" t="str">
        <f t="shared" si="14"/>
        <v/>
      </c>
      <c r="L45" s="384" t="str">
        <f t="shared" si="14"/>
        <v/>
      </c>
      <c r="M45" s="385" t="str">
        <f t="shared" si="14"/>
        <v/>
      </c>
      <c r="N45" s="386" t="str">
        <f t="shared" ref="N45:AA54" si="15">IF(ISERROR(INDEX(テ全,$A45,N$2)),"",INDEX(テ全,$A45,N$2))</f>
        <v/>
      </c>
      <c r="O45" s="32" t="str">
        <f t="shared" si="15"/>
        <v/>
      </c>
      <c r="P45" s="384" t="str">
        <f t="shared" si="15"/>
        <v/>
      </c>
      <c r="Q45" s="385" t="str">
        <f t="shared" si="15"/>
        <v/>
      </c>
      <c r="R45" s="386" t="str">
        <f t="shared" si="15"/>
        <v/>
      </c>
      <c r="S45" s="32" t="str">
        <f t="shared" si="15"/>
        <v/>
      </c>
      <c r="T45" s="384" t="str">
        <f t="shared" si="15"/>
        <v/>
      </c>
      <c r="U45" s="385" t="str">
        <f t="shared" si="15"/>
        <v/>
      </c>
      <c r="V45" s="386" t="str">
        <f t="shared" si="15"/>
        <v/>
      </c>
      <c r="W45" s="32" t="str">
        <f t="shared" si="15"/>
        <v/>
      </c>
      <c r="X45" s="384" t="str">
        <f t="shared" si="15"/>
        <v/>
      </c>
      <c r="Y45" s="385" t="str">
        <f t="shared" si="15"/>
        <v/>
      </c>
      <c r="Z45" s="386" t="str">
        <f t="shared" si="15"/>
        <v/>
      </c>
      <c r="AA45" s="32" t="str">
        <f t="shared" si="15"/>
        <v/>
      </c>
      <c r="AB45" s="20"/>
      <c r="AC45" s="384" t="str">
        <f>IF(COUNT((D45,H45,L45,P45,T45,X45))=0,"",SUM((D45,H45,L45,P45,T45,X45)))</f>
        <v/>
      </c>
      <c r="AD45" s="385" t="str">
        <f>IF(COUNT((E45,I45,M45,Q45,U45,Y45))=0,"",SUM((E45,I45,M45,Q45,U45,Y45)))</f>
        <v/>
      </c>
      <c r="AE45" s="386" t="str">
        <f>IF(COUNT((F45,J45,N45,R45,V45,Z45))=0,"",SUM((F45,J45,N45,R45,V45,Z45)))</f>
        <v/>
      </c>
      <c r="AF45" s="32" t="str">
        <f>IF(COUNT((G45,K45,O45,S45,W45,AA45))=0,"",SUM((G45,K45,O45,S45,W45,AA45)))</f>
        <v/>
      </c>
      <c r="AG45" s="387" t="str">
        <f t="shared" si="5"/>
        <v/>
      </c>
      <c r="AH45" s="310" t="str">
        <f t="shared" si="5"/>
        <v/>
      </c>
      <c r="AI45" s="212" t="str">
        <f t="shared" si="5"/>
        <v/>
      </c>
      <c r="AJ45" s="388" t="str">
        <f t="shared" si="5"/>
        <v/>
      </c>
      <c r="AK45" s="20"/>
      <c r="AL45" s="384" t="str">
        <f>IF(COUNT(テ1!AC45,テ2!AC45,AC45)=0,"",SUM(テ1!AC45,テ2!AC45,AC45))</f>
        <v/>
      </c>
      <c r="AM45" s="385" t="str">
        <f>IF(COUNT(テ1!AD45,テ2!AD45,AD45)=0,"",SUM(テ1!AD45,テ2!AD45,AD45))</f>
        <v/>
      </c>
      <c r="AN45" s="386" t="str">
        <f>IF(COUNT(テ1!AE45,テ2!AE45,AE45)=0,"",SUM(テ1!AE45,テ2!AE45,AE45))</f>
        <v/>
      </c>
      <c r="AO45" s="32" t="str">
        <f>IF(COUNT(テ1!AF45,テ2!AF45,AF45)=0,"",SUM(テ1!AF45,テ2!AF45,AF45))</f>
        <v/>
      </c>
      <c r="AP45" s="387" t="str">
        <f t="shared" si="6"/>
        <v/>
      </c>
      <c r="AQ45" s="310" t="str">
        <f t="shared" si="4"/>
        <v/>
      </c>
      <c r="AR45" s="212" t="str">
        <f t="shared" si="4"/>
        <v/>
      </c>
      <c r="AS45" s="388" t="str">
        <f t="shared" si="4"/>
        <v/>
      </c>
      <c r="AT45" s="20"/>
    </row>
    <row r="46" spans="1:46" ht="12" customHeight="1">
      <c r="A46" s="362">
        <v>42</v>
      </c>
      <c r="B46" s="33">
        <f>IF(情報!$C43="","",情報!$C43)</f>
        <v>141</v>
      </c>
      <c r="C46" s="389" t="str">
        <f t="shared" si="13"/>
        <v/>
      </c>
      <c r="D46" s="390" t="str">
        <f t="shared" si="14"/>
        <v/>
      </c>
      <c r="E46" s="391" t="str">
        <f t="shared" si="14"/>
        <v/>
      </c>
      <c r="F46" s="392" t="str">
        <f t="shared" si="14"/>
        <v/>
      </c>
      <c r="G46" s="38" t="str">
        <f t="shared" si="14"/>
        <v/>
      </c>
      <c r="H46" s="390" t="str">
        <f t="shared" si="14"/>
        <v/>
      </c>
      <c r="I46" s="391" t="str">
        <f t="shared" si="14"/>
        <v/>
      </c>
      <c r="J46" s="392" t="str">
        <f t="shared" si="14"/>
        <v/>
      </c>
      <c r="K46" s="38" t="str">
        <f t="shared" si="14"/>
        <v/>
      </c>
      <c r="L46" s="390" t="str">
        <f t="shared" si="14"/>
        <v/>
      </c>
      <c r="M46" s="391" t="str">
        <f t="shared" si="14"/>
        <v/>
      </c>
      <c r="N46" s="392" t="str">
        <f t="shared" si="15"/>
        <v/>
      </c>
      <c r="O46" s="38" t="str">
        <f t="shared" si="15"/>
        <v/>
      </c>
      <c r="P46" s="390" t="str">
        <f t="shared" si="15"/>
        <v/>
      </c>
      <c r="Q46" s="391" t="str">
        <f t="shared" si="15"/>
        <v/>
      </c>
      <c r="R46" s="392" t="str">
        <f t="shared" si="15"/>
        <v/>
      </c>
      <c r="S46" s="38" t="str">
        <f t="shared" si="15"/>
        <v/>
      </c>
      <c r="T46" s="390" t="str">
        <f t="shared" si="15"/>
        <v/>
      </c>
      <c r="U46" s="391" t="str">
        <f t="shared" si="15"/>
        <v/>
      </c>
      <c r="V46" s="392" t="str">
        <f t="shared" si="15"/>
        <v/>
      </c>
      <c r="W46" s="38" t="str">
        <f t="shared" si="15"/>
        <v/>
      </c>
      <c r="X46" s="390" t="str">
        <f t="shared" si="15"/>
        <v/>
      </c>
      <c r="Y46" s="391" t="str">
        <f t="shared" si="15"/>
        <v/>
      </c>
      <c r="Z46" s="392" t="str">
        <f t="shared" si="15"/>
        <v/>
      </c>
      <c r="AA46" s="38" t="str">
        <f t="shared" si="15"/>
        <v/>
      </c>
      <c r="AB46" s="20"/>
      <c r="AC46" s="390" t="str">
        <f>IF(COUNT((D46,H46,L46,P46,T46,X46))=0,"",SUM((D46,H46,L46,P46,T46,X46)))</f>
        <v/>
      </c>
      <c r="AD46" s="391" t="str">
        <f>IF(COUNT((E46,I46,M46,Q46,U46,Y46))=0,"",SUM((E46,I46,M46,Q46,U46,Y46)))</f>
        <v/>
      </c>
      <c r="AE46" s="392" t="str">
        <f>IF(COUNT((F46,J46,N46,R46,V46,Z46))=0,"",SUM((F46,J46,N46,R46,V46,Z46)))</f>
        <v/>
      </c>
      <c r="AF46" s="38" t="str">
        <f>IF(COUNT((G46,K46,O46,S46,W46,AA46))=0,"",SUM((G46,K46,O46,S46,W46,AA46)))</f>
        <v/>
      </c>
      <c r="AG46" s="375" t="str">
        <f t="shared" si="5"/>
        <v/>
      </c>
      <c r="AH46" s="313" t="str">
        <f t="shared" si="5"/>
        <v/>
      </c>
      <c r="AI46" s="231" t="str">
        <f t="shared" si="5"/>
        <v/>
      </c>
      <c r="AJ46" s="376" t="str">
        <f t="shared" si="5"/>
        <v/>
      </c>
      <c r="AK46" s="20"/>
      <c r="AL46" s="390" t="str">
        <f>IF(COUNT(テ1!AC46,テ2!AC46,AC46)=0,"",SUM(テ1!AC46,テ2!AC46,AC46))</f>
        <v/>
      </c>
      <c r="AM46" s="391" t="str">
        <f>IF(COUNT(テ1!AD46,テ2!AD46,AD46)=0,"",SUM(テ1!AD46,テ2!AD46,AD46))</f>
        <v/>
      </c>
      <c r="AN46" s="392" t="str">
        <f>IF(COUNT(テ1!AE46,テ2!AE46,AE46)=0,"",SUM(テ1!AE46,テ2!AE46,AE46))</f>
        <v/>
      </c>
      <c r="AO46" s="38" t="str">
        <f>IF(COUNT(テ1!AF46,テ2!AF46,AF46)=0,"",SUM(テ1!AF46,テ2!AF46,AF46))</f>
        <v/>
      </c>
      <c r="AP46" s="375" t="str">
        <f t="shared" si="6"/>
        <v/>
      </c>
      <c r="AQ46" s="313" t="str">
        <f t="shared" si="4"/>
        <v/>
      </c>
      <c r="AR46" s="231" t="str">
        <f t="shared" si="4"/>
        <v/>
      </c>
      <c r="AS46" s="376" t="str">
        <f t="shared" si="4"/>
        <v/>
      </c>
      <c r="AT46" s="20"/>
    </row>
    <row r="47" spans="1:46" ht="12" customHeight="1">
      <c r="A47" s="362">
        <v>43</v>
      </c>
      <c r="B47" s="21">
        <f>IF(情報!$C44="","",情報!$C44)</f>
        <v>142</v>
      </c>
      <c r="C47" s="377" t="str">
        <f t="shared" si="13"/>
        <v/>
      </c>
      <c r="D47" s="378" t="str">
        <f t="shared" si="14"/>
        <v/>
      </c>
      <c r="E47" s="379" t="str">
        <f t="shared" si="14"/>
        <v/>
      </c>
      <c r="F47" s="380" t="str">
        <f t="shared" si="14"/>
        <v/>
      </c>
      <c r="G47" s="26" t="str">
        <f t="shared" si="14"/>
        <v/>
      </c>
      <c r="H47" s="378" t="str">
        <f t="shared" si="14"/>
        <v/>
      </c>
      <c r="I47" s="379" t="str">
        <f t="shared" si="14"/>
        <v/>
      </c>
      <c r="J47" s="380" t="str">
        <f t="shared" si="14"/>
        <v/>
      </c>
      <c r="K47" s="26" t="str">
        <f t="shared" si="14"/>
        <v/>
      </c>
      <c r="L47" s="378" t="str">
        <f t="shared" si="14"/>
        <v/>
      </c>
      <c r="M47" s="379" t="str">
        <f t="shared" si="14"/>
        <v/>
      </c>
      <c r="N47" s="380" t="str">
        <f t="shared" si="15"/>
        <v/>
      </c>
      <c r="O47" s="26" t="str">
        <f t="shared" si="15"/>
        <v/>
      </c>
      <c r="P47" s="378" t="str">
        <f t="shared" si="15"/>
        <v/>
      </c>
      <c r="Q47" s="379" t="str">
        <f t="shared" si="15"/>
        <v/>
      </c>
      <c r="R47" s="380" t="str">
        <f t="shared" si="15"/>
        <v/>
      </c>
      <c r="S47" s="26" t="str">
        <f t="shared" si="15"/>
        <v/>
      </c>
      <c r="T47" s="378" t="str">
        <f t="shared" si="15"/>
        <v/>
      </c>
      <c r="U47" s="379" t="str">
        <f t="shared" si="15"/>
        <v/>
      </c>
      <c r="V47" s="380" t="str">
        <f t="shared" si="15"/>
        <v/>
      </c>
      <c r="W47" s="26" t="str">
        <f t="shared" si="15"/>
        <v/>
      </c>
      <c r="X47" s="378" t="str">
        <f t="shared" si="15"/>
        <v/>
      </c>
      <c r="Y47" s="379" t="str">
        <f t="shared" si="15"/>
        <v/>
      </c>
      <c r="Z47" s="380" t="str">
        <f t="shared" si="15"/>
        <v/>
      </c>
      <c r="AA47" s="26" t="str">
        <f t="shared" si="15"/>
        <v/>
      </c>
      <c r="AB47" s="20"/>
      <c r="AC47" s="378" t="str">
        <f>IF(COUNT((D47,H47,L47,P47,T47,X47))=0,"",SUM((D47,H47,L47,P47,T47,X47)))</f>
        <v/>
      </c>
      <c r="AD47" s="379" t="str">
        <f>IF(COUNT((E47,I47,M47,Q47,U47,Y47))=0,"",SUM((E47,I47,M47,Q47,U47,Y47)))</f>
        <v/>
      </c>
      <c r="AE47" s="380" t="str">
        <f>IF(COUNT((F47,J47,N47,R47,V47,Z47))=0,"",SUM((F47,J47,N47,R47,V47,Z47)))</f>
        <v/>
      </c>
      <c r="AF47" s="26" t="str">
        <f>IF(COUNT((G47,K47,O47,S47,W47,AA47))=0,"",SUM((G47,K47,O47,S47,W47,AA47)))</f>
        <v/>
      </c>
      <c r="AG47" s="381" t="str">
        <f t="shared" si="5"/>
        <v/>
      </c>
      <c r="AH47" s="307" t="str">
        <f t="shared" si="5"/>
        <v/>
      </c>
      <c r="AI47" s="193" t="str">
        <f t="shared" si="5"/>
        <v/>
      </c>
      <c r="AJ47" s="382" t="str">
        <f t="shared" si="5"/>
        <v/>
      </c>
      <c r="AK47" s="20"/>
      <c r="AL47" s="378" t="str">
        <f>IF(COUNT(テ1!AC47,テ2!AC47,AC47)=0,"",SUM(テ1!AC47,テ2!AC47,AC47))</f>
        <v/>
      </c>
      <c r="AM47" s="379" t="str">
        <f>IF(COUNT(テ1!AD47,テ2!AD47,AD47)=0,"",SUM(テ1!AD47,テ2!AD47,AD47))</f>
        <v/>
      </c>
      <c r="AN47" s="380" t="str">
        <f>IF(COUNT(テ1!AE47,テ2!AE47,AE47)=0,"",SUM(テ1!AE47,テ2!AE47,AE47))</f>
        <v/>
      </c>
      <c r="AO47" s="26" t="str">
        <f>IF(COUNT(テ1!AF47,テ2!AF47,AF47)=0,"",SUM(テ1!AF47,テ2!AF47,AF47))</f>
        <v/>
      </c>
      <c r="AP47" s="381" t="str">
        <f t="shared" si="6"/>
        <v/>
      </c>
      <c r="AQ47" s="307" t="str">
        <f t="shared" si="4"/>
        <v/>
      </c>
      <c r="AR47" s="193" t="str">
        <f t="shared" si="4"/>
        <v/>
      </c>
      <c r="AS47" s="382" t="str">
        <f t="shared" si="4"/>
        <v/>
      </c>
      <c r="AT47" s="20"/>
    </row>
    <row r="48" spans="1:46" ht="12" customHeight="1">
      <c r="A48" s="362">
        <v>44</v>
      </c>
      <c r="B48" s="21">
        <f>IF(情報!$C45="","",情報!$C45)</f>
        <v>143</v>
      </c>
      <c r="C48" s="377" t="str">
        <f t="shared" si="13"/>
        <v/>
      </c>
      <c r="D48" s="378" t="str">
        <f t="shared" si="14"/>
        <v/>
      </c>
      <c r="E48" s="379" t="str">
        <f t="shared" si="14"/>
        <v/>
      </c>
      <c r="F48" s="380" t="str">
        <f t="shared" si="14"/>
        <v/>
      </c>
      <c r="G48" s="26" t="str">
        <f t="shared" si="14"/>
        <v/>
      </c>
      <c r="H48" s="378" t="str">
        <f t="shared" si="14"/>
        <v/>
      </c>
      <c r="I48" s="379" t="str">
        <f t="shared" si="14"/>
        <v/>
      </c>
      <c r="J48" s="380" t="str">
        <f t="shared" si="14"/>
        <v/>
      </c>
      <c r="K48" s="26" t="str">
        <f t="shared" si="14"/>
        <v/>
      </c>
      <c r="L48" s="378" t="str">
        <f t="shared" si="14"/>
        <v/>
      </c>
      <c r="M48" s="379" t="str">
        <f t="shared" si="14"/>
        <v/>
      </c>
      <c r="N48" s="380" t="str">
        <f t="shared" si="15"/>
        <v/>
      </c>
      <c r="O48" s="26" t="str">
        <f t="shared" si="15"/>
        <v/>
      </c>
      <c r="P48" s="378" t="str">
        <f t="shared" si="15"/>
        <v/>
      </c>
      <c r="Q48" s="379" t="str">
        <f t="shared" si="15"/>
        <v/>
      </c>
      <c r="R48" s="380" t="str">
        <f t="shared" si="15"/>
        <v/>
      </c>
      <c r="S48" s="26" t="str">
        <f t="shared" si="15"/>
        <v/>
      </c>
      <c r="T48" s="378" t="str">
        <f t="shared" si="15"/>
        <v/>
      </c>
      <c r="U48" s="379" t="str">
        <f t="shared" si="15"/>
        <v/>
      </c>
      <c r="V48" s="380" t="str">
        <f t="shared" si="15"/>
        <v/>
      </c>
      <c r="W48" s="26" t="str">
        <f t="shared" si="15"/>
        <v/>
      </c>
      <c r="X48" s="378" t="str">
        <f t="shared" si="15"/>
        <v/>
      </c>
      <c r="Y48" s="379" t="str">
        <f t="shared" si="15"/>
        <v/>
      </c>
      <c r="Z48" s="380" t="str">
        <f t="shared" si="15"/>
        <v/>
      </c>
      <c r="AA48" s="26" t="str">
        <f t="shared" si="15"/>
        <v/>
      </c>
      <c r="AB48" s="20"/>
      <c r="AC48" s="378" t="str">
        <f>IF(COUNT((D48,H48,L48,P48,T48,X48))=0,"",SUM((D48,H48,L48,P48,T48,X48)))</f>
        <v/>
      </c>
      <c r="AD48" s="379" t="str">
        <f>IF(COUNT((E48,I48,M48,Q48,U48,Y48))=0,"",SUM((E48,I48,M48,Q48,U48,Y48)))</f>
        <v/>
      </c>
      <c r="AE48" s="380" t="str">
        <f>IF(COUNT((F48,J48,N48,R48,V48,Z48))=0,"",SUM((F48,J48,N48,R48,V48,Z48)))</f>
        <v/>
      </c>
      <c r="AF48" s="26" t="str">
        <f>IF(COUNT((G48,K48,O48,S48,W48,AA48))=0,"",SUM((G48,K48,O48,S48,W48,AA48)))</f>
        <v/>
      </c>
      <c r="AG48" s="381" t="str">
        <f t="shared" si="5"/>
        <v/>
      </c>
      <c r="AH48" s="307" t="str">
        <f t="shared" si="5"/>
        <v/>
      </c>
      <c r="AI48" s="193" t="str">
        <f t="shared" si="5"/>
        <v/>
      </c>
      <c r="AJ48" s="382" t="str">
        <f t="shared" si="5"/>
        <v/>
      </c>
      <c r="AK48" s="20"/>
      <c r="AL48" s="378" t="str">
        <f>IF(COUNT(テ1!AC48,テ2!AC48,AC48)=0,"",SUM(テ1!AC48,テ2!AC48,AC48))</f>
        <v/>
      </c>
      <c r="AM48" s="379" t="str">
        <f>IF(COUNT(テ1!AD48,テ2!AD48,AD48)=0,"",SUM(テ1!AD48,テ2!AD48,AD48))</f>
        <v/>
      </c>
      <c r="AN48" s="380" t="str">
        <f>IF(COUNT(テ1!AE48,テ2!AE48,AE48)=0,"",SUM(テ1!AE48,テ2!AE48,AE48))</f>
        <v/>
      </c>
      <c r="AO48" s="26" t="str">
        <f>IF(COUNT(テ1!AF48,テ2!AF48,AF48)=0,"",SUM(テ1!AF48,テ2!AF48,AF48))</f>
        <v/>
      </c>
      <c r="AP48" s="381" t="str">
        <f t="shared" si="6"/>
        <v/>
      </c>
      <c r="AQ48" s="307" t="str">
        <f t="shared" si="4"/>
        <v/>
      </c>
      <c r="AR48" s="193" t="str">
        <f t="shared" si="4"/>
        <v/>
      </c>
      <c r="AS48" s="382" t="str">
        <f t="shared" si="4"/>
        <v/>
      </c>
      <c r="AT48" s="20"/>
    </row>
    <row r="49" spans="1:46" ht="12" customHeight="1">
      <c r="A49" s="362">
        <v>45</v>
      </c>
      <c r="B49" s="21">
        <f>IF(情報!$C46="","",情報!$C46)</f>
        <v>144</v>
      </c>
      <c r="C49" s="377" t="str">
        <f t="shared" si="13"/>
        <v/>
      </c>
      <c r="D49" s="378" t="str">
        <f t="shared" si="14"/>
        <v/>
      </c>
      <c r="E49" s="379" t="str">
        <f t="shared" si="14"/>
        <v/>
      </c>
      <c r="F49" s="380" t="str">
        <f t="shared" si="14"/>
        <v/>
      </c>
      <c r="G49" s="26" t="str">
        <f t="shared" si="14"/>
        <v/>
      </c>
      <c r="H49" s="378" t="str">
        <f t="shared" si="14"/>
        <v/>
      </c>
      <c r="I49" s="379" t="str">
        <f t="shared" si="14"/>
        <v/>
      </c>
      <c r="J49" s="380" t="str">
        <f t="shared" si="14"/>
        <v/>
      </c>
      <c r="K49" s="26" t="str">
        <f t="shared" si="14"/>
        <v/>
      </c>
      <c r="L49" s="378" t="str">
        <f t="shared" si="14"/>
        <v/>
      </c>
      <c r="M49" s="379" t="str">
        <f t="shared" si="14"/>
        <v/>
      </c>
      <c r="N49" s="380" t="str">
        <f t="shared" si="15"/>
        <v/>
      </c>
      <c r="O49" s="26" t="str">
        <f t="shared" si="15"/>
        <v/>
      </c>
      <c r="P49" s="378" t="str">
        <f t="shared" si="15"/>
        <v/>
      </c>
      <c r="Q49" s="379" t="str">
        <f t="shared" si="15"/>
        <v/>
      </c>
      <c r="R49" s="380" t="str">
        <f t="shared" si="15"/>
        <v/>
      </c>
      <c r="S49" s="26" t="str">
        <f t="shared" si="15"/>
        <v/>
      </c>
      <c r="T49" s="378" t="str">
        <f t="shared" si="15"/>
        <v/>
      </c>
      <c r="U49" s="379" t="str">
        <f t="shared" si="15"/>
        <v/>
      </c>
      <c r="V49" s="380" t="str">
        <f t="shared" si="15"/>
        <v/>
      </c>
      <c r="W49" s="26" t="str">
        <f t="shared" si="15"/>
        <v/>
      </c>
      <c r="X49" s="378" t="str">
        <f t="shared" si="15"/>
        <v/>
      </c>
      <c r="Y49" s="379" t="str">
        <f t="shared" si="15"/>
        <v/>
      </c>
      <c r="Z49" s="380" t="str">
        <f t="shared" si="15"/>
        <v/>
      </c>
      <c r="AA49" s="26" t="str">
        <f t="shared" si="15"/>
        <v/>
      </c>
      <c r="AB49" s="20"/>
      <c r="AC49" s="378" t="str">
        <f>IF(COUNT((D49,H49,L49,P49,T49,X49))=0,"",SUM((D49,H49,L49,P49,T49,X49)))</f>
        <v/>
      </c>
      <c r="AD49" s="379" t="str">
        <f>IF(COUNT((E49,I49,M49,Q49,U49,Y49))=0,"",SUM((E49,I49,M49,Q49,U49,Y49)))</f>
        <v/>
      </c>
      <c r="AE49" s="380" t="str">
        <f>IF(COUNT((F49,J49,N49,R49,V49,Z49))=0,"",SUM((F49,J49,N49,R49,V49,Z49)))</f>
        <v/>
      </c>
      <c r="AF49" s="26" t="str">
        <f>IF(COUNT((G49,K49,O49,S49,W49,AA49))=0,"",SUM((G49,K49,O49,S49,W49,AA49)))</f>
        <v/>
      </c>
      <c r="AG49" s="381" t="str">
        <f t="shared" si="5"/>
        <v/>
      </c>
      <c r="AH49" s="307" t="str">
        <f t="shared" si="5"/>
        <v/>
      </c>
      <c r="AI49" s="193" t="str">
        <f t="shared" si="5"/>
        <v/>
      </c>
      <c r="AJ49" s="382" t="str">
        <f t="shared" si="5"/>
        <v/>
      </c>
      <c r="AK49" s="20"/>
      <c r="AL49" s="378" t="str">
        <f>IF(COUNT(テ1!AC49,テ2!AC49,AC49)=0,"",SUM(テ1!AC49,テ2!AC49,AC49))</f>
        <v/>
      </c>
      <c r="AM49" s="379" t="str">
        <f>IF(COUNT(テ1!AD49,テ2!AD49,AD49)=0,"",SUM(テ1!AD49,テ2!AD49,AD49))</f>
        <v/>
      </c>
      <c r="AN49" s="380" t="str">
        <f>IF(COUNT(テ1!AE49,テ2!AE49,AE49)=0,"",SUM(テ1!AE49,テ2!AE49,AE49))</f>
        <v/>
      </c>
      <c r="AO49" s="26" t="str">
        <f>IF(COUNT(テ1!AF49,テ2!AF49,AF49)=0,"",SUM(テ1!AF49,テ2!AF49,AF49))</f>
        <v/>
      </c>
      <c r="AP49" s="381" t="str">
        <f t="shared" si="6"/>
        <v/>
      </c>
      <c r="AQ49" s="307" t="str">
        <f t="shared" si="4"/>
        <v/>
      </c>
      <c r="AR49" s="193" t="str">
        <f t="shared" si="4"/>
        <v/>
      </c>
      <c r="AS49" s="382" t="str">
        <f t="shared" si="4"/>
        <v/>
      </c>
      <c r="AT49" s="20"/>
    </row>
    <row r="50" spans="1:46" ht="12" customHeight="1" thickBot="1">
      <c r="A50" s="362">
        <v>46</v>
      </c>
      <c r="B50" s="39">
        <f>IF(情報!$C47="","",情報!$C47)</f>
        <v>145</v>
      </c>
      <c r="C50" s="393" t="str">
        <f t="shared" si="13"/>
        <v/>
      </c>
      <c r="D50" s="394" t="str">
        <f t="shared" si="14"/>
        <v/>
      </c>
      <c r="E50" s="395" t="str">
        <f t="shared" si="14"/>
        <v/>
      </c>
      <c r="F50" s="396" t="str">
        <f t="shared" si="14"/>
        <v/>
      </c>
      <c r="G50" s="44" t="str">
        <f t="shared" si="14"/>
        <v/>
      </c>
      <c r="H50" s="394" t="str">
        <f t="shared" si="14"/>
        <v/>
      </c>
      <c r="I50" s="395" t="str">
        <f t="shared" si="14"/>
        <v/>
      </c>
      <c r="J50" s="396" t="str">
        <f t="shared" si="14"/>
        <v/>
      </c>
      <c r="K50" s="44" t="str">
        <f t="shared" si="14"/>
        <v/>
      </c>
      <c r="L50" s="394" t="str">
        <f t="shared" si="14"/>
        <v/>
      </c>
      <c r="M50" s="395" t="str">
        <f t="shared" si="14"/>
        <v/>
      </c>
      <c r="N50" s="396" t="str">
        <f t="shared" si="15"/>
        <v/>
      </c>
      <c r="O50" s="44" t="str">
        <f t="shared" si="15"/>
        <v/>
      </c>
      <c r="P50" s="394" t="str">
        <f t="shared" si="15"/>
        <v/>
      </c>
      <c r="Q50" s="395" t="str">
        <f t="shared" si="15"/>
        <v/>
      </c>
      <c r="R50" s="396" t="str">
        <f t="shared" si="15"/>
        <v/>
      </c>
      <c r="S50" s="44" t="str">
        <f t="shared" si="15"/>
        <v/>
      </c>
      <c r="T50" s="394" t="str">
        <f t="shared" si="15"/>
        <v/>
      </c>
      <c r="U50" s="395" t="str">
        <f t="shared" si="15"/>
        <v/>
      </c>
      <c r="V50" s="396" t="str">
        <f t="shared" si="15"/>
        <v/>
      </c>
      <c r="W50" s="44" t="str">
        <f t="shared" si="15"/>
        <v/>
      </c>
      <c r="X50" s="394" t="str">
        <f t="shared" si="15"/>
        <v/>
      </c>
      <c r="Y50" s="395" t="str">
        <f t="shared" si="15"/>
        <v/>
      </c>
      <c r="Z50" s="396" t="str">
        <f t="shared" si="15"/>
        <v/>
      </c>
      <c r="AA50" s="44" t="str">
        <f t="shared" si="15"/>
        <v/>
      </c>
      <c r="AB50" s="20"/>
      <c r="AC50" s="394" t="str">
        <f>IF(COUNT((D50,H50,L50,P50,T50,X50))=0,"",SUM((D50,H50,L50,P50,T50,X50)))</f>
        <v/>
      </c>
      <c r="AD50" s="395" t="str">
        <f>IF(COUNT((E50,I50,M50,Q50,U50,Y50))=0,"",SUM((E50,I50,M50,Q50,U50,Y50)))</f>
        <v/>
      </c>
      <c r="AE50" s="396" t="str">
        <f>IF(COUNT((F50,J50,N50,R50,V50,Z50))=0,"",SUM((F50,J50,N50,R50,V50,Z50)))</f>
        <v/>
      </c>
      <c r="AF50" s="44" t="str">
        <f>IF(COUNT((G50,K50,O50,S50,W50,AA50))=0,"",SUM((G50,K50,O50,S50,W50,AA50)))</f>
        <v/>
      </c>
      <c r="AG50" s="397" t="str">
        <f t="shared" si="5"/>
        <v/>
      </c>
      <c r="AH50" s="316" t="str">
        <f t="shared" si="5"/>
        <v/>
      </c>
      <c r="AI50" s="250" t="str">
        <f t="shared" si="5"/>
        <v/>
      </c>
      <c r="AJ50" s="398" t="str">
        <f t="shared" si="5"/>
        <v/>
      </c>
      <c r="AK50" s="20"/>
      <c r="AL50" s="394" t="str">
        <f>IF(COUNT(テ1!AC50,テ2!AC50,AC50)=0,"",SUM(テ1!AC50,テ2!AC50,AC50))</f>
        <v/>
      </c>
      <c r="AM50" s="395" t="str">
        <f>IF(COUNT(テ1!AD50,テ2!AD50,AD50)=0,"",SUM(テ1!AD50,テ2!AD50,AD50))</f>
        <v/>
      </c>
      <c r="AN50" s="396" t="str">
        <f>IF(COUNT(テ1!AE50,テ2!AE50,AE50)=0,"",SUM(テ1!AE50,テ2!AE50,AE50))</f>
        <v/>
      </c>
      <c r="AO50" s="44" t="str">
        <f>IF(COUNT(テ1!AF50,テ2!AF50,AF50)=0,"",SUM(テ1!AF50,テ2!AF50,AF50))</f>
        <v/>
      </c>
      <c r="AP50" s="397" t="str">
        <f t="shared" si="6"/>
        <v/>
      </c>
      <c r="AQ50" s="316" t="str">
        <f t="shared" si="4"/>
        <v/>
      </c>
      <c r="AR50" s="250" t="str">
        <f t="shared" si="4"/>
        <v/>
      </c>
      <c r="AS50" s="398" t="str">
        <f t="shared" si="4"/>
        <v/>
      </c>
      <c r="AT50" s="20"/>
    </row>
    <row r="51" spans="1:46" ht="12" customHeight="1">
      <c r="A51" s="362">
        <v>47</v>
      </c>
      <c r="B51" s="14">
        <f>IF(情報!$C48="","",情報!$C48)</f>
        <v>201</v>
      </c>
      <c r="C51" s="371" t="str">
        <f t="shared" si="13"/>
        <v/>
      </c>
      <c r="D51" s="372" t="str">
        <f t="shared" si="14"/>
        <v/>
      </c>
      <c r="E51" s="373" t="str">
        <f t="shared" si="14"/>
        <v/>
      </c>
      <c r="F51" s="374" t="str">
        <f t="shared" si="14"/>
        <v/>
      </c>
      <c r="G51" s="19" t="str">
        <f t="shared" si="14"/>
        <v/>
      </c>
      <c r="H51" s="372" t="str">
        <f t="shared" si="14"/>
        <v/>
      </c>
      <c r="I51" s="373" t="str">
        <f t="shared" si="14"/>
        <v/>
      </c>
      <c r="J51" s="374" t="str">
        <f t="shared" si="14"/>
        <v/>
      </c>
      <c r="K51" s="19" t="str">
        <f t="shared" si="14"/>
        <v/>
      </c>
      <c r="L51" s="372" t="str">
        <f t="shared" si="14"/>
        <v/>
      </c>
      <c r="M51" s="373" t="str">
        <f t="shared" si="14"/>
        <v/>
      </c>
      <c r="N51" s="374" t="str">
        <f t="shared" si="15"/>
        <v/>
      </c>
      <c r="O51" s="19" t="str">
        <f t="shared" si="15"/>
        <v/>
      </c>
      <c r="P51" s="372" t="str">
        <f t="shared" si="15"/>
        <v/>
      </c>
      <c r="Q51" s="373" t="str">
        <f t="shared" si="15"/>
        <v/>
      </c>
      <c r="R51" s="374" t="str">
        <f t="shared" si="15"/>
        <v/>
      </c>
      <c r="S51" s="19" t="str">
        <f t="shared" si="15"/>
        <v/>
      </c>
      <c r="T51" s="372" t="str">
        <f t="shared" si="15"/>
        <v/>
      </c>
      <c r="U51" s="373" t="str">
        <f t="shared" si="15"/>
        <v/>
      </c>
      <c r="V51" s="374" t="str">
        <f t="shared" si="15"/>
        <v/>
      </c>
      <c r="W51" s="19" t="str">
        <f t="shared" si="15"/>
        <v/>
      </c>
      <c r="X51" s="372" t="str">
        <f t="shared" si="15"/>
        <v/>
      </c>
      <c r="Y51" s="373" t="str">
        <f t="shared" si="15"/>
        <v/>
      </c>
      <c r="Z51" s="374" t="str">
        <f t="shared" si="15"/>
        <v/>
      </c>
      <c r="AA51" s="19" t="str">
        <f t="shared" si="15"/>
        <v/>
      </c>
      <c r="AB51" s="20"/>
      <c r="AC51" s="372" t="str">
        <f>IF(COUNT((D51,H51,L51,P51,T51,X51))=0,"",SUM((D51,H51,L51,P51,T51,X51)))</f>
        <v/>
      </c>
      <c r="AD51" s="373" t="str">
        <f>IF(COUNT((E51,I51,M51,Q51,U51,Y51))=0,"",SUM((E51,I51,M51,Q51,U51,Y51)))</f>
        <v/>
      </c>
      <c r="AE51" s="374" t="str">
        <f>IF(COUNT((F51,J51,N51,R51,V51,Z51))=0,"",SUM((F51,J51,N51,R51,V51,Z51)))</f>
        <v/>
      </c>
      <c r="AF51" s="19" t="str">
        <f>IF(COUNT((G51,K51,O51,S51,W51,AA51))=0,"",SUM((G51,K51,O51,S51,W51,AA51)))</f>
        <v/>
      </c>
      <c r="AG51" s="399" t="str">
        <f t="shared" si="5"/>
        <v/>
      </c>
      <c r="AH51" s="303" t="str">
        <f t="shared" si="5"/>
        <v/>
      </c>
      <c r="AI51" s="173" t="str">
        <f t="shared" si="5"/>
        <v/>
      </c>
      <c r="AJ51" s="400" t="str">
        <f t="shared" si="5"/>
        <v/>
      </c>
      <c r="AK51" s="20"/>
      <c r="AL51" s="372" t="str">
        <f>IF(COUNT(テ1!AC51,テ2!AC51,AC51)=0,"",SUM(テ1!AC51,テ2!AC51,AC51))</f>
        <v/>
      </c>
      <c r="AM51" s="373" t="str">
        <f>IF(COUNT(テ1!AD51,テ2!AD51,AD51)=0,"",SUM(テ1!AD51,テ2!AD51,AD51))</f>
        <v/>
      </c>
      <c r="AN51" s="374" t="str">
        <f>IF(COUNT(テ1!AE51,テ2!AE51,AE51)=0,"",SUM(テ1!AE51,テ2!AE51,AE51))</f>
        <v/>
      </c>
      <c r="AO51" s="19" t="str">
        <f>IF(COUNT(テ1!AF51,テ2!AF51,AF51)=0,"",SUM(テ1!AF51,テ2!AF51,AF51))</f>
        <v/>
      </c>
      <c r="AP51" s="399" t="str">
        <f t="shared" si="6"/>
        <v/>
      </c>
      <c r="AQ51" s="303" t="str">
        <f t="shared" si="4"/>
        <v/>
      </c>
      <c r="AR51" s="173" t="str">
        <f t="shared" si="4"/>
        <v/>
      </c>
      <c r="AS51" s="400" t="str">
        <f t="shared" si="4"/>
        <v/>
      </c>
      <c r="AT51" s="20"/>
    </row>
    <row r="52" spans="1:46" ht="12" customHeight="1">
      <c r="A52" s="362">
        <v>48</v>
      </c>
      <c r="B52" s="21">
        <f>IF(情報!$C49="","",情報!$C49)</f>
        <v>202</v>
      </c>
      <c r="C52" s="377" t="str">
        <f t="shared" si="13"/>
        <v/>
      </c>
      <c r="D52" s="378" t="str">
        <f t="shared" si="14"/>
        <v/>
      </c>
      <c r="E52" s="379" t="str">
        <f t="shared" si="14"/>
        <v/>
      </c>
      <c r="F52" s="380" t="str">
        <f t="shared" si="14"/>
        <v/>
      </c>
      <c r="G52" s="26" t="str">
        <f t="shared" si="14"/>
        <v/>
      </c>
      <c r="H52" s="378" t="str">
        <f t="shared" si="14"/>
        <v/>
      </c>
      <c r="I52" s="379" t="str">
        <f t="shared" si="14"/>
        <v/>
      </c>
      <c r="J52" s="380" t="str">
        <f t="shared" si="14"/>
        <v/>
      </c>
      <c r="K52" s="26" t="str">
        <f t="shared" si="14"/>
        <v/>
      </c>
      <c r="L52" s="378" t="str">
        <f t="shared" si="14"/>
        <v/>
      </c>
      <c r="M52" s="379" t="str">
        <f t="shared" si="14"/>
        <v/>
      </c>
      <c r="N52" s="380" t="str">
        <f t="shared" si="15"/>
        <v/>
      </c>
      <c r="O52" s="26" t="str">
        <f t="shared" si="15"/>
        <v/>
      </c>
      <c r="P52" s="378" t="str">
        <f t="shared" si="15"/>
        <v/>
      </c>
      <c r="Q52" s="379" t="str">
        <f t="shared" si="15"/>
        <v/>
      </c>
      <c r="R52" s="380" t="str">
        <f t="shared" si="15"/>
        <v/>
      </c>
      <c r="S52" s="26" t="str">
        <f t="shared" si="15"/>
        <v/>
      </c>
      <c r="T52" s="378" t="str">
        <f t="shared" si="15"/>
        <v/>
      </c>
      <c r="U52" s="379" t="str">
        <f t="shared" si="15"/>
        <v/>
      </c>
      <c r="V52" s="380" t="str">
        <f t="shared" si="15"/>
        <v/>
      </c>
      <c r="W52" s="26" t="str">
        <f t="shared" si="15"/>
        <v/>
      </c>
      <c r="X52" s="378" t="str">
        <f t="shared" si="15"/>
        <v/>
      </c>
      <c r="Y52" s="379" t="str">
        <f t="shared" si="15"/>
        <v/>
      </c>
      <c r="Z52" s="380" t="str">
        <f t="shared" si="15"/>
        <v/>
      </c>
      <c r="AA52" s="26" t="str">
        <f t="shared" si="15"/>
        <v/>
      </c>
      <c r="AB52" s="20"/>
      <c r="AC52" s="378" t="str">
        <f>IF(COUNT((D52,H52,L52,P52,T52,X52))=0,"",SUM((D52,H52,L52,P52,T52,X52)))</f>
        <v/>
      </c>
      <c r="AD52" s="379" t="str">
        <f>IF(COUNT((E52,I52,M52,Q52,U52,Y52))=0,"",SUM((E52,I52,M52,Q52,U52,Y52)))</f>
        <v/>
      </c>
      <c r="AE52" s="380" t="str">
        <f>IF(COUNT((F52,J52,N52,R52,V52,Z52))=0,"",SUM((F52,J52,N52,R52,V52,Z52)))</f>
        <v/>
      </c>
      <c r="AF52" s="26" t="str">
        <f>IF(COUNT((G52,K52,O52,S52,W52,AA52))=0,"",SUM((G52,K52,O52,S52,W52,AA52)))</f>
        <v/>
      </c>
      <c r="AG52" s="381" t="str">
        <f t="shared" si="5"/>
        <v/>
      </c>
      <c r="AH52" s="307" t="str">
        <f t="shared" si="5"/>
        <v/>
      </c>
      <c r="AI52" s="193" t="str">
        <f t="shared" si="5"/>
        <v/>
      </c>
      <c r="AJ52" s="382" t="str">
        <f t="shared" si="5"/>
        <v/>
      </c>
      <c r="AK52" s="20"/>
      <c r="AL52" s="378" t="str">
        <f>IF(COUNT(テ1!AC52,テ2!AC52,AC52)=0,"",SUM(テ1!AC52,テ2!AC52,AC52))</f>
        <v/>
      </c>
      <c r="AM52" s="379" t="str">
        <f>IF(COUNT(テ1!AD52,テ2!AD52,AD52)=0,"",SUM(テ1!AD52,テ2!AD52,AD52))</f>
        <v/>
      </c>
      <c r="AN52" s="380" t="str">
        <f>IF(COUNT(テ1!AE52,テ2!AE52,AE52)=0,"",SUM(テ1!AE52,テ2!AE52,AE52))</f>
        <v/>
      </c>
      <c r="AO52" s="26" t="str">
        <f>IF(COUNT(テ1!AF52,テ2!AF52,AF52)=0,"",SUM(テ1!AF52,テ2!AF52,AF52))</f>
        <v/>
      </c>
      <c r="AP52" s="381" t="str">
        <f t="shared" si="6"/>
        <v/>
      </c>
      <c r="AQ52" s="307" t="str">
        <f t="shared" si="4"/>
        <v/>
      </c>
      <c r="AR52" s="193" t="str">
        <f t="shared" si="4"/>
        <v/>
      </c>
      <c r="AS52" s="382" t="str">
        <f t="shared" si="4"/>
        <v/>
      </c>
      <c r="AT52" s="20"/>
    </row>
    <row r="53" spans="1:46" ht="12" customHeight="1">
      <c r="A53" s="362">
        <v>49</v>
      </c>
      <c r="B53" s="21">
        <f>IF(情報!$C50="","",情報!$C50)</f>
        <v>203</v>
      </c>
      <c r="C53" s="377" t="str">
        <f t="shared" si="13"/>
        <v/>
      </c>
      <c r="D53" s="378" t="str">
        <f t="shared" si="14"/>
        <v/>
      </c>
      <c r="E53" s="379" t="str">
        <f t="shared" si="14"/>
        <v/>
      </c>
      <c r="F53" s="380" t="str">
        <f t="shared" si="14"/>
        <v/>
      </c>
      <c r="G53" s="26" t="str">
        <f t="shared" si="14"/>
        <v/>
      </c>
      <c r="H53" s="378" t="str">
        <f t="shared" si="14"/>
        <v/>
      </c>
      <c r="I53" s="379" t="str">
        <f t="shared" si="14"/>
        <v/>
      </c>
      <c r="J53" s="380" t="str">
        <f t="shared" si="14"/>
        <v/>
      </c>
      <c r="K53" s="26" t="str">
        <f t="shared" si="14"/>
        <v/>
      </c>
      <c r="L53" s="378" t="str">
        <f t="shared" si="14"/>
        <v/>
      </c>
      <c r="M53" s="379" t="str">
        <f t="shared" si="14"/>
        <v/>
      </c>
      <c r="N53" s="380" t="str">
        <f t="shared" si="15"/>
        <v/>
      </c>
      <c r="O53" s="26" t="str">
        <f t="shared" si="15"/>
        <v/>
      </c>
      <c r="P53" s="378" t="str">
        <f t="shared" si="15"/>
        <v/>
      </c>
      <c r="Q53" s="379" t="str">
        <f t="shared" si="15"/>
        <v/>
      </c>
      <c r="R53" s="380" t="str">
        <f t="shared" si="15"/>
        <v/>
      </c>
      <c r="S53" s="26" t="str">
        <f t="shared" si="15"/>
        <v/>
      </c>
      <c r="T53" s="378" t="str">
        <f t="shared" si="15"/>
        <v/>
      </c>
      <c r="U53" s="379" t="str">
        <f t="shared" si="15"/>
        <v/>
      </c>
      <c r="V53" s="380" t="str">
        <f t="shared" si="15"/>
        <v/>
      </c>
      <c r="W53" s="26" t="str">
        <f t="shared" si="15"/>
        <v/>
      </c>
      <c r="X53" s="378" t="str">
        <f t="shared" si="15"/>
        <v/>
      </c>
      <c r="Y53" s="379" t="str">
        <f t="shared" si="15"/>
        <v/>
      </c>
      <c r="Z53" s="380" t="str">
        <f t="shared" si="15"/>
        <v/>
      </c>
      <c r="AA53" s="26" t="str">
        <f t="shared" si="15"/>
        <v/>
      </c>
      <c r="AB53" s="20"/>
      <c r="AC53" s="378" t="str">
        <f>IF(COUNT((D53,H53,L53,P53,T53,X53))=0,"",SUM((D53,H53,L53,P53,T53,X53)))</f>
        <v/>
      </c>
      <c r="AD53" s="379" t="str">
        <f>IF(COUNT((E53,I53,M53,Q53,U53,Y53))=0,"",SUM((E53,I53,M53,Q53,U53,Y53)))</f>
        <v/>
      </c>
      <c r="AE53" s="380" t="str">
        <f>IF(COUNT((F53,J53,N53,R53,V53,Z53))=0,"",SUM((F53,J53,N53,R53,V53,Z53)))</f>
        <v/>
      </c>
      <c r="AF53" s="26" t="str">
        <f>IF(COUNT((G53,K53,O53,S53,W53,AA53))=0,"",SUM((G53,K53,O53,S53,W53,AA53)))</f>
        <v/>
      </c>
      <c r="AG53" s="381" t="str">
        <f t="shared" si="5"/>
        <v/>
      </c>
      <c r="AH53" s="307" t="str">
        <f t="shared" si="5"/>
        <v/>
      </c>
      <c r="AI53" s="193" t="str">
        <f t="shared" si="5"/>
        <v/>
      </c>
      <c r="AJ53" s="382" t="str">
        <f t="shared" si="5"/>
        <v/>
      </c>
      <c r="AK53" s="20"/>
      <c r="AL53" s="378" t="str">
        <f>IF(COUNT(テ1!AC53,テ2!AC53,AC53)=0,"",SUM(テ1!AC53,テ2!AC53,AC53))</f>
        <v/>
      </c>
      <c r="AM53" s="379" t="str">
        <f>IF(COUNT(テ1!AD53,テ2!AD53,AD53)=0,"",SUM(テ1!AD53,テ2!AD53,AD53))</f>
        <v/>
      </c>
      <c r="AN53" s="380" t="str">
        <f>IF(COUNT(テ1!AE53,テ2!AE53,AE53)=0,"",SUM(テ1!AE53,テ2!AE53,AE53))</f>
        <v/>
      </c>
      <c r="AO53" s="26" t="str">
        <f>IF(COUNT(テ1!AF53,テ2!AF53,AF53)=0,"",SUM(テ1!AF53,テ2!AF53,AF53))</f>
        <v/>
      </c>
      <c r="AP53" s="381" t="str">
        <f t="shared" si="6"/>
        <v/>
      </c>
      <c r="AQ53" s="307" t="str">
        <f t="shared" si="4"/>
        <v/>
      </c>
      <c r="AR53" s="193" t="str">
        <f t="shared" si="4"/>
        <v/>
      </c>
      <c r="AS53" s="382" t="str">
        <f t="shared" si="4"/>
        <v/>
      </c>
      <c r="AT53" s="20"/>
    </row>
    <row r="54" spans="1:46" ht="12" customHeight="1">
      <c r="A54" s="362">
        <v>50</v>
      </c>
      <c r="B54" s="21">
        <f>IF(情報!$C51="","",情報!$C51)</f>
        <v>204</v>
      </c>
      <c r="C54" s="377" t="str">
        <f t="shared" si="13"/>
        <v/>
      </c>
      <c r="D54" s="378" t="str">
        <f t="shared" si="14"/>
        <v/>
      </c>
      <c r="E54" s="379" t="str">
        <f t="shared" si="14"/>
        <v/>
      </c>
      <c r="F54" s="380" t="str">
        <f t="shared" si="14"/>
        <v/>
      </c>
      <c r="G54" s="26" t="str">
        <f t="shared" si="14"/>
        <v/>
      </c>
      <c r="H54" s="378" t="str">
        <f t="shared" si="14"/>
        <v/>
      </c>
      <c r="I54" s="379" t="str">
        <f t="shared" si="14"/>
        <v/>
      </c>
      <c r="J54" s="380" t="str">
        <f t="shared" si="14"/>
        <v/>
      </c>
      <c r="K54" s="26" t="str">
        <f t="shared" si="14"/>
        <v/>
      </c>
      <c r="L54" s="378" t="str">
        <f t="shared" si="14"/>
        <v/>
      </c>
      <c r="M54" s="379" t="str">
        <f t="shared" si="14"/>
        <v/>
      </c>
      <c r="N54" s="380" t="str">
        <f t="shared" si="15"/>
        <v/>
      </c>
      <c r="O54" s="26" t="str">
        <f t="shared" si="15"/>
        <v/>
      </c>
      <c r="P54" s="378" t="str">
        <f t="shared" si="15"/>
        <v/>
      </c>
      <c r="Q54" s="379" t="str">
        <f t="shared" si="15"/>
        <v/>
      </c>
      <c r="R54" s="380" t="str">
        <f t="shared" si="15"/>
        <v/>
      </c>
      <c r="S54" s="26" t="str">
        <f t="shared" si="15"/>
        <v/>
      </c>
      <c r="T54" s="378" t="str">
        <f t="shared" si="15"/>
        <v/>
      </c>
      <c r="U54" s="379" t="str">
        <f t="shared" si="15"/>
        <v/>
      </c>
      <c r="V54" s="380" t="str">
        <f t="shared" si="15"/>
        <v/>
      </c>
      <c r="W54" s="26" t="str">
        <f t="shared" si="15"/>
        <v/>
      </c>
      <c r="X54" s="378" t="str">
        <f t="shared" si="15"/>
        <v/>
      </c>
      <c r="Y54" s="379" t="str">
        <f t="shared" si="15"/>
        <v/>
      </c>
      <c r="Z54" s="380" t="str">
        <f t="shared" si="15"/>
        <v/>
      </c>
      <c r="AA54" s="26" t="str">
        <f t="shared" si="15"/>
        <v/>
      </c>
      <c r="AB54" s="20"/>
      <c r="AC54" s="378" t="str">
        <f>IF(COUNT((D54,H54,L54,P54,T54,X54))=0,"",SUM((D54,H54,L54,P54,T54,X54)))</f>
        <v/>
      </c>
      <c r="AD54" s="379" t="str">
        <f>IF(COUNT((E54,I54,M54,Q54,U54,Y54))=0,"",SUM((E54,I54,M54,Q54,U54,Y54)))</f>
        <v/>
      </c>
      <c r="AE54" s="380" t="str">
        <f>IF(COUNT((F54,J54,N54,R54,V54,Z54))=0,"",SUM((F54,J54,N54,R54,V54,Z54)))</f>
        <v/>
      </c>
      <c r="AF54" s="26" t="str">
        <f>IF(COUNT((G54,K54,O54,S54,W54,AA54))=0,"",SUM((G54,K54,O54,S54,W54,AA54)))</f>
        <v/>
      </c>
      <c r="AG54" s="381" t="str">
        <f t="shared" si="5"/>
        <v/>
      </c>
      <c r="AH54" s="307" t="str">
        <f t="shared" si="5"/>
        <v/>
      </c>
      <c r="AI54" s="193" t="str">
        <f t="shared" si="5"/>
        <v/>
      </c>
      <c r="AJ54" s="382" t="str">
        <f t="shared" si="5"/>
        <v/>
      </c>
      <c r="AK54" s="20"/>
      <c r="AL54" s="378" t="str">
        <f>IF(COUNT(テ1!AC54,テ2!AC54,AC54)=0,"",SUM(テ1!AC54,テ2!AC54,AC54))</f>
        <v/>
      </c>
      <c r="AM54" s="379" t="str">
        <f>IF(COUNT(テ1!AD54,テ2!AD54,AD54)=0,"",SUM(テ1!AD54,テ2!AD54,AD54))</f>
        <v/>
      </c>
      <c r="AN54" s="380" t="str">
        <f>IF(COUNT(テ1!AE54,テ2!AE54,AE54)=0,"",SUM(テ1!AE54,テ2!AE54,AE54))</f>
        <v/>
      </c>
      <c r="AO54" s="26" t="str">
        <f>IF(COUNT(テ1!AF54,テ2!AF54,AF54)=0,"",SUM(テ1!AF54,テ2!AF54,AF54))</f>
        <v/>
      </c>
      <c r="AP54" s="381" t="str">
        <f t="shared" si="6"/>
        <v/>
      </c>
      <c r="AQ54" s="307" t="str">
        <f t="shared" si="4"/>
        <v/>
      </c>
      <c r="AR54" s="193" t="str">
        <f t="shared" si="4"/>
        <v/>
      </c>
      <c r="AS54" s="382" t="str">
        <f t="shared" si="4"/>
        <v/>
      </c>
      <c r="AT54" s="20"/>
    </row>
    <row r="55" spans="1:46" ht="12" customHeight="1">
      <c r="A55" s="362">
        <v>51</v>
      </c>
      <c r="B55" s="27">
        <f>IF(情報!$C52="","",情報!$C52)</f>
        <v>205</v>
      </c>
      <c r="C55" s="383" t="str">
        <f t="shared" si="13"/>
        <v/>
      </c>
      <c r="D55" s="384" t="str">
        <f t="shared" ref="D55:M64" si="16">IF(ISERROR(INDEX(テ全,$A55,D$2)),"",INDEX(テ全,$A55,D$2))</f>
        <v/>
      </c>
      <c r="E55" s="385" t="str">
        <f t="shared" si="16"/>
        <v/>
      </c>
      <c r="F55" s="386" t="str">
        <f t="shared" si="16"/>
        <v/>
      </c>
      <c r="G55" s="32" t="str">
        <f t="shared" si="16"/>
        <v/>
      </c>
      <c r="H55" s="384" t="str">
        <f t="shared" si="16"/>
        <v/>
      </c>
      <c r="I55" s="385" t="str">
        <f t="shared" si="16"/>
        <v/>
      </c>
      <c r="J55" s="386" t="str">
        <f t="shared" si="16"/>
        <v/>
      </c>
      <c r="K55" s="32" t="str">
        <f t="shared" si="16"/>
        <v/>
      </c>
      <c r="L55" s="384" t="str">
        <f t="shared" si="16"/>
        <v/>
      </c>
      <c r="M55" s="385" t="str">
        <f t="shared" si="16"/>
        <v/>
      </c>
      <c r="N55" s="386" t="str">
        <f t="shared" ref="N55:AA64" si="17">IF(ISERROR(INDEX(テ全,$A55,N$2)),"",INDEX(テ全,$A55,N$2))</f>
        <v/>
      </c>
      <c r="O55" s="32" t="str">
        <f t="shared" si="17"/>
        <v/>
      </c>
      <c r="P55" s="384" t="str">
        <f t="shared" si="17"/>
        <v/>
      </c>
      <c r="Q55" s="385" t="str">
        <f t="shared" si="17"/>
        <v/>
      </c>
      <c r="R55" s="386" t="str">
        <f t="shared" si="17"/>
        <v/>
      </c>
      <c r="S55" s="32" t="str">
        <f t="shared" si="17"/>
        <v/>
      </c>
      <c r="T55" s="384" t="str">
        <f t="shared" si="17"/>
        <v/>
      </c>
      <c r="U55" s="385" t="str">
        <f t="shared" si="17"/>
        <v/>
      </c>
      <c r="V55" s="386" t="str">
        <f t="shared" si="17"/>
        <v/>
      </c>
      <c r="W55" s="32" t="str">
        <f t="shared" si="17"/>
        <v/>
      </c>
      <c r="X55" s="384" t="str">
        <f t="shared" si="17"/>
        <v/>
      </c>
      <c r="Y55" s="385" t="str">
        <f t="shared" si="17"/>
        <v/>
      </c>
      <c r="Z55" s="386" t="str">
        <f t="shared" si="17"/>
        <v/>
      </c>
      <c r="AA55" s="32" t="str">
        <f t="shared" si="17"/>
        <v/>
      </c>
      <c r="AB55" s="20"/>
      <c r="AC55" s="384" t="str">
        <f>IF(COUNT((D55,H55,L55,P55,T55,X55))=0,"",SUM((D55,H55,L55,P55,T55,X55)))</f>
        <v/>
      </c>
      <c r="AD55" s="385" t="str">
        <f>IF(COUNT((E55,I55,M55,Q55,U55,Y55))=0,"",SUM((E55,I55,M55,Q55,U55,Y55)))</f>
        <v/>
      </c>
      <c r="AE55" s="386" t="str">
        <f>IF(COUNT((F55,J55,N55,R55,V55,Z55))=0,"",SUM((F55,J55,N55,R55,V55,Z55)))</f>
        <v/>
      </c>
      <c r="AF55" s="32" t="str">
        <f>IF(COUNT((G55,K55,O55,S55,W55,AA55))=0,"",SUM((G55,K55,O55,S55,W55,AA55)))</f>
        <v/>
      </c>
      <c r="AG55" s="387" t="str">
        <f t="shared" si="5"/>
        <v/>
      </c>
      <c r="AH55" s="310" t="str">
        <f t="shared" si="5"/>
        <v/>
      </c>
      <c r="AI55" s="212" t="str">
        <f t="shared" si="5"/>
        <v/>
      </c>
      <c r="AJ55" s="388" t="str">
        <f t="shared" si="5"/>
        <v/>
      </c>
      <c r="AK55" s="20"/>
      <c r="AL55" s="384" t="str">
        <f>IF(COUNT(テ1!AC55,テ2!AC55,AC55)=0,"",SUM(テ1!AC55,テ2!AC55,AC55))</f>
        <v/>
      </c>
      <c r="AM55" s="385" t="str">
        <f>IF(COUNT(テ1!AD55,テ2!AD55,AD55)=0,"",SUM(テ1!AD55,テ2!AD55,AD55))</f>
        <v/>
      </c>
      <c r="AN55" s="386" t="str">
        <f>IF(COUNT(テ1!AE55,テ2!AE55,AE55)=0,"",SUM(テ1!AE55,テ2!AE55,AE55))</f>
        <v/>
      </c>
      <c r="AO55" s="32" t="str">
        <f>IF(COUNT(テ1!AF55,テ2!AF55,AF55)=0,"",SUM(テ1!AF55,テ2!AF55,AF55))</f>
        <v/>
      </c>
      <c r="AP55" s="387" t="str">
        <f t="shared" si="6"/>
        <v/>
      </c>
      <c r="AQ55" s="310" t="str">
        <f t="shared" si="4"/>
        <v/>
      </c>
      <c r="AR55" s="212" t="str">
        <f t="shared" si="4"/>
        <v/>
      </c>
      <c r="AS55" s="388" t="str">
        <f t="shared" si="4"/>
        <v/>
      </c>
      <c r="AT55" s="20"/>
    </row>
    <row r="56" spans="1:46" ht="12" customHeight="1">
      <c r="A56" s="362">
        <v>52</v>
      </c>
      <c r="B56" s="33">
        <f>IF(情報!$C53="","",情報!$C53)</f>
        <v>206</v>
      </c>
      <c r="C56" s="389" t="str">
        <f t="shared" si="13"/>
        <v/>
      </c>
      <c r="D56" s="390" t="str">
        <f t="shared" si="16"/>
        <v/>
      </c>
      <c r="E56" s="391" t="str">
        <f t="shared" si="16"/>
        <v/>
      </c>
      <c r="F56" s="392" t="str">
        <f t="shared" si="16"/>
        <v/>
      </c>
      <c r="G56" s="38" t="str">
        <f t="shared" si="16"/>
        <v/>
      </c>
      <c r="H56" s="390" t="str">
        <f t="shared" si="16"/>
        <v/>
      </c>
      <c r="I56" s="391" t="str">
        <f t="shared" si="16"/>
        <v/>
      </c>
      <c r="J56" s="392" t="str">
        <f t="shared" si="16"/>
        <v/>
      </c>
      <c r="K56" s="38" t="str">
        <f t="shared" si="16"/>
        <v/>
      </c>
      <c r="L56" s="390" t="str">
        <f t="shared" si="16"/>
        <v/>
      </c>
      <c r="M56" s="391" t="str">
        <f t="shared" si="16"/>
        <v/>
      </c>
      <c r="N56" s="392" t="str">
        <f t="shared" si="17"/>
        <v/>
      </c>
      <c r="O56" s="38" t="str">
        <f t="shared" si="17"/>
        <v/>
      </c>
      <c r="P56" s="390" t="str">
        <f t="shared" si="17"/>
        <v/>
      </c>
      <c r="Q56" s="391" t="str">
        <f t="shared" si="17"/>
        <v/>
      </c>
      <c r="R56" s="392" t="str">
        <f t="shared" si="17"/>
        <v/>
      </c>
      <c r="S56" s="38" t="str">
        <f t="shared" si="17"/>
        <v/>
      </c>
      <c r="T56" s="390" t="str">
        <f t="shared" si="17"/>
        <v/>
      </c>
      <c r="U56" s="391" t="str">
        <f t="shared" si="17"/>
        <v/>
      </c>
      <c r="V56" s="392" t="str">
        <f t="shared" si="17"/>
        <v/>
      </c>
      <c r="W56" s="38" t="str">
        <f t="shared" si="17"/>
        <v/>
      </c>
      <c r="X56" s="390" t="str">
        <f t="shared" si="17"/>
        <v/>
      </c>
      <c r="Y56" s="391" t="str">
        <f t="shared" si="17"/>
        <v/>
      </c>
      <c r="Z56" s="392" t="str">
        <f t="shared" si="17"/>
        <v/>
      </c>
      <c r="AA56" s="38" t="str">
        <f t="shared" si="17"/>
        <v/>
      </c>
      <c r="AB56" s="20"/>
      <c r="AC56" s="390" t="str">
        <f>IF(COUNT((D56,H56,L56,P56,T56,X56))=0,"",SUM((D56,H56,L56,P56,T56,X56)))</f>
        <v/>
      </c>
      <c r="AD56" s="391" t="str">
        <f>IF(COUNT((E56,I56,M56,Q56,U56,Y56))=0,"",SUM((E56,I56,M56,Q56,U56,Y56)))</f>
        <v/>
      </c>
      <c r="AE56" s="392" t="str">
        <f>IF(COUNT((F56,J56,N56,R56,V56,Z56))=0,"",SUM((F56,J56,N56,R56,V56,Z56)))</f>
        <v/>
      </c>
      <c r="AF56" s="38" t="str">
        <f>IF(COUNT((G56,K56,O56,S56,W56,AA56))=0,"",SUM((G56,K56,O56,S56,W56,AA56)))</f>
        <v/>
      </c>
      <c r="AG56" s="375" t="str">
        <f t="shared" si="5"/>
        <v/>
      </c>
      <c r="AH56" s="313" t="str">
        <f t="shared" si="5"/>
        <v/>
      </c>
      <c r="AI56" s="231" t="str">
        <f t="shared" si="5"/>
        <v/>
      </c>
      <c r="AJ56" s="376" t="str">
        <f t="shared" si="5"/>
        <v/>
      </c>
      <c r="AK56" s="20"/>
      <c r="AL56" s="390" t="str">
        <f>IF(COUNT(テ1!AC56,テ2!AC56,AC56)=0,"",SUM(テ1!AC56,テ2!AC56,AC56))</f>
        <v/>
      </c>
      <c r="AM56" s="391" t="str">
        <f>IF(COUNT(テ1!AD56,テ2!AD56,AD56)=0,"",SUM(テ1!AD56,テ2!AD56,AD56))</f>
        <v/>
      </c>
      <c r="AN56" s="392" t="str">
        <f>IF(COUNT(テ1!AE56,テ2!AE56,AE56)=0,"",SUM(テ1!AE56,テ2!AE56,AE56))</f>
        <v/>
      </c>
      <c r="AO56" s="38" t="str">
        <f>IF(COUNT(テ1!AF56,テ2!AF56,AF56)=0,"",SUM(テ1!AF56,テ2!AF56,AF56))</f>
        <v/>
      </c>
      <c r="AP56" s="375" t="str">
        <f t="shared" si="6"/>
        <v/>
      </c>
      <c r="AQ56" s="313" t="str">
        <f t="shared" si="4"/>
        <v/>
      </c>
      <c r="AR56" s="231" t="str">
        <f t="shared" si="4"/>
        <v/>
      </c>
      <c r="AS56" s="376" t="str">
        <f t="shared" si="4"/>
        <v/>
      </c>
      <c r="AT56" s="20"/>
    </row>
    <row r="57" spans="1:46" ht="12" customHeight="1">
      <c r="A57" s="362">
        <v>53</v>
      </c>
      <c r="B57" s="21">
        <f>IF(情報!$C54="","",情報!$C54)</f>
        <v>207</v>
      </c>
      <c r="C57" s="377" t="str">
        <f t="shared" si="13"/>
        <v/>
      </c>
      <c r="D57" s="378" t="str">
        <f t="shared" si="16"/>
        <v/>
      </c>
      <c r="E57" s="379" t="str">
        <f t="shared" si="16"/>
        <v/>
      </c>
      <c r="F57" s="380" t="str">
        <f t="shared" si="16"/>
        <v/>
      </c>
      <c r="G57" s="26" t="str">
        <f t="shared" si="16"/>
        <v/>
      </c>
      <c r="H57" s="378" t="str">
        <f t="shared" si="16"/>
        <v/>
      </c>
      <c r="I57" s="379" t="str">
        <f t="shared" si="16"/>
        <v/>
      </c>
      <c r="J57" s="380" t="str">
        <f t="shared" si="16"/>
        <v/>
      </c>
      <c r="K57" s="26" t="str">
        <f t="shared" si="16"/>
        <v/>
      </c>
      <c r="L57" s="378" t="str">
        <f t="shared" si="16"/>
        <v/>
      </c>
      <c r="M57" s="379" t="str">
        <f t="shared" si="16"/>
        <v/>
      </c>
      <c r="N57" s="380" t="str">
        <f t="shared" si="17"/>
        <v/>
      </c>
      <c r="O57" s="26" t="str">
        <f t="shared" si="17"/>
        <v/>
      </c>
      <c r="P57" s="378" t="str">
        <f t="shared" si="17"/>
        <v/>
      </c>
      <c r="Q57" s="379" t="str">
        <f t="shared" si="17"/>
        <v/>
      </c>
      <c r="R57" s="380" t="str">
        <f t="shared" si="17"/>
        <v/>
      </c>
      <c r="S57" s="26" t="str">
        <f t="shared" si="17"/>
        <v/>
      </c>
      <c r="T57" s="378" t="str">
        <f t="shared" si="17"/>
        <v/>
      </c>
      <c r="U57" s="379" t="str">
        <f t="shared" si="17"/>
        <v/>
      </c>
      <c r="V57" s="380" t="str">
        <f t="shared" si="17"/>
        <v/>
      </c>
      <c r="W57" s="26" t="str">
        <f t="shared" si="17"/>
        <v/>
      </c>
      <c r="X57" s="378" t="str">
        <f t="shared" si="17"/>
        <v/>
      </c>
      <c r="Y57" s="379" t="str">
        <f t="shared" si="17"/>
        <v/>
      </c>
      <c r="Z57" s="380" t="str">
        <f t="shared" si="17"/>
        <v/>
      </c>
      <c r="AA57" s="26" t="str">
        <f t="shared" si="17"/>
        <v/>
      </c>
      <c r="AB57" s="20"/>
      <c r="AC57" s="378" t="str">
        <f>IF(COUNT((D57,H57,L57,P57,T57,X57))=0,"",SUM((D57,H57,L57,P57,T57,X57)))</f>
        <v/>
      </c>
      <c r="AD57" s="379" t="str">
        <f>IF(COUNT((E57,I57,M57,Q57,U57,Y57))=0,"",SUM((E57,I57,M57,Q57,U57,Y57)))</f>
        <v/>
      </c>
      <c r="AE57" s="380" t="str">
        <f>IF(COUNT((F57,J57,N57,R57,V57,Z57))=0,"",SUM((F57,J57,N57,R57,V57,Z57)))</f>
        <v/>
      </c>
      <c r="AF57" s="26" t="str">
        <f>IF(COUNT((G57,K57,O57,S57,W57,AA57))=0,"",SUM((G57,K57,O57,S57,W57,AA57)))</f>
        <v/>
      </c>
      <c r="AG57" s="381" t="str">
        <f t="shared" si="5"/>
        <v/>
      </c>
      <c r="AH57" s="307" t="str">
        <f t="shared" si="5"/>
        <v/>
      </c>
      <c r="AI57" s="193" t="str">
        <f t="shared" si="5"/>
        <v/>
      </c>
      <c r="AJ57" s="382" t="str">
        <f t="shared" si="5"/>
        <v/>
      </c>
      <c r="AK57" s="20"/>
      <c r="AL57" s="378" t="str">
        <f>IF(COUNT(テ1!AC57,テ2!AC57,AC57)=0,"",SUM(テ1!AC57,テ2!AC57,AC57))</f>
        <v/>
      </c>
      <c r="AM57" s="379" t="str">
        <f>IF(COUNT(テ1!AD57,テ2!AD57,AD57)=0,"",SUM(テ1!AD57,テ2!AD57,AD57))</f>
        <v/>
      </c>
      <c r="AN57" s="380" t="str">
        <f>IF(COUNT(テ1!AE57,テ2!AE57,AE57)=0,"",SUM(テ1!AE57,テ2!AE57,AE57))</f>
        <v/>
      </c>
      <c r="AO57" s="26" t="str">
        <f>IF(COUNT(テ1!AF57,テ2!AF57,AF57)=0,"",SUM(テ1!AF57,テ2!AF57,AF57))</f>
        <v/>
      </c>
      <c r="AP57" s="381" t="str">
        <f t="shared" si="6"/>
        <v/>
      </c>
      <c r="AQ57" s="307" t="str">
        <f t="shared" si="4"/>
        <v/>
      </c>
      <c r="AR57" s="193" t="str">
        <f t="shared" si="4"/>
        <v/>
      </c>
      <c r="AS57" s="382" t="str">
        <f t="shared" si="4"/>
        <v/>
      </c>
      <c r="AT57" s="20"/>
    </row>
    <row r="58" spans="1:46" ht="12" customHeight="1">
      <c r="A58" s="362">
        <v>54</v>
      </c>
      <c r="B58" s="21">
        <f>IF(情報!$C55="","",情報!$C55)</f>
        <v>208</v>
      </c>
      <c r="C58" s="377" t="str">
        <f t="shared" si="13"/>
        <v/>
      </c>
      <c r="D58" s="378" t="str">
        <f t="shared" si="16"/>
        <v/>
      </c>
      <c r="E58" s="379" t="str">
        <f t="shared" si="16"/>
        <v/>
      </c>
      <c r="F58" s="380" t="str">
        <f t="shared" si="16"/>
        <v/>
      </c>
      <c r="G58" s="26" t="str">
        <f t="shared" si="16"/>
        <v/>
      </c>
      <c r="H58" s="378" t="str">
        <f t="shared" si="16"/>
        <v/>
      </c>
      <c r="I58" s="379" t="str">
        <f t="shared" si="16"/>
        <v/>
      </c>
      <c r="J58" s="380" t="str">
        <f t="shared" si="16"/>
        <v/>
      </c>
      <c r="K58" s="26" t="str">
        <f t="shared" si="16"/>
        <v/>
      </c>
      <c r="L58" s="378" t="str">
        <f t="shared" si="16"/>
        <v/>
      </c>
      <c r="M58" s="379" t="str">
        <f t="shared" si="16"/>
        <v/>
      </c>
      <c r="N58" s="380" t="str">
        <f t="shared" si="17"/>
        <v/>
      </c>
      <c r="O58" s="26" t="str">
        <f t="shared" si="17"/>
        <v/>
      </c>
      <c r="P58" s="378" t="str">
        <f t="shared" si="17"/>
        <v/>
      </c>
      <c r="Q58" s="379" t="str">
        <f t="shared" si="17"/>
        <v/>
      </c>
      <c r="R58" s="380" t="str">
        <f t="shared" si="17"/>
        <v/>
      </c>
      <c r="S58" s="26" t="str">
        <f t="shared" si="17"/>
        <v/>
      </c>
      <c r="T58" s="378" t="str">
        <f t="shared" si="17"/>
        <v/>
      </c>
      <c r="U58" s="379" t="str">
        <f t="shared" si="17"/>
        <v/>
      </c>
      <c r="V58" s="380" t="str">
        <f t="shared" si="17"/>
        <v/>
      </c>
      <c r="W58" s="26" t="str">
        <f t="shared" si="17"/>
        <v/>
      </c>
      <c r="X58" s="378" t="str">
        <f t="shared" si="17"/>
        <v/>
      </c>
      <c r="Y58" s="379" t="str">
        <f t="shared" si="17"/>
        <v/>
      </c>
      <c r="Z58" s="380" t="str">
        <f t="shared" si="17"/>
        <v/>
      </c>
      <c r="AA58" s="26" t="str">
        <f t="shared" si="17"/>
        <v/>
      </c>
      <c r="AB58" s="20"/>
      <c r="AC58" s="378" t="str">
        <f>IF(COUNT((D58,H58,L58,P58,T58,X58))=0,"",SUM((D58,H58,L58,P58,T58,X58)))</f>
        <v/>
      </c>
      <c r="AD58" s="379" t="str">
        <f>IF(COUNT((E58,I58,M58,Q58,U58,Y58))=0,"",SUM((E58,I58,M58,Q58,U58,Y58)))</f>
        <v/>
      </c>
      <c r="AE58" s="380" t="str">
        <f>IF(COUNT((F58,J58,N58,R58,V58,Z58))=0,"",SUM((F58,J58,N58,R58,V58,Z58)))</f>
        <v/>
      </c>
      <c r="AF58" s="26" t="str">
        <f>IF(COUNT((G58,K58,O58,S58,W58,AA58))=0,"",SUM((G58,K58,O58,S58,W58,AA58)))</f>
        <v/>
      </c>
      <c r="AG58" s="381" t="str">
        <f t="shared" si="5"/>
        <v/>
      </c>
      <c r="AH58" s="307" t="str">
        <f t="shared" si="5"/>
        <v/>
      </c>
      <c r="AI58" s="193" t="str">
        <f t="shared" si="5"/>
        <v/>
      </c>
      <c r="AJ58" s="382" t="str">
        <f t="shared" si="5"/>
        <v/>
      </c>
      <c r="AK58" s="20"/>
      <c r="AL58" s="378" t="str">
        <f>IF(COUNT(テ1!AC58,テ2!AC58,AC58)=0,"",SUM(テ1!AC58,テ2!AC58,AC58))</f>
        <v/>
      </c>
      <c r="AM58" s="379" t="str">
        <f>IF(COUNT(テ1!AD58,テ2!AD58,AD58)=0,"",SUM(テ1!AD58,テ2!AD58,AD58))</f>
        <v/>
      </c>
      <c r="AN58" s="380" t="str">
        <f>IF(COUNT(テ1!AE58,テ2!AE58,AE58)=0,"",SUM(テ1!AE58,テ2!AE58,AE58))</f>
        <v/>
      </c>
      <c r="AO58" s="26" t="str">
        <f>IF(COUNT(テ1!AF58,テ2!AF58,AF58)=0,"",SUM(テ1!AF58,テ2!AF58,AF58))</f>
        <v/>
      </c>
      <c r="AP58" s="381" t="str">
        <f t="shared" si="6"/>
        <v/>
      </c>
      <c r="AQ58" s="307" t="str">
        <f t="shared" si="4"/>
        <v/>
      </c>
      <c r="AR58" s="193" t="str">
        <f t="shared" si="4"/>
        <v/>
      </c>
      <c r="AS58" s="382" t="str">
        <f t="shared" si="4"/>
        <v/>
      </c>
      <c r="AT58" s="20"/>
    </row>
    <row r="59" spans="1:46" ht="12" customHeight="1">
      <c r="A59" s="362">
        <v>55</v>
      </c>
      <c r="B59" s="21">
        <f>IF(情報!$C56="","",情報!$C56)</f>
        <v>209</v>
      </c>
      <c r="C59" s="377" t="str">
        <f t="shared" si="13"/>
        <v/>
      </c>
      <c r="D59" s="378" t="str">
        <f t="shared" si="16"/>
        <v/>
      </c>
      <c r="E59" s="379" t="str">
        <f t="shared" si="16"/>
        <v/>
      </c>
      <c r="F59" s="380" t="str">
        <f t="shared" si="16"/>
        <v/>
      </c>
      <c r="G59" s="26" t="str">
        <f t="shared" si="16"/>
        <v/>
      </c>
      <c r="H59" s="378" t="str">
        <f t="shared" si="16"/>
        <v/>
      </c>
      <c r="I59" s="379" t="str">
        <f t="shared" si="16"/>
        <v/>
      </c>
      <c r="J59" s="380" t="str">
        <f t="shared" si="16"/>
        <v/>
      </c>
      <c r="K59" s="26" t="str">
        <f t="shared" si="16"/>
        <v/>
      </c>
      <c r="L59" s="378" t="str">
        <f t="shared" si="16"/>
        <v/>
      </c>
      <c r="M59" s="379" t="str">
        <f t="shared" si="16"/>
        <v/>
      </c>
      <c r="N59" s="380" t="str">
        <f t="shared" si="17"/>
        <v/>
      </c>
      <c r="O59" s="26" t="str">
        <f t="shared" si="17"/>
        <v/>
      </c>
      <c r="P59" s="378" t="str">
        <f t="shared" si="17"/>
        <v/>
      </c>
      <c r="Q59" s="379" t="str">
        <f t="shared" si="17"/>
        <v/>
      </c>
      <c r="R59" s="380" t="str">
        <f t="shared" si="17"/>
        <v/>
      </c>
      <c r="S59" s="26" t="str">
        <f t="shared" si="17"/>
        <v/>
      </c>
      <c r="T59" s="378" t="str">
        <f t="shared" si="17"/>
        <v/>
      </c>
      <c r="U59" s="379" t="str">
        <f t="shared" si="17"/>
        <v/>
      </c>
      <c r="V59" s="380" t="str">
        <f t="shared" si="17"/>
        <v/>
      </c>
      <c r="W59" s="26" t="str">
        <f t="shared" si="17"/>
        <v/>
      </c>
      <c r="X59" s="378" t="str">
        <f t="shared" si="17"/>
        <v/>
      </c>
      <c r="Y59" s="379" t="str">
        <f t="shared" si="17"/>
        <v/>
      </c>
      <c r="Z59" s="380" t="str">
        <f t="shared" si="17"/>
        <v/>
      </c>
      <c r="AA59" s="26" t="str">
        <f t="shared" si="17"/>
        <v/>
      </c>
      <c r="AB59" s="20"/>
      <c r="AC59" s="378" t="str">
        <f>IF(COUNT((D59,H59,L59,P59,T59,X59))=0,"",SUM((D59,H59,L59,P59,T59,X59)))</f>
        <v/>
      </c>
      <c r="AD59" s="379" t="str">
        <f>IF(COUNT((E59,I59,M59,Q59,U59,Y59))=0,"",SUM((E59,I59,M59,Q59,U59,Y59)))</f>
        <v/>
      </c>
      <c r="AE59" s="380" t="str">
        <f>IF(COUNT((F59,J59,N59,R59,V59,Z59))=0,"",SUM((F59,J59,N59,R59,V59,Z59)))</f>
        <v/>
      </c>
      <c r="AF59" s="26" t="str">
        <f>IF(COUNT((G59,K59,O59,S59,W59,AA59))=0,"",SUM((G59,K59,O59,S59,W59,AA59)))</f>
        <v/>
      </c>
      <c r="AG59" s="381" t="str">
        <f t="shared" si="5"/>
        <v/>
      </c>
      <c r="AH59" s="307" t="str">
        <f t="shared" si="5"/>
        <v/>
      </c>
      <c r="AI59" s="193" t="str">
        <f t="shared" si="5"/>
        <v/>
      </c>
      <c r="AJ59" s="382" t="str">
        <f t="shared" si="5"/>
        <v/>
      </c>
      <c r="AK59" s="20"/>
      <c r="AL59" s="378" t="str">
        <f>IF(COUNT(テ1!AC59,テ2!AC59,AC59)=0,"",SUM(テ1!AC59,テ2!AC59,AC59))</f>
        <v/>
      </c>
      <c r="AM59" s="379" t="str">
        <f>IF(COUNT(テ1!AD59,テ2!AD59,AD59)=0,"",SUM(テ1!AD59,テ2!AD59,AD59))</f>
        <v/>
      </c>
      <c r="AN59" s="380" t="str">
        <f>IF(COUNT(テ1!AE59,テ2!AE59,AE59)=0,"",SUM(テ1!AE59,テ2!AE59,AE59))</f>
        <v/>
      </c>
      <c r="AO59" s="26" t="str">
        <f>IF(COUNT(テ1!AF59,テ2!AF59,AF59)=0,"",SUM(テ1!AF59,テ2!AF59,AF59))</f>
        <v/>
      </c>
      <c r="AP59" s="381" t="str">
        <f t="shared" si="6"/>
        <v/>
      </c>
      <c r="AQ59" s="307" t="str">
        <f t="shared" si="4"/>
        <v/>
      </c>
      <c r="AR59" s="193" t="str">
        <f t="shared" si="4"/>
        <v/>
      </c>
      <c r="AS59" s="382" t="str">
        <f t="shared" si="4"/>
        <v/>
      </c>
      <c r="AT59" s="20"/>
    </row>
    <row r="60" spans="1:46" ht="12" customHeight="1">
      <c r="A60" s="362">
        <v>56</v>
      </c>
      <c r="B60" s="27">
        <f>IF(情報!$C57="","",情報!$C57)</f>
        <v>210</v>
      </c>
      <c r="C60" s="383" t="str">
        <f t="shared" si="13"/>
        <v/>
      </c>
      <c r="D60" s="384" t="str">
        <f t="shared" si="16"/>
        <v/>
      </c>
      <c r="E60" s="385" t="str">
        <f t="shared" si="16"/>
        <v/>
      </c>
      <c r="F60" s="386" t="str">
        <f t="shared" si="16"/>
        <v/>
      </c>
      <c r="G60" s="32" t="str">
        <f t="shared" si="16"/>
        <v/>
      </c>
      <c r="H60" s="384" t="str">
        <f t="shared" si="16"/>
        <v/>
      </c>
      <c r="I60" s="385" t="str">
        <f t="shared" si="16"/>
        <v/>
      </c>
      <c r="J60" s="386" t="str">
        <f t="shared" si="16"/>
        <v/>
      </c>
      <c r="K60" s="32" t="str">
        <f t="shared" si="16"/>
        <v/>
      </c>
      <c r="L60" s="384" t="str">
        <f t="shared" si="16"/>
        <v/>
      </c>
      <c r="M60" s="385" t="str">
        <f t="shared" si="16"/>
        <v/>
      </c>
      <c r="N60" s="386" t="str">
        <f t="shared" si="17"/>
        <v/>
      </c>
      <c r="O60" s="32" t="str">
        <f t="shared" si="17"/>
        <v/>
      </c>
      <c r="P60" s="384" t="str">
        <f t="shared" si="17"/>
        <v/>
      </c>
      <c r="Q60" s="385" t="str">
        <f t="shared" si="17"/>
        <v/>
      </c>
      <c r="R60" s="386" t="str">
        <f t="shared" si="17"/>
        <v/>
      </c>
      <c r="S60" s="32" t="str">
        <f t="shared" si="17"/>
        <v/>
      </c>
      <c r="T60" s="384" t="str">
        <f t="shared" si="17"/>
        <v/>
      </c>
      <c r="U60" s="385" t="str">
        <f t="shared" si="17"/>
        <v/>
      </c>
      <c r="V60" s="386" t="str">
        <f t="shared" si="17"/>
        <v/>
      </c>
      <c r="W60" s="32" t="str">
        <f t="shared" si="17"/>
        <v/>
      </c>
      <c r="X60" s="384" t="str">
        <f t="shared" si="17"/>
        <v/>
      </c>
      <c r="Y60" s="385" t="str">
        <f t="shared" si="17"/>
        <v/>
      </c>
      <c r="Z60" s="386" t="str">
        <f t="shared" si="17"/>
        <v/>
      </c>
      <c r="AA60" s="32" t="str">
        <f t="shared" si="17"/>
        <v/>
      </c>
      <c r="AB60" s="20"/>
      <c r="AC60" s="384" t="str">
        <f>IF(COUNT((D60,H60,L60,P60,T60,X60))=0,"",SUM((D60,H60,L60,P60,T60,X60)))</f>
        <v/>
      </c>
      <c r="AD60" s="385" t="str">
        <f>IF(COUNT((E60,I60,M60,Q60,U60,Y60))=0,"",SUM((E60,I60,M60,Q60,U60,Y60)))</f>
        <v/>
      </c>
      <c r="AE60" s="386" t="str">
        <f>IF(COUNT((F60,J60,N60,R60,V60,Z60))=0,"",SUM((F60,J60,N60,R60,V60,Z60)))</f>
        <v/>
      </c>
      <c r="AF60" s="32" t="str">
        <f>IF(COUNT((G60,K60,O60,S60,W60,AA60))=0,"",SUM((G60,K60,O60,S60,W60,AA60)))</f>
        <v/>
      </c>
      <c r="AG60" s="387" t="str">
        <f t="shared" si="5"/>
        <v/>
      </c>
      <c r="AH60" s="310" t="str">
        <f t="shared" si="5"/>
        <v/>
      </c>
      <c r="AI60" s="212" t="str">
        <f t="shared" si="5"/>
        <v/>
      </c>
      <c r="AJ60" s="388" t="str">
        <f t="shared" si="5"/>
        <v/>
      </c>
      <c r="AK60" s="20"/>
      <c r="AL60" s="384" t="str">
        <f>IF(COUNT(テ1!AC60,テ2!AC60,AC60)=0,"",SUM(テ1!AC60,テ2!AC60,AC60))</f>
        <v/>
      </c>
      <c r="AM60" s="385" t="str">
        <f>IF(COUNT(テ1!AD60,テ2!AD60,AD60)=0,"",SUM(テ1!AD60,テ2!AD60,AD60))</f>
        <v/>
      </c>
      <c r="AN60" s="386" t="str">
        <f>IF(COUNT(テ1!AE60,テ2!AE60,AE60)=0,"",SUM(テ1!AE60,テ2!AE60,AE60))</f>
        <v/>
      </c>
      <c r="AO60" s="32" t="str">
        <f>IF(COUNT(テ1!AF60,テ2!AF60,AF60)=0,"",SUM(テ1!AF60,テ2!AF60,AF60))</f>
        <v/>
      </c>
      <c r="AP60" s="387" t="str">
        <f t="shared" si="6"/>
        <v/>
      </c>
      <c r="AQ60" s="310" t="str">
        <f t="shared" si="4"/>
        <v/>
      </c>
      <c r="AR60" s="212" t="str">
        <f t="shared" si="4"/>
        <v/>
      </c>
      <c r="AS60" s="388" t="str">
        <f t="shared" si="4"/>
        <v/>
      </c>
      <c r="AT60" s="20"/>
    </row>
    <row r="61" spans="1:46" ht="12" customHeight="1">
      <c r="A61" s="362">
        <v>57</v>
      </c>
      <c r="B61" s="33">
        <f>IF(情報!$C58="","",情報!$C58)</f>
        <v>211</v>
      </c>
      <c r="C61" s="389" t="str">
        <f t="shared" si="13"/>
        <v/>
      </c>
      <c r="D61" s="390" t="str">
        <f t="shared" si="16"/>
        <v/>
      </c>
      <c r="E61" s="391" t="str">
        <f t="shared" si="16"/>
        <v/>
      </c>
      <c r="F61" s="392" t="str">
        <f t="shared" si="16"/>
        <v/>
      </c>
      <c r="G61" s="38" t="str">
        <f t="shared" si="16"/>
        <v/>
      </c>
      <c r="H61" s="390" t="str">
        <f t="shared" si="16"/>
        <v/>
      </c>
      <c r="I61" s="391" t="str">
        <f t="shared" si="16"/>
        <v/>
      </c>
      <c r="J61" s="392" t="str">
        <f t="shared" si="16"/>
        <v/>
      </c>
      <c r="K61" s="38" t="str">
        <f t="shared" si="16"/>
        <v/>
      </c>
      <c r="L61" s="390" t="str">
        <f t="shared" si="16"/>
        <v/>
      </c>
      <c r="M61" s="391" t="str">
        <f t="shared" si="16"/>
        <v/>
      </c>
      <c r="N61" s="392" t="str">
        <f t="shared" si="17"/>
        <v/>
      </c>
      <c r="O61" s="38" t="str">
        <f t="shared" si="17"/>
        <v/>
      </c>
      <c r="P61" s="390" t="str">
        <f t="shared" si="17"/>
        <v/>
      </c>
      <c r="Q61" s="391" t="str">
        <f t="shared" si="17"/>
        <v/>
      </c>
      <c r="R61" s="392" t="str">
        <f t="shared" si="17"/>
        <v/>
      </c>
      <c r="S61" s="38" t="str">
        <f t="shared" si="17"/>
        <v/>
      </c>
      <c r="T61" s="390" t="str">
        <f t="shared" si="17"/>
        <v/>
      </c>
      <c r="U61" s="391" t="str">
        <f t="shared" si="17"/>
        <v/>
      </c>
      <c r="V61" s="392" t="str">
        <f t="shared" si="17"/>
        <v/>
      </c>
      <c r="W61" s="38" t="str">
        <f t="shared" si="17"/>
        <v/>
      </c>
      <c r="X61" s="390" t="str">
        <f t="shared" si="17"/>
        <v/>
      </c>
      <c r="Y61" s="391" t="str">
        <f t="shared" si="17"/>
        <v/>
      </c>
      <c r="Z61" s="392" t="str">
        <f t="shared" si="17"/>
        <v/>
      </c>
      <c r="AA61" s="38" t="str">
        <f t="shared" si="17"/>
        <v/>
      </c>
      <c r="AB61" s="20"/>
      <c r="AC61" s="390" t="str">
        <f>IF(COUNT((D61,H61,L61,P61,T61,X61))=0,"",SUM((D61,H61,L61,P61,T61,X61)))</f>
        <v/>
      </c>
      <c r="AD61" s="391" t="str">
        <f>IF(COUNT((E61,I61,M61,Q61,U61,Y61))=0,"",SUM((E61,I61,M61,Q61,U61,Y61)))</f>
        <v/>
      </c>
      <c r="AE61" s="392" t="str">
        <f>IF(COUNT((F61,J61,N61,R61,V61,Z61))=0,"",SUM((F61,J61,N61,R61,V61,Z61)))</f>
        <v/>
      </c>
      <c r="AF61" s="38" t="str">
        <f>IF(COUNT((G61,K61,O61,S61,W61,AA61))=0,"",SUM((G61,K61,O61,S61,W61,AA61)))</f>
        <v/>
      </c>
      <c r="AG61" s="375" t="str">
        <f t="shared" si="5"/>
        <v/>
      </c>
      <c r="AH61" s="313" t="str">
        <f t="shared" si="5"/>
        <v/>
      </c>
      <c r="AI61" s="231" t="str">
        <f t="shared" si="5"/>
        <v/>
      </c>
      <c r="AJ61" s="376" t="str">
        <f t="shared" si="5"/>
        <v/>
      </c>
      <c r="AK61" s="20"/>
      <c r="AL61" s="390" t="str">
        <f>IF(COUNT(テ1!AC61,テ2!AC61,AC61)=0,"",SUM(テ1!AC61,テ2!AC61,AC61))</f>
        <v/>
      </c>
      <c r="AM61" s="391" t="str">
        <f>IF(COUNT(テ1!AD61,テ2!AD61,AD61)=0,"",SUM(テ1!AD61,テ2!AD61,AD61))</f>
        <v/>
      </c>
      <c r="AN61" s="392" t="str">
        <f>IF(COUNT(テ1!AE61,テ2!AE61,AE61)=0,"",SUM(テ1!AE61,テ2!AE61,AE61))</f>
        <v/>
      </c>
      <c r="AO61" s="38" t="str">
        <f>IF(COUNT(テ1!AF61,テ2!AF61,AF61)=0,"",SUM(テ1!AF61,テ2!AF61,AF61))</f>
        <v/>
      </c>
      <c r="AP61" s="375" t="str">
        <f t="shared" si="6"/>
        <v/>
      </c>
      <c r="AQ61" s="313" t="str">
        <f t="shared" si="4"/>
        <v/>
      </c>
      <c r="AR61" s="231" t="str">
        <f t="shared" si="4"/>
        <v/>
      </c>
      <c r="AS61" s="376" t="str">
        <f t="shared" si="4"/>
        <v/>
      </c>
      <c r="AT61" s="20"/>
    </row>
    <row r="62" spans="1:46" ht="12" customHeight="1">
      <c r="A62" s="362">
        <v>58</v>
      </c>
      <c r="B62" s="21">
        <f>IF(情報!$C59="","",情報!$C59)</f>
        <v>212</v>
      </c>
      <c r="C62" s="377" t="str">
        <f t="shared" si="13"/>
        <v/>
      </c>
      <c r="D62" s="378" t="str">
        <f t="shared" si="16"/>
        <v/>
      </c>
      <c r="E62" s="379" t="str">
        <f t="shared" si="16"/>
        <v/>
      </c>
      <c r="F62" s="380" t="str">
        <f t="shared" si="16"/>
        <v/>
      </c>
      <c r="G62" s="26" t="str">
        <f t="shared" si="16"/>
        <v/>
      </c>
      <c r="H62" s="378" t="str">
        <f t="shared" si="16"/>
        <v/>
      </c>
      <c r="I62" s="379" t="str">
        <f t="shared" si="16"/>
        <v/>
      </c>
      <c r="J62" s="380" t="str">
        <f t="shared" si="16"/>
        <v/>
      </c>
      <c r="K62" s="26" t="str">
        <f t="shared" si="16"/>
        <v/>
      </c>
      <c r="L62" s="378" t="str">
        <f t="shared" si="16"/>
        <v/>
      </c>
      <c r="M62" s="379" t="str">
        <f t="shared" si="16"/>
        <v/>
      </c>
      <c r="N62" s="380" t="str">
        <f t="shared" si="17"/>
        <v/>
      </c>
      <c r="O62" s="26" t="str">
        <f t="shared" si="17"/>
        <v/>
      </c>
      <c r="P62" s="378" t="str">
        <f t="shared" si="17"/>
        <v/>
      </c>
      <c r="Q62" s="379" t="str">
        <f t="shared" si="17"/>
        <v/>
      </c>
      <c r="R62" s="380" t="str">
        <f t="shared" si="17"/>
        <v/>
      </c>
      <c r="S62" s="26" t="str">
        <f t="shared" si="17"/>
        <v/>
      </c>
      <c r="T62" s="378" t="str">
        <f t="shared" si="17"/>
        <v/>
      </c>
      <c r="U62" s="379" t="str">
        <f t="shared" si="17"/>
        <v/>
      </c>
      <c r="V62" s="380" t="str">
        <f t="shared" si="17"/>
        <v/>
      </c>
      <c r="W62" s="26" t="str">
        <f t="shared" si="17"/>
        <v/>
      </c>
      <c r="X62" s="378" t="str">
        <f t="shared" si="17"/>
        <v/>
      </c>
      <c r="Y62" s="379" t="str">
        <f t="shared" si="17"/>
        <v/>
      </c>
      <c r="Z62" s="380" t="str">
        <f t="shared" si="17"/>
        <v/>
      </c>
      <c r="AA62" s="26" t="str">
        <f t="shared" si="17"/>
        <v/>
      </c>
      <c r="AB62" s="20"/>
      <c r="AC62" s="378" t="str">
        <f>IF(COUNT((D62,H62,L62,P62,T62,X62))=0,"",SUM((D62,H62,L62,P62,T62,X62)))</f>
        <v/>
      </c>
      <c r="AD62" s="379" t="str">
        <f>IF(COUNT((E62,I62,M62,Q62,U62,Y62))=0,"",SUM((E62,I62,M62,Q62,U62,Y62)))</f>
        <v/>
      </c>
      <c r="AE62" s="380" t="str">
        <f>IF(COUNT((F62,J62,N62,R62,V62,Z62))=0,"",SUM((F62,J62,N62,R62,V62,Z62)))</f>
        <v/>
      </c>
      <c r="AF62" s="26" t="str">
        <f>IF(COUNT((G62,K62,O62,S62,W62,AA62))=0,"",SUM((G62,K62,O62,S62,W62,AA62)))</f>
        <v/>
      </c>
      <c r="AG62" s="381" t="str">
        <f t="shared" si="5"/>
        <v/>
      </c>
      <c r="AH62" s="307" t="str">
        <f t="shared" si="5"/>
        <v/>
      </c>
      <c r="AI62" s="193" t="str">
        <f t="shared" si="5"/>
        <v/>
      </c>
      <c r="AJ62" s="382" t="str">
        <f t="shared" si="5"/>
        <v/>
      </c>
      <c r="AK62" s="20"/>
      <c r="AL62" s="378" t="str">
        <f>IF(COUNT(テ1!AC62,テ2!AC62,AC62)=0,"",SUM(テ1!AC62,テ2!AC62,AC62))</f>
        <v/>
      </c>
      <c r="AM62" s="379" t="str">
        <f>IF(COUNT(テ1!AD62,テ2!AD62,AD62)=0,"",SUM(テ1!AD62,テ2!AD62,AD62))</f>
        <v/>
      </c>
      <c r="AN62" s="380" t="str">
        <f>IF(COUNT(テ1!AE62,テ2!AE62,AE62)=0,"",SUM(テ1!AE62,テ2!AE62,AE62))</f>
        <v/>
      </c>
      <c r="AO62" s="26" t="str">
        <f>IF(COUNT(テ1!AF62,テ2!AF62,AF62)=0,"",SUM(テ1!AF62,テ2!AF62,AF62))</f>
        <v/>
      </c>
      <c r="AP62" s="381" t="str">
        <f t="shared" si="6"/>
        <v/>
      </c>
      <c r="AQ62" s="307" t="str">
        <f t="shared" si="4"/>
        <v/>
      </c>
      <c r="AR62" s="193" t="str">
        <f t="shared" si="4"/>
        <v/>
      </c>
      <c r="AS62" s="382" t="str">
        <f t="shared" si="4"/>
        <v/>
      </c>
      <c r="AT62" s="20"/>
    </row>
    <row r="63" spans="1:46" ht="12" customHeight="1">
      <c r="A63" s="362">
        <v>59</v>
      </c>
      <c r="B63" s="21">
        <f>IF(情報!$C60="","",情報!$C60)</f>
        <v>213</v>
      </c>
      <c r="C63" s="377" t="str">
        <f t="shared" si="13"/>
        <v/>
      </c>
      <c r="D63" s="378" t="str">
        <f t="shared" si="16"/>
        <v/>
      </c>
      <c r="E63" s="379" t="str">
        <f t="shared" si="16"/>
        <v/>
      </c>
      <c r="F63" s="380" t="str">
        <f t="shared" si="16"/>
        <v/>
      </c>
      <c r="G63" s="26" t="str">
        <f t="shared" si="16"/>
        <v/>
      </c>
      <c r="H63" s="378" t="str">
        <f t="shared" si="16"/>
        <v/>
      </c>
      <c r="I63" s="379" t="str">
        <f t="shared" si="16"/>
        <v/>
      </c>
      <c r="J63" s="380" t="str">
        <f t="shared" si="16"/>
        <v/>
      </c>
      <c r="K63" s="26" t="str">
        <f t="shared" si="16"/>
        <v/>
      </c>
      <c r="L63" s="378" t="str">
        <f t="shared" si="16"/>
        <v/>
      </c>
      <c r="M63" s="379" t="str">
        <f t="shared" si="16"/>
        <v/>
      </c>
      <c r="N63" s="380" t="str">
        <f t="shared" si="17"/>
        <v/>
      </c>
      <c r="O63" s="26" t="str">
        <f t="shared" si="17"/>
        <v/>
      </c>
      <c r="P63" s="378" t="str">
        <f t="shared" si="17"/>
        <v/>
      </c>
      <c r="Q63" s="379" t="str">
        <f t="shared" si="17"/>
        <v/>
      </c>
      <c r="R63" s="380" t="str">
        <f t="shared" si="17"/>
        <v/>
      </c>
      <c r="S63" s="26" t="str">
        <f t="shared" si="17"/>
        <v/>
      </c>
      <c r="T63" s="378" t="str">
        <f t="shared" si="17"/>
        <v/>
      </c>
      <c r="U63" s="379" t="str">
        <f t="shared" si="17"/>
        <v/>
      </c>
      <c r="V63" s="380" t="str">
        <f t="shared" si="17"/>
        <v/>
      </c>
      <c r="W63" s="26" t="str">
        <f t="shared" si="17"/>
        <v/>
      </c>
      <c r="X63" s="378" t="str">
        <f t="shared" si="17"/>
        <v/>
      </c>
      <c r="Y63" s="379" t="str">
        <f t="shared" si="17"/>
        <v/>
      </c>
      <c r="Z63" s="380" t="str">
        <f t="shared" si="17"/>
        <v/>
      </c>
      <c r="AA63" s="26" t="str">
        <f t="shared" si="17"/>
        <v/>
      </c>
      <c r="AB63" s="20"/>
      <c r="AC63" s="378" t="str">
        <f>IF(COUNT((D63,H63,L63,P63,T63,X63))=0,"",SUM((D63,H63,L63,P63,T63,X63)))</f>
        <v/>
      </c>
      <c r="AD63" s="379" t="str">
        <f>IF(COUNT((E63,I63,M63,Q63,U63,Y63))=0,"",SUM((E63,I63,M63,Q63,U63,Y63)))</f>
        <v/>
      </c>
      <c r="AE63" s="380" t="str">
        <f>IF(COUNT((F63,J63,N63,R63,V63,Z63))=0,"",SUM((F63,J63,N63,R63,V63,Z63)))</f>
        <v/>
      </c>
      <c r="AF63" s="26" t="str">
        <f>IF(COUNT((G63,K63,O63,S63,W63,AA63))=0,"",SUM((G63,K63,O63,S63,W63,AA63)))</f>
        <v/>
      </c>
      <c r="AG63" s="381" t="str">
        <f t="shared" si="5"/>
        <v/>
      </c>
      <c r="AH63" s="307" t="str">
        <f t="shared" si="5"/>
        <v/>
      </c>
      <c r="AI63" s="193" t="str">
        <f t="shared" si="5"/>
        <v/>
      </c>
      <c r="AJ63" s="382" t="str">
        <f t="shared" si="5"/>
        <v/>
      </c>
      <c r="AK63" s="20"/>
      <c r="AL63" s="378" t="str">
        <f>IF(COUNT(テ1!AC63,テ2!AC63,AC63)=0,"",SUM(テ1!AC63,テ2!AC63,AC63))</f>
        <v/>
      </c>
      <c r="AM63" s="379" t="str">
        <f>IF(COUNT(テ1!AD63,テ2!AD63,AD63)=0,"",SUM(テ1!AD63,テ2!AD63,AD63))</f>
        <v/>
      </c>
      <c r="AN63" s="380" t="str">
        <f>IF(COUNT(テ1!AE63,テ2!AE63,AE63)=0,"",SUM(テ1!AE63,テ2!AE63,AE63))</f>
        <v/>
      </c>
      <c r="AO63" s="26" t="str">
        <f>IF(COUNT(テ1!AF63,テ2!AF63,AF63)=0,"",SUM(テ1!AF63,テ2!AF63,AF63))</f>
        <v/>
      </c>
      <c r="AP63" s="381" t="str">
        <f t="shared" si="6"/>
        <v/>
      </c>
      <c r="AQ63" s="307" t="str">
        <f t="shared" si="4"/>
        <v/>
      </c>
      <c r="AR63" s="193" t="str">
        <f t="shared" si="4"/>
        <v/>
      </c>
      <c r="AS63" s="382" t="str">
        <f t="shared" si="4"/>
        <v/>
      </c>
      <c r="AT63" s="20"/>
    </row>
    <row r="64" spans="1:46" ht="12" customHeight="1">
      <c r="A64" s="362">
        <v>60</v>
      </c>
      <c r="B64" s="21">
        <f>IF(情報!$C61="","",情報!$C61)</f>
        <v>214</v>
      </c>
      <c r="C64" s="377" t="str">
        <f t="shared" si="13"/>
        <v/>
      </c>
      <c r="D64" s="378" t="str">
        <f t="shared" si="16"/>
        <v/>
      </c>
      <c r="E64" s="379" t="str">
        <f t="shared" si="16"/>
        <v/>
      </c>
      <c r="F64" s="380" t="str">
        <f t="shared" si="16"/>
        <v/>
      </c>
      <c r="G64" s="26" t="str">
        <f t="shared" si="16"/>
        <v/>
      </c>
      <c r="H64" s="378" t="str">
        <f t="shared" si="16"/>
        <v/>
      </c>
      <c r="I64" s="379" t="str">
        <f t="shared" si="16"/>
        <v/>
      </c>
      <c r="J64" s="380" t="str">
        <f t="shared" si="16"/>
        <v/>
      </c>
      <c r="K64" s="26" t="str">
        <f t="shared" si="16"/>
        <v/>
      </c>
      <c r="L64" s="378" t="str">
        <f t="shared" si="16"/>
        <v/>
      </c>
      <c r="M64" s="379" t="str">
        <f t="shared" si="16"/>
        <v/>
      </c>
      <c r="N64" s="380" t="str">
        <f t="shared" si="17"/>
        <v/>
      </c>
      <c r="O64" s="26" t="str">
        <f t="shared" si="17"/>
        <v/>
      </c>
      <c r="P64" s="378" t="str">
        <f t="shared" si="17"/>
        <v/>
      </c>
      <c r="Q64" s="379" t="str">
        <f t="shared" si="17"/>
        <v/>
      </c>
      <c r="R64" s="380" t="str">
        <f t="shared" si="17"/>
        <v/>
      </c>
      <c r="S64" s="26" t="str">
        <f t="shared" si="17"/>
        <v/>
      </c>
      <c r="T64" s="378" t="str">
        <f t="shared" si="17"/>
        <v/>
      </c>
      <c r="U64" s="379" t="str">
        <f t="shared" si="17"/>
        <v/>
      </c>
      <c r="V64" s="380" t="str">
        <f t="shared" si="17"/>
        <v/>
      </c>
      <c r="W64" s="26" t="str">
        <f t="shared" si="17"/>
        <v/>
      </c>
      <c r="X64" s="378" t="str">
        <f t="shared" si="17"/>
        <v/>
      </c>
      <c r="Y64" s="379" t="str">
        <f t="shared" si="17"/>
        <v/>
      </c>
      <c r="Z64" s="380" t="str">
        <f t="shared" si="17"/>
        <v/>
      </c>
      <c r="AA64" s="26" t="str">
        <f t="shared" si="17"/>
        <v/>
      </c>
      <c r="AB64" s="20"/>
      <c r="AC64" s="378" t="str">
        <f>IF(COUNT((D64,H64,L64,P64,T64,X64))=0,"",SUM((D64,H64,L64,P64,T64,X64)))</f>
        <v/>
      </c>
      <c r="AD64" s="379" t="str">
        <f>IF(COUNT((E64,I64,M64,Q64,U64,Y64))=0,"",SUM((E64,I64,M64,Q64,U64,Y64)))</f>
        <v/>
      </c>
      <c r="AE64" s="380" t="str">
        <f>IF(COUNT((F64,J64,N64,R64,V64,Z64))=0,"",SUM((F64,J64,N64,R64,V64,Z64)))</f>
        <v/>
      </c>
      <c r="AF64" s="26" t="str">
        <f>IF(COUNT((G64,K64,O64,S64,W64,AA64))=0,"",SUM((G64,K64,O64,S64,W64,AA64)))</f>
        <v/>
      </c>
      <c r="AG64" s="381" t="str">
        <f t="shared" si="5"/>
        <v/>
      </c>
      <c r="AH64" s="307" t="str">
        <f t="shared" si="5"/>
        <v/>
      </c>
      <c r="AI64" s="193" t="str">
        <f t="shared" si="5"/>
        <v/>
      </c>
      <c r="AJ64" s="382" t="str">
        <f t="shared" si="5"/>
        <v/>
      </c>
      <c r="AK64" s="20"/>
      <c r="AL64" s="378" t="str">
        <f>IF(COUNT(テ1!AC64,テ2!AC64,AC64)=0,"",SUM(テ1!AC64,テ2!AC64,AC64))</f>
        <v/>
      </c>
      <c r="AM64" s="379" t="str">
        <f>IF(COUNT(テ1!AD64,テ2!AD64,AD64)=0,"",SUM(テ1!AD64,テ2!AD64,AD64))</f>
        <v/>
      </c>
      <c r="AN64" s="380" t="str">
        <f>IF(COUNT(テ1!AE64,テ2!AE64,AE64)=0,"",SUM(テ1!AE64,テ2!AE64,AE64))</f>
        <v/>
      </c>
      <c r="AO64" s="26" t="str">
        <f>IF(COUNT(テ1!AF64,テ2!AF64,AF64)=0,"",SUM(テ1!AF64,テ2!AF64,AF64))</f>
        <v/>
      </c>
      <c r="AP64" s="381" t="str">
        <f t="shared" si="6"/>
        <v/>
      </c>
      <c r="AQ64" s="307" t="str">
        <f t="shared" si="4"/>
        <v/>
      </c>
      <c r="AR64" s="193" t="str">
        <f t="shared" si="4"/>
        <v/>
      </c>
      <c r="AS64" s="382" t="str">
        <f t="shared" si="4"/>
        <v/>
      </c>
      <c r="AT64" s="20"/>
    </row>
    <row r="65" spans="1:46" ht="12" customHeight="1">
      <c r="A65" s="362">
        <v>61</v>
      </c>
      <c r="B65" s="27">
        <f>IF(情報!$C62="","",情報!$C62)</f>
        <v>215</v>
      </c>
      <c r="C65" s="383" t="str">
        <f t="shared" si="13"/>
        <v/>
      </c>
      <c r="D65" s="384" t="str">
        <f t="shared" ref="D65:M74" si="18">IF(ISERROR(INDEX(テ全,$A65,D$2)),"",INDEX(テ全,$A65,D$2))</f>
        <v/>
      </c>
      <c r="E65" s="385" t="str">
        <f t="shared" si="18"/>
        <v/>
      </c>
      <c r="F65" s="386" t="str">
        <f t="shared" si="18"/>
        <v/>
      </c>
      <c r="G65" s="32" t="str">
        <f t="shared" si="18"/>
        <v/>
      </c>
      <c r="H65" s="384" t="str">
        <f t="shared" si="18"/>
        <v/>
      </c>
      <c r="I65" s="385" t="str">
        <f t="shared" si="18"/>
        <v/>
      </c>
      <c r="J65" s="386" t="str">
        <f t="shared" si="18"/>
        <v/>
      </c>
      <c r="K65" s="32" t="str">
        <f t="shared" si="18"/>
        <v/>
      </c>
      <c r="L65" s="384" t="str">
        <f t="shared" si="18"/>
        <v/>
      </c>
      <c r="M65" s="385" t="str">
        <f t="shared" si="18"/>
        <v/>
      </c>
      <c r="N65" s="386" t="str">
        <f t="shared" ref="N65:AA74" si="19">IF(ISERROR(INDEX(テ全,$A65,N$2)),"",INDEX(テ全,$A65,N$2))</f>
        <v/>
      </c>
      <c r="O65" s="32" t="str">
        <f t="shared" si="19"/>
        <v/>
      </c>
      <c r="P65" s="384" t="str">
        <f t="shared" si="19"/>
        <v/>
      </c>
      <c r="Q65" s="385" t="str">
        <f t="shared" si="19"/>
        <v/>
      </c>
      <c r="R65" s="386" t="str">
        <f t="shared" si="19"/>
        <v/>
      </c>
      <c r="S65" s="32" t="str">
        <f t="shared" si="19"/>
        <v/>
      </c>
      <c r="T65" s="384" t="str">
        <f t="shared" si="19"/>
        <v/>
      </c>
      <c r="U65" s="385" t="str">
        <f t="shared" si="19"/>
        <v/>
      </c>
      <c r="V65" s="386" t="str">
        <f t="shared" si="19"/>
        <v/>
      </c>
      <c r="W65" s="32" t="str">
        <f t="shared" si="19"/>
        <v/>
      </c>
      <c r="X65" s="384" t="str">
        <f t="shared" si="19"/>
        <v/>
      </c>
      <c r="Y65" s="385" t="str">
        <f t="shared" si="19"/>
        <v/>
      </c>
      <c r="Z65" s="386" t="str">
        <f t="shared" si="19"/>
        <v/>
      </c>
      <c r="AA65" s="32" t="str">
        <f t="shared" si="19"/>
        <v/>
      </c>
      <c r="AB65" s="20"/>
      <c r="AC65" s="384" t="str">
        <f>IF(COUNT((D65,H65,L65,P65,T65,X65))=0,"",SUM((D65,H65,L65,P65,T65,X65)))</f>
        <v/>
      </c>
      <c r="AD65" s="385" t="str">
        <f>IF(COUNT((E65,I65,M65,Q65,U65,Y65))=0,"",SUM((E65,I65,M65,Q65,U65,Y65)))</f>
        <v/>
      </c>
      <c r="AE65" s="386" t="str">
        <f>IF(COUNT((F65,J65,N65,R65,V65,Z65))=0,"",SUM((F65,J65,N65,R65,V65,Z65)))</f>
        <v/>
      </c>
      <c r="AF65" s="32" t="str">
        <f>IF(COUNT((G65,K65,O65,S65,W65,AA65))=0,"",SUM((G65,K65,O65,S65,W65,AA65)))</f>
        <v/>
      </c>
      <c r="AG65" s="387" t="str">
        <f t="shared" si="5"/>
        <v/>
      </c>
      <c r="AH65" s="310" t="str">
        <f t="shared" si="5"/>
        <v/>
      </c>
      <c r="AI65" s="212" t="str">
        <f t="shared" si="5"/>
        <v/>
      </c>
      <c r="AJ65" s="388" t="str">
        <f t="shared" si="5"/>
        <v/>
      </c>
      <c r="AK65" s="20"/>
      <c r="AL65" s="384" t="str">
        <f>IF(COUNT(テ1!AC65,テ2!AC65,AC65)=0,"",SUM(テ1!AC65,テ2!AC65,AC65))</f>
        <v/>
      </c>
      <c r="AM65" s="385" t="str">
        <f>IF(COUNT(テ1!AD65,テ2!AD65,AD65)=0,"",SUM(テ1!AD65,テ2!AD65,AD65))</f>
        <v/>
      </c>
      <c r="AN65" s="386" t="str">
        <f>IF(COUNT(テ1!AE65,テ2!AE65,AE65)=0,"",SUM(テ1!AE65,テ2!AE65,AE65))</f>
        <v/>
      </c>
      <c r="AO65" s="32" t="str">
        <f>IF(COUNT(テ1!AF65,テ2!AF65,AF65)=0,"",SUM(テ1!AF65,テ2!AF65,AF65))</f>
        <v/>
      </c>
      <c r="AP65" s="387" t="str">
        <f t="shared" si="6"/>
        <v/>
      </c>
      <c r="AQ65" s="310" t="str">
        <f t="shared" si="4"/>
        <v/>
      </c>
      <c r="AR65" s="212" t="str">
        <f t="shared" si="4"/>
        <v/>
      </c>
      <c r="AS65" s="388" t="str">
        <f t="shared" si="4"/>
        <v/>
      </c>
      <c r="AT65" s="20"/>
    </row>
    <row r="66" spans="1:46" ht="12" customHeight="1">
      <c r="A66" s="362">
        <v>62</v>
      </c>
      <c r="B66" s="33">
        <f>IF(情報!$C63="","",情報!$C63)</f>
        <v>216</v>
      </c>
      <c r="C66" s="389" t="str">
        <f t="shared" si="13"/>
        <v/>
      </c>
      <c r="D66" s="390" t="str">
        <f t="shared" si="18"/>
        <v/>
      </c>
      <c r="E66" s="391" t="str">
        <f t="shared" si="18"/>
        <v/>
      </c>
      <c r="F66" s="392" t="str">
        <f t="shared" si="18"/>
        <v/>
      </c>
      <c r="G66" s="38" t="str">
        <f t="shared" si="18"/>
        <v/>
      </c>
      <c r="H66" s="390" t="str">
        <f t="shared" si="18"/>
        <v/>
      </c>
      <c r="I66" s="391" t="str">
        <f t="shared" si="18"/>
        <v/>
      </c>
      <c r="J66" s="392" t="str">
        <f t="shared" si="18"/>
        <v/>
      </c>
      <c r="K66" s="38" t="str">
        <f t="shared" si="18"/>
        <v/>
      </c>
      <c r="L66" s="390" t="str">
        <f t="shared" si="18"/>
        <v/>
      </c>
      <c r="M66" s="391" t="str">
        <f t="shared" si="18"/>
        <v/>
      </c>
      <c r="N66" s="392" t="str">
        <f t="shared" si="19"/>
        <v/>
      </c>
      <c r="O66" s="38" t="str">
        <f t="shared" si="19"/>
        <v/>
      </c>
      <c r="P66" s="390" t="str">
        <f t="shared" si="19"/>
        <v/>
      </c>
      <c r="Q66" s="391" t="str">
        <f t="shared" si="19"/>
        <v/>
      </c>
      <c r="R66" s="392" t="str">
        <f t="shared" si="19"/>
        <v/>
      </c>
      <c r="S66" s="38" t="str">
        <f t="shared" si="19"/>
        <v/>
      </c>
      <c r="T66" s="390" t="str">
        <f t="shared" si="19"/>
        <v/>
      </c>
      <c r="U66" s="391" t="str">
        <f t="shared" si="19"/>
        <v/>
      </c>
      <c r="V66" s="392" t="str">
        <f t="shared" si="19"/>
        <v/>
      </c>
      <c r="W66" s="38" t="str">
        <f t="shared" si="19"/>
        <v/>
      </c>
      <c r="X66" s="390" t="str">
        <f t="shared" si="19"/>
        <v/>
      </c>
      <c r="Y66" s="391" t="str">
        <f t="shared" si="19"/>
        <v/>
      </c>
      <c r="Z66" s="392" t="str">
        <f t="shared" si="19"/>
        <v/>
      </c>
      <c r="AA66" s="38" t="str">
        <f t="shared" si="19"/>
        <v/>
      </c>
      <c r="AB66" s="20"/>
      <c r="AC66" s="390" t="str">
        <f>IF(COUNT((D66,H66,L66,P66,T66,X66))=0,"",SUM((D66,H66,L66,P66,T66,X66)))</f>
        <v/>
      </c>
      <c r="AD66" s="391" t="str">
        <f>IF(COUNT((E66,I66,M66,Q66,U66,Y66))=0,"",SUM((E66,I66,M66,Q66,U66,Y66)))</f>
        <v/>
      </c>
      <c r="AE66" s="392" t="str">
        <f>IF(COUNT((F66,J66,N66,R66,V66,Z66))=0,"",SUM((F66,J66,N66,R66,V66,Z66)))</f>
        <v/>
      </c>
      <c r="AF66" s="38" t="str">
        <f>IF(COUNT((G66,K66,O66,S66,W66,AA66))=0,"",SUM((G66,K66,O66,S66,W66,AA66)))</f>
        <v/>
      </c>
      <c r="AG66" s="375" t="str">
        <f t="shared" si="5"/>
        <v/>
      </c>
      <c r="AH66" s="313" t="str">
        <f t="shared" si="5"/>
        <v/>
      </c>
      <c r="AI66" s="231" t="str">
        <f t="shared" si="5"/>
        <v/>
      </c>
      <c r="AJ66" s="376" t="str">
        <f t="shared" si="5"/>
        <v/>
      </c>
      <c r="AK66" s="20"/>
      <c r="AL66" s="390" t="str">
        <f>IF(COUNT(テ1!AC66,テ2!AC66,AC66)=0,"",SUM(テ1!AC66,テ2!AC66,AC66))</f>
        <v/>
      </c>
      <c r="AM66" s="391" t="str">
        <f>IF(COUNT(テ1!AD66,テ2!AD66,AD66)=0,"",SUM(テ1!AD66,テ2!AD66,AD66))</f>
        <v/>
      </c>
      <c r="AN66" s="392" t="str">
        <f>IF(COUNT(テ1!AE66,テ2!AE66,AE66)=0,"",SUM(テ1!AE66,テ2!AE66,AE66))</f>
        <v/>
      </c>
      <c r="AO66" s="38" t="str">
        <f>IF(COUNT(テ1!AF66,テ2!AF66,AF66)=0,"",SUM(テ1!AF66,テ2!AF66,AF66))</f>
        <v/>
      </c>
      <c r="AP66" s="375" t="str">
        <f t="shared" si="6"/>
        <v/>
      </c>
      <c r="AQ66" s="313" t="str">
        <f t="shared" si="4"/>
        <v/>
      </c>
      <c r="AR66" s="231" t="str">
        <f t="shared" si="4"/>
        <v/>
      </c>
      <c r="AS66" s="376" t="str">
        <f t="shared" si="4"/>
        <v/>
      </c>
      <c r="AT66" s="20"/>
    </row>
    <row r="67" spans="1:46" ht="12" customHeight="1">
      <c r="A67" s="362">
        <v>63</v>
      </c>
      <c r="B67" s="21">
        <f>IF(情報!$C64="","",情報!$C64)</f>
        <v>217</v>
      </c>
      <c r="C67" s="377" t="str">
        <f t="shared" si="13"/>
        <v/>
      </c>
      <c r="D67" s="378" t="str">
        <f t="shared" si="18"/>
        <v/>
      </c>
      <c r="E67" s="379" t="str">
        <f t="shared" si="18"/>
        <v/>
      </c>
      <c r="F67" s="380" t="str">
        <f t="shared" si="18"/>
        <v/>
      </c>
      <c r="G67" s="26" t="str">
        <f t="shared" si="18"/>
        <v/>
      </c>
      <c r="H67" s="378" t="str">
        <f t="shared" si="18"/>
        <v/>
      </c>
      <c r="I67" s="379" t="str">
        <f t="shared" si="18"/>
        <v/>
      </c>
      <c r="J67" s="380" t="str">
        <f t="shared" si="18"/>
        <v/>
      </c>
      <c r="K67" s="26" t="str">
        <f t="shared" si="18"/>
        <v/>
      </c>
      <c r="L67" s="378" t="str">
        <f t="shared" si="18"/>
        <v/>
      </c>
      <c r="M67" s="379" t="str">
        <f t="shared" si="18"/>
        <v/>
      </c>
      <c r="N67" s="380" t="str">
        <f t="shared" si="19"/>
        <v/>
      </c>
      <c r="O67" s="26" t="str">
        <f t="shared" si="19"/>
        <v/>
      </c>
      <c r="P67" s="378" t="str">
        <f t="shared" si="19"/>
        <v/>
      </c>
      <c r="Q67" s="379" t="str">
        <f t="shared" si="19"/>
        <v/>
      </c>
      <c r="R67" s="380" t="str">
        <f t="shared" si="19"/>
        <v/>
      </c>
      <c r="S67" s="26" t="str">
        <f t="shared" si="19"/>
        <v/>
      </c>
      <c r="T67" s="378" t="str">
        <f t="shared" si="19"/>
        <v/>
      </c>
      <c r="U67" s="379" t="str">
        <f t="shared" si="19"/>
        <v/>
      </c>
      <c r="V67" s="380" t="str">
        <f t="shared" si="19"/>
        <v/>
      </c>
      <c r="W67" s="26" t="str">
        <f t="shared" si="19"/>
        <v/>
      </c>
      <c r="X67" s="378" t="str">
        <f t="shared" si="19"/>
        <v/>
      </c>
      <c r="Y67" s="379" t="str">
        <f t="shared" si="19"/>
        <v/>
      </c>
      <c r="Z67" s="380" t="str">
        <f t="shared" si="19"/>
        <v/>
      </c>
      <c r="AA67" s="26" t="str">
        <f t="shared" si="19"/>
        <v/>
      </c>
      <c r="AB67" s="20"/>
      <c r="AC67" s="378" t="str">
        <f>IF(COUNT((D67,H67,L67,P67,T67,X67))=0,"",SUM((D67,H67,L67,P67,T67,X67)))</f>
        <v/>
      </c>
      <c r="AD67" s="379" t="str">
        <f>IF(COUNT((E67,I67,M67,Q67,U67,Y67))=0,"",SUM((E67,I67,M67,Q67,U67,Y67)))</f>
        <v/>
      </c>
      <c r="AE67" s="380" t="str">
        <f>IF(COUNT((F67,J67,N67,R67,V67,Z67))=0,"",SUM((F67,J67,N67,R67,V67,Z67)))</f>
        <v/>
      </c>
      <c r="AF67" s="26" t="str">
        <f>IF(COUNT((G67,K67,O67,S67,W67,AA67))=0,"",SUM((G67,K67,O67,S67,W67,AA67)))</f>
        <v/>
      </c>
      <c r="AG67" s="381" t="str">
        <f t="shared" si="5"/>
        <v/>
      </c>
      <c r="AH67" s="307" t="str">
        <f t="shared" si="5"/>
        <v/>
      </c>
      <c r="AI67" s="193" t="str">
        <f t="shared" si="5"/>
        <v/>
      </c>
      <c r="AJ67" s="382" t="str">
        <f t="shared" si="5"/>
        <v/>
      </c>
      <c r="AK67" s="20"/>
      <c r="AL67" s="378" t="str">
        <f>IF(COUNT(テ1!AC67,テ2!AC67,AC67)=0,"",SUM(テ1!AC67,テ2!AC67,AC67))</f>
        <v/>
      </c>
      <c r="AM67" s="379" t="str">
        <f>IF(COUNT(テ1!AD67,テ2!AD67,AD67)=0,"",SUM(テ1!AD67,テ2!AD67,AD67))</f>
        <v/>
      </c>
      <c r="AN67" s="380" t="str">
        <f>IF(COUNT(テ1!AE67,テ2!AE67,AE67)=0,"",SUM(テ1!AE67,テ2!AE67,AE67))</f>
        <v/>
      </c>
      <c r="AO67" s="26" t="str">
        <f>IF(COUNT(テ1!AF67,テ2!AF67,AF67)=0,"",SUM(テ1!AF67,テ2!AF67,AF67))</f>
        <v/>
      </c>
      <c r="AP67" s="381" t="str">
        <f t="shared" si="6"/>
        <v/>
      </c>
      <c r="AQ67" s="307" t="str">
        <f t="shared" si="4"/>
        <v/>
      </c>
      <c r="AR67" s="193" t="str">
        <f t="shared" si="4"/>
        <v/>
      </c>
      <c r="AS67" s="382" t="str">
        <f t="shared" si="4"/>
        <v/>
      </c>
      <c r="AT67" s="20"/>
    </row>
    <row r="68" spans="1:46" ht="12" customHeight="1">
      <c r="A68" s="362">
        <v>64</v>
      </c>
      <c r="B68" s="21">
        <f>IF(情報!$C65="","",情報!$C65)</f>
        <v>218</v>
      </c>
      <c r="C68" s="377" t="str">
        <f t="shared" si="13"/>
        <v/>
      </c>
      <c r="D68" s="378" t="str">
        <f t="shared" si="18"/>
        <v/>
      </c>
      <c r="E68" s="379" t="str">
        <f t="shared" si="18"/>
        <v/>
      </c>
      <c r="F68" s="380" t="str">
        <f t="shared" si="18"/>
        <v/>
      </c>
      <c r="G68" s="26" t="str">
        <f t="shared" si="18"/>
        <v/>
      </c>
      <c r="H68" s="378" t="str">
        <f t="shared" si="18"/>
        <v/>
      </c>
      <c r="I68" s="379" t="str">
        <f t="shared" si="18"/>
        <v/>
      </c>
      <c r="J68" s="380" t="str">
        <f t="shared" si="18"/>
        <v/>
      </c>
      <c r="K68" s="26" t="str">
        <f t="shared" si="18"/>
        <v/>
      </c>
      <c r="L68" s="378" t="str">
        <f t="shared" si="18"/>
        <v/>
      </c>
      <c r="M68" s="379" t="str">
        <f t="shared" si="18"/>
        <v/>
      </c>
      <c r="N68" s="380" t="str">
        <f t="shared" si="19"/>
        <v/>
      </c>
      <c r="O68" s="26" t="str">
        <f t="shared" si="19"/>
        <v/>
      </c>
      <c r="P68" s="378" t="str">
        <f t="shared" si="19"/>
        <v/>
      </c>
      <c r="Q68" s="379" t="str">
        <f t="shared" si="19"/>
        <v/>
      </c>
      <c r="R68" s="380" t="str">
        <f t="shared" si="19"/>
        <v/>
      </c>
      <c r="S68" s="26" t="str">
        <f t="shared" si="19"/>
        <v/>
      </c>
      <c r="T68" s="378" t="str">
        <f t="shared" si="19"/>
        <v/>
      </c>
      <c r="U68" s="379" t="str">
        <f t="shared" si="19"/>
        <v/>
      </c>
      <c r="V68" s="380" t="str">
        <f t="shared" si="19"/>
        <v/>
      </c>
      <c r="W68" s="26" t="str">
        <f t="shared" si="19"/>
        <v/>
      </c>
      <c r="X68" s="378" t="str">
        <f t="shared" si="19"/>
        <v/>
      </c>
      <c r="Y68" s="379" t="str">
        <f t="shared" si="19"/>
        <v/>
      </c>
      <c r="Z68" s="380" t="str">
        <f t="shared" si="19"/>
        <v/>
      </c>
      <c r="AA68" s="26" t="str">
        <f t="shared" si="19"/>
        <v/>
      </c>
      <c r="AB68" s="20"/>
      <c r="AC68" s="378" t="str">
        <f>IF(COUNT((D68,H68,L68,P68,T68,X68))=0,"",SUM((D68,H68,L68,P68,T68,X68)))</f>
        <v/>
      </c>
      <c r="AD68" s="379" t="str">
        <f>IF(COUNT((E68,I68,M68,Q68,U68,Y68))=0,"",SUM((E68,I68,M68,Q68,U68,Y68)))</f>
        <v/>
      </c>
      <c r="AE68" s="380" t="str">
        <f>IF(COUNT((F68,J68,N68,R68,V68,Z68))=0,"",SUM((F68,J68,N68,R68,V68,Z68)))</f>
        <v/>
      </c>
      <c r="AF68" s="26" t="str">
        <f>IF(COUNT((G68,K68,O68,S68,W68,AA68))=0,"",SUM((G68,K68,O68,S68,W68,AA68)))</f>
        <v/>
      </c>
      <c r="AG68" s="381" t="str">
        <f t="shared" si="5"/>
        <v/>
      </c>
      <c r="AH68" s="307" t="str">
        <f t="shared" si="5"/>
        <v/>
      </c>
      <c r="AI68" s="193" t="str">
        <f t="shared" si="5"/>
        <v/>
      </c>
      <c r="AJ68" s="382" t="str">
        <f t="shared" si="5"/>
        <v/>
      </c>
      <c r="AK68" s="20"/>
      <c r="AL68" s="378" t="str">
        <f>IF(COUNT(テ1!AC68,テ2!AC68,AC68)=0,"",SUM(テ1!AC68,テ2!AC68,AC68))</f>
        <v/>
      </c>
      <c r="AM68" s="379" t="str">
        <f>IF(COUNT(テ1!AD68,テ2!AD68,AD68)=0,"",SUM(テ1!AD68,テ2!AD68,AD68))</f>
        <v/>
      </c>
      <c r="AN68" s="380" t="str">
        <f>IF(COUNT(テ1!AE68,テ2!AE68,AE68)=0,"",SUM(テ1!AE68,テ2!AE68,AE68))</f>
        <v/>
      </c>
      <c r="AO68" s="26" t="str">
        <f>IF(COUNT(テ1!AF68,テ2!AF68,AF68)=0,"",SUM(テ1!AF68,テ2!AF68,AF68))</f>
        <v/>
      </c>
      <c r="AP68" s="381" t="str">
        <f t="shared" si="6"/>
        <v/>
      </c>
      <c r="AQ68" s="307" t="str">
        <f t="shared" si="4"/>
        <v/>
      </c>
      <c r="AR68" s="193" t="str">
        <f t="shared" si="4"/>
        <v/>
      </c>
      <c r="AS68" s="382" t="str">
        <f t="shared" si="4"/>
        <v/>
      </c>
      <c r="AT68" s="20"/>
    </row>
    <row r="69" spans="1:46" ht="12" customHeight="1">
      <c r="A69" s="362">
        <v>65</v>
      </c>
      <c r="B69" s="21">
        <f>IF(情報!$C66="","",情報!$C66)</f>
        <v>219</v>
      </c>
      <c r="C69" s="377" t="str">
        <f t="shared" si="13"/>
        <v/>
      </c>
      <c r="D69" s="378" t="str">
        <f t="shared" si="18"/>
        <v/>
      </c>
      <c r="E69" s="379" t="str">
        <f t="shared" si="18"/>
        <v/>
      </c>
      <c r="F69" s="380" t="str">
        <f t="shared" si="18"/>
        <v/>
      </c>
      <c r="G69" s="26" t="str">
        <f t="shared" si="18"/>
        <v/>
      </c>
      <c r="H69" s="378" t="str">
        <f t="shared" si="18"/>
        <v/>
      </c>
      <c r="I69" s="379" t="str">
        <f t="shared" si="18"/>
        <v/>
      </c>
      <c r="J69" s="380" t="str">
        <f t="shared" si="18"/>
        <v/>
      </c>
      <c r="K69" s="26" t="str">
        <f t="shared" si="18"/>
        <v/>
      </c>
      <c r="L69" s="378" t="str">
        <f t="shared" si="18"/>
        <v/>
      </c>
      <c r="M69" s="379" t="str">
        <f t="shared" si="18"/>
        <v/>
      </c>
      <c r="N69" s="380" t="str">
        <f t="shared" si="19"/>
        <v/>
      </c>
      <c r="O69" s="26" t="str">
        <f t="shared" si="19"/>
        <v/>
      </c>
      <c r="P69" s="378" t="str">
        <f t="shared" si="19"/>
        <v/>
      </c>
      <c r="Q69" s="379" t="str">
        <f t="shared" si="19"/>
        <v/>
      </c>
      <c r="R69" s="380" t="str">
        <f t="shared" si="19"/>
        <v/>
      </c>
      <c r="S69" s="26" t="str">
        <f t="shared" si="19"/>
        <v/>
      </c>
      <c r="T69" s="378" t="str">
        <f t="shared" si="19"/>
        <v/>
      </c>
      <c r="U69" s="379" t="str">
        <f t="shared" si="19"/>
        <v/>
      </c>
      <c r="V69" s="380" t="str">
        <f t="shared" si="19"/>
        <v/>
      </c>
      <c r="W69" s="26" t="str">
        <f t="shared" si="19"/>
        <v/>
      </c>
      <c r="X69" s="378" t="str">
        <f t="shared" si="19"/>
        <v/>
      </c>
      <c r="Y69" s="379" t="str">
        <f t="shared" si="19"/>
        <v/>
      </c>
      <c r="Z69" s="380" t="str">
        <f t="shared" si="19"/>
        <v/>
      </c>
      <c r="AA69" s="26" t="str">
        <f t="shared" si="19"/>
        <v/>
      </c>
      <c r="AB69" s="20"/>
      <c r="AC69" s="378" t="str">
        <f>IF(COUNT((D69,H69,L69,P69,T69,X69))=0,"",SUM((D69,H69,L69,P69,T69,X69)))</f>
        <v/>
      </c>
      <c r="AD69" s="379" t="str">
        <f>IF(COUNT((E69,I69,M69,Q69,U69,Y69))=0,"",SUM((E69,I69,M69,Q69,U69,Y69)))</f>
        <v/>
      </c>
      <c r="AE69" s="380" t="str">
        <f>IF(COUNT((F69,J69,N69,R69,V69,Z69))=0,"",SUM((F69,J69,N69,R69,V69,Z69)))</f>
        <v/>
      </c>
      <c r="AF69" s="26" t="str">
        <f>IF(COUNT((G69,K69,O69,S69,W69,AA69))=0,"",SUM((G69,K69,O69,S69,W69,AA69)))</f>
        <v/>
      </c>
      <c r="AG69" s="381" t="str">
        <f t="shared" si="5"/>
        <v/>
      </c>
      <c r="AH69" s="307" t="str">
        <f t="shared" si="5"/>
        <v/>
      </c>
      <c r="AI69" s="193" t="str">
        <f t="shared" si="5"/>
        <v/>
      </c>
      <c r="AJ69" s="382" t="str">
        <f t="shared" si="5"/>
        <v/>
      </c>
      <c r="AK69" s="20"/>
      <c r="AL69" s="378" t="str">
        <f>IF(COUNT(テ1!AC69,テ2!AC69,AC69)=0,"",SUM(テ1!AC69,テ2!AC69,AC69))</f>
        <v/>
      </c>
      <c r="AM69" s="379" t="str">
        <f>IF(COUNT(テ1!AD69,テ2!AD69,AD69)=0,"",SUM(テ1!AD69,テ2!AD69,AD69))</f>
        <v/>
      </c>
      <c r="AN69" s="380" t="str">
        <f>IF(COUNT(テ1!AE69,テ2!AE69,AE69)=0,"",SUM(テ1!AE69,テ2!AE69,AE69))</f>
        <v/>
      </c>
      <c r="AO69" s="26" t="str">
        <f>IF(COUNT(テ1!AF69,テ2!AF69,AF69)=0,"",SUM(テ1!AF69,テ2!AF69,AF69))</f>
        <v/>
      </c>
      <c r="AP69" s="381" t="str">
        <f t="shared" si="6"/>
        <v/>
      </c>
      <c r="AQ69" s="307" t="str">
        <f t="shared" si="4"/>
        <v/>
      </c>
      <c r="AR69" s="193" t="str">
        <f t="shared" si="4"/>
        <v/>
      </c>
      <c r="AS69" s="382" t="str">
        <f t="shared" si="4"/>
        <v/>
      </c>
      <c r="AT69" s="20"/>
    </row>
    <row r="70" spans="1:46" ht="12" customHeight="1">
      <c r="A70" s="362">
        <v>66</v>
      </c>
      <c r="B70" s="27">
        <f>IF(情報!$C67="","",情報!$C67)</f>
        <v>220</v>
      </c>
      <c r="C70" s="383" t="str">
        <f t="shared" ref="C70:C101" si="20">IF(ISERROR(VLOOKUP($B70,名列,2,FALSE)&amp;""),"",VLOOKUP($B70,名列,2,FALSE)&amp;"")</f>
        <v/>
      </c>
      <c r="D70" s="384" t="str">
        <f t="shared" si="18"/>
        <v/>
      </c>
      <c r="E70" s="385" t="str">
        <f t="shared" si="18"/>
        <v/>
      </c>
      <c r="F70" s="386" t="str">
        <f t="shared" si="18"/>
        <v/>
      </c>
      <c r="G70" s="32" t="str">
        <f t="shared" si="18"/>
        <v/>
      </c>
      <c r="H70" s="384" t="str">
        <f t="shared" si="18"/>
        <v/>
      </c>
      <c r="I70" s="385" t="str">
        <f t="shared" si="18"/>
        <v/>
      </c>
      <c r="J70" s="386" t="str">
        <f t="shared" si="18"/>
        <v/>
      </c>
      <c r="K70" s="32" t="str">
        <f t="shared" si="18"/>
        <v/>
      </c>
      <c r="L70" s="384" t="str">
        <f t="shared" si="18"/>
        <v/>
      </c>
      <c r="M70" s="385" t="str">
        <f t="shared" si="18"/>
        <v/>
      </c>
      <c r="N70" s="386" t="str">
        <f t="shared" si="19"/>
        <v/>
      </c>
      <c r="O70" s="32" t="str">
        <f t="shared" si="19"/>
        <v/>
      </c>
      <c r="P70" s="384" t="str">
        <f t="shared" si="19"/>
        <v/>
      </c>
      <c r="Q70" s="385" t="str">
        <f t="shared" si="19"/>
        <v/>
      </c>
      <c r="R70" s="386" t="str">
        <f t="shared" si="19"/>
        <v/>
      </c>
      <c r="S70" s="32" t="str">
        <f t="shared" si="19"/>
        <v/>
      </c>
      <c r="T70" s="384" t="str">
        <f t="shared" si="19"/>
        <v/>
      </c>
      <c r="U70" s="385" t="str">
        <f t="shared" si="19"/>
        <v/>
      </c>
      <c r="V70" s="386" t="str">
        <f t="shared" si="19"/>
        <v/>
      </c>
      <c r="W70" s="32" t="str">
        <f t="shared" si="19"/>
        <v/>
      </c>
      <c r="X70" s="384" t="str">
        <f t="shared" si="19"/>
        <v/>
      </c>
      <c r="Y70" s="385" t="str">
        <f t="shared" si="19"/>
        <v/>
      </c>
      <c r="Z70" s="386" t="str">
        <f t="shared" si="19"/>
        <v/>
      </c>
      <c r="AA70" s="32" t="str">
        <f t="shared" si="19"/>
        <v/>
      </c>
      <c r="AB70" s="20"/>
      <c r="AC70" s="384" t="str">
        <f>IF(COUNT((D70,H70,L70,P70,T70,X70))=0,"",SUM((D70,H70,L70,P70,T70,X70)))</f>
        <v/>
      </c>
      <c r="AD70" s="385" t="str">
        <f>IF(COUNT((E70,I70,M70,Q70,U70,Y70))=0,"",SUM((E70,I70,M70,Q70,U70,Y70)))</f>
        <v/>
      </c>
      <c r="AE70" s="386" t="str">
        <f>IF(COUNT((F70,J70,N70,R70,V70,Z70))=0,"",SUM((F70,J70,N70,R70,V70,Z70)))</f>
        <v/>
      </c>
      <c r="AF70" s="32" t="str">
        <f>IF(COUNT((G70,K70,O70,S70,W70,AA70))=0,"",SUM((G70,K70,O70,S70,W70,AA70)))</f>
        <v/>
      </c>
      <c r="AG70" s="387" t="str">
        <f t="shared" si="5"/>
        <v/>
      </c>
      <c r="AH70" s="310" t="str">
        <f t="shared" si="5"/>
        <v/>
      </c>
      <c r="AI70" s="212" t="str">
        <f t="shared" si="5"/>
        <v/>
      </c>
      <c r="AJ70" s="388" t="str">
        <f t="shared" si="5"/>
        <v/>
      </c>
      <c r="AK70" s="20"/>
      <c r="AL70" s="384" t="str">
        <f>IF(COUNT(テ1!AC70,テ2!AC70,AC70)=0,"",SUM(テ1!AC70,テ2!AC70,AC70))</f>
        <v/>
      </c>
      <c r="AM70" s="385" t="str">
        <f>IF(COUNT(テ1!AD70,テ2!AD70,AD70)=0,"",SUM(テ1!AD70,テ2!AD70,AD70))</f>
        <v/>
      </c>
      <c r="AN70" s="386" t="str">
        <f>IF(COUNT(テ1!AE70,テ2!AE70,AE70)=0,"",SUM(テ1!AE70,テ2!AE70,AE70))</f>
        <v/>
      </c>
      <c r="AO70" s="32" t="str">
        <f>IF(COUNT(テ1!AF70,テ2!AF70,AF70)=0,"",SUM(テ1!AF70,テ2!AF70,AF70))</f>
        <v/>
      </c>
      <c r="AP70" s="387" t="str">
        <f t="shared" si="6"/>
        <v/>
      </c>
      <c r="AQ70" s="310" t="str">
        <f t="shared" si="6"/>
        <v/>
      </c>
      <c r="AR70" s="212" t="str">
        <f t="shared" si="6"/>
        <v/>
      </c>
      <c r="AS70" s="388" t="str">
        <f t="shared" si="6"/>
        <v/>
      </c>
      <c r="AT70" s="20"/>
    </row>
    <row r="71" spans="1:46" ht="12" customHeight="1">
      <c r="A71" s="362">
        <v>67</v>
      </c>
      <c r="B71" s="33">
        <f>IF(情報!$C68="","",情報!$C68)</f>
        <v>221</v>
      </c>
      <c r="C71" s="389" t="str">
        <f t="shared" si="20"/>
        <v/>
      </c>
      <c r="D71" s="390" t="str">
        <f t="shared" si="18"/>
        <v/>
      </c>
      <c r="E71" s="391" t="str">
        <f t="shared" si="18"/>
        <v/>
      </c>
      <c r="F71" s="392" t="str">
        <f t="shared" si="18"/>
        <v/>
      </c>
      <c r="G71" s="38" t="str">
        <f t="shared" si="18"/>
        <v/>
      </c>
      <c r="H71" s="390" t="str">
        <f t="shared" si="18"/>
        <v/>
      </c>
      <c r="I71" s="391" t="str">
        <f t="shared" si="18"/>
        <v/>
      </c>
      <c r="J71" s="392" t="str">
        <f t="shared" si="18"/>
        <v/>
      </c>
      <c r="K71" s="38" t="str">
        <f t="shared" si="18"/>
        <v/>
      </c>
      <c r="L71" s="390" t="str">
        <f t="shared" si="18"/>
        <v/>
      </c>
      <c r="M71" s="391" t="str">
        <f t="shared" si="18"/>
        <v/>
      </c>
      <c r="N71" s="392" t="str">
        <f t="shared" si="19"/>
        <v/>
      </c>
      <c r="O71" s="38" t="str">
        <f t="shared" si="19"/>
        <v/>
      </c>
      <c r="P71" s="390" t="str">
        <f t="shared" si="19"/>
        <v/>
      </c>
      <c r="Q71" s="391" t="str">
        <f t="shared" si="19"/>
        <v/>
      </c>
      <c r="R71" s="392" t="str">
        <f t="shared" si="19"/>
        <v/>
      </c>
      <c r="S71" s="38" t="str">
        <f t="shared" si="19"/>
        <v/>
      </c>
      <c r="T71" s="390" t="str">
        <f t="shared" si="19"/>
        <v/>
      </c>
      <c r="U71" s="391" t="str">
        <f t="shared" si="19"/>
        <v/>
      </c>
      <c r="V71" s="392" t="str">
        <f t="shared" si="19"/>
        <v/>
      </c>
      <c r="W71" s="38" t="str">
        <f t="shared" si="19"/>
        <v/>
      </c>
      <c r="X71" s="390" t="str">
        <f t="shared" si="19"/>
        <v/>
      </c>
      <c r="Y71" s="391" t="str">
        <f t="shared" si="19"/>
        <v/>
      </c>
      <c r="Z71" s="392" t="str">
        <f t="shared" si="19"/>
        <v/>
      </c>
      <c r="AA71" s="38" t="str">
        <f t="shared" si="19"/>
        <v/>
      </c>
      <c r="AB71" s="20"/>
      <c r="AC71" s="390" t="str">
        <f>IF(COUNT((D71,H71,L71,P71,T71,X71))=0,"",SUM((D71,H71,L71,P71,T71,X71)))</f>
        <v/>
      </c>
      <c r="AD71" s="391" t="str">
        <f>IF(COUNT((E71,I71,M71,Q71,U71,Y71))=0,"",SUM((E71,I71,M71,Q71,U71,Y71)))</f>
        <v/>
      </c>
      <c r="AE71" s="392" t="str">
        <f>IF(COUNT((F71,J71,N71,R71,V71,Z71))=0,"",SUM((F71,J71,N71,R71,V71,Z71)))</f>
        <v/>
      </c>
      <c r="AF71" s="38" t="str">
        <f>IF(COUNT((G71,K71,O71,S71,W71,AA71))=0,"",SUM((G71,K71,O71,S71,W71,AA71)))</f>
        <v/>
      </c>
      <c r="AG71" s="375" t="str">
        <f t="shared" ref="AG71:AJ134" si="21">IF($C71="","",IF(ISERROR(AC71/AC$5*100),0,(AC71/AC$5*100)))</f>
        <v/>
      </c>
      <c r="AH71" s="313" t="str">
        <f t="shared" si="21"/>
        <v/>
      </c>
      <c r="AI71" s="231" t="str">
        <f t="shared" si="21"/>
        <v/>
      </c>
      <c r="AJ71" s="376" t="str">
        <f t="shared" si="21"/>
        <v/>
      </c>
      <c r="AK71" s="20"/>
      <c r="AL71" s="390" t="str">
        <f>IF(COUNT(テ1!AC71,テ2!AC71,AC71)=0,"",SUM(テ1!AC71,テ2!AC71,AC71))</f>
        <v/>
      </c>
      <c r="AM71" s="391" t="str">
        <f>IF(COUNT(テ1!AD71,テ2!AD71,AD71)=0,"",SUM(テ1!AD71,テ2!AD71,AD71))</f>
        <v/>
      </c>
      <c r="AN71" s="392" t="str">
        <f>IF(COUNT(テ1!AE71,テ2!AE71,AE71)=0,"",SUM(テ1!AE71,テ2!AE71,AE71))</f>
        <v/>
      </c>
      <c r="AO71" s="38" t="str">
        <f>IF(COUNT(テ1!AF71,テ2!AF71,AF71)=0,"",SUM(テ1!AF71,テ2!AF71,AF71))</f>
        <v/>
      </c>
      <c r="AP71" s="375" t="str">
        <f t="shared" ref="AP71:AS134" si="22">IF($C71="","",IF(ISERROR(AL71/AL$5*100),0,(AL71/AL$5*100)))</f>
        <v/>
      </c>
      <c r="AQ71" s="313" t="str">
        <f t="shared" si="22"/>
        <v/>
      </c>
      <c r="AR71" s="231" t="str">
        <f t="shared" si="22"/>
        <v/>
      </c>
      <c r="AS71" s="376" t="str">
        <f t="shared" si="22"/>
        <v/>
      </c>
      <c r="AT71" s="20"/>
    </row>
    <row r="72" spans="1:46" ht="12" customHeight="1">
      <c r="A72" s="362">
        <v>68</v>
      </c>
      <c r="B72" s="21">
        <f>IF(情報!$C69="","",情報!$C69)</f>
        <v>222</v>
      </c>
      <c r="C72" s="377" t="str">
        <f t="shared" si="20"/>
        <v/>
      </c>
      <c r="D72" s="378" t="str">
        <f t="shared" si="18"/>
        <v/>
      </c>
      <c r="E72" s="379" t="str">
        <f t="shared" si="18"/>
        <v/>
      </c>
      <c r="F72" s="380" t="str">
        <f t="shared" si="18"/>
        <v/>
      </c>
      <c r="G72" s="26" t="str">
        <f t="shared" si="18"/>
        <v/>
      </c>
      <c r="H72" s="378" t="str">
        <f t="shared" si="18"/>
        <v/>
      </c>
      <c r="I72" s="379" t="str">
        <f t="shared" si="18"/>
        <v/>
      </c>
      <c r="J72" s="380" t="str">
        <f t="shared" si="18"/>
        <v/>
      </c>
      <c r="K72" s="26" t="str">
        <f t="shared" si="18"/>
        <v/>
      </c>
      <c r="L72" s="378" t="str">
        <f t="shared" si="18"/>
        <v/>
      </c>
      <c r="M72" s="379" t="str">
        <f t="shared" si="18"/>
        <v/>
      </c>
      <c r="N72" s="380" t="str">
        <f t="shared" si="19"/>
        <v/>
      </c>
      <c r="O72" s="26" t="str">
        <f t="shared" si="19"/>
        <v/>
      </c>
      <c r="P72" s="378" t="str">
        <f t="shared" si="19"/>
        <v/>
      </c>
      <c r="Q72" s="379" t="str">
        <f t="shared" si="19"/>
        <v/>
      </c>
      <c r="R72" s="380" t="str">
        <f t="shared" si="19"/>
        <v/>
      </c>
      <c r="S72" s="26" t="str">
        <f t="shared" si="19"/>
        <v/>
      </c>
      <c r="T72" s="378" t="str">
        <f t="shared" si="19"/>
        <v/>
      </c>
      <c r="U72" s="379" t="str">
        <f t="shared" si="19"/>
        <v/>
      </c>
      <c r="V72" s="380" t="str">
        <f t="shared" si="19"/>
        <v/>
      </c>
      <c r="W72" s="26" t="str">
        <f t="shared" si="19"/>
        <v/>
      </c>
      <c r="X72" s="378" t="str">
        <f t="shared" si="19"/>
        <v/>
      </c>
      <c r="Y72" s="379" t="str">
        <f t="shared" si="19"/>
        <v/>
      </c>
      <c r="Z72" s="380" t="str">
        <f t="shared" si="19"/>
        <v/>
      </c>
      <c r="AA72" s="26" t="str">
        <f t="shared" si="19"/>
        <v/>
      </c>
      <c r="AB72" s="20"/>
      <c r="AC72" s="378" t="str">
        <f>IF(COUNT((D72,H72,L72,P72,T72,X72))=0,"",SUM((D72,H72,L72,P72,T72,X72)))</f>
        <v/>
      </c>
      <c r="AD72" s="379" t="str">
        <f>IF(COUNT((E72,I72,M72,Q72,U72,Y72))=0,"",SUM((E72,I72,M72,Q72,U72,Y72)))</f>
        <v/>
      </c>
      <c r="AE72" s="380" t="str">
        <f>IF(COUNT((F72,J72,N72,R72,V72,Z72))=0,"",SUM((F72,J72,N72,R72,V72,Z72)))</f>
        <v/>
      </c>
      <c r="AF72" s="26" t="str">
        <f>IF(COUNT((G72,K72,O72,S72,W72,AA72))=0,"",SUM((G72,K72,O72,S72,W72,AA72)))</f>
        <v/>
      </c>
      <c r="AG72" s="381" t="str">
        <f t="shared" si="21"/>
        <v/>
      </c>
      <c r="AH72" s="307" t="str">
        <f t="shared" si="21"/>
        <v/>
      </c>
      <c r="AI72" s="193" t="str">
        <f t="shared" si="21"/>
        <v/>
      </c>
      <c r="AJ72" s="382" t="str">
        <f t="shared" si="21"/>
        <v/>
      </c>
      <c r="AK72" s="20"/>
      <c r="AL72" s="378" t="str">
        <f>IF(COUNT(テ1!AC72,テ2!AC72,AC72)=0,"",SUM(テ1!AC72,テ2!AC72,AC72))</f>
        <v/>
      </c>
      <c r="AM72" s="379" t="str">
        <f>IF(COUNT(テ1!AD72,テ2!AD72,AD72)=0,"",SUM(テ1!AD72,テ2!AD72,AD72))</f>
        <v/>
      </c>
      <c r="AN72" s="380" t="str">
        <f>IF(COUNT(テ1!AE72,テ2!AE72,AE72)=0,"",SUM(テ1!AE72,テ2!AE72,AE72))</f>
        <v/>
      </c>
      <c r="AO72" s="26" t="str">
        <f>IF(COUNT(テ1!AF72,テ2!AF72,AF72)=0,"",SUM(テ1!AF72,テ2!AF72,AF72))</f>
        <v/>
      </c>
      <c r="AP72" s="381" t="str">
        <f t="shared" si="22"/>
        <v/>
      </c>
      <c r="AQ72" s="307" t="str">
        <f t="shared" si="22"/>
        <v/>
      </c>
      <c r="AR72" s="193" t="str">
        <f t="shared" si="22"/>
        <v/>
      </c>
      <c r="AS72" s="382" t="str">
        <f t="shared" si="22"/>
        <v/>
      </c>
      <c r="AT72" s="20"/>
    </row>
    <row r="73" spans="1:46" ht="12" customHeight="1">
      <c r="A73" s="362">
        <v>69</v>
      </c>
      <c r="B73" s="21">
        <f>IF(情報!$C70="","",情報!$C70)</f>
        <v>223</v>
      </c>
      <c r="C73" s="377" t="str">
        <f t="shared" si="20"/>
        <v/>
      </c>
      <c r="D73" s="378" t="str">
        <f t="shared" si="18"/>
        <v/>
      </c>
      <c r="E73" s="379" t="str">
        <f t="shared" si="18"/>
        <v/>
      </c>
      <c r="F73" s="380" t="str">
        <f t="shared" si="18"/>
        <v/>
      </c>
      <c r="G73" s="26" t="str">
        <f t="shared" si="18"/>
        <v/>
      </c>
      <c r="H73" s="378" t="str">
        <f t="shared" si="18"/>
        <v/>
      </c>
      <c r="I73" s="379" t="str">
        <f t="shared" si="18"/>
        <v/>
      </c>
      <c r="J73" s="380" t="str">
        <f t="shared" si="18"/>
        <v/>
      </c>
      <c r="K73" s="26" t="str">
        <f t="shared" si="18"/>
        <v/>
      </c>
      <c r="L73" s="378" t="str">
        <f t="shared" si="18"/>
        <v/>
      </c>
      <c r="M73" s="379" t="str">
        <f t="shared" si="18"/>
        <v/>
      </c>
      <c r="N73" s="380" t="str">
        <f t="shared" si="19"/>
        <v/>
      </c>
      <c r="O73" s="26" t="str">
        <f t="shared" si="19"/>
        <v/>
      </c>
      <c r="P73" s="378" t="str">
        <f t="shared" si="19"/>
        <v/>
      </c>
      <c r="Q73" s="379" t="str">
        <f t="shared" si="19"/>
        <v/>
      </c>
      <c r="R73" s="380" t="str">
        <f t="shared" si="19"/>
        <v/>
      </c>
      <c r="S73" s="26" t="str">
        <f t="shared" si="19"/>
        <v/>
      </c>
      <c r="T73" s="378" t="str">
        <f t="shared" si="19"/>
        <v/>
      </c>
      <c r="U73" s="379" t="str">
        <f t="shared" si="19"/>
        <v/>
      </c>
      <c r="V73" s="380" t="str">
        <f t="shared" si="19"/>
        <v/>
      </c>
      <c r="W73" s="26" t="str">
        <f t="shared" si="19"/>
        <v/>
      </c>
      <c r="X73" s="378" t="str">
        <f t="shared" si="19"/>
        <v/>
      </c>
      <c r="Y73" s="379" t="str">
        <f t="shared" si="19"/>
        <v/>
      </c>
      <c r="Z73" s="380" t="str">
        <f t="shared" si="19"/>
        <v/>
      </c>
      <c r="AA73" s="26" t="str">
        <f t="shared" si="19"/>
        <v/>
      </c>
      <c r="AB73" s="20"/>
      <c r="AC73" s="378" t="str">
        <f>IF(COUNT((D73,H73,L73,P73,T73,X73))=0,"",SUM((D73,H73,L73,P73,T73,X73)))</f>
        <v/>
      </c>
      <c r="AD73" s="379" t="str">
        <f>IF(COUNT((E73,I73,M73,Q73,U73,Y73))=0,"",SUM((E73,I73,M73,Q73,U73,Y73)))</f>
        <v/>
      </c>
      <c r="AE73" s="380" t="str">
        <f>IF(COUNT((F73,J73,N73,R73,V73,Z73))=0,"",SUM((F73,J73,N73,R73,V73,Z73)))</f>
        <v/>
      </c>
      <c r="AF73" s="26" t="str">
        <f>IF(COUNT((G73,K73,O73,S73,W73,AA73))=0,"",SUM((G73,K73,O73,S73,W73,AA73)))</f>
        <v/>
      </c>
      <c r="AG73" s="381" t="str">
        <f t="shared" si="21"/>
        <v/>
      </c>
      <c r="AH73" s="307" t="str">
        <f t="shared" si="21"/>
        <v/>
      </c>
      <c r="AI73" s="193" t="str">
        <f t="shared" si="21"/>
        <v/>
      </c>
      <c r="AJ73" s="382" t="str">
        <f t="shared" si="21"/>
        <v/>
      </c>
      <c r="AK73" s="20"/>
      <c r="AL73" s="378" t="str">
        <f>IF(COUNT(テ1!AC73,テ2!AC73,AC73)=0,"",SUM(テ1!AC73,テ2!AC73,AC73))</f>
        <v/>
      </c>
      <c r="AM73" s="379" t="str">
        <f>IF(COUNT(テ1!AD73,テ2!AD73,AD73)=0,"",SUM(テ1!AD73,テ2!AD73,AD73))</f>
        <v/>
      </c>
      <c r="AN73" s="380" t="str">
        <f>IF(COUNT(テ1!AE73,テ2!AE73,AE73)=0,"",SUM(テ1!AE73,テ2!AE73,AE73))</f>
        <v/>
      </c>
      <c r="AO73" s="26" t="str">
        <f>IF(COUNT(テ1!AF73,テ2!AF73,AF73)=0,"",SUM(テ1!AF73,テ2!AF73,AF73))</f>
        <v/>
      </c>
      <c r="AP73" s="381" t="str">
        <f t="shared" si="22"/>
        <v/>
      </c>
      <c r="AQ73" s="307" t="str">
        <f t="shared" si="22"/>
        <v/>
      </c>
      <c r="AR73" s="193" t="str">
        <f t="shared" si="22"/>
        <v/>
      </c>
      <c r="AS73" s="382" t="str">
        <f t="shared" si="22"/>
        <v/>
      </c>
      <c r="AT73" s="20"/>
    </row>
    <row r="74" spans="1:46" ht="12" customHeight="1">
      <c r="A74" s="362">
        <v>70</v>
      </c>
      <c r="B74" s="21">
        <f>IF(情報!$C71="","",情報!$C71)</f>
        <v>224</v>
      </c>
      <c r="C74" s="377" t="str">
        <f t="shared" si="20"/>
        <v/>
      </c>
      <c r="D74" s="378" t="str">
        <f t="shared" si="18"/>
        <v/>
      </c>
      <c r="E74" s="379" t="str">
        <f t="shared" si="18"/>
        <v/>
      </c>
      <c r="F74" s="380" t="str">
        <f t="shared" si="18"/>
        <v/>
      </c>
      <c r="G74" s="26" t="str">
        <f t="shared" si="18"/>
        <v/>
      </c>
      <c r="H74" s="378" t="str">
        <f t="shared" si="18"/>
        <v/>
      </c>
      <c r="I74" s="379" t="str">
        <f t="shared" si="18"/>
        <v/>
      </c>
      <c r="J74" s="380" t="str">
        <f t="shared" si="18"/>
        <v/>
      </c>
      <c r="K74" s="26" t="str">
        <f t="shared" si="18"/>
        <v/>
      </c>
      <c r="L74" s="378" t="str">
        <f t="shared" si="18"/>
        <v/>
      </c>
      <c r="M74" s="379" t="str">
        <f t="shared" si="18"/>
        <v/>
      </c>
      <c r="N74" s="380" t="str">
        <f t="shared" si="19"/>
        <v/>
      </c>
      <c r="O74" s="26" t="str">
        <f t="shared" si="19"/>
        <v/>
      </c>
      <c r="P74" s="378" t="str">
        <f t="shared" si="19"/>
        <v/>
      </c>
      <c r="Q74" s="379" t="str">
        <f t="shared" si="19"/>
        <v/>
      </c>
      <c r="R74" s="380" t="str">
        <f t="shared" si="19"/>
        <v/>
      </c>
      <c r="S74" s="26" t="str">
        <f t="shared" si="19"/>
        <v/>
      </c>
      <c r="T74" s="378" t="str">
        <f t="shared" si="19"/>
        <v/>
      </c>
      <c r="U74" s="379" t="str">
        <f t="shared" si="19"/>
        <v/>
      </c>
      <c r="V74" s="380" t="str">
        <f t="shared" si="19"/>
        <v/>
      </c>
      <c r="W74" s="26" t="str">
        <f t="shared" si="19"/>
        <v/>
      </c>
      <c r="X74" s="378" t="str">
        <f t="shared" si="19"/>
        <v/>
      </c>
      <c r="Y74" s="379" t="str">
        <f t="shared" si="19"/>
        <v/>
      </c>
      <c r="Z74" s="380" t="str">
        <f t="shared" si="19"/>
        <v/>
      </c>
      <c r="AA74" s="26" t="str">
        <f t="shared" si="19"/>
        <v/>
      </c>
      <c r="AB74" s="20"/>
      <c r="AC74" s="378" t="str">
        <f>IF(COUNT((D74,H74,L74,P74,T74,X74))=0,"",SUM((D74,H74,L74,P74,T74,X74)))</f>
        <v/>
      </c>
      <c r="AD74" s="379" t="str">
        <f>IF(COUNT((E74,I74,M74,Q74,U74,Y74))=0,"",SUM((E74,I74,M74,Q74,U74,Y74)))</f>
        <v/>
      </c>
      <c r="AE74" s="380" t="str">
        <f>IF(COUNT((F74,J74,N74,R74,V74,Z74))=0,"",SUM((F74,J74,N74,R74,V74,Z74)))</f>
        <v/>
      </c>
      <c r="AF74" s="26" t="str">
        <f>IF(COUNT((G74,K74,O74,S74,W74,AA74))=0,"",SUM((G74,K74,O74,S74,W74,AA74)))</f>
        <v/>
      </c>
      <c r="AG74" s="381" t="str">
        <f t="shared" si="21"/>
        <v/>
      </c>
      <c r="AH74" s="307" t="str">
        <f t="shared" si="21"/>
        <v/>
      </c>
      <c r="AI74" s="193" t="str">
        <f t="shared" si="21"/>
        <v/>
      </c>
      <c r="AJ74" s="382" t="str">
        <f t="shared" si="21"/>
        <v/>
      </c>
      <c r="AK74" s="20"/>
      <c r="AL74" s="378" t="str">
        <f>IF(COUNT(テ1!AC74,テ2!AC74,AC74)=0,"",SUM(テ1!AC74,テ2!AC74,AC74))</f>
        <v/>
      </c>
      <c r="AM74" s="379" t="str">
        <f>IF(COUNT(テ1!AD74,テ2!AD74,AD74)=0,"",SUM(テ1!AD74,テ2!AD74,AD74))</f>
        <v/>
      </c>
      <c r="AN74" s="380" t="str">
        <f>IF(COUNT(テ1!AE74,テ2!AE74,AE74)=0,"",SUM(テ1!AE74,テ2!AE74,AE74))</f>
        <v/>
      </c>
      <c r="AO74" s="26" t="str">
        <f>IF(COUNT(テ1!AF74,テ2!AF74,AF74)=0,"",SUM(テ1!AF74,テ2!AF74,AF74))</f>
        <v/>
      </c>
      <c r="AP74" s="381" t="str">
        <f t="shared" si="22"/>
        <v/>
      </c>
      <c r="AQ74" s="307" t="str">
        <f t="shared" si="22"/>
        <v/>
      </c>
      <c r="AR74" s="193" t="str">
        <f t="shared" si="22"/>
        <v/>
      </c>
      <c r="AS74" s="382" t="str">
        <f t="shared" si="22"/>
        <v/>
      </c>
      <c r="AT74" s="20"/>
    </row>
    <row r="75" spans="1:46" ht="12" customHeight="1">
      <c r="A75" s="362">
        <v>71</v>
      </c>
      <c r="B75" s="27">
        <f>IF(情報!$C72="","",情報!$C72)</f>
        <v>225</v>
      </c>
      <c r="C75" s="383" t="str">
        <f t="shared" si="20"/>
        <v/>
      </c>
      <c r="D75" s="384" t="str">
        <f t="shared" ref="D75:M84" si="23">IF(ISERROR(INDEX(テ全,$A75,D$2)),"",INDEX(テ全,$A75,D$2))</f>
        <v/>
      </c>
      <c r="E75" s="385" t="str">
        <f t="shared" si="23"/>
        <v/>
      </c>
      <c r="F75" s="386" t="str">
        <f t="shared" si="23"/>
        <v/>
      </c>
      <c r="G75" s="32" t="str">
        <f t="shared" si="23"/>
        <v/>
      </c>
      <c r="H75" s="384" t="str">
        <f t="shared" si="23"/>
        <v/>
      </c>
      <c r="I75" s="385" t="str">
        <f t="shared" si="23"/>
        <v/>
      </c>
      <c r="J75" s="386" t="str">
        <f t="shared" si="23"/>
        <v/>
      </c>
      <c r="K75" s="32" t="str">
        <f t="shared" si="23"/>
        <v/>
      </c>
      <c r="L75" s="384" t="str">
        <f t="shared" si="23"/>
        <v/>
      </c>
      <c r="M75" s="385" t="str">
        <f t="shared" si="23"/>
        <v/>
      </c>
      <c r="N75" s="386" t="str">
        <f t="shared" ref="N75:AA84" si="24">IF(ISERROR(INDEX(テ全,$A75,N$2)),"",INDEX(テ全,$A75,N$2))</f>
        <v/>
      </c>
      <c r="O75" s="32" t="str">
        <f t="shared" si="24"/>
        <v/>
      </c>
      <c r="P75" s="384" t="str">
        <f t="shared" si="24"/>
        <v/>
      </c>
      <c r="Q75" s="385" t="str">
        <f t="shared" si="24"/>
        <v/>
      </c>
      <c r="R75" s="386" t="str">
        <f t="shared" si="24"/>
        <v/>
      </c>
      <c r="S75" s="32" t="str">
        <f t="shared" si="24"/>
        <v/>
      </c>
      <c r="T75" s="384" t="str">
        <f t="shared" si="24"/>
        <v/>
      </c>
      <c r="U75" s="385" t="str">
        <f t="shared" si="24"/>
        <v/>
      </c>
      <c r="V75" s="386" t="str">
        <f t="shared" si="24"/>
        <v/>
      </c>
      <c r="W75" s="32" t="str">
        <f t="shared" si="24"/>
        <v/>
      </c>
      <c r="X75" s="384" t="str">
        <f t="shared" si="24"/>
        <v/>
      </c>
      <c r="Y75" s="385" t="str">
        <f t="shared" si="24"/>
        <v/>
      </c>
      <c r="Z75" s="386" t="str">
        <f t="shared" si="24"/>
        <v/>
      </c>
      <c r="AA75" s="32" t="str">
        <f t="shared" si="24"/>
        <v/>
      </c>
      <c r="AB75" s="20"/>
      <c r="AC75" s="384" t="str">
        <f>IF(COUNT((D75,H75,L75,P75,T75,X75))=0,"",SUM((D75,H75,L75,P75,T75,X75)))</f>
        <v/>
      </c>
      <c r="AD75" s="385" t="str">
        <f>IF(COUNT((E75,I75,M75,Q75,U75,Y75))=0,"",SUM((E75,I75,M75,Q75,U75,Y75)))</f>
        <v/>
      </c>
      <c r="AE75" s="386" t="str">
        <f>IF(COUNT((F75,J75,N75,R75,V75,Z75))=0,"",SUM((F75,J75,N75,R75,V75,Z75)))</f>
        <v/>
      </c>
      <c r="AF75" s="32" t="str">
        <f>IF(COUNT((G75,K75,O75,S75,W75,AA75))=0,"",SUM((G75,K75,O75,S75,W75,AA75)))</f>
        <v/>
      </c>
      <c r="AG75" s="387" t="str">
        <f t="shared" si="21"/>
        <v/>
      </c>
      <c r="AH75" s="310" t="str">
        <f t="shared" si="21"/>
        <v/>
      </c>
      <c r="AI75" s="212" t="str">
        <f t="shared" si="21"/>
        <v/>
      </c>
      <c r="AJ75" s="388" t="str">
        <f t="shared" si="21"/>
        <v/>
      </c>
      <c r="AK75" s="20"/>
      <c r="AL75" s="384" t="str">
        <f>IF(COUNT(テ1!AC75,テ2!AC75,AC75)=0,"",SUM(テ1!AC75,テ2!AC75,AC75))</f>
        <v/>
      </c>
      <c r="AM75" s="385" t="str">
        <f>IF(COUNT(テ1!AD75,テ2!AD75,AD75)=0,"",SUM(テ1!AD75,テ2!AD75,AD75))</f>
        <v/>
      </c>
      <c r="AN75" s="386" t="str">
        <f>IF(COUNT(テ1!AE75,テ2!AE75,AE75)=0,"",SUM(テ1!AE75,テ2!AE75,AE75))</f>
        <v/>
      </c>
      <c r="AO75" s="32" t="str">
        <f>IF(COUNT(テ1!AF75,テ2!AF75,AF75)=0,"",SUM(テ1!AF75,テ2!AF75,AF75))</f>
        <v/>
      </c>
      <c r="AP75" s="387" t="str">
        <f t="shared" si="22"/>
        <v/>
      </c>
      <c r="AQ75" s="310" t="str">
        <f t="shared" si="22"/>
        <v/>
      </c>
      <c r="AR75" s="212" t="str">
        <f t="shared" si="22"/>
        <v/>
      </c>
      <c r="AS75" s="388" t="str">
        <f t="shared" si="22"/>
        <v/>
      </c>
      <c r="AT75" s="20"/>
    </row>
    <row r="76" spans="1:46" ht="12" customHeight="1">
      <c r="A76" s="362">
        <v>72</v>
      </c>
      <c r="B76" s="33">
        <f>IF(情報!$C73="","",情報!$C73)</f>
        <v>226</v>
      </c>
      <c r="C76" s="389" t="str">
        <f t="shared" si="20"/>
        <v/>
      </c>
      <c r="D76" s="390" t="str">
        <f t="shared" si="23"/>
        <v/>
      </c>
      <c r="E76" s="391" t="str">
        <f t="shared" si="23"/>
        <v/>
      </c>
      <c r="F76" s="392" t="str">
        <f t="shared" si="23"/>
        <v/>
      </c>
      <c r="G76" s="38" t="str">
        <f t="shared" si="23"/>
        <v/>
      </c>
      <c r="H76" s="390" t="str">
        <f t="shared" si="23"/>
        <v/>
      </c>
      <c r="I76" s="391" t="str">
        <f t="shared" si="23"/>
        <v/>
      </c>
      <c r="J76" s="392" t="str">
        <f t="shared" si="23"/>
        <v/>
      </c>
      <c r="K76" s="38" t="str">
        <f t="shared" si="23"/>
        <v/>
      </c>
      <c r="L76" s="390" t="str">
        <f t="shared" si="23"/>
        <v/>
      </c>
      <c r="M76" s="391" t="str">
        <f t="shared" si="23"/>
        <v/>
      </c>
      <c r="N76" s="392" t="str">
        <f t="shared" si="24"/>
        <v/>
      </c>
      <c r="O76" s="38" t="str">
        <f t="shared" si="24"/>
        <v/>
      </c>
      <c r="P76" s="390" t="str">
        <f t="shared" si="24"/>
        <v/>
      </c>
      <c r="Q76" s="391" t="str">
        <f t="shared" si="24"/>
        <v/>
      </c>
      <c r="R76" s="392" t="str">
        <f t="shared" si="24"/>
        <v/>
      </c>
      <c r="S76" s="38" t="str">
        <f t="shared" si="24"/>
        <v/>
      </c>
      <c r="T76" s="390" t="str">
        <f t="shared" si="24"/>
        <v/>
      </c>
      <c r="U76" s="391" t="str">
        <f t="shared" si="24"/>
        <v/>
      </c>
      <c r="V76" s="392" t="str">
        <f t="shared" si="24"/>
        <v/>
      </c>
      <c r="W76" s="38" t="str">
        <f t="shared" si="24"/>
        <v/>
      </c>
      <c r="X76" s="390" t="str">
        <f t="shared" si="24"/>
        <v/>
      </c>
      <c r="Y76" s="391" t="str">
        <f t="shared" si="24"/>
        <v/>
      </c>
      <c r="Z76" s="392" t="str">
        <f t="shared" si="24"/>
        <v/>
      </c>
      <c r="AA76" s="38" t="str">
        <f t="shared" si="24"/>
        <v/>
      </c>
      <c r="AB76" s="20"/>
      <c r="AC76" s="390" t="str">
        <f>IF(COUNT((D76,H76,L76,P76,T76,X76))=0,"",SUM((D76,H76,L76,P76,T76,X76)))</f>
        <v/>
      </c>
      <c r="AD76" s="391" t="str">
        <f>IF(COUNT((E76,I76,M76,Q76,U76,Y76))=0,"",SUM((E76,I76,M76,Q76,U76,Y76)))</f>
        <v/>
      </c>
      <c r="AE76" s="392" t="str">
        <f>IF(COUNT((F76,J76,N76,R76,V76,Z76))=0,"",SUM((F76,J76,N76,R76,V76,Z76)))</f>
        <v/>
      </c>
      <c r="AF76" s="38" t="str">
        <f>IF(COUNT((G76,K76,O76,S76,W76,AA76))=0,"",SUM((G76,K76,O76,S76,W76,AA76)))</f>
        <v/>
      </c>
      <c r="AG76" s="375" t="str">
        <f t="shared" si="21"/>
        <v/>
      </c>
      <c r="AH76" s="313" t="str">
        <f t="shared" si="21"/>
        <v/>
      </c>
      <c r="AI76" s="231" t="str">
        <f t="shared" si="21"/>
        <v/>
      </c>
      <c r="AJ76" s="376" t="str">
        <f t="shared" si="21"/>
        <v/>
      </c>
      <c r="AK76" s="20"/>
      <c r="AL76" s="390" t="str">
        <f>IF(COUNT(テ1!AC76,テ2!AC76,AC76)=0,"",SUM(テ1!AC76,テ2!AC76,AC76))</f>
        <v/>
      </c>
      <c r="AM76" s="391" t="str">
        <f>IF(COUNT(テ1!AD76,テ2!AD76,AD76)=0,"",SUM(テ1!AD76,テ2!AD76,AD76))</f>
        <v/>
      </c>
      <c r="AN76" s="392" t="str">
        <f>IF(COUNT(テ1!AE76,テ2!AE76,AE76)=0,"",SUM(テ1!AE76,テ2!AE76,AE76))</f>
        <v/>
      </c>
      <c r="AO76" s="38" t="str">
        <f>IF(COUNT(テ1!AF76,テ2!AF76,AF76)=0,"",SUM(テ1!AF76,テ2!AF76,AF76))</f>
        <v/>
      </c>
      <c r="AP76" s="375" t="str">
        <f t="shared" si="22"/>
        <v/>
      </c>
      <c r="AQ76" s="313" t="str">
        <f t="shared" si="22"/>
        <v/>
      </c>
      <c r="AR76" s="231" t="str">
        <f t="shared" si="22"/>
        <v/>
      </c>
      <c r="AS76" s="376" t="str">
        <f t="shared" si="22"/>
        <v/>
      </c>
      <c r="AT76" s="20"/>
    </row>
    <row r="77" spans="1:46" ht="12" customHeight="1">
      <c r="A77" s="362">
        <v>73</v>
      </c>
      <c r="B77" s="21">
        <f>IF(情報!$C74="","",情報!$C74)</f>
        <v>227</v>
      </c>
      <c r="C77" s="377" t="str">
        <f t="shared" si="20"/>
        <v/>
      </c>
      <c r="D77" s="378" t="str">
        <f t="shared" si="23"/>
        <v/>
      </c>
      <c r="E77" s="379" t="str">
        <f t="shared" si="23"/>
        <v/>
      </c>
      <c r="F77" s="380" t="str">
        <f t="shared" si="23"/>
        <v/>
      </c>
      <c r="G77" s="26" t="str">
        <f t="shared" si="23"/>
        <v/>
      </c>
      <c r="H77" s="378" t="str">
        <f t="shared" si="23"/>
        <v/>
      </c>
      <c r="I77" s="379" t="str">
        <f t="shared" si="23"/>
        <v/>
      </c>
      <c r="J77" s="380" t="str">
        <f t="shared" si="23"/>
        <v/>
      </c>
      <c r="K77" s="26" t="str">
        <f t="shared" si="23"/>
        <v/>
      </c>
      <c r="L77" s="378" t="str">
        <f t="shared" si="23"/>
        <v/>
      </c>
      <c r="M77" s="379" t="str">
        <f t="shared" si="23"/>
        <v/>
      </c>
      <c r="N77" s="380" t="str">
        <f t="shared" si="24"/>
        <v/>
      </c>
      <c r="O77" s="26" t="str">
        <f t="shared" si="24"/>
        <v/>
      </c>
      <c r="P77" s="378" t="str">
        <f t="shared" si="24"/>
        <v/>
      </c>
      <c r="Q77" s="379" t="str">
        <f t="shared" si="24"/>
        <v/>
      </c>
      <c r="R77" s="380" t="str">
        <f t="shared" si="24"/>
        <v/>
      </c>
      <c r="S77" s="26" t="str">
        <f t="shared" si="24"/>
        <v/>
      </c>
      <c r="T77" s="378" t="str">
        <f t="shared" si="24"/>
        <v/>
      </c>
      <c r="U77" s="379" t="str">
        <f t="shared" si="24"/>
        <v/>
      </c>
      <c r="V77" s="380" t="str">
        <f t="shared" si="24"/>
        <v/>
      </c>
      <c r="W77" s="26" t="str">
        <f t="shared" si="24"/>
        <v/>
      </c>
      <c r="X77" s="378" t="str">
        <f t="shared" si="24"/>
        <v/>
      </c>
      <c r="Y77" s="379" t="str">
        <f t="shared" si="24"/>
        <v/>
      </c>
      <c r="Z77" s="380" t="str">
        <f t="shared" si="24"/>
        <v/>
      </c>
      <c r="AA77" s="26" t="str">
        <f t="shared" si="24"/>
        <v/>
      </c>
      <c r="AB77" s="20"/>
      <c r="AC77" s="378" t="str">
        <f>IF(COUNT((D77,H77,L77,P77,T77,X77))=0,"",SUM((D77,H77,L77,P77,T77,X77)))</f>
        <v/>
      </c>
      <c r="AD77" s="379" t="str">
        <f>IF(COUNT((E77,I77,M77,Q77,U77,Y77))=0,"",SUM((E77,I77,M77,Q77,U77,Y77)))</f>
        <v/>
      </c>
      <c r="AE77" s="380" t="str">
        <f>IF(COUNT((F77,J77,N77,R77,V77,Z77))=0,"",SUM((F77,J77,N77,R77,V77,Z77)))</f>
        <v/>
      </c>
      <c r="AF77" s="26" t="str">
        <f>IF(COUNT((G77,K77,O77,S77,W77,AA77))=0,"",SUM((G77,K77,O77,S77,W77,AA77)))</f>
        <v/>
      </c>
      <c r="AG77" s="381" t="str">
        <f t="shared" si="21"/>
        <v/>
      </c>
      <c r="AH77" s="307" t="str">
        <f t="shared" si="21"/>
        <v/>
      </c>
      <c r="AI77" s="193" t="str">
        <f t="shared" si="21"/>
        <v/>
      </c>
      <c r="AJ77" s="382" t="str">
        <f t="shared" si="21"/>
        <v/>
      </c>
      <c r="AK77" s="20"/>
      <c r="AL77" s="378" t="str">
        <f>IF(COUNT(テ1!AC77,テ2!AC77,AC77)=0,"",SUM(テ1!AC77,テ2!AC77,AC77))</f>
        <v/>
      </c>
      <c r="AM77" s="379" t="str">
        <f>IF(COUNT(テ1!AD77,テ2!AD77,AD77)=0,"",SUM(テ1!AD77,テ2!AD77,AD77))</f>
        <v/>
      </c>
      <c r="AN77" s="380" t="str">
        <f>IF(COUNT(テ1!AE77,テ2!AE77,AE77)=0,"",SUM(テ1!AE77,テ2!AE77,AE77))</f>
        <v/>
      </c>
      <c r="AO77" s="26" t="str">
        <f>IF(COUNT(テ1!AF77,テ2!AF77,AF77)=0,"",SUM(テ1!AF77,テ2!AF77,AF77))</f>
        <v/>
      </c>
      <c r="AP77" s="381" t="str">
        <f t="shared" si="22"/>
        <v/>
      </c>
      <c r="AQ77" s="307" t="str">
        <f t="shared" si="22"/>
        <v/>
      </c>
      <c r="AR77" s="193" t="str">
        <f t="shared" si="22"/>
        <v/>
      </c>
      <c r="AS77" s="382" t="str">
        <f t="shared" si="22"/>
        <v/>
      </c>
      <c r="AT77" s="20"/>
    </row>
    <row r="78" spans="1:46" ht="12" customHeight="1">
      <c r="A78" s="362">
        <v>74</v>
      </c>
      <c r="B78" s="21">
        <f>IF(情報!$C75="","",情報!$C75)</f>
        <v>228</v>
      </c>
      <c r="C78" s="377" t="str">
        <f t="shared" si="20"/>
        <v/>
      </c>
      <c r="D78" s="378" t="str">
        <f t="shared" si="23"/>
        <v/>
      </c>
      <c r="E78" s="379" t="str">
        <f t="shared" si="23"/>
        <v/>
      </c>
      <c r="F78" s="380" t="str">
        <f t="shared" si="23"/>
        <v/>
      </c>
      <c r="G78" s="26" t="str">
        <f t="shared" si="23"/>
        <v/>
      </c>
      <c r="H78" s="378" t="str">
        <f t="shared" si="23"/>
        <v/>
      </c>
      <c r="I78" s="379" t="str">
        <f t="shared" si="23"/>
        <v/>
      </c>
      <c r="J78" s="380" t="str">
        <f t="shared" si="23"/>
        <v/>
      </c>
      <c r="K78" s="26" t="str">
        <f t="shared" si="23"/>
        <v/>
      </c>
      <c r="L78" s="378" t="str">
        <f t="shared" si="23"/>
        <v/>
      </c>
      <c r="M78" s="379" t="str">
        <f t="shared" si="23"/>
        <v/>
      </c>
      <c r="N78" s="380" t="str">
        <f t="shared" si="24"/>
        <v/>
      </c>
      <c r="O78" s="26" t="str">
        <f t="shared" si="24"/>
        <v/>
      </c>
      <c r="P78" s="378" t="str">
        <f t="shared" si="24"/>
        <v/>
      </c>
      <c r="Q78" s="379" t="str">
        <f t="shared" si="24"/>
        <v/>
      </c>
      <c r="R78" s="380" t="str">
        <f t="shared" si="24"/>
        <v/>
      </c>
      <c r="S78" s="26" t="str">
        <f t="shared" si="24"/>
        <v/>
      </c>
      <c r="T78" s="378" t="str">
        <f t="shared" si="24"/>
        <v/>
      </c>
      <c r="U78" s="379" t="str">
        <f t="shared" si="24"/>
        <v/>
      </c>
      <c r="V78" s="380" t="str">
        <f t="shared" si="24"/>
        <v/>
      </c>
      <c r="W78" s="26" t="str">
        <f t="shared" si="24"/>
        <v/>
      </c>
      <c r="X78" s="378" t="str">
        <f t="shared" si="24"/>
        <v/>
      </c>
      <c r="Y78" s="379" t="str">
        <f t="shared" si="24"/>
        <v/>
      </c>
      <c r="Z78" s="380" t="str">
        <f t="shared" si="24"/>
        <v/>
      </c>
      <c r="AA78" s="26" t="str">
        <f t="shared" si="24"/>
        <v/>
      </c>
      <c r="AB78" s="20"/>
      <c r="AC78" s="378" t="str">
        <f>IF(COUNT((D78,H78,L78,P78,T78,X78))=0,"",SUM((D78,H78,L78,P78,T78,X78)))</f>
        <v/>
      </c>
      <c r="AD78" s="379" t="str">
        <f>IF(COUNT((E78,I78,M78,Q78,U78,Y78))=0,"",SUM((E78,I78,M78,Q78,U78,Y78)))</f>
        <v/>
      </c>
      <c r="AE78" s="380" t="str">
        <f>IF(COUNT((F78,J78,N78,R78,V78,Z78))=0,"",SUM((F78,J78,N78,R78,V78,Z78)))</f>
        <v/>
      </c>
      <c r="AF78" s="26" t="str">
        <f>IF(COUNT((G78,K78,O78,S78,W78,AA78))=0,"",SUM((G78,K78,O78,S78,W78,AA78)))</f>
        <v/>
      </c>
      <c r="AG78" s="381" t="str">
        <f t="shared" si="21"/>
        <v/>
      </c>
      <c r="AH78" s="307" t="str">
        <f t="shared" si="21"/>
        <v/>
      </c>
      <c r="AI78" s="193" t="str">
        <f t="shared" si="21"/>
        <v/>
      </c>
      <c r="AJ78" s="382" t="str">
        <f t="shared" si="21"/>
        <v/>
      </c>
      <c r="AK78" s="20"/>
      <c r="AL78" s="378" t="str">
        <f>IF(COUNT(テ1!AC78,テ2!AC78,AC78)=0,"",SUM(テ1!AC78,テ2!AC78,AC78))</f>
        <v/>
      </c>
      <c r="AM78" s="379" t="str">
        <f>IF(COUNT(テ1!AD78,テ2!AD78,AD78)=0,"",SUM(テ1!AD78,テ2!AD78,AD78))</f>
        <v/>
      </c>
      <c r="AN78" s="380" t="str">
        <f>IF(COUNT(テ1!AE78,テ2!AE78,AE78)=0,"",SUM(テ1!AE78,テ2!AE78,AE78))</f>
        <v/>
      </c>
      <c r="AO78" s="26" t="str">
        <f>IF(COUNT(テ1!AF78,テ2!AF78,AF78)=0,"",SUM(テ1!AF78,テ2!AF78,AF78))</f>
        <v/>
      </c>
      <c r="AP78" s="381" t="str">
        <f t="shared" si="22"/>
        <v/>
      </c>
      <c r="AQ78" s="307" t="str">
        <f t="shared" si="22"/>
        <v/>
      </c>
      <c r="AR78" s="193" t="str">
        <f t="shared" si="22"/>
        <v/>
      </c>
      <c r="AS78" s="382" t="str">
        <f t="shared" si="22"/>
        <v/>
      </c>
      <c r="AT78" s="20"/>
    </row>
    <row r="79" spans="1:46" ht="12" customHeight="1">
      <c r="A79" s="362">
        <v>75</v>
      </c>
      <c r="B79" s="21">
        <f>IF(情報!$C76="","",情報!$C76)</f>
        <v>229</v>
      </c>
      <c r="C79" s="377" t="str">
        <f t="shared" si="20"/>
        <v/>
      </c>
      <c r="D79" s="378" t="str">
        <f t="shared" si="23"/>
        <v/>
      </c>
      <c r="E79" s="379" t="str">
        <f t="shared" si="23"/>
        <v/>
      </c>
      <c r="F79" s="380" t="str">
        <f t="shared" si="23"/>
        <v/>
      </c>
      <c r="G79" s="26" t="str">
        <f t="shared" si="23"/>
        <v/>
      </c>
      <c r="H79" s="378" t="str">
        <f t="shared" si="23"/>
        <v/>
      </c>
      <c r="I79" s="379" t="str">
        <f t="shared" si="23"/>
        <v/>
      </c>
      <c r="J79" s="380" t="str">
        <f t="shared" si="23"/>
        <v/>
      </c>
      <c r="K79" s="26" t="str">
        <f t="shared" si="23"/>
        <v/>
      </c>
      <c r="L79" s="378" t="str">
        <f t="shared" si="23"/>
        <v/>
      </c>
      <c r="M79" s="379" t="str">
        <f t="shared" si="23"/>
        <v/>
      </c>
      <c r="N79" s="380" t="str">
        <f t="shared" si="24"/>
        <v/>
      </c>
      <c r="O79" s="26" t="str">
        <f t="shared" si="24"/>
        <v/>
      </c>
      <c r="P79" s="378" t="str">
        <f t="shared" si="24"/>
        <v/>
      </c>
      <c r="Q79" s="379" t="str">
        <f t="shared" si="24"/>
        <v/>
      </c>
      <c r="R79" s="380" t="str">
        <f t="shared" si="24"/>
        <v/>
      </c>
      <c r="S79" s="26" t="str">
        <f t="shared" si="24"/>
        <v/>
      </c>
      <c r="T79" s="378" t="str">
        <f t="shared" si="24"/>
        <v/>
      </c>
      <c r="U79" s="379" t="str">
        <f t="shared" si="24"/>
        <v/>
      </c>
      <c r="V79" s="380" t="str">
        <f t="shared" si="24"/>
        <v/>
      </c>
      <c r="W79" s="26" t="str">
        <f t="shared" si="24"/>
        <v/>
      </c>
      <c r="X79" s="378" t="str">
        <f t="shared" si="24"/>
        <v/>
      </c>
      <c r="Y79" s="379" t="str">
        <f t="shared" si="24"/>
        <v/>
      </c>
      <c r="Z79" s="380" t="str">
        <f t="shared" si="24"/>
        <v/>
      </c>
      <c r="AA79" s="26" t="str">
        <f t="shared" si="24"/>
        <v/>
      </c>
      <c r="AB79" s="20"/>
      <c r="AC79" s="378" t="str">
        <f>IF(COUNT((D79,H79,L79,P79,T79,X79))=0,"",SUM((D79,H79,L79,P79,T79,X79)))</f>
        <v/>
      </c>
      <c r="AD79" s="379" t="str">
        <f>IF(COUNT((E79,I79,M79,Q79,U79,Y79))=0,"",SUM((E79,I79,M79,Q79,U79,Y79)))</f>
        <v/>
      </c>
      <c r="AE79" s="380" t="str">
        <f>IF(COUNT((F79,J79,N79,R79,V79,Z79))=0,"",SUM((F79,J79,N79,R79,V79,Z79)))</f>
        <v/>
      </c>
      <c r="AF79" s="26" t="str">
        <f>IF(COUNT((G79,K79,O79,S79,W79,AA79))=0,"",SUM((G79,K79,O79,S79,W79,AA79)))</f>
        <v/>
      </c>
      <c r="AG79" s="381" t="str">
        <f t="shared" si="21"/>
        <v/>
      </c>
      <c r="AH79" s="307" t="str">
        <f t="shared" si="21"/>
        <v/>
      </c>
      <c r="AI79" s="193" t="str">
        <f t="shared" si="21"/>
        <v/>
      </c>
      <c r="AJ79" s="382" t="str">
        <f t="shared" si="21"/>
        <v/>
      </c>
      <c r="AK79" s="20"/>
      <c r="AL79" s="378" t="str">
        <f>IF(COUNT(テ1!AC79,テ2!AC79,AC79)=0,"",SUM(テ1!AC79,テ2!AC79,AC79))</f>
        <v/>
      </c>
      <c r="AM79" s="379" t="str">
        <f>IF(COUNT(テ1!AD79,テ2!AD79,AD79)=0,"",SUM(テ1!AD79,テ2!AD79,AD79))</f>
        <v/>
      </c>
      <c r="AN79" s="380" t="str">
        <f>IF(COUNT(テ1!AE79,テ2!AE79,AE79)=0,"",SUM(テ1!AE79,テ2!AE79,AE79))</f>
        <v/>
      </c>
      <c r="AO79" s="26" t="str">
        <f>IF(COUNT(テ1!AF79,テ2!AF79,AF79)=0,"",SUM(テ1!AF79,テ2!AF79,AF79))</f>
        <v/>
      </c>
      <c r="AP79" s="381" t="str">
        <f t="shared" si="22"/>
        <v/>
      </c>
      <c r="AQ79" s="307" t="str">
        <f t="shared" si="22"/>
        <v/>
      </c>
      <c r="AR79" s="193" t="str">
        <f t="shared" si="22"/>
        <v/>
      </c>
      <c r="AS79" s="382" t="str">
        <f t="shared" si="22"/>
        <v/>
      </c>
      <c r="AT79" s="20"/>
    </row>
    <row r="80" spans="1:46" ht="12" customHeight="1">
      <c r="A80" s="362">
        <v>76</v>
      </c>
      <c r="B80" s="27">
        <f>IF(情報!$C77="","",情報!$C77)</f>
        <v>230</v>
      </c>
      <c r="C80" s="383" t="str">
        <f t="shared" si="20"/>
        <v/>
      </c>
      <c r="D80" s="384" t="str">
        <f t="shared" si="23"/>
        <v/>
      </c>
      <c r="E80" s="385" t="str">
        <f t="shared" si="23"/>
        <v/>
      </c>
      <c r="F80" s="386" t="str">
        <f t="shared" si="23"/>
        <v/>
      </c>
      <c r="G80" s="32" t="str">
        <f t="shared" si="23"/>
        <v/>
      </c>
      <c r="H80" s="384" t="str">
        <f t="shared" si="23"/>
        <v/>
      </c>
      <c r="I80" s="385" t="str">
        <f t="shared" si="23"/>
        <v/>
      </c>
      <c r="J80" s="386" t="str">
        <f t="shared" si="23"/>
        <v/>
      </c>
      <c r="K80" s="32" t="str">
        <f t="shared" si="23"/>
        <v/>
      </c>
      <c r="L80" s="384" t="str">
        <f t="shared" si="23"/>
        <v/>
      </c>
      <c r="M80" s="385" t="str">
        <f t="shared" si="23"/>
        <v/>
      </c>
      <c r="N80" s="386" t="str">
        <f t="shared" si="24"/>
        <v/>
      </c>
      <c r="O80" s="32" t="str">
        <f t="shared" si="24"/>
        <v/>
      </c>
      <c r="P80" s="384" t="str">
        <f t="shared" si="24"/>
        <v/>
      </c>
      <c r="Q80" s="385" t="str">
        <f t="shared" si="24"/>
        <v/>
      </c>
      <c r="R80" s="386" t="str">
        <f t="shared" si="24"/>
        <v/>
      </c>
      <c r="S80" s="32" t="str">
        <f t="shared" si="24"/>
        <v/>
      </c>
      <c r="T80" s="384" t="str">
        <f t="shared" si="24"/>
        <v/>
      </c>
      <c r="U80" s="385" t="str">
        <f t="shared" si="24"/>
        <v/>
      </c>
      <c r="V80" s="386" t="str">
        <f t="shared" si="24"/>
        <v/>
      </c>
      <c r="W80" s="32" t="str">
        <f t="shared" si="24"/>
        <v/>
      </c>
      <c r="X80" s="384" t="str">
        <f t="shared" si="24"/>
        <v/>
      </c>
      <c r="Y80" s="385" t="str">
        <f t="shared" si="24"/>
        <v/>
      </c>
      <c r="Z80" s="386" t="str">
        <f t="shared" si="24"/>
        <v/>
      </c>
      <c r="AA80" s="32" t="str">
        <f t="shared" si="24"/>
        <v/>
      </c>
      <c r="AB80" s="20"/>
      <c r="AC80" s="384" t="str">
        <f>IF(COUNT((D80,H80,L80,P80,T80,X80))=0,"",SUM((D80,H80,L80,P80,T80,X80)))</f>
        <v/>
      </c>
      <c r="AD80" s="385" t="str">
        <f>IF(COUNT((E80,I80,M80,Q80,U80,Y80))=0,"",SUM((E80,I80,M80,Q80,U80,Y80)))</f>
        <v/>
      </c>
      <c r="AE80" s="386" t="str">
        <f>IF(COUNT((F80,J80,N80,R80,V80,Z80))=0,"",SUM((F80,J80,N80,R80,V80,Z80)))</f>
        <v/>
      </c>
      <c r="AF80" s="32" t="str">
        <f>IF(COUNT((G80,K80,O80,S80,W80,AA80))=0,"",SUM((G80,K80,O80,S80,W80,AA80)))</f>
        <v/>
      </c>
      <c r="AG80" s="387" t="str">
        <f t="shared" si="21"/>
        <v/>
      </c>
      <c r="AH80" s="310" t="str">
        <f t="shared" si="21"/>
        <v/>
      </c>
      <c r="AI80" s="212" t="str">
        <f t="shared" si="21"/>
        <v/>
      </c>
      <c r="AJ80" s="388" t="str">
        <f t="shared" si="21"/>
        <v/>
      </c>
      <c r="AK80" s="20"/>
      <c r="AL80" s="384" t="str">
        <f>IF(COUNT(テ1!AC80,テ2!AC80,AC80)=0,"",SUM(テ1!AC80,テ2!AC80,AC80))</f>
        <v/>
      </c>
      <c r="AM80" s="385" t="str">
        <f>IF(COUNT(テ1!AD80,テ2!AD80,AD80)=0,"",SUM(テ1!AD80,テ2!AD80,AD80))</f>
        <v/>
      </c>
      <c r="AN80" s="386" t="str">
        <f>IF(COUNT(テ1!AE80,テ2!AE80,AE80)=0,"",SUM(テ1!AE80,テ2!AE80,AE80))</f>
        <v/>
      </c>
      <c r="AO80" s="32" t="str">
        <f>IF(COUNT(テ1!AF80,テ2!AF80,AF80)=0,"",SUM(テ1!AF80,テ2!AF80,AF80))</f>
        <v/>
      </c>
      <c r="AP80" s="387" t="str">
        <f t="shared" si="22"/>
        <v/>
      </c>
      <c r="AQ80" s="310" t="str">
        <f t="shared" si="22"/>
        <v/>
      </c>
      <c r="AR80" s="212" t="str">
        <f t="shared" si="22"/>
        <v/>
      </c>
      <c r="AS80" s="388" t="str">
        <f t="shared" si="22"/>
        <v/>
      </c>
      <c r="AT80" s="20"/>
    </row>
    <row r="81" spans="1:46" ht="12" customHeight="1">
      <c r="A81" s="362">
        <v>77</v>
      </c>
      <c r="B81" s="33">
        <f>IF(情報!$C78="","",情報!$C78)</f>
        <v>231</v>
      </c>
      <c r="C81" s="389" t="str">
        <f t="shared" si="20"/>
        <v/>
      </c>
      <c r="D81" s="390" t="str">
        <f t="shared" si="23"/>
        <v/>
      </c>
      <c r="E81" s="391" t="str">
        <f t="shared" si="23"/>
        <v/>
      </c>
      <c r="F81" s="392" t="str">
        <f t="shared" si="23"/>
        <v/>
      </c>
      <c r="G81" s="38" t="str">
        <f t="shared" si="23"/>
        <v/>
      </c>
      <c r="H81" s="390" t="str">
        <f t="shared" si="23"/>
        <v/>
      </c>
      <c r="I81" s="391" t="str">
        <f t="shared" si="23"/>
        <v/>
      </c>
      <c r="J81" s="392" t="str">
        <f t="shared" si="23"/>
        <v/>
      </c>
      <c r="K81" s="38" t="str">
        <f t="shared" si="23"/>
        <v/>
      </c>
      <c r="L81" s="390" t="str">
        <f t="shared" si="23"/>
        <v/>
      </c>
      <c r="M81" s="391" t="str">
        <f t="shared" si="23"/>
        <v/>
      </c>
      <c r="N81" s="392" t="str">
        <f t="shared" si="24"/>
        <v/>
      </c>
      <c r="O81" s="38" t="str">
        <f t="shared" si="24"/>
        <v/>
      </c>
      <c r="P81" s="390" t="str">
        <f t="shared" si="24"/>
        <v/>
      </c>
      <c r="Q81" s="391" t="str">
        <f t="shared" si="24"/>
        <v/>
      </c>
      <c r="R81" s="392" t="str">
        <f t="shared" si="24"/>
        <v/>
      </c>
      <c r="S81" s="38" t="str">
        <f t="shared" si="24"/>
        <v/>
      </c>
      <c r="T81" s="390" t="str">
        <f t="shared" si="24"/>
        <v/>
      </c>
      <c r="U81" s="391" t="str">
        <f t="shared" si="24"/>
        <v/>
      </c>
      <c r="V81" s="392" t="str">
        <f t="shared" si="24"/>
        <v/>
      </c>
      <c r="W81" s="38" t="str">
        <f t="shared" si="24"/>
        <v/>
      </c>
      <c r="X81" s="390" t="str">
        <f t="shared" si="24"/>
        <v/>
      </c>
      <c r="Y81" s="391" t="str">
        <f t="shared" si="24"/>
        <v/>
      </c>
      <c r="Z81" s="392" t="str">
        <f t="shared" si="24"/>
        <v/>
      </c>
      <c r="AA81" s="38" t="str">
        <f t="shared" si="24"/>
        <v/>
      </c>
      <c r="AB81" s="20"/>
      <c r="AC81" s="390" t="str">
        <f>IF(COUNT((D81,H81,L81,P81,T81,X81))=0,"",SUM((D81,H81,L81,P81,T81,X81)))</f>
        <v/>
      </c>
      <c r="AD81" s="391" t="str">
        <f>IF(COUNT((E81,I81,M81,Q81,U81,Y81))=0,"",SUM((E81,I81,M81,Q81,U81,Y81)))</f>
        <v/>
      </c>
      <c r="AE81" s="392" t="str">
        <f>IF(COUNT((F81,J81,N81,R81,V81,Z81))=0,"",SUM((F81,J81,N81,R81,V81,Z81)))</f>
        <v/>
      </c>
      <c r="AF81" s="38" t="str">
        <f>IF(COUNT((G81,K81,O81,S81,W81,AA81))=0,"",SUM((G81,K81,O81,S81,W81,AA81)))</f>
        <v/>
      </c>
      <c r="AG81" s="375" t="str">
        <f t="shared" si="21"/>
        <v/>
      </c>
      <c r="AH81" s="313" t="str">
        <f t="shared" si="21"/>
        <v/>
      </c>
      <c r="AI81" s="231" t="str">
        <f t="shared" si="21"/>
        <v/>
      </c>
      <c r="AJ81" s="376" t="str">
        <f t="shared" si="21"/>
        <v/>
      </c>
      <c r="AK81" s="20"/>
      <c r="AL81" s="390" t="str">
        <f>IF(COUNT(テ1!AC81,テ2!AC81,AC81)=0,"",SUM(テ1!AC81,テ2!AC81,AC81))</f>
        <v/>
      </c>
      <c r="AM81" s="391" t="str">
        <f>IF(COUNT(テ1!AD81,テ2!AD81,AD81)=0,"",SUM(テ1!AD81,テ2!AD81,AD81))</f>
        <v/>
      </c>
      <c r="AN81" s="392" t="str">
        <f>IF(COUNT(テ1!AE81,テ2!AE81,AE81)=0,"",SUM(テ1!AE81,テ2!AE81,AE81))</f>
        <v/>
      </c>
      <c r="AO81" s="38" t="str">
        <f>IF(COUNT(テ1!AF81,テ2!AF81,AF81)=0,"",SUM(テ1!AF81,テ2!AF81,AF81))</f>
        <v/>
      </c>
      <c r="AP81" s="375" t="str">
        <f t="shared" si="22"/>
        <v/>
      </c>
      <c r="AQ81" s="313" t="str">
        <f t="shared" si="22"/>
        <v/>
      </c>
      <c r="AR81" s="231" t="str">
        <f t="shared" si="22"/>
        <v/>
      </c>
      <c r="AS81" s="376" t="str">
        <f t="shared" si="22"/>
        <v/>
      </c>
      <c r="AT81" s="20"/>
    </row>
    <row r="82" spans="1:46" s="403" customFormat="1" ht="12" customHeight="1">
      <c r="A82" s="362">
        <v>78</v>
      </c>
      <c r="B82" s="45">
        <f>IF(情報!$C79="","",情報!$C79)</f>
        <v>232</v>
      </c>
      <c r="C82" s="401" t="str">
        <f t="shared" si="20"/>
        <v/>
      </c>
      <c r="D82" s="378" t="str">
        <f t="shared" si="23"/>
        <v/>
      </c>
      <c r="E82" s="379" t="str">
        <f t="shared" si="23"/>
        <v/>
      </c>
      <c r="F82" s="380" t="str">
        <f t="shared" si="23"/>
        <v/>
      </c>
      <c r="G82" s="26" t="str">
        <f t="shared" si="23"/>
        <v/>
      </c>
      <c r="H82" s="378" t="str">
        <f t="shared" si="23"/>
        <v/>
      </c>
      <c r="I82" s="379" t="str">
        <f t="shared" si="23"/>
        <v/>
      </c>
      <c r="J82" s="380" t="str">
        <f t="shared" si="23"/>
        <v/>
      </c>
      <c r="K82" s="26" t="str">
        <f t="shared" si="23"/>
        <v/>
      </c>
      <c r="L82" s="378" t="str">
        <f t="shared" si="23"/>
        <v/>
      </c>
      <c r="M82" s="379" t="str">
        <f t="shared" si="23"/>
        <v/>
      </c>
      <c r="N82" s="380" t="str">
        <f t="shared" si="24"/>
        <v/>
      </c>
      <c r="O82" s="26" t="str">
        <f t="shared" si="24"/>
        <v/>
      </c>
      <c r="P82" s="378" t="str">
        <f t="shared" si="24"/>
        <v/>
      </c>
      <c r="Q82" s="379" t="str">
        <f t="shared" si="24"/>
        <v/>
      </c>
      <c r="R82" s="380" t="str">
        <f t="shared" si="24"/>
        <v/>
      </c>
      <c r="S82" s="26" t="str">
        <f t="shared" si="24"/>
        <v/>
      </c>
      <c r="T82" s="378" t="str">
        <f t="shared" si="24"/>
        <v/>
      </c>
      <c r="U82" s="379" t="str">
        <f t="shared" si="24"/>
        <v/>
      </c>
      <c r="V82" s="380" t="str">
        <f t="shared" si="24"/>
        <v/>
      </c>
      <c r="W82" s="26" t="str">
        <f t="shared" si="24"/>
        <v/>
      </c>
      <c r="X82" s="378" t="str">
        <f t="shared" si="24"/>
        <v/>
      </c>
      <c r="Y82" s="379" t="str">
        <f t="shared" si="24"/>
        <v/>
      </c>
      <c r="Z82" s="380" t="str">
        <f t="shared" si="24"/>
        <v/>
      </c>
      <c r="AA82" s="26" t="str">
        <f t="shared" si="24"/>
        <v/>
      </c>
      <c r="AB82" s="48"/>
      <c r="AC82" s="378" t="str">
        <f>IF(COUNT((D82,H82,L82,P82,T82,X82))=0,"",SUM((D82,H82,L82,P82,T82,X82)))</f>
        <v/>
      </c>
      <c r="AD82" s="379" t="str">
        <f>IF(COUNT((E82,I82,M82,Q82,U82,Y82))=0,"",SUM((E82,I82,M82,Q82,U82,Y82)))</f>
        <v/>
      </c>
      <c r="AE82" s="380" t="str">
        <f>IF(COUNT((F82,J82,N82,R82,V82,Z82))=0,"",SUM((F82,J82,N82,R82,V82,Z82)))</f>
        <v/>
      </c>
      <c r="AF82" s="47" t="str">
        <f>IF(COUNT((G82,K82,O82,S82,W82,AA82))=0,"",SUM((G82,K82,O82,S82,W82,AA82)))</f>
        <v/>
      </c>
      <c r="AG82" s="381" t="str">
        <f t="shared" si="21"/>
        <v/>
      </c>
      <c r="AH82" s="307" t="str">
        <f t="shared" si="21"/>
        <v/>
      </c>
      <c r="AI82" s="193" t="str">
        <f t="shared" si="21"/>
        <v/>
      </c>
      <c r="AJ82" s="402" t="str">
        <f t="shared" si="21"/>
        <v/>
      </c>
      <c r="AK82" s="48"/>
      <c r="AL82" s="378" t="str">
        <f>IF(COUNT(テ1!AC82,テ2!AC82,AC82)=0,"",SUM(テ1!AC82,テ2!AC82,AC82))</f>
        <v/>
      </c>
      <c r="AM82" s="379" t="str">
        <f>IF(COUNT(テ1!AD82,テ2!AD82,AD82)=0,"",SUM(テ1!AD82,テ2!AD82,AD82))</f>
        <v/>
      </c>
      <c r="AN82" s="380" t="str">
        <f>IF(COUNT(テ1!AE82,テ2!AE82,AE82)=0,"",SUM(テ1!AE82,テ2!AE82,AE82))</f>
        <v/>
      </c>
      <c r="AO82" s="47" t="str">
        <f>IF(COUNT(テ1!AF82,テ2!AF82,AF82)=0,"",SUM(テ1!AF82,テ2!AF82,AF82))</f>
        <v/>
      </c>
      <c r="AP82" s="381" t="str">
        <f t="shared" si="22"/>
        <v/>
      </c>
      <c r="AQ82" s="307" t="str">
        <f t="shared" si="22"/>
        <v/>
      </c>
      <c r="AR82" s="193" t="str">
        <f t="shared" si="22"/>
        <v/>
      </c>
      <c r="AS82" s="402" t="str">
        <f t="shared" si="22"/>
        <v/>
      </c>
      <c r="AT82" s="48"/>
    </row>
    <row r="83" spans="1:46" ht="12" customHeight="1">
      <c r="A83" s="362">
        <v>79</v>
      </c>
      <c r="B83" s="21">
        <f>IF(情報!$C80="","",情報!$C80)</f>
        <v>233</v>
      </c>
      <c r="C83" s="377" t="str">
        <f t="shared" si="20"/>
        <v/>
      </c>
      <c r="D83" s="378" t="str">
        <f t="shared" si="23"/>
        <v/>
      </c>
      <c r="E83" s="379" t="str">
        <f t="shared" si="23"/>
        <v/>
      </c>
      <c r="F83" s="380" t="str">
        <f t="shared" si="23"/>
        <v/>
      </c>
      <c r="G83" s="26" t="str">
        <f t="shared" si="23"/>
        <v/>
      </c>
      <c r="H83" s="378" t="str">
        <f t="shared" si="23"/>
        <v/>
      </c>
      <c r="I83" s="379" t="str">
        <f t="shared" si="23"/>
        <v/>
      </c>
      <c r="J83" s="380" t="str">
        <f t="shared" si="23"/>
        <v/>
      </c>
      <c r="K83" s="26" t="str">
        <f t="shared" si="23"/>
        <v/>
      </c>
      <c r="L83" s="378" t="str">
        <f t="shared" si="23"/>
        <v/>
      </c>
      <c r="M83" s="379" t="str">
        <f t="shared" si="23"/>
        <v/>
      </c>
      <c r="N83" s="380" t="str">
        <f t="shared" si="24"/>
        <v/>
      </c>
      <c r="O83" s="26" t="str">
        <f t="shared" si="24"/>
        <v/>
      </c>
      <c r="P83" s="378" t="str">
        <f t="shared" si="24"/>
        <v/>
      </c>
      <c r="Q83" s="379" t="str">
        <f t="shared" si="24"/>
        <v/>
      </c>
      <c r="R83" s="380" t="str">
        <f t="shared" si="24"/>
        <v/>
      </c>
      <c r="S83" s="26" t="str">
        <f t="shared" si="24"/>
        <v/>
      </c>
      <c r="T83" s="378" t="str">
        <f t="shared" si="24"/>
        <v/>
      </c>
      <c r="U83" s="379" t="str">
        <f t="shared" si="24"/>
        <v/>
      </c>
      <c r="V83" s="380" t="str">
        <f t="shared" si="24"/>
        <v/>
      </c>
      <c r="W83" s="26" t="str">
        <f t="shared" si="24"/>
        <v/>
      </c>
      <c r="X83" s="378" t="str">
        <f t="shared" si="24"/>
        <v/>
      </c>
      <c r="Y83" s="379" t="str">
        <f t="shared" si="24"/>
        <v/>
      </c>
      <c r="Z83" s="380" t="str">
        <f t="shared" si="24"/>
        <v/>
      </c>
      <c r="AA83" s="26" t="str">
        <f t="shared" si="24"/>
        <v/>
      </c>
      <c r="AB83" s="20"/>
      <c r="AC83" s="378" t="str">
        <f>IF(COUNT((D83,H83,L83,P83,T83,X83))=0,"",SUM((D83,H83,L83,P83,T83,X83)))</f>
        <v/>
      </c>
      <c r="AD83" s="379" t="str">
        <f>IF(COUNT((E83,I83,M83,Q83,U83,Y83))=0,"",SUM((E83,I83,M83,Q83,U83,Y83)))</f>
        <v/>
      </c>
      <c r="AE83" s="380" t="str">
        <f>IF(COUNT((F83,J83,N83,R83,V83,Z83))=0,"",SUM((F83,J83,N83,R83,V83,Z83)))</f>
        <v/>
      </c>
      <c r="AF83" s="26" t="str">
        <f>IF(COUNT((G83,K83,O83,S83,W83,AA83))=0,"",SUM((G83,K83,O83,S83,W83,AA83)))</f>
        <v/>
      </c>
      <c r="AG83" s="381" t="str">
        <f t="shared" si="21"/>
        <v/>
      </c>
      <c r="AH83" s="307" t="str">
        <f t="shared" si="21"/>
        <v/>
      </c>
      <c r="AI83" s="193" t="str">
        <f t="shared" si="21"/>
        <v/>
      </c>
      <c r="AJ83" s="382" t="str">
        <f t="shared" si="21"/>
        <v/>
      </c>
      <c r="AK83" s="20"/>
      <c r="AL83" s="378" t="str">
        <f>IF(COUNT(テ1!AC83,テ2!AC83,AC83)=0,"",SUM(テ1!AC83,テ2!AC83,AC83))</f>
        <v/>
      </c>
      <c r="AM83" s="379" t="str">
        <f>IF(COUNT(テ1!AD83,テ2!AD83,AD83)=0,"",SUM(テ1!AD83,テ2!AD83,AD83))</f>
        <v/>
      </c>
      <c r="AN83" s="380" t="str">
        <f>IF(COUNT(テ1!AE83,テ2!AE83,AE83)=0,"",SUM(テ1!AE83,テ2!AE83,AE83))</f>
        <v/>
      </c>
      <c r="AO83" s="26" t="str">
        <f>IF(COUNT(テ1!AF83,テ2!AF83,AF83)=0,"",SUM(テ1!AF83,テ2!AF83,AF83))</f>
        <v/>
      </c>
      <c r="AP83" s="381" t="str">
        <f t="shared" si="22"/>
        <v/>
      </c>
      <c r="AQ83" s="307" t="str">
        <f t="shared" si="22"/>
        <v/>
      </c>
      <c r="AR83" s="193" t="str">
        <f t="shared" si="22"/>
        <v/>
      </c>
      <c r="AS83" s="382" t="str">
        <f t="shared" si="22"/>
        <v/>
      </c>
      <c r="AT83" s="20"/>
    </row>
    <row r="84" spans="1:46" ht="12" customHeight="1">
      <c r="A84" s="362">
        <v>80</v>
      </c>
      <c r="B84" s="21">
        <f>IF(情報!$C81="","",情報!$C81)</f>
        <v>234</v>
      </c>
      <c r="C84" s="377" t="str">
        <f t="shared" si="20"/>
        <v/>
      </c>
      <c r="D84" s="378" t="str">
        <f t="shared" si="23"/>
        <v/>
      </c>
      <c r="E84" s="379" t="str">
        <f t="shared" si="23"/>
        <v/>
      </c>
      <c r="F84" s="380" t="str">
        <f t="shared" si="23"/>
        <v/>
      </c>
      <c r="G84" s="26" t="str">
        <f t="shared" si="23"/>
        <v/>
      </c>
      <c r="H84" s="378" t="str">
        <f t="shared" si="23"/>
        <v/>
      </c>
      <c r="I84" s="379" t="str">
        <f t="shared" si="23"/>
        <v/>
      </c>
      <c r="J84" s="380" t="str">
        <f t="shared" si="23"/>
        <v/>
      </c>
      <c r="K84" s="26" t="str">
        <f t="shared" si="23"/>
        <v/>
      </c>
      <c r="L84" s="378" t="str">
        <f t="shared" si="23"/>
        <v/>
      </c>
      <c r="M84" s="379" t="str">
        <f t="shared" si="23"/>
        <v/>
      </c>
      <c r="N84" s="380" t="str">
        <f t="shared" si="24"/>
        <v/>
      </c>
      <c r="O84" s="26" t="str">
        <f t="shared" si="24"/>
        <v/>
      </c>
      <c r="P84" s="378" t="str">
        <f t="shared" si="24"/>
        <v/>
      </c>
      <c r="Q84" s="379" t="str">
        <f t="shared" si="24"/>
        <v/>
      </c>
      <c r="R84" s="380" t="str">
        <f t="shared" si="24"/>
        <v/>
      </c>
      <c r="S84" s="26" t="str">
        <f t="shared" si="24"/>
        <v/>
      </c>
      <c r="T84" s="378" t="str">
        <f t="shared" si="24"/>
        <v/>
      </c>
      <c r="U84" s="379" t="str">
        <f t="shared" si="24"/>
        <v/>
      </c>
      <c r="V84" s="380" t="str">
        <f t="shared" si="24"/>
        <v/>
      </c>
      <c r="W84" s="26" t="str">
        <f t="shared" si="24"/>
        <v/>
      </c>
      <c r="X84" s="378" t="str">
        <f t="shared" si="24"/>
        <v/>
      </c>
      <c r="Y84" s="379" t="str">
        <f t="shared" si="24"/>
        <v/>
      </c>
      <c r="Z84" s="380" t="str">
        <f t="shared" si="24"/>
        <v/>
      </c>
      <c r="AA84" s="26" t="str">
        <f t="shared" si="24"/>
        <v/>
      </c>
      <c r="AB84" s="20"/>
      <c r="AC84" s="378" t="str">
        <f>IF(COUNT((D84,H84,L84,P84,T84,X84))=0,"",SUM((D84,H84,L84,P84,T84,X84)))</f>
        <v/>
      </c>
      <c r="AD84" s="379" t="str">
        <f>IF(COUNT((E84,I84,M84,Q84,U84,Y84))=0,"",SUM((E84,I84,M84,Q84,U84,Y84)))</f>
        <v/>
      </c>
      <c r="AE84" s="380" t="str">
        <f>IF(COUNT((F84,J84,N84,R84,V84,Z84))=0,"",SUM((F84,J84,N84,R84,V84,Z84)))</f>
        <v/>
      </c>
      <c r="AF84" s="26" t="str">
        <f>IF(COUNT((G84,K84,O84,S84,W84,AA84))=0,"",SUM((G84,K84,O84,S84,W84,AA84)))</f>
        <v/>
      </c>
      <c r="AG84" s="381" t="str">
        <f t="shared" si="21"/>
        <v/>
      </c>
      <c r="AH84" s="307" t="str">
        <f t="shared" si="21"/>
        <v/>
      </c>
      <c r="AI84" s="193" t="str">
        <f t="shared" si="21"/>
        <v/>
      </c>
      <c r="AJ84" s="382" t="str">
        <f t="shared" si="21"/>
        <v/>
      </c>
      <c r="AK84" s="20"/>
      <c r="AL84" s="378" t="str">
        <f>IF(COUNT(テ1!AC84,テ2!AC84,AC84)=0,"",SUM(テ1!AC84,テ2!AC84,AC84))</f>
        <v/>
      </c>
      <c r="AM84" s="379" t="str">
        <f>IF(COUNT(テ1!AD84,テ2!AD84,AD84)=0,"",SUM(テ1!AD84,テ2!AD84,AD84))</f>
        <v/>
      </c>
      <c r="AN84" s="380" t="str">
        <f>IF(COUNT(テ1!AE84,テ2!AE84,AE84)=0,"",SUM(テ1!AE84,テ2!AE84,AE84))</f>
        <v/>
      </c>
      <c r="AO84" s="26" t="str">
        <f>IF(COUNT(テ1!AF84,テ2!AF84,AF84)=0,"",SUM(テ1!AF84,テ2!AF84,AF84))</f>
        <v/>
      </c>
      <c r="AP84" s="381" t="str">
        <f t="shared" si="22"/>
        <v/>
      </c>
      <c r="AQ84" s="307" t="str">
        <f t="shared" si="22"/>
        <v/>
      </c>
      <c r="AR84" s="193" t="str">
        <f t="shared" si="22"/>
        <v/>
      </c>
      <c r="AS84" s="382" t="str">
        <f t="shared" si="22"/>
        <v/>
      </c>
      <c r="AT84" s="20"/>
    </row>
    <row r="85" spans="1:46" ht="12" customHeight="1">
      <c r="A85" s="362">
        <v>81</v>
      </c>
      <c r="B85" s="27">
        <f>IF(情報!$C82="","",情報!$C82)</f>
        <v>235</v>
      </c>
      <c r="C85" s="383" t="str">
        <f t="shared" si="20"/>
        <v/>
      </c>
      <c r="D85" s="384" t="str">
        <f t="shared" ref="D85:M94" si="25">IF(ISERROR(INDEX(テ全,$A85,D$2)),"",INDEX(テ全,$A85,D$2))</f>
        <v/>
      </c>
      <c r="E85" s="385" t="str">
        <f t="shared" si="25"/>
        <v/>
      </c>
      <c r="F85" s="386" t="str">
        <f t="shared" si="25"/>
        <v/>
      </c>
      <c r="G85" s="32" t="str">
        <f t="shared" si="25"/>
        <v/>
      </c>
      <c r="H85" s="384" t="str">
        <f t="shared" si="25"/>
        <v/>
      </c>
      <c r="I85" s="385" t="str">
        <f t="shared" si="25"/>
        <v/>
      </c>
      <c r="J85" s="386" t="str">
        <f t="shared" si="25"/>
        <v/>
      </c>
      <c r="K85" s="32" t="str">
        <f t="shared" si="25"/>
        <v/>
      </c>
      <c r="L85" s="384" t="str">
        <f t="shared" si="25"/>
        <v/>
      </c>
      <c r="M85" s="385" t="str">
        <f t="shared" si="25"/>
        <v/>
      </c>
      <c r="N85" s="386" t="str">
        <f t="shared" ref="N85:AA94" si="26">IF(ISERROR(INDEX(テ全,$A85,N$2)),"",INDEX(テ全,$A85,N$2))</f>
        <v/>
      </c>
      <c r="O85" s="32" t="str">
        <f t="shared" si="26"/>
        <v/>
      </c>
      <c r="P85" s="384" t="str">
        <f t="shared" si="26"/>
        <v/>
      </c>
      <c r="Q85" s="385" t="str">
        <f t="shared" si="26"/>
        <v/>
      </c>
      <c r="R85" s="386" t="str">
        <f t="shared" si="26"/>
        <v/>
      </c>
      <c r="S85" s="32" t="str">
        <f t="shared" si="26"/>
        <v/>
      </c>
      <c r="T85" s="384" t="str">
        <f t="shared" si="26"/>
        <v/>
      </c>
      <c r="U85" s="385" t="str">
        <f t="shared" si="26"/>
        <v/>
      </c>
      <c r="V85" s="386" t="str">
        <f t="shared" si="26"/>
        <v/>
      </c>
      <c r="W85" s="32" t="str">
        <f t="shared" si="26"/>
        <v/>
      </c>
      <c r="X85" s="384" t="str">
        <f t="shared" si="26"/>
        <v/>
      </c>
      <c r="Y85" s="385" t="str">
        <f t="shared" si="26"/>
        <v/>
      </c>
      <c r="Z85" s="386" t="str">
        <f t="shared" si="26"/>
        <v/>
      </c>
      <c r="AA85" s="32" t="str">
        <f t="shared" si="26"/>
        <v/>
      </c>
      <c r="AB85" s="20"/>
      <c r="AC85" s="384" t="str">
        <f>IF(COUNT((D85,H85,L85,P85,T85,X85))=0,"",SUM((D85,H85,L85,P85,T85,X85)))</f>
        <v/>
      </c>
      <c r="AD85" s="385" t="str">
        <f>IF(COUNT((E85,I85,M85,Q85,U85,Y85))=0,"",SUM((E85,I85,M85,Q85,U85,Y85)))</f>
        <v/>
      </c>
      <c r="AE85" s="386" t="str">
        <f>IF(COUNT((F85,J85,N85,R85,V85,Z85))=0,"",SUM((F85,J85,N85,R85,V85,Z85)))</f>
        <v/>
      </c>
      <c r="AF85" s="32" t="str">
        <f>IF(COUNT((G85,K85,O85,S85,W85,AA85))=0,"",SUM((G85,K85,O85,S85,W85,AA85)))</f>
        <v/>
      </c>
      <c r="AG85" s="387" t="str">
        <f t="shared" si="21"/>
        <v/>
      </c>
      <c r="AH85" s="310" t="str">
        <f t="shared" si="21"/>
        <v/>
      </c>
      <c r="AI85" s="212" t="str">
        <f t="shared" si="21"/>
        <v/>
      </c>
      <c r="AJ85" s="388" t="str">
        <f t="shared" si="21"/>
        <v/>
      </c>
      <c r="AK85" s="20"/>
      <c r="AL85" s="384" t="str">
        <f>IF(COUNT(テ1!AC85,テ2!AC85,AC85)=0,"",SUM(テ1!AC85,テ2!AC85,AC85))</f>
        <v/>
      </c>
      <c r="AM85" s="385" t="str">
        <f>IF(COUNT(テ1!AD85,テ2!AD85,AD85)=0,"",SUM(テ1!AD85,テ2!AD85,AD85))</f>
        <v/>
      </c>
      <c r="AN85" s="386" t="str">
        <f>IF(COUNT(テ1!AE85,テ2!AE85,AE85)=0,"",SUM(テ1!AE85,テ2!AE85,AE85))</f>
        <v/>
      </c>
      <c r="AO85" s="32" t="str">
        <f>IF(COUNT(テ1!AF85,テ2!AF85,AF85)=0,"",SUM(テ1!AF85,テ2!AF85,AF85))</f>
        <v/>
      </c>
      <c r="AP85" s="387" t="str">
        <f t="shared" si="22"/>
        <v/>
      </c>
      <c r="AQ85" s="310" t="str">
        <f t="shared" si="22"/>
        <v/>
      </c>
      <c r="AR85" s="212" t="str">
        <f t="shared" si="22"/>
        <v/>
      </c>
      <c r="AS85" s="388" t="str">
        <f t="shared" si="22"/>
        <v/>
      </c>
      <c r="AT85" s="20"/>
    </row>
    <row r="86" spans="1:46" ht="12" customHeight="1">
      <c r="A86" s="362">
        <v>82</v>
      </c>
      <c r="B86" s="33">
        <f>IF(情報!$C83="","",情報!$C83)</f>
        <v>236</v>
      </c>
      <c r="C86" s="389" t="str">
        <f t="shared" si="20"/>
        <v/>
      </c>
      <c r="D86" s="390" t="str">
        <f t="shared" si="25"/>
        <v/>
      </c>
      <c r="E86" s="391" t="str">
        <f t="shared" si="25"/>
        <v/>
      </c>
      <c r="F86" s="392" t="str">
        <f t="shared" si="25"/>
        <v/>
      </c>
      <c r="G86" s="38" t="str">
        <f t="shared" si="25"/>
        <v/>
      </c>
      <c r="H86" s="390" t="str">
        <f t="shared" si="25"/>
        <v/>
      </c>
      <c r="I86" s="391" t="str">
        <f t="shared" si="25"/>
        <v/>
      </c>
      <c r="J86" s="392" t="str">
        <f t="shared" si="25"/>
        <v/>
      </c>
      <c r="K86" s="38" t="str">
        <f t="shared" si="25"/>
        <v/>
      </c>
      <c r="L86" s="390" t="str">
        <f t="shared" si="25"/>
        <v/>
      </c>
      <c r="M86" s="391" t="str">
        <f t="shared" si="25"/>
        <v/>
      </c>
      <c r="N86" s="392" t="str">
        <f t="shared" si="26"/>
        <v/>
      </c>
      <c r="O86" s="38" t="str">
        <f t="shared" si="26"/>
        <v/>
      </c>
      <c r="P86" s="390" t="str">
        <f t="shared" si="26"/>
        <v/>
      </c>
      <c r="Q86" s="391" t="str">
        <f t="shared" si="26"/>
        <v/>
      </c>
      <c r="R86" s="392" t="str">
        <f t="shared" si="26"/>
        <v/>
      </c>
      <c r="S86" s="38" t="str">
        <f t="shared" si="26"/>
        <v/>
      </c>
      <c r="T86" s="390" t="str">
        <f t="shared" si="26"/>
        <v/>
      </c>
      <c r="U86" s="391" t="str">
        <f t="shared" si="26"/>
        <v/>
      </c>
      <c r="V86" s="392" t="str">
        <f t="shared" si="26"/>
        <v/>
      </c>
      <c r="W86" s="38" t="str">
        <f t="shared" si="26"/>
        <v/>
      </c>
      <c r="X86" s="390" t="str">
        <f t="shared" si="26"/>
        <v/>
      </c>
      <c r="Y86" s="391" t="str">
        <f t="shared" si="26"/>
        <v/>
      </c>
      <c r="Z86" s="392" t="str">
        <f t="shared" si="26"/>
        <v/>
      </c>
      <c r="AA86" s="38" t="str">
        <f t="shared" si="26"/>
        <v/>
      </c>
      <c r="AB86" s="20"/>
      <c r="AC86" s="390" t="str">
        <f>IF(COUNT((D86,H86,L86,P86,T86,X86))=0,"",SUM((D86,H86,L86,P86,T86,X86)))</f>
        <v/>
      </c>
      <c r="AD86" s="391" t="str">
        <f>IF(COUNT((E86,I86,M86,Q86,U86,Y86))=0,"",SUM((E86,I86,M86,Q86,U86,Y86)))</f>
        <v/>
      </c>
      <c r="AE86" s="392" t="str">
        <f>IF(COUNT((F86,J86,N86,R86,V86,Z86))=0,"",SUM((F86,J86,N86,R86,V86,Z86)))</f>
        <v/>
      </c>
      <c r="AF86" s="38" t="str">
        <f>IF(COUNT((G86,K86,O86,S86,W86,AA86))=0,"",SUM((G86,K86,O86,S86,W86,AA86)))</f>
        <v/>
      </c>
      <c r="AG86" s="375" t="str">
        <f t="shared" si="21"/>
        <v/>
      </c>
      <c r="AH86" s="313" t="str">
        <f t="shared" si="21"/>
        <v/>
      </c>
      <c r="AI86" s="231" t="str">
        <f t="shared" si="21"/>
        <v/>
      </c>
      <c r="AJ86" s="376" t="str">
        <f t="shared" si="21"/>
        <v/>
      </c>
      <c r="AK86" s="20"/>
      <c r="AL86" s="390" t="str">
        <f>IF(COUNT(テ1!AC86,テ2!AC86,AC86)=0,"",SUM(テ1!AC86,テ2!AC86,AC86))</f>
        <v/>
      </c>
      <c r="AM86" s="391" t="str">
        <f>IF(COUNT(テ1!AD86,テ2!AD86,AD86)=0,"",SUM(テ1!AD86,テ2!AD86,AD86))</f>
        <v/>
      </c>
      <c r="AN86" s="392" t="str">
        <f>IF(COUNT(テ1!AE86,テ2!AE86,AE86)=0,"",SUM(テ1!AE86,テ2!AE86,AE86))</f>
        <v/>
      </c>
      <c r="AO86" s="38" t="str">
        <f>IF(COUNT(テ1!AF86,テ2!AF86,AF86)=0,"",SUM(テ1!AF86,テ2!AF86,AF86))</f>
        <v/>
      </c>
      <c r="AP86" s="375" t="str">
        <f t="shared" si="22"/>
        <v/>
      </c>
      <c r="AQ86" s="313" t="str">
        <f t="shared" si="22"/>
        <v/>
      </c>
      <c r="AR86" s="231" t="str">
        <f t="shared" si="22"/>
        <v/>
      </c>
      <c r="AS86" s="376" t="str">
        <f t="shared" si="22"/>
        <v/>
      </c>
      <c r="AT86" s="20"/>
    </row>
    <row r="87" spans="1:46" ht="12" customHeight="1">
      <c r="A87" s="362">
        <v>83</v>
      </c>
      <c r="B87" s="21">
        <f>IF(情報!$C84="","",情報!$C84)</f>
        <v>237</v>
      </c>
      <c r="C87" s="377" t="str">
        <f t="shared" si="20"/>
        <v/>
      </c>
      <c r="D87" s="378" t="str">
        <f t="shared" si="25"/>
        <v/>
      </c>
      <c r="E87" s="379" t="str">
        <f t="shared" si="25"/>
        <v/>
      </c>
      <c r="F87" s="380" t="str">
        <f t="shared" si="25"/>
        <v/>
      </c>
      <c r="G87" s="26" t="str">
        <f t="shared" si="25"/>
        <v/>
      </c>
      <c r="H87" s="378" t="str">
        <f t="shared" si="25"/>
        <v/>
      </c>
      <c r="I87" s="379" t="str">
        <f t="shared" si="25"/>
        <v/>
      </c>
      <c r="J87" s="380" t="str">
        <f t="shared" si="25"/>
        <v/>
      </c>
      <c r="K87" s="26" t="str">
        <f t="shared" si="25"/>
        <v/>
      </c>
      <c r="L87" s="378" t="str">
        <f t="shared" si="25"/>
        <v/>
      </c>
      <c r="M87" s="379" t="str">
        <f t="shared" si="25"/>
        <v/>
      </c>
      <c r="N87" s="380" t="str">
        <f t="shared" si="26"/>
        <v/>
      </c>
      <c r="O87" s="26" t="str">
        <f t="shared" si="26"/>
        <v/>
      </c>
      <c r="P87" s="378" t="str">
        <f t="shared" si="26"/>
        <v/>
      </c>
      <c r="Q87" s="379" t="str">
        <f t="shared" si="26"/>
        <v/>
      </c>
      <c r="R87" s="380" t="str">
        <f t="shared" si="26"/>
        <v/>
      </c>
      <c r="S87" s="26" t="str">
        <f t="shared" si="26"/>
        <v/>
      </c>
      <c r="T87" s="378" t="str">
        <f t="shared" si="26"/>
        <v/>
      </c>
      <c r="U87" s="379" t="str">
        <f t="shared" si="26"/>
        <v/>
      </c>
      <c r="V87" s="380" t="str">
        <f t="shared" si="26"/>
        <v/>
      </c>
      <c r="W87" s="26" t="str">
        <f t="shared" si="26"/>
        <v/>
      </c>
      <c r="X87" s="378" t="str">
        <f t="shared" si="26"/>
        <v/>
      </c>
      <c r="Y87" s="379" t="str">
        <f t="shared" si="26"/>
        <v/>
      </c>
      <c r="Z87" s="380" t="str">
        <f t="shared" si="26"/>
        <v/>
      </c>
      <c r="AA87" s="26" t="str">
        <f t="shared" si="26"/>
        <v/>
      </c>
      <c r="AB87" s="20"/>
      <c r="AC87" s="378" t="str">
        <f>IF(COUNT((D87,H87,L87,P87,T87,X87))=0,"",SUM((D87,H87,L87,P87,T87,X87)))</f>
        <v/>
      </c>
      <c r="AD87" s="379" t="str">
        <f>IF(COUNT((E87,I87,M87,Q87,U87,Y87))=0,"",SUM((E87,I87,M87,Q87,U87,Y87)))</f>
        <v/>
      </c>
      <c r="AE87" s="380" t="str">
        <f>IF(COUNT((F87,J87,N87,R87,V87,Z87))=0,"",SUM((F87,J87,N87,R87,V87,Z87)))</f>
        <v/>
      </c>
      <c r="AF87" s="26" t="str">
        <f>IF(COUNT((G87,K87,O87,S87,W87,AA87))=0,"",SUM((G87,K87,O87,S87,W87,AA87)))</f>
        <v/>
      </c>
      <c r="AG87" s="381" t="str">
        <f t="shared" si="21"/>
        <v/>
      </c>
      <c r="AH87" s="307" t="str">
        <f t="shared" si="21"/>
        <v/>
      </c>
      <c r="AI87" s="193" t="str">
        <f t="shared" si="21"/>
        <v/>
      </c>
      <c r="AJ87" s="382" t="str">
        <f t="shared" si="21"/>
        <v/>
      </c>
      <c r="AK87" s="20"/>
      <c r="AL87" s="378" t="str">
        <f>IF(COUNT(テ1!AC87,テ2!AC87,AC87)=0,"",SUM(テ1!AC87,テ2!AC87,AC87))</f>
        <v/>
      </c>
      <c r="AM87" s="379" t="str">
        <f>IF(COUNT(テ1!AD87,テ2!AD87,AD87)=0,"",SUM(テ1!AD87,テ2!AD87,AD87))</f>
        <v/>
      </c>
      <c r="AN87" s="380" t="str">
        <f>IF(COUNT(テ1!AE87,テ2!AE87,AE87)=0,"",SUM(テ1!AE87,テ2!AE87,AE87))</f>
        <v/>
      </c>
      <c r="AO87" s="26" t="str">
        <f>IF(COUNT(テ1!AF87,テ2!AF87,AF87)=0,"",SUM(テ1!AF87,テ2!AF87,AF87))</f>
        <v/>
      </c>
      <c r="AP87" s="381" t="str">
        <f t="shared" si="22"/>
        <v/>
      </c>
      <c r="AQ87" s="307" t="str">
        <f t="shared" si="22"/>
        <v/>
      </c>
      <c r="AR87" s="193" t="str">
        <f t="shared" si="22"/>
        <v/>
      </c>
      <c r="AS87" s="382" t="str">
        <f t="shared" si="22"/>
        <v/>
      </c>
      <c r="AT87" s="20"/>
    </row>
    <row r="88" spans="1:46" ht="12" customHeight="1">
      <c r="A88" s="362">
        <v>84</v>
      </c>
      <c r="B88" s="21">
        <f>IF(情報!$C85="","",情報!$C85)</f>
        <v>238</v>
      </c>
      <c r="C88" s="377" t="str">
        <f t="shared" si="20"/>
        <v/>
      </c>
      <c r="D88" s="378" t="str">
        <f t="shared" si="25"/>
        <v/>
      </c>
      <c r="E88" s="379" t="str">
        <f t="shared" si="25"/>
        <v/>
      </c>
      <c r="F88" s="380" t="str">
        <f t="shared" si="25"/>
        <v/>
      </c>
      <c r="G88" s="26" t="str">
        <f t="shared" si="25"/>
        <v/>
      </c>
      <c r="H88" s="378" t="str">
        <f t="shared" si="25"/>
        <v/>
      </c>
      <c r="I88" s="379" t="str">
        <f t="shared" si="25"/>
        <v/>
      </c>
      <c r="J88" s="380" t="str">
        <f t="shared" si="25"/>
        <v/>
      </c>
      <c r="K88" s="26" t="str">
        <f t="shared" si="25"/>
        <v/>
      </c>
      <c r="L88" s="378" t="str">
        <f t="shared" si="25"/>
        <v/>
      </c>
      <c r="M88" s="379" t="str">
        <f t="shared" si="25"/>
        <v/>
      </c>
      <c r="N88" s="380" t="str">
        <f t="shared" si="26"/>
        <v/>
      </c>
      <c r="O88" s="26" t="str">
        <f t="shared" si="26"/>
        <v/>
      </c>
      <c r="P88" s="378" t="str">
        <f t="shared" si="26"/>
        <v/>
      </c>
      <c r="Q88" s="379" t="str">
        <f t="shared" si="26"/>
        <v/>
      </c>
      <c r="R88" s="380" t="str">
        <f t="shared" si="26"/>
        <v/>
      </c>
      <c r="S88" s="26" t="str">
        <f t="shared" si="26"/>
        <v/>
      </c>
      <c r="T88" s="378" t="str">
        <f t="shared" si="26"/>
        <v/>
      </c>
      <c r="U88" s="379" t="str">
        <f t="shared" si="26"/>
        <v/>
      </c>
      <c r="V88" s="380" t="str">
        <f t="shared" si="26"/>
        <v/>
      </c>
      <c r="W88" s="26" t="str">
        <f t="shared" si="26"/>
        <v/>
      </c>
      <c r="X88" s="378" t="str">
        <f t="shared" si="26"/>
        <v/>
      </c>
      <c r="Y88" s="379" t="str">
        <f t="shared" si="26"/>
        <v/>
      </c>
      <c r="Z88" s="380" t="str">
        <f t="shared" si="26"/>
        <v/>
      </c>
      <c r="AA88" s="26" t="str">
        <f t="shared" si="26"/>
        <v/>
      </c>
      <c r="AB88" s="20"/>
      <c r="AC88" s="378" t="str">
        <f>IF(COUNT((D88,H88,L88,P88,T88,X88))=0,"",SUM((D88,H88,L88,P88,T88,X88)))</f>
        <v/>
      </c>
      <c r="AD88" s="379" t="str">
        <f>IF(COUNT((E88,I88,M88,Q88,U88,Y88))=0,"",SUM((E88,I88,M88,Q88,U88,Y88)))</f>
        <v/>
      </c>
      <c r="AE88" s="380" t="str">
        <f>IF(COUNT((F88,J88,N88,R88,V88,Z88))=0,"",SUM((F88,J88,N88,R88,V88,Z88)))</f>
        <v/>
      </c>
      <c r="AF88" s="26" t="str">
        <f>IF(COUNT((G88,K88,O88,S88,W88,AA88))=0,"",SUM((G88,K88,O88,S88,W88,AA88)))</f>
        <v/>
      </c>
      <c r="AG88" s="381" t="str">
        <f t="shared" si="21"/>
        <v/>
      </c>
      <c r="AH88" s="307" t="str">
        <f t="shared" si="21"/>
        <v/>
      </c>
      <c r="AI88" s="193" t="str">
        <f t="shared" si="21"/>
        <v/>
      </c>
      <c r="AJ88" s="382" t="str">
        <f t="shared" si="21"/>
        <v/>
      </c>
      <c r="AK88" s="20"/>
      <c r="AL88" s="378" t="str">
        <f>IF(COUNT(テ1!AC88,テ2!AC88,AC88)=0,"",SUM(テ1!AC88,テ2!AC88,AC88))</f>
        <v/>
      </c>
      <c r="AM88" s="379" t="str">
        <f>IF(COUNT(テ1!AD88,テ2!AD88,AD88)=0,"",SUM(テ1!AD88,テ2!AD88,AD88))</f>
        <v/>
      </c>
      <c r="AN88" s="380" t="str">
        <f>IF(COUNT(テ1!AE88,テ2!AE88,AE88)=0,"",SUM(テ1!AE88,テ2!AE88,AE88))</f>
        <v/>
      </c>
      <c r="AO88" s="26" t="str">
        <f>IF(COUNT(テ1!AF88,テ2!AF88,AF88)=0,"",SUM(テ1!AF88,テ2!AF88,AF88))</f>
        <v/>
      </c>
      <c r="AP88" s="381" t="str">
        <f t="shared" si="22"/>
        <v/>
      </c>
      <c r="AQ88" s="307" t="str">
        <f t="shared" si="22"/>
        <v/>
      </c>
      <c r="AR88" s="193" t="str">
        <f t="shared" si="22"/>
        <v/>
      </c>
      <c r="AS88" s="382" t="str">
        <f t="shared" si="22"/>
        <v/>
      </c>
      <c r="AT88" s="20"/>
    </row>
    <row r="89" spans="1:46" ht="12" customHeight="1">
      <c r="A89" s="362">
        <v>85</v>
      </c>
      <c r="B89" s="21">
        <f>IF(情報!$C86="","",情報!$C86)</f>
        <v>239</v>
      </c>
      <c r="C89" s="377" t="str">
        <f t="shared" si="20"/>
        <v/>
      </c>
      <c r="D89" s="378" t="str">
        <f t="shared" si="25"/>
        <v/>
      </c>
      <c r="E89" s="379" t="str">
        <f t="shared" si="25"/>
        <v/>
      </c>
      <c r="F89" s="380" t="str">
        <f t="shared" si="25"/>
        <v/>
      </c>
      <c r="G89" s="26" t="str">
        <f t="shared" si="25"/>
        <v/>
      </c>
      <c r="H89" s="378" t="str">
        <f t="shared" si="25"/>
        <v/>
      </c>
      <c r="I89" s="379" t="str">
        <f t="shared" si="25"/>
        <v/>
      </c>
      <c r="J89" s="380" t="str">
        <f t="shared" si="25"/>
        <v/>
      </c>
      <c r="K89" s="26" t="str">
        <f t="shared" si="25"/>
        <v/>
      </c>
      <c r="L89" s="378" t="str">
        <f t="shared" si="25"/>
        <v/>
      </c>
      <c r="M89" s="379" t="str">
        <f t="shared" si="25"/>
        <v/>
      </c>
      <c r="N89" s="380" t="str">
        <f t="shared" si="26"/>
        <v/>
      </c>
      <c r="O89" s="26" t="str">
        <f t="shared" si="26"/>
        <v/>
      </c>
      <c r="P89" s="378" t="str">
        <f t="shared" si="26"/>
        <v/>
      </c>
      <c r="Q89" s="379" t="str">
        <f t="shared" si="26"/>
        <v/>
      </c>
      <c r="R89" s="380" t="str">
        <f t="shared" si="26"/>
        <v/>
      </c>
      <c r="S89" s="26" t="str">
        <f t="shared" si="26"/>
        <v/>
      </c>
      <c r="T89" s="378" t="str">
        <f t="shared" si="26"/>
        <v/>
      </c>
      <c r="U89" s="379" t="str">
        <f t="shared" si="26"/>
        <v/>
      </c>
      <c r="V89" s="380" t="str">
        <f t="shared" si="26"/>
        <v/>
      </c>
      <c r="W89" s="26" t="str">
        <f t="shared" si="26"/>
        <v/>
      </c>
      <c r="X89" s="378" t="str">
        <f t="shared" si="26"/>
        <v/>
      </c>
      <c r="Y89" s="379" t="str">
        <f t="shared" si="26"/>
        <v/>
      </c>
      <c r="Z89" s="380" t="str">
        <f t="shared" si="26"/>
        <v/>
      </c>
      <c r="AA89" s="26" t="str">
        <f t="shared" si="26"/>
        <v/>
      </c>
      <c r="AB89" s="20"/>
      <c r="AC89" s="378" t="str">
        <f>IF(COUNT((D89,H89,L89,P89,T89,X89))=0,"",SUM((D89,H89,L89,P89,T89,X89)))</f>
        <v/>
      </c>
      <c r="AD89" s="379" t="str">
        <f>IF(COUNT((E89,I89,M89,Q89,U89,Y89))=0,"",SUM((E89,I89,M89,Q89,U89,Y89)))</f>
        <v/>
      </c>
      <c r="AE89" s="380" t="str">
        <f>IF(COUNT((F89,J89,N89,R89,V89,Z89))=0,"",SUM((F89,J89,N89,R89,V89,Z89)))</f>
        <v/>
      </c>
      <c r="AF89" s="26" t="str">
        <f>IF(COUNT((G89,K89,O89,S89,W89,AA89))=0,"",SUM((G89,K89,O89,S89,W89,AA89)))</f>
        <v/>
      </c>
      <c r="AG89" s="381" t="str">
        <f t="shared" si="21"/>
        <v/>
      </c>
      <c r="AH89" s="307" t="str">
        <f t="shared" si="21"/>
        <v/>
      </c>
      <c r="AI89" s="193" t="str">
        <f t="shared" si="21"/>
        <v/>
      </c>
      <c r="AJ89" s="382" t="str">
        <f t="shared" si="21"/>
        <v/>
      </c>
      <c r="AK89" s="20"/>
      <c r="AL89" s="378" t="str">
        <f>IF(COUNT(テ1!AC89,テ2!AC89,AC89)=0,"",SUM(テ1!AC89,テ2!AC89,AC89))</f>
        <v/>
      </c>
      <c r="AM89" s="379" t="str">
        <f>IF(COUNT(テ1!AD89,テ2!AD89,AD89)=0,"",SUM(テ1!AD89,テ2!AD89,AD89))</f>
        <v/>
      </c>
      <c r="AN89" s="380" t="str">
        <f>IF(COUNT(テ1!AE89,テ2!AE89,AE89)=0,"",SUM(テ1!AE89,テ2!AE89,AE89))</f>
        <v/>
      </c>
      <c r="AO89" s="26" t="str">
        <f>IF(COUNT(テ1!AF89,テ2!AF89,AF89)=0,"",SUM(テ1!AF89,テ2!AF89,AF89))</f>
        <v/>
      </c>
      <c r="AP89" s="381" t="str">
        <f t="shared" si="22"/>
        <v/>
      </c>
      <c r="AQ89" s="307" t="str">
        <f t="shared" si="22"/>
        <v/>
      </c>
      <c r="AR89" s="193" t="str">
        <f t="shared" si="22"/>
        <v/>
      </c>
      <c r="AS89" s="382" t="str">
        <f t="shared" si="22"/>
        <v/>
      </c>
      <c r="AT89" s="20"/>
    </row>
    <row r="90" spans="1:46" ht="12" customHeight="1">
      <c r="A90" s="362">
        <v>86</v>
      </c>
      <c r="B90" s="27">
        <f>IF(情報!$C87="","",情報!$C87)</f>
        <v>240</v>
      </c>
      <c r="C90" s="383" t="str">
        <f t="shared" si="20"/>
        <v/>
      </c>
      <c r="D90" s="384" t="str">
        <f t="shared" si="25"/>
        <v/>
      </c>
      <c r="E90" s="385" t="str">
        <f t="shared" si="25"/>
        <v/>
      </c>
      <c r="F90" s="386" t="str">
        <f t="shared" si="25"/>
        <v/>
      </c>
      <c r="G90" s="32" t="str">
        <f t="shared" si="25"/>
        <v/>
      </c>
      <c r="H90" s="384" t="str">
        <f t="shared" si="25"/>
        <v/>
      </c>
      <c r="I90" s="385" t="str">
        <f t="shared" si="25"/>
        <v/>
      </c>
      <c r="J90" s="386" t="str">
        <f t="shared" si="25"/>
        <v/>
      </c>
      <c r="K90" s="32" t="str">
        <f t="shared" si="25"/>
        <v/>
      </c>
      <c r="L90" s="384" t="str">
        <f t="shared" si="25"/>
        <v/>
      </c>
      <c r="M90" s="385" t="str">
        <f t="shared" si="25"/>
        <v/>
      </c>
      <c r="N90" s="386" t="str">
        <f t="shared" si="26"/>
        <v/>
      </c>
      <c r="O90" s="32" t="str">
        <f t="shared" si="26"/>
        <v/>
      </c>
      <c r="P90" s="384" t="str">
        <f t="shared" si="26"/>
        <v/>
      </c>
      <c r="Q90" s="385" t="str">
        <f t="shared" si="26"/>
        <v/>
      </c>
      <c r="R90" s="386" t="str">
        <f t="shared" si="26"/>
        <v/>
      </c>
      <c r="S90" s="32" t="str">
        <f t="shared" si="26"/>
        <v/>
      </c>
      <c r="T90" s="384" t="str">
        <f t="shared" si="26"/>
        <v/>
      </c>
      <c r="U90" s="385" t="str">
        <f t="shared" si="26"/>
        <v/>
      </c>
      <c r="V90" s="386" t="str">
        <f t="shared" si="26"/>
        <v/>
      </c>
      <c r="W90" s="32" t="str">
        <f t="shared" si="26"/>
        <v/>
      </c>
      <c r="X90" s="384" t="str">
        <f t="shared" si="26"/>
        <v/>
      </c>
      <c r="Y90" s="385" t="str">
        <f t="shared" si="26"/>
        <v/>
      </c>
      <c r="Z90" s="386" t="str">
        <f t="shared" si="26"/>
        <v/>
      </c>
      <c r="AA90" s="32" t="str">
        <f t="shared" si="26"/>
        <v/>
      </c>
      <c r="AB90" s="20"/>
      <c r="AC90" s="384" t="str">
        <f>IF(COUNT((D90,H90,L90,P90,T90,X90))=0,"",SUM((D90,H90,L90,P90,T90,X90)))</f>
        <v/>
      </c>
      <c r="AD90" s="385" t="str">
        <f>IF(COUNT((E90,I90,M90,Q90,U90,Y90))=0,"",SUM((E90,I90,M90,Q90,U90,Y90)))</f>
        <v/>
      </c>
      <c r="AE90" s="386" t="str">
        <f>IF(COUNT((F90,J90,N90,R90,V90,Z90))=0,"",SUM((F90,J90,N90,R90,V90,Z90)))</f>
        <v/>
      </c>
      <c r="AF90" s="32" t="str">
        <f>IF(COUNT((G90,K90,O90,S90,W90,AA90))=0,"",SUM((G90,K90,O90,S90,W90,AA90)))</f>
        <v/>
      </c>
      <c r="AG90" s="387" t="str">
        <f t="shared" si="21"/>
        <v/>
      </c>
      <c r="AH90" s="310" t="str">
        <f t="shared" si="21"/>
        <v/>
      </c>
      <c r="AI90" s="212" t="str">
        <f t="shared" si="21"/>
        <v/>
      </c>
      <c r="AJ90" s="388" t="str">
        <f t="shared" si="21"/>
        <v/>
      </c>
      <c r="AK90" s="20"/>
      <c r="AL90" s="384" t="str">
        <f>IF(COUNT(テ1!AC90,テ2!AC90,AC90)=0,"",SUM(テ1!AC90,テ2!AC90,AC90))</f>
        <v/>
      </c>
      <c r="AM90" s="385" t="str">
        <f>IF(COUNT(テ1!AD90,テ2!AD90,AD90)=0,"",SUM(テ1!AD90,テ2!AD90,AD90))</f>
        <v/>
      </c>
      <c r="AN90" s="386" t="str">
        <f>IF(COUNT(テ1!AE90,テ2!AE90,AE90)=0,"",SUM(テ1!AE90,テ2!AE90,AE90))</f>
        <v/>
      </c>
      <c r="AO90" s="32" t="str">
        <f>IF(COUNT(テ1!AF90,テ2!AF90,AF90)=0,"",SUM(テ1!AF90,テ2!AF90,AF90))</f>
        <v/>
      </c>
      <c r="AP90" s="387" t="str">
        <f t="shared" si="22"/>
        <v/>
      </c>
      <c r="AQ90" s="310" t="str">
        <f t="shared" si="22"/>
        <v/>
      </c>
      <c r="AR90" s="212" t="str">
        <f t="shared" si="22"/>
        <v/>
      </c>
      <c r="AS90" s="388" t="str">
        <f t="shared" si="22"/>
        <v/>
      </c>
      <c r="AT90" s="20"/>
    </row>
    <row r="91" spans="1:46" ht="12" customHeight="1">
      <c r="A91" s="362">
        <v>87</v>
      </c>
      <c r="B91" s="33">
        <f>IF(情報!$C88="","",情報!$C88)</f>
        <v>241</v>
      </c>
      <c r="C91" s="389" t="str">
        <f t="shared" si="20"/>
        <v/>
      </c>
      <c r="D91" s="390" t="str">
        <f t="shared" si="25"/>
        <v/>
      </c>
      <c r="E91" s="391" t="str">
        <f t="shared" si="25"/>
        <v/>
      </c>
      <c r="F91" s="392" t="str">
        <f t="shared" si="25"/>
        <v/>
      </c>
      <c r="G91" s="38" t="str">
        <f t="shared" si="25"/>
        <v/>
      </c>
      <c r="H91" s="390" t="str">
        <f t="shared" si="25"/>
        <v/>
      </c>
      <c r="I91" s="391" t="str">
        <f t="shared" si="25"/>
        <v/>
      </c>
      <c r="J91" s="392" t="str">
        <f t="shared" si="25"/>
        <v/>
      </c>
      <c r="K91" s="38" t="str">
        <f t="shared" si="25"/>
        <v/>
      </c>
      <c r="L91" s="390" t="str">
        <f t="shared" si="25"/>
        <v/>
      </c>
      <c r="M91" s="391" t="str">
        <f t="shared" si="25"/>
        <v/>
      </c>
      <c r="N91" s="392" t="str">
        <f t="shared" si="26"/>
        <v/>
      </c>
      <c r="O91" s="38" t="str">
        <f t="shared" si="26"/>
        <v/>
      </c>
      <c r="P91" s="390" t="str">
        <f t="shared" si="26"/>
        <v/>
      </c>
      <c r="Q91" s="391" t="str">
        <f t="shared" si="26"/>
        <v/>
      </c>
      <c r="R91" s="392" t="str">
        <f t="shared" si="26"/>
        <v/>
      </c>
      <c r="S91" s="38" t="str">
        <f t="shared" si="26"/>
        <v/>
      </c>
      <c r="T91" s="390" t="str">
        <f t="shared" si="26"/>
        <v/>
      </c>
      <c r="U91" s="391" t="str">
        <f t="shared" si="26"/>
        <v/>
      </c>
      <c r="V91" s="392" t="str">
        <f t="shared" si="26"/>
        <v/>
      </c>
      <c r="W91" s="38" t="str">
        <f t="shared" si="26"/>
        <v/>
      </c>
      <c r="X91" s="390" t="str">
        <f t="shared" si="26"/>
        <v/>
      </c>
      <c r="Y91" s="391" t="str">
        <f t="shared" si="26"/>
        <v/>
      </c>
      <c r="Z91" s="392" t="str">
        <f t="shared" si="26"/>
        <v/>
      </c>
      <c r="AA91" s="38" t="str">
        <f t="shared" si="26"/>
        <v/>
      </c>
      <c r="AB91" s="20"/>
      <c r="AC91" s="390" t="str">
        <f>IF(COUNT((D91,H91,L91,P91,T91,X91))=0,"",SUM((D91,H91,L91,P91,T91,X91)))</f>
        <v/>
      </c>
      <c r="AD91" s="391" t="str">
        <f>IF(COUNT((E91,I91,M91,Q91,U91,Y91))=0,"",SUM((E91,I91,M91,Q91,U91,Y91)))</f>
        <v/>
      </c>
      <c r="AE91" s="392" t="str">
        <f>IF(COUNT((F91,J91,N91,R91,V91,Z91))=0,"",SUM((F91,J91,N91,R91,V91,Z91)))</f>
        <v/>
      </c>
      <c r="AF91" s="38" t="str">
        <f>IF(COUNT((G91,K91,O91,S91,W91,AA91))=0,"",SUM((G91,K91,O91,S91,W91,AA91)))</f>
        <v/>
      </c>
      <c r="AG91" s="375" t="str">
        <f t="shared" si="21"/>
        <v/>
      </c>
      <c r="AH91" s="313" t="str">
        <f t="shared" si="21"/>
        <v/>
      </c>
      <c r="AI91" s="231" t="str">
        <f t="shared" si="21"/>
        <v/>
      </c>
      <c r="AJ91" s="376" t="str">
        <f t="shared" si="21"/>
        <v/>
      </c>
      <c r="AK91" s="20"/>
      <c r="AL91" s="390" t="str">
        <f>IF(COUNT(テ1!AC91,テ2!AC91,AC91)=0,"",SUM(テ1!AC91,テ2!AC91,AC91))</f>
        <v/>
      </c>
      <c r="AM91" s="391" t="str">
        <f>IF(COUNT(テ1!AD91,テ2!AD91,AD91)=0,"",SUM(テ1!AD91,テ2!AD91,AD91))</f>
        <v/>
      </c>
      <c r="AN91" s="392" t="str">
        <f>IF(COUNT(テ1!AE91,テ2!AE91,AE91)=0,"",SUM(テ1!AE91,テ2!AE91,AE91))</f>
        <v/>
      </c>
      <c r="AO91" s="38" t="str">
        <f>IF(COUNT(テ1!AF91,テ2!AF91,AF91)=0,"",SUM(テ1!AF91,テ2!AF91,AF91))</f>
        <v/>
      </c>
      <c r="AP91" s="375" t="str">
        <f t="shared" si="22"/>
        <v/>
      </c>
      <c r="AQ91" s="313" t="str">
        <f t="shared" si="22"/>
        <v/>
      </c>
      <c r="AR91" s="231" t="str">
        <f t="shared" si="22"/>
        <v/>
      </c>
      <c r="AS91" s="376" t="str">
        <f t="shared" si="22"/>
        <v/>
      </c>
      <c r="AT91" s="20"/>
    </row>
    <row r="92" spans="1:46" ht="12" customHeight="1">
      <c r="A92" s="362">
        <v>88</v>
      </c>
      <c r="B92" s="21">
        <f>IF(情報!$C89="","",情報!$C89)</f>
        <v>242</v>
      </c>
      <c r="C92" s="377" t="str">
        <f t="shared" si="20"/>
        <v/>
      </c>
      <c r="D92" s="378" t="str">
        <f t="shared" si="25"/>
        <v/>
      </c>
      <c r="E92" s="379" t="str">
        <f t="shared" si="25"/>
        <v/>
      </c>
      <c r="F92" s="380" t="str">
        <f t="shared" si="25"/>
        <v/>
      </c>
      <c r="G92" s="26" t="str">
        <f t="shared" si="25"/>
        <v/>
      </c>
      <c r="H92" s="378" t="str">
        <f t="shared" si="25"/>
        <v/>
      </c>
      <c r="I92" s="379" t="str">
        <f t="shared" si="25"/>
        <v/>
      </c>
      <c r="J92" s="380" t="str">
        <f t="shared" si="25"/>
        <v/>
      </c>
      <c r="K92" s="26" t="str">
        <f t="shared" si="25"/>
        <v/>
      </c>
      <c r="L92" s="378" t="str">
        <f t="shared" si="25"/>
        <v/>
      </c>
      <c r="M92" s="379" t="str">
        <f t="shared" si="25"/>
        <v/>
      </c>
      <c r="N92" s="380" t="str">
        <f t="shared" si="26"/>
        <v/>
      </c>
      <c r="O92" s="26" t="str">
        <f t="shared" si="26"/>
        <v/>
      </c>
      <c r="P92" s="378" t="str">
        <f t="shared" si="26"/>
        <v/>
      </c>
      <c r="Q92" s="379" t="str">
        <f t="shared" si="26"/>
        <v/>
      </c>
      <c r="R92" s="380" t="str">
        <f t="shared" si="26"/>
        <v/>
      </c>
      <c r="S92" s="26" t="str">
        <f t="shared" si="26"/>
        <v/>
      </c>
      <c r="T92" s="378" t="str">
        <f t="shared" si="26"/>
        <v/>
      </c>
      <c r="U92" s="379" t="str">
        <f t="shared" si="26"/>
        <v/>
      </c>
      <c r="V92" s="380" t="str">
        <f t="shared" si="26"/>
        <v/>
      </c>
      <c r="W92" s="26" t="str">
        <f t="shared" si="26"/>
        <v/>
      </c>
      <c r="X92" s="378" t="str">
        <f t="shared" si="26"/>
        <v/>
      </c>
      <c r="Y92" s="379" t="str">
        <f t="shared" si="26"/>
        <v/>
      </c>
      <c r="Z92" s="380" t="str">
        <f t="shared" si="26"/>
        <v/>
      </c>
      <c r="AA92" s="26" t="str">
        <f t="shared" si="26"/>
        <v/>
      </c>
      <c r="AB92" s="20"/>
      <c r="AC92" s="378" t="str">
        <f>IF(COUNT((D92,H92,L92,P92,T92,X92))=0,"",SUM((D92,H92,L92,P92,T92,X92)))</f>
        <v/>
      </c>
      <c r="AD92" s="379" t="str">
        <f>IF(COUNT((E92,I92,M92,Q92,U92,Y92))=0,"",SUM((E92,I92,M92,Q92,U92,Y92)))</f>
        <v/>
      </c>
      <c r="AE92" s="380" t="str">
        <f>IF(COUNT((F92,J92,N92,R92,V92,Z92))=0,"",SUM((F92,J92,N92,R92,V92,Z92)))</f>
        <v/>
      </c>
      <c r="AF92" s="26" t="str">
        <f>IF(COUNT((G92,K92,O92,S92,W92,AA92))=0,"",SUM((G92,K92,O92,S92,W92,AA92)))</f>
        <v/>
      </c>
      <c r="AG92" s="381" t="str">
        <f t="shared" si="21"/>
        <v/>
      </c>
      <c r="AH92" s="307" t="str">
        <f t="shared" si="21"/>
        <v/>
      </c>
      <c r="AI92" s="193" t="str">
        <f t="shared" si="21"/>
        <v/>
      </c>
      <c r="AJ92" s="382" t="str">
        <f t="shared" si="21"/>
        <v/>
      </c>
      <c r="AK92" s="20"/>
      <c r="AL92" s="378" t="str">
        <f>IF(COUNT(テ1!AC92,テ2!AC92,AC92)=0,"",SUM(テ1!AC92,テ2!AC92,AC92))</f>
        <v/>
      </c>
      <c r="AM92" s="379" t="str">
        <f>IF(COUNT(テ1!AD92,テ2!AD92,AD92)=0,"",SUM(テ1!AD92,テ2!AD92,AD92))</f>
        <v/>
      </c>
      <c r="AN92" s="380" t="str">
        <f>IF(COUNT(テ1!AE92,テ2!AE92,AE92)=0,"",SUM(テ1!AE92,テ2!AE92,AE92))</f>
        <v/>
      </c>
      <c r="AO92" s="26" t="str">
        <f>IF(COUNT(テ1!AF92,テ2!AF92,AF92)=0,"",SUM(テ1!AF92,テ2!AF92,AF92))</f>
        <v/>
      </c>
      <c r="AP92" s="381" t="str">
        <f t="shared" si="22"/>
        <v/>
      </c>
      <c r="AQ92" s="307" t="str">
        <f t="shared" si="22"/>
        <v/>
      </c>
      <c r="AR92" s="193" t="str">
        <f t="shared" si="22"/>
        <v/>
      </c>
      <c r="AS92" s="382" t="str">
        <f t="shared" si="22"/>
        <v/>
      </c>
      <c r="AT92" s="20"/>
    </row>
    <row r="93" spans="1:46" ht="12" customHeight="1">
      <c r="A93" s="362">
        <v>89</v>
      </c>
      <c r="B93" s="21">
        <f>IF(情報!$C90="","",情報!$C90)</f>
        <v>243</v>
      </c>
      <c r="C93" s="377" t="str">
        <f t="shared" si="20"/>
        <v/>
      </c>
      <c r="D93" s="378" t="str">
        <f t="shared" si="25"/>
        <v/>
      </c>
      <c r="E93" s="379" t="str">
        <f t="shared" si="25"/>
        <v/>
      </c>
      <c r="F93" s="380" t="str">
        <f t="shared" si="25"/>
        <v/>
      </c>
      <c r="G93" s="26" t="str">
        <f t="shared" si="25"/>
        <v/>
      </c>
      <c r="H93" s="378" t="str">
        <f t="shared" si="25"/>
        <v/>
      </c>
      <c r="I93" s="379" t="str">
        <f t="shared" si="25"/>
        <v/>
      </c>
      <c r="J93" s="380" t="str">
        <f t="shared" si="25"/>
        <v/>
      </c>
      <c r="K93" s="26" t="str">
        <f t="shared" si="25"/>
        <v/>
      </c>
      <c r="L93" s="378" t="str">
        <f t="shared" si="25"/>
        <v/>
      </c>
      <c r="M93" s="379" t="str">
        <f t="shared" si="25"/>
        <v/>
      </c>
      <c r="N93" s="380" t="str">
        <f t="shared" si="26"/>
        <v/>
      </c>
      <c r="O93" s="26" t="str">
        <f t="shared" si="26"/>
        <v/>
      </c>
      <c r="P93" s="378" t="str">
        <f t="shared" si="26"/>
        <v/>
      </c>
      <c r="Q93" s="379" t="str">
        <f t="shared" si="26"/>
        <v/>
      </c>
      <c r="R93" s="380" t="str">
        <f t="shared" si="26"/>
        <v/>
      </c>
      <c r="S93" s="26" t="str">
        <f t="shared" si="26"/>
        <v/>
      </c>
      <c r="T93" s="378" t="str">
        <f t="shared" si="26"/>
        <v/>
      </c>
      <c r="U93" s="379" t="str">
        <f t="shared" si="26"/>
        <v/>
      </c>
      <c r="V93" s="380" t="str">
        <f t="shared" si="26"/>
        <v/>
      </c>
      <c r="W93" s="26" t="str">
        <f t="shared" si="26"/>
        <v/>
      </c>
      <c r="X93" s="378" t="str">
        <f t="shared" si="26"/>
        <v/>
      </c>
      <c r="Y93" s="379" t="str">
        <f t="shared" si="26"/>
        <v/>
      </c>
      <c r="Z93" s="380" t="str">
        <f t="shared" si="26"/>
        <v/>
      </c>
      <c r="AA93" s="26" t="str">
        <f t="shared" si="26"/>
        <v/>
      </c>
      <c r="AB93" s="20"/>
      <c r="AC93" s="378" t="str">
        <f>IF(COUNT((D93,H93,L93,P93,T93,X93))=0,"",SUM((D93,H93,L93,P93,T93,X93)))</f>
        <v/>
      </c>
      <c r="AD93" s="379" t="str">
        <f>IF(COUNT((E93,I93,M93,Q93,U93,Y93))=0,"",SUM((E93,I93,M93,Q93,U93,Y93)))</f>
        <v/>
      </c>
      <c r="AE93" s="380" t="str">
        <f>IF(COUNT((F93,J93,N93,R93,V93,Z93))=0,"",SUM((F93,J93,N93,R93,V93,Z93)))</f>
        <v/>
      </c>
      <c r="AF93" s="26" t="str">
        <f>IF(COUNT((G93,K93,O93,S93,W93,AA93))=0,"",SUM((G93,K93,O93,S93,W93,AA93)))</f>
        <v/>
      </c>
      <c r="AG93" s="381" t="str">
        <f t="shared" si="21"/>
        <v/>
      </c>
      <c r="AH93" s="307" t="str">
        <f t="shared" si="21"/>
        <v/>
      </c>
      <c r="AI93" s="193" t="str">
        <f t="shared" si="21"/>
        <v/>
      </c>
      <c r="AJ93" s="382" t="str">
        <f t="shared" si="21"/>
        <v/>
      </c>
      <c r="AK93" s="20"/>
      <c r="AL93" s="378" t="str">
        <f>IF(COUNT(テ1!AC93,テ2!AC93,AC93)=0,"",SUM(テ1!AC93,テ2!AC93,AC93))</f>
        <v/>
      </c>
      <c r="AM93" s="379" t="str">
        <f>IF(COUNT(テ1!AD93,テ2!AD93,AD93)=0,"",SUM(テ1!AD93,テ2!AD93,AD93))</f>
        <v/>
      </c>
      <c r="AN93" s="380" t="str">
        <f>IF(COUNT(テ1!AE93,テ2!AE93,AE93)=0,"",SUM(テ1!AE93,テ2!AE93,AE93))</f>
        <v/>
      </c>
      <c r="AO93" s="26" t="str">
        <f>IF(COUNT(テ1!AF93,テ2!AF93,AF93)=0,"",SUM(テ1!AF93,テ2!AF93,AF93))</f>
        <v/>
      </c>
      <c r="AP93" s="381" t="str">
        <f t="shared" si="22"/>
        <v/>
      </c>
      <c r="AQ93" s="307" t="str">
        <f t="shared" si="22"/>
        <v/>
      </c>
      <c r="AR93" s="193" t="str">
        <f t="shared" si="22"/>
        <v/>
      </c>
      <c r="AS93" s="382" t="str">
        <f t="shared" si="22"/>
        <v/>
      </c>
      <c r="AT93" s="20"/>
    </row>
    <row r="94" spans="1:46" ht="12" customHeight="1">
      <c r="A94" s="362">
        <v>90</v>
      </c>
      <c r="B94" s="21">
        <f>IF(情報!$C91="","",情報!$C91)</f>
        <v>244</v>
      </c>
      <c r="C94" s="377" t="str">
        <f t="shared" si="20"/>
        <v/>
      </c>
      <c r="D94" s="378" t="str">
        <f t="shared" si="25"/>
        <v/>
      </c>
      <c r="E94" s="379" t="str">
        <f t="shared" si="25"/>
        <v/>
      </c>
      <c r="F94" s="380" t="str">
        <f t="shared" si="25"/>
        <v/>
      </c>
      <c r="G94" s="26" t="str">
        <f t="shared" si="25"/>
        <v/>
      </c>
      <c r="H94" s="378" t="str">
        <f t="shared" si="25"/>
        <v/>
      </c>
      <c r="I94" s="379" t="str">
        <f t="shared" si="25"/>
        <v/>
      </c>
      <c r="J94" s="380" t="str">
        <f t="shared" si="25"/>
        <v/>
      </c>
      <c r="K94" s="26" t="str">
        <f t="shared" si="25"/>
        <v/>
      </c>
      <c r="L94" s="378" t="str">
        <f t="shared" si="25"/>
        <v/>
      </c>
      <c r="M94" s="379" t="str">
        <f t="shared" si="25"/>
        <v/>
      </c>
      <c r="N94" s="380" t="str">
        <f t="shared" si="26"/>
        <v/>
      </c>
      <c r="O94" s="26" t="str">
        <f t="shared" si="26"/>
        <v/>
      </c>
      <c r="P94" s="378" t="str">
        <f t="shared" si="26"/>
        <v/>
      </c>
      <c r="Q94" s="379" t="str">
        <f t="shared" si="26"/>
        <v/>
      </c>
      <c r="R94" s="380" t="str">
        <f t="shared" si="26"/>
        <v/>
      </c>
      <c r="S94" s="26" t="str">
        <f t="shared" si="26"/>
        <v/>
      </c>
      <c r="T94" s="378" t="str">
        <f t="shared" si="26"/>
        <v/>
      </c>
      <c r="U94" s="379" t="str">
        <f t="shared" si="26"/>
        <v/>
      </c>
      <c r="V94" s="380" t="str">
        <f t="shared" si="26"/>
        <v/>
      </c>
      <c r="W94" s="26" t="str">
        <f t="shared" si="26"/>
        <v/>
      </c>
      <c r="X94" s="378" t="str">
        <f t="shared" si="26"/>
        <v/>
      </c>
      <c r="Y94" s="379" t="str">
        <f t="shared" si="26"/>
        <v/>
      </c>
      <c r="Z94" s="380" t="str">
        <f t="shared" si="26"/>
        <v/>
      </c>
      <c r="AA94" s="26" t="str">
        <f t="shared" si="26"/>
        <v/>
      </c>
      <c r="AB94" s="20"/>
      <c r="AC94" s="378" t="str">
        <f>IF(COUNT((D94,H94,L94,P94,T94,X94))=0,"",SUM((D94,H94,L94,P94,T94,X94)))</f>
        <v/>
      </c>
      <c r="AD94" s="379" t="str">
        <f>IF(COUNT((E94,I94,M94,Q94,U94,Y94))=0,"",SUM((E94,I94,M94,Q94,U94,Y94)))</f>
        <v/>
      </c>
      <c r="AE94" s="380" t="str">
        <f>IF(COUNT((F94,J94,N94,R94,V94,Z94))=0,"",SUM((F94,J94,N94,R94,V94,Z94)))</f>
        <v/>
      </c>
      <c r="AF94" s="26" t="str">
        <f>IF(COUNT((G94,K94,O94,S94,W94,AA94))=0,"",SUM((G94,K94,O94,S94,W94,AA94)))</f>
        <v/>
      </c>
      <c r="AG94" s="381" t="str">
        <f t="shared" si="21"/>
        <v/>
      </c>
      <c r="AH94" s="307" t="str">
        <f t="shared" si="21"/>
        <v/>
      </c>
      <c r="AI94" s="193" t="str">
        <f t="shared" si="21"/>
        <v/>
      </c>
      <c r="AJ94" s="382" t="str">
        <f t="shared" si="21"/>
        <v/>
      </c>
      <c r="AK94" s="20"/>
      <c r="AL94" s="378" t="str">
        <f>IF(COUNT(テ1!AC94,テ2!AC94,AC94)=0,"",SUM(テ1!AC94,テ2!AC94,AC94))</f>
        <v/>
      </c>
      <c r="AM94" s="379" t="str">
        <f>IF(COUNT(テ1!AD94,テ2!AD94,AD94)=0,"",SUM(テ1!AD94,テ2!AD94,AD94))</f>
        <v/>
      </c>
      <c r="AN94" s="380" t="str">
        <f>IF(COUNT(テ1!AE94,テ2!AE94,AE94)=0,"",SUM(テ1!AE94,テ2!AE94,AE94))</f>
        <v/>
      </c>
      <c r="AO94" s="26" t="str">
        <f>IF(COUNT(テ1!AF94,テ2!AF94,AF94)=0,"",SUM(テ1!AF94,テ2!AF94,AF94))</f>
        <v/>
      </c>
      <c r="AP94" s="381" t="str">
        <f t="shared" si="22"/>
        <v/>
      </c>
      <c r="AQ94" s="307" t="str">
        <f t="shared" si="22"/>
        <v/>
      </c>
      <c r="AR94" s="193" t="str">
        <f t="shared" si="22"/>
        <v/>
      </c>
      <c r="AS94" s="382" t="str">
        <f t="shared" si="22"/>
        <v/>
      </c>
      <c r="AT94" s="20"/>
    </row>
    <row r="95" spans="1:46" ht="12" customHeight="1" thickBot="1">
      <c r="A95" s="362">
        <v>91</v>
      </c>
      <c r="B95" s="39">
        <f>IF(情報!$C92="","",情報!$C92)</f>
        <v>245</v>
      </c>
      <c r="C95" s="393" t="str">
        <f t="shared" si="20"/>
        <v/>
      </c>
      <c r="D95" s="394" t="str">
        <f t="shared" ref="D95:M104" si="27">IF(ISERROR(INDEX(テ全,$A95,D$2)),"",INDEX(テ全,$A95,D$2))</f>
        <v/>
      </c>
      <c r="E95" s="395" t="str">
        <f t="shared" si="27"/>
        <v/>
      </c>
      <c r="F95" s="396" t="str">
        <f t="shared" si="27"/>
        <v/>
      </c>
      <c r="G95" s="44" t="str">
        <f t="shared" si="27"/>
        <v/>
      </c>
      <c r="H95" s="394" t="str">
        <f t="shared" si="27"/>
        <v/>
      </c>
      <c r="I95" s="395" t="str">
        <f t="shared" si="27"/>
        <v/>
      </c>
      <c r="J95" s="396" t="str">
        <f t="shared" si="27"/>
        <v/>
      </c>
      <c r="K95" s="44" t="str">
        <f t="shared" si="27"/>
        <v/>
      </c>
      <c r="L95" s="394" t="str">
        <f t="shared" si="27"/>
        <v/>
      </c>
      <c r="M95" s="395" t="str">
        <f t="shared" si="27"/>
        <v/>
      </c>
      <c r="N95" s="396" t="str">
        <f t="shared" ref="N95:AA104" si="28">IF(ISERROR(INDEX(テ全,$A95,N$2)),"",INDEX(テ全,$A95,N$2))</f>
        <v/>
      </c>
      <c r="O95" s="44" t="str">
        <f t="shared" si="28"/>
        <v/>
      </c>
      <c r="P95" s="394" t="str">
        <f t="shared" si="28"/>
        <v/>
      </c>
      <c r="Q95" s="395" t="str">
        <f t="shared" si="28"/>
        <v/>
      </c>
      <c r="R95" s="396" t="str">
        <f t="shared" si="28"/>
        <v/>
      </c>
      <c r="S95" s="44" t="str">
        <f t="shared" si="28"/>
        <v/>
      </c>
      <c r="T95" s="394" t="str">
        <f t="shared" si="28"/>
        <v/>
      </c>
      <c r="U95" s="395" t="str">
        <f t="shared" si="28"/>
        <v/>
      </c>
      <c r="V95" s="396" t="str">
        <f t="shared" si="28"/>
        <v/>
      </c>
      <c r="W95" s="44" t="str">
        <f t="shared" si="28"/>
        <v/>
      </c>
      <c r="X95" s="394" t="str">
        <f t="shared" si="28"/>
        <v/>
      </c>
      <c r="Y95" s="395" t="str">
        <f t="shared" si="28"/>
        <v/>
      </c>
      <c r="Z95" s="396" t="str">
        <f t="shared" si="28"/>
        <v/>
      </c>
      <c r="AA95" s="44" t="str">
        <f t="shared" si="28"/>
        <v/>
      </c>
      <c r="AB95" s="20"/>
      <c r="AC95" s="394" t="str">
        <f>IF(COUNT((D95,H95,L95,P95,T95,X95))=0,"",SUM((D95,H95,L95,P95,T95,X95)))</f>
        <v/>
      </c>
      <c r="AD95" s="395" t="str">
        <f>IF(COUNT((E95,I95,M95,Q95,U95,Y95))=0,"",SUM((E95,I95,M95,Q95,U95,Y95)))</f>
        <v/>
      </c>
      <c r="AE95" s="396" t="str">
        <f>IF(COUNT((F95,J95,N95,R95,V95,Z95))=0,"",SUM((F95,J95,N95,R95,V95,Z95)))</f>
        <v/>
      </c>
      <c r="AF95" s="44" t="str">
        <f>IF(COUNT((G95,K95,O95,S95,W95,AA95))=0,"",SUM((G95,K95,O95,S95,W95,AA95)))</f>
        <v/>
      </c>
      <c r="AG95" s="397" t="str">
        <f t="shared" si="21"/>
        <v/>
      </c>
      <c r="AH95" s="316" t="str">
        <f t="shared" si="21"/>
        <v/>
      </c>
      <c r="AI95" s="250" t="str">
        <f t="shared" si="21"/>
        <v/>
      </c>
      <c r="AJ95" s="398" t="str">
        <f t="shared" si="21"/>
        <v/>
      </c>
      <c r="AK95" s="20"/>
      <c r="AL95" s="394" t="str">
        <f>IF(COUNT(テ1!AC95,テ2!AC95,AC95)=0,"",SUM(テ1!AC95,テ2!AC95,AC95))</f>
        <v/>
      </c>
      <c r="AM95" s="395" t="str">
        <f>IF(COUNT(テ1!AD95,テ2!AD95,AD95)=0,"",SUM(テ1!AD95,テ2!AD95,AD95))</f>
        <v/>
      </c>
      <c r="AN95" s="396" t="str">
        <f>IF(COUNT(テ1!AE95,テ2!AE95,AE95)=0,"",SUM(テ1!AE95,テ2!AE95,AE95))</f>
        <v/>
      </c>
      <c r="AO95" s="44" t="str">
        <f>IF(COUNT(テ1!AF95,テ2!AF95,AF95)=0,"",SUM(テ1!AF95,テ2!AF95,AF95))</f>
        <v/>
      </c>
      <c r="AP95" s="397" t="str">
        <f t="shared" si="22"/>
        <v/>
      </c>
      <c r="AQ95" s="316" t="str">
        <f t="shared" si="22"/>
        <v/>
      </c>
      <c r="AR95" s="250" t="str">
        <f t="shared" si="22"/>
        <v/>
      </c>
      <c r="AS95" s="398" t="str">
        <f t="shared" si="22"/>
        <v/>
      </c>
      <c r="AT95" s="20"/>
    </row>
    <row r="96" spans="1:46" ht="12" customHeight="1">
      <c r="A96" s="362">
        <v>92</v>
      </c>
      <c r="B96" s="14">
        <f>IF(情報!$C93="","",情報!$C93)</f>
        <v>301</v>
      </c>
      <c r="C96" s="371" t="str">
        <f t="shared" si="20"/>
        <v/>
      </c>
      <c r="D96" s="372" t="str">
        <f t="shared" si="27"/>
        <v/>
      </c>
      <c r="E96" s="373" t="str">
        <f t="shared" si="27"/>
        <v/>
      </c>
      <c r="F96" s="374" t="str">
        <f t="shared" si="27"/>
        <v/>
      </c>
      <c r="G96" s="19" t="str">
        <f t="shared" si="27"/>
        <v/>
      </c>
      <c r="H96" s="372" t="str">
        <f t="shared" si="27"/>
        <v/>
      </c>
      <c r="I96" s="373" t="str">
        <f t="shared" si="27"/>
        <v/>
      </c>
      <c r="J96" s="374" t="str">
        <f t="shared" si="27"/>
        <v/>
      </c>
      <c r="K96" s="19" t="str">
        <f t="shared" si="27"/>
        <v/>
      </c>
      <c r="L96" s="372" t="str">
        <f t="shared" si="27"/>
        <v/>
      </c>
      <c r="M96" s="373" t="str">
        <f t="shared" si="27"/>
        <v/>
      </c>
      <c r="N96" s="374" t="str">
        <f t="shared" si="28"/>
        <v/>
      </c>
      <c r="O96" s="19" t="str">
        <f t="shared" si="28"/>
        <v/>
      </c>
      <c r="P96" s="372" t="str">
        <f t="shared" si="28"/>
        <v/>
      </c>
      <c r="Q96" s="373" t="str">
        <f t="shared" si="28"/>
        <v/>
      </c>
      <c r="R96" s="374" t="str">
        <f t="shared" si="28"/>
        <v/>
      </c>
      <c r="S96" s="19" t="str">
        <f t="shared" si="28"/>
        <v/>
      </c>
      <c r="T96" s="372" t="str">
        <f t="shared" si="28"/>
        <v/>
      </c>
      <c r="U96" s="373" t="str">
        <f t="shared" si="28"/>
        <v/>
      </c>
      <c r="V96" s="374" t="str">
        <f t="shared" si="28"/>
        <v/>
      </c>
      <c r="W96" s="19" t="str">
        <f t="shared" si="28"/>
        <v/>
      </c>
      <c r="X96" s="372" t="str">
        <f t="shared" si="28"/>
        <v/>
      </c>
      <c r="Y96" s="373" t="str">
        <f t="shared" si="28"/>
        <v/>
      </c>
      <c r="Z96" s="374" t="str">
        <f t="shared" si="28"/>
        <v/>
      </c>
      <c r="AA96" s="19" t="str">
        <f t="shared" si="28"/>
        <v/>
      </c>
      <c r="AB96" s="20"/>
      <c r="AC96" s="372" t="str">
        <f>IF(COUNT((D96,H96,L96,P96,T96,X96))=0,"",SUM((D96,H96,L96,P96,T96,X96)))</f>
        <v/>
      </c>
      <c r="AD96" s="373" t="str">
        <f>IF(COUNT((E96,I96,M96,Q96,U96,Y96))=0,"",SUM((E96,I96,M96,Q96,U96,Y96)))</f>
        <v/>
      </c>
      <c r="AE96" s="374" t="str">
        <f>IF(COUNT((F96,J96,N96,R96,V96,Z96))=0,"",SUM((F96,J96,N96,R96,V96,Z96)))</f>
        <v/>
      </c>
      <c r="AF96" s="19" t="str">
        <f>IF(COUNT((G96,K96,O96,S96,W96,AA96))=0,"",SUM((G96,K96,O96,S96,W96,AA96)))</f>
        <v/>
      </c>
      <c r="AG96" s="399" t="str">
        <f t="shared" si="21"/>
        <v/>
      </c>
      <c r="AH96" s="303" t="str">
        <f t="shared" si="21"/>
        <v/>
      </c>
      <c r="AI96" s="173" t="str">
        <f t="shared" si="21"/>
        <v/>
      </c>
      <c r="AJ96" s="400" t="str">
        <f t="shared" si="21"/>
        <v/>
      </c>
      <c r="AK96" s="20"/>
      <c r="AL96" s="372" t="str">
        <f>IF(COUNT(テ1!AC96,テ2!AC96,AC96)=0,"",SUM(テ1!AC96,テ2!AC96,AC96))</f>
        <v/>
      </c>
      <c r="AM96" s="373" t="str">
        <f>IF(COUNT(テ1!AD96,テ2!AD96,AD96)=0,"",SUM(テ1!AD96,テ2!AD96,AD96))</f>
        <v/>
      </c>
      <c r="AN96" s="374" t="str">
        <f>IF(COUNT(テ1!AE96,テ2!AE96,AE96)=0,"",SUM(テ1!AE96,テ2!AE96,AE96))</f>
        <v/>
      </c>
      <c r="AO96" s="19" t="str">
        <f>IF(COUNT(テ1!AF96,テ2!AF96,AF96)=0,"",SUM(テ1!AF96,テ2!AF96,AF96))</f>
        <v/>
      </c>
      <c r="AP96" s="399" t="str">
        <f t="shared" si="22"/>
        <v/>
      </c>
      <c r="AQ96" s="303" t="str">
        <f t="shared" si="22"/>
        <v/>
      </c>
      <c r="AR96" s="173" t="str">
        <f t="shared" si="22"/>
        <v/>
      </c>
      <c r="AS96" s="400" t="str">
        <f t="shared" si="22"/>
        <v/>
      </c>
      <c r="AT96" s="20"/>
    </row>
    <row r="97" spans="1:46" ht="12" customHeight="1">
      <c r="A97" s="362">
        <v>93</v>
      </c>
      <c r="B97" s="21">
        <f>IF(情報!$C94="","",情報!$C94)</f>
        <v>302</v>
      </c>
      <c r="C97" s="377" t="str">
        <f t="shared" si="20"/>
        <v/>
      </c>
      <c r="D97" s="378" t="str">
        <f t="shared" si="27"/>
        <v/>
      </c>
      <c r="E97" s="379" t="str">
        <f t="shared" si="27"/>
        <v/>
      </c>
      <c r="F97" s="380" t="str">
        <f t="shared" si="27"/>
        <v/>
      </c>
      <c r="G97" s="26" t="str">
        <f t="shared" si="27"/>
        <v/>
      </c>
      <c r="H97" s="378" t="str">
        <f t="shared" si="27"/>
        <v/>
      </c>
      <c r="I97" s="379" t="str">
        <f t="shared" si="27"/>
        <v/>
      </c>
      <c r="J97" s="380" t="str">
        <f t="shared" si="27"/>
        <v/>
      </c>
      <c r="K97" s="26" t="str">
        <f t="shared" si="27"/>
        <v/>
      </c>
      <c r="L97" s="378" t="str">
        <f t="shared" si="27"/>
        <v/>
      </c>
      <c r="M97" s="379" t="str">
        <f t="shared" si="27"/>
        <v/>
      </c>
      <c r="N97" s="380" t="str">
        <f t="shared" si="28"/>
        <v/>
      </c>
      <c r="O97" s="26" t="str">
        <f t="shared" si="28"/>
        <v/>
      </c>
      <c r="P97" s="378" t="str">
        <f t="shared" si="28"/>
        <v/>
      </c>
      <c r="Q97" s="379" t="str">
        <f t="shared" si="28"/>
        <v/>
      </c>
      <c r="R97" s="380" t="str">
        <f t="shared" si="28"/>
        <v/>
      </c>
      <c r="S97" s="26" t="str">
        <f t="shared" si="28"/>
        <v/>
      </c>
      <c r="T97" s="378" t="str">
        <f t="shared" si="28"/>
        <v/>
      </c>
      <c r="U97" s="379" t="str">
        <f t="shared" si="28"/>
        <v/>
      </c>
      <c r="V97" s="380" t="str">
        <f t="shared" si="28"/>
        <v/>
      </c>
      <c r="W97" s="26" t="str">
        <f t="shared" si="28"/>
        <v/>
      </c>
      <c r="X97" s="378" t="str">
        <f t="shared" si="28"/>
        <v/>
      </c>
      <c r="Y97" s="379" t="str">
        <f t="shared" si="28"/>
        <v/>
      </c>
      <c r="Z97" s="380" t="str">
        <f t="shared" si="28"/>
        <v/>
      </c>
      <c r="AA97" s="26" t="str">
        <f t="shared" si="28"/>
        <v/>
      </c>
      <c r="AB97" s="20"/>
      <c r="AC97" s="378" t="str">
        <f>IF(COUNT((D97,H97,L97,P97,T97,X97))=0,"",SUM((D97,H97,L97,P97,T97,X97)))</f>
        <v/>
      </c>
      <c r="AD97" s="379" t="str">
        <f>IF(COUNT((E97,I97,M97,Q97,U97,Y97))=0,"",SUM((E97,I97,M97,Q97,U97,Y97)))</f>
        <v/>
      </c>
      <c r="AE97" s="380" t="str">
        <f>IF(COUNT((F97,J97,N97,R97,V97,Z97))=0,"",SUM((F97,J97,N97,R97,V97,Z97)))</f>
        <v/>
      </c>
      <c r="AF97" s="26" t="str">
        <f>IF(COUNT((G97,K97,O97,S97,W97,AA97))=0,"",SUM((G97,K97,O97,S97,W97,AA97)))</f>
        <v/>
      </c>
      <c r="AG97" s="381" t="str">
        <f t="shared" si="21"/>
        <v/>
      </c>
      <c r="AH97" s="307" t="str">
        <f t="shared" si="21"/>
        <v/>
      </c>
      <c r="AI97" s="193" t="str">
        <f t="shared" si="21"/>
        <v/>
      </c>
      <c r="AJ97" s="382" t="str">
        <f t="shared" si="21"/>
        <v/>
      </c>
      <c r="AK97" s="20"/>
      <c r="AL97" s="378" t="str">
        <f>IF(COUNT(テ1!AC97,テ2!AC97,AC97)=0,"",SUM(テ1!AC97,テ2!AC97,AC97))</f>
        <v/>
      </c>
      <c r="AM97" s="379" t="str">
        <f>IF(COUNT(テ1!AD97,テ2!AD97,AD97)=0,"",SUM(テ1!AD97,テ2!AD97,AD97))</f>
        <v/>
      </c>
      <c r="AN97" s="380" t="str">
        <f>IF(COUNT(テ1!AE97,テ2!AE97,AE97)=0,"",SUM(テ1!AE97,テ2!AE97,AE97))</f>
        <v/>
      </c>
      <c r="AO97" s="26" t="str">
        <f>IF(COUNT(テ1!AF97,テ2!AF97,AF97)=0,"",SUM(テ1!AF97,テ2!AF97,AF97))</f>
        <v/>
      </c>
      <c r="AP97" s="381" t="str">
        <f t="shared" si="22"/>
        <v/>
      </c>
      <c r="AQ97" s="307" t="str">
        <f t="shared" si="22"/>
        <v/>
      </c>
      <c r="AR97" s="193" t="str">
        <f t="shared" si="22"/>
        <v/>
      </c>
      <c r="AS97" s="382" t="str">
        <f t="shared" si="22"/>
        <v/>
      </c>
      <c r="AT97" s="20"/>
    </row>
    <row r="98" spans="1:46" ht="12" customHeight="1">
      <c r="A98" s="362">
        <v>94</v>
      </c>
      <c r="B98" s="21">
        <f>IF(情報!$C95="","",情報!$C95)</f>
        <v>303</v>
      </c>
      <c r="C98" s="377" t="str">
        <f t="shared" si="20"/>
        <v/>
      </c>
      <c r="D98" s="378" t="str">
        <f t="shared" si="27"/>
        <v/>
      </c>
      <c r="E98" s="379" t="str">
        <f t="shared" si="27"/>
        <v/>
      </c>
      <c r="F98" s="380" t="str">
        <f t="shared" si="27"/>
        <v/>
      </c>
      <c r="G98" s="26" t="str">
        <f t="shared" si="27"/>
        <v/>
      </c>
      <c r="H98" s="378" t="str">
        <f t="shared" si="27"/>
        <v/>
      </c>
      <c r="I98" s="379" t="str">
        <f t="shared" si="27"/>
        <v/>
      </c>
      <c r="J98" s="380" t="str">
        <f t="shared" si="27"/>
        <v/>
      </c>
      <c r="K98" s="26" t="str">
        <f t="shared" si="27"/>
        <v/>
      </c>
      <c r="L98" s="378" t="str">
        <f t="shared" si="27"/>
        <v/>
      </c>
      <c r="M98" s="379" t="str">
        <f t="shared" si="27"/>
        <v/>
      </c>
      <c r="N98" s="380" t="str">
        <f t="shared" si="28"/>
        <v/>
      </c>
      <c r="O98" s="26" t="str">
        <f t="shared" si="28"/>
        <v/>
      </c>
      <c r="P98" s="378" t="str">
        <f t="shared" si="28"/>
        <v/>
      </c>
      <c r="Q98" s="379" t="str">
        <f t="shared" si="28"/>
        <v/>
      </c>
      <c r="R98" s="380" t="str">
        <f t="shared" si="28"/>
        <v/>
      </c>
      <c r="S98" s="26" t="str">
        <f t="shared" si="28"/>
        <v/>
      </c>
      <c r="T98" s="378" t="str">
        <f t="shared" si="28"/>
        <v/>
      </c>
      <c r="U98" s="379" t="str">
        <f t="shared" si="28"/>
        <v/>
      </c>
      <c r="V98" s="380" t="str">
        <f t="shared" si="28"/>
        <v/>
      </c>
      <c r="W98" s="26" t="str">
        <f t="shared" si="28"/>
        <v/>
      </c>
      <c r="X98" s="378" t="str">
        <f t="shared" si="28"/>
        <v/>
      </c>
      <c r="Y98" s="379" t="str">
        <f t="shared" si="28"/>
        <v/>
      </c>
      <c r="Z98" s="380" t="str">
        <f t="shared" si="28"/>
        <v/>
      </c>
      <c r="AA98" s="26" t="str">
        <f t="shared" si="28"/>
        <v/>
      </c>
      <c r="AB98" s="20"/>
      <c r="AC98" s="378" t="str">
        <f>IF(COUNT((D98,H98,L98,P98,T98,X98))=0,"",SUM((D98,H98,L98,P98,T98,X98)))</f>
        <v/>
      </c>
      <c r="AD98" s="379" t="str">
        <f>IF(COUNT((E98,I98,M98,Q98,U98,Y98))=0,"",SUM((E98,I98,M98,Q98,U98,Y98)))</f>
        <v/>
      </c>
      <c r="AE98" s="380" t="str">
        <f>IF(COUNT((F98,J98,N98,R98,V98,Z98))=0,"",SUM((F98,J98,N98,R98,V98,Z98)))</f>
        <v/>
      </c>
      <c r="AF98" s="26" t="str">
        <f>IF(COUNT((G98,K98,O98,S98,W98,AA98))=0,"",SUM((G98,K98,O98,S98,W98,AA98)))</f>
        <v/>
      </c>
      <c r="AG98" s="381" t="str">
        <f t="shared" si="21"/>
        <v/>
      </c>
      <c r="AH98" s="307" t="str">
        <f t="shared" si="21"/>
        <v/>
      </c>
      <c r="AI98" s="193" t="str">
        <f t="shared" si="21"/>
        <v/>
      </c>
      <c r="AJ98" s="382" t="str">
        <f t="shared" si="21"/>
        <v/>
      </c>
      <c r="AK98" s="20"/>
      <c r="AL98" s="378" t="str">
        <f>IF(COUNT(テ1!AC98,テ2!AC98,AC98)=0,"",SUM(テ1!AC98,テ2!AC98,AC98))</f>
        <v/>
      </c>
      <c r="AM98" s="379" t="str">
        <f>IF(COUNT(テ1!AD98,テ2!AD98,AD98)=0,"",SUM(テ1!AD98,テ2!AD98,AD98))</f>
        <v/>
      </c>
      <c r="AN98" s="380" t="str">
        <f>IF(COUNT(テ1!AE98,テ2!AE98,AE98)=0,"",SUM(テ1!AE98,テ2!AE98,AE98))</f>
        <v/>
      </c>
      <c r="AO98" s="26" t="str">
        <f>IF(COUNT(テ1!AF98,テ2!AF98,AF98)=0,"",SUM(テ1!AF98,テ2!AF98,AF98))</f>
        <v/>
      </c>
      <c r="AP98" s="381" t="str">
        <f t="shared" si="22"/>
        <v/>
      </c>
      <c r="AQ98" s="307" t="str">
        <f t="shared" si="22"/>
        <v/>
      </c>
      <c r="AR98" s="193" t="str">
        <f t="shared" si="22"/>
        <v/>
      </c>
      <c r="AS98" s="382" t="str">
        <f t="shared" si="22"/>
        <v/>
      </c>
      <c r="AT98" s="20"/>
    </row>
    <row r="99" spans="1:46" ht="12" customHeight="1">
      <c r="A99" s="362">
        <v>95</v>
      </c>
      <c r="B99" s="21">
        <f>IF(情報!$C96="","",情報!$C96)</f>
        <v>304</v>
      </c>
      <c r="C99" s="377" t="str">
        <f t="shared" si="20"/>
        <v/>
      </c>
      <c r="D99" s="378" t="str">
        <f t="shared" si="27"/>
        <v/>
      </c>
      <c r="E99" s="379" t="str">
        <f t="shared" si="27"/>
        <v/>
      </c>
      <c r="F99" s="380" t="str">
        <f t="shared" si="27"/>
        <v/>
      </c>
      <c r="G99" s="26" t="str">
        <f t="shared" si="27"/>
        <v/>
      </c>
      <c r="H99" s="378" t="str">
        <f t="shared" si="27"/>
        <v/>
      </c>
      <c r="I99" s="379" t="str">
        <f t="shared" si="27"/>
        <v/>
      </c>
      <c r="J99" s="380" t="str">
        <f t="shared" si="27"/>
        <v/>
      </c>
      <c r="K99" s="26" t="str">
        <f t="shared" si="27"/>
        <v/>
      </c>
      <c r="L99" s="378" t="str">
        <f t="shared" si="27"/>
        <v/>
      </c>
      <c r="M99" s="379" t="str">
        <f t="shared" si="27"/>
        <v/>
      </c>
      <c r="N99" s="380" t="str">
        <f t="shared" si="28"/>
        <v/>
      </c>
      <c r="O99" s="26" t="str">
        <f t="shared" si="28"/>
        <v/>
      </c>
      <c r="P99" s="378" t="str">
        <f t="shared" si="28"/>
        <v/>
      </c>
      <c r="Q99" s="379" t="str">
        <f t="shared" si="28"/>
        <v/>
      </c>
      <c r="R99" s="380" t="str">
        <f t="shared" si="28"/>
        <v/>
      </c>
      <c r="S99" s="26" t="str">
        <f t="shared" si="28"/>
        <v/>
      </c>
      <c r="T99" s="378" t="str">
        <f t="shared" si="28"/>
        <v/>
      </c>
      <c r="U99" s="379" t="str">
        <f t="shared" si="28"/>
        <v/>
      </c>
      <c r="V99" s="380" t="str">
        <f t="shared" si="28"/>
        <v/>
      </c>
      <c r="W99" s="26" t="str">
        <f t="shared" si="28"/>
        <v/>
      </c>
      <c r="X99" s="378" t="str">
        <f t="shared" si="28"/>
        <v/>
      </c>
      <c r="Y99" s="379" t="str">
        <f t="shared" si="28"/>
        <v/>
      </c>
      <c r="Z99" s="380" t="str">
        <f t="shared" si="28"/>
        <v/>
      </c>
      <c r="AA99" s="26" t="str">
        <f t="shared" si="28"/>
        <v/>
      </c>
      <c r="AB99" s="20"/>
      <c r="AC99" s="378" t="str">
        <f>IF(COUNT((D99,H99,L99,P99,T99,X99))=0,"",SUM((D99,H99,L99,P99,T99,X99)))</f>
        <v/>
      </c>
      <c r="AD99" s="379" t="str">
        <f>IF(COUNT((E99,I99,M99,Q99,U99,Y99))=0,"",SUM((E99,I99,M99,Q99,U99,Y99)))</f>
        <v/>
      </c>
      <c r="AE99" s="380" t="str">
        <f>IF(COUNT((F99,J99,N99,R99,V99,Z99))=0,"",SUM((F99,J99,N99,R99,V99,Z99)))</f>
        <v/>
      </c>
      <c r="AF99" s="26" t="str">
        <f>IF(COUNT((G99,K99,O99,S99,W99,AA99))=0,"",SUM((G99,K99,O99,S99,W99,AA99)))</f>
        <v/>
      </c>
      <c r="AG99" s="381" t="str">
        <f t="shared" si="21"/>
        <v/>
      </c>
      <c r="AH99" s="307" t="str">
        <f t="shared" si="21"/>
        <v/>
      </c>
      <c r="AI99" s="193" t="str">
        <f t="shared" si="21"/>
        <v/>
      </c>
      <c r="AJ99" s="382" t="str">
        <f t="shared" si="21"/>
        <v/>
      </c>
      <c r="AK99" s="20"/>
      <c r="AL99" s="378" t="str">
        <f>IF(COUNT(テ1!AC99,テ2!AC99,AC99)=0,"",SUM(テ1!AC99,テ2!AC99,AC99))</f>
        <v/>
      </c>
      <c r="AM99" s="379" t="str">
        <f>IF(COUNT(テ1!AD99,テ2!AD99,AD99)=0,"",SUM(テ1!AD99,テ2!AD99,AD99))</f>
        <v/>
      </c>
      <c r="AN99" s="380" t="str">
        <f>IF(COUNT(テ1!AE99,テ2!AE99,AE99)=0,"",SUM(テ1!AE99,テ2!AE99,AE99))</f>
        <v/>
      </c>
      <c r="AO99" s="26" t="str">
        <f>IF(COUNT(テ1!AF99,テ2!AF99,AF99)=0,"",SUM(テ1!AF99,テ2!AF99,AF99))</f>
        <v/>
      </c>
      <c r="AP99" s="381" t="str">
        <f t="shared" si="22"/>
        <v/>
      </c>
      <c r="AQ99" s="307" t="str">
        <f t="shared" si="22"/>
        <v/>
      </c>
      <c r="AR99" s="193" t="str">
        <f t="shared" si="22"/>
        <v/>
      </c>
      <c r="AS99" s="382" t="str">
        <f t="shared" si="22"/>
        <v/>
      </c>
      <c r="AT99" s="20"/>
    </row>
    <row r="100" spans="1:46" ht="12" customHeight="1">
      <c r="A100" s="362">
        <v>96</v>
      </c>
      <c r="B100" s="27">
        <f>IF(情報!$C97="","",情報!$C97)</f>
        <v>305</v>
      </c>
      <c r="C100" s="383" t="str">
        <f t="shared" si="20"/>
        <v/>
      </c>
      <c r="D100" s="384" t="str">
        <f t="shared" si="27"/>
        <v/>
      </c>
      <c r="E100" s="385" t="str">
        <f t="shared" si="27"/>
        <v/>
      </c>
      <c r="F100" s="386" t="str">
        <f t="shared" si="27"/>
        <v/>
      </c>
      <c r="G100" s="32" t="str">
        <f t="shared" si="27"/>
        <v/>
      </c>
      <c r="H100" s="384" t="str">
        <f t="shared" si="27"/>
        <v/>
      </c>
      <c r="I100" s="385" t="str">
        <f t="shared" si="27"/>
        <v/>
      </c>
      <c r="J100" s="386" t="str">
        <f t="shared" si="27"/>
        <v/>
      </c>
      <c r="K100" s="32" t="str">
        <f t="shared" si="27"/>
        <v/>
      </c>
      <c r="L100" s="384" t="str">
        <f t="shared" si="27"/>
        <v/>
      </c>
      <c r="M100" s="385" t="str">
        <f t="shared" si="27"/>
        <v/>
      </c>
      <c r="N100" s="386" t="str">
        <f t="shared" si="28"/>
        <v/>
      </c>
      <c r="O100" s="32" t="str">
        <f t="shared" si="28"/>
        <v/>
      </c>
      <c r="P100" s="384" t="str">
        <f t="shared" si="28"/>
        <v/>
      </c>
      <c r="Q100" s="385" t="str">
        <f t="shared" si="28"/>
        <v/>
      </c>
      <c r="R100" s="386" t="str">
        <f t="shared" si="28"/>
        <v/>
      </c>
      <c r="S100" s="32" t="str">
        <f t="shared" si="28"/>
        <v/>
      </c>
      <c r="T100" s="384" t="str">
        <f t="shared" si="28"/>
        <v/>
      </c>
      <c r="U100" s="385" t="str">
        <f t="shared" si="28"/>
        <v/>
      </c>
      <c r="V100" s="386" t="str">
        <f t="shared" si="28"/>
        <v/>
      </c>
      <c r="W100" s="32" t="str">
        <f t="shared" si="28"/>
        <v/>
      </c>
      <c r="X100" s="384" t="str">
        <f t="shared" si="28"/>
        <v/>
      </c>
      <c r="Y100" s="385" t="str">
        <f t="shared" si="28"/>
        <v/>
      </c>
      <c r="Z100" s="386" t="str">
        <f t="shared" si="28"/>
        <v/>
      </c>
      <c r="AA100" s="32" t="str">
        <f t="shared" si="28"/>
        <v/>
      </c>
      <c r="AB100" s="20"/>
      <c r="AC100" s="384" t="str">
        <f>IF(COUNT((D100,H100,L100,P100,T100,X100))=0,"",SUM((D100,H100,L100,P100,T100,X100)))</f>
        <v/>
      </c>
      <c r="AD100" s="385" t="str">
        <f>IF(COUNT((E100,I100,M100,Q100,U100,Y100))=0,"",SUM((E100,I100,M100,Q100,U100,Y100)))</f>
        <v/>
      </c>
      <c r="AE100" s="386" t="str">
        <f>IF(COUNT((F100,J100,N100,R100,V100,Z100))=0,"",SUM((F100,J100,N100,R100,V100,Z100)))</f>
        <v/>
      </c>
      <c r="AF100" s="32" t="str">
        <f>IF(COUNT((G100,K100,O100,S100,W100,AA100))=0,"",SUM((G100,K100,O100,S100,W100,AA100)))</f>
        <v/>
      </c>
      <c r="AG100" s="387" t="str">
        <f t="shared" si="21"/>
        <v/>
      </c>
      <c r="AH100" s="310" t="str">
        <f t="shared" si="21"/>
        <v/>
      </c>
      <c r="AI100" s="212" t="str">
        <f t="shared" si="21"/>
        <v/>
      </c>
      <c r="AJ100" s="388" t="str">
        <f t="shared" si="21"/>
        <v/>
      </c>
      <c r="AK100" s="20"/>
      <c r="AL100" s="384" t="str">
        <f>IF(COUNT(テ1!AC100,テ2!AC100,AC100)=0,"",SUM(テ1!AC100,テ2!AC100,AC100))</f>
        <v/>
      </c>
      <c r="AM100" s="385" t="str">
        <f>IF(COUNT(テ1!AD100,テ2!AD100,AD100)=0,"",SUM(テ1!AD100,テ2!AD100,AD100))</f>
        <v/>
      </c>
      <c r="AN100" s="386" t="str">
        <f>IF(COUNT(テ1!AE100,テ2!AE100,AE100)=0,"",SUM(テ1!AE100,テ2!AE100,AE100))</f>
        <v/>
      </c>
      <c r="AO100" s="32" t="str">
        <f>IF(COUNT(テ1!AF100,テ2!AF100,AF100)=0,"",SUM(テ1!AF100,テ2!AF100,AF100))</f>
        <v/>
      </c>
      <c r="AP100" s="387" t="str">
        <f t="shared" si="22"/>
        <v/>
      </c>
      <c r="AQ100" s="310" t="str">
        <f t="shared" si="22"/>
        <v/>
      </c>
      <c r="AR100" s="212" t="str">
        <f t="shared" si="22"/>
        <v/>
      </c>
      <c r="AS100" s="388" t="str">
        <f t="shared" si="22"/>
        <v/>
      </c>
      <c r="AT100" s="20"/>
    </row>
    <row r="101" spans="1:46" ht="12" customHeight="1">
      <c r="A101" s="362">
        <v>97</v>
      </c>
      <c r="B101" s="33">
        <f>IF(情報!$C98="","",情報!$C98)</f>
        <v>306</v>
      </c>
      <c r="C101" s="389" t="str">
        <f t="shared" si="20"/>
        <v/>
      </c>
      <c r="D101" s="390" t="str">
        <f t="shared" si="27"/>
        <v/>
      </c>
      <c r="E101" s="391" t="str">
        <f t="shared" si="27"/>
        <v/>
      </c>
      <c r="F101" s="392" t="str">
        <f t="shared" si="27"/>
        <v/>
      </c>
      <c r="G101" s="38" t="str">
        <f t="shared" si="27"/>
        <v/>
      </c>
      <c r="H101" s="390" t="str">
        <f t="shared" si="27"/>
        <v/>
      </c>
      <c r="I101" s="391" t="str">
        <f t="shared" si="27"/>
        <v/>
      </c>
      <c r="J101" s="392" t="str">
        <f t="shared" si="27"/>
        <v/>
      </c>
      <c r="K101" s="38" t="str">
        <f t="shared" si="27"/>
        <v/>
      </c>
      <c r="L101" s="390" t="str">
        <f t="shared" si="27"/>
        <v/>
      </c>
      <c r="M101" s="391" t="str">
        <f t="shared" si="27"/>
        <v/>
      </c>
      <c r="N101" s="392" t="str">
        <f t="shared" si="28"/>
        <v/>
      </c>
      <c r="O101" s="38" t="str">
        <f t="shared" si="28"/>
        <v/>
      </c>
      <c r="P101" s="390" t="str">
        <f t="shared" si="28"/>
        <v/>
      </c>
      <c r="Q101" s="391" t="str">
        <f t="shared" si="28"/>
        <v/>
      </c>
      <c r="R101" s="392" t="str">
        <f t="shared" si="28"/>
        <v/>
      </c>
      <c r="S101" s="38" t="str">
        <f t="shared" si="28"/>
        <v/>
      </c>
      <c r="T101" s="390" t="str">
        <f t="shared" si="28"/>
        <v/>
      </c>
      <c r="U101" s="391" t="str">
        <f t="shared" si="28"/>
        <v/>
      </c>
      <c r="V101" s="392" t="str">
        <f t="shared" si="28"/>
        <v/>
      </c>
      <c r="W101" s="38" t="str">
        <f t="shared" si="28"/>
        <v/>
      </c>
      <c r="X101" s="390" t="str">
        <f t="shared" si="28"/>
        <v/>
      </c>
      <c r="Y101" s="391" t="str">
        <f t="shared" si="28"/>
        <v/>
      </c>
      <c r="Z101" s="392" t="str">
        <f t="shared" si="28"/>
        <v/>
      </c>
      <c r="AA101" s="38" t="str">
        <f t="shared" si="28"/>
        <v/>
      </c>
      <c r="AB101" s="20"/>
      <c r="AC101" s="390" t="str">
        <f>IF(COUNT((D101,H101,L101,P101,T101,X101))=0,"",SUM((D101,H101,L101,P101,T101,X101)))</f>
        <v/>
      </c>
      <c r="AD101" s="391" t="str">
        <f>IF(COUNT((E101,I101,M101,Q101,U101,Y101))=0,"",SUM((E101,I101,M101,Q101,U101,Y101)))</f>
        <v/>
      </c>
      <c r="AE101" s="392" t="str">
        <f>IF(COUNT((F101,J101,N101,R101,V101,Z101))=0,"",SUM((F101,J101,N101,R101,V101,Z101)))</f>
        <v/>
      </c>
      <c r="AF101" s="38" t="str">
        <f>IF(COUNT((G101,K101,O101,S101,W101,AA101))=0,"",SUM((G101,K101,O101,S101,W101,AA101)))</f>
        <v/>
      </c>
      <c r="AG101" s="375" t="str">
        <f t="shared" si="21"/>
        <v/>
      </c>
      <c r="AH101" s="313" t="str">
        <f t="shared" si="21"/>
        <v/>
      </c>
      <c r="AI101" s="231" t="str">
        <f t="shared" si="21"/>
        <v/>
      </c>
      <c r="AJ101" s="376" t="str">
        <f t="shared" si="21"/>
        <v/>
      </c>
      <c r="AK101" s="20"/>
      <c r="AL101" s="390" t="str">
        <f>IF(COUNT(テ1!AC101,テ2!AC101,AC101)=0,"",SUM(テ1!AC101,テ2!AC101,AC101))</f>
        <v/>
      </c>
      <c r="AM101" s="391" t="str">
        <f>IF(COUNT(テ1!AD101,テ2!AD101,AD101)=0,"",SUM(テ1!AD101,テ2!AD101,AD101))</f>
        <v/>
      </c>
      <c r="AN101" s="392" t="str">
        <f>IF(COUNT(テ1!AE101,テ2!AE101,AE101)=0,"",SUM(テ1!AE101,テ2!AE101,AE101))</f>
        <v/>
      </c>
      <c r="AO101" s="38" t="str">
        <f>IF(COUNT(テ1!AF101,テ2!AF101,AF101)=0,"",SUM(テ1!AF101,テ2!AF101,AF101))</f>
        <v/>
      </c>
      <c r="AP101" s="375" t="str">
        <f t="shared" si="22"/>
        <v/>
      </c>
      <c r="AQ101" s="313" t="str">
        <f t="shared" si="22"/>
        <v/>
      </c>
      <c r="AR101" s="231" t="str">
        <f t="shared" si="22"/>
        <v/>
      </c>
      <c r="AS101" s="376" t="str">
        <f t="shared" si="22"/>
        <v/>
      </c>
      <c r="AT101" s="20"/>
    </row>
    <row r="102" spans="1:46" ht="12" customHeight="1">
      <c r="A102" s="362">
        <v>98</v>
      </c>
      <c r="B102" s="21">
        <f>IF(情報!$C99="","",情報!$C99)</f>
        <v>307</v>
      </c>
      <c r="C102" s="377" t="str">
        <f t="shared" ref="C102:C133" si="29">IF(ISERROR(VLOOKUP($B102,名列,2,FALSE)&amp;""),"",VLOOKUP($B102,名列,2,FALSE)&amp;"")</f>
        <v/>
      </c>
      <c r="D102" s="378" t="str">
        <f t="shared" si="27"/>
        <v/>
      </c>
      <c r="E102" s="379" t="str">
        <f t="shared" si="27"/>
        <v/>
      </c>
      <c r="F102" s="380" t="str">
        <f t="shared" si="27"/>
        <v/>
      </c>
      <c r="G102" s="26" t="str">
        <f t="shared" si="27"/>
        <v/>
      </c>
      <c r="H102" s="378" t="str">
        <f t="shared" si="27"/>
        <v/>
      </c>
      <c r="I102" s="379" t="str">
        <f t="shared" si="27"/>
        <v/>
      </c>
      <c r="J102" s="380" t="str">
        <f t="shared" si="27"/>
        <v/>
      </c>
      <c r="K102" s="26" t="str">
        <f t="shared" si="27"/>
        <v/>
      </c>
      <c r="L102" s="378" t="str">
        <f t="shared" si="27"/>
        <v/>
      </c>
      <c r="M102" s="379" t="str">
        <f t="shared" si="27"/>
        <v/>
      </c>
      <c r="N102" s="380" t="str">
        <f t="shared" si="28"/>
        <v/>
      </c>
      <c r="O102" s="26" t="str">
        <f t="shared" si="28"/>
        <v/>
      </c>
      <c r="P102" s="378" t="str">
        <f t="shared" si="28"/>
        <v/>
      </c>
      <c r="Q102" s="379" t="str">
        <f t="shared" si="28"/>
        <v/>
      </c>
      <c r="R102" s="380" t="str">
        <f t="shared" si="28"/>
        <v/>
      </c>
      <c r="S102" s="26" t="str">
        <f t="shared" si="28"/>
        <v/>
      </c>
      <c r="T102" s="378" t="str">
        <f t="shared" si="28"/>
        <v/>
      </c>
      <c r="U102" s="379" t="str">
        <f t="shared" si="28"/>
        <v/>
      </c>
      <c r="V102" s="380" t="str">
        <f t="shared" si="28"/>
        <v/>
      </c>
      <c r="W102" s="26" t="str">
        <f t="shared" si="28"/>
        <v/>
      </c>
      <c r="X102" s="378" t="str">
        <f t="shared" si="28"/>
        <v/>
      </c>
      <c r="Y102" s="379" t="str">
        <f t="shared" si="28"/>
        <v/>
      </c>
      <c r="Z102" s="380" t="str">
        <f t="shared" si="28"/>
        <v/>
      </c>
      <c r="AA102" s="26" t="str">
        <f t="shared" si="28"/>
        <v/>
      </c>
      <c r="AB102" s="20"/>
      <c r="AC102" s="378" t="str">
        <f>IF(COUNT((D102,H102,L102,P102,T102,X102))=0,"",SUM((D102,H102,L102,P102,T102,X102)))</f>
        <v/>
      </c>
      <c r="AD102" s="379" t="str">
        <f>IF(COUNT((E102,I102,M102,Q102,U102,Y102))=0,"",SUM((E102,I102,M102,Q102,U102,Y102)))</f>
        <v/>
      </c>
      <c r="AE102" s="380" t="str">
        <f>IF(COUNT((F102,J102,N102,R102,V102,Z102))=0,"",SUM((F102,J102,N102,R102,V102,Z102)))</f>
        <v/>
      </c>
      <c r="AF102" s="26" t="str">
        <f>IF(COUNT((G102,K102,O102,S102,W102,AA102))=0,"",SUM((G102,K102,O102,S102,W102,AA102)))</f>
        <v/>
      </c>
      <c r="AG102" s="381" t="str">
        <f t="shared" si="21"/>
        <v/>
      </c>
      <c r="AH102" s="307" t="str">
        <f t="shared" si="21"/>
        <v/>
      </c>
      <c r="AI102" s="193" t="str">
        <f t="shared" si="21"/>
        <v/>
      </c>
      <c r="AJ102" s="382" t="str">
        <f t="shared" si="21"/>
        <v/>
      </c>
      <c r="AK102" s="20"/>
      <c r="AL102" s="378" t="str">
        <f>IF(COUNT(テ1!AC102,テ2!AC102,AC102)=0,"",SUM(テ1!AC102,テ2!AC102,AC102))</f>
        <v/>
      </c>
      <c r="AM102" s="379" t="str">
        <f>IF(COUNT(テ1!AD102,テ2!AD102,AD102)=0,"",SUM(テ1!AD102,テ2!AD102,AD102))</f>
        <v/>
      </c>
      <c r="AN102" s="380" t="str">
        <f>IF(COUNT(テ1!AE102,テ2!AE102,AE102)=0,"",SUM(テ1!AE102,テ2!AE102,AE102))</f>
        <v/>
      </c>
      <c r="AO102" s="26" t="str">
        <f>IF(COUNT(テ1!AF102,テ2!AF102,AF102)=0,"",SUM(テ1!AF102,テ2!AF102,AF102))</f>
        <v/>
      </c>
      <c r="AP102" s="381" t="str">
        <f t="shared" si="22"/>
        <v/>
      </c>
      <c r="AQ102" s="307" t="str">
        <f t="shared" si="22"/>
        <v/>
      </c>
      <c r="AR102" s="193" t="str">
        <f t="shared" si="22"/>
        <v/>
      </c>
      <c r="AS102" s="382" t="str">
        <f t="shared" si="22"/>
        <v/>
      </c>
      <c r="AT102" s="20"/>
    </row>
    <row r="103" spans="1:46" ht="12" customHeight="1">
      <c r="A103" s="362">
        <v>99</v>
      </c>
      <c r="B103" s="21">
        <f>IF(情報!$C100="","",情報!$C100)</f>
        <v>308</v>
      </c>
      <c r="C103" s="377" t="str">
        <f t="shared" si="29"/>
        <v/>
      </c>
      <c r="D103" s="378" t="str">
        <f t="shared" si="27"/>
        <v/>
      </c>
      <c r="E103" s="379" t="str">
        <f t="shared" si="27"/>
        <v/>
      </c>
      <c r="F103" s="380" t="str">
        <f t="shared" si="27"/>
        <v/>
      </c>
      <c r="G103" s="26" t="str">
        <f t="shared" si="27"/>
        <v/>
      </c>
      <c r="H103" s="378" t="str">
        <f t="shared" si="27"/>
        <v/>
      </c>
      <c r="I103" s="379" t="str">
        <f t="shared" si="27"/>
        <v/>
      </c>
      <c r="J103" s="380" t="str">
        <f t="shared" si="27"/>
        <v/>
      </c>
      <c r="K103" s="26" t="str">
        <f t="shared" si="27"/>
        <v/>
      </c>
      <c r="L103" s="378" t="str">
        <f t="shared" si="27"/>
        <v/>
      </c>
      <c r="M103" s="379" t="str">
        <f t="shared" si="27"/>
        <v/>
      </c>
      <c r="N103" s="380" t="str">
        <f t="shared" si="28"/>
        <v/>
      </c>
      <c r="O103" s="26" t="str">
        <f t="shared" si="28"/>
        <v/>
      </c>
      <c r="P103" s="378" t="str">
        <f t="shared" si="28"/>
        <v/>
      </c>
      <c r="Q103" s="379" t="str">
        <f t="shared" si="28"/>
        <v/>
      </c>
      <c r="R103" s="380" t="str">
        <f t="shared" si="28"/>
        <v/>
      </c>
      <c r="S103" s="26" t="str">
        <f t="shared" si="28"/>
        <v/>
      </c>
      <c r="T103" s="378" t="str">
        <f t="shared" si="28"/>
        <v/>
      </c>
      <c r="U103" s="379" t="str">
        <f t="shared" si="28"/>
        <v/>
      </c>
      <c r="V103" s="380" t="str">
        <f t="shared" si="28"/>
        <v/>
      </c>
      <c r="W103" s="26" t="str">
        <f t="shared" si="28"/>
        <v/>
      </c>
      <c r="X103" s="378" t="str">
        <f t="shared" si="28"/>
        <v/>
      </c>
      <c r="Y103" s="379" t="str">
        <f t="shared" si="28"/>
        <v/>
      </c>
      <c r="Z103" s="380" t="str">
        <f t="shared" si="28"/>
        <v/>
      </c>
      <c r="AA103" s="26" t="str">
        <f t="shared" si="28"/>
        <v/>
      </c>
      <c r="AB103" s="20"/>
      <c r="AC103" s="378" t="str">
        <f>IF(COUNT((D103,H103,L103,P103,T103,X103))=0,"",SUM((D103,H103,L103,P103,T103,X103)))</f>
        <v/>
      </c>
      <c r="AD103" s="379" t="str">
        <f>IF(COUNT((E103,I103,M103,Q103,U103,Y103))=0,"",SUM((E103,I103,M103,Q103,U103,Y103)))</f>
        <v/>
      </c>
      <c r="AE103" s="380" t="str">
        <f>IF(COUNT((F103,J103,N103,R103,V103,Z103))=0,"",SUM((F103,J103,N103,R103,V103,Z103)))</f>
        <v/>
      </c>
      <c r="AF103" s="26" t="str">
        <f>IF(COUNT((G103,K103,O103,S103,W103,AA103))=0,"",SUM((G103,K103,O103,S103,W103,AA103)))</f>
        <v/>
      </c>
      <c r="AG103" s="381" t="str">
        <f t="shared" si="21"/>
        <v/>
      </c>
      <c r="AH103" s="307" t="str">
        <f t="shared" si="21"/>
        <v/>
      </c>
      <c r="AI103" s="193" t="str">
        <f t="shared" si="21"/>
        <v/>
      </c>
      <c r="AJ103" s="382" t="str">
        <f t="shared" si="21"/>
        <v/>
      </c>
      <c r="AK103" s="20"/>
      <c r="AL103" s="378" t="str">
        <f>IF(COUNT(テ1!AC103,テ2!AC103,AC103)=0,"",SUM(テ1!AC103,テ2!AC103,AC103))</f>
        <v/>
      </c>
      <c r="AM103" s="379" t="str">
        <f>IF(COUNT(テ1!AD103,テ2!AD103,AD103)=0,"",SUM(テ1!AD103,テ2!AD103,AD103))</f>
        <v/>
      </c>
      <c r="AN103" s="380" t="str">
        <f>IF(COUNT(テ1!AE103,テ2!AE103,AE103)=0,"",SUM(テ1!AE103,テ2!AE103,AE103))</f>
        <v/>
      </c>
      <c r="AO103" s="26" t="str">
        <f>IF(COUNT(テ1!AF103,テ2!AF103,AF103)=0,"",SUM(テ1!AF103,テ2!AF103,AF103))</f>
        <v/>
      </c>
      <c r="AP103" s="381" t="str">
        <f t="shared" si="22"/>
        <v/>
      </c>
      <c r="AQ103" s="307" t="str">
        <f t="shared" si="22"/>
        <v/>
      </c>
      <c r="AR103" s="193" t="str">
        <f t="shared" si="22"/>
        <v/>
      </c>
      <c r="AS103" s="382" t="str">
        <f t="shared" si="22"/>
        <v/>
      </c>
      <c r="AT103" s="20"/>
    </row>
    <row r="104" spans="1:46" ht="12" customHeight="1">
      <c r="A104" s="362">
        <v>100</v>
      </c>
      <c r="B104" s="21">
        <f>IF(情報!$C101="","",情報!$C101)</f>
        <v>309</v>
      </c>
      <c r="C104" s="377" t="str">
        <f t="shared" si="29"/>
        <v/>
      </c>
      <c r="D104" s="378" t="str">
        <f t="shared" si="27"/>
        <v/>
      </c>
      <c r="E104" s="379" t="str">
        <f t="shared" si="27"/>
        <v/>
      </c>
      <c r="F104" s="380" t="str">
        <f t="shared" si="27"/>
        <v/>
      </c>
      <c r="G104" s="26" t="str">
        <f t="shared" si="27"/>
        <v/>
      </c>
      <c r="H104" s="378" t="str">
        <f t="shared" si="27"/>
        <v/>
      </c>
      <c r="I104" s="379" t="str">
        <f t="shared" si="27"/>
        <v/>
      </c>
      <c r="J104" s="380" t="str">
        <f t="shared" si="27"/>
        <v/>
      </c>
      <c r="K104" s="26" t="str">
        <f t="shared" si="27"/>
        <v/>
      </c>
      <c r="L104" s="378" t="str">
        <f t="shared" si="27"/>
        <v/>
      </c>
      <c r="M104" s="379" t="str">
        <f t="shared" si="27"/>
        <v/>
      </c>
      <c r="N104" s="380" t="str">
        <f t="shared" si="28"/>
        <v/>
      </c>
      <c r="O104" s="26" t="str">
        <f t="shared" si="28"/>
        <v/>
      </c>
      <c r="P104" s="378" t="str">
        <f t="shared" si="28"/>
        <v/>
      </c>
      <c r="Q104" s="379" t="str">
        <f t="shared" si="28"/>
        <v/>
      </c>
      <c r="R104" s="380" t="str">
        <f t="shared" si="28"/>
        <v/>
      </c>
      <c r="S104" s="26" t="str">
        <f t="shared" si="28"/>
        <v/>
      </c>
      <c r="T104" s="378" t="str">
        <f t="shared" si="28"/>
        <v/>
      </c>
      <c r="U104" s="379" t="str">
        <f t="shared" si="28"/>
        <v/>
      </c>
      <c r="V104" s="380" t="str">
        <f t="shared" si="28"/>
        <v/>
      </c>
      <c r="W104" s="26" t="str">
        <f t="shared" si="28"/>
        <v/>
      </c>
      <c r="X104" s="378" t="str">
        <f t="shared" si="28"/>
        <v/>
      </c>
      <c r="Y104" s="379" t="str">
        <f t="shared" si="28"/>
        <v/>
      </c>
      <c r="Z104" s="380" t="str">
        <f t="shared" si="28"/>
        <v/>
      </c>
      <c r="AA104" s="26" t="str">
        <f t="shared" si="28"/>
        <v/>
      </c>
      <c r="AB104" s="20"/>
      <c r="AC104" s="378" t="str">
        <f>IF(COUNT((D104,H104,L104,P104,T104,X104))=0,"",SUM((D104,H104,L104,P104,T104,X104)))</f>
        <v/>
      </c>
      <c r="AD104" s="379" t="str">
        <f>IF(COUNT((E104,I104,M104,Q104,U104,Y104))=0,"",SUM((E104,I104,M104,Q104,U104,Y104)))</f>
        <v/>
      </c>
      <c r="AE104" s="380" t="str">
        <f>IF(COUNT((F104,J104,N104,R104,V104,Z104))=0,"",SUM((F104,J104,N104,R104,V104,Z104)))</f>
        <v/>
      </c>
      <c r="AF104" s="26" t="str">
        <f>IF(COUNT((G104,K104,O104,S104,W104,AA104))=0,"",SUM((G104,K104,O104,S104,W104,AA104)))</f>
        <v/>
      </c>
      <c r="AG104" s="381" t="str">
        <f t="shared" si="21"/>
        <v/>
      </c>
      <c r="AH104" s="307" t="str">
        <f t="shared" si="21"/>
        <v/>
      </c>
      <c r="AI104" s="193" t="str">
        <f t="shared" si="21"/>
        <v/>
      </c>
      <c r="AJ104" s="382" t="str">
        <f t="shared" si="21"/>
        <v/>
      </c>
      <c r="AK104" s="20"/>
      <c r="AL104" s="378" t="str">
        <f>IF(COUNT(テ1!AC104,テ2!AC104,AC104)=0,"",SUM(テ1!AC104,テ2!AC104,AC104))</f>
        <v/>
      </c>
      <c r="AM104" s="379" t="str">
        <f>IF(COUNT(テ1!AD104,テ2!AD104,AD104)=0,"",SUM(テ1!AD104,テ2!AD104,AD104))</f>
        <v/>
      </c>
      <c r="AN104" s="380" t="str">
        <f>IF(COUNT(テ1!AE104,テ2!AE104,AE104)=0,"",SUM(テ1!AE104,テ2!AE104,AE104))</f>
        <v/>
      </c>
      <c r="AO104" s="26" t="str">
        <f>IF(COUNT(テ1!AF104,テ2!AF104,AF104)=0,"",SUM(テ1!AF104,テ2!AF104,AF104))</f>
        <v/>
      </c>
      <c r="AP104" s="381" t="str">
        <f t="shared" si="22"/>
        <v/>
      </c>
      <c r="AQ104" s="307" t="str">
        <f t="shared" si="22"/>
        <v/>
      </c>
      <c r="AR104" s="193" t="str">
        <f t="shared" si="22"/>
        <v/>
      </c>
      <c r="AS104" s="382" t="str">
        <f t="shared" si="22"/>
        <v/>
      </c>
      <c r="AT104" s="20"/>
    </row>
    <row r="105" spans="1:46" ht="12" customHeight="1">
      <c r="A105" s="362">
        <v>101</v>
      </c>
      <c r="B105" s="27">
        <f>IF(情報!$C102="","",情報!$C102)</f>
        <v>310</v>
      </c>
      <c r="C105" s="383" t="str">
        <f t="shared" si="29"/>
        <v/>
      </c>
      <c r="D105" s="384" t="str">
        <f t="shared" ref="D105:M114" si="30">IF(ISERROR(INDEX(テ全,$A105,D$2)),"",INDEX(テ全,$A105,D$2))</f>
        <v/>
      </c>
      <c r="E105" s="385" t="str">
        <f t="shared" si="30"/>
        <v/>
      </c>
      <c r="F105" s="386" t="str">
        <f t="shared" si="30"/>
        <v/>
      </c>
      <c r="G105" s="32" t="str">
        <f t="shared" si="30"/>
        <v/>
      </c>
      <c r="H105" s="384" t="str">
        <f t="shared" si="30"/>
        <v/>
      </c>
      <c r="I105" s="385" t="str">
        <f t="shared" si="30"/>
        <v/>
      </c>
      <c r="J105" s="386" t="str">
        <f t="shared" si="30"/>
        <v/>
      </c>
      <c r="K105" s="32" t="str">
        <f t="shared" si="30"/>
        <v/>
      </c>
      <c r="L105" s="384" t="str">
        <f t="shared" si="30"/>
        <v/>
      </c>
      <c r="M105" s="385" t="str">
        <f t="shared" si="30"/>
        <v/>
      </c>
      <c r="N105" s="386" t="str">
        <f t="shared" ref="N105:AA114" si="31">IF(ISERROR(INDEX(テ全,$A105,N$2)),"",INDEX(テ全,$A105,N$2))</f>
        <v/>
      </c>
      <c r="O105" s="32" t="str">
        <f t="shared" si="31"/>
        <v/>
      </c>
      <c r="P105" s="384" t="str">
        <f t="shared" si="31"/>
        <v/>
      </c>
      <c r="Q105" s="385" t="str">
        <f t="shared" si="31"/>
        <v/>
      </c>
      <c r="R105" s="386" t="str">
        <f t="shared" si="31"/>
        <v/>
      </c>
      <c r="S105" s="32" t="str">
        <f t="shared" si="31"/>
        <v/>
      </c>
      <c r="T105" s="384" t="str">
        <f t="shared" si="31"/>
        <v/>
      </c>
      <c r="U105" s="385" t="str">
        <f t="shared" si="31"/>
        <v/>
      </c>
      <c r="V105" s="386" t="str">
        <f t="shared" si="31"/>
        <v/>
      </c>
      <c r="W105" s="32" t="str">
        <f t="shared" si="31"/>
        <v/>
      </c>
      <c r="X105" s="384" t="str">
        <f t="shared" si="31"/>
        <v/>
      </c>
      <c r="Y105" s="385" t="str">
        <f t="shared" si="31"/>
        <v/>
      </c>
      <c r="Z105" s="386" t="str">
        <f t="shared" si="31"/>
        <v/>
      </c>
      <c r="AA105" s="32" t="str">
        <f t="shared" si="31"/>
        <v/>
      </c>
      <c r="AB105" s="20"/>
      <c r="AC105" s="384" t="str">
        <f>IF(COUNT((D105,H105,L105,P105,T105,X105))=0,"",SUM((D105,H105,L105,P105,T105,X105)))</f>
        <v/>
      </c>
      <c r="AD105" s="385" t="str">
        <f>IF(COUNT((E105,I105,M105,Q105,U105,Y105))=0,"",SUM((E105,I105,M105,Q105,U105,Y105)))</f>
        <v/>
      </c>
      <c r="AE105" s="386" t="str">
        <f>IF(COUNT((F105,J105,N105,R105,V105,Z105))=0,"",SUM((F105,J105,N105,R105,V105,Z105)))</f>
        <v/>
      </c>
      <c r="AF105" s="32" t="str">
        <f>IF(COUNT((G105,K105,O105,S105,W105,AA105))=0,"",SUM((G105,K105,O105,S105,W105,AA105)))</f>
        <v/>
      </c>
      <c r="AG105" s="387" t="str">
        <f t="shared" si="21"/>
        <v/>
      </c>
      <c r="AH105" s="310" t="str">
        <f t="shared" si="21"/>
        <v/>
      </c>
      <c r="AI105" s="212" t="str">
        <f t="shared" si="21"/>
        <v/>
      </c>
      <c r="AJ105" s="388" t="str">
        <f t="shared" si="21"/>
        <v/>
      </c>
      <c r="AK105" s="20"/>
      <c r="AL105" s="384" t="str">
        <f>IF(COUNT(テ1!AC105,テ2!AC105,AC105)=0,"",SUM(テ1!AC105,テ2!AC105,AC105))</f>
        <v/>
      </c>
      <c r="AM105" s="385" t="str">
        <f>IF(COUNT(テ1!AD105,テ2!AD105,AD105)=0,"",SUM(テ1!AD105,テ2!AD105,AD105))</f>
        <v/>
      </c>
      <c r="AN105" s="386" t="str">
        <f>IF(COUNT(テ1!AE105,テ2!AE105,AE105)=0,"",SUM(テ1!AE105,テ2!AE105,AE105))</f>
        <v/>
      </c>
      <c r="AO105" s="32" t="str">
        <f>IF(COUNT(テ1!AF105,テ2!AF105,AF105)=0,"",SUM(テ1!AF105,テ2!AF105,AF105))</f>
        <v/>
      </c>
      <c r="AP105" s="387" t="str">
        <f t="shared" si="22"/>
        <v/>
      </c>
      <c r="AQ105" s="310" t="str">
        <f t="shared" si="22"/>
        <v/>
      </c>
      <c r="AR105" s="212" t="str">
        <f t="shared" si="22"/>
        <v/>
      </c>
      <c r="AS105" s="388" t="str">
        <f t="shared" si="22"/>
        <v/>
      </c>
      <c r="AT105" s="20"/>
    </row>
    <row r="106" spans="1:46" ht="12" customHeight="1">
      <c r="A106" s="362">
        <v>102</v>
      </c>
      <c r="B106" s="33">
        <f>IF(情報!$C103="","",情報!$C103)</f>
        <v>311</v>
      </c>
      <c r="C106" s="389" t="str">
        <f t="shared" si="29"/>
        <v/>
      </c>
      <c r="D106" s="390" t="str">
        <f t="shared" si="30"/>
        <v/>
      </c>
      <c r="E106" s="391" t="str">
        <f t="shared" si="30"/>
        <v/>
      </c>
      <c r="F106" s="392" t="str">
        <f t="shared" si="30"/>
        <v/>
      </c>
      <c r="G106" s="38" t="str">
        <f t="shared" si="30"/>
        <v/>
      </c>
      <c r="H106" s="390" t="str">
        <f t="shared" si="30"/>
        <v/>
      </c>
      <c r="I106" s="391" t="str">
        <f t="shared" si="30"/>
        <v/>
      </c>
      <c r="J106" s="392" t="str">
        <f t="shared" si="30"/>
        <v/>
      </c>
      <c r="K106" s="38" t="str">
        <f t="shared" si="30"/>
        <v/>
      </c>
      <c r="L106" s="390" t="str">
        <f t="shared" si="30"/>
        <v/>
      </c>
      <c r="M106" s="391" t="str">
        <f t="shared" si="30"/>
        <v/>
      </c>
      <c r="N106" s="392" t="str">
        <f t="shared" si="31"/>
        <v/>
      </c>
      <c r="O106" s="38" t="str">
        <f t="shared" si="31"/>
        <v/>
      </c>
      <c r="P106" s="390" t="str">
        <f t="shared" si="31"/>
        <v/>
      </c>
      <c r="Q106" s="391" t="str">
        <f t="shared" si="31"/>
        <v/>
      </c>
      <c r="R106" s="392" t="str">
        <f t="shared" si="31"/>
        <v/>
      </c>
      <c r="S106" s="38" t="str">
        <f t="shared" si="31"/>
        <v/>
      </c>
      <c r="T106" s="390" t="str">
        <f t="shared" si="31"/>
        <v/>
      </c>
      <c r="U106" s="391" t="str">
        <f t="shared" si="31"/>
        <v/>
      </c>
      <c r="V106" s="392" t="str">
        <f t="shared" si="31"/>
        <v/>
      </c>
      <c r="W106" s="38" t="str">
        <f t="shared" si="31"/>
        <v/>
      </c>
      <c r="X106" s="390" t="str">
        <f t="shared" si="31"/>
        <v/>
      </c>
      <c r="Y106" s="391" t="str">
        <f t="shared" si="31"/>
        <v/>
      </c>
      <c r="Z106" s="392" t="str">
        <f t="shared" si="31"/>
        <v/>
      </c>
      <c r="AA106" s="38" t="str">
        <f t="shared" si="31"/>
        <v/>
      </c>
      <c r="AB106" s="20"/>
      <c r="AC106" s="390" t="str">
        <f>IF(COUNT((D106,H106,L106,P106,T106,X106))=0,"",SUM((D106,H106,L106,P106,T106,X106)))</f>
        <v/>
      </c>
      <c r="AD106" s="391" t="str">
        <f>IF(COUNT((E106,I106,M106,Q106,U106,Y106))=0,"",SUM((E106,I106,M106,Q106,U106,Y106)))</f>
        <v/>
      </c>
      <c r="AE106" s="392" t="str">
        <f>IF(COUNT((F106,J106,N106,R106,V106,Z106))=0,"",SUM((F106,J106,N106,R106,V106,Z106)))</f>
        <v/>
      </c>
      <c r="AF106" s="38" t="str">
        <f>IF(COUNT((G106,K106,O106,S106,W106,AA106))=0,"",SUM((G106,K106,O106,S106,W106,AA106)))</f>
        <v/>
      </c>
      <c r="AG106" s="375" t="str">
        <f t="shared" si="21"/>
        <v/>
      </c>
      <c r="AH106" s="313" t="str">
        <f t="shared" si="21"/>
        <v/>
      </c>
      <c r="AI106" s="231" t="str">
        <f t="shared" si="21"/>
        <v/>
      </c>
      <c r="AJ106" s="376" t="str">
        <f t="shared" si="21"/>
        <v/>
      </c>
      <c r="AK106" s="20"/>
      <c r="AL106" s="390" t="str">
        <f>IF(COUNT(テ1!AC106,テ2!AC106,AC106)=0,"",SUM(テ1!AC106,テ2!AC106,AC106))</f>
        <v/>
      </c>
      <c r="AM106" s="391" t="str">
        <f>IF(COUNT(テ1!AD106,テ2!AD106,AD106)=0,"",SUM(テ1!AD106,テ2!AD106,AD106))</f>
        <v/>
      </c>
      <c r="AN106" s="392" t="str">
        <f>IF(COUNT(テ1!AE106,テ2!AE106,AE106)=0,"",SUM(テ1!AE106,テ2!AE106,AE106))</f>
        <v/>
      </c>
      <c r="AO106" s="38" t="str">
        <f>IF(COUNT(テ1!AF106,テ2!AF106,AF106)=0,"",SUM(テ1!AF106,テ2!AF106,AF106))</f>
        <v/>
      </c>
      <c r="AP106" s="375" t="str">
        <f t="shared" si="22"/>
        <v/>
      </c>
      <c r="AQ106" s="313" t="str">
        <f t="shared" si="22"/>
        <v/>
      </c>
      <c r="AR106" s="231" t="str">
        <f t="shared" si="22"/>
        <v/>
      </c>
      <c r="AS106" s="376" t="str">
        <f t="shared" si="22"/>
        <v/>
      </c>
      <c r="AT106" s="20"/>
    </row>
    <row r="107" spans="1:46" ht="12" customHeight="1">
      <c r="A107" s="362">
        <v>103</v>
      </c>
      <c r="B107" s="21">
        <f>IF(情報!$C104="","",情報!$C104)</f>
        <v>312</v>
      </c>
      <c r="C107" s="377" t="str">
        <f t="shared" si="29"/>
        <v/>
      </c>
      <c r="D107" s="378" t="str">
        <f t="shared" si="30"/>
        <v/>
      </c>
      <c r="E107" s="379" t="str">
        <f t="shared" si="30"/>
        <v/>
      </c>
      <c r="F107" s="380" t="str">
        <f t="shared" si="30"/>
        <v/>
      </c>
      <c r="G107" s="26" t="str">
        <f t="shared" si="30"/>
        <v/>
      </c>
      <c r="H107" s="378" t="str">
        <f t="shared" si="30"/>
        <v/>
      </c>
      <c r="I107" s="379" t="str">
        <f t="shared" si="30"/>
        <v/>
      </c>
      <c r="J107" s="380" t="str">
        <f t="shared" si="30"/>
        <v/>
      </c>
      <c r="K107" s="26" t="str">
        <f t="shared" si="30"/>
        <v/>
      </c>
      <c r="L107" s="378" t="str">
        <f t="shared" si="30"/>
        <v/>
      </c>
      <c r="M107" s="379" t="str">
        <f t="shared" si="30"/>
        <v/>
      </c>
      <c r="N107" s="380" t="str">
        <f t="shared" si="31"/>
        <v/>
      </c>
      <c r="O107" s="26" t="str">
        <f t="shared" si="31"/>
        <v/>
      </c>
      <c r="P107" s="378" t="str">
        <f t="shared" si="31"/>
        <v/>
      </c>
      <c r="Q107" s="379" t="str">
        <f t="shared" si="31"/>
        <v/>
      </c>
      <c r="R107" s="380" t="str">
        <f t="shared" si="31"/>
        <v/>
      </c>
      <c r="S107" s="26" t="str">
        <f t="shared" si="31"/>
        <v/>
      </c>
      <c r="T107" s="378" t="str">
        <f t="shared" si="31"/>
        <v/>
      </c>
      <c r="U107" s="379" t="str">
        <f t="shared" si="31"/>
        <v/>
      </c>
      <c r="V107" s="380" t="str">
        <f t="shared" si="31"/>
        <v/>
      </c>
      <c r="W107" s="26" t="str">
        <f t="shared" si="31"/>
        <v/>
      </c>
      <c r="X107" s="378" t="str">
        <f t="shared" si="31"/>
        <v/>
      </c>
      <c r="Y107" s="379" t="str">
        <f t="shared" si="31"/>
        <v/>
      </c>
      <c r="Z107" s="380" t="str">
        <f t="shared" si="31"/>
        <v/>
      </c>
      <c r="AA107" s="26" t="str">
        <f t="shared" si="31"/>
        <v/>
      </c>
      <c r="AB107" s="20"/>
      <c r="AC107" s="378" t="str">
        <f>IF(COUNT((D107,H107,L107,P107,T107,X107))=0,"",SUM((D107,H107,L107,P107,T107,X107)))</f>
        <v/>
      </c>
      <c r="AD107" s="379" t="str">
        <f>IF(COUNT((E107,I107,M107,Q107,U107,Y107))=0,"",SUM((E107,I107,M107,Q107,U107,Y107)))</f>
        <v/>
      </c>
      <c r="AE107" s="380" t="str">
        <f>IF(COUNT((F107,J107,N107,R107,V107,Z107))=0,"",SUM((F107,J107,N107,R107,V107,Z107)))</f>
        <v/>
      </c>
      <c r="AF107" s="26" t="str">
        <f>IF(COUNT((G107,K107,O107,S107,W107,AA107))=0,"",SUM((G107,K107,O107,S107,W107,AA107)))</f>
        <v/>
      </c>
      <c r="AG107" s="381" t="str">
        <f t="shared" si="21"/>
        <v/>
      </c>
      <c r="AH107" s="307" t="str">
        <f t="shared" si="21"/>
        <v/>
      </c>
      <c r="AI107" s="193" t="str">
        <f t="shared" si="21"/>
        <v/>
      </c>
      <c r="AJ107" s="382" t="str">
        <f t="shared" si="21"/>
        <v/>
      </c>
      <c r="AK107" s="20"/>
      <c r="AL107" s="378" t="str">
        <f>IF(COUNT(テ1!AC107,テ2!AC107,AC107)=0,"",SUM(テ1!AC107,テ2!AC107,AC107))</f>
        <v/>
      </c>
      <c r="AM107" s="379" t="str">
        <f>IF(COUNT(テ1!AD107,テ2!AD107,AD107)=0,"",SUM(テ1!AD107,テ2!AD107,AD107))</f>
        <v/>
      </c>
      <c r="AN107" s="380" t="str">
        <f>IF(COUNT(テ1!AE107,テ2!AE107,AE107)=0,"",SUM(テ1!AE107,テ2!AE107,AE107))</f>
        <v/>
      </c>
      <c r="AO107" s="26" t="str">
        <f>IF(COUNT(テ1!AF107,テ2!AF107,AF107)=0,"",SUM(テ1!AF107,テ2!AF107,AF107))</f>
        <v/>
      </c>
      <c r="AP107" s="381" t="str">
        <f t="shared" si="22"/>
        <v/>
      </c>
      <c r="AQ107" s="307" t="str">
        <f t="shared" si="22"/>
        <v/>
      </c>
      <c r="AR107" s="193" t="str">
        <f t="shared" si="22"/>
        <v/>
      </c>
      <c r="AS107" s="382" t="str">
        <f t="shared" si="22"/>
        <v/>
      </c>
      <c r="AT107" s="20"/>
    </row>
    <row r="108" spans="1:46" ht="12" customHeight="1">
      <c r="A108" s="362">
        <v>104</v>
      </c>
      <c r="B108" s="21">
        <f>IF(情報!$C105="","",情報!$C105)</f>
        <v>313</v>
      </c>
      <c r="C108" s="377" t="str">
        <f t="shared" si="29"/>
        <v/>
      </c>
      <c r="D108" s="378" t="str">
        <f t="shared" si="30"/>
        <v/>
      </c>
      <c r="E108" s="379" t="str">
        <f t="shared" si="30"/>
        <v/>
      </c>
      <c r="F108" s="380" t="str">
        <f t="shared" si="30"/>
        <v/>
      </c>
      <c r="G108" s="26" t="str">
        <f t="shared" si="30"/>
        <v/>
      </c>
      <c r="H108" s="378" t="str">
        <f t="shared" si="30"/>
        <v/>
      </c>
      <c r="I108" s="379" t="str">
        <f t="shared" si="30"/>
        <v/>
      </c>
      <c r="J108" s="380" t="str">
        <f t="shared" si="30"/>
        <v/>
      </c>
      <c r="K108" s="26" t="str">
        <f t="shared" si="30"/>
        <v/>
      </c>
      <c r="L108" s="378" t="str">
        <f t="shared" si="30"/>
        <v/>
      </c>
      <c r="M108" s="379" t="str">
        <f t="shared" si="30"/>
        <v/>
      </c>
      <c r="N108" s="380" t="str">
        <f t="shared" si="31"/>
        <v/>
      </c>
      <c r="O108" s="26" t="str">
        <f t="shared" si="31"/>
        <v/>
      </c>
      <c r="P108" s="378" t="str">
        <f t="shared" si="31"/>
        <v/>
      </c>
      <c r="Q108" s="379" t="str">
        <f t="shared" si="31"/>
        <v/>
      </c>
      <c r="R108" s="380" t="str">
        <f t="shared" si="31"/>
        <v/>
      </c>
      <c r="S108" s="26" t="str">
        <f t="shared" si="31"/>
        <v/>
      </c>
      <c r="T108" s="378" t="str">
        <f t="shared" si="31"/>
        <v/>
      </c>
      <c r="U108" s="379" t="str">
        <f t="shared" si="31"/>
        <v/>
      </c>
      <c r="V108" s="380" t="str">
        <f t="shared" si="31"/>
        <v/>
      </c>
      <c r="W108" s="26" t="str">
        <f t="shared" si="31"/>
        <v/>
      </c>
      <c r="X108" s="378" t="str">
        <f t="shared" si="31"/>
        <v/>
      </c>
      <c r="Y108" s="379" t="str">
        <f t="shared" si="31"/>
        <v/>
      </c>
      <c r="Z108" s="380" t="str">
        <f t="shared" si="31"/>
        <v/>
      </c>
      <c r="AA108" s="26" t="str">
        <f t="shared" si="31"/>
        <v/>
      </c>
      <c r="AB108" s="20"/>
      <c r="AC108" s="378" t="str">
        <f>IF(COUNT((D108,H108,L108,P108,T108,X108))=0,"",SUM((D108,H108,L108,P108,T108,X108)))</f>
        <v/>
      </c>
      <c r="AD108" s="379" t="str">
        <f>IF(COUNT((E108,I108,M108,Q108,U108,Y108))=0,"",SUM((E108,I108,M108,Q108,U108,Y108)))</f>
        <v/>
      </c>
      <c r="AE108" s="380" t="str">
        <f>IF(COUNT((F108,J108,N108,R108,V108,Z108))=0,"",SUM((F108,J108,N108,R108,V108,Z108)))</f>
        <v/>
      </c>
      <c r="AF108" s="26" t="str">
        <f>IF(COUNT((G108,K108,O108,S108,W108,AA108))=0,"",SUM((G108,K108,O108,S108,W108,AA108)))</f>
        <v/>
      </c>
      <c r="AG108" s="381" t="str">
        <f t="shared" si="21"/>
        <v/>
      </c>
      <c r="AH108" s="307" t="str">
        <f t="shared" si="21"/>
        <v/>
      </c>
      <c r="AI108" s="193" t="str">
        <f t="shared" si="21"/>
        <v/>
      </c>
      <c r="AJ108" s="382" t="str">
        <f t="shared" si="21"/>
        <v/>
      </c>
      <c r="AK108" s="20"/>
      <c r="AL108" s="378" t="str">
        <f>IF(COUNT(テ1!AC108,テ2!AC108,AC108)=0,"",SUM(テ1!AC108,テ2!AC108,AC108))</f>
        <v/>
      </c>
      <c r="AM108" s="379" t="str">
        <f>IF(COUNT(テ1!AD108,テ2!AD108,AD108)=0,"",SUM(テ1!AD108,テ2!AD108,AD108))</f>
        <v/>
      </c>
      <c r="AN108" s="380" t="str">
        <f>IF(COUNT(テ1!AE108,テ2!AE108,AE108)=0,"",SUM(テ1!AE108,テ2!AE108,AE108))</f>
        <v/>
      </c>
      <c r="AO108" s="26" t="str">
        <f>IF(COUNT(テ1!AF108,テ2!AF108,AF108)=0,"",SUM(テ1!AF108,テ2!AF108,AF108))</f>
        <v/>
      </c>
      <c r="AP108" s="381" t="str">
        <f t="shared" si="22"/>
        <v/>
      </c>
      <c r="AQ108" s="307" t="str">
        <f t="shared" si="22"/>
        <v/>
      </c>
      <c r="AR108" s="193" t="str">
        <f t="shared" si="22"/>
        <v/>
      </c>
      <c r="AS108" s="382" t="str">
        <f t="shared" si="22"/>
        <v/>
      </c>
      <c r="AT108" s="20"/>
    </row>
    <row r="109" spans="1:46" ht="12" customHeight="1">
      <c r="A109" s="362">
        <v>105</v>
      </c>
      <c r="B109" s="21">
        <f>IF(情報!$C106="","",情報!$C106)</f>
        <v>314</v>
      </c>
      <c r="C109" s="377" t="str">
        <f t="shared" si="29"/>
        <v/>
      </c>
      <c r="D109" s="378" t="str">
        <f t="shared" si="30"/>
        <v/>
      </c>
      <c r="E109" s="379" t="str">
        <f t="shared" si="30"/>
        <v/>
      </c>
      <c r="F109" s="380" t="str">
        <f t="shared" si="30"/>
        <v/>
      </c>
      <c r="G109" s="26" t="str">
        <f t="shared" si="30"/>
        <v/>
      </c>
      <c r="H109" s="378" t="str">
        <f t="shared" si="30"/>
        <v/>
      </c>
      <c r="I109" s="379" t="str">
        <f t="shared" si="30"/>
        <v/>
      </c>
      <c r="J109" s="380" t="str">
        <f t="shared" si="30"/>
        <v/>
      </c>
      <c r="K109" s="26" t="str">
        <f t="shared" si="30"/>
        <v/>
      </c>
      <c r="L109" s="378" t="str">
        <f t="shared" si="30"/>
        <v/>
      </c>
      <c r="M109" s="379" t="str">
        <f t="shared" si="30"/>
        <v/>
      </c>
      <c r="N109" s="380" t="str">
        <f t="shared" si="31"/>
        <v/>
      </c>
      <c r="O109" s="26" t="str">
        <f t="shared" si="31"/>
        <v/>
      </c>
      <c r="P109" s="378" t="str">
        <f t="shared" si="31"/>
        <v/>
      </c>
      <c r="Q109" s="379" t="str">
        <f t="shared" si="31"/>
        <v/>
      </c>
      <c r="R109" s="380" t="str">
        <f t="shared" si="31"/>
        <v/>
      </c>
      <c r="S109" s="26" t="str">
        <f t="shared" si="31"/>
        <v/>
      </c>
      <c r="T109" s="378" t="str">
        <f t="shared" si="31"/>
        <v/>
      </c>
      <c r="U109" s="379" t="str">
        <f t="shared" si="31"/>
        <v/>
      </c>
      <c r="V109" s="380" t="str">
        <f t="shared" si="31"/>
        <v/>
      </c>
      <c r="W109" s="26" t="str">
        <f t="shared" si="31"/>
        <v/>
      </c>
      <c r="X109" s="378" t="str">
        <f t="shared" si="31"/>
        <v/>
      </c>
      <c r="Y109" s="379" t="str">
        <f t="shared" si="31"/>
        <v/>
      </c>
      <c r="Z109" s="380" t="str">
        <f t="shared" si="31"/>
        <v/>
      </c>
      <c r="AA109" s="26" t="str">
        <f t="shared" si="31"/>
        <v/>
      </c>
      <c r="AB109" s="20"/>
      <c r="AC109" s="378" t="str">
        <f>IF(COUNT((D109,H109,L109,P109,T109,X109))=0,"",SUM((D109,H109,L109,P109,T109,X109)))</f>
        <v/>
      </c>
      <c r="AD109" s="379" t="str">
        <f>IF(COUNT((E109,I109,M109,Q109,U109,Y109))=0,"",SUM((E109,I109,M109,Q109,U109,Y109)))</f>
        <v/>
      </c>
      <c r="AE109" s="380" t="str">
        <f>IF(COUNT((F109,J109,N109,R109,V109,Z109))=0,"",SUM((F109,J109,N109,R109,V109,Z109)))</f>
        <v/>
      </c>
      <c r="AF109" s="26" t="str">
        <f>IF(COUNT((G109,K109,O109,S109,W109,AA109))=0,"",SUM((G109,K109,O109,S109,W109,AA109)))</f>
        <v/>
      </c>
      <c r="AG109" s="381" t="str">
        <f t="shared" si="21"/>
        <v/>
      </c>
      <c r="AH109" s="307" t="str">
        <f t="shared" si="21"/>
        <v/>
      </c>
      <c r="AI109" s="193" t="str">
        <f t="shared" si="21"/>
        <v/>
      </c>
      <c r="AJ109" s="382" t="str">
        <f t="shared" si="21"/>
        <v/>
      </c>
      <c r="AK109" s="20"/>
      <c r="AL109" s="378" t="str">
        <f>IF(COUNT(テ1!AC109,テ2!AC109,AC109)=0,"",SUM(テ1!AC109,テ2!AC109,AC109))</f>
        <v/>
      </c>
      <c r="AM109" s="379" t="str">
        <f>IF(COUNT(テ1!AD109,テ2!AD109,AD109)=0,"",SUM(テ1!AD109,テ2!AD109,AD109))</f>
        <v/>
      </c>
      <c r="AN109" s="380" t="str">
        <f>IF(COUNT(テ1!AE109,テ2!AE109,AE109)=0,"",SUM(テ1!AE109,テ2!AE109,AE109))</f>
        <v/>
      </c>
      <c r="AO109" s="26" t="str">
        <f>IF(COUNT(テ1!AF109,テ2!AF109,AF109)=0,"",SUM(テ1!AF109,テ2!AF109,AF109))</f>
        <v/>
      </c>
      <c r="AP109" s="381" t="str">
        <f t="shared" si="22"/>
        <v/>
      </c>
      <c r="AQ109" s="307" t="str">
        <f t="shared" si="22"/>
        <v/>
      </c>
      <c r="AR109" s="193" t="str">
        <f t="shared" si="22"/>
        <v/>
      </c>
      <c r="AS109" s="382" t="str">
        <f t="shared" si="22"/>
        <v/>
      </c>
      <c r="AT109" s="20"/>
    </row>
    <row r="110" spans="1:46" ht="12" customHeight="1">
      <c r="A110" s="362">
        <v>106</v>
      </c>
      <c r="B110" s="27">
        <f>IF(情報!$C107="","",情報!$C107)</f>
        <v>315</v>
      </c>
      <c r="C110" s="383" t="str">
        <f t="shared" si="29"/>
        <v/>
      </c>
      <c r="D110" s="384" t="str">
        <f t="shared" si="30"/>
        <v/>
      </c>
      <c r="E110" s="385" t="str">
        <f t="shared" si="30"/>
        <v/>
      </c>
      <c r="F110" s="386" t="str">
        <f t="shared" si="30"/>
        <v/>
      </c>
      <c r="G110" s="32" t="str">
        <f t="shared" si="30"/>
        <v/>
      </c>
      <c r="H110" s="384" t="str">
        <f t="shared" si="30"/>
        <v/>
      </c>
      <c r="I110" s="385" t="str">
        <f t="shared" si="30"/>
        <v/>
      </c>
      <c r="J110" s="386" t="str">
        <f t="shared" si="30"/>
        <v/>
      </c>
      <c r="K110" s="32" t="str">
        <f t="shared" si="30"/>
        <v/>
      </c>
      <c r="L110" s="384" t="str">
        <f t="shared" si="30"/>
        <v/>
      </c>
      <c r="M110" s="385" t="str">
        <f t="shared" si="30"/>
        <v/>
      </c>
      <c r="N110" s="386" t="str">
        <f t="shared" si="31"/>
        <v/>
      </c>
      <c r="O110" s="32" t="str">
        <f t="shared" si="31"/>
        <v/>
      </c>
      <c r="P110" s="384" t="str">
        <f t="shared" si="31"/>
        <v/>
      </c>
      <c r="Q110" s="385" t="str">
        <f t="shared" si="31"/>
        <v/>
      </c>
      <c r="R110" s="386" t="str">
        <f t="shared" si="31"/>
        <v/>
      </c>
      <c r="S110" s="32" t="str">
        <f t="shared" si="31"/>
        <v/>
      </c>
      <c r="T110" s="384" t="str">
        <f t="shared" si="31"/>
        <v/>
      </c>
      <c r="U110" s="385" t="str">
        <f t="shared" si="31"/>
        <v/>
      </c>
      <c r="V110" s="386" t="str">
        <f t="shared" si="31"/>
        <v/>
      </c>
      <c r="W110" s="32" t="str">
        <f t="shared" si="31"/>
        <v/>
      </c>
      <c r="X110" s="384" t="str">
        <f t="shared" si="31"/>
        <v/>
      </c>
      <c r="Y110" s="385" t="str">
        <f t="shared" si="31"/>
        <v/>
      </c>
      <c r="Z110" s="386" t="str">
        <f t="shared" si="31"/>
        <v/>
      </c>
      <c r="AA110" s="32" t="str">
        <f t="shared" si="31"/>
        <v/>
      </c>
      <c r="AB110" s="20"/>
      <c r="AC110" s="384" t="str">
        <f>IF(COUNT((D110,H110,L110,P110,T110,X110))=0,"",SUM((D110,H110,L110,P110,T110,X110)))</f>
        <v/>
      </c>
      <c r="AD110" s="385" t="str">
        <f>IF(COUNT((E110,I110,M110,Q110,U110,Y110))=0,"",SUM((E110,I110,M110,Q110,U110,Y110)))</f>
        <v/>
      </c>
      <c r="AE110" s="386" t="str">
        <f>IF(COUNT((F110,J110,N110,R110,V110,Z110))=0,"",SUM((F110,J110,N110,R110,V110,Z110)))</f>
        <v/>
      </c>
      <c r="AF110" s="32" t="str">
        <f>IF(COUNT((G110,K110,O110,S110,W110,AA110))=0,"",SUM((G110,K110,O110,S110,W110,AA110)))</f>
        <v/>
      </c>
      <c r="AG110" s="387" t="str">
        <f t="shared" si="21"/>
        <v/>
      </c>
      <c r="AH110" s="310" t="str">
        <f t="shared" si="21"/>
        <v/>
      </c>
      <c r="AI110" s="212" t="str">
        <f t="shared" si="21"/>
        <v/>
      </c>
      <c r="AJ110" s="388" t="str">
        <f t="shared" si="21"/>
        <v/>
      </c>
      <c r="AK110" s="20"/>
      <c r="AL110" s="384" t="str">
        <f>IF(COUNT(テ1!AC110,テ2!AC110,AC110)=0,"",SUM(テ1!AC110,テ2!AC110,AC110))</f>
        <v/>
      </c>
      <c r="AM110" s="385" t="str">
        <f>IF(COUNT(テ1!AD110,テ2!AD110,AD110)=0,"",SUM(テ1!AD110,テ2!AD110,AD110))</f>
        <v/>
      </c>
      <c r="AN110" s="386" t="str">
        <f>IF(COUNT(テ1!AE110,テ2!AE110,AE110)=0,"",SUM(テ1!AE110,テ2!AE110,AE110))</f>
        <v/>
      </c>
      <c r="AO110" s="32" t="str">
        <f>IF(COUNT(テ1!AF110,テ2!AF110,AF110)=0,"",SUM(テ1!AF110,テ2!AF110,AF110))</f>
        <v/>
      </c>
      <c r="AP110" s="387" t="str">
        <f t="shared" si="22"/>
        <v/>
      </c>
      <c r="AQ110" s="310" t="str">
        <f t="shared" si="22"/>
        <v/>
      </c>
      <c r="AR110" s="212" t="str">
        <f t="shared" si="22"/>
        <v/>
      </c>
      <c r="AS110" s="388" t="str">
        <f t="shared" si="22"/>
        <v/>
      </c>
      <c r="AT110" s="20"/>
    </row>
    <row r="111" spans="1:46" ht="12" customHeight="1">
      <c r="A111" s="362">
        <v>107</v>
      </c>
      <c r="B111" s="33">
        <f>IF(情報!$C108="","",情報!$C108)</f>
        <v>316</v>
      </c>
      <c r="C111" s="389" t="str">
        <f t="shared" si="29"/>
        <v/>
      </c>
      <c r="D111" s="390" t="str">
        <f t="shared" si="30"/>
        <v/>
      </c>
      <c r="E111" s="391" t="str">
        <f t="shared" si="30"/>
        <v/>
      </c>
      <c r="F111" s="392" t="str">
        <f t="shared" si="30"/>
        <v/>
      </c>
      <c r="G111" s="38" t="str">
        <f t="shared" si="30"/>
        <v/>
      </c>
      <c r="H111" s="390" t="str">
        <f t="shared" si="30"/>
        <v/>
      </c>
      <c r="I111" s="391" t="str">
        <f t="shared" si="30"/>
        <v/>
      </c>
      <c r="J111" s="392" t="str">
        <f t="shared" si="30"/>
        <v/>
      </c>
      <c r="K111" s="38" t="str">
        <f t="shared" si="30"/>
        <v/>
      </c>
      <c r="L111" s="390" t="str">
        <f t="shared" si="30"/>
        <v/>
      </c>
      <c r="M111" s="391" t="str">
        <f t="shared" si="30"/>
        <v/>
      </c>
      <c r="N111" s="392" t="str">
        <f t="shared" si="31"/>
        <v/>
      </c>
      <c r="O111" s="38" t="str">
        <f t="shared" si="31"/>
        <v/>
      </c>
      <c r="P111" s="390" t="str">
        <f t="shared" si="31"/>
        <v/>
      </c>
      <c r="Q111" s="391" t="str">
        <f t="shared" si="31"/>
        <v/>
      </c>
      <c r="R111" s="392" t="str">
        <f t="shared" si="31"/>
        <v/>
      </c>
      <c r="S111" s="38" t="str">
        <f t="shared" si="31"/>
        <v/>
      </c>
      <c r="T111" s="390" t="str">
        <f t="shared" si="31"/>
        <v/>
      </c>
      <c r="U111" s="391" t="str">
        <f t="shared" si="31"/>
        <v/>
      </c>
      <c r="V111" s="392" t="str">
        <f t="shared" si="31"/>
        <v/>
      </c>
      <c r="W111" s="38" t="str">
        <f t="shared" si="31"/>
        <v/>
      </c>
      <c r="X111" s="390" t="str">
        <f t="shared" si="31"/>
        <v/>
      </c>
      <c r="Y111" s="391" t="str">
        <f t="shared" si="31"/>
        <v/>
      </c>
      <c r="Z111" s="392" t="str">
        <f t="shared" si="31"/>
        <v/>
      </c>
      <c r="AA111" s="38" t="str">
        <f t="shared" si="31"/>
        <v/>
      </c>
      <c r="AB111" s="20"/>
      <c r="AC111" s="390" t="str">
        <f>IF(COUNT((D111,H111,L111,P111,T111,X111))=0,"",SUM((D111,H111,L111,P111,T111,X111)))</f>
        <v/>
      </c>
      <c r="AD111" s="391" t="str">
        <f>IF(COUNT((E111,I111,M111,Q111,U111,Y111))=0,"",SUM((E111,I111,M111,Q111,U111,Y111)))</f>
        <v/>
      </c>
      <c r="AE111" s="392" t="str">
        <f>IF(COUNT((F111,J111,N111,R111,V111,Z111))=0,"",SUM((F111,J111,N111,R111,V111,Z111)))</f>
        <v/>
      </c>
      <c r="AF111" s="38" t="str">
        <f>IF(COUNT((G111,K111,O111,S111,W111,AA111))=0,"",SUM((G111,K111,O111,S111,W111,AA111)))</f>
        <v/>
      </c>
      <c r="AG111" s="375" t="str">
        <f t="shared" si="21"/>
        <v/>
      </c>
      <c r="AH111" s="313" t="str">
        <f t="shared" si="21"/>
        <v/>
      </c>
      <c r="AI111" s="231" t="str">
        <f t="shared" si="21"/>
        <v/>
      </c>
      <c r="AJ111" s="376" t="str">
        <f t="shared" si="21"/>
        <v/>
      </c>
      <c r="AK111" s="20"/>
      <c r="AL111" s="390" t="str">
        <f>IF(COUNT(テ1!AC111,テ2!AC111,AC111)=0,"",SUM(テ1!AC111,テ2!AC111,AC111))</f>
        <v/>
      </c>
      <c r="AM111" s="391" t="str">
        <f>IF(COUNT(テ1!AD111,テ2!AD111,AD111)=0,"",SUM(テ1!AD111,テ2!AD111,AD111))</f>
        <v/>
      </c>
      <c r="AN111" s="392" t="str">
        <f>IF(COUNT(テ1!AE111,テ2!AE111,AE111)=0,"",SUM(テ1!AE111,テ2!AE111,AE111))</f>
        <v/>
      </c>
      <c r="AO111" s="38" t="str">
        <f>IF(COUNT(テ1!AF111,テ2!AF111,AF111)=0,"",SUM(テ1!AF111,テ2!AF111,AF111))</f>
        <v/>
      </c>
      <c r="AP111" s="375" t="str">
        <f t="shared" si="22"/>
        <v/>
      </c>
      <c r="AQ111" s="313" t="str">
        <f t="shared" si="22"/>
        <v/>
      </c>
      <c r="AR111" s="231" t="str">
        <f t="shared" si="22"/>
        <v/>
      </c>
      <c r="AS111" s="376" t="str">
        <f t="shared" si="22"/>
        <v/>
      </c>
      <c r="AT111" s="20"/>
    </row>
    <row r="112" spans="1:46" ht="12" customHeight="1">
      <c r="A112" s="362">
        <v>108</v>
      </c>
      <c r="B112" s="21">
        <f>IF(情報!$C109="","",情報!$C109)</f>
        <v>317</v>
      </c>
      <c r="C112" s="377" t="str">
        <f t="shared" si="29"/>
        <v/>
      </c>
      <c r="D112" s="378" t="str">
        <f t="shared" si="30"/>
        <v/>
      </c>
      <c r="E112" s="379" t="str">
        <f t="shared" si="30"/>
        <v/>
      </c>
      <c r="F112" s="380" t="str">
        <f t="shared" si="30"/>
        <v/>
      </c>
      <c r="G112" s="26" t="str">
        <f t="shared" si="30"/>
        <v/>
      </c>
      <c r="H112" s="378" t="str">
        <f t="shared" si="30"/>
        <v/>
      </c>
      <c r="I112" s="379" t="str">
        <f t="shared" si="30"/>
        <v/>
      </c>
      <c r="J112" s="380" t="str">
        <f t="shared" si="30"/>
        <v/>
      </c>
      <c r="K112" s="26" t="str">
        <f t="shared" si="30"/>
        <v/>
      </c>
      <c r="L112" s="378" t="str">
        <f t="shared" si="30"/>
        <v/>
      </c>
      <c r="M112" s="379" t="str">
        <f t="shared" si="30"/>
        <v/>
      </c>
      <c r="N112" s="380" t="str">
        <f t="shared" si="31"/>
        <v/>
      </c>
      <c r="O112" s="26" t="str">
        <f t="shared" si="31"/>
        <v/>
      </c>
      <c r="P112" s="378" t="str">
        <f t="shared" si="31"/>
        <v/>
      </c>
      <c r="Q112" s="379" t="str">
        <f t="shared" si="31"/>
        <v/>
      </c>
      <c r="R112" s="380" t="str">
        <f t="shared" si="31"/>
        <v/>
      </c>
      <c r="S112" s="26" t="str">
        <f t="shared" si="31"/>
        <v/>
      </c>
      <c r="T112" s="378" t="str">
        <f t="shared" si="31"/>
        <v/>
      </c>
      <c r="U112" s="379" t="str">
        <f t="shared" si="31"/>
        <v/>
      </c>
      <c r="V112" s="380" t="str">
        <f t="shared" si="31"/>
        <v/>
      </c>
      <c r="W112" s="26" t="str">
        <f t="shared" si="31"/>
        <v/>
      </c>
      <c r="X112" s="378" t="str">
        <f t="shared" si="31"/>
        <v/>
      </c>
      <c r="Y112" s="379" t="str">
        <f t="shared" si="31"/>
        <v/>
      </c>
      <c r="Z112" s="380" t="str">
        <f t="shared" si="31"/>
        <v/>
      </c>
      <c r="AA112" s="26" t="str">
        <f t="shared" si="31"/>
        <v/>
      </c>
      <c r="AB112" s="20"/>
      <c r="AC112" s="378" t="str">
        <f>IF(COUNT((D112,H112,L112,P112,T112,X112))=0,"",SUM((D112,H112,L112,P112,T112,X112)))</f>
        <v/>
      </c>
      <c r="AD112" s="379" t="str">
        <f>IF(COUNT((E112,I112,M112,Q112,U112,Y112))=0,"",SUM((E112,I112,M112,Q112,U112,Y112)))</f>
        <v/>
      </c>
      <c r="AE112" s="380" t="str">
        <f>IF(COUNT((F112,J112,N112,R112,V112,Z112))=0,"",SUM((F112,J112,N112,R112,V112,Z112)))</f>
        <v/>
      </c>
      <c r="AF112" s="26" t="str">
        <f>IF(COUNT((G112,K112,O112,S112,W112,AA112))=0,"",SUM((G112,K112,O112,S112,W112,AA112)))</f>
        <v/>
      </c>
      <c r="AG112" s="381" t="str">
        <f t="shared" si="21"/>
        <v/>
      </c>
      <c r="AH112" s="307" t="str">
        <f t="shared" si="21"/>
        <v/>
      </c>
      <c r="AI112" s="193" t="str">
        <f t="shared" si="21"/>
        <v/>
      </c>
      <c r="AJ112" s="382" t="str">
        <f t="shared" si="21"/>
        <v/>
      </c>
      <c r="AK112" s="20"/>
      <c r="AL112" s="378" t="str">
        <f>IF(COUNT(テ1!AC112,テ2!AC112,AC112)=0,"",SUM(テ1!AC112,テ2!AC112,AC112))</f>
        <v/>
      </c>
      <c r="AM112" s="379" t="str">
        <f>IF(COUNT(テ1!AD112,テ2!AD112,AD112)=0,"",SUM(テ1!AD112,テ2!AD112,AD112))</f>
        <v/>
      </c>
      <c r="AN112" s="380" t="str">
        <f>IF(COUNT(テ1!AE112,テ2!AE112,AE112)=0,"",SUM(テ1!AE112,テ2!AE112,AE112))</f>
        <v/>
      </c>
      <c r="AO112" s="26" t="str">
        <f>IF(COUNT(テ1!AF112,テ2!AF112,AF112)=0,"",SUM(テ1!AF112,テ2!AF112,AF112))</f>
        <v/>
      </c>
      <c r="AP112" s="381" t="str">
        <f t="shared" si="22"/>
        <v/>
      </c>
      <c r="AQ112" s="307" t="str">
        <f t="shared" si="22"/>
        <v/>
      </c>
      <c r="AR112" s="193" t="str">
        <f t="shared" si="22"/>
        <v/>
      </c>
      <c r="AS112" s="382" t="str">
        <f t="shared" si="22"/>
        <v/>
      </c>
      <c r="AT112" s="20"/>
    </row>
    <row r="113" spans="1:46" ht="12" customHeight="1">
      <c r="A113" s="362">
        <v>109</v>
      </c>
      <c r="B113" s="21">
        <f>IF(情報!$C110="","",情報!$C110)</f>
        <v>318</v>
      </c>
      <c r="C113" s="377" t="str">
        <f t="shared" si="29"/>
        <v/>
      </c>
      <c r="D113" s="378" t="str">
        <f t="shared" si="30"/>
        <v/>
      </c>
      <c r="E113" s="379" t="str">
        <f t="shared" si="30"/>
        <v/>
      </c>
      <c r="F113" s="380" t="str">
        <f t="shared" si="30"/>
        <v/>
      </c>
      <c r="G113" s="26" t="str">
        <f t="shared" si="30"/>
        <v/>
      </c>
      <c r="H113" s="378" t="str">
        <f t="shared" si="30"/>
        <v/>
      </c>
      <c r="I113" s="379" t="str">
        <f t="shared" si="30"/>
        <v/>
      </c>
      <c r="J113" s="380" t="str">
        <f t="shared" si="30"/>
        <v/>
      </c>
      <c r="K113" s="26" t="str">
        <f t="shared" si="30"/>
        <v/>
      </c>
      <c r="L113" s="378" t="str">
        <f t="shared" si="30"/>
        <v/>
      </c>
      <c r="M113" s="379" t="str">
        <f t="shared" si="30"/>
        <v/>
      </c>
      <c r="N113" s="380" t="str">
        <f t="shared" si="31"/>
        <v/>
      </c>
      <c r="O113" s="26" t="str">
        <f t="shared" si="31"/>
        <v/>
      </c>
      <c r="P113" s="378" t="str">
        <f t="shared" si="31"/>
        <v/>
      </c>
      <c r="Q113" s="379" t="str">
        <f t="shared" si="31"/>
        <v/>
      </c>
      <c r="R113" s="380" t="str">
        <f t="shared" si="31"/>
        <v/>
      </c>
      <c r="S113" s="26" t="str">
        <f t="shared" si="31"/>
        <v/>
      </c>
      <c r="T113" s="378" t="str">
        <f t="shared" si="31"/>
        <v/>
      </c>
      <c r="U113" s="379" t="str">
        <f t="shared" si="31"/>
        <v/>
      </c>
      <c r="V113" s="380" t="str">
        <f t="shared" si="31"/>
        <v/>
      </c>
      <c r="W113" s="26" t="str">
        <f t="shared" si="31"/>
        <v/>
      </c>
      <c r="X113" s="378" t="str">
        <f t="shared" si="31"/>
        <v/>
      </c>
      <c r="Y113" s="379" t="str">
        <f t="shared" si="31"/>
        <v/>
      </c>
      <c r="Z113" s="380" t="str">
        <f t="shared" si="31"/>
        <v/>
      </c>
      <c r="AA113" s="26" t="str">
        <f t="shared" si="31"/>
        <v/>
      </c>
      <c r="AB113" s="20"/>
      <c r="AC113" s="378" t="str">
        <f>IF(COUNT((D113,H113,L113,P113,T113,X113))=0,"",SUM((D113,H113,L113,P113,T113,X113)))</f>
        <v/>
      </c>
      <c r="AD113" s="379" t="str">
        <f>IF(COUNT((E113,I113,M113,Q113,U113,Y113))=0,"",SUM((E113,I113,M113,Q113,U113,Y113)))</f>
        <v/>
      </c>
      <c r="AE113" s="380" t="str">
        <f>IF(COUNT((F113,J113,N113,R113,V113,Z113))=0,"",SUM((F113,J113,N113,R113,V113,Z113)))</f>
        <v/>
      </c>
      <c r="AF113" s="26" t="str">
        <f>IF(COUNT((G113,K113,O113,S113,W113,AA113))=0,"",SUM((G113,K113,O113,S113,W113,AA113)))</f>
        <v/>
      </c>
      <c r="AG113" s="381" t="str">
        <f t="shared" si="21"/>
        <v/>
      </c>
      <c r="AH113" s="307" t="str">
        <f t="shared" si="21"/>
        <v/>
      </c>
      <c r="AI113" s="193" t="str">
        <f t="shared" si="21"/>
        <v/>
      </c>
      <c r="AJ113" s="382" t="str">
        <f t="shared" si="21"/>
        <v/>
      </c>
      <c r="AK113" s="20"/>
      <c r="AL113" s="378" t="str">
        <f>IF(COUNT(テ1!AC113,テ2!AC113,AC113)=0,"",SUM(テ1!AC113,テ2!AC113,AC113))</f>
        <v/>
      </c>
      <c r="AM113" s="379" t="str">
        <f>IF(COUNT(テ1!AD113,テ2!AD113,AD113)=0,"",SUM(テ1!AD113,テ2!AD113,AD113))</f>
        <v/>
      </c>
      <c r="AN113" s="380" t="str">
        <f>IF(COUNT(テ1!AE113,テ2!AE113,AE113)=0,"",SUM(テ1!AE113,テ2!AE113,AE113))</f>
        <v/>
      </c>
      <c r="AO113" s="26" t="str">
        <f>IF(COUNT(テ1!AF113,テ2!AF113,AF113)=0,"",SUM(テ1!AF113,テ2!AF113,AF113))</f>
        <v/>
      </c>
      <c r="AP113" s="381" t="str">
        <f t="shared" si="22"/>
        <v/>
      </c>
      <c r="AQ113" s="307" t="str">
        <f t="shared" si="22"/>
        <v/>
      </c>
      <c r="AR113" s="193" t="str">
        <f t="shared" si="22"/>
        <v/>
      </c>
      <c r="AS113" s="382" t="str">
        <f t="shared" si="22"/>
        <v/>
      </c>
      <c r="AT113" s="20"/>
    </row>
    <row r="114" spans="1:46" ht="12" customHeight="1">
      <c r="A114" s="362">
        <v>110</v>
      </c>
      <c r="B114" s="21">
        <f>IF(情報!$C111="","",情報!$C111)</f>
        <v>319</v>
      </c>
      <c r="C114" s="377" t="str">
        <f t="shared" si="29"/>
        <v/>
      </c>
      <c r="D114" s="378" t="str">
        <f t="shared" si="30"/>
        <v/>
      </c>
      <c r="E114" s="379" t="str">
        <f t="shared" si="30"/>
        <v/>
      </c>
      <c r="F114" s="380" t="str">
        <f t="shared" si="30"/>
        <v/>
      </c>
      <c r="G114" s="26" t="str">
        <f t="shared" si="30"/>
        <v/>
      </c>
      <c r="H114" s="378" t="str">
        <f t="shared" si="30"/>
        <v/>
      </c>
      <c r="I114" s="379" t="str">
        <f t="shared" si="30"/>
        <v/>
      </c>
      <c r="J114" s="380" t="str">
        <f t="shared" si="30"/>
        <v/>
      </c>
      <c r="K114" s="26" t="str">
        <f t="shared" si="30"/>
        <v/>
      </c>
      <c r="L114" s="378" t="str">
        <f t="shared" si="30"/>
        <v/>
      </c>
      <c r="M114" s="379" t="str">
        <f t="shared" si="30"/>
        <v/>
      </c>
      <c r="N114" s="380" t="str">
        <f t="shared" si="31"/>
        <v/>
      </c>
      <c r="O114" s="26" t="str">
        <f t="shared" si="31"/>
        <v/>
      </c>
      <c r="P114" s="378" t="str">
        <f t="shared" si="31"/>
        <v/>
      </c>
      <c r="Q114" s="379" t="str">
        <f t="shared" si="31"/>
        <v/>
      </c>
      <c r="R114" s="380" t="str">
        <f t="shared" si="31"/>
        <v/>
      </c>
      <c r="S114" s="26" t="str">
        <f t="shared" si="31"/>
        <v/>
      </c>
      <c r="T114" s="378" t="str">
        <f t="shared" si="31"/>
        <v/>
      </c>
      <c r="U114" s="379" t="str">
        <f t="shared" si="31"/>
        <v/>
      </c>
      <c r="V114" s="380" t="str">
        <f t="shared" si="31"/>
        <v/>
      </c>
      <c r="W114" s="26" t="str">
        <f t="shared" si="31"/>
        <v/>
      </c>
      <c r="X114" s="378" t="str">
        <f t="shared" si="31"/>
        <v/>
      </c>
      <c r="Y114" s="379" t="str">
        <f t="shared" si="31"/>
        <v/>
      </c>
      <c r="Z114" s="380" t="str">
        <f t="shared" si="31"/>
        <v/>
      </c>
      <c r="AA114" s="26" t="str">
        <f t="shared" si="31"/>
        <v/>
      </c>
      <c r="AB114" s="20"/>
      <c r="AC114" s="378" t="str">
        <f>IF(COUNT((D114,H114,L114,P114,T114,X114))=0,"",SUM((D114,H114,L114,P114,T114,X114)))</f>
        <v/>
      </c>
      <c r="AD114" s="379" t="str">
        <f>IF(COUNT((E114,I114,M114,Q114,U114,Y114))=0,"",SUM((E114,I114,M114,Q114,U114,Y114)))</f>
        <v/>
      </c>
      <c r="AE114" s="380" t="str">
        <f>IF(COUNT((F114,J114,N114,R114,V114,Z114))=0,"",SUM((F114,J114,N114,R114,V114,Z114)))</f>
        <v/>
      </c>
      <c r="AF114" s="26" t="str">
        <f>IF(COUNT((G114,K114,O114,S114,W114,AA114))=0,"",SUM((G114,K114,O114,S114,W114,AA114)))</f>
        <v/>
      </c>
      <c r="AG114" s="381" t="str">
        <f t="shared" si="21"/>
        <v/>
      </c>
      <c r="AH114" s="307" t="str">
        <f t="shared" si="21"/>
        <v/>
      </c>
      <c r="AI114" s="193" t="str">
        <f t="shared" si="21"/>
        <v/>
      </c>
      <c r="AJ114" s="382" t="str">
        <f t="shared" si="21"/>
        <v/>
      </c>
      <c r="AK114" s="20"/>
      <c r="AL114" s="378" t="str">
        <f>IF(COUNT(テ1!AC114,テ2!AC114,AC114)=0,"",SUM(テ1!AC114,テ2!AC114,AC114))</f>
        <v/>
      </c>
      <c r="AM114" s="379" t="str">
        <f>IF(COUNT(テ1!AD114,テ2!AD114,AD114)=0,"",SUM(テ1!AD114,テ2!AD114,AD114))</f>
        <v/>
      </c>
      <c r="AN114" s="380" t="str">
        <f>IF(COUNT(テ1!AE114,テ2!AE114,AE114)=0,"",SUM(テ1!AE114,テ2!AE114,AE114))</f>
        <v/>
      </c>
      <c r="AO114" s="26" t="str">
        <f>IF(COUNT(テ1!AF114,テ2!AF114,AF114)=0,"",SUM(テ1!AF114,テ2!AF114,AF114))</f>
        <v/>
      </c>
      <c r="AP114" s="381" t="str">
        <f t="shared" si="22"/>
        <v/>
      </c>
      <c r="AQ114" s="307" t="str">
        <f t="shared" si="22"/>
        <v/>
      </c>
      <c r="AR114" s="193" t="str">
        <f t="shared" si="22"/>
        <v/>
      </c>
      <c r="AS114" s="382" t="str">
        <f t="shared" si="22"/>
        <v/>
      </c>
      <c r="AT114" s="20"/>
    </row>
    <row r="115" spans="1:46" ht="12" customHeight="1">
      <c r="A115" s="362">
        <v>111</v>
      </c>
      <c r="B115" s="27">
        <f>IF(情報!$C112="","",情報!$C112)</f>
        <v>320</v>
      </c>
      <c r="C115" s="383" t="str">
        <f t="shared" si="29"/>
        <v/>
      </c>
      <c r="D115" s="384" t="str">
        <f t="shared" ref="D115:M124" si="32">IF(ISERROR(INDEX(テ全,$A115,D$2)),"",INDEX(テ全,$A115,D$2))</f>
        <v/>
      </c>
      <c r="E115" s="385" t="str">
        <f t="shared" si="32"/>
        <v/>
      </c>
      <c r="F115" s="386" t="str">
        <f t="shared" si="32"/>
        <v/>
      </c>
      <c r="G115" s="32" t="str">
        <f t="shared" si="32"/>
        <v/>
      </c>
      <c r="H115" s="384" t="str">
        <f t="shared" si="32"/>
        <v/>
      </c>
      <c r="I115" s="385" t="str">
        <f t="shared" si="32"/>
        <v/>
      </c>
      <c r="J115" s="386" t="str">
        <f t="shared" si="32"/>
        <v/>
      </c>
      <c r="K115" s="32" t="str">
        <f t="shared" si="32"/>
        <v/>
      </c>
      <c r="L115" s="384" t="str">
        <f t="shared" si="32"/>
        <v/>
      </c>
      <c r="M115" s="385" t="str">
        <f t="shared" si="32"/>
        <v/>
      </c>
      <c r="N115" s="386" t="str">
        <f t="shared" ref="N115:AA124" si="33">IF(ISERROR(INDEX(テ全,$A115,N$2)),"",INDEX(テ全,$A115,N$2))</f>
        <v/>
      </c>
      <c r="O115" s="32" t="str">
        <f t="shared" si="33"/>
        <v/>
      </c>
      <c r="P115" s="384" t="str">
        <f t="shared" si="33"/>
        <v/>
      </c>
      <c r="Q115" s="385" t="str">
        <f t="shared" si="33"/>
        <v/>
      </c>
      <c r="R115" s="386" t="str">
        <f t="shared" si="33"/>
        <v/>
      </c>
      <c r="S115" s="32" t="str">
        <f t="shared" si="33"/>
        <v/>
      </c>
      <c r="T115" s="384" t="str">
        <f t="shared" si="33"/>
        <v/>
      </c>
      <c r="U115" s="385" t="str">
        <f t="shared" si="33"/>
        <v/>
      </c>
      <c r="V115" s="386" t="str">
        <f t="shared" si="33"/>
        <v/>
      </c>
      <c r="W115" s="32" t="str">
        <f t="shared" si="33"/>
        <v/>
      </c>
      <c r="X115" s="384" t="str">
        <f t="shared" si="33"/>
        <v/>
      </c>
      <c r="Y115" s="385" t="str">
        <f t="shared" si="33"/>
        <v/>
      </c>
      <c r="Z115" s="386" t="str">
        <f t="shared" si="33"/>
        <v/>
      </c>
      <c r="AA115" s="32" t="str">
        <f t="shared" si="33"/>
        <v/>
      </c>
      <c r="AB115" s="20"/>
      <c r="AC115" s="384" t="str">
        <f>IF(COUNT((D115,H115,L115,P115,T115,X115))=0,"",SUM((D115,H115,L115,P115,T115,X115)))</f>
        <v/>
      </c>
      <c r="AD115" s="385" t="str">
        <f>IF(COUNT((E115,I115,M115,Q115,U115,Y115))=0,"",SUM((E115,I115,M115,Q115,U115,Y115)))</f>
        <v/>
      </c>
      <c r="AE115" s="386" t="str">
        <f>IF(COUNT((F115,J115,N115,R115,V115,Z115))=0,"",SUM((F115,J115,N115,R115,V115,Z115)))</f>
        <v/>
      </c>
      <c r="AF115" s="32" t="str">
        <f>IF(COUNT((G115,K115,O115,S115,W115,AA115))=0,"",SUM((G115,K115,O115,S115,W115,AA115)))</f>
        <v/>
      </c>
      <c r="AG115" s="387" t="str">
        <f t="shared" si="21"/>
        <v/>
      </c>
      <c r="AH115" s="310" t="str">
        <f t="shared" si="21"/>
        <v/>
      </c>
      <c r="AI115" s="212" t="str">
        <f t="shared" si="21"/>
        <v/>
      </c>
      <c r="AJ115" s="388" t="str">
        <f t="shared" si="21"/>
        <v/>
      </c>
      <c r="AK115" s="20"/>
      <c r="AL115" s="384" t="str">
        <f>IF(COUNT(テ1!AC115,テ2!AC115,AC115)=0,"",SUM(テ1!AC115,テ2!AC115,AC115))</f>
        <v/>
      </c>
      <c r="AM115" s="385" t="str">
        <f>IF(COUNT(テ1!AD115,テ2!AD115,AD115)=0,"",SUM(テ1!AD115,テ2!AD115,AD115))</f>
        <v/>
      </c>
      <c r="AN115" s="386" t="str">
        <f>IF(COUNT(テ1!AE115,テ2!AE115,AE115)=0,"",SUM(テ1!AE115,テ2!AE115,AE115))</f>
        <v/>
      </c>
      <c r="AO115" s="32" t="str">
        <f>IF(COUNT(テ1!AF115,テ2!AF115,AF115)=0,"",SUM(テ1!AF115,テ2!AF115,AF115))</f>
        <v/>
      </c>
      <c r="AP115" s="387" t="str">
        <f t="shared" si="22"/>
        <v/>
      </c>
      <c r="AQ115" s="310" t="str">
        <f t="shared" si="22"/>
        <v/>
      </c>
      <c r="AR115" s="212" t="str">
        <f t="shared" si="22"/>
        <v/>
      </c>
      <c r="AS115" s="388" t="str">
        <f t="shared" si="22"/>
        <v/>
      </c>
      <c r="AT115" s="20"/>
    </row>
    <row r="116" spans="1:46" ht="12" customHeight="1">
      <c r="A116" s="362">
        <v>112</v>
      </c>
      <c r="B116" s="33">
        <f>IF(情報!$C113="","",情報!$C113)</f>
        <v>321</v>
      </c>
      <c r="C116" s="389" t="str">
        <f t="shared" si="29"/>
        <v/>
      </c>
      <c r="D116" s="390" t="str">
        <f t="shared" si="32"/>
        <v/>
      </c>
      <c r="E116" s="391" t="str">
        <f t="shared" si="32"/>
        <v/>
      </c>
      <c r="F116" s="392" t="str">
        <f t="shared" si="32"/>
        <v/>
      </c>
      <c r="G116" s="38" t="str">
        <f t="shared" si="32"/>
        <v/>
      </c>
      <c r="H116" s="390" t="str">
        <f t="shared" si="32"/>
        <v/>
      </c>
      <c r="I116" s="391" t="str">
        <f t="shared" si="32"/>
        <v/>
      </c>
      <c r="J116" s="392" t="str">
        <f t="shared" si="32"/>
        <v/>
      </c>
      <c r="K116" s="38" t="str">
        <f t="shared" si="32"/>
        <v/>
      </c>
      <c r="L116" s="390" t="str">
        <f t="shared" si="32"/>
        <v/>
      </c>
      <c r="M116" s="391" t="str">
        <f t="shared" si="32"/>
        <v/>
      </c>
      <c r="N116" s="392" t="str">
        <f t="shared" si="33"/>
        <v/>
      </c>
      <c r="O116" s="38" t="str">
        <f t="shared" si="33"/>
        <v/>
      </c>
      <c r="P116" s="390" t="str">
        <f t="shared" si="33"/>
        <v/>
      </c>
      <c r="Q116" s="391" t="str">
        <f t="shared" si="33"/>
        <v/>
      </c>
      <c r="R116" s="392" t="str">
        <f t="shared" si="33"/>
        <v/>
      </c>
      <c r="S116" s="38" t="str">
        <f t="shared" si="33"/>
        <v/>
      </c>
      <c r="T116" s="390" t="str">
        <f t="shared" si="33"/>
        <v/>
      </c>
      <c r="U116" s="391" t="str">
        <f t="shared" si="33"/>
        <v/>
      </c>
      <c r="V116" s="392" t="str">
        <f t="shared" si="33"/>
        <v/>
      </c>
      <c r="W116" s="38" t="str">
        <f t="shared" si="33"/>
        <v/>
      </c>
      <c r="X116" s="390" t="str">
        <f t="shared" si="33"/>
        <v/>
      </c>
      <c r="Y116" s="391" t="str">
        <f t="shared" si="33"/>
        <v/>
      </c>
      <c r="Z116" s="392" t="str">
        <f t="shared" si="33"/>
        <v/>
      </c>
      <c r="AA116" s="38" t="str">
        <f t="shared" si="33"/>
        <v/>
      </c>
      <c r="AB116" s="20"/>
      <c r="AC116" s="390" t="str">
        <f>IF(COUNT((D116,H116,L116,P116,T116,X116))=0,"",SUM((D116,H116,L116,P116,T116,X116)))</f>
        <v/>
      </c>
      <c r="AD116" s="391" t="str">
        <f>IF(COUNT((E116,I116,M116,Q116,U116,Y116))=0,"",SUM((E116,I116,M116,Q116,U116,Y116)))</f>
        <v/>
      </c>
      <c r="AE116" s="392" t="str">
        <f>IF(COUNT((F116,J116,N116,R116,V116,Z116))=0,"",SUM((F116,J116,N116,R116,V116,Z116)))</f>
        <v/>
      </c>
      <c r="AF116" s="38" t="str">
        <f>IF(COUNT((G116,K116,O116,S116,W116,AA116))=0,"",SUM((G116,K116,O116,S116,W116,AA116)))</f>
        <v/>
      </c>
      <c r="AG116" s="375" t="str">
        <f t="shared" si="21"/>
        <v/>
      </c>
      <c r="AH116" s="313" t="str">
        <f t="shared" si="21"/>
        <v/>
      </c>
      <c r="AI116" s="231" t="str">
        <f t="shared" si="21"/>
        <v/>
      </c>
      <c r="AJ116" s="376" t="str">
        <f t="shared" si="21"/>
        <v/>
      </c>
      <c r="AK116" s="20"/>
      <c r="AL116" s="390" t="str">
        <f>IF(COUNT(テ1!AC116,テ2!AC116,AC116)=0,"",SUM(テ1!AC116,テ2!AC116,AC116))</f>
        <v/>
      </c>
      <c r="AM116" s="391" t="str">
        <f>IF(COUNT(テ1!AD116,テ2!AD116,AD116)=0,"",SUM(テ1!AD116,テ2!AD116,AD116))</f>
        <v/>
      </c>
      <c r="AN116" s="392" t="str">
        <f>IF(COUNT(テ1!AE116,テ2!AE116,AE116)=0,"",SUM(テ1!AE116,テ2!AE116,AE116))</f>
        <v/>
      </c>
      <c r="AO116" s="38" t="str">
        <f>IF(COUNT(テ1!AF116,テ2!AF116,AF116)=0,"",SUM(テ1!AF116,テ2!AF116,AF116))</f>
        <v/>
      </c>
      <c r="AP116" s="375" t="str">
        <f t="shared" si="22"/>
        <v/>
      </c>
      <c r="AQ116" s="313" t="str">
        <f t="shared" si="22"/>
        <v/>
      </c>
      <c r="AR116" s="231" t="str">
        <f t="shared" si="22"/>
        <v/>
      </c>
      <c r="AS116" s="376" t="str">
        <f t="shared" si="22"/>
        <v/>
      </c>
      <c r="AT116" s="20"/>
    </row>
    <row r="117" spans="1:46" ht="12" customHeight="1">
      <c r="A117" s="362">
        <v>113</v>
      </c>
      <c r="B117" s="21">
        <f>IF(情報!$C114="","",情報!$C114)</f>
        <v>322</v>
      </c>
      <c r="C117" s="377" t="str">
        <f t="shared" si="29"/>
        <v/>
      </c>
      <c r="D117" s="378" t="str">
        <f t="shared" si="32"/>
        <v/>
      </c>
      <c r="E117" s="379" t="str">
        <f t="shared" si="32"/>
        <v/>
      </c>
      <c r="F117" s="380" t="str">
        <f t="shared" si="32"/>
        <v/>
      </c>
      <c r="G117" s="26" t="str">
        <f t="shared" si="32"/>
        <v/>
      </c>
      <c r="H117" s="378" t="str">
        <f t="shared" si="32"/>
        <v/>
      </c>
      <c r="I117" s="379" t="str">
        <f t="shared" si="32"/>
        <v/>
      </c>
      <c r="J117" s="380" t="str">
        <f t="shared" si="32"/>
        <v/>
      </c>
      <c r="K117" s="26" t="str">
        <f t="shared" si="32"/>
        <v/>
      </c>
      <c r="L117" s="378" t="str">
        <f t="shared" si="32"/>
        <v/>
      </c>
      <c r="M117" s="379" t="str">
        <f t="shared" si="32"/>
        <v/>
      </c>
      <c r="N117" s="380" t="str">
        <f t="shared" si="33"/>
        <v/>
      </c>
      <c r="O117" s="26" t="str">
        <f t="shared" si="33"/>
        <v/>
      </c>
      <c r="P117" s="378" t="str">
        <f t="shared" si="33"/>
        <v/>
      </c>
      <c r="Q117" s="379" t="str">
        <f t="shared" si="33"/>
        <v/>
      </c>
      <c r="R117" s="380" t="str">
        <f t="shared" si="33"/>
        <v/>
      </c>
      <c r="S117" s="26" t="str">
        <f t="shared" si="33"/>
        <v/>
      </c>
      <c r="T117" s="378" t="str">
        <f t="shared" si="33"/>
        <v/>
      </c>
      <c r="U117" s="379" t="str">
        <f t="shared" si="33"/>
        <v/>
      </c>
      <c r="V117" s="380" t="str">
        <f t="shared" si="33"/>
        <v/>
      </c>
      <c r="W117" s="26" t="str">
        <f t="shared" si="33"/>
        <v/>
      </c>
      <c r="X117" s="378" t="str">
        <f t="shared" si="33"/>
        <v/>
      </c>
      <c r="Y117" s="379" t="str">
        <f t="shared" si="33"/>
        <v/>
      </c>
      <c r="Z117" s="380" t="str">
        <f t="shared" si="33"/>
        <v/>
      </c>
      <c r="AA117" s="26" t="str">
        <f t="shared" si="33"/>
        <v/>
      </c>
      <c r="AB117" s="20"/>
      <c r="AC117" s="378" t="str">
        <f>IF(COUNT((D117,H117,L117,P117,T117,X117))=0,"",SUM((D117,H117,L117,P117,T117,X117)))</f>
        <v/>
      </c>
      <c r="AD117" s="379" t="str">
        <f>IF(COUNT((E117,I117,M117,Q117,U117,Y117))=0,"",SUM((E117,I117,M117,Q117,U117,Y117)))</f>
        <v/>
      </c>
      <c r="AE117" s="380" t="str">
        <f>IF(COUNT((F117,J117,N117,R117,V117,Z117))=0,"",SUM((F117,J117,N117,R117,V117,Z117)))</f>
        <v/>
      </c>
      <c r="AF117" s="26" t="str">
        <f>IF(COUNT((G117,K117,O117,S117,W117,AA117))=0,"",SUM((G117,K117,O117,S117,W117,AA117)))</f>
        <v/>
      </c>
      <c r="AG117" s="381" t="str">
        <f t="shared" si="21"/>
        <v/>
      </c>
      <c r="AH117" s="307" t="str">
        <f t="shared" si="21"/>
        <v/>
      </c>
      <c r="AI117" s="193" t="str">
        <f t="shared" si="21"/>
        <v/>
      </c>
      <c r="AJ117" s="382" t="str">
        <f t="shared" si="21"/>
        <v/>
      </c>
      <c r="AK117" s="20"/>
      <c r="AL117" s="378" t="str">
        <f>IF(COUNT(テ1!AC117,テ2!AC117,AC117)=0,"",SUM(テ1!AC117,テ2!AC117,AC117))</f>
        <v/>
      </c>
      <c r="AM117" s="379" t="str">
        <f>IF(COUNT(テ1!AD117,テ2!AD117,AD117)=0,"",SUM(テ1!AD117,テ2!AD117,AD117))</f>
        <v/>
      </c>
      <c r="AN117" s="380" t="str">
        <f>IF(COUNT(テ1!AE117,テ2!AE117,AE117)=0,"",SUM(テ1!AE117,テ2!AE117,AE117))</f>
        <v/>
      </c>
      <c r="AO117" s="26" t="str">
        <f>IF(COUNT(テ1!AF117,テ2!AF117,AF117)=0,"",SUM(テ1!AF117,テ2!AF117,AF117))</f>
        <v/>
      </c>
      <c r="AP117" s="381" t="str">
        <f t="shared" si="22"/>
        <v/>
      </c>
      <c r="AQ117" s="307" t="str">
        <f t="shared" si="22"/>
        <v/>
      </c>
      <c r="AR117" s="193" t="str">
        <f t="shared" si="22"/>
        <v/>
      </c>
      <c r="AS117" s="382" t="str">
        <f t="shared" si="22"/>
        <v/>
      </c>
      <c r="AT117" s="20"/>
    </row>
    <row r="118" spans="1:46" ht="12" customHeight="1">
      <c r="A118" s="362">
        <v>114</v>
      </c>
      <c r="B118" s="21">
        <f>IF(情報!$C115="","",情報!$C115)</f>
        <v>323</v>
      </c>
      <c r="C118" s="377" t="str">
        <f t="shared" si="29"/>
        <v/>
      </c>
      <c r="D118" s="378" t="str">
        <f t="shared" si="32"/>
        <v/>
      </c>
      <c r="E118" s="379" t="str">
        <f t="shared" si="32"/>
        <v/>
      </c>
      <c r="F118" s="380" t="str">
        <f t="shared" si="32"/>
        <v/>
      </c>
      <c r="G118" s="26" t="str">
        <f t="shared" si="32"/>
        <v/>
      </c>
      <c r="H118" s="378" t="str">
        <f t="shared" si="32"/>
        <v/>
      </c>
      <c r="I118" s="379" t="str">
        <f t="shared" si="32"/>
        <v/>
      </c>
      <c r="J118" s="380" t="str">
        <f t="shared" si="32"/>
        <v/>
      </c>
      <c r="K118" s="26" t="str">
        <f t="shared" si="32"/>
        <v/>
      </c>
      <c r="L118" s="378" t="str">
        <f t="shared" si="32"/>
        <v/>
      </c>
      <c r="M118" s="379" t="str">
        <f t="shared" si="32"/>
        <v/>
      </c>
      <c r="N118" s="380" t="str">
        <f t="shared" si="33"/>
        <v/>
      </c>
      <c r="O118" s="26" t="str">
        <f t="shared" si="33"/>
        <v/>
      </c>
      <c r="P118" s="378" t="str">
        <f t="shared" si="33"/>
        <v/>
      </c>
      <c r="Q118" s="379" t="str">
        <f t="shared" si="33"/>
        <v/>
      </c>
      <c r="R118" s="380" t="str">
        <f t="shared" si="33"/>
        <v/>
      </c>
      <c r="S118" s="26" t="str">
        <f t="shared" si="33"/>
        <v/>
      </c>
      <c r="T118" s="378" t="str">
        <f t="shared" si="33"/>
        <v/>
      </c>
      <c r="U118" s="379" t="str">
        <f t="shared" si="33"/>
        <v/>
      </c>
      <c r="V118" s="380" t="str">
        <f t="shared" si="33"/>
        <v/>
      </c>
      <c r="W118" s="26" t="str">
        <f t="shared" si="33"/>
        <v/>
      </c>
      <c r="X118" s="378" t="str">
        <f t="shared" si="33"/>
        <v/>
      </c>
      <c r="Y118" s="379" t="str">
        <f t="shared" si="33"/>
        <v/>
      </c>
      <c r="Z118" s="380" t="str">
        <f t="shared" si="33"/>
        <v/>
      </c>
      <c r="AA118" s="26" t="str">
        <f t="shared" si="33"/>
        <v/>
      </c>
      <c r="AB118" s="20"/>
      <c r="AC118" s="378" t="str">
        <f>IF(COUNT((D118,H118,L118,P118,T118,X118))=0,"",SUM((D118,H118,L118,P118,T118,X118)))</f>
        <v/>
      </c>
      <c r="AD118" s="379" t="str">
        <f>IF(COUNT((E118,I118,M118,Q118,U118,Y118))=0,"",SUM((E118,I118,M118,Q118,U118,Y118)))</f>
        <v/>
      </c>
      <c r="AE118" s="380" t="str">
        <f>IF(COUNT((F118,J118,N118,R118,V118,Z118))=0,"",SUM((F118,J118,N118,R118,V118,Z118)))</f>
        <v/>
      </c>
      <c r="AF118" s="26" t="str">
        <f>IF(COUNT((G118,K118,O118,S118,W118,AA118))=0,"",SUM((G118,K118,O118,S118,W118,AA118)))</f>
        <v/>
      </c>
      <c r="AG118" s="381" t="str">
        <f t="shared" si="21"/>
        <v/>
      </c>
      <c r="AH118" s="307" t="str">
        <f t="shared" si="21"/>
        <v/>
      </c>
      <c r="AI118" s="193" t="str">
        <f t="shared" si="21"/>
        <v/>
      </c>
      <c r="AJ118" s="382" t="str">
        <f t="shared" si="21"/>
        <v/>
      </c>
      <c r="AK118" s="20"/>
      <c r="AL118" s="378" t="str">
        <f>IF(COUNT(テ1!AC118,テ2!AC118,AC118)=0,"",SUM(テ1!AC118,テ2!AC118,AC118))</f>
        <v/>
      </c>
      <c r="AM118" s="379" t="str">
        <f>IF(COUNT(テ1!AD118,テ2!AD118,AD118)=0,"",SUM(テ1!AD118,テ2!AD118,AD118))</f>
        <v/>
      </c>
      <c r="AN118" s="380" t="str">
        <f>IF(COUNT(テ1!AE118,テ2!AE118,AE118)=0,"",SUM(テ1!AE118,テ2!AE118,AE118))</f>
        <v/>
      </c>
      <c r="AO118" s="26" t="str">
        <f>IF(COUNT(テ1!AF118,テ2!AF118,AF118)=0,"",SUM(テ1!AF118,テ2!AF118,AF118))</f>
        <v/>
      </c>
      <c r="AP118" s="381" t="str">
        <f t="shared" si="22"/>
        <v/>
      </c>
      <c r="AQ118" s="307" t="str">
        <f t="shared" si="22"/>
        <v/>
      </c>
      <c r="AR118" s="193" t="str">
        <f t="shared" si="22"/>
        <v/>
      </c>
      <c r="AS118" s="382" t="str">
        <f t="shared" si="22"/>
        <v/>
      </c>
      <c r="AT118" s="20"/>
    </row>
    <row r="119" spans="1:46" ht="12" customHeight="1">
      <c r="A119" s="362">
        <v>115</v>
      </c>
      <c r="B119" s="21">
        <f>IF(情報!$C116="","",情報!$C116)</f>
        <v>324</v>
      </c>
      <c r="C119" s="377" t="str">
        <f t="shared" si="29"/>
        <v/>
      </c>
      <c r="D119" s="378" t="str">
        <f t="shared" si="32"/>
        <v/>
      </c>
      <c r="E119" s="379" t="str">
        <f t="shared" si="32"/>
        <v/>
      </c>
      <c r="F119" s="380" t="str">
        <f t="shared" si="32"/>
        <v/>
      </c>
      <c r="G119" s="26" t="str">
        <f t="shared" si="32"/>
        <v/>
      </c>
      <c r="H119" s="378" t="str">
        <f t="shared" si="32"/>
        <v/>
      </c>
      <c r="I119" s="379" t="str">
        <f t="shared" si="32"/>
        <v/>
      </c>
      <c r="J119" s="380" t="str">
        <f t="shared" si="32"/>
        <v/>
      </c>
      <c r="K119" s="26" t="str">
        <f t="shared" si="32"/>
        <v/>
      </c>
      <c r="L119" s="378" t="str">
        <f t="shared" si="32"/>
        <v/>
      </c>
      <c r="M119" s="379" t="str">
        <f t="shared" si="32"/>
        <v/>
      </c>
      <c r="N119" s="380" t="str">
        <f t="shared" si="33"/>
        <v/>
      </c>
      <c r="O119" s="26" t="str">
        <f t="shared" si="33"/>
        <v/>
      </c>
      <c r="P119" s="378" t="str">
        <f t="shared" si="33"/>
        <v/>
      </c>
      <c r="Q119" s="379" t="str">
        <f t="shared" si="33"/>
        <v/>
      </c>
      <c r="R119" s="380" t="str">
        <f t="shared" si="33"/>
        <v/>
      </c>
      <c r="S119" s="26" t="str">
        <f t="shared" si="33"/>
        <v/>
      </c>
      <c r="T119" s="378" t="str">
        <f t="shared" si="33"/>
        <v/>
      </c>
      <c r="U119" s="379" t="str">
        <f t="shared" si="33"/>
        <v/>
      </c>
      <c r="V119" s="380" t="str">
        <f t="shared" si="33"/>
        <v/>
      </c>
      <c r="W119" s="26" t="str">
        <f t="shared" si="33"/>
        <v/>
      </c>
      <c r="X119" s="378" t="str">
        <f t="shared" si="33"/>
        <v/>
      </c>
      <c r="Y119" s="379" t="str">
        <f t="shared" si="33"/>
        <v/>
      </c>
      <c r="Z119" s="380" t="str">
        <f t="shared" si="33"/>
        <v/>
      </c>
      <c r="AA119" s="26" t="str">
        <f t="shared" si="33"/>
        <v/>
      </c>
      <c r="AB119" s="20"/>
      <c r="AC119" s="378" t="str">
        <f>IF(COUNT((D119,H119,L119,P119,T119,X119))=0,"",SUM((D119,H119,L119,P119,T119,X119)))</f>
        <v/>
      </c>
      <c r="AD119" s="379" t="str">
        <f>IF(COUNT((E119,I119,M119,Q119,U119,Y119))=0,"",SUM((E119,I119,M119,Q119,U119,Y119)))</f>
        <v/>
      </c>
      <c r="AE119" s="380" t="str">
        <f>IF(COUNT((F119,J119,N119,R119,V119,Z119))=0,"",SUM((F119,J119,N119,R119,V119,Z119)))</f>
        <v/>
      </c>
      <c r="AF119" s="26" t="str">
        <f>IF(COUNT((G119,K119,O119,S119,W119,AA119))=0,"",SUM((G119,K119,O119,S119,W119,AA119)))</f>
        <v/>
      </c>
      <c r="AG119" s="381" t="str">
        <f t="shared" si="21"/>
        <v/>
      </c>
      <c r="AH119" s="307" t="str">
        <f t="shared" si="21"/>
        <v/>
      </c>
      <c r="AI119" s="193" t="str">
        <f t="shared" si="21"/>
        <v/>
      </c>
      <c r="AJ119" s="382" t="str">
        <f t="shared" si="21"/>
        <v/>
      </c>
      <c r="AK119" s="20"/>
      <c r="AL119" s="378" t="str">
        <f>IF(COUNT(テ1!AC119,テ2!AC119,AC119)=0,"",SUM(テ1!AC119,テ2!AC119,AC119))</f>
        <v/>
      </c>
      <c r="AM119" s="379" t="str">
        <f>IF(COUNT(テ1!AD119,テ2!AD119,AD119)=0,"",SUM(テ1!AD119,テ2!AD119,AD119))</f>
        <v/>
      </c>
      <c r="AN119" s="380" t="str">
        <f>IF(COUNT(テ1!AE119,テ2!AE119,AE119)=0,"",SUM(テ1!AE119,テ2!AE119,AE119))</f>
        <v/>
      </c>
      <c r="AO119" s="26" t="str">
        <f>IF(COUNT(テ1!AF119,テ2!AF119,AF119)=0,"",SUM(テ1!AF119,テ2!AF119,AF119))</f>
        <v/>
      </c>
      <c r="AP119" s="381" t="str">
        <f t="shared" si="22"/>
        <v/>
      </c>
      <c r="AQ119" s="307" t="str">
        <f t="shared" si="22"/>
        <v/>
      </c>
      <c r="AR119" s="193" t="str">
        <f t="shared" si="22"/>
        <v/>
      </c>
      <c r="AS119" s="382" t="str">
        <f t="shared" si="22"/>
        <v/>
      </c>
      <c r="AT119" s="20"/>
    </row>
    <row r="120" spans="1:46" ht="12" customHeight="1">
      <c r="A120" s="362">
        <v>116</v>
      </c>
      <c r="B120" s="27">
        <f>IF(情報!$C117="","",情報!$C117)</f>
        <v>325</v>
      </c>
      <c r="C120" s="383" t="str">
        <f t="shared" si="29"/>
        <v/>
      </c>
      <c r="D120" s="384" t="str">
        <f t="shared" si="32"/>
        <v/>
      </c>
      <c r="E120" s="385" t="str">
        <f t="shared" si="32"/>
        <v/>
      </c>
      <c r="F120" s="386" t="str">
        <f t="shared" si="32"/>
        <v/>
      </c>
      <c r="G120" s="32" t="str">
        <f t="shared" si="32"/>
        <v/>
      </c>
      <c r="H120" s="384" t="str">
        <f t="shared" si="32"/>
        <v/>
      </c>
      <c r="I120" s="385" t="str">
        <f t="shared" si="32"/>
        <v/>
      </c>
      <c r="J120" s="386" t="str">
        <f t="shared" si="32"/>
        <v/>
      </c>
      <c r="K120" s="32" t="str">
        <f t="shared" si="32"/>
        <v/>
      </c>
      <c r="L120" s="384" t="str">
        <f t="shared" si="32"/>
        <v/>
      </c>
      <c r="M120" s="385" t="str">
        <f t="shared" si="32"/>
        <v/>
      </c>
      <c r="N120" s="386" t="str">
        <f t="shared" si="33"/>
        <v/>
      </c>
      <c r="O120" s="32" t="str">
        <f t="shared" si="33"/>
        <v/>
      </c>
      <c r="P120" s="384" t="str">
        <f t="shared" si="33"/>
        <v/>
      </c>
      <c r="Q120" s="385" t="str">
        <f t="shared" si="33"/>
        <v/>
      </c>
      <c r="R120" s="386" t="str">
        <f t="shared" si="33"/>
        <v/>
      </c>
      <c r="S120" s="32" t="str">
        <f t="shared" si="33"/>
        <v/>
      </c>
      <c r="T120" s="384" t="str">
        <f t="shared" si="33"/>
        <v/>
      </c>
      <c r="U120" s="385" t="str">
        <f t="shared" si="33"/>
        <v/>
      </c>
      <c r="V120" s="386" t="str">
        <f t="shared" si="33"/>
        <v/>
      </c>
      <c r="W120" s="32" t="str">
        <f t="shared" si="33"/>
        <v/>
      </c>
      <c r="X120" s="384" t="str">
        <f t="shared" si="33"/>
        <v/>
      </c>
      <c r="Y120" s="385" t="str">
        <f t="shared" si="33"/>
        <v/>
      </c>
      <c r="Z120" s="386" t="str">
        <f t="shared" si="33"/>
        <v/>
      </c>
      <c r="AA120" s="32" t="str">
        <f t="shared" si="33"/>
        <v/>
      </c>
      <c r="AB120" s="20"/>
      <c r="AC120" s="384" t="str">
        <f>IF(COUNT((D120,H120,L120,P120,T120,X120))=0,"",SUM((D120,H120,L120,P120,T120,X120)))</f>
        <v/>
      </c>
      <c r="AD120" s="385" t="str">
        <f>IF(COUNT((E120,I120,M120,Q120,U120,Y120))=0,"",SUM((E120,I120,M120,Q120,U120,Y120)))</f>
        <v/>
      </c>
      <c r="AE120" s="386" t="str">
        <f>IF(COUNT((F120,J120,N120,R120,V120,Z120))=0,"",SUM((F120,J120,N120,R120,V120,Z120)))</f>
        <v/>
      </c>
      <c r="AF120" s="32" t="str">
        <f>IF(COUNT((G120,K120,O120,S120,W120,AA120))=0,"",SUM((G120,K120,O120,S120,W120,AA120)))</f>
        <v/>
      </c>
      <c r="AG120" s="387" t="str">
        <f t="shared" si="21"/>
        <v/>
      </c>
      <c r="AH120" s="310" t="str">
        <f t="shared" si="21"/>
        <v/>
      </c>
      <c r="AI120" s="212" t="str">
        <f t="shared" si="21"/>
        <v/>
      </c>
      <c r="AJ120" s="388" t="str">
        <f t="shared" si="21"/>
        <v/>
      </c>
      <c r="AK120" s="20"/>
      <c r="AL120" s="384" t="str">
        <f>IF(COUNT(テ1!AC120,テ2!AC120,AC120)=0,"",SUM(テ1!AC120,テ2!AC120,AC120))</f>
        <v/>
      </c>
      <c r="AM120" s="385" t="str">
        <f>IF(COUNT(テ1!AD120,テ2!AD120,AD120)=0,"",SUM(テ1!AD120,テ2!AD120,AD120))</f>
        <v/>
      </c>
      <c r="AN120" s="386" t="str">
        <f>IF(COUNT(テ1!AE120,テ2!AE120,AE120)=0,"",SUM(テ1!AE120,テ2!AE120,AE120))</f>
        <v/>
      </c>
      <c r="AO120" s="32" t="str">
        <f>IF(COUNT(テ1!AF120,テ2!AF120,AF120)=0,"",SUM(テ1!AF120,テ2!AF120,AF120))</f>
        <v/>
      </c>
      <c r="AP120" s="387" t="str">
        <f t="shared" si="22"/>
        <v/>
      </c>
      <c r="AQ120" s="310" t="str">
        <f t="shared" si="22"/>
        <v/>
      </c>
      <c r="AR120" s="212" t="str">
        <f t="shared" si="22"/>
        <v/>
      </c>
      <c r="AS120" s="388" t="str">
        <f t="shared" si="22"/>
        <v/>
      </c>
      <c r="AT120" s="20"/>
    </row>
    <row r="121" spans="1:46" ht="12" customHeight="1">
      <c r="A121" s="362">
        <v>117</v>
      </c>
      <c r="B121" s="33">
        <f>IF(情報!$C118="","",情報!$C118)</f>
        <v>326</v>
      </c>
      <c r="C121" s="389" t="str">
        <f t="shared" si="29"/>
        <v/>
      </c>
      <c r="D121" s="390" t="str">
        <f t="shared" si="32"/>
        <v/>
      </c>
      <c r="E121" s="391" t="str">
        <f t="shared" si="32"/>
        <v/>
      </c>
      <c r="F121" s="392" t="str">
        <f t="shared" si="32"/>
        <v/>
      </c>
      <c r="G121" s="38" t="str">
        <f t="shared" si="32"/>
        <v/>
      </c>
      <c r="H121" s="390" t="str">
        <f t="shared" si="32"/>
        <v/>
      </c>
      <c r="I121" s="391" t="str">
        <f t="shared" si="32"/>
        <v/>
      </c>
      <c r="J121" s="392" t="str">
        <f t="shared" si="32"/>
        <v/>
      </c>
      <c r="K121" s="38" t="str">
        <f t="shared" si="32"/>
        <v/>
      </c>
      <c r="L121" s="390" t="str">
        <f t="shared" si="32"/>
        <v/>
      </c>
      <c r="M121" s="391" t="str">
        <f t="shared" si="32"/>
        <v/>
      </c>
      <c r="N121" s="392" t="str">
        <f t="shared" si="33"/>
        <v/>
      </c>
      <c r="O121" s="38" t="str">
        <f t="shared" si="33"/>
        <v/>
      </c>
      <c r="P121" s="390" t="str">
        <f t="shared" si="33"/>
        <v/>
      </c>
      <c r="Q121" s="391" t="str">
        <f t="shared" si="33"/>
        <v/>
      </c>
      <c r="R121" s="392" t="str">
        <f t="shared" si="33"/>
        <v/>
      </c>
      <c r="S121" s="38" t="str">
        <f t="shared" si="33"/>
        <v/>
      </c>
      <c r="T121" s="390" t="str">
        <f t="shared" si="33"/>
        <v/>
      </c>
      <c r="U121" s="391" t="str">
        <f t="shared" si="33"/>
        <v/>
      </c>
      <c r="V121" s="392" t="str">
        <f t="shared" si="33"/>
        <v/>
      </c>
      <c r="W121" s="38" t="str">
        <f t="shared" si="33"/>
        <v/>
      </c>
      <c r="X121" s="390" t="str">
        <f t="shared" si="33"/>
        <v/>
      </c>
      <c r="Y121" s="391" t="str">
        <f t="shared" si="33"/>
        <v/>
      </c>
      <c r="Z121" s="392" t="str">
        <f t="shared" si="33"/>
        <v/>
      </c>
      <c r="AA121" s="38" t="str">
        <f t="shared" si="33"/>
        <v/>
      </c>
      <c r="AB121" s="20"/>
      <c r="AC121" s="390" t="str">
        <f>IF(COUNT((D121,H121,L121,P121,T121,X121))=0,"",SUM((D121,H121,L121,P121,T121,X121)))</f>
        <v/>
      </c>
      <c r="AD121" s="391" t="str">
        <f>IF(COUNT((E121,I121,M121,Q121,U121,Y121))=0,"",SUM((E121,I121,M121,Q121,U121,Y121)))</f>
        <v/>
      </c>
      <c r="AE121" s="392" t="str">
        <f>IF(COUNT((F121,J121,N121,R121,V121,Z121))=0,"",SUM((F121,J121,N121,R121,V121,Z121)))</f>
        <v/>
      </c>
      <c r="AF121" s="38" t="str">
        <f>IF(COUNT((G121,K121,O121,S121,W121,AA121))=0,"",SUM((G121,K121,O121,S121,W121,AA121)))</f>
        <v/>
      </c>
      <c r="AG121" s="375" t="str">
        <f t="shared" si="21"/>
        <v/>
      </c>
      <c r="AH121" s="313" t="str">
        <f t="shared" si="21"/>
        <v/>
      </c>
      <c r="AI121" s="231" t="str">
        <f t="shared" si="21"/>
        <v/>
      </c>
      <c r="AJ121" s="376" t="str">
        <f t="shared" si="21"/>
        <v/>
      </c>
      <c r="AK121" s="20"/>
      <c r="AL121" s="390" t="str">
        <f>IF(COUNT(テ1!AC121,テ2!AC121,AC121)=0,"",SUM(テ1!AC121,テ2!AC121,AC121))</f>
        <v/>
      </c>
      <c r="AM121" s="391" t="str">
        <f>IF(COUNT(テ1!AD121,テ2!AD121,AD121)=0,"",SUM(テ1!AD121,テ2!AD121,AD121))</f>
        <v/>
      </c>
      <c r="AN121" s="392" t="str">
        <f>IF(COUNT(テ1!AE121,テ2!AE121,AE121)=0,"",SUM(テ1!AE121,テ2!AE121,AE121))</f>
        <v/>
      </c>
      <c r="AO121" s="38" t="str">
        <f>IF(COUNT(テ1!AF121,テ2!AF121,AF121)=0,"",SUM(テ1!AF121,テ2!AF121,AF121))</f>
        <v/>
      </c>
      <c r="AP121" s="375" t="str">
        <f t="shared" si="22"/>
        <v/>
      </c>
      <c r="AQ121" s="313" t="str">
        <f t="shared" si="22"/>
        <v/>
      </c>
      <c r="AR121" s="231" t="str">
        <f t="shared" si="22"/>
        <v/>
      </c>
      <c r="AS121" s="376" t="str">
        <f t="shared" si="22"/>
        <v/>
      </c>
      <c r="AT121" s="20"/>
    </row>
    <row r="122" spans="1:46" ht="12" customHeight="1">
      <c r="A122" s="362">
        <v>118</v>
      </c>
      <c r="B122" s="21">
        <f>IF(情報!$C119="","",情報!$C119)</f>
        <v>327</v>
      </c>
      <c r="C122" s="377" t="str">
        <f t="shared" si="29"/>
        <v/>
      </c>
      <c r="D122" s="378" t="str">
        <f t="shared" si="32"/>
        <v/>
      </c>
      <c r="E122" s="379" t="str">
        <f t="shared" si="32"/>
        <v/>
      </c>
      <c r="F122" s="380" t="str">
        <f t="shared" si="32"/>
        <v/>
      </c>
      <c r="G122" s="26" t="str">
        <f t="shared" si="32"/>
        <v/>
      </c>
      <c r="H122" s="378" t="str">
        <f t="shared" si="32"/>
        <v/>
      </c>
      <c r="I122" s="379" t="str">
        <f t="shared" si="32"/>
        <v/>
      </c>
      <c r="J122" s="380" t="str">
        <f t="shared" si="32"/>
        <v/>
      </c>
      <c r="K122" s="26" t="str">
        <f t="shared" si="32"/>
        <v/>
      </c>
      <c r="L122" s="378" t="str">
        <f t="shared" si="32"/>
        <v/>
      </c>
      <c r="M122" s="379" t="str">
        <f t="shared" si="32"/>
        <v/>
      </c>
      <c r="N122" s="380" t="str">
        <f t="shared" si="33"/>
        <v/>
      </c>
      <c r="O122" s="26" t="str">
        <f t="shared" si="33"/>
        <v/>
      </c>
      <c r="P122" s="378" t="str">
        <f t="shared" si="33"/>
        <v/>
      </c>
      <c r="Q122" s="379" t="str">
        <f t="shared" si="33"/>
        <v/>
      </c>
      <c r="R122" s="380" t="str">
        <f t="shared" si="33"/>
        <v/>
      </c>
      <c r="S122" s="26" t="str">
        <f t="shared" si="33"/>
        <v/>
      </c>
      <c r="T122" s="378" t="str">
        <f t="shared" si="33"/>
        <v/>
      </c>
      <c r="U122" s="379" t="str">
        <f t="shared" si="33"/>
        <v/>
      </c>
      <c r="V122" s="380" t="str">
        <f t="shared" si="33"/>
        <v/>
      </c>
      <c r="W122" s="26" t="str">
        <f t="shared" si="33"/>
        <v/>
      </c>
      <c r="X122" s="378" t="str">
        <f t="shared" si="33"/>
        <v/>
      </c>
      <c r="Y122" s="379" t="str">
        <f t="shared" si="33"/>
        <v/>
      </c>
      <c r="Z122" s="380" t="str">
        <f t="shared" si="33"/>
        <v/>
      </c>
      <c r="AA122" s="26" t="str">
        <f t="shared" si="33"/>
        <v/>
      </c>
      <c r="AB122" s="20"/>
      <c r="AC122" s="378" t="str">
        <f>IF(COUNT((D122,H122,L122,P122,T122,X122))=0,"",SUM((D122,H122,L122,P122,T122,X122)))</f>
        <v/>
      </c>
      <c r="AD122" s="379" t="str">
        <f>IF(COUNT((E122,I122,M122,Q122,U122,Y122))=0,"",SUM((E122,I122,M122,Q122,U122,Y122)))</f>
        <v/>
      </c>
      <c r="AE122" s="380" t="str">
        <f>IF(COUNT((F122,J122,N122,R122,V122,Z122))=0,"",SUM((F122,J122,N122,R122,V122,Z122)))</f>
        <v/>
      </c>
      <c r="AF122" s="26" t="str">
        <f>IF(COUNT((G122,K122,O122,S122,W122,AA122))=0,"",SUM((G122,K122,O122,S122,W122,AA122)))</f>
        <v/>
      </c>
      <c r="AG122" s="381" t="str">
        <f t="shared" si="21"/>
        <v/>
      </c>
      <c r="AH122" s="307" t="str">
        <f t="shared" si="21"/>
        <v/>
      </c>
      <c r="AI122" s="193" t="str">
        <f t="shared" si="21"/>
        <v/>
      </c>
      <c r="AJ122" s="382" t="str">
        <f t="shared" si="21"/>
        <v/>
      </c>
      <c r="AK122" s="20"/>
      <c r="AL122" s="378" t="str">
        <f>IF(COUNT(テ1!AC122,テ2!AC122,AC122)=0,"",SUM(テ1!AC122,テ2!AC122,AC122))</f>
        <v/>
      </c>
      <c r="AM122" s="379" t="str">
        <f>IF(COUNT(テ1!AD122,テ2!AD122,AD122)=0,"",SUM(テ1!AD122,テ2!AD122,AD122))</f>
        <v/>
      </c>
      <c r="AN122" s="380" t="str">
        <f>IF(COUNT(テ1!AE122,テ2!AE122,AE122)=0,"",SUM(テ1!AE122,テ2!AE122,AE122))</f>
        <v/>
      </c>
      <c r="AO122" s="26" t="str">
        <f>IF(COUNT(テ1!AF122,テ2!AF122,AF122)=0,"",SUM(テ1!AF122,テ2!AF122,AF122))</f>
        <v/>
      </c>
      <c r="AP122" s="381" t="str">
        <f t="shared" si="22"/>
        <v/>
      </c>
      <c r="AQ122" s="307" t="str">
        <f t="shared" si="22"/>
        <v/>
      </c>
      <c r="AR122" s="193" t="str">
        <f t="shared" si="22"/>
        <v/>
      </c>
      <c r="AS122" s="382" t="str">
        <f t="shared" si="22"/>
        <v/>
      </c>
      <c r="AT122" s="20"/>
    </row>
    <row r="123" spans="1:46" ht="12" customHeight="1">
      <c r="A123" s="362">
        <v>119</v>
      </c>
      <c r="B123" s="21">
        <f>IF(情報!$C120="","",情報!$C120)</f>
        <v>328</v>
      </c>
      <c r="C123" s="377" t="str">
        <f t="shared" si="29"/>
        <v/>
      </c>
      <c r="D123" s="378" t="str">
        <f t="shared" si="32"/>
        <v/>
      </c>
      <c r="E123" s="379" t="str">
        <f t="shared" si="32"/>
        <v/>
      </c>
      <c r="F123" s="380" t="str">
        <f t="shared" si="32"/>
        <v/>
      </c>
      <c r="G123" s="26" t="str">
        <f t="shared" si="32"/>
        <v/>
      </c>
      <c r="H123" s="378" t="str">
        <f t="shared" si="32"/>
        <v/>
      </c>
      <c r="I123" s="379" t="str">
        <f t="shared" si="32"/>
        <v/>
      </c>
      <c r="J123" s="380" t="str">
        <f t="shared" si="32"/>
        <v/>
      </c>
      <c r="K123" s="26" t="str">
        <f t="shared" si="32"/>
        <v/>
      </c>
      <c r="L123" s="378" t="str">
        <f t="shared" si="32"/>
        <v/>
      </c>
      <c r="M123" s="379" t="str">
        <f t="shared" si="32"/>
        <v/>
      </c>
      <c r="N123" s="380" t="str">
        <f t="shared" si="33"/>
        <v/>
      </c>
      <c r="O123" s="26" t="str">
        <f t="shared" si="33"/>
        <v/>
      </c>
      <c r="P123" s="378" t="str">
        <f t="shared" si="33"/>
        <v/>
      </c>
      <c r="Q123" s="379" t="str">
        <f t="shared" si="33"/>
        <v/>
      </c>
      <c r="R123" s="380" t="str">
        <f t="shared" si="33"/>
        <v/>
      </c>
      <c r="S123" s="26" t="str">
        <f t="shared" si="33"/>
        <v/>
      </c>
      <c r="T123" s="378" t="str">
        <f t="shared" si="33"/>
        <v/>
      </c>
      <c r="U123" s="379" t="str">
        <f t="shared" si="33"/>
        <v/>
      </c>
      <c r="V123" s="380" t="str">
        <f t="shared" si="33"/>
        <v/>
      </c>
      <c r="W123" s="26" t="str">
        <f t="shared" si="33"/>
        <v/>
      </c>
      <c r="X123" s="378" t="str">
        <f t="shared" si="33"/>
        <v/>
      </c>
      <c r="Y123" s="379" t="str">
        <f t="shared" si="33"/>
        <v/>
      </c>
      <c r="Z123" s="380" t="str">
        <f t="shared" si="33"/>
        <v/>
      </c>
      <c r="AA123" s="26" t="str">
        <f t="shared" si="33"/>
        <v/>
      </c>
      <c r="AB123" s="20"/>
      <c r="AC123" s="378" t="str">
        <f>IF(COUNT((D123,H123,L123,P123,T123,X123))=0,"",SUM((D123,H123,L123,P123,T123,X123)))</f>
        <v/>
      </c>
      <c r="AD123" s="379" t="str">
        <f>IF(COUNT((E123,I123,M123,Q123,U123,Y123))=0,"",SUM((E123,I123,M123,Q123,U123,Y123)))</f>
        <v/>
      </c>
      <c r="AE123" s="380" t="str">
        <f>IF(COUNT((F123,J123,N123,R123,V123,Z123))=0,"",SUM((F123,J123,N123,R123,V123,Z123)))</f>
        <v/>
      </c>
      <c r="AF123" s="26" t="str">
        <f>IF(COUNT((G123,K123,O123,S123,W123,AA123))=0,"",SUM((G123,K123,O123,S123,W123,AA123)))</f>
        <v/>
      </c>
      <c r="AG123" s="381" t="str">
        <f t="shared" si="21"/>
        <v/>
      </c>
      <c r="AH123" s="307" t="str">
        <f t="shared" si="21"/>
        <v/>
      </c>
      <c r="AI123" s="193" t="str">
        <f t="shared" si="21"/>
        <v/>
      </c>
      <c r="AJ123" s="382" t="str">
        <f t="shared" si="21"/>
        <v/>
      </c>
      <c r="AK123" s="20"/>
      <c r="AL123" s="378" t="str">
        <f>IF(COUNT(テ1!AC123,テ2!AC123,AC123)=0,"",SUM(テ1!AC123,テ2!AC123,AC123))</f>
        <v/>
      </c>
      <c r="AM123" s="379" t="str">
        <f>IF(COUNT(テ1!AD123,テ2!AD123,AD123)=0,"",SUM(テ1!AD123,テ2!AD123,AD123))</f>
        <v/>
      </c>
      <c r="AN123" s="380" t="str">
        <f>IF(COUNT(テ1!AE123,テ2!AE123,AE123)=0,"",SUM(テ1!AE123,テ2!AE123,AE123))</f>
        <v/>
      </c>
      <c r="AO123" s="26" t="str">
        <f>IF(COUNT(テ1!AF123,テ2!AF123,AF123)=0,"",SUM(テ1!AF123,テ2!AF123,AF123))</f>
        <v/>
      </c>
      <c r="AP123" s="381" t="str">
        <f t="shared" si="22"/>
        <v/>
      </c>
      <c r="AQ123" s="307" t="str">
        <f t="shared" si="22"/>
        <v/>
      </c>
      <c r="AR123" s="193" t="str">
        <f t="shared" si="22"/>
        <v/>
      </c>
      <c r="AS123" s="382" t="str">
        <f t="shared" si="22"/>
        <v/>
      </c>
      <c r="AT123" s="20"/>
    </row>
    <row r="124" spans="1:46" ht="12" customHeight="1">
      <c r="A124" s="362">
        <v>120</v>
      </c>
      <c r="B124" s="21">
        <f>IF(情報!$C121="","",情報!$C121)</f>
        <v>329</v>
      </c>
      <c r="C124" s="377" t="str">
        <f t="shared" si="29"/>
        <v/>
      </c>
      <c r="D124" s="378" t="str">
        <f t="shared" si="32"/>
        <v/>
      </c>
      <c r="E124" s="379" t="str">
        <f t="shared" si="32"/>
        <v/>
      </c>
      <c r="F124" s="380" t="str">
        <f t="shared" si="32"/>
        <v/>
      </c>
      <c r="G124" s="26" t="str">
        <f t="shared" si="32"/>
        <v/>
      </c>
      <c r="H124" s="378" t="str">
        <f t="shared" si="32"/>
        <v/>
      </c>
      <c r="I124" s="379" t="str">
        <f t="shared" si="32"/>
        <v/>
      </c>
      <c r="J124" s="380" t="str">
        <f t="shared" si="32"/>
        <v/>
      </c>
      <c r="K124" s="26" t="str">
        <f t="shared" si="32"/>
        <v/>
      </c>
      <c r="L124" s="378" t="str">
        <f t="shared" si="32"/>
        <v/>
      </c>
      <c r="M124" s="379" t="str">
        <f t="shared" si="32"/>
        <v/>
      </c>
      <c r="N124" s="380" t="str">
        <f t="shared" si="33"/>
        <v/>
      </c>
      <c r="O124" s="26" t="str">
        <f t="shared" si="33"/>
        <v/>
      </c>
      <c r="P124" s="378" t="str">
        <f t="shared" si="33"/>
        <v/>
      </c>
      <c r="Q124" s="379" t="str">
        <f t="shared" si="33"/>
        <v/>
      </c>
      <c r="R124" s="380" t="str">
        <f t="shared" si="33"/>
        <v/>
      </c>
      <c r="S124" s="26" t="str">
        <f t="shared" si="33"/>
        <v/>
      </c>
      <c r="T124" s="378" t="str">
        <f t="shared" si="33"/>
        <v/>
      </c>
      <c r="U124" s="379" t="str">
        <f t="shared" si="33"/>
        <v/>
      </c>
      <c r="V124" s="380" t="str">
        <f t="shared" si="33"/>
        <v/>
      </c>
      <c r="W124" s="26" t="str">
        <f t="shared" si="33"/>
        <v/>
      </c>
      <c r="X124" s="378" t="str">
        <f t="shared" si="33"/>
        <v/>
      </c>
      <c r="Y124" s="379" t="str">
        <f t="shared" si="33"/>
        <v/>
      </c>
      <c r="Z124" s="380" t="str">
        <f t="shared" si="33"/>
        <v/>
      </c>
      <c r="AA124" s="26" t="str">
        <f t="shared" si="33"/>
        <v/>
      </c>
      <c r="AB124" s="20"/>
      <c r="AC124" s="378" t="str">
        <f>IF(COUNT((D124,H124,L124,P124,T124,X124))=0,"",SUM((D124,H124,L124,P124,T124,X124)))</f>
        <v/>
      </c>
      <c r="AD124" s="379" t="str">
        <f>IF(COUNT((E124,I124,M124,Q124,U124,Y124))=0,"",SUM((E124,I124,M124,Q124,U124,Y124)))</f>
        <v/>
      </c>
      <c r="AE124" s="380" t="str">
        <f>IF(COUNT((F124,J124,N124,R124,V124,Z124))=0,"",SUM((F124,J124,N124,R124,V124,Z124)))</f>
        <v/>
      </c>
      <c r="AF124" s="26" t="str">
        <f>IF(COUNT((G124,K124,O124,S124,W124,AA124))=0,"",SUM((G124,K124,O124,S124,W124,AA124)))</f>
        <v/>
      </c>
      <c r="AG124" s="381" t="str">
        <f t="shared" si="21"/>
        <v/>
      </c>
      <c r="AH124" s="307" t="str">
        <f t="shared" si="21"/>
        <v/>
      </c>
      <c r="AI124" s="193" t="str">
        <f t="shared" si="21"/>
        <v/>
      </c>
      <c r="AJ124" s="382" t="str">
        <f t="shared" si="21"/>
        <v/>
      </c>
      <c r="AK124" s="20"/>
      <c r="AL124" s="378" t="str">
        <f>IF(COUNT(テ1!AC124,テ2!AC124,AC124)=0,"",SUM(テ1!AC124,テ2!AC124,AC124))</f>
        <v/>
      </c>
      <c r="AM124" s="379" t="str">
        <f>IF(COUNT(テ1!AD124,テ2!AD124,AD124)=0,"",SUM(テ1!AD124,テ2!AD124,AD124))</f>
        <v/>
      </c>
      <c r="AN124" s="380" t="str">
        <f>IF(COUNT(テ1!AE124,テ2!AE124,AE124)=0,"",SUM(テ1!AE124,テ2!AE124,AE124))</f>
        <v/>
      </c>
      <c r="AO124" s="26" t="str">
        <f>IF(COUNT(テ1!AF124,テ2!AF124,AF124)=0,"",SUM(テ1!AF124,テ2!AF124,AF124))</f>
        <v/>
      </c>
      <c r="AP124" s="381" t="str">
        <f t="shared" si="22"/>
        <v/>
      </c>
      <c r="AQ124" s="307" t="str">
        <f t="shared" si="22"/>
        <v/>
      </c>
      <c r="AR124" s="193" t="str">
        <f t="shared" si="22"/>
        <v/>
      </c>
      <c r="AS124" s="382" t="str">
        <f t="shared" si="22"/>
        <v/>
      </c>
      <c r="AT124" s="20"/>
    </row>
    <row r="125" spans="1:46" ht="12" customHeight="1">
      <c r="A125" s="362">
        <v>121</v>
      </c>
      <c r="B125" s="27">
        <f>IF(情報!$C122="","",情報!$C122)</f>
        <v>330</v>
      </c>
      <c r="C125" s="383" t="str">
        <f t="shared" si="29"/>
        <v/>
      </c>
      <c r="D125" s="384" t="str">
        <f t="shared" ref="D125:M134" si="34">IF(ISERROR(INDEX(テ全,$A125,D$2)),"",INDEX(テ全,$A125,D$2))</f>
        <v/>
      </c>
      <c r="E125" s="385" t="str">
        <f t="shared" si="34"/>
        <v/>
      </c>
      <c r="F125" s="386" t="str">
        <f t="shared" si="34"/>
        <v/>
      </c>
      <c r="G125" s="32" t="str">
        <f t="shared" si="34"/>
        <v/>
      </c>
      <c r="H125" s="384" t="str">
        <f t="shared" si="34"/>
        <v/>
      </c>
      <c r="I125" s="385" t="str">
        <f t="shared" si="34"/>
        <v/>
      </c>
      <c r="J125" s="386" t="str">
        <f t="shared" si="34"/>
        <v/>
      </c>
      <c r="K125" s="32" t="str">
        <f t="shared" si="34"/>
        <v/>
      </c>
      <c r="L125" s="384" t="str">
        <f t="shared" si="34"/>
        <v/>
      </c>
      <c r="M125" s="385" t="str">
        <f t="shared" si="34"/>
        <v/>
      </c>
      <c r="N125" s="386" t="str">
        <f t="shared" ref="N125:AA134" si="35">IF(ISERROR(INDEX(テ全,$A125,N$2)),"",INDEX(テ全,$A125,N$2))</f>
        <v/>
      </c>
      <c r="O125" s="32" t="str">
        <f t="shared" si="35"/>
        <v/>
      </c>
      <c r="P125" s="384" t="str">
        <f t="shared" si="35"/>
        <v/>
      </c>
      <c r="Q125" s="385" t="str">
        <f t="shared" si="35"/>
        <v/>
      </c>
      <c r="R125" s="386" t="str">
        <f t="shared" si="35"/>
        <v/>
      </c>
      <c r="S125" s="32" t="str">
        <f t="shared" si="35"/>
        <v/>
      </c>
      <c r="T125" s="384" t="str">
        <f t="shared" si="35"/>
        <v/>
      </c>
      <c r="U125" s="385" t="str">
        <f t="shared" si="35"/>
        <v/>
      </c>
      <c r="V125" s="386" t="str">
        <f t="shared" si="35"/>
        <v/>
      </c>
      <c r="W125" s="32" t="str">
        <f t="shared" si="35"/>
        <v/>
      </c>
      <c r="X125" s="384" t="str">
        <f t="shared" si="35"/>
        <v/>
      </c>
      <c r="Y125" s="385" t="str">
        <f t="shared" si="35"/>
        <v/>
      </c>
      <c r="Z125" s="386" t="str">
        <f t="shared" si="35"/>
        <v/>
      </c>
      <c r="AA125" s="32" t="str">
        <f t="shared" si="35"/>
        <v/>
      </c>
      <c r="AB125" s="20"/>
      <c r="AC125" s="384" t="str">
        <f>IF(COUNT((D125,H125,L125,P125,T125,X125))=0,"",SUM((D125,H125,L125,P125,T125,X125)))</f>
        <v/>
      </c>
      <c r="AD125" s="385" t="str">
        <f>IF(COUNT((E125,I125,M125,Q125,U125,Y125))=0,"",SUM((E125,I125,M125,Q125,U125,Y125)))</f>
        <v/>
      </c>
      <c r="AE125" s="386" t="str">
        <f>IF(COUNT((F125,J125,N125,R125,V125,Z125))=0,"",SUM((F125,J125,N125,R125,V125,Z125)))</f>
        <v/>
      </c>
      <c r="AF125" s="32" t="str">
        <f>IF(COUNT((G125,K125,O125,S125,W125,AA125))=0,"",SUM((G125,K125,O125,S125,W125,AA125)))</f>
        <v/>
      </c>
      <c r="AG125" s="387" t="str">
        <f t="shared" si="21"/>
        <v/>
      </c>
      <c r="AH125" s="310" t="str">
        <f t="shared" si="21"/>
        <v/>
      </c>
      <c r="AI125" s="212" t="str">
        <f t="shared" si="21"/>
        <v/>
      </c>
      <c r="AJ125" s="388" t="str">
        <f t="shared" si="21"/>
        <v/>
      </c>
      <c r="AK125" s="20"/>
      <c r="AL125" s="384" t="str">
        <f>IF(COUNT(テ1!AC125,テ2!AC125,AC125)=0,"",SUM(テ1!AC125,テ2!AC125,AC125))</f>
        <v/>
      </c>
      <c r="AM125" s="385" t="str">
        <f>IF(COUNT(テ1!AD125,テ2!AD125,AD125)=0,"",SUM(テ1!AD125,テ2!AD125,AD125))</f>
        <v/>
      </c>
      <c r="AN125" s="386" t="str">
        <f>IF(COUNT(テ1!AE125,テ2!AE125,AE125)=0,"",SUM(テ1!AE125,テ2!AE125,AE125))</f>
        <v/>
      </c>
      <c r="AO125" s="32" t="str">
        <f>IF(COUNT(テ1!AF125,テ2!AF125,AF125)=0,"",SUM(テ1!AF125,テ2!AF125,AF125))</f>
        <v/>
      </c>
      <c r="AP125" s="387" t="str">
        <f t="shared" si="22"/>
        <v/>
      </c>
      <c r="AQ125" s="310" t="str">
        <f t="shared" si="22"/>
        <v/>
      </c>
      <c r="AR125" s="212" t="str">
        <f t="shared" si="22"/>
        <v/>
      </c>
      <c r="AS125" s="388" t="str">
        <f t="shared" si="22"/>
        <v/>
      </c>
      <c r="AT125" s="20"/>
    </row>
    <row r="126" spans="1:46" ht="12" customHeight="1">
      <c r="A126" s="362">
        <v>122</v>
      </c>
      <c r="B126" s="33">
        <f>IF(情報!$C123="","",情報!$C123)</f>
        <v>331</v>
      </c>
      <c r="C126" s="389" t="str">
        <f t="shared" si="29"/>
        <v/>
      </c>
      <c r="D126" s="390" t="str">
        <f t="shared" si="34"/>
        <v/>
      </c>
      <c r="E126" s="391" t="str">
        <f t="shared" si="34"/>
        <v/>
      </c>
      <c r="F126" s="392" t="str">
        <f t="shared" si="34"/>
        <v/>
      </c>
      <c r="G126" s="38" t="str">
        <f t="shared" si="34"/>
        <v/>
      </c>
      <c r="H126" s="390" t="str">
        <f t="shared" si="34"/>
        <v/>
      </c>
      <c r="I126" s="391" t="str">
        <f t="shared" si="34"/>
        <v/>
      </c>
      <c r="J126" s="392" t="str">
        <f t="shared" si="34"/>
        <v/>
      </c>
      <c r="K126" s="38" t="str">
        <f t="shared" si="34"/>
        <v/>
      </c>
      <c r="L126" s="390" t="str">
        <f t="shared" si="34"/>
        <v/>
      </c>
      <c r="M126" s="391" t="str">
        <f t="shared" si="34"/>
        <v/>
      </c>
      <c r="N126" s="392" t="str">
        <f t="shared" si="35"/>
        <v/>
      </c>
      <c r="O126" s="38" t="str">
        <f t="shared" si="35"/>
        <v/>
      </c>
      <c r="P126" s="390" t="str">
        <f t="shared" si="35"/>
        <v/>
      </c>
      <c r="Q126" s="391" t="str">
        <f t="shared" si="35"/>
        <v/>
      </c>
      <c r="R126" s="392" t="str">
        <f t="shared" si="35"/>
        <v/>
      </c>
      <c r="S126" s="38" t="str">
        <f t="shared" si="35"/>
        <v/>
      </c>
      <c r="T126" s="390" t="str">
        <f t="shared" si="35"/>
        <v/>
      </c>
      <c r="U126" s="391" t="str">
        <f t="shared" si="35"/>
        <v/>
      </c>
      <c r="V126" s="392" t="str">
        <f t="shared" si="35"/>
        <v/>
      </c>
      <c r="W126" s="38" t="str">
        <f t="shared" si="35"/>
        <v/>
      </c>
      <c r="X126" s="390" t="str">
        <f t="shared" si="35"/>
        <v/>
      </c>
      <c r="Y126" s="391" t="str">
        <f t="shared" si="35"/>
        <v/>
      </c>
      <c r="Z126" s="392" t="str">
        <f t="shared" si="35"/>
        <v/>
      </c>
      <c r="AA126" s="38" t="str">
        <f t="shared" si="35"/>
        <v/>
      </c>
      <c r="AB126" s="20"/>
      <c r="AC126" s="390" t="str">
        <f>IF(COUNT((D126,H126,L126,P126,T126,X126))=0,"",SUM((D126,H126,L126,P126,T126,X126)))</f>
        <v/>
      </c>
      <c r="AD126" s="391" t="str">
        <f>IF(COUNT((E126,I126,M126,Q126,U126,Y126))=0,"",SUM((E126,I126,M126,Q126,U126,Y126)))</f>
        <v/>
      </c>
      <c r="AE126" s="392" t="str">
        <f>IF(COUNT((F126,J126,N126,R126,V126,Z126))=0,"",SUM((F126,J126,N126,R126,V126,Z126)))</f>
        <v/>
      </c>
      <c r="AF126" s="38" t="str">
        <f>IF(COUNT((G126,K126,O126,S126,W126,AA126))=0,"",SUM((G126,K126,O126,S126,W126,AA126)))</f>
        <v/>
      </c>
      <c r="AG126" s="375" t="str">
        <f t="shared" si="21"/>
        <v/>
      </c>
      <c r="AH126" s="313" t="str">
        <f t="shared" si="21"/>
        <v/>
      </c>
      <c r="AI126" s="231" t="str">
        <f t="shared" si="21"/>
        <v/>
      </c>
      <c r="AJ126" s="376" t="str">
        <f t="shared" si="21"/>
        <v/>
      </c>
      <c r="AK126" s="20"/>
      <c r="AL126" s="390" t="str">
        <f>IF(COUNT(テ1!AC126,テ2!AC126,AC126)=0,"",SUM(テ1!AC126,テ2!AC126,AC126))</f>
        <v/>
      </c>
      <c r="AM126" s="391" t="str">
        <f>IF(COUNT(テ1!AD126,テ2!AD126,AD126)=0,"",SUM(テ1!AD126,テ2!AD126,AD126))</f>
        <v/>
      </c>
      <c r="AN126" s="392" t="str">
        <f>IF(COUNT(テ1!AE126,テ2!AE126,AE126)=0,"",SUM(テ1!AE126,テ2!AE126,AE126))</f>
        <v/>
      </c>
      <c r="AO126" s="38" t="str">
        <f>IF(COUNT(テ1!AF126,テ2!AF126,AF126)=0,"",SUM(テ1!AF126,テ2!AF126,AF126))</f>
        <v/>
      </c>
      <c r="AP126" s="375" t="str">
        <f t="shared" si="22"/>
        <v/>
      </c>
      <c r="AQ126" s="313" t="str">
        <f t="shared" si="22"/>
        <v/>
      </c>
      <c r="AR126" s="231" t="str">
        <f t="shared" si="22"/>
        <v/>
      </c>
      <c r="AS126" s="376" t="str">
        <f t="shared" si="22"/>
        <v/>
      </c>
      <c r="AT126" s="20"/>
    </row>
    <row r="127" spans="1:46" ht="12" customHeight="1">
      <c r="A127" s="362">
        <v>123</v>
      </c>
      <c r="B127" s="21">
        <f>IF(情報!$C124="","",情報!$C124)</f>
        <v>332</v>
      </c>
      <c r="C127" s="377" t="str">
        <f t="shared" si="29"/>
        <v/>
      </c>
      <c r="D127" s="378" t="str">
        <f t="shared" si="34"/>
        <v/>
      </c>
      <c r="E127" s="379" t="str">
        <f t="shared" si="34"/>
        <v/>
      </c>
      <c r="F127" s="380" t="str">
        <f t="shared" si="34"/>
        <v/>
      </c>
      <c r="G127" s="26" t="str">
        <f t="shared" si="34"/>
        <v/>
      </c>
      <c r="H127" s="378" t="str">
        <f t="shared" si="34"/>
        <v/>
      </c>
      <c r="I127" s="379" t="str">
        <f t="shared" si="34"/>
        <v/>
      </c>
      <c r="J127" s="380" t="str">
        <f t="shared" si="34"/>
        <v/>
      </c>
      <c r="K127" s="26" t="str">
        <f t="shared" si="34"/>
        <v/>
      </c>
      <c r="L127" s="378" t="str">
        <f t="shared" si="34"/>
        <v/>
      </c>
      <c r="M127" s="379" t="str">
        <f t="shared" si="34"/>
        <v/>
      </c>
      <c r="N127" s="380" t="str">
        <f t="shared" si="35"/>
        <v/>
      </c>
      <c r="O127" s="26" t="str">
        <f t="shared" si="35"/>
        <v/>
      </c>
      <c r="P127" s="378" t="str">
        <f t="shared" si="35"/>
        <v/>
      </c>
      <c r="Q127" s="379" t="str">
        <f t="shared" si="35"/>
        <v/>
      </c>
      <c r="R127" s="380" t="str">
        <f t="shared" si="35"/>
        <v/>
      </c>
      <c r="S127" s="26" t="str">
        <f t="shared" si="35"/>
        <v/>
      </c>
      <c r="T127" s="378" t="str">
        <f t="shared" si="35"/>
        <v/>
      </c>
      <c r="U127" s="379" t="str">
        <f t="shared" si="35"/>
        <v/>
      </c>
      <c r="V127" s="380" t="str">
        <f t="shared" si="35"/>
        <v/>
      </c>
      <c r="W127" s="26" t="str">
        <f t="shared" si="35"/>
        <v/>
      </c>
      <c r="X127" s="378" t="str">
        <f t="shared" si="35"/>
        <v/>
      </c>
      <c r="Y127" s="379" t="str">
        <f t="shared" si="35"/>
        <v/>
      </c>
      <c r="Z127" s="380" t="str">
        <f t="shared" si="35"/>
        <v/>
      </c>
      <c r="AA127" s="26" t="str">
        <f t="shared" si="35"/>
        <v/>
      </c>
      <c r="AB127" s="20"/>
      <c r="AC127" s="378" t="str">
        <f>IF(COUNT((D127,H127,L127,P127,T127,X127))=0,"",SUM((D127,H127,L127,P127,T127,X127)))</f>
        <v/>
      </c>
      <c r="AD127" s="379" t="str">
        <f>IF(COUNT((E127,I127,M127,Q127,U127,Y127))=0,"",SUM((E127,I127,M127,Q127,U127,Y127)))</f>
        <v/>
      </c>
      <c r="AE127" s="380" t="str">
        <f>IF(COUNT((F127,J127,N127,R127,V127,Z127))=0,"",SUM((F127,J127,N127,R127,V127,Z127)))</f>
        <v/>
      </c>
      <c r="AF127" s="26" t="str">
        <f>IF(COUNT((G127,K127,O127,S127,W127,AA127))=0,"",SUM((G127,K127,O127,S127,W127,AA127)))</f>
        <v/>
      </c>
      <c r="AG127" s="381" t="str">
        <f t="shared" si="21"/>
        <v/>
      </c>
      <c r="AH127" s="307" t="str">
        <f t="shared" si="21"/>
        <v/>
      </c>
      <c r="AI127" s="193" t="str">
        <f t="shared" si="21"/>
        <v/>
      </c>
      <c r="AJ127" s="382" t="str">
        <f t="shared" si="21"/>
        <v/>
      </c>
      <c r="AK127" s="20"/>
      <c r="AL127" s="378" t="str">
        <f>IF(COUNT(テ1!AC127,テ2!AC127,AC127)=0,"",SUM(テ1!AC127,テ2!AC127,AC127))</f>
        <v/>
      </c>
      <c r="AM127" s="379" t="str">
        <f>IF(COUNT(テ1!AD127,テ2!AD127,AD127)=0,"",SUM(テ1!AD127,テ2!AD127,AD127))</f>
        <v/>
      </c>
      <c r="AN127" s="380" t="str">
        <f>IF(COUNT(テ1!AE127,テ2!AE127,AE127)=0,"",SUM(テ1!AE127,テ2!AE127,AE127))</f>
        <v/>
      </c>
      <c r="AO127" s="26" t="str">
        <f>IF(COUNT(テ1!AF127,テ2!AF127,AF127)=0,"",SUM(テ1!AF127,テ2!AF127,AF127))</f>
        <v/>
      </c>
      <c r="AP127" s="381" t="str">
        <f t="shared" si="22"/>
        <v/>
      </c>
      <c r="AQ127" s="307" t="str">
        <f t="shared" si="22"/>
        <v/>
      </c>
      <c r="AR127" s="193" t="str">
        <f t="shared" si="22"/>
        <v/>
      </c>
      <c r="AS127" s="382" t="str">
        <f t="shared" si="22"/>
        <v/>
      </c>
      <c r="AT127" s="20"/>
    </row>
    <row r="128" spans="1:46" ht="12" customHeight="1">
      <c r="A128" s="362">
        <v>124</v>
      </c>
      <c r="B128" s="21">
        <f>IF(情報!$C125="","",情報!$C125)</f>
        <v>333</v>
      </c>
      <c r="C128" s="377" t="str">
        <f t="shared" si="29"/>
        <v/>
      </c>
      <c r="D128" s="378" t="str">
        <f t="shared" si="34"/>
        <v/>
      </c>
      <c r="E128" s="379" t="str">
        <f t="shared" si="34"/>
        <v/>
      </c>
      <c r="F128" s="380" t="str">
        <f t="shared" si="34"/>
        <v/>
      </c>
      <c r="G128" s="26" t="str">
        <f t="shared" si="34"/>
        <v/>
      </c>
      <c r="H128" s="378" t="str">
        <f t="shared" si="34"/>
        <v/>
      </c>
      <c r="I128" s="379" t="str">
        <f t="shared" si="34"/>
        <v/>
      </c>
      <c r="J128" s="380" t="str">
        <f t="shared" si="34"/>
        <v/>
      </c>
      <c r="K128" s="26" t="str">
        <f t="shared" si="34"/>
        <v/>
      </c>
      <c r="L128" s="378" t="str">
        <f t="shared" si="34"/>
        <v/>
      </c>
      <c r="M128" s="379" t="str">
        <f t="shared" si="34"/>
        <v/>
      </c>
      <c r="N128" s="380" t="str">
        <f t="shared" si="35"/>
        <v/>
      </c>
      <c r="O128" s="26" t="str">
        <f t="shared" si="35"/>
        <v/>
      </c>
      <c r="P128" s="378" t="str">
        <f t="shared" si="35"/>
        <v/>
      </c>
      <c r="Q128" s="379" t="str">
        <f t="shared" si="35"/>
        <v/>
      </c>
      <c r="R128" s="380" t="str">
        <f t="shared" si="35"/>
        <v/>
      </c>
      <c r="S128" s="26" t="str">
        <f t="shared" si="35"/>
        <v/>
      </c>
      <c r="T128" s="378" t="str">
        <f t="shared" si="35"/>
        <v/>
      </c>
      <c r="U128" s="379" t="str">
        <f t="shared" si="35"/>
        <v/>
      </c>
      <c r="V128" s="380" t="str">
        <f t="shared" si="35"/>
        <v/>
      </c>
      <c r="W128" s="26" t="str">
        <f t="shared" si="35"/>
        <v/>
      </c>
      <c r="X128" s="378" t="str">
        <f t="shared" si="35"/>
        <v/>
      </c>
      <c r="Y128" s="379" t="str">
        <f t="shared" si="35"/>
        <v/>
      </c>
      <c r="Z128" s="380" t="str">
        <f t="shared" si="35"/>
        <v/>
      </c>
      <c r="AA128" s="26" t="str">
        <f t="shared" si="35"/>
        <v/>
      </c>
      <c r="AB128" s="20"/>
      <c r="AC128" s="378" t="str">
        <f>IF(COUNT((D128,H128,L128,P128,T128,X128))=0,"",SUM((D128,H128,L128,P128,T128,X128)))</f>
        <v/>
      </c>
      <c r="AD128" s="379" t="str">
        <f>IF(COUNT((E128,I128,M128,Q128,U128,Y128))=0,"",SUM((E128,I128,M128,Q128,U128,Y128)))</f>
        <v/>
      </c>
      <c r="AE128" s="380" t="str">
        <f>IF(COUNT((F128,J128,N128,R128,V128,Z128))=0,"",SUM((F128,J128,N128,R128,V128,Z128)))</f>
        <v/>
      </c>
      <c r="AF128" s="26" t="str">
        <f>IF(COUNT((G128,K128,O128,S128,W128,AA128))=0,"",SUM((G128,K128,O128,S128,W128,AA128)))</f>
        <v/>
      </c>
      <c r="AG128" s="381" t="str">
        <f t="shared" si="21"/>
        <v/>
      </c>
      <c r="AH128" s="307" t="str">
        <f t="shared" si="21"/>
        <v/>
      </c>
      <c r="AI128" s="193" t="str">
        <f t="shared" si="21"/>
        <v/>
      </c>
      <c r="AJ128" s="382" t="str">
        <f t="shared" si="21"/>
        <v/>
      </c>
      <c r="AK128" s="20"/>
      <c r="AL128" s="378" t="str">
        <f>IF(COUNT(テ1!AC128,テ2!AC128,AC128)=0,"",SUM(テ1!AC128,テ2!AC128,AC128))</f>
        <v/>
      </c>
      <c r="AM128" s="379" t="str">
        <f>IF(COUNT(テ1!AD128,テ2!AD128,AD128)=0,"",SUM(テ1!AD128,テ2!AD128,AD128))</f>
        <v/>
      </c>
      <c r="AN128" s="380" t="str">
        <f>IF(COUNT(テ1!AE128,テ2!AE128,AE128)=0,"",SUM(テ1!AE128,テ2!AE128,AE128))</f>
        <v/>
      </c>
      <c r="AO128" s="26" t="str">
        <f>IF(COUNT(テ1!AF128,テ2!AF128,AF128)=0,"",SUM(テ1!AF128,テ2!AF128,AF128))</f>
        <v/>
      </c>
      <c r="AP128" s="381" t="str">
        <f t="shared" si="22"/>
        <v/>
      </c>
      <c r="AQ128" s="307" t="str">
        <f t="shared" si="22"/>
        <v/>
      </c>
      <c r="AR128" s="193" t="str">
        <f t="shared" si="22"/>
        <v/>
      </c>
      <c r="AS128" s="382" t="str">
        <f t="shared" si="22"/>
        <v/>
      </c>
      <c r="AT128" s="20"/>
    </row>
    <row r="129" spans="1:46" ht="12" customHeight="1">
      <c r="A129" s="362">
        <v>125</v>
      </c>
      <c r="B129" s="21">
        <f>IF(情報!$C126="","",情報!$C126)</f>
        <v>334</v>
      </c>
      <c r="C129" s="377" t="str">
        <f t="shared" si="29"/>
        <v/>
      </c>
      <c r="D129" s="378" t="str">
        <f t="shared" si="34"/>
        <v/>
      </c>
      <c r="E129" s="379" t="str">
        <f t="shared" si="34"/>
        <v/>
      </c>
      <c r="F129" s="380" t="str">
        <f t="shared" si="34"/>
        <v/>
      </c>
      <c r="G129" s="26" t="str">
        <f t="shared" si="34"/>
        <v/>
      </c>
      <c r="H129" s="378" t="str">
        <f t="shared" si="34"/>
        <v/>
      </c>
      <c r="I129" s="379" t="str">
        <f t="shared" si="34"/>
        <v/>
      </c>
      <c r="J129" s="380" t="str">
        <f t="shared" si="34"/>
        <v/>
      </c>
      <c r="K129" s="26" t="str">
        <f t="shared" si="34"/>
        <v/>
      </c>
      <c r="L129" s="378" t="str">
        <f t="shared" si="34"/>
        <v/>
      </c>
      <c r="M129" s="379" t="str">
        <f t="shared" si="34"/>
        <v/>
      </c>
      <c r="N129" s="380" t="str">
        <f t="shared" si="35"/>
        <v/>
      </c>
      <c r="O129" s="26" t="str">
        <f t="shared" si="35"/>
        <v/>
      </c>
      <c r="P129" s="378" t="str">
        <f t="shared" si="35"/>
        <v/>
      </c>
      <c r="Q129" s="379" t="str">
        <f t="shared" si="35"/>
        <v/>
      </c>
      <c r="R129" s="380" t="str">
        <f t="shared" si="35"/>
        <v/>
      </c>
      <c r="S129" s="26" t="str">
        <f t="shared" si="35"/>
        <v/>
      </c>
      <c r="T129" s="378" t="str">
        <f t="shared" si="35"/>
        <v/>
      </c>
      <c r="U129" s="379" t="str">
        <f t="shared" si="35"/>
        <v/>
      </c>
      <c r="V129" s="380" t="str">
        <f t="shared" si="35"/>
        <v/>
      </c>
      <c r="W129" s="26" t="str">
        <f t="shared" si="35"/>
        <v/>
      </c>
      <c r="X129" s="378" t="str">
        <f t="shared" si="35"/>
        <v/>
      </c>
      <c r="Y129" s="379" t="str">
        <f t="shared" si="35"/>
        <v/>
      </c>
      <c r="Z129" s="380" t="str">
        <f t="shared" si="35"/>
        <v/>
      </c>
      <c r="AA129" s="26" t="str">
        <f t="shared" si="35"/>
        <v/>
      </c>
      <c r="AB129" s="20"/>
      <c r="AC129" s="378" t="str">
        <f>IF(COUNT((D129,H129,L129,P129,T129,X129))=0,"",SUM((D129,H129,L129,P129,T129,X129)))</f>
        <v/>
      </c>
      <c r="AD129" s="379" t="str">
        <f>IF(COUNT((E129,I129,M129,Q129,U129,Y129))=0,"",SUM((E129,I129,M129,Q129,U129,Y129)))</f>
        <v/>
      </c>
      <c r="AE129" s="380" t="str">
        <f>IF(COUNT((F129,J129,N129,R129,V129,Z129))=0,"",SUM((F129,J129,N129,R129,V129,Z129)))</f>
        <v/>
      </c>
      <c r="AF129" s="26" t="str">
        <f>IF(COUNT((G129,K129,O129,S129,W129,AA129))=0,"",SUM((G129,K129,O129,S129,W129,AA129)))</f>
        <v/>
      </c>
      <c r="AG129" s="381" t="str">
        <f t="shared" si="21"/>
        <v/>
      </c>
      <c r="AH129" s="307" t="str">
        <f t="shared" si="21"/>
        <v/>
      </c>
      <c r="AI129" s="193" t="str">
        <f t="shared" si="21"/>
        <v/>
      </c>
      <c r="AJ129" s="382" t="str">
        <f t="shared" si="21"/>
        <v/>
      </c>
      <c r="AK129" s="20"/>
      <c r="AL129" s="378" t="str">
        <f>IF(COUNT(テ1!AC129,テ2!AC129,AC129)=0,"",SUM(テ1!AC129,テ2!AC129,AC129))</f>
        <v/>
      </c>
      <c r="AM129" s="379" t="str">
        <f>IF(COUNT(テ1!AD129,テ2!AD129,AD129)=0,"",SUM(テ1!AD129,テ2!AD129,AD129))</f>
        <v/>
      </c>
      <c r="AN129" s="380" t="str">
        <f>IF(COUNT(テ1!AE129,テ2!AE129,AE129)=0,"",SUM(テ1!AE129,テ2!AE129,AE129))</f>
        <v/>
      </c>
      <c r="AO129" s="26" t="str">
        <f>IF(COUNT(テ1!AF129,テ2!AF129,AF129)=0,"",SUM(テ1!AF129,テ2!AF129,AF129))</f>
        <v/>
      </c>
      <c r="AP129" s="381" t="str">
        <f t="shared" si="22"/>
        <v/>
      </c>
      <c r="AQ129" s="307" t="str">
        <f t="shared" si="22"/>
        <v/>
      </c>
      <c r="AR129" s="193" t="str">
        <f t="shared" si="22"/>
        <v/>
      </c>
      <c r="AS129" s="382" t="str">
        <f t="shared" si="22"/>
        <v/>
      </c>
      <c r="AT129" s="20"/>
    </row>
    <row r="130" spans="1:46" ht="12" customHeight="1">
      <c r="A130" s="362">
        <v>126</v>
      </c>
      <c r="B130" s="27">
        <f>IF(情報!$C127="","",情報!$C127)</f>
        <v>335</v>
      </c>
      <c r="C130" s="383" t="str">
        <f t="shared" si="29"/>
        <v/>
      </c>
      <c r="D130" s="384" t="str">
        <f t="shared" si="34"/>
        <v/>
      </c>
      <c r="E130" s="385" t="str">
        <f t="shared" si="34"/>
        <v/>
      </c>
      <c r="F130" s="386" t="str">
        <f t="shared" si="34"/>
        <v/>
      </c>
      <c r="G130" s="32" t="str">
        <f t="shared" si="34"/>
        <v/>
      </c>
      <c r="H130" s="384" t="str">
        <f t="shared" si="34"/>
        <v/>
      </c>
      <c r="I130" s="385" t="str">
        <f t="shared" si="34"/>
        <v/>
      </c>
      <c r="J130" s="386" t="str">
        <f t="shared" si="34"/>
        <v/>
      </c>
      <c r="K130" s="32" t="str">
        <f t="shared" si="34"/>
        <v/>
      </c>
      <c r="L130" s="384" t="str">
        <f t="shared" si="34"/>
        <v/>
      </c>
      <c r="M130" s="385" t="str">
        <f t="shared" si="34"/>
        <v/>
      </c>
      <c r="N130" s="386" t="str">
        <f t="shared" si="35"/>
        <v/>
      </c>
      <c r="O130" s="32" t="str">
        <f t="shared" si="35"/>
        <v/>
      </c>
      <c r="P130" s="384" t="str">
        <f t="shared" si="35"/>
        <v/>
      </c>
      <c r="Q130" s="385" t="str">
        <f t="shared" si="35"/>
        <v/>
      </c>
      <c r="R130" s="386" t="str">
        <f t="shared" si="35"/>
        <v/>
      </c>
      <c r="S130" s="32" t="str">
        <f t="shared" si="35"/>
        <v/>
      </c>
      <c r="T130" s="384" t="str">
        <f t="shared" si="35"/>
        <v/>
      </c>
      <c r="U130" s="385" t="str">
        <f t="shared" si="35"/>
        <v/>
      </c>
      <c r="V130" s="386" t="str">
        <f t="shared" si="35"/>
        <v/>
      </c>
      <c r="W130" s="32" t="str">
        <f t="shared" si="35"/>
        <v/>
      </c>
      <c r="X130" s="384" t="str">
        <f t="shared" si="35"/>
        <v/>
      </c>
      <c r="Y130" s="385" t="str">
        <f t="shared" si="35"/>
        <v/>
      </c>
      <c r="Z130" s="386" t="str">
        <f t="shared" si="35"/>
        <v/>
      </c>
      <c r="AA130" s="32" t="str">
        <f t="shared" si="35"/>
        <v/>
      </c>
      <c r="AB130" s="20"/>
      <c r="AC130" s="384" t="str">
        <f>IF(COUNT((D130,H130,L130,P130,T130,X130))=0,"",SUM((D130,H130,L130,P130,T130,X130)))</f>
        <v/>
      </c>
      <c r="AD130" s="385" t="str">
        <f>IF(COUNT((E130,I130,M130,Q130,U130,Y130))=0,"",SUM((E130,I130,M130,Q130,U130,Y130)))</f>
        <v/>
      </c>
      <c r="AE130" s="386" t="str">
        <f>IF(COUNT((F130,J130,N130,R130,V130,Z130))=0,"",SUM((F130,J130,N130,R130,V130,Z130)))</f>
        <v/>
      </c>
      <c r="AF130" s="32" t="str">
        <f>IF(COUNT((G130,K130,O130,S130,W130,AA130))=0,"",SUM((G130,K130,O130,S130,W130,AA130)))</f>
        <v/>
      </c>
      <c r="AG130" s="387" t="str">
        <f t="shared" si="21"/>
        <v/>
      </c>
      <c r="AH130" s="310" t="str">
        <f t="shared" si="21"/>
        <v/>
      </c>
      <c r="AI130" s="212" t="str">
        <f t="shared" si="21"/>
        <v/>
      </c>
      <c r="AJ130" s="388" t="str">
        <f t="shared" si="21"/>
        <v/>
      </c>
      <c r="AK130" s="20"/>
      <c r="AL130" s="384" t="str">
        <f>IF(COUNT(テ1!AC130,テ2!AC130,AC130)=0,"",SUM(テ1!AC130,テ2!AC130,AC130))</f>
        <v/>
      </c>
      <c r="AM130" s="385" t="str">
        <f>IF(COUNT(テ1!AD130,テ2!AD130,AD130)=0,"",SUM(テ1!AD130,テ2!AD130,AD130))</f>
        <v/>
      </c>
      <c r="AN130" s="386" t="str">
        <f>IF(COUNT(テ1!AE130,テ2!AE130,AE130)=0,"",SUM(テ1!AE130,テ2!AE130,AE130))</f>
        <v/>
      </c>
      <c r="AO130" s="32" t="str">
        <f>IF(COUNT(テ1!AF130,テ2!AF130,AF130)=0,"",SUM(テ1!AF130,テ2!AF130,AF130))</f>
        <v/>
      </c>
      <c r="AP130" s="387" t="str">
        <f t="shared" si="22"/>
        <v/>
      </c>
      <c r="AQ130" s="310" t="str">
        <f t="shared" si="22"/>
        <v/>
      </c>
      <c r="AR130" s="212" t="str">
        <f t="shared" si="22"/>
        <v/>
      </c>
      <c r="AS130" s="388" t="str">
        <f t="shared" si="22"/>
        <v/>
      </c>
      <c r="AT130" s="20"/>
    </row>
    <row r="131" spans="1:46" ht="12" customHeight="1">
      <c r="A131" s="362">
        <v>127</v>
      </c>
      <c r="B131" s="33">
        <f>IF(情報!$C128="","",情報!$C128)</f>
        <v>336</v>
      </c>
      <c r="C131" s="389" t="str">
        <f t="shared" si="29"/>
        <v/>
      </c>
      <c r="D131" s="390" t="str">
        <f t="shared" si="34"/>
        <v/>
      </c>
      <c r="E131" s="391" t="str">
        <f t="shared" si="34"/>
        <v/>
      </c>
      <c r="F131" s="392" t="str">
        <f t="shared" si="34"/>
        <v/>
      </c>
      <c r="G131" s="38" t="str">
        <f t="shared" si="34"/>
        <v/>
      </c>
      <c r="H131" s="390" t="str">
        <f t="shared" si="34"/>
        <v/>
      </c>
      <c r="I131" s="391" t="str">
        <f t="shared" si="34"/>
        <v/>
      </c>
      <c r="J131" s="392" t="str">
        <f t="shared" si="34"/>
        <v/>
      </c>
      <c r="K131" s="38" t="str">
        <f t="shared" si="34"/>
        <v/>
      </c>
      <c r="L131" s="390" t="str">
        <f t="shared" si="34"/>
        <v/>
      </c>
      <c r="M131" s="391" t="str">
        <f t="shared" si="34"/>
        <v/>
      </c>
      <c r="N131" s="392" t="str">
        <f t="shared" si="35"/>
        <v/>
      </c>
      <c r="O131" s="38" t="str">
        <f t="shared" si="35"/>
        <v/>
      </c>
      <c r="P131" s="390" t="str">
        <f t="shared" si="35"/>
        <v/>
      </c>
      <c r="Q131" s="391" t="str">
        <f t="shared" si="35"/>
        <v/>
      </c>
      <c r="R131" s="392" t="str">
        <f t="shared" si="35"/>
        <v/>
      </c>
      <c r="S131" s="38" t="str">
        <f t="shared" si="35"/>
        <v/>
      </c>
      <c r="T131" s="390" t="str">
        <f t="shared" si="35"/>
        <v/>
      </c>
      <c r="U131" s="391" t="str">
        <f t="shared" si="35"/>
        <v/>
      </c>
      <c r="V131" s="392" t="str">
        <f t="shared" si="35"/>
        <v/>
      </c>
      <c r="W131" s="38" t="str">
        <f t="shared" si="35"/>
        <v/>
      </c>
      <c r="X131" s="390" t="str">
        <f t="shared" si="35"/>
        <v/>
      </c>
      <c r="Y131" s="391" t="str">
        <f t="shared" si="35"/>
        <v/>
      </c>
      <c r="Z131" s="392" t="str">
        <f t="shared" si="35"/>
        <v/>
      </c>
      <c r="AA131" s="38" t="str">
        <f t="shared" si="35"/>
        <v/>
      </c>
      <c r="AB131" s="20"/>
      <c r="AC131" s="390" t="str">
        <f>IF(COUNT((D131,H131,L131,P131,T131,X131))=0,"",SUM((D131,H131,L131,P131,T131,X131)))</f>
        <v/>
      </c>
      <c r="AD131" s="391" t="str">
        <f>IF(COUNT((E131,I131,M131,Q131,U131,Y131))=0,"",SUM((E131,I131,M131,Q131,U131,Y131)))</f>
        <v/>
      </c>
      <c r="AE131" s="392" t="str">
        <f>IF(COUNT((F131,J131,N131,R131,V131,Z131))=0,"",SUM((F131,J131,N131,R131,V131,Z131)))</f>
        <v/>
      </c>
      <c r="AF131" s="38" t="str">
        <f>IF(COUNT((G131,K131,O131,S131,W131,AA131))=0,"",SUM((G131,K131,O131,S131,W131,AA131)))</f>
        <v/>
      </c>
      <c r="AG131" s="375" t="str">
        <f t="shared" si="21"/>
        <v/>
      </c>
      <c r="AH131" s="313" t="str">
        <f t="shared" si="21"/>
        <v/>
      </c>
      <c r="AI131" s="231" t="str">
        <f t="shared" si="21"/>
        <v/>
      </c>
      <c r="AJ131" s="376" t="str">
        <f t="shared" si="21"/>
        <v/>
      </c>
      <c r="AK131" s="20"/>
      <c r="AL131" s="390" t="str">
        <f>IF(COUNT(テ1!AC131,テ2!AC131,AC131)=0,"",SUM(テ1!AC131,テ2!AC131,AC131))</f>
        <v/>
      </c>
      <c r="AM131" s="391" t="str">
        <f>IF(COUNT(テ1!AD131,テ2!AD131,AD131)=0,"",SUM(テ1!AD131,テ2!AD131,AD131))</f>
        <v/>
      </c>
      <c r="AN131" s="392" t="str">
        <f>IF(COUNT(テ1!AE131,テ2!AE131,AE131)=0,"",SUM(テ1!AE131,テ2!AE131,AE131))</f>
        <v/>
      </c>
      <c r="AO131" s="38" t="str">
        <f>IF(COUNT(テ1!AF131,テ2!AF131,AF131)=0,"",SUM(テ1!AF131,テ2!AF131,AF131))</f>
        <v/>
      </c>
      <c r="AP131" s="375" t="str">
        <f t="shared" si="22"/>
        <v/>
      </c>
      <c r="AQ131" s="313" t="str">
        <f t="shared" si="22"/>
        <v/>
      </c>
      <c r="AR131" s="231" t="str">
        <f t="shared" si="22"/>
        <v/>
      </c>
      <c r="AS131" s="376" t="str">
        <f t="shared" si="22"/>
        <v/>
      </c>
      <c r="AT131" s="20"/>
    </row>
    <row r="132" spans="1:46" ht="12" customHeight="1">
      <c r="A132" s="362">
        <v>128</v>
      </c>
      <c r="B132" s="21">
        <f>IF(情報!$C129="","",情報!$C129)</f>
        <v>337</v>
      </c>
      <c r="C132" s="377" t="str">
        <f t="shared" si="29"/>
        <v/>
      </c>
      <c r="D132" s="378" t="str">
        <f t="shared" si="34"/>
        <v/>
      </c>
      <c r="E132" s="379" t="str">
        <f t="shared" si="34"/>
        <v/>
      </c>
      <c r="F132" s="380" t="str">
        <f t="shared" si="34"/>
        <v/>
      </c>
      <c r="G132" s="26" t="str">
        <f t="shared" si="34"/>
        <v/>
      </c>
      <c r="H132" s="378" t="str">
        <f t="shared" si="34"/>
        <v/>
      </c>
      <c r="I132" s="379" t="str">
        <f t="shared" si="34"/>
        <v/>
      </c>
      <c r="J132" s="380" t="str">
        <f t="shared" si="34"/>
        <v/>
      </c>
      <c r="K132" s="26" t="str">
        <f t="shared" si="34"/>
        <v/>
      </c>
      <c r="L132" s="378" t="str">
        <f t="shared" si="34"/>
        <v/>
      </c>
      <c r="M132" s="379" t="str">
        <f t="shared" si="34"/>
        <v/>
      </c>
      <c r="N132" s="380" t="str">
        <f t="shared" si="35"/>
        <v/>
      </c>
      <c r="O132" s="26" t="str">
        <f t="shared" si="35"/>
        <v/>
      </c>
      <c r="P132" s="378" t="str">
        <f t="shared" si="35"/>
        <v/>
      </c>
      <c r="Q132" s="379" t="str">
        <f t="shared" si="35"/>
        <v/>
      </c>
      <c r="R132" s="380" t="str">
        <f t="shared" si="35"/>
        <v/>
      </c>
      <c r="S132" s="26" t="str">
        <f t="shared" si="35"/>
        <v/>
      </c>
      <c r="T132" s="378" t="str">
        <f t="shared" si="35"/>
        <v/>
      </c>
      <c r="U132" s="379" t="str">
        <f t="shared" si="35"/>
        <v/>
      </c>
      <c r="V132" s="380" t="str">
        <f t="shared" si="35"/>
        <v/>
      </c>
      <c r="W132" s="26" t="str">
        <f t="shared" si="35"/>
        <v/>
      </c>
      <c r="X132" s="378" t="str">
        <f t="shared" si="35"/>
        <v/>
      </c>
      <c r="Y132" s="379" t="str">
        <f t="shared" si="35"/>
        <v/>
      </c>
      <c r="Z132" s="380" t="str">
        <f t="shared" si="35"/>
        <v/>
      </c>
      <c r="AA132" s="26" t="str">
        <f t="shared" si="35"/>
        <v/>
      </c>
      <c r="AB132" s="20"/>
      <c r="AC132" s="378" t="str">
        <f>IF(COUNT((D132,H132,L132,P132,T132,X132))=0,"",SUM((D132,H132,L132,P132,T132,X132)))</f>
        <v/>
      </c>
      <c r="AD132" s="379" t="str">
        <f>IF(COUNT((E132,I132,M132,Q132,U132,Y132))=0,"",SUM((E132,I132,M132,Q132,U132,Y132)))</f>
        <v/>
      </c>
      <c r="AE132" s="380" t="str">
        <f>IF(COUNT((F132,J132,N132,R132,V132,Z132))=0,"",SUM((F132,J132,N132,R132,V132,Z132)))</f>
        <v/>
      </c>
      <c r="AF132" s="26" t="str">
        <f>IF(COUNT((G132,K132,O132,S132,W132,AA132))=0,"",SUM((G132,K132,O132,S132,W132,AA132)))</f>
        <v/>
      </c>
      <c r="AG132" s="381" t="str">
        <f t="shared" si="21"/>
        <v/>
      </c>
      <c r="AH132" s="307" t="str">
        <f t="shared" si="21"/>
        <v/>
      </c>
      <c r="AI132" s="193" t="str">
        <f t="shared" si="21"/>
        <v/>
      </c>
      <c r="AJ132" s="382" t="str">
        <f t="shared" si="21"/>
        <v/>
      </c>
      <c r="AK132" s="20"/>
      <c r="AL132" s="378" t="str">
        <f>IF(COUNT(テ1!AC132,テ2!AC132,AC132)=0,"",SUM(テ1!AC132,テ2!AC132,AC132))</f>
        <v/>
      </c>
      <c r="AM132" s="379" t="str">
        <f>IF(COUNT(テ1!AD132,テ2!AD132,AD132)=0,"",SUM(テ1!AD132,テ2!AD132,AD132))</f>
        <v/>
      </c>
      <c r="AN132" s="380" t="str">
        <f>IF(COUNT(テ1!AE132,テ2!AE132,AE132)=0,"",SUM(テ1!AE132,テ2!AE132,AE132))</f>
        <v/>
      </c>
      <c r="AO132" s="26" t="str">
        <f>IF(COUNT(テ1!AF132,テ2!AF132,AF132)=0,"",SUM(テ1!AF132,テ2!AF132,AF132))</f>
        <v/>
      </c>
      <c r="AP132" s="381" t="str">
        <f t="shared" si="22"/>
        <v/>
      </c>
      <c r="AQ132" s="307" t="str">
        <f t="shared" si="22"/>
        <v/>
      </c>
      <c r="AR132" s="193" t="str">
        <f t="shared" si="22"/>
        <v/>
      </c>
      <c r="AS132" s="382" t="str">
        <f t="shared" si="22"/>
        <v/>
      </c>
      <c r="AT132" s="20"/>
    </row>
    <row r="133" spans="1:46" ht="12" customHeight="1">
      <c r="A133" s="362">
        <v>129</v>
      </c>
      <c r="B133" s="21">
        <f>IF(情報!$C130="","",情報!$C130)</f>
        <v>338</v>
      </c>
      <c r="C133" s="377" t="str">
        <f t="shared" si="29"/>
        <v/>
      </c>
      <c r="D133" s="378" t="str">
        <f t="shared" si="34"/>
        <v/>
      </c>
      <c r="E133" s="379" t="str">
        <f t="shared" si="34"/>
        <v/>
      </c>
      <c r="F133" s="380" t="str">
        <f t="shared" si="34"/>
        <v/>
      </c>
      <c r="G133" s="26" t="str">
        <f t="shared" si="34"/>
        <v/>
      </c>
      <c r="H133" s="378" t="str">
        <f t="shared" si="34"/>
        <v/>
      </c>
      <c r="I133" s="379" t="str">
        <f t="shared" si="34"/>
        <v/>
      </c>
      <c r="J133" s="380" t="str">
        <f t="shared" si="34"/>
        <v/>
      </c>
      <c r="K133" s="26" t="str">
        <f t="shared" si="34"/>
        <v/>
      </c>
      <c r="L133" s="378" t="str">
        <f t="shared" si="34"/>
        <v/>
      </c>
      <c r="M133" s="379" t="str">
        <f t="shared" si="34"/>
        <v/>
      </c>
      <c r="N133" s="380" t="str">
        <f t="shared" si="35"/>
        <v/>
      </c>
      <c r="O133" s="26" t="str">
        <f t="shared" si="35"/>
        <v/>
      </c>
      <c r="P133" s="378" t="str">
        <f t="shared" si="35"/>
        <v/>
      </c>
      <c r="Q133" s="379" t="str">
        <f t="shared" si="35"/>
        <v/>
      </c>
      <c r="R133" s="380" t="str">
        <f t="shared" si="35"/>
        <v/>
      </c>
      <c r="S133" s="26" t="str">
        <f t="shared" si="35"/>
        <v/>
      </c>
      <c r="T133" s="378" t="str">
        <f t="shared" si="35"/>
        <v/>
      </c>
      <c r="U133" s="379" t="str">
        <f t="shared" si="35"/>
        <v/>
      </c>
      <c r="V133" s="380" t="str">
        <f t="shared" si="35"/>
        <v/>
      </c>
      <c r="W133" s="26" t="str">
        <f t="shared" si="35"/>
        <v/>
      </c>
      <c r="X133" s="378" t="str">
        <f t="shared" si="35"/>
        <v/>
      </c>
      <c r="Y133" s="379" t="str">
        <f t="shared" si="35"/>
        <v/>
      </c>
      <c r="Z133" s="380" t="str">
        <f t="shared" si="35"/>
        <v/>
      </c>
      <c r="AA133" s="26" t="str">
        <f t="shared" si="35"/>
        <v/>
      </c>
      <c r="AB133" s="20"/>
      <c r="AC133" s="378" t="str">
        <f>IF(COUNT((D133,H133,L133,P133,T133,X133))=0,"",SUM((D133,H133,L133,P133,T133,X133)))</f>
        <v/>
      </c>
      <c r="AD133" s="379" t="str">
        <f>IF(COUNT((E133,I133,M133,Q133,U133,Y133))=0,"",SUM((E133,I133,M133,Q133,U133,Y133)))</f>
        <v/>
      </c>
      <c r="AE133" s="380" t="str">
        <f>IF(COUNT((F133,J133,N133,R133,V133,Z133))=0,"",SUM((F133,J133,N133,R133,V133,Z133)))</f>
        <v/>
      </c>
      <c r="AF133" s="26" t="str">
        <f>IF(COUNT((G133,K133,O133,S133,W133,AA133))=0,"",SUM((G133,K133,O133,S133,W133,AA133)))</f>
        <v/>
      </c>
      <c r="AG133" s="381" t="str">
        <f t="shared" si="21"/>
        <v/>
      </c>
      <c r="AH133" s="307" t="str">
        <f t="shared" si="21"/>
        <v/>
      </c>
      <c r="AI133" s="193" t="str">
        <f t="shared" si="21"/>
        <v/>
      </c>
      <c r="AJ133" s="382" t="str">
        <f t="shared" si="21"/>
        <v/>
      </c>
      <c r="AK133" s="20"/>
      <c r="AL133" s="378" t="str">
        <f>IF(COUNT(テ1!AC133,テ2!AC133,AC133)=0,"",SUM(テ1!AC133,テ2!AC133,AC133))</f>
        <v/>
      </c>
      <c r="AM133" s="379" t="str">
        <f>IF(COUNT(テ1!AD133,テ2!AD133,AD133)=0,"",SUM(テ1!AD133,テ2!AD133,AD133))</f>
        <v/>
      </c>
      <c r="AN133" s="380" t="str">
        <f>IF(COUNT(テ1!AE133,テ2!AE133,AE133)=0,"",SUM(テ1!AE133,テ2!AE133,AE133))</f>
        <v/>
      </c>
      <c r="AO133" s="26" t="str">
        <f>IF(COUNT(テ1!AF133,テ2!AF133,AF133)=0,"",SUM(テ1!AF133,テ2!AF133,AF133))</f>
        <v/>
      </c>
      <c r="AP133" s="381" t="str">
        <f t="shared" si="22"/>
        <v/>
      </c>
      <c r="AQ133" s="307" t="str">
        <f t="shared" si="22"/>
        <v/>
      </c>
      <c r="AR133" s="193" t="str">
        <f t="shared" si="22"/>
        <v/>
      </c>
      <c r="AS133" s="382" t="str">
        <f t="shared" si="22"/>
        <v/>
      </c>
      <c r="AT133" s="20"/>
    </row>
    <row r="134" spans="1:46" ht="12" customHeight="1">
      <c r="A134" s="362">
        <v>130</v>
      </c>
      <c r="B134" s="21">
        <f>IF(情報!$C131="","",情報!$C131)</f>
        <v>339</v>
      </c>
      <c r="C134" s="377" t="str">
        <f t="shared" ref="C134:C165" si="36">IF(ISERROR(VLOOKUP($B134,名列,2,FALSE)&amp;""),"",VLOOKUP($B134,名列,2,FALSE)&amp;"")</f>
        <v/>
      </c>
      <c r="D134" s="378" t="str">
        <f t="shared" si="34"/>
        <v/>
      </c>
      <c r="E134" s="379" t="str">
        <f t="shared" si="34"/>
        <v/>
      </c>
      <c r="F134" s="380" t="str">
        <f t="shared" si="34"/>
        <v/>
      </c>
      <c r="G134" s="26" t="str">
        <f t="shared" si="34"/>
        <v/>
      </c>
      <c r="H134" s="378" t="str">
        <f t="shared" si="34"/>
        <v/>
      </c>
      <c r="I134" s="379" t="str">
        <f t="shared" si="34"/>
        <v/>
      </c>
      <c r="J134" s="380" t="str">
        <f t="shared" si="34"/>
        <v/>
      </c>
      <c r="K134" s="26" t="str">
        <f t="shared" si="34"/>
        <v/>
      </c>
      <c r="L134" s="378" t="str">
        <f t="shared" si="34"/>
        <v/>
      </c>
      <c r="M134" s="379" t="str">
        <f t="shared" si="34"/>
        <v/>
      </c>
      <c r="N134" s="380" t="str">
        <f t="shared" si="35"/>
        <v/>
      </c>
      <c r="O134" s="26" t="str">
        <f t="shared" si="35"/>
        <v/>
      </c>
      <c r="P134" s="378" t="str">
        <f t="shared" si="35"/>
        <v/>
      </c>
      <c r="Q134" s="379" t="str">
        <f t="shared" si="35"/>
        <v/>
      </c>
      <c r="R134" s="380" t="str">
        <f t="shared" si="35"/>
        <v/>
      </c>
      <c r="S134" s="26" t="str">
        <f t="shared" si="35"/>
        <v/>
      </c>
      <c r="T134" s="378" t="str">
        <f t="shared" si="35"/>
        <v/>
      </c>
      <c r="U134" s="379" t="str">
        <f t="shared" si="35"/>
        <v/>
      </c>
      <c r="V134" s="380" t="str">
        <f t="shared" si="35"/>
        <v/>
      </c>
      <c r="W134" s="26" t="str">
        <f t="shared" si="35"/>
        <v/>
      </c>
      <c r="X134" s="378" t="str">
        <f t="shared" si="35"/>
        <v/>
      </c>
      <c r="Y134" s="379" t="str">
        <f t="shared" si="35"/>
        <v/>
      </c>
      <c r="Z134" s="380" t="str">
        <f t="shared" si="35"/>
        <v/>
      </c>
      <c r="AA134" s="26" t="str">
        <f t="shared" si="35"/>
        <v/>
      </c>
      <c r="AB134" s="20"/>
      <c r="AC134" s="378" t="str">
        <f>IF(COUNT((D134,H134,L134,P134,T134,X134))=0,"",SUM((D134,H134,L134,P134,T134,X134)))</f>
        <v/>
      </c>
      <c r="AD134" s="379" t="str">
        <f>IF(COUNT((E134,I134,M134,Q134,U134,Y134))=0,"",SUM((E134,I134,M134,Q134,U134,Y134)))</f>
        <v/>
      </c>
      <c r="AE134" s="380" t="str">
        <f>IF(COUNT((F134,J134,N134,R134,V134,Z134))=0,"",SUM((F134,J134,N134,R134,V134,Z134)))</f>
        <v/>
      </c>
      <c r="AF134" s="26" t="str">
        <f>IF(COUNT((G134,K134,O134,S134,W134,AA134))=0,"",SUM((G134,K134,O134,S134,W134,AA134)))</f>
        <v/>
      </c>
      <c r="AG134" s="381" t="str">
        <f t="shared" si="21"/>
        <v/>
      </c>
      <c r="AH134" s="307" t="str">
        <f t="shared" si="21"/>
        <v/>
      </c>
      <c r="AI134" s="193" t="str">
        <f t="shared" si="21"/>
        <v/>
      </c>
      <c r="AJ134" s="382" t="str">
        <f t="shared" ref="AJ134:AJ185" si="37">IF($C134="","",IF(ISERROR(AF134/AF$5*100),0,(AF134/AF$5*100)))</f>
        <v/>
      </c>
      <c r="AK134" s="20"/>
      <c r="AL134" s="378" t="str">
        <f>IF(COUNT(テ1!AC134,テ2!AC134,AC134)=0,"",SUM(テ1!AC134,テ2!AC134,AC134))</f>
        <v/>
      </c>
      <c r="AM134" s="379" t="str">
        <f>IF(COUNT(テ1!AD134,テ2!AD134,AD134)=0,"",SUM(テ1!AD134,テ2!AD134,AD134))</f>
        <v/>
      </c>
      <c r="AN134" s="380" t="str">
        <f>IF(COUNT(テ1!AE134,テ2!AE134,AE134)=0,"",SUM(テ1!AE134,テ2!AE134,AE134))</f>
        <v/>
      </c>
      <c r="AO134" s="26" t="str">
        <f>IF(COUNT(テ1!AF134,テ2!AF134,AF134)=0,"",SUM(テ1!AF134,テ2!AF134,AF134))</f>
        <v/>
      </c>
      <c r="AP134" s="381" t="str">
        <f t="shared" si="22"/>
        <v/>
      </c>
      <c r="AQ134" s="307" t="str">
        <f t="shared" si="22"/>
        <v/>
      </c>
      <c r="AR134" s="193" t="str">
        <f t="shared" si="22"/>
        <v/>
      </c>
      <c r="AS134" s="382" t="str">
        <f t="shared" ref="AS134:AS185" si="38">IF($C134="","",IF(ISERROR(AO134/AO$5*100),0,(AO134/AO$5*100)))</f>
        <v/>
      </c>
      <c r="AT134" s="20"/>
    </row>
    <row r="135" spans="1:46" ht="12" customHeight="1">
      <c r="A135" s="362">
        <v>131</v>
      </c>
      <c r="B135" s="27">
        <f>IF(情報!$C132="","",情報!$C132)</f>
        <v>340</v>
      </c>
      <c r="C135" s="383" t="str">
        <f t="shared" si="36"/>
        <v/>
      </c>
      <c r="D135" s="384" t="str">
        <f t="shared" ref="D135:M144" si="39">IF(ISERROR(INDEX(テ全,$A135,D$2)),"",INDEX(テ全,$A135,D$2))</f>
        <v/>
      </c>
      <c r="E135" s="385" t="str">
        <f t="shared" si="39"/>
        <v/>
      </c>
      <c r="F135" s="386" t="str">
        <f t="shared" si="39"/>
        <v/>
      </c>
      <c r="G135" s="32" t="str">
        <f t="shared" si="39"/>
        <v/>
      </c>
      <c r="H135" s="384" t="str">
        <f t="shared" si="39"/>
        <v/>
      </c>
      <c r="I135" s="385" t="str">
        <f t="shared" si="39"/>
        <v/>
      </c>
      <c r="J135" s="386" t="str">
        <f t="shared" si="39"/>
        <v/>
      </c>
      <c r="K135" s="32" t="str">
        <f t="shared" si="39"/>
        <v/>
      </c>
      <c r="L135" s="384" t="str">
        <f t="shared" si="39"/>
        <v/>
      </c>
      <c r="M135" s="385" t="str">
        <f t="shared" si="39"/>
        <v/>
      </c>
      <c r="N135" s="386" t="str">
        <f t="shared" ref="N135:AA144" si="40">IF(ISERROR(INDEX(テ全,$A135,N$2)),"",INDEX(テ全,$A135,N$2))</f>
        <v/>
      </c>
      <c r="O135" s="32" t="str">
        <f t="shared" si="40"/>
        <v/>
      </c>
      <c r="P135" s="384" t="str">
        <f t="shared" si="40"/>
        <v/>
      </c>
      <c r="Q135" s="385" t="str">
        <f t="shared" si="40"/>
        <v/>
      </c>
      <c r="R135" s="386" t="str">
        <f t="shared" si="40"/>
        <v/>
      </c>
      <c r="S135" s="32" t="str">
        <f t="shared" si="40"/>
        <v/>
      </c>
      <c r="T135" s="384" t="str">
        <f t="shared" si="40"/>
        <v/>
      </c>
      <c r="U135" s="385" t="str">
        <f t="shared" si="40"/>
        <v/>
      </c>
      <c r="V135" s="386" t="str">
        <f t="shared" si="40"/>
        <v/>
      </c>
      <c r="W135" s="32" t="str">
        <f t="shared" si="40"/>
        <v/>
      </c>
      <c r="X135" s="384" t="str">
        <f t="shared" si="40"/>
        <v/>
      </c>
      <c r="Y135" s="385" t="str">
        <f t="shared" si="40"/>
        <v/>
      </c>
      <c r="Z135" s="386" t="str">
        <f t="shared" si="40"/>
        <v/>
      </c>
      <c r="AA135" s="32" t="str">
        <f t="shared" si="40"/>
        <v/>
      </c>
      <c r="AB135" s="20"/>
      <c r="AC135" s="384" t="str">
        <f>IF(COUNT((D135,H135,L135,P135,T135,X135))=0,"",SUM((D135,H135,L135,P135,T135,X135)))</f>
        <v/>
      </c>
      <c r="AD135" s="385" t="str">
        <f>IF(COUNT((E135,I135,M135,Q135,U135,Y135))=0,"",SUM((E135,I135,M135,Q135,U135,Y135)))</f>
        <v/>
      </c>
      <c r="AE135" s="386" t="str">
        <f>IF(COUNT((F135,J135,N135,R135,V135,Z135))=0,"",SUM((F135,J135,N135,R135,V135,Z135)))</f>
        <v/>
      </c>
      <c r="AF135" s="32" t="str">
        <f>IF(COUNT((G135,K135,O135,S135,W135,AA135))=0,"",SUM((G135,K135,O135,S135,W135,AA135)))</f>
        <v/>
      </c>
      <c r="AG135" s="387" t="str">
        <f t="shared" ref="AG135:AI185" si="41">IF($C135="","",IF(ISERROR(AC135/AC$5*100),0,(AC135/AC$5*100)))</f>
        <v/>
      </c>
      <c r="AH135" s="310" t="str">
        <f t="shared" si="41"/>
        <v/>
      </c>
      <c r="AI135" s="212" t="str">
        <f t="shared" si="41"/>
        <v/>
      </c>
      <c r="AJ135" s="388" t="str">
        <f t="shared" si="37"/>
        <v/>
      </c>
      <c r="AK135" s="20"/>
      <c r="AL135" s="384" t="str">
        <f>IF(COUNT(テ1!AC135,テ2!AC135,AC135)=0,"",SUM(テ1!AC135,テ2!AC135,AC135))</f>
        <v/>
      </c>
      <c r="AM135" s="385" t="str">
        <f>IF(COUNT(テ1!AD135,テ2!AD135,AD135)=0,"",SUM(テ1!AD135,テ2!AD135,AD135))</f>
        <v/>
      </c>
      <c r="AN135" s="386" t="str">
        <f>IF(COUNT(テ1!AE135,テ2!AE135,AE135)=0,"",SUM(テ1!AE135,テ2!AE135,AE135))</f>
        <v/>
      </c>
      <c r="AO135" s="32" t="str">
        <f>IF(COUNT(テ1!AF135,テ2!AF135,AF135)=0,"",SUM(テ1!AF135,テ2!AF135,AF135))</f>
        <v/>
      </c>
      <c r="AP135" s="387" t="str">
        <f t="shared" ref="AP135:AR185" si="42">IF($C135="","",IF(ISERROR(AL135/AL$5*100),0,(AL135/AL$5*100)))</f>
        <v/>
      </c>
      <c r="AQ135" s="310" t="str">
        <f t="shared" si="42"/>
        <v/>
      </c>
      <c r="AR135" s="212" t="str">
        <f t="shared" si="42"/>
        <v/>
      </c>
      <c r="AS135" s="388" t="str">
        <f t="shared" si="38"/>
        <v/>
      </c>
      <c r="AT135" s="20"/>
    </row>
    <row r="136" spans="1:46" ht="12" customHeight="1">
      <c r="A136" s="362">
        <v>132</v>
      </c>
      <c r="B136" s="33">
        <f>IF(情報!$C133="","",情報!$C133)</f>
        <v>341</v>
      </c>
      <c r="C136" s="389" t="str">
        <f t="shared" si="36"/>
        <v/>
      </c>
      <c r="D136" s="390" t="str">
        <f t="shared" si="39"/>
        <v/>
      </c>
      <c r="E136" s="391" t="str">
        <f t="shared" si="39"/>
        <v/>
      </c>
      <c r="F136" s="392" t="str">
        <f t="shared" si="39"/>
        <v/>
      </c>
      <c r="G136" s="38" t="str">
        <f t="shared" si="39"/>
        <v/>
      </c>
      <c r="H136" s="390" t="str">
        <f t="shared" si="39"/>
        <v/>
      </c>
      <c r="I136" s="391" t="str">
        <f t="shared" si="39"/>
        <v/>
      </c>
      <c r="J136" s="392" t="str">
        <f t="shared" si="39"/>
        <v/>
      </c>
      <c r="K136" s="38" t="str">
        <f t="shared" si="39"/>
        <v/>
      </c>
      <c r="L136" s="390" t="str">
        <f t="shared" si="39"/>
        <v/>
      </c>
      <c r="M136" s="391" t="str">
        <f t="shared" si="39"/>
        <v/>
      </c>
      <c r="N136" s="392" t="str">
        <f t="shared" si="40"/>
        <v/>
      </c>
      <c r="O136" s="38" t="str">
        <f t="shared" si="40"/>
        <v/>
      </c>
      <c r="P136" s="390" t="str">
        <f t="shared" si="40"/>
        <v/>
      </c>
      <c r="Q136" s="391" t="str">
        <f t="shared" si="40"/>
        <v/>
      </c>
      <c r="R136" s="392" t="str">
        <f t="shared" si="40"/>
        <v/>
      </c>
      <c r="S136" s="38" t="str">
        <f t="shared" si="40"/>
        <v/>
      </c>
      <c r="T136" s="390" t="str">
        <f t="shared" si="40"/>
        <v/>
      </c>
      <c r="U136" s="391" t="str">
        <f t="shared" si="40"/>
        <v/>
      </c>
      <c r="V136" s="392" t="str">
        <f t="shared" si="40"/>
        <v/>
      </c>
      <c r="W136" s="38" t="str">
        <f t="shared" si="40"/>
        <v/>
      </c>
      <c r="X136" s="390" t="str">
        <f t="shared" si="40"/>
        <v/>
      </c>
      <c r="Y136" s="391" t="str">
        <f t="shared" si="40"/>
        <v/>
      </c>
      <c r="Z136" s="392" t="str">
        <f t="shared" si="40"/>
        <v/>
      </c>
      <c r="AA136" s="38" t="str">
        <f t="shared" si="40"/>
        <v/>
      </c>
      <c r="AB136" s="20"/>
      <c r="AC136" s="390" t="str">
        <f>IF(COUNT((D136,H136,L136,P136,T136,X136))=0,"",SUM((D136,H136,L136,P136,T136,X136)))</f>
        <v/>
      </c>
      <c r="AD136" s="391" t="str">
        <f>IF(COUNT((E136,I136,M136,Q136,U136,Y136))=0,"",SUM((E136,I136,M136,Q136,U136,Y136)))</f>
        <v/>
      </c>
      <c r="AE136" s="392" t="str">
        <f>IF(COUNT((F136,J136,N136,R136,V136,Z136))=0,"",SUM((F136,J136,N136,R136,V136,Z136)))</f>
        <v/>
      </c>
      <c r="AF136" s="38" t="str">
        <f>IF(COUNT((G136,K136,O136,S136,W136,AA136))=0,"",SUM((G136,K136,O136,S136,W136,AA136)))</f>
        <v/>
      </c>
      <c r="AG136" s="375" t="str">
        <f t="shared" si="41"/>
        <v/>
      </c>
      <c r="AH136" s="313" t="str">
        <f t="shared" si="41"/>
        <v/>
      </c>
      <c r="AI136" s="231" t="str">
        <f t="shared" si="41"/>
        <v/>
      </c>
      <c r="AJ136" s="376" t="str">
        <f t="shared" si="37"/>
        <v/>
      </c>
      <c r="AK136" s="20"/>
      <c r="AL136" s="390" t="str">
        <f>IF(COUNT(テ1!AC136,テ2!AC136,AC136)=0,"",SUM(テ1!AC136,テ2!AC136,AC136))</f>
        <v/>
      </c>
      <c r="AM136" s="391" t="str">
        <f>IF(COUNT(テ1!AD136,テ2!AD136,AD136)=0,"",SUM(テ1!AD136,テ2!AD136,AD136))</f>
        <v/>
      </c>
      <c r="AN136" s="392" t="str">
        <f>IF(COUNT(テ1!AE136,テ2!AE136,AE136)=0,"",SUM(テ1!AE136,テ2!AE136,AE136))</f>
        <v/>
      </c>
      <c r="AO136" s="38" t="str">
        <f>IF(COUNT(テ1!AF136,テ2!AF136,AF136)=0,"",SUM(テ1!AF136,テ2!AF136,AF136))</f>
        <v/>
      </c>
      <c r="AP136" s="375" t="str">
        <f t="shared" si="42"/>
        <v/>
      </c>
      <c r="AQ136" s="313" t="str">
        <f t="shared" si="42"/>
        <v/>
      </c>
      <c r="AR136" s="231" t="str">
        <f t="shared" si="42"/>
        <v/>
      </c>
      <c r="AS136" s="376" t="str">
        <f t="shared" si="38"/>
        <v/>
      </c>
      <c r="AT136" s="20"/>
    </row>
    <row r="137" spans="1:46" ht="12" customHeight="1">
      <c r="A137" s="362">
        <v>133</v>
      </c>
      <c r="B137" s="21">
        <f>IF(情報!$C134="","",情報!$C134)</f>
        <v>342</v>
      </c>
      <c r="C137" s="377" t="str">
        <f t="shared" si="36"/>
        <v/>
      </c>
      <c r="D137" s="378" t="str">
        <f t="shared" si="39"/>
        <v/>
      </c>
      <c r="E137" s="379" t="str">
        <f t="shared" si="39"/>
        <v/>
      </c>
      <c r="F137" s="380" t="str">
        <f t="shared" si="39"/>
        <v/>
      </c>
      <c r="G137" s="26" t="str">
        <f t="shared" si="39"/>
        <v/>
      </c>
      <c r="H137" s="378" t="str">
        <f t="shared" si="39"/>
        <v/>
      </c>
      <c r="I137" s="379" t="str">
        <f t="shared" si="39"/>
        <v/>
      </c>
      <c r="J137" s="380" t="str">
        <f t="shared" si="39"/>
        <v/>
      </c>
      <c r="K137" s="26" t="str">
        <f t="shared" si="39"/>
        <v/>
      </c>
      <c r="L137" s="378" t="str">
        <f t="shared" si="39"/>
        <v/>
      </c>
      <c r="M137" s="379" t="str">
        <f t="shared" si="39"/>
        <v/>
      </c>
      <c r="N137" s="380" t="str">
        <f t="shared" si="40"/>
        <v/>
      </c>
      <c r="O137" s="26" t="str">
        <f t="shared" si="40"/>
        <v/>
      </c>
      <c r="P137" s="378" t="str">
        <f t="shared" si="40"/>
        <v/>
      </c>
      <c r="Q137" s="379" t="str">
        <f t="shared" si="40"/>
        <v/>
      </c>
      <c r="R137" s="380" t="str">
        <f t="shared" si="40"/>
        <v/>
      </c>
      <c r="S137" s="26" t="str">
        <f t="shared" si="40"/>
        <v/>
      </c>
      <c r="T137" s="378" t="str">
        <f t="shared" si="40"/>
        <v/>
      </c>
      <c r="U137" s="379" t="str">
        <f t="shared" si="40"/>
        <v/>
      </c>
      <c r="V137" s="380" t="str">
        <f t="shared" si="40"/>
        <v/>
      </c>
      <c r="W137" s="26" t="str">
        <f t="shared" si="40"/>
        <v/>
      </c>
      <c r="X137" s="378" t="str">
        <f t="shared" si="40"/>
        <v/>
      </c>
      <c r="Y137" s="379" t="str">
        <f t="shared" si="40"/>
        <v/>
      </c>
      <c r="Z137" s="380" t="str">
        <f t="shared" si="40"/>
        <v/>
      </c>
      <c r="AA137" s="26" t="str">
        <f t="shared" si="40"/>
        <v/>
      </c>
      <c r="AB137" s="20"/>
      <c r="AC137" s="378" t="str">
        <f>IF(COUNT((D137,H137,L137,P137,T137,X137))=0,"",SUM((D137,H137,L137,P137,T137,X137)))</f>
        <v/>
      </c>
      <c r="AD137" s="379" t="str">
        <f>IF(COUNT((E137,I137,M137,Q137,U137,Y137))=0,"",SUM((E137,I137,M137,Q137,U137,Y137)))</f>
        <v/>
      </c>
      <c r="AE137" s="380" t="str">
        <f>IF(COUNT((F137,J137,N137,R137,V137,Z137))=0,"",SUM((F137,J137,N137,R137,V137,Z137)))</f>
        <v/>
      </c>
      <c r="AF137" s="26" t="str">
        <f>IF(COUNT((G137,K137,O137,S137,W137,AA137))=0,"",SUM((G137,K137,O137,S137,W137,AA137)))</f>
        <v/>
      </c>
      <c r="AG137" s="381" t="str">
        <f t="shared" si="41"/>
        <v/>
      </c>
      <c r="AH137" s="307" t="str">
        <f t="shared" si="41"/>
        <v/>
      </c>
      <c r="AI137" s="193" t="str">
        <f t="shared" si="41"/>
        <v/>
      </c>
      <c r="AJ137" s="382" t="str">
        <f t="shared" si="37"/>
        <v/>
      </c>
      <c r="AK137" s="20"/>
      <c r="AL137" s="378" t="str">
        <f>IF(COUNT(テ1!AC137,テ2!AC137,AC137)=0,"",SUM(テ1!AC137,テ2!AC137,AC137))</f>
        <v/>
      </c>
      <c r="AM137" s="379" t="str">
        <f>IF(COUNT(テ1!AD137,テ2!AD137,AD137)=0,"",SUM(テ1!AD137,テ2!AD137,AD137))</f>
        <v/>
      </c>
      <c r="AN137" s="380" t="str">
        <f>IF(COUNT(テ1!AE137,テ2!AE137,AE137)=0,"",SUM(テ1!AE137,テ2!AE137,AE137))</f>
        <v/>
      </c>
      <c r="AO137" s="26" t="str">
        <f>IF(COUNT(テ1!AF137,テ2!AF137,AF137)=0,"",SUM(テ1!AF137,テ2!AF137,AF137))</f>
        <v/>
      </c>
      <c r="AP137" s="381" t="str">
        <f t="shared" si="42"/>
        <v/>
      </c>
      <c r="AQ137" s="307" t="str">
        <f t="shared" si="42"/>
        <v/>
      </c>
      <c r="AR137" s="193" t="str">
        <f t="shared" si="42"/>
        <v/>
      </c>
      <c r="AS137" s="382" t="str">
        <f t="shared" si="38"/>
        <v/>
      </c>
      <c r="AT137" s="20"/>
    </row>
    <row r="138" spans="1:46" ht="12" customHeight="1">
      <c r="A138" s="362">
        <v>134</v>
      </c>
      <c r="B138" s="21">
        <f>IF(情報!$C135="","",情報!$C135)</f>
        <v>343</v>
      </c>
      <c r="C138" s="377" t="str">
        <f t="shared" si="36"/>
        <v/>
      </c>
      <c r="D138" s="378" t="str">
        <f t="shared" si="39"/>
        <v/>
      </c>
      <c r="E138" s="379" t="str">
        <f t="shared" si="39"/>
        <v/>
      </c>
      <c r="F138" s="380" t="str">
        <f t="shared" si="39"/>
        <v/>
      </c>
      <c r="G138" s="26" t="str">
        <f t="shared" si="39"/>
        <v/>
      </c>
      <c r="H138" s="378" t="str">
        <f t="shared" si="39"/>
        <v/>
      </c>
      <c r="I138" s="379" t="str">
        <f t="shared" si="39"/>
        <v/>
      </c>
      <c r="J138" s="380" t="str">
        <f t="shared" si="39"/>
        <v/>
      </c>
      <c r="K138" s="26" t="str">
        <f t="shared" si="39"/>
        <v/>
      </c>
      <c r="L138" s="378" t="str">
        <f t="shared" si="39"/>
        <v/>
      </c>
      <c r="M138" s="379" t="str">
        <f t="shared" si="39"/>
        <v/>
      </c>
      <c r="N138" s="380" t="str">
        <f t="shared" si="40"/>
        <v/>
      </c>
      <c r="O138" s="26" t="str">
        <f t="shared" si="40"/>
        <v/>
      </c>
      <c r="P138" s="378" t="str">
        <f t="shared" si="40"/>
        <v/>
      </c>
      <c r="Q138" s="379" t="str">
        <f t="shared" si="40"/>
        <v/>
      </c>
      <c r="R138" s="380" t="str">
        <f t="shared" si="40"/>
        <v/>
      </c>
      <c r="S138" s="26" t="str">
        <f t="shared" si="40"/>
        <v/>
      </c>
      <c r="T138" s="378" t="str">
        <f t="shared" si="40"/>
        <v/>
      </c>
      <c r="U138" s="379" t="str">
        <f t="shared" si="40"/>
        <v/>
      </c>
      <c r="V138" s="380" t="str">
        <f t="shared" si="40"/>
        <v/>
      </c>
      <c r="W138" s="26" t="str">
        <f t="shared" si="40"/>
        <v/>
      </c>
      <c r="X138" s="378" t="str">
        <f t="shared" si="40"/>
        <v/>
      </c>
      <c r="Y138" s="379" t="str">
        <f t="shared" si="40"/>
        <v/>
      </c>
      <c r="Z138" s="380" t="str">
        <f t="shared" si="40"/>
        <v/>
      </c>
      <c r="AA138" s="26" t="str">
        <f t="shared" si="40"/>
        <v/>
      </c>
      <c r="AB138" s="20"/>
      <c r="AC138" s="378" t="str">
        <f>IF(COUNT((D138,H138,L138,P138,T138,X138))=0,"",SUM((D138,H138,L138,P138,T138,X138)))</f>
        <v/>
      </c>
      <c r="AD138" s="379" t="str">
        <f>IF(COUNT((E138,I138,M138,Q138,U138,Y138))=0,"",SUM((E138,I138,M138,Q138,U138,Y138)))</f>
        <v/>
      </c>
      <c r="AE138" s="380" t="str">
        <f>IF(COUNT((F138,J138,N138,R138,V138,Z138))=0,"",SUM((F138,J138,N138,R138,V138,Z138)))</f>
        <v/>
      </c>
      <c r="AF138" s="26" t="str">
        <f>IF(COUNT((G138,K138,O138,S138,W138,AA138))=0,"",SUM((G138,K138,O138,S138,W138,AA138)))</f>
        <v/>
      </c>
      <c r="AG138" s="381" t="str">
        <f t="shared" si="41"/>
        <v/>
      </c>
      <c r="AH138" s="307" t="str">
        <f t="shared" si="41"/>
        <v/>
      </c>
      <c r="AI138" s="193" t="str">
        <f t="shared" si="41"/>
        <v/>
      </c>
      <c r="AJ138" s="382" t="str">
        <f t="shared" si="37"/>
        <v/>
      </c>
      <c r="AK138" s="20"/>
      <c r="AL138" s="378" t="str">
        <f>IF(COUNT(テ1!AC138,テ2!AC138,AC138)=0,"",SUM(テ1!AC138,テ2!AC138,AC138))</f>
        <v/>
      </c>
      <c r="AM138" s="379" t="str">
        <f>IF(COUNT(テ1!AD138,テ2!AD138,AD138)=0,"",SUM(テ1!AD138,テ2!AD138,AD138))</f>
        <v/>
      </c>
      <c r="AN138" s="380" t="str">
        <f>IF(COUNT(テ1!AE138,テ2!AE138,AE138)=0,"",SUM(テ1!AE138,テ2!AE138,AE138))</f>
        <v/>
      </c>
      <c r="AO138" s="26" t="str">
        <f>IF(COUNT(テ1!AF138,テ2!AF138,AF138)=0,"",SUM(テ1!AF138,テ2!AF138,AF138))</f>
        <v/>
      </c>
      <c r="AP138" s="381" t="str">
        <f t="shared" si="42"/>
        <v/>
      </c>
      <c r="AQ138" s="307" t="str">
        <f t="shared" si="42"/>
        <v/>
      </c>
      <c r="AR138" s="193" t="str">
        <f t="shared" si="42"/>
        <v/>
      </c>
      <c r="AS138" s="382" t="str">
        <f t="shared" si="38"/>
        <v/>
      </c>
      <c r="AT138" s="20"/>
    </row>
    <row r="139" spans="1:46" ht="12" customHeight="1">
      <c r="A139" s="362">
        <v>135</v>
      </c>
      <c r="B139" s="21">
        <f>IF(情報!$C136="","",情報!$C136)</f>
        <v>344</v>
      </c>
      <c r="C139" s="377" t="str">
        <f t="shared" si="36"/>
        <v/>
      </c>
      <c r="D139" s="378" t="str">
        <f t="shared" si="39"/>
        <v/>
      </c>
      <c r="E139" s="379" t="str">
        <f t="shared" si="39"/>
        <v/>
      </c>
      <c r="F139" s="380" t="str">
        <f t="shared" si="39"/>
        <v/>
      </c>
      <c r="G139" s="26" t="str">
        <f t="shared" si="39"/>
        <v/>
      </c>
      <c r="H139" s="378" t="str">
        <f t="shared" si="39"/>
        <v/>
      </c>
      <c r="I139" s="379" t="str">
        <f t="shared" si="39"/>
        <v/>
      </c>
      <c r="J139" s="380" t="str">
        <f t="shared" si="39"/>
        <v/>
      </c>
      <c r="K139" s="26" t="str">
        <f t="shared" si="39"/>
        <v/>
      </c>
      <c r="L139" s="378" t="str">
        <f t="shared" si="39"/>
        <v/>
      </c>
      <c r="M139" s="379" t="str">
        <f t="shared" si="39"/>
        <v/>
      </c>
      <c r="N139" s="380" t="str">
        <f t="shared" si="40"/>
        <v/>
      </c>
      <c r="O139" s="26" t="str">
        <f t="shared" si="40"/>
        <v/>
      </c>
      <c r="P139" s="378" t="str">
        <f t="shared" si="40"/>
        <v/>
      </c>
      <c r="Q139" s="379" t="str">
        <f t="shared" si="40"/>
        <v/>
      </c>
      <c r="R139" s="380" t="str">
        <f t="shared" si="40"/>
        <v/>
      </c>
      <c r="S139" s="26" t="str">
        <f t="shared" si="40"/>
        <v/>
      </c>
      <c r="T139" s="378" t="str">
        <f t="shared" si="40"/>
        <v/>
      </c>
      <c r="U139" s="379" t="str">
        <f t="shared" si="40"/>
        <v/>
      </c>
      <c r="V139" s="380" t="str">
        <f t="shared" si="40"/>
        <v/>
      </c>
      <c r="W139" s="26" t="str">
        <f t="shared" si="40"/>
        <v/>
      </c>
      <c r="X139" s="378" t="str">
        <f t="shared" si="40"/>
        <v/>
      </c>
      <c r="Y139" s="379" t="str">
        <f t="shared" si="40"/>
        <v/>
      </c>
      <c r="Z139" s="380" t="str">
        <f t="shared" si="40"/>
        <v/>
      </c>
      <c r="AA139" s="26" t="str">
        <f t="shared" si="40"/>
        <v/>
      </c>
      <c r="AB139" s="20"/>
      <c r="AC139" s="378" t="str">
        <f>IF(COUNT((D139,H139,L139,P139,T139,X139))=0,"",SUM((D139,H139,L139,P139,T139,X139)))</f>
        <v/>
      </c>
      <c r="AD139" s="379" t="str">
        <f>IF(COUNT((E139,I139,M139,Q139,U139,Y139))=0,"",SUM((E139,I139,M139,Q139,U139,Y139)))</f>
        <v/>
      </c>
      <c r="AE139" s="380" t="str">
        <f>IF(COUNT((F139,J139,N139,R139,V139,Z139))=0,"",SUM((F139,J139,N139,R139,V139,Z139)))</f>
        <v/>
      </c>
      <c r="AF139" s="26" t="str">
        <f>IF(COUNT((G139,K139,O139,S139,W139,AA139))=0,"",SUM((G139,K139,O139,S139,W139,AA139)))</f>
        <v/>
      </c>
      <c r="AG139" s="381" t="str">
        <f t="shared" si="41"/>
        <v/>
      </c>
      <c r="AH139" s="307" t="str">
        <f t="shared" si="41"/>
        <v/>
      </c>
      <c r="AI139" s="193" t="str">
        <f t="shared" si="41"/>
        <v/>
      </c>
      <c r="AJ139" s="382" t="str">
        <f t="shared" si="37"/>
        <v/>
      </c>
      <c r="AK139" s="20"/>
      <c r="AL139" s="378" t="str">
        <f>IF(COUNT(テ1!AC139,テ2!AC139,AC139)=0,"",SUM(テ1!AC139,テ2!AC139,AC139))</f>
        <v/>
      </c>
      <c r="AM139" s="379" t="str">
        <f>IF(COUNT(テ1!AD139,テ2!AD139,AD139)=0,"",SUM(テ1!AD139,テ2!AD139,AD139))</f>
        <v/>
      </c>
      <c r="AN139" s="380" t="str">
        <f>IF(COUNT(テ1!AE139,テ2!AE139,AE139)=0,"",SUM(テ1!AE139,テ2!AE139,AE139))</f>
        <v/>
      </c>
      <c r="AO139" s="26" t="str">
        <f>IF(COUNT(テ1!AF139,テ2!AF139,AF139)=0,"",SUM(テ1!AF139,テ2!AF139,AF139))</f>
        <v/>
      </c>
      <c r="AP139" s="381" t="str">
        <f t="shared" si="42"/>
        <v/>
      </c>
      <c r="AQ139" s="307" t="str">
        <f t="shared" si="42"/>
        <v/>
      </c>
      <c r="AR139" s="193" t="str">
        <f t="shared" si="42"/>
        <v/>
      </c>
      <c r="AS139" s="382" t="str">
        <f t="shared" si="38"/>
        <v/>
      </c>
      <c r="AT139" s="20"/>
    </row>
    <row r="140" spans="1:46" ht="12" customHeight="1" thickBot="1">
      <c r="A140" s="362">
        <v>136</v>
      </c>
      <c r="B140" s="39">
        <f>IF(情報!$C137="","",情報!$C137)</f>
        <v>345</v>
      </c>
      <c r="C140" s="393" t="str">
        <f t="shared" si="36"/>
        <v/>
      </c>
      <c r="D140" s="394" t="str">
        <f t="shared" si="39"/>
        <v/>
      </c>
      <c r="E140" s="395" t="str">
        <f t="shared" si="39"/>
        <v/>
      </c>
      <c r="F140" s="396" t="str">
        <f t="shared" si="39"/>
        <v/>
      </c>
      <c r="G140" s="44" t="str">
        <f t="shared" si="39"/>
        <v/>
      </c>
      <c r="H140" s="394" t="str">
        <f t="shared" si="39"/>
        <v/>
      </c>
      <c r="I140" s="395" t="str">
        <f t="shared" si="39"/>
        <v/>
      </c>
      <c r="J140" s="396" t="str">
        <f t="shared" si="39"/>
        <v/>
      </c>
      <c r="K140" s="44" t="str">
        <f t="shared" si="39"/>
        <v/>
      </c>
      <c r="L140" s="394" t="str">
        <f t="shared" si="39"/>
        <v/>
      </c>
      <c r="M140" s="395" t="str">
        <f t="shared" si="39"/>
        <v/>
      </c>
      <c r="N140" s="396" t="str">
        <f t="shared" si="40"/>
        <v/>
      </c>
      <c r="O140" s="44" t="str">
        <f t="shared" si="40"/>
        <v/>
      </c>
      <c r="P140" s="394" t="str">
        <f t="shared" si="40"/>
        <v/>
      </c>
      <c r="Q140" s="395" t="str">
        <f t="shared" si="40"/>
        <v/>
      </c>
      <c r="R140" s="396" t="str">
        <f t="shared" si="40"/>
        <v/>
      </c>
      <c r="S140" s="44" t="str">
        <f t="shared" si="40"/>
        <v/>
      </c>
      <c r="T140" s="394" t="str">
        <f t="shared" si="40"/>
        <v/>
      </c>
      <c r="U140" s="395" t="str">
        <f t="shared" si="40"/>
        <v/>
      </c>
      <c r="V140" s="396" t="str">
        <f t="shared" si="40"/>
        <v/>
      </c>
      <c r="W140" s="44" t="str">
        <f t="shared" si="40"/>
        <v/>
      </c>
      <c r="X140" s="394" t="str">
        <f t="shared" si="40"/>
        <v/>
      </c>
      <c r="Y140" s="395" t="str">
        <f t="shared" si="40"/>
        <v/>
      </c>
      <c r="Z140" s="396" t="str">
        <f t="shared" si="40"/>
        <v/>
      </c>
      <c r="AA140" s="44" t="str">
        <f t="shared" si="40"/>
        <v/>
      </c>
      <c r="AB140" s="20"/>
      <c r="AC140" s="394" t="str">
        <f>IF(COUNT((D140,H140,L140,P140,T140,X140))=0,"",SUM((D140,H140,L140,P140,T140,X140)))</f>
        <v/>
      </c>
      <c r="AD140" s="395" t="str">
        <f>IF(COUNT((E140,I140,M140,Q140,U140,Y140))=0,"",SUM((E140,I140,M140,Q140,U140,Y140)))</f>
        <v/>
      </c>
      <c r="AE140" s="396" t="str">
        <f>IF(COUNT((F140,J140,N140,R140,V140,Z140))=0,"",SUM((F140,J140,N140,R140,V140,Z140)))</f>
        <v/>
      </c>
      <c r="AF140" s="44" t="str">
        <f>IF(COUNT((G140,K140,O140,S140,W140,AA140))=0,"",SUM((G140,K140,O140,S140,W140,AA140)))</f>
        <v/>
      </c>
      <c r="AG140" s="397" t="str">
        <f t="shared" si="41"/>
        <v/>
      </c>
      <c r="AH140" s="316" t="str">
        <f t="shared" si="41"/>
        <v/>
      </c>
      <c r="AI140" s="250" t="str">
        <f t="shared" si="41"/>
        <v/>
      </c>
      <c r="AJ140" s="398" t="str">
        <f t="shared" si="37"/>
        <v/>
      </c>
      <c r="AK140" s="20"/>
      <c r="AL140" s="394" t="str">
        <f>IF(COUNT(テ1!AC140,テ2!AC140,AC140)=0,"",SUM(テ1!AC140,テ2!AC140,AC140))</f>
        <v/>
      </c>
      <c r="AM140" s="395" t="str">
        <f>IF(COUNT(テ1!AD140,テ2!AD140,AD140)=0,"",SUM(テ1!AD140,テ2!AD140,AD140))</f>
        <v/>
      </c>
      <c r="AN140" s="396" t="str">
        <f>IF(COUNT(テ1!AE140,テ2!AE140,AE140)=0,"",SUM(テ1!AE140,テ2!AE140,AE140))</f>
        <v/>
      </c>
      <c r="AO140" s="44" t="str">
        <f>IF(COUNT(テ1!AF140,テ2!AF140,AF140)=0,"",SUM(テ1!AF140,テ2!AF140,AF140))</f>
        <v/>
      </c>
      <c r="AP140" s="397" t="str">
        <f t="shared" si="42"/>
        <v/>
      </c>
      <c r="AQ140" s="316" t="str">
        <f t="shared" si="42"/>
        <v/>
      </c>
      <c r="AR140" s="250" t="str">
        <f t="shared" si="42"/>
        <v/>
      </c>
      <c r="AS140" s="398" t="str">
        <f t="shared" si="38"/>
        <v/>
      </c>
      <c r="AT140" s="20"/>
    </row>
    <row r="141" spans="1:46" ht="12" customHeight="1">
      <c r="A141" s="362">
        <v>137</v>
      </c>
      <c r="B141" s="14">
        <f>IF(情報!$C138="","",情報!$C138)</f>
        <v>401</v>
      </c>
      <c r="C141" s="371" t="str">
        <f t="shared" si="36"/>
        <v/>
      </c>
      <c r="D141" s="372" t="str">
        <f t="shared" si="39"/>
        <v/>
      </c>
      <c r="E141" s="373" t="str">
        <f t="shared" si="39"/>
        <v/>
      </c>
      <c r="F141" s="374" t="str">
        <f t="shared" si="39"/>
        <v/>
      </c>
      <c r="G141" s="19" t="str">
        <f t="shared" si="39"/>
        <v/>
      </c>
      <c r="H141" s="372" t="str">
        <f t="shared" si="39"/>
        <v/>
      </c>
      <c r="I141" s="373" t="str">
        <f t="shared" si="39"/>
        <v/>
      </c>
      <c r="J141" s="374" t="str">
        <f t="shared" si="39"/>
        <v/>
      </c>
      <c r="K141" s="19" t="str">
        <f t="shared" si="39"/>
        <v/>
      </c>
      <c r="L141" s="372" t="str">
        <f t="shared" si="39"/>
        <v/>
      </c>
      <c r="M141" s="373" t="str">
        <f t="shared" si="39"/>
        <v/>
      </c>
      <c r="N141" s="374" t="str">
        <f t="shared" si="40"/>
        <v/>
      </c>
      <c r="O141" s="19" t="str">
        <f t="shared" si="40"/>
        <v/>
      </c>
      <c r="P141" s="372" t="str">
        <f t="shared" si="40"/>
        <v/>
      </c>
      <c r="Q141" s="373" t="str">
        <f t="shared" si="40"/>
        <v/>
      </c>
      <c r="R141" s="374" t="str">
        <f t="shared" si="40"/>
        <v/>
      </c>
      <c r="S141" s="19" t="str">
        <f t="shared" si="40"/>
        <v/>
      </c>
      <c r="T141" s="372" t="str">
        <f t="shared" si="40"/>
        <v/>
      </c>
      <c r="U141" s="373" t="str">
        <f t="shared" si="40"/>
        <v/>
      </c>
      <c r="V141" s="374" t="str">
        <f t="shared" si="40"/>
        <v/>
      </c>
      <c r="W141" s="19" t="str">
        <f t="shared" si="40"/>
        <v/>
      </c>
      <c r="X141" s="372" t="str">
        <f t="shared" si="40"/>
        <v/>
      </c>
      <c r="Y141" s="373" t="str">
        <f t="shared" si="40"/>
        <v/>
      </c>
      <c r="Z141" s="374" t="str">
        <f t="shared" si="40"/>
        <v/>
      </c>
      <c r="AA141" s="19" t="str">
        <f t="shared" si="40"/>
        <v/>
      </c>
      <c r="AB141" s="20"/>
      <c r="AC141" s="372" t="str">
        <f>IF(COUNT((D141,H141,L141,P141,T141,X141))=0,"",SUM((D141,H141,L141,P141,T141,X141)))</f>
        <v/>
      </c>
      <c r="AD141" s="373" t="str">
        <f>IF(COUNT((E141,I141,M141,Q141,U141,Y141))=0,"",SUM((E141,I141,M141,Q141,U141,Y141)))</f>
        <v/>
      </c>
      <c r="AE141" s="374" t="str">
        <f>IF(COUNT((F141,J141,N141,R141,V141,Z141))=0,"",SUM((F141,J141,N141,R141,V141,Z141)))</f>
        <v/>
      </c>
      <c r="AF141" s="19" t="str">
        <f>IF(COUNT((G141,K141,O141,S141,W141,AA141))=0,"",SUM((G141,K141,O141,S141,W141,AA141)))</f>
        <v/>
      </c>
      <c r="AG141" s="399" t="str">
        <f t="shared" si="41"/>
        <v/>
      </c>
      <c r="AH141" s="303" t="str">
        <f t="shared" si="41"/>
        <v/>
      </c>
      <c r="AI141" s="173" t="str">
        <f t="shared" si="41"/>
        <v/>
      </c>
      <c r="AJ141" s="400" t="str">
        <f t="shared" si="37"/>
        <v/>
      </c>
      <c r="AK141" s="20"/>
      <c r="AL141" s="372" t="str">
        <f>IF(COUNT(テ1!AC141,テ2!AC141,AC141)=0,"",SUM(テ1!AC141,テ2!AC141,AC141))</f>
        <v/>
      </c>
      <c r="AM141" s="373" t="str">
        <f>IF(COUNT(テ1!AD141,テ2!AD141,AD141)=0,"",SUM(テ1!AD141,テ2!AD141,AD141))</f>
        <v/>
      </c>
      <c r="AN141" s="374" t="str">
        <f>IF(COUNT(テ1!AE141,テ2!AE141,AE141)=0,"",SUM(テ1!AE141,テ2!AE141,AE141))</f>
        <v/>
      </c>
      <c r="AO141" s="19" t="str">
        <f>IF(COUNT(テ1!AF141,テ2!AF141,AF141)=0,"",SUM(テ1!AF141,テ2!AF141,AF141))</f>
        <v/>
      </c>
      <c r="AP141" s="399" t="str">
        <f t="shared" si="42"/>
        <v/>
      </c>
      <c r="AQ141" s="303" t="str">
        <f t="shared" si="42"/>
        <v/>
      </c>
      <c r="AR141" s="173" t="str">
        <f t="shared" si="42"/>
        <v/>
      </c>
      <c r="AS141" s="400" t="str">
        <f t="shared" si="38"/>
        <v/>
      </c>
      <c r="AT141" s="20"/>
    </row>
    <row r="142" spans="1:46" ht="12" customHeight="1">
      <c r="A142" s="362">
        <v>138</v>
      </c>
      <c r="B142" s="21">
        <f>IF(情報!$C139="","",情報!$C139)</f>
        <v>402</v>
      </c>
      <c r="C142" s="377" t="str">
        <f t="shared" si="36"/>
        <v/>
      </c>
      <c r="D142" s="378" t="str">
        <f t="shared" si="39"/>
        <v/>
      </c>
      <c r="E142" s="379" t="str">
        <f t="shared" si="39"/>
        <v/>
      </c>
      <c r="F142" s="380" t="str">
        <f t="shared" si="39"/>
        <v/>
      </c>
      <c r="G142" s="26" t="str">
        <f t="shared" si="39"/>
        <v/>
      </c>
      <c r="H142" s="378" t="str">
        <f t="shared" si="39"/>
        <v/>
      </c>
      <c r="I142" s="379" t="str">
        <f t="shared" si="39"/>
        <v/>
      </c>
      <c r="J142" s="380" t="str">
        <f t="shared" si="39"/>
        <v/>
      </c>
      <c r="K142" s="26" t="str">
        <f t="shared" si="39"/>
        <v/>
      </c>
      <c r="L142" s="378" t="str">
        <f t="shared" si="39"/>
        <v/>
      </c>
      <c r="M142" s="379" t="str">
        <f t="shared" si="39"/>
        <v/>
      </c>
      <c r="N142" s="380" t="str">
        <f t="shared" si="40"/>
        <v/>
      </c>
      <c r="O142" s="26" t="str">
        <f t="shared" si="40"/>
        <v/>
      </c>
      <c r="P142" s="378" t="str">
        <f t="shared" si="40"/>
        <v/>
      </c>
      <c r="Q142" s="379" t="str">
        <f t="shared" si="40"/>
        <v/>
      </c>
      <c r="R142" s="380" t="str">
        <f t="shared" si="40"/>
        <v/>
      </c>
      <c r="S142" s="26" t="str">
        <f t="shared" si="40"/>
        <v/>
      </c>
      <c r="T142" s="378" t="str">
        <f t="shared" si="40"/>
        <v/>
      </c>
      <c r="U142" s="379" t="str">
        <f t="shared" si="40"/>
        <v/>
      </c>
      <c r="V142" s="380" t="str">
        <f t="shared" si="40"/>
        <v/>
      </c>
      <c r="W142" s="26" t="str">
        <f t="shared" si="40"/>
        <v/>
      </c>
      <c r="X142" s="378" t="str">
        <f t="shared" si="40"/>
        <v/>
      </c>
      <c r="Y142" s="379" t="str">
        <f t="shared" si="40"/>
        <v/>
      </c>
      <c r="Z142" s="380" t="str">
        <f t="shared" si="40"/>
        <v/>
      </c>
      <c r="AA142" s="26" t="str">
        <f t="shared" si="40"/>
        <v/>
      </c>
      <c r="AB142" s="20"/>
      <c r="AC142" s="378" t="str">
        <f>IF(COUNT((D142,H142,L142,P142,T142,X142))=0,"",SUM((D142,H142,L142,P142,T142,X142)))</f>
        <v/>
      </c>
      <c r="AD142" s="379" t="str">
        <f>IF(COUNT((E142,I142,M142,Q142,U142,Y142))=0,"",SUM((E142,I142,M142,Q142,U142,Y142)))</f>
        <v/>
      </c>
      <c r="AE142" s="380" t="str">
        <f>IF(COUNT((F142,J142,N142,R142,V142,Z142))=0,"",SUM((F142,J142,N142,R142,V142,Z142)))</f>
        <v/>
      </c>
      <c r="AF142" s="26" t="str">
        <f>IF(COUNT((G142,K142,O142,S142,W142,AA142))=0,"",SUM((G142,K142,O142,S142,W142,AA142)))</f>
        <v/>
      </c>
      <c r="AG142" s="381" t="str">
        <f t="shared" si="41"/>
        <v/>
      </c>
      <c r="AH142" s="307" t="str">
        <f t="shared" si="41"/>
        <v/>
      </c>
      <c r="AI142" s="193" t="str">
        <f t="shared" si="41"/>
        <v/>
      </c>
      <c r="AJ142" s="382" t="str">
        <f t="shared" si="37"/>
        <v/>
      </c>
      <c r="AK142" s="20"/>
      <c r="AL142" s="378" t="str">
        <f>IF(COUNT(テ1!AC142,テ2!AC142,AC142)=0,"",SUM(テ1!AC142,テ2!AC142,AC142))</f>
        <v/>
      </c>
      <c r="AM142" s="379" t="str">
        <f>IF(COUNT(テ1!AD142,テ2!AD142,AD142)=0,"",SUM(テ1!AD142,テ2!AD142,AD142))</f>
        <v/>
      </c>
      <c r="AN142" s="380" t="str">
        <f>IF(COUNT(テ1!AE142,テ2!AE142,AE142)=0,"",SUM(テ1!AE142,テ2!AE142,AE142))</f>
        <v/>
      </c>
      <c r="AO142" s="26" t="str">
        <f>IF(COUNT(テ1!AF142,テ2!AF142,AF142)=0,"",SUM(テ1!AF142,テ2!AF142,AF142))</f>
        <v/>
      </c>
      <c r="AP142" s="381" t="str">
        <f t="shared" si="42"/>
        <v/>
      </c>
      <c r="AQ142" s="307" t="str">
        <f t="shared" si="42"/>
        <v/>
      </c>
      <c r="AR142" s="193" t="str">
        <f t="shared" si="42"/>
        <v/>
      </c>
      <c r="AS142" s="382" t="str">
        <f t="shared" si="38"/>
        <v/>
      </c>
      <c r="AT142" s="20"/>
    </row>
    <row r="143" spans="1:46" ht="12" customHeight="1">
      <c r="A143" s="362">
        <v>139</v>
      </c>
      <c r="B143" s="21">
        <f>IF(情報!$C140="","",情報!$C140)</f>
        <v>403</v>
      </c>
      <c r="C143" s="377" t="str">
        <f t="shared" si="36"/>
        <v/>
      </c>
      <c r="D143" s="378" t="str">
        <f t="shared" si="39"/>
        <v/>
      </c>
      <c r="E143" s="379" t="str">
        <f t="shared" si="39"/>
        <v/>
      </c>
      <c r="F143" s="380" t="str">
        <f t="shared" si="39"/>
        <v/>
      </c>
      <c r="G143" s="26" t="str">
        <f t="shared" si="39"/>
        <v/>
      </c>
      <c r="H143" s="378" t="str">
        <f t="shared" si="39"/>
        <v/>
      </c>
      <c r="I143" s="379" t="str">
        <f t="shared" si="39"/>
        <v/>
      </c>
      <c r="J143" s="380" t="str">
        <f t="shared" si="39"/>
        <v/>
      </c>
      <c r="K143" s="26" t="str">
        <f t="shared" si="39"/>
        <v/>
      </c>
      <c r="L143" s="378" t="str">
        <f t="shared" si="39"/>
        <v/>
      </c>
      <c r="M143" s="379" t="str">
        <f t="shared" si="39"/>
        <v/>
      </c>
      <c r="N143" s="380" t="str">
        <f t="shared" si="40"/>
        <v/>
      </c>
      <c r="O143" s="26" t="str">
        <f t="shared" si="40"/>
        <v/>
      </c>
      <c r="P143" s="378" t="str">
        <f t="shared" si="40"/>
        <v/>
      </c>
      <c r="Q143" s="379" t="str">
        <f t="shared" si="40"/>
        <v/>
      </c>
      <c r="R143" s="380" t="str">
        <f t="shared" si="40"/>
        <v/>
      </c>
      <c r="S143" s="26" t="str">
        <f t="shared" si="40"/>
        <v/>
      </c>
      <c r="T143" s="378" t="str">
        <f t="shared" si="40"/>
        <v/>
      </c>
      <c r="U143" s="379" t="str">
        <f t="shared" si="40"/>
        <v/>
      </c>
      <c r="V143" s="380" t="str">
        <f t="shared" si="40"/>
        <v/>
      </c>
      <c r="W143" s="26" t="str">
        <f t="shared" si="40"/>
        <v/>
      </c>
      <c r="X143" s="378" t="str">
        <f t="shared" si="40"/>
        <v/>
      </c>
      <c r="Y143" s="379" t="str">
        <f t="shared" si="40"/>
        <v/>
      </c>
      <c r="Z143" s="380" t="str">
        <f t="shared" si="40"/>
        <v/>
      </c>
      <c r="AA143" s="26" t="str">
        <f t="shared" si="40"/>
        <v/>
      </c>
      <c r="AB143" s="20"/>
      <c r="AC143" s="378" t="str">
        <f>IF(COUNT((D143,H143,L143,P143,T143,X143))=0,"",SUM((D143,H143,L143,P143,T143,X143)))</f>
        <v/>
      </c>
      <c r="AD143" s="379" t="str">
        <f>IF(COUNT((E143,I143,M143,Q143,U143,Y143))=0,"",SUM((E143,I143,M143,Q143,U143,Y143)))</f>
        <v/>
      </c>
      <c r="AE143" s="380" t="str">
        <f>IF(COUNT((F143,J143,N143,R143,V143,Z143))=0,"",SUM((F143,J143,N143,R143,V143,Z143)))</f>
        <v/>
      </c>
      <c r="AF143" s="26" t="str">
        <f>IF(COUNT((G143,K143,O143,S143,W143,AA143))=0,"",SUM((G143,K143,O143,S143,W143,AA143)))</f>
        <v/>
      </c>
      <c r="AG143" s="381" t="str">
        <f t="shared" si="41"/>
        <v/>
      </c>
      <c r="AH143" s="307" t="str">
        <f t="shared" si="41"/>
        <v/>
      </c>
      <c r="AI143" s="193" t="str">
        <f t="shared" si="41"/>
        <v/>
      </c>
      <c r="AJ143" s="382" t="str">
        <f t="shared" si="37"/>
        <v/>
      </c>
      <c r="AK143" s="20"/>
      <c r="AL143" s="378" t="str">
        <f>IF(COUNT(テ1!AC143,テ2!AC143,AC143)=0,"",SUM(テ1!AC143,テ2!AC143,AC143))</f>
        <v/>
      </c>
      <c r="AM143" s="379" t="str">
        <f>IF(COUNT(テ1!AD143,テ2!AD143,AD143)=0,"",SUM(テ1!AD143,テ2!AD143,AD143))</f>
        <v/>
      </c>
      <c r="AN143" s="380" t="str">
        <f>IF(COUNT(テ1!AE143,テ2!AE143,AE143)=0,"",SUM(テ1!AE143,テ2!AE143,AE143))</f>
        <v/>
      </c>
      <c r="AO143" s="26" t="str">
        <f>IF(COUNT(テ1!AF143,テ2!AF143,AF143)=0,"",SUM(テ1!AF143,テ2!AF143,AF143))</f>
        <v/>
      </c>
      <c r="AP143" s="381" t="str">
        <f t="shared" si="42"/>
        <v/>
      </c>
      <c r="AQ143" s="307" t="str">
        <f t="shared" si="42"/>
        <v/>
      </c>
      <c r="AR143" s="193" t="str">
        <f t="shared" si="42"/>
        <v/>
      </c>
      <c r="AS143" s="382" t="str">
        <f t="shared" si="38"/>
        <v/>
      </c>
      <c r="AT143" s="20"/>
    </row>
    <row r="144" spans="1:46" ht="12" customHeight="1">
      <c r="A144" s="362">
        <v>140</v>
      </c>
      <c r="B144" s="21">
        <f>IF(情報!$C141="","",情報!$C141)</f>
        <v>404</v>
      </c>
      <c r="C144" s="377" t="str">
        <f t="shared" si="36"/>
        <v/>
      </c>
      <c r="D144" s="378" t="str">
        <f t="shared" si="39"/>
        <v/>
      </c>
      <c r="E144" s="379" t="str">
        <f t="shared" si="39"/>
        <v/>
      </c>
      <c r="F144" s="380" t="str">
        <f t="shared" si="39"/>
        <v/>
      </c>
      <c r="G144" s="26" t="str">
        <f t="shared" si="39"/>
        <v/>
      </c>
      <c r="H144" s="378" t="str">
        <f t="shared" si="39"/>
        <v/>
      </c>
      <c r="I144" s="379" t="str">
        <f t="shared" si="39"/>
        <v/>
      </c>
      <c r="J144" s="380" t="str">
        <f t="shared" si="39"/>
        <v/>
      </c>
      <c r="K144" s="26" t="str">
        <f t="shared" si="39"/>
        <v/>
      </c>
      <c r="L144" s="378" t="str">
        <f t="shared" si="39"/>
        <v/>
      </c>
      <c r="M144" s="379" t="str">
        <f t="shared" si="39"/>
        <v/>
      </c>
      <c r="N144" s="380" t="str">
        <f t="shared" si="40"/>
        <v/>
      </c>
      <c r="O144" s="26" t="str">
        <f t="shared" si="40"/>
        <v/>
      </c>
      <c r="P144" s="378" t="str">
        <f t="shared" si="40"/>
        <v/>
      </c>
      <c r="Q144" s="379" t="str">
        <f t="shared" si="40"/>
        <v/>
      </c>
      <c r="R144" s="380" t="str">
        <f t="shared" si="40"/>
        <v/>
      </c>
      <c r="S144" s="26" t="str">
        <f t="shared" si="40"/>
        <v/>
      </c>
      <c r="T144" s="378" t="str">
        <f t="shared" si="40"/>
        <v/>
      </c>
      <c r="U144" s="379" t="str">
        <f t="shared" si="40"/>
        <v/>
      </c>
      <c r="V144" s="380" t="str">
        <f t="shared" si="40"/>
        <v/>
      </c>
      <c r="W144" s="26" t="str">
        <f t="shared" si="40"/>
        <v/>
      </c>
      <c r="X144" s="378" t="str">
        <f t="shared" si="40"/>
        <v/>
      </c>
      <c r="Y144" s="379" t="str">
        <f t="shared" si="40"/>
        <v/>
      </c>
      <c r="Z144" s="380" t="str">
        <f t="shared" si="40"/>
        <v/>
      </c>
      <c r="AA144" s="26" t="str">
        <f t="shared" si="40"/>
        <v/>
      </c>
      <c r="AB144" s="20"/>
      <c r="AC144" s="378" t="str">
        <f>IF(COUNT((D144,H144,L144,P144,T144,X144))=0,"",SUM((D144,H144,L144,P144,T144,X144)))</f>
        <v/>
      </c>
      <c r="AD144" s="379" t="str">
        <f>IF(COUNT((E144,I144,M144,Q144,U144,Y144))=0,"",SUM((E144,I144,M144,Q144,U144,Y144)))</f>
        <v/>
      </c>
      <c r="AE144" s="380" t="str">
        <f>IF(COUNT((F144,J144,N144,R144,V144,Z144))=0,"",SUM((F144,J144,N144,R144,V144,Z144)))</f>
        <v/>
      </c>
      <c r="AF144" s="26" t="str">
        <f>IF(COUNT((G144,K144,O144,S144,W144,AA144))=0,"",SUM((G144,K144,O144,S144,W144,AA144)))</f>
        <v/>
      </c>
      <c r="AG144" s="381" t="str">
        <f t="shared" si="41"/>
        <v/>
      </c>
      <c r="AH144" s="307" t="str">
        <f t="shared" si="41"/>
        <v/>
      </c>
      <c r="AI144" s="193" t="str">
        <f t="shared" si="41"/>
        <v/>
      </c>
      <c r="AJ144" s="382" t="str">
        <f t="shared" si="37"/>
        <v/>
      </c>
      <c r="AK144" s="20"/>
      <c r="AL144" s="378" t="str">
        <f>IF(COUNT(テ1!AC144,テ2!AC144,AC144)=0,"",SUM(テ1!AC144,テ2!AC144,AC144))</f>
        <v/>
      </c>
      <c r="AM144" s="379" t="str">
        <f>IF(COUNT(テ1!AD144,テ2!AD144,AD144)=0,"",SUM(テ1!AD144,テ2!AD144,AD144))</f>
        <v/>
      </c>
      <c r="AN144" s="380" t="str">
        <f>IF(COUNT(テ1!AE144,テ2!AE144,AE144)=0,"",SUM(テ1!AE144,テ2!AE144,AE144))</f>
        <v/>
      </c>
      <c r="AO144" s="26" t="str">
        <f>IF(COUNT(テ1!AF144,テ2!AF144,AF144)=0,"",SUM(テ1!AF144,テ2!AF144,AF144))</f>
        <v/>
      </c>
      <c r="AP144" s="381" t="str">
        <f t="shared" si="42"/>
        <v/>
      </c>
      <c r="AQ144" s="307" t="str">
        <f t="shared" si="42"/>
        <v/>
      </c>
      <c r="AR144" s="193" t="str">
        <f t="shared" si="42"/>
        <v/>
      </c>
      <c r="AS144" s="382" t="str">
        <f t="shared" si="38"/>
        <v/>
      </c>
      <c r="AT144" s="20"/>
    </row>
    <row r="145" spans="1:46" ht="12" customHeight="1">
      <c r="A145" s="362">
        <v>141</v>
      </c>
      <c r="B145" s="27">
        <f>IF(情報!$C142="","",情報!$C142)</f>
        <v>405</v>
      </c>
      <c r="C145" s="383" t="str">
        <f t="shared" si="36"/>
        <v/>
      </c>
      <c r="D145" s="384" t="str">
        <f t="shared" ref="D145:M154" si="43">IF(ISERROR(INDEX(テ全,$A145,D$2)),"",INDEX(テ全,$A145,D$2))</f>
        <v/>
      </c>
      <c r="E145" s="385" t="str">
        <f t="shared" si="43"/>
        <v/>
      </c>
      <c r="F145" s="386" t="str">
        <f t="shared" si="43"/>
        <v/>
      </c>
      <c r="G145" s="32" t="str">
        <f t="shared" si="43"/>
        <v/>
      </c>
      <c r="H145" s="384" t="str">
        <f t="shared" si="43"/>
        <v/>
      </c>
      <c r="I145" s="385" t="str">
        <f t="shared" si="43"/>
        <v/>
      </c>
      <c r="J145" s="386" t="str">
        <f t="shared" si="43"/>
        <v/>
      </c>
      <c r="K145" s="32" t="str">
        <f t="shared" si="43"/>
        <v/>
      </c>
      <c r="L145" s="384" t="str">
        <f t="shared" si="43"/>
        <v/>
      </c>
      <c r="M145" s="385" t="str">
        <f t="shared" si="43"/>
        <v/>
      </c>
      <c r="N145" s="386" t="str">
        <f t="shared" ref="N145:AA154" si="44">IF(ISERROR(INDEX(テ全,$A145,N$2)),"",INDEX(テ全,$A145,N$2))</f>
        <v/>
      </c>
      <c r="O145" s="32" t="str">
        <f t="shared" si="44"/>
        <v/>
      </c>
      <c r="P145" s="384" t="str">
        <f t="shared" si="44"/>
        <v/>
      </c>
      <c r="Q145" s="385" t="str">
        <f t="shared" si="44"/>
        <v/>
      </c>
      <c r="R145" s="386" t="str">
        <f t="shared" si="44"/>
        <v/>
      </c>
      <c r="S145" s="32" t="str">
        <f t="shared" si="44"/>
        <v/>
      </c>
      <c r="T145" s="384" t="str">
        <f t="shared" si="44"/>
        <v/>
      </c>
      <c r="U145" s="385" t="str">
        <f t="shared" si="44"/>
        <v/>
      </c>
      <c r="V145" s="386" t="str">
        <f t="shared" si="44"/>
        <v/>
      </c>
      <c r="W145" s="32" t="str">
        <f t="shared" si="44"/>
        <v/>
      </c>
      <c r="X145" s="384" t="str">
        <f t="shared" si="44"/>
        <v/>
      </c>
      <c r="Y145" s="385" t="str">
        <f t="shared" si="44"/>
        <v/>
      </c>
      <c r="Z145" s="386" t="str">
        <f t="shared" si="44"/>
        <v/>
      </c>
      <c r="AA145" s="32" t="str">
        <f t="shared" si="44"/>
        <v/>
      </c>
      <c r="AB145" s="20"/>
      <c r="AC145" s="384" t="str">
        <f>IF(COUNT((D145,H145,L145,P145,T145,X145))=0,"",SUM((D145,H145,L145,P145,T145,X145)))</f>
        <v/>
      </c>
      <c r="AD145" s="385" t="str">
        <f>IF(COUNT((E145,I145,M145,Q145,U145,Y145))=0,"",SUM((E145,I145,M145,Q145,U145,Y145)))</f>
        <v/>
      </c>
      <c r="AE145" s="386" t="str">
        <f>IF(COUNT((F145,J145,N145,R145,V145,Z145))=0,"",SUM((F145,J145,N145,R145,V145,Z145)))</f>
        <v/>
      </c>
      <c r="AF145" s="32" t="str">
        <f>IF(COUNT((G145,K145,O145,S145,W145,AA145))=0,"",SUM((G145,K145,O145,S145,W145,AA145)))</f>
        <v/>
      </c>
      <c r="AG145" s="387" t="str">
        <f t="shared" si="41"/>
        <v/>
      </c>
      <c r="AH145" s="310" t="str">
        <f t="shared" si="41"/>
        <v/>
      </c>
      <c r="AI145" s="212" t="str">
        <f t="shared" si="41"/>
        <v/>
      </c>
      <c r="AJ145" s="388" t="str">
        <f t="shared" si="37"/>
        <v/>
      </c>
      <c r="AK145" s="20"/>
      <c r="AL145" s="384" t="str">
        <f>IF(COUNT(テ1!AC145,テ2!AC145,AC145)=0,"",SUM(テ1!AC145,テ2!AC145,AC145))</f>
        <v/>
      </c>
      <c r="AM145" s="385" t="str">
        <f>IF(COUNT(テ1!AD145,テ2!AD145,AD145)=0,"",SUM(テ1!AD145,テ2!AD145,AD145))</f>
        <v/>
      </c>
      <c r="AN145" s="386" t="str">
        <f>IF(COUNT(テ1!AE145,テ2!AE145,AE145)=0,"",SUM(テ1!AE145,テ2!AE145,AE145))</f>
        <v/>
      </c>
      <c r="AO145" s="32" t="str">
        <f>IF(COUNT(テ1!AF145,テ2!AF145,AF145)=0,"",SUM(テ1!AF145,テ2!AF145,AF145))</f>
        <v/>
      </c>
      <c r="AP145" s="387" t="str">
        <f t="shared" si="42"/>
        <v/>
      </c>
      <c r="AQ145" s="310" t="str">
        <f t="shared" si="42"/>
        <v/>
      </c>
      <c r="AR145" s="212" t="str">
        <f t="shared" si="42"/>
        <v/>
      </c>
      <c r="AS145" s="388" t="str">
        <f t="shared" si="38"/>
        <v/>
      </c>
      <c r="AT145" s="20"/>
    </row>
    <row r="146" spans="1:46" ht="12" customHeight="1">
      <c r="A146" s="362">
        <v>142</v>
      </c>
      <c r="B146" s="33">
        <f>IF(情報!$C143="","",情報!$C143)</f>
        <v>406</v>
      </c>
      <c r="C146" s="389" t="str">
        <f t="shared" si="36"/>
        <v/>
      </c>
      <c r="D146" s="390" t="str">
        <f t="shared" si="43"/>
        <v/>
      </c>
      <c r="E146" s="391" t="str">
        <f t="shared" si="43"/>
        <v/>
      </c>
      <c r="F146" s="392" t="str">
        <f t="shared" si="43"/>
        <v/>
      </c>
      <c r="G146" s="38" t="str">
        <f t="shared" si="43"/>
        <v/>
      </c>
      <c r="H146" s="390" t="str">
        <f t="shared" si="43"/>
        <v/>
      </c>
      <c r="I146" s="391" t="str">
        <f t="shared" si="43"/>
        <v/>
      </c>
      <c r="J146" s="392" t="str">
        <f t="shared" si="43"/>
        <v/>
      </c>
      <c r="K146" s="38" t="str">
        <f t="shared" si="43"/>
        <v/>
      </c>
      <c r="L146" s="390" t="str">
        <f t="shared" si="43"/>
        <v/>
      </c>
      <c r="M146" s="391" t="str">
        <f t="shared" si="43"/>
        <v/>
      </c>
      <c r="N146" s="392" t="str">
        <f t="shared" si="44"/>
        <v/>
      </c>
      <c r="O146" s="38" t="str">
        <f t="shared" si="44"/>
        <v/>
      </c>
      <c r="P146" s="390" t="str">
        <f t="shared" si="44"/>
        <v/>
      </c>
      <c r="Q146" s="391" t="str">
        <f t="shared" si="44"/>
        <v/>
      </c>
      <c r="R146" s="392" t="str">
        <f t="shared" si="44"/>
        <v/>
      </c>
      <c r="S146" s="38" t="str">
        <f t="shared" si="44"/>
        <v/>
      </c>
      <c r="T146" s="390" t="str">
        <f t="shared" si="44"/>
        <v/>
      </c>
      <c r="U146" s="391" t="str">
        <f t="shared" si="44"/>
        <v/>
      </c>
      <c r="V146" s="392" t="str">
        <f t="shared" si="44"/>
        <v/>
      </c>
      <c r="W146" s="38" t="str">
        <f t="shared" si="44"/>
        <v/>
      </c>
      <c r="X146" s="390" t="str">
        <f t="shared" si="44"/>
        <v/>
      </c>
      <c r="Y146" s="391" t="str">
        <f t="shared" si="44"/>
        <v/>
      </c>
      <c r="Z146" s="392" t="str">
        <f t="shared" si="44"/>
        <v/>
      </c>
      <c r="AA146" s="38" t="str">
        <f t="shared" si="44"/>
        <v/>
      </c>
      <c r="AB146" s="20"/>
      <c r="AC146" s="390" t="str">
        <f>IF(COUNT((D146,H146,L146,P146,T146,X146))=0,"",SUM((D146,H146,L146,P146,T146,X146)))</f>
        <v/>
      </c>
      <c r="AD146" s="391" t="str">
        <f>IF(COUNT((E146,I146,M146,Q146,U146,Y146))=0,"",SUM((E146,I146,M146,Q146,U146,Y146)))</f>
        <v/>
      </c>
      <c r="AE146" s="392" t="str">
        <f>IF(COUNT((F146,J146,N146,R146,V146,Z146))=0,"",SUM((F146,J146,N146,R146,V146,Z146)))</f>
        <v/>
      </c>
      <c r="AF146" s="38" t="str">
        <f>IF(COUNT((G146,K146,O146,S146,W146,AA146))=0,"",SUM((G146,K146,O146,S146,W146,AA146)))</f>
        <v/>
      </c>
      <c r="AG146" s="375" t="str">
        <f t="shared" si="41"/>
        <v/>
      </c>
      <c r="AH146" s="313" t="str">
        <f t="shared" si="41"/>
        <v/>
      </c>
      <c r="AI146" s="231" t="str">
        <f t="shared" si="41"/>
        <v/>
      </c>
      <c r="AJ146" s="376" t="str">
        <f t="shared" si="37"/>
        <v/>
      </c>
      <c r="AK146" s="20"/>
      <c r="AL146" s="390" t="str">
        <f>IF(COUNT(テ1!AC146,テ2!AC146,AC146)=0,"",SUM(テ1!AC146,テ2!AC146,AC146))</f>
        <v/>
      </c>
      <c r="AM146" s="391" t="str">
        <f>IF(COUNT(テ1!AD146,テ2!AD146,AD146)=0,"",SUM(テ1!AD146,テ2!AD146,AD146))</f>
        <v/>
      </c>
      <c r="AN146" s="392" t="str">
        <f>IF(COUNT(テ1!AE146,テ2!AE146,AE146)=0,"",SUM(テ1!AE146,テ2!AE146,AE146))</f>
        <v/>
      </c>
      <c r="AO146" s="38" t="str">
        <f>IF(COUNT(テ1!AF146,テ2!AF146,AF146)=0,"",SUM(テ1!AF146,テ2!AF146,AF146))</f>
        <v/>
      </c>
      <c r="AP146" s="375" t="str">
        <f t="shared" si="42"/>
        <v/>
      </c>
      <c r="AQ146" s="313" t="str">
        <f t="shared" si="42"/>
        <v/>
      </c>
      <c r="AR146" s="231" t="str">
        <f t="shared" si="42"/>
        <v/>
      </c>
      <c r="AS146" s="376" t="str">
        <f t="shared" si="38"/>
        <v/>
      </c>
      <c r="AT146" s="20"/>
    </row>
    <row r="147" spans="1:46" ht="12" customHeight="1">
      <c r="A147" s="362">
        <v>143</v>
      </c>
      <c r="B147" s="21">
        <f>IF(情報!$C144="","",情報!$C144)</f>
        <v>407</v>
      </c>
      <c r="C147" s="377" t="str">
        <f t="shared" si="36"/>
        <v/>
      </c>
      <c r="D147" s="378" t="str">
        <f t="shared" si="43"/>
        <v/>
      </c>
      <c r="E147" s="379" t="str">
        <f t="shared" si="43"/>
        <v/>
      </c>
      <c r="F147" s="380" t="str">
        <f t="shared" si="43"/>
        <v/>
      </c>
      <c r="G147" s="26" t="str">
        <f t="shared" si="43"/>
        <v/>
      </c>
      <c r="H147" s="378" t="str">
        <f t="shared" si="43"/>
        <v/>
      </c>
      <c r="I147" s="379" t="str">
        <f t="shared" si="43"/>
        <v/>
      </c>
      <c r="J147" s="380" t="str">
        <f t="shared" si="43"/>
        <v/>
      </c>
      <c r="K147" s="26" t="str">
        <f t="shared" si="43"/>
        <v/>
      </c>
      <c r="L147" s="378" t="str">
        <f t="shared" si="43"/>
        <v/>
      </c>
      <c r="M147" s="379" t="str">
        <f t="shared" si="43"/>
        <v/>
      </c>
      <c r="N147" s="380" t="str">
        <f t="shared" si="44"/>
        <v/>
      </c>
      <c r="O147" s="26" t="str">
        <f t="shared" si="44"/>
        <v/>
      </c>
      <c r="P147" s="378" t="str">
        <f t="shared" si="44"/>
        <v/>
      </c>
      <c r="Q147" s="379" t="str">
        <f t="shared" si="44"/>
        <v/>
      </c>
      <c r="R147" s="380" t="str">
        <f t="shared" si="44"/>
        <v/>
      </c>
      <c r="S147" s="26" t="str">
        <f t="shared" si="44"/>
        <v/>
      </c>
      <c r="T147" s="378" t="str">
        <f t="shared" si="44"/>
        <v/>
      </c>
      <c r="U147" s="379" t="str">
        <f t="shared" si="44"/>
        <v/>
      </c>
      <c r="V147" s="380" t="str">
        <f t="shared" si="44"/>
        <v/>
      </c>
      <c r="W147" s="26" t="str">
        <f t="shared" si="44"/>
        <v/>
      </c>
      <c r="X147" s="378" t="str">
        <f t="shared" si="44"/>
        <v/>
      </c>
      <c r="Y147" s="379" t="str">
        <f t="shared" si="44"/>
        <v/>
      </c>
      <c r="Z147" s="380" t="str">
        <f t="shared" si="44"/>
        <v/>
      </c>
      <c r="AA147" s="26" t="str">
        <f t="shared" si="44"/>
        <v/>
      </c>
      <c r="AB147" s="20"/>
      <c r="AC147" s="378" t="str">
        <f>IF(COUNT((D147,H147,L147,P147,T147,X147))=0,"",SUM((D147,H147,L147,P147,T147,X147)))</f>
        <v/>
      </c>
      <c r="AD147" s="379" t="str">
        <f>IF(COUNT((E147,I147,M147,Q147,U147,Y147))=0,"",SUM((E147,I147,M147,Q147,U147,Y147)))</f>
        <v/>
      </c>
      <c r="AE147" s="380" t="str">
        <f>IF(COUNT((F147,J147,N147,R147,V147,Z147))=0,"",SUM((F147,J147,N147,R147,V147,Z147)))</f>
        <v/>
      </c>
      <c r="AF147" s="26" t="str">
        <f>IF(COUNT((G147,K147,O147,S147,W147,AA147))=0,"",SUM((G147,K147,O147,S147,W147,AA147)))</f>
        <v/>
      </c>
      <c r="AG147" s="381" t="str">
        <f t="shared" si="41"/>
        <v/>
      </c>
      <c r="AH147" s="307" t="str">
        <f t="shared" si="41"/>
        <v/>
      </c>
      <c r="AI147" s="193" t="str">
        <f t="shared" si="41"/>
        <v/>
      </c>
      <c r="AJ147" s="382" t="str">
        <f t="shared" si="37"/>
        <v/>
      </c>
      <c r="AK147" s="20"/>
      <c r="AL147" s="378" t="str">
        <f>IF(COUNT(テ1!AC147,テ2!AC147,AC147)=0,"",SUM(テ1!AC147,テ2!AC147,AC147))</f>
        <v/>
      </c>
      <c r="AM147" s="379" t="str">
        <f>IF(COUNT(テ1!AD147,テ2!AD147,AD147)=0,"",SUM(テ1!AD147,テ2!AD147,AD147))</f>
        <v/>
      </c>
      <c r="AN147" s="380" t="str">
        <f>IF(COUNT(テ1!AE147,テ2!AE147,AE147)=0,"",SUM(テ1!AE147,テ2!AE147,AE147))</f>
        <v/>
      </c>
      <c r="AO147" s="26" t="str">
        <f>IF(COUNT(テ1!AF147,テ2!AF147,AF147)=0,"",SUM(テ1!AF147,テ2!AF147,AF147))</f>
        <v/>
      </c>
      <c r="AP147" s="381" t="str">
        <f t="shared" si="42"/>
        <v/>
      </c>
      <c r="AQ147" s="307" t="str">
        <f t="shared" si="42"/>
        <v/>
      </c>
      <c r="AR147" s="193" t="str">
        <f t="shared" si="42"/>
        <v/>
      </c>
      <c r="AS147" s="382" t="str">
        <f t="shared" si="38"/>
        <v/>
      </c>
      <c r="AT147" s="20"/>
    </row>
    <row r="148" spans="1:46" ht="12" customHeight="1">
      <c r="A148" s="362">
        <v>144</v>
      </c>
      <c r="B148" s="21">
        <f>IF(情報!$C145="","",情報!$C145)</f>
        <v>408</v>
      </c>
      <c r="C148" s="377" t="str">
        <f t="shared" si="36"/>
        <v/>
      </c>
      <c r="D148" s="378" t="str">
        <f t="shared" si="43"/>
        <v/>
      </c>
      <c r="E148" s="379" t="str">
        <f t="shared" si="43"/>
        <v/>
      </c>
      <c r="F148" s="380" t="str">
        <f t="shared" si="43"/>
        <v/>
      </c>
      <c r="G148" s="26" t="str">
        <f t="shared" si="43"/>
        <v/>
      </c>
      <c r="H148" s="378" t="str">
        <f t="shared" si="43"/>
        <v/>
      </c>
      <c r="I148" s="379" t="str">
        <f t="shared" si="43"/>
        <v/>
      </c>
      <c r="J148" s="380" t="str">
        <f t="shared" si="43"/>
        <v/>
      </c>
      <c r="K148" s="26" t="str">
        <f t="shared" si="43"/>
        <v/>
      </c>
      <c r="L148" s="378" t="str">
        <f t="shared" si="43"/>
        <v/>
      </c>
      <c r="M148" s="379" t="str">
        <f t="shared" si="43"/>
        <v/>
      </c>
      <c r="N148" s="380" t="str">
        <f t="shared" si="44"/>
        <v/>
      </c>
      <c r="O148" s="26" t="str">
        <f t="shared" si="44"/>
        <v/>
      </c>
      <c r="P148" s="378" t="str">
        <f t="shared" si="44"/>
        <v/>
      </c>
      <c r="Q148" s="379" t="str">
        <f t="shared" si="44"/>
        <v/>
      </c>
      <c r="R148" s="380" t="str">
        <f t="shared" si="44"/>
        <v/>
      </c>
      <c r="S148" s="26" t="str">
        <f t="shared" si="44"/>
        <v/>
      </c>
      <c r="T148" s="378" t="str">
        <f t="shared" si="44"/>
        <v/>
      </c>
      <c r="U148" s="379" t="str">
        <f t="shared" si="44"/>
        <v/>
      </c>
      <c r="V148" s="380" t="str">
        <f t="shared" si="44"/>
        <v/>
      </c>
      <c r="W148" s="26" t="str">
        <f t="shared" si="44"/>
        <v/>
      </c>
      <c r="X148" s="378" t="str">
        <f t="shared" si="44"/>
        <v/>
      </c>
      <c r="Y148" s="379" t="str">
        <f t="shared" si="44"/>
        <v/>
      </c>
      <c r="Z148" s="380" t="str">
        <f t="shared" si="44"/>
        <v/>
      </c>
      <c r="AA148" s="26" t="str">
        <f t="shared" si="44"/>
        <v/>
      </c>
      <c r="AB148" s="20"/>
      <c r="AC148" s="378" t="str">
        <f>IF(COUNT((D148,H148,L148,P148,T148,X148))=0,"",SUM((D148,H148,L148,P148,T148,X148)))</f>
        <v/>
      </c>
      <c r="AD148" s="379" t="str">
        <f>IF(COUNT((E148,I148,M148,Q148,U148,Y148))=0,"",SUM((E148,I148,M148,Q148,U148,Y148)))</f>
        <v/>
      </c>
      <c r="AE148" s="380" t="str">
        <f>IF(COUNT((F148,J148,N148,R148,V148,Z148))=0,"",SUM((F148,J148,N148,R148,V148,Z148)))</f>
        <v/>
      </c>
      <c r="AF148" s="26" t="str">
        <f>IF(COUNT((G148,K148,O148,S148,W148,AA148))=0,"",SUM((G148,K148,O148,S148,W148,AA148)))</f>
        <v/>
      </c>
      <c r="AG148" s="381" t="str">
        <f t="shared" si="41"/>
        <v/>
      </c>
      <c r="AH148" s="307" t="str">
        <f t="shared" si="41"/>
        <v/>
      </c>
      <c r="AI148" s="193" t="str">
        <f t="shared" si="41"/>
        <v/>
      </c>
      <c r="AJ148" s="382" t="str">
        <f t="shared" si="37"/>
        <v/>
      </c>
      <c r="AK148" s="20"/>
      <c r="AL148" s="378" t="str">
        <f>IF(COUNT(テ1!AC148,テ2!AC148,AC148)=0,"",SUM(テ1!AC148,テ2!AC148,AC148))</f>
        <v/>
      </c>
      <c r="AM148" s="379" t="str">
        <f>IF(COUNT(テ1!AD148,テ2!AD148,AD148)=0,"",SUM(テ1!AD148,テ2!AD148,AD148))</f>
        <v/>
      </c>
      <c r="AN148" s="380" t="str">
        <f>IF(COUNT(テ1!AE148,テ2!AE148,AE148)=0,"",SUM(テ1!AE148,テ2!AE148,AE148))</f>
        <v/>
      </c>
      <c r="AO148" s="26" t="str">
        <f>IF(COUNT(テ1!AF148,テ2!AF148,AF148)=0,"",SUM(テ1!AF148,テ2!AF148,AF148))</f>
        <v/>
      </c>
      <c r="AP148" s="381" t="str">
        <f t="shared" si="42"/>
        <v/>
      </c>
      <c r="AQ148" s="307" t="str">
        <f t="shared" si="42"/>
        <v/>
      </c>
      <c r="AR148" s="193" t="str">
        <f t="shared" si="42"/>
        <v/>
      </c>
      <c r="AS148" s="382" t="str">
        <f t="shared" si="38"/>
        <v/>
      </c>
      <c r="AT148" s="20"/>
    </row>
    <row r="149" spans="1:46" ht="12" customHeight="1">
      <c r="A149" s="362">
        <v>145</v>
      </c>
      <c r="B149" s="21">
        <f>IF(情報!$C146="","",情報!$C146)</f>
        <v>409</v>
      </c>
      <c r="C149" s="377" t="str">
        <f t="shared" si="36"/>
        <v/>
      </c>
      <c r="D149" s="378" t="str">
        <f t="shared" si="43"/>
        <v/>
      </c>
      <c r="E149" s="379" t="str">
        <f t="shared" si="43"/>
        <v/>
      </c>
      <c r="F149" s="380" t="str">
        <f t="shared" si="43"/>
        <v/>
      </c>
      <c r="G149" s="26" t="str">
        <f t="shared" si="43"/>
        <v/>
      </c>
      <c r="H149" s="378" t="str">
        <f t="shared" si="43"/>
        <v/>
      </c>
      <c r="I149" s="379" t="str">
        <f t="shared" si="43"/>
        <v/>
      </c>
      <c r="J149" s="380" t="str">
        <f t="shared" si="43"/>
        <v/>
      </c>
      <c r="K149" s="26" t="str">
        <f t="shared" si="43"/>
        <v/>
      </c>
      <c r="L149" s="378" t="str">
        <f t="shared" si="43"/>
        <v/>
      </c>
      <c r="M149" s="379" t="str">
        <f t="shared" si="43"/>
        <v/>
      </c>
      <c r="N149" s="380" t="str">
        <f t="shared" si="44"/>
        <v/>
      </c>
      <c r="O149" s="26" t="str">
        <f t="shared" si="44"/>
        <v/>
      </c>
      <c r="P149" s="378" t="str">
        <f t="shared" si="44"/>
        <v/>
      </c>
      <c r="Q149" s="379" t="str">
        <f t="shared" si="44"/>
        <v/>
      </c>
      <c r="R149" s="380" t="str">
        <f t="shared" si="44"/>
        <v/>
      </c>
      <c r="S149" s="26" t="str">
        <f t="shared" si="44"/>
        <v/>
      </c>
      <c r="T149" s="378" t="str">
        <f t="shared" si="44"/>
        <v/>
      </c>
      <c r="U149" s="379" t="str">
        <f t="shared" si="44"/>
        <v/>
      </c>
      <c r="V149" s="380" t="str">
        <f t="shared" si="44"/>
        <v/>
      </c>
      <c r="W149" s="26" t="str">
        <f t="shared" si="44"/>
        <v/>
      </c>
      <c r="X149" s="378" t="str">
        <f t="shared" si="44"/>
        <v/>
      </c>
      <c r="Y149" s="379" t="str">
        <f t="shared" si="44"/>
        <v/>
      </c>
      <c r="Z149" s="380" t="str">
        <f t="shared" si="44"/>
        <v/>
      </c>
      <c r="AA149" s="26" t="str">
        <f t="shared" si="44"/>
        <v/>
      </c>
      <c r="AB149" s="20"/>
      <c r="AC149" s="378" t="str">
        <f>IF(COUNT((D149,H149,L149,P149,T149,X149))=0,"",SUM((D149,H149,L149,P149,T149,X149)))</f>
        <v/>
      </c>
      <c r="AD149" s="379" t="str">
        <f>IF(COUNT((E149,I149,M149,Q149,U149,Y149))=0,"",SUM((E149,I149,M149,Q149,U149,Y149)))</f>
        <v/>
      </c>
      <c r="AE149" s="380" t="str">
        <f>IF(COUNT((F149,J149,N149,R149,V149,Z149))=0,"",SUM((F149,J149,N149,R149,V149,Z149)))</f>
        <v/>
      </c>
      <c r="AF149" s="26" t="str">
        <f>IF(COUNT((G149,K149,O149,S149,W149,AA149))=0,"",SUM((G149,K149,O149,S149,W149,AA149)))</f>
        <v/>
      </c>
      <c r="AG149" s="381" t="str">
        <f t="shared" si="41"/>
        <v/>
      </c>
      <c r="AH149" s="307" t="str">
        <f t="shared" si="41"/>
        <v/>
      </c>
      <c r="AI149" s="193" t="str">
        <f t="shared" si="41"/>
        <v/>
      </c>
      <c r="AJ149" s="382" t="str">
        <f t="shared" si="37"/>
        <v/>
      </c>
      <c r="AK149" s="20"/>
      <c r="AL149" s="378" t="str">
        <f>IF(COUNT(テ1!AC149,テ2!AC149,AC149)=0,"",SUM(テ1!AC149,テ2!AC149,AC149))</f>
        <v/>
      </c>
      <c r="AM149" s="379" t="str">
        <f>IF(COUNT(テ1!AD149,テ2!AD149,AD149)=0,"",SUM(テ1!AD149,テ2!AD149,AD149))</f>
        <v/>
      </c>
      <c r="AN149" s="380" t="str">
        <f>IF(COUNT(テ1!AE149,テ2!AE149,AE149)=0,"",SUM(テ1!AE149,テ2!AE149,AE149))</f>
        <v/>
      </c>
      <c r="AO149" s="26" t="str">
        <f>IF(COUNT(テ1!AF149,テ2!AF149,AF149)=0,"",SUM(テ1!AF149,テ2!AF149,AF149))</f>
        <v/>
      </c>
      <c r="AP149" s="381" t="str">
        <f t="shared" si="42"/>
        <v/>
      </c>
      <c r="AQ149" s="307" t="str">
        <f t="shared" si="42"/>
        <v/>
      </c>
      <c r="AR149" s="193" t="str">
        <f t="shared" si="42"/>
        <v/>
      </c>
      <c r="AS149" s="382" t="str">
        <f t="shared" si="38"/>
        <v/>
      </c>
      <c r="AT149" s="20"/>
    </row>
    <row r="150" spans="1:46" ht="12" customHeight="1">
      <c r="A150" s="362">
        <v>146</v>
      </c>
      <c r="B150" s="27">
        <f>IF(情報!$C147="","",情報!$C147)</f>
        <v>410</v>
      </c>
      <c r="C150" s="383" t="str">
        <f t="shared" si="36"/>
        <v/>
      </c>
      <c r="D150" s="384" t="str">
        <f t="shared" si="43"/>
        <v/>
      </c>
      <c r="E150" s="385" t="str">
        <f t="shared" si="43"/>
        <v/>
      </c>
      <c r="F150" s="386" t="str">
        <f t="shared" si="43"/>
        <v/>
      </c>
      <c r="G150" s="32" t="str">
        <f t="shared" si="43"/>
        <v/>
      </c>
      <c r="H150" s="384" t="str">
        <f t="shared" si="43"/>
        <v/>
      </c>
      <c r="I150" s="385" t="str">
        <f t="shared" si="43"/>
        <v/>
      </c>
      <c r="J150" s="386" t="str">
        <f t="shared" si="43"/>
        <v/>
      </c>
      <c r="K150" s="32" t="str">
        <f t="shared" si="43"/>
        <v/>
      </c>
      <c r="L150" s="384" t="str">
        <f t="shared" si="43"/>
        <v/>
      </c>
      <c r="M150" s="385" t="str">
        <f t="shared" si="43"/>
        <v/>
      </c>
      <c r="N150" s="386" t="str">
        <f t="shared" si="44"/>
        <v/>
      </c>
      <c r="O150" s="32" t="str">
        <f t="shared" si="44"/>
        <v/>
      </c>
      <c r="P150" s="384" t="str">
        <f t="shared" si="44"/>
        <v/>
      </c>
      <c r="Q150" s="385" t="str">
        <f t="shared" si="44"/>
        <v/>
      </c>
      <c r="R150" s="386" t="str">
        <f t="shared" si="44"/>
        <v/>
      </c>
      <c r="S150" s="32" t="str">
        <f t="shared" si="44"/>
        <v/>
      </c>
      <c r="T150" s="384" t="str">
        <f t="shared" si="44"/>
        <v/>
      </c>
      <c r="U150" s="385" t="str">
        <f t="shared" si="44"/>
        <v/>
      </c>
      <c r="V150" s="386" t="str">
        <f t="shared" si="44"/>
        <v/>
      </c>
      <c r="W150" s="32" t="str">
        <f t="shared" si="44"/>
        <v/>
      </c>
      <c r="X150" s="384" t="str">
        <f t="shared" si="44"/>
        <v/>
      </c>
      <c r="Y150" s="385" t="str">
        <f t="shared" si="44"/>
        <v/>
      </c>
      <c r="Z150" s="386" t="str">
        <f t="shared" si="44"/>
        <v/>
      </c>
      <c r="AA150" s="32" t="str">
        <f t="shared" si="44"/>
        <v/>
      </c>
      <c r="AB150" s="20"/>
      <c r="AC150" s="384" t="str">
        <f>IF(COUNT((D150,H150,L150,P150,T150,X150))=0,"",SUM((D150,H150,L150,P150,T150,X150)))</f>
        <v/>
      </c>
      <c r="AD150" s="385" t="str">
        <f>IF(COUNT((E150,I150,M150,Q150,U150,Y150))=0,"",SUM((E150,I150,M150,Q150,U150,Y150)))</f>
        <v/>
      </c>
      <c r="AE150" s="386" t="str">
        <f>IF(COUNT((F150,J150,N150,R150,V150,Z150))=0,"",SUM((F150,J150,N150,R150,V150,Z150)))</f>
        <v/>
      </c>
      <c r="AF150" s="32" t="str">
        <f>IF(COUNT((G150,K150,O150,S150,W150,AA150))=0,"",SUM((G150,K150,O150,S150,W150,AA150)))</f>
        <v/>
      </c>
      <c r="AG150" s="387" t="str">
        <f t="shared" si="41"/>
        <v/>
      </c>
      <c r="AH150" s="310" t="str">
        <f t="shared" si="41"/>
        <v/>
      </c>
      <c r="AI150" s="212" t="str">
        <f t="shared" si="41"/>
        <v/>
      </c>
      <c r="AJ150" s="388" t="str">
        <f t="shared" si="37"/>
        <v/>
      </c>
      <c r="AK150" s="20"/>
      <c r="AL150" s="384" t="str">
        <f>IF(COUNT(テ1!AC150,テ2!AC150,AC150)=0,"",SUM(テ1!AC150,テ2!AC150,AC150))</f>
        <v/>
      </c>
      <c r="AM150" s="385" t="str">
        <f>IF(COUNT(テ1!AD150,テ2!AD150,AD150)=0,"",SUM(テ1!AD150,テ2!AD150,AD150))</f>
        <v/>
      </c>
      <c r="AN150" s="386" t="str">
        <f>IF(COUNT(テ1!AE150,テ2!AE150,AE150)=0,"",SUM(テ1!AE150,テ2!AE150,AE150))</f>
        <v/>
      </c>
      <c r="AO150" s="32" t="str">
        <f>IF(COUNT(テ1!AF150,テ2!AF150,AF150)=0,"",SUM(テ1!AF150,テ2!AF150,AF150))</f>
        <v/>
      </c>
      <c r="AP150" s="387" t="str">
        <f t="shared" si="42"/>
        <v/>
      </c>
      <c r="AQ150" s="310" t="str">
        <f t="shared" si="42"/>
        <v/>
      </c>
      <c r="AR150" s="212" t="str">
        <f t="shared" si="42"/>
        <v/>
      </c>
      <c r="AS150" s="388" t="str">
        <f t="shared" si="38"/>
        <v/>
      </c>
      <c r="AT150" s="20"/>
    </row>
    <row r="151" spans="1:46" ht="12" customHeight="1">
      <c r="A151" s="362">
        <v>147</v>
      </c>
      <c r="B151" s="33">
        <f>IF(情報!$C148="","",情報!$C148)</f>
        <v>411</v>
      </c>
      <c r="C151" s="389" t="str">
        <f t="shared" si="36"/>
        <v/>
      </c>
      <c r="D151" s="390" t="str">
        <f t="shared" si="43"/>
        <v/>
      </c>
      <c r="E151" s="391" t="str">
        <f t="shared" si="43"/>
        <v/>
      </c>
      <c r="F151" s="392" t="str">
        <f t="shared" si="43"/>
        <v/>
      </c>
      <c r="G151" s="38" t="str">
        <f t="shared" si="43"/>
        <v/>
      </c>
      <c r="H151" s="390" t="str">
        <f t="shared" si="43"/>
        <v/>
      </c>
      <c r="I151" s="391" t="str">
        <f t="shared" si="43"/>
        <v/>
      </c>
      <c r="J151" s="392" t="str">
        <f t="shared" si="43"/>
        <v/>
      </c>
      <c r="K151" s="38" t="str">
        <f t="shared" si="43"/>
        <v/>
      </c>
      <c r="L151" s="390" t="str">
        <f t="shared" si="43"/>
        <v/>
      </c>
      <c r="M151" s="391" t="str">
        <f t="shared" si="43"/>
        <v/>
      </c>
      <c r="N151" s="392" t="str">
        <f t="shared" si="44"/>
        <v/>
      </c>
      <c r="O151" s="38" t="str">
        <f t="shared" si="44"/>
        <v/>
      </c>
      <c r="P151" s="390" t="str">
        <f t="shared" si="44"/>
        <v/>
      </c>
      <c r="Q151" s="391" t="str">
        <f t="shared" si="44"/>
        <v/>
      </c>
      <c r="R151" s="392" t="str">
        <f t="shared" si="44"/>
        <v/>
      </c>
      <c r="S151" s="38" t="str">
        <f t="shared" si="44"/>
        <v/>
      </c>
      <c r="T151" s="390" t="str">
        <f t="shared" si="44"/>
        <v/>
      </c>
      <c r="U151" s="391" t="str">
        <f t="shared" si="44"/>
        <v/>
      </c>
      <c r="V151" s="392" t="str">
        <f t="shared" si="44"/>
        <v/>
      </c>
      <c r="W151" s="38" t="str">
        <f t="shared" si="44"/>
        <v/>
      </c>
      <c r="X151" s="390" t="str">
        <f t="shared" si="44"/>
        <v/>
      </c>
      <c r="Y151" s="391" t="str">
        <f t="shared" si="44"/>
        <v/>
      </c>
      <c r="Z151" s="392" t="str">
        <f t="shared" si="44"/>
        <v/>
      </c>
      <c r="AA151" s="38" t="str">
        <f t="shared" si="44"/>
        <v/>
      </c>
      <c r="AB151" s="20"/>
      <c r="AC151" s="390" t="str">
        <f>IF(COUNT((D151,H151,L151,P151,T151,X151))=0,"",SUM((D151,H151,L151,P151,T151,X151)))</f>
        <v/>
      </c>
      <c r="AD151" s="391" t="str">
        <f>IF(COUNT((E151,I151,M151,Q151,U151,Y151))=0,"",SUM((E151,I151,M151,Q151,U151,Y151)))</f>
        <v/>
      </c>
      <c r="AE151" s="392" t="str">
        <f>IF(COUNT((F151,J151,N151,R151,V151,Z151))=0,"",SUM((F151,J151,N151,R151,V151,Z151)))</f>
        <v/>
      </c>
      <c r="AF151" s="38" t="str">
        <f>IF(COUNT((G151,K151,O151,S151,W151,AA151))=0,"",SUM((G151,K151,O151,S151,W151,AA151)))</f>
        <v/>
      </c>
      <c r="AG151" s="375" t="str">
        <f t="shared" si="41"/>
        <v/>
      </c>
      <c r="AH151" s="313" t="str">
        <f t="shared" si="41"/>
        <v/>
      </c>
      <c r="AI151" s="231" t="str">
        <f t="shared" si="41"/>
        <v/>
      </c>
      <c r="AJ151" s="376" t="str">
        <f t="shared" si="37"/>
        <v/>
      </c>
      <c r="AK151" s="20"/>
      <c r="AL151" s="390" t="str">
        <f>IF(COUNT(テ1!AC151,テ2!AC151,AC151)=0,"",SUM(テ1!AC151,テ2!AC151,AC151))</f>
        <v/>
      </c>
      <c r="AM151" s="391" t="str">
        <f>IF(COUNT(テ1!AD151,テ2!AD151,AD151)=0,"",SUM(テ1!AD151,テ2!AD151,AD151))</f>
        <v/>
      </c>
      <c r="AN151" s="392" t="str">
        <f>IF(COUNT(テ1!AE151,テ2!AE151,AE151)=0,"",SUM(テ1!AE151,テ2!AE151,AE151))</f>
        <v/>
      </c>
      <c r="AO151" s="38" t="str">
        <f>IF(COUNT(テ1!AF151,テ2!AF151,AF151)=0,"",SUM(テ1!AF151,テ2!AF151,AF151))</f>
        <v/>
      </c>
      <c r="AP151" s="375" t="str">
        <f t="shared" si="42"/>
        <v/>
      </c>
      <c r="AQ151" s="313" t="str">
        <f t="shared" si="42"/>
        <v/>
      </c>
      <c r="AR151" s="231" t="str">
        <f t="shared" si="42"/>
        <v/>
      </c>
      <c r="AS151" s="376" t="str">
        <f t="shared" si="38"/>
        <v/>
      </c>
      <c r="AT151" s="20"/>
    </row>
    <row r="152" spans="1:46" ht="12" customHeight="1">
      <c r="A152" s="362">
        <v>148</v>
      </c>
      <c r="B152" s="21">
        <f>IF(情報!$C149="","",情報!$C149)</f>
        <v>412</v>
      </c>
      <c r="C152" s="377" t="str">
        <f t="shared" si="36"/>
        <v/>
      </c>
      <c r="D152" s="378" t="str">
        <f t="shared" si="43"/>
        <v/>
      </c>
      <c r="E152" s="379" t="str">
        <f t="shared" si="43"/>
        <v/>
      </c>
      <c r="F152" s="380" t="str">
        <f t="shared" si="43"/>
        <v/>
      </c>
      <c r="G152" s="26" t="str">
        <f t="shared" si="43"/>
        <v/>
      </c>
      <c r="H152" s="378" t="str">
        <f t="shared" si="43"/>
        <v/>
      </c>
      <c r="I152" s="379" t="str">
        <f t="shared" si="43"/>
        <v/>
      </c>
      <c r="J152" s="380" t="str">
        <f t="shared" si="43"/>
        <v/>
      </c>
      <c r="K152" s="26" t="str">
        <f t="shared" si="43"/>
        <v/>
      </c>
      <c r="L152" s="378" t="str">
        <f t="shared" si="43"/>
        <v/>
      </c>
      <c r="M152" s="379" t="str">
        <f t="shared" si="43"/>
        <v/>
      </c>
      <c r="N152" s="380" t="str">
        <f t="shared" si="44"/>
        <v/>
      </c>
      <c r="O152" s="26" t="str">
        <f t="shared" si="44"/>
        <v/>
      </c>
      <c r="P152" s="378" t="str">
        <f t="shared" si="44"/>
        <v/>
      </c>
      <c r="Q152" s="379" t="str">
        <f t="shared" si="44"/>
        <v/>
      </c>
      <c r="R152" s="380" t="str">
        <f t="shared" si="44"/>
        <v/>
      </c>
      <c r="S152" s="26" t="str">
        <f t="shared" si="44"/>
        <v/>
      </c>
      <c r="T152" s="378" t="str">
        <f t="shared" si="44"/>
        <v/>
      </c>
      <c r="U152" s="379" t="str">
        <f t="shared" si="44"/>
        <v/>
      </c>
      <c r="V152" s="380" t="str">
        <f t="shared" si="44"/>
        <v/>
      </c>
      <c r="W152" s="26" t="str">
        <f t="shared" si="44"/>
        <v/>
      </c>
      <c r="X152" s="378" t="str">
        <f t="shared" si="44"/>
        <v/>
      </c>
      <c r="Y152" s="379" t="str">
        <f t="shared" si="44"/>
        <v/>
      </c>
      <c r="Z152" s="380" t="str">
        <f t="shared" si="44"/>
        <v/>
      </c>
      <c r="AA152" s="26" t="str">
        <f t="shared" si="44"/>
        <v/>
      </c>
      <c r="AB152" s="20"/>
      <c r="AC152" s="378" t="str">
        <f>IF(COUNT((D152,H152,L152,P152,T152,X152))=0,"",SUM((D152,H152,L152,P152,T152,X152)))</f>
        <v/>
      </c>
      <c r="AD152" s="379" t="str">
        <f>IF(COUNT((E152,I152,M152,Q152,U152,Y152))=0,"",SUM((E152,I152,M152,Q152,U152,Y152)))</f>
        <v/>
      </c>
      <c r="AE152" s="380" t="str">
        <f>IF(COUNT((F152,J152,N152,R152,V152,Z152))=0,"",SUM((F152,J152,N152,R152,V152,Z152)))</f>
        <v/>
      </c>
      <c r="AF152" s="26" t="str">
        <f>IF(COUNT((G152,K152,O152,S152,W152,AA152))=0,"",SUM((G152,K152,O152,S152,W152,AA152)))</f>
        <v/>
      </c>
      <c r="AG152" s="381" t="str">
        <f t="shared" si="41"/>
        <v/>
      </c>
      <c r="AH152" s="307" t="str">
        <f t="shared" si="41"/>
        <v/>
      </c>
      <c r="AI152" s="193" t="str">
        <f t="shared" si="41"/>
        <v/>
      </c>
      <c r="AJ152" s="382" t="str">
        <f t="shared" si="37"/>
        <v/>
      </c>
      <c r="AK152" s="20"/>
      <c r="AL152" s="378" t="str">
        <f>IF(COUNT(テ1!AC152,テ2!AC152,AC152)=0,"",SUM(テ1!AC152,テ2!AC152,AC152))</f>
        <v/>
      </c>
      <c r="AM152" s="379" t="str">
        <f>IF(COUNT(テ1!AD152,テ2!AD152,AD152)=0,"",SUM(テ1!AD152,テ2!AD152,AD152))</f>
        <v/>
      </c>
      <c r="AN152" s="380" t="str">
        <f>IF(COUNT(テ1!AE152,テ2!AE152,AE152)=0,"",SUM(テ1!AE152,テ2!AE152,AE152))</f>
        <v/>
      </c>
      <c r="AO152" s="26" t="str">
        <f>IF(COUNT(テ1!AF152,テ2!AF152,AF152)=0,"",SUM(テ1!AF152,テ2!AF152,AF152))</f>
        <v/>
      </c>
      <c r="AP152" s="381" t="str">
        <f t="shared" si="42"/>
        <v/>
      </c>
      <c r="AQ152" s="307" t="str">
        <f t="shared" si="42"/>
        <v/>
      </c>
      <c r="AR152" s="193" t="str">
        <f t="shared" si="42"/>
        <v/>
      </c>
      <c r="AS152" s="382" t="str">
        <f t="shared" si="38"/>
        <v/>
      </c>
      <c r="AT152" s="20"/>
    </row>
    <row r="153" spans="1:46" ht="12" customHeight="1">
      <c r="A153" s="362">
        <v>149</v>
      </c>
      <c r="B153" s="21">
        <f>IF(情報!$C150="","",情報!$C150)</f>
        <v>413</v>
      </c>
      <c r="C153" s="377" t="str">
        <f t="shared" si="36"/>
        <v/>
      </c>
      <c r="D153" s="378" t="str">
        <f t="shared" si="43"/>
        <v/>
      </c>
      <c r="E153" s="379" t="str">
        <f t="shared" si="43"/>
        <v/>
      </c>
      <c r="F153" s="380" t="str">
        <f t="shared" si="43"/>
        <v/>
      </c>
      <c r="G153" s="26" t="str">
        <f t="shared" si="43"/>
        <v/>
      </c>
      <c r="H153" s="378" t="str">
        <f t="shared" si="43"/>
        <v/>
      </c>
      <c r="I153" s="379" t="str">
        <f t="shared" si="43"/>
        <v/>
      </c>
      <c r="J153" s="380" t="str">
        <f t="shared" si="43"/>
        <v/>
      </c>
      <c r="K153" s="26" t="str">
        <f t="shared" si="43"/>
        <v/>
      </c>
      <c r="L153" s="378" t="str">
        <f t="shared" si="43"/>
        <v/>
      </c>
      <c r="M153" s="379" t="str">
        <f t="shared" si="43"/>
        <v/>
      </c>
      <c r="N153" s="380" t="str">
        <f t="shared" si="44"/>
        <v/>
      </c>
      <c r="O153" s="26" t="str">
        <f t="shared" si="44"/>
        <v/>
      </c>
      <c r="P153" s="378" t="str">
        <f t="shared" si="44"/>
        <v/>
      </c>
      <c r="Q153" s="379" t="str">
        <f t="shared" si="44"/>
        <v/>
      </c>
      <c r="R153" s="380" t="str">
        <f t="shared" si="44"/>
        <v/>
      </c>
      <c r="S153" s="26" t="str">
        <f t="shared" si="44"/>
        <v/>
      </c>
      <c r="T153" s="378" t="str">
        <f t="shared" si="44"/>
        <v/>
      </c>
      <c r="U153" s="379" t="str">
        <f t="shared" si="44"/>
        <v/>
      </c>
      <c r="V153" s="380" t="str">
        <f t="shared" si="44"/>
        <v/>
      </c>
      <c r="W153" s="26" t="str">
        <f t="shared" si="44"/>
        <v/>
      </c>
      <c r="X153" s="378" t="str">
        <f t="shared" si="44"/>
        <v/>
      </c>
      <c r="Y153" s="379" t="str">
        <f t="shared" si="44"/>
        <v/>
      </c>
      <c r="Z153" s="380" t="str">
        <f t="shared" si="44"/>
        <v/>
      </c>
      <c r="AA153" s="26" t="str">
        <f t="shared" si="44"/>
        <v/>
      </c>
      <c r="AB153" s="20"/>
      <c r="AC153" s="378" t="str">
        <f>IF(COUNT((D153,H153,L153,P153,T153,X153))=0,"",SUM((D153,H153,L153,P153,T153,X153)))</f>
        <v/>
      </c>
      <c r="AD153" s="379" t="str">
        <f>IF(COUNT((E153,I153,M153,Q153,U153,Y153))=0,"",SUM((E153,I153,M153,Q153,U153,Y153)))</f>
        <v/>
      </c>
      <c r="AE153" s="380" t="str">
        <f>IF(COUNT((F153,J153,N153,R153,V153,Z153))=0,"",SUM((F153,J153,N153,R153,V153,Z153)))</f>
        <v/>
      </c>
      <c r="AF153" s="26" t="str">
        <f>IF(COUNT((G153,K153,O153,S153,W153,AA153))=0,"",SUM((G153,K153,O153,S153,W153,AA153)))</f>
        <v/>
      </c>
      <c r="AG153" s="381" t="str">
        <f t="shared" si="41"/>
        <v/>
      </c>
      <c r="AH153" s="307" t="str">
        <f t="shared" si="41"/>
        <v/>
      </c>
      <c r="AI153" s="193" t="str">
        <f t="shared" si="41"/>
        <v/>
      </c>
      <c r="AJ153" s="382" t="str">
        <f t="shared" si="37"/>
        <v/>
      </c>
      <c r="AK153" s="20"/>
      <c r="AL153" s="378" t="str">
        <f>IF(COUNT(テ1!AC153,テ2!AC153,AC153)=0,"",SUM(テ1!AC153,テ2!AC153,AC153))</f>
        <v/>
      </c>
      <c r="AM153" s="379" t="str">
        <f>IF(COUNT(テ1!AD153,テ2!AD153,AD153)=0,"",SUM(テ1!AD153,テ2!AD153,AD153))</f>
        <v/>
      </c>
      <c r="AN153" s="380" t="str">
        <f>IF(COUNT(テ1!AE153,テ2!AE153,AE153)=0,"",SUM(テ1!AE153,テ2!AE153,AE153))</f>
        <v/>
      </c>
      <c r="AO153" s="26" t="str">
        <f>IF(COUNT(テ1!AF153,テ2!AF153,AF153)=0,"",SUM(テ1!AF153,テ2!AF153,AF153))</f>
        <v/>
      </c>
      <c r="AP153" s="381" t="str">
        <f t="shared" si="42"/>
        <v/>
      </c>
      <c r="AQ153" s="307" t="str">
        <f t="shared" si="42"/>
        <v/>
      </c>
      <c r="AR153" s="193" t="str">
        <f t="shared" si="42"/>
        <v/>
      </c>
      <c r="AS153" s="382" t="str">
        <f t="shared" si="38"/>
        <v/>
      </c>
      <c r="AT153" s="20"/>
    </row>
    <row r="154" spans="1:46" ht="12" customHeight="1">
      <c r="A154" s="362">
        <v>150</v>
      </c>
      <c r="B154" s="21">
        <f>IF(情報!$C151="","",情報!$C151)</f>
        <v>414</v>
      </c>
      <c r="C154" s="377" t="str">
        <f t="shared" si="36"/>
        <v/>
      </c>
      <c r="D154" s="378" t="str">
        <f t="shared" si="43"/>
        <v/>
      </c>
      <c r="E154" s="379" t="str">
        <f t="shared" si="43"/>
        <v/>
      </c>
      <c r="F154" s="380" t="str">
        <f t="shared" si="43"/>
        <v/>
      </c>
      <c r="G154" s="26" t="str">
        <f t="shared" si="43"/>
        <v/>
      </c>
      <c r="H154" s="378" t="str">
        <f t="shared" si="43"/>
        <v/>
      </c>
      <c r="I154" s="379" t="str">
        <f t="shared" si="43"/>
        <v/>
      </c>
      <c r="J154" s="380" t="str">
        <f t="shared" si="43"/>
        <v/>
      </c>
      <c r="K154" s="26" t="str">
        <f t="shared" si="43"/>
        <v/>
      </c>
      <c r="L154" s="378" t="str">
        <f t="shared" si="43"/>
        <v/>
      </c>
      <c r="M154" s="379" t="str">
        <f t="shared" si="43"/>
        <v/>
      </c>
      <c r="N154" s="380" t="str">
        <f t="shared" si="44"/>
        <v/>
      </c>
      <c r="O154" s="26" t="str">
        <f t="shared" si="44"/>
        <v/>
      </c>
      <c r="P154" s="378" t="str">
        <f t="shared" si="44"/>
        <v/>
      </c>
      <c r="Q154" s="379" t="str">
        <f t="shared" si="44"/>
        <v/>
      </c>
      <c r="R154" s="380" t="str">
        <f t="shared" si="44"/>
        <v/>
      </c>
      <c r="S154" s="26" t="str">
        <f t="shared" si="44"/>
        <v/>
      </c>
      <c r="T154" s="378" t="str">
        <f t="shared" si="44"/>
        <v/>
      </c>
      <c r="U154" s="379" t="str">
        <f t="shared" si="44"/>
        <v/>
      </c>
      <c r="V154" s="380" t="str">
        <f t="shared" si="44"/>
        <v/>
      </c>
      <c r="W154" s="26" t="str">
        <f t="shared" si="44"/>
        <v/>
      </c>
      <c r="X154" s="378" t="str">
        <f t="shared" si="44"/>
        <v/>
      </c>
      <c r="Y154" s="379" t="str">
        <f t="shared" si="44"/>
        <v/>
      </c>
      <c r="Z154" s="380" t="str">
        <f t="shared" si="44"/>
        <v/>
      </c>
      <c r="AA154" s="26" t="str">
        <f t="shared" si="44"/>
        <v/>
      </c>
      <c r="AB154" s="20"/>
      <c r="AC154" s="378" t="str">
        <f>IF(COUNT((D154,H154,L154,P154,T154,X154))=0,"",SUM((D154,H154,L154,P154,T154,X154)))</f>
        <v/>
      </c>
      <c r="AD154" s="379" t="str">
        <f>IF(COUNT((E154,I154,M154,Q154,U154,Y154))=0,"",SUM((E154,I154,M154,Q154,U154,Y154)))</f>
        <v/>
      </c>
      <c r="AE154" s="380" t="str">
        <f>IF(COUNT((F154,J154,N154,R154,V154,Z154))=0,"",SUM((F154,J154,N154,R154,V154,Z154)))</f>
        <v/>
      </c>
      <c r="AF154" s="26" t="str">
        <f>IF(COUNT((G154,K154,O154,S154,W154,AA154))=0,"",SUM((G154,K154,O154,S154,W154,AA154)))</f>
        <v/>
      </c>
      <c r="AG154" s="381" t="str">
        <f t="shared" si="41"/>
        <v/>
      </c>
      <c r="AH154" s="307" t="str">
        <f t="shared" si="41"/>
        <v/>
      </c>
      <c r="AI154" s="193" t="str">
        <f t="shared" si="41"/>
        <v/>
      </c>
      <c r="AJ154" s="382" t="str">
        <f t="shared" si="37"/>
        <v/>
      </c>
      <c r="AK154" s="20"/>
      <c r="AL154" s="378" t="str">
        <f>IF(COUNT(テ1!AC154,テ2!AC154,AC154)=0,"",SUM(テ1!AC154,テ2!AC154,AC154))</f>
        <v/>
      </c>
      <c r="AM154" s="379" t="str">
        <f>IF(COUNT(テ1!AD154,テ2!AD154,AD154)=0,"",SUM(テ1!AD154,テ2!AD154,AD154))</f>
        <v/>
      </c>
      <c r="AN154" s="380" t="str">
        <f>IF(COUNT(テ1!AE154,テ2!AE154,AE154)=0,"",SUM(テ1!AE154,テ2!AE154,AE154))</f>
        <v/>
      </c>
      <c r="AO154" s="26" t="str">
        <f>IF(COUNT(テ1!AF154,テ2!AF154,AF154)=0,"",SUM(テ1!AF154,テ2!AF154,AF154))</f>
        <v/>
      </c>
      <c r="AP154" s="381" t="str">
        <f t="shared" si="42"/>
        <v/>
      </c>
      <c r="AQ154" s="307" t="str">
        <f t="shared" si="42"/>
        <v/>
      </c>
      <c r="AR154" s="193" t="str">
        <f t="shared" si="42"/>
        <v/>
      </c>
      <c r="AS154" s="382" t="str">
        <f t="shared" si="38"/>
        <v/>
      </c>
      <c r="AT154" s="20"/>
    </row>
    <row r="155" spans="1:46" ht="12" customHeight="1">
      <c r="A155" s="362">
        <v>151</v>
      </c>
      <c r="B155" s="27">
        <f>IF(情報!$C152="","",情報!$C152)</f>
        <v>415</v>
      </c>
      <c r="C155" s="383" t="str">
        <f t="shared" si="36"/>
        <v/>
      </c>
      <c r="D155" s="384" t="str">
        <f t="shared" ref="D155:M164" si="45">IF(ISERROR(INDEX(テ全,$A155,D$2)),"",INDEX(テ全,$A155,D$2))</f>
        <v/>
      </c>
      <c r="E155" s="385" t="str">
        <f t="shared" si="45"/>
        <v/>
      </c>
      <c r="F155" s="386" t="str">
        <f t="shared" si="45"/>
        <v/>
      </c>
      <c r="G155" s="32" t="str">
        <f t="shared" si="45"/>
        <v/>
      </c>
      <c r="H155" s="384" t="str">
        <f t="shared" si="45"/>
        <v/>
      </c>
      <c r="I155" s="385" t="str">
        <f t="shared" si="45"/>
        <v/>
      </c>
      <c r="J155" s="386" t="str">
        <f t="shared" si="45"/>
        <v/>
      </c>
      <c r="K155" s="32" t="str">
        <f t="shared" si="45"/>
        <v/>
      </c>
      <c r="L155" s="384" t="str">
        <f t="shared" si="45"/>
        <v/>
      </c>
      <c r="M155" s="385" t="str">
        <f t="shared" si="45"/>
        <v/>
      </c>
      <c r="N155" s="386" t="str">
        <f t="shared" ref="N155:AA164" si="46">IF(ISERROR(INDEX(テ全,$A155,N$2)),"",INDEX(テ全,$A155,N$2))</f>
        <v/>
      </c>
      <c r="O155" s="32" t="str">
        <f t="shared" si="46"/>
        <v/>
      </c>
      <c r="P155" s="384" t="str">
        <f t="shared" si="46"/>
        <v/>
      </c>
      <c r="Q155" s="385" t="str">
        <f t="shared" si="46"/>
        <v/>
      </c>
      <c r="R155" s="386" t="str">
        <f t="shared" si="46"/>
        <v/>
      </c>
      <c r="S155" s="32" t="str">
        <f t="shared" si="46"/>
        <v/>
      </c>
      <c r="T155" s="384" t="str">
        <f t="shared" si="46"/>
        <v/>
      </c>
      <c r="U155" s="385" t="str">
        <f t="shared" si="46"/>
        <v/>
      </c>
      <c r="V155" s="386" t="str">
        <f t="shared" si="46"/>
        <v/>
      </c>
      <c r="W155" s="32" t="str">
        <f t="shared" si="46"/>
        <v/>
      </c>
      <c r="X155" s="384" t="str">
        <f t="shared" si="46"/>
        <v/>
      </c>
      <c r="Y155" s="385" t="str">
        <f t="shared" si="46"/>
        <v/>
      </c>
      <c r="Z155" s="386" t="str">
        <f t="shared" si="46"/>
        <v/>
      </c>
      <c r="AA155" s="32" t="str">
        <f t="shared" si="46"/>
        <v/>
      </c>
      <c r="AB155" s="20"/>
      <c r="AC155" s="384" t="str">
        <f>IF(COUNT((D155,H155,L155,P155,T155,X155))=0,"",SUM((D155,H155,L155,P155,T155,X155)))</f>
        <v/>
      </c>
      <c r="AD155" s="385" t="str">
        <f>IF(COUNT((E155,I155,M155,Q155,U155,Y155))=0,"",SUM((E155,I155,M155,Q155,U155,Y155)))</f>
        <v/>
      </c>
      <c r="AE155" s="386" t="str">
        <f>IF(COUNT((F155,J155,N155,R155,V155,Z155))=0,"",SUM((F155,J155,N155,R155,V155,Z155)))</f>
        <v/>
      </c>
      <c r="AF155" s="32" t="str">
        <f>IF(COUNT((G155,K155,O155,S155,W155,AA155))=0,"",SUM((G155,K155,O155,S155,W155,AA155)))</f>
        <v/>
      </c>
      <c r="AG155" s="387" t="str">
        <f t="shared" si="41"/>
        <v/>
      </c>
      <c r="AH155" s="310" t="str">
        <f t="shared" si="41"/>
        <v/>
      </c>
      <c r="AI155" s="212" t="str">
        <f t="shared" si="41"/>
        <v/>
      </c>
      <c r="AJ155" s="388" t="str">
        <f t="shared" si="37"/>
        <v/>
      </c>
      <c r="AK155" s="20"/>
      <c r="AL155" s="384" t="str">
        <f>IF(COUNT(テ1!AC155,テ2!AC155,AC155)=0,"",SUM(テ1!AC155,テ2!AC155,AC155))</f>
        <v/>
      </c>
      <c r="AM155" s="385" t="str">
        <f>IF(COUNT(テ1!AD155,テ2!AD155,AD155)=0,"",SUM(テ1!AD155,テ2!AD155,AD155))</f>
        <v/>
      </c>
      <c r="AN155" s="386" t="str">
        <f>IF(COUNT(テ1!AE155,テ2!AE155,AE155)=0,"",SUM(テ1!AE155,テ2!AE155,AE155))</f>
        <v/>
      </c>
      <c r="AO155" s="32" t="str">
        <f>IF(COUNT(テ1!AF155,テ2!AF155,AF155)=0,"",SUM(テ1!AF155,テ2!AF155,AF155))</f>
        <v/>
      </c>
      <c r="AP155" s="387" t="str">
        <f t="shared" si="42"/>
        <v/>
      </c>
      <c r="AQ155" s="310" t="str">
        <f t="shared" si="42"/>
        <v/>
      </c>
      <c r="AR155" s="212" t="str">
        <f t="shared" si="42"/>
        <v/>
      </c>
      <c r="AS155" s="388" t="str">
        <f t="shared" si="38"/>
        <v/>
      </c>
      <c r="AT155" s="20"/>
    </row>
    <row r="156" spans="1:46" ht="12" customHeight="1">
      <c r="A156" s="362">
        <v>152</v>
      </c>
      <c r="B156" s="33">
        <f>IF(情報!$C153="","",情報!$C153)</f>
        <v>416</v>
      </c>
      <c r="C156" s="389" t="str">
        <f t="shared" si="36"/>
        <v/>
      </c>
      <c r="D156" s="390" t="str">
        <f t="shared" si="45"/>
        <v/>
      </c>
      <c r="E156" s="391" t="str">
        <f t="shared" si="45"/>
        <v/>
      </c>
      <c r="F156" s="392" t="str">
        <f t="shared" si="45"/>
        <v/>
      </c>
      <c r="G156" s="38" t="str">
        <f t="shared" si="45"/>
        <v/>
      </c>
      <c r="H156" s="390" t="str">
        <f t="shared" si="45"/>
        <v/>
      </c>
      <c r="I156" s="391" t="str">
        <f t="shared" si="45"/>
        <v/>
      </c>
      <c r="J156" s="392" t="str">
        <f t="shared" si="45"/>
        <v/>
      </c>
      <c r="K156" s="38" t="str">
        <f t="shared" si="45"/>
        <v/>
      </c>
      <c r="L156" s="390" t="str">
        <f t="shared" si="45"/>
        <v/>
      </c>
      <c r="M156" s="391" t="str">
        <f t="shared" si="45"/>
        <v/>
      </c>
      <c r="N156" s="392" t="str">
        <f t="shared" si="46"/>
        <v/>
      </c>
      <c r="O156" s="38" t="str">
        <f t="shared" si="46"/>
        <v/>
      </c>
      <c r="P156" s="390" t="str">
        <f t="shared" si="46"/>
        <v/>
      </c>
      <c r="Q156" s="391" t="str">
        <f t="shared" si="46"/>
        <v/>
      </c>
      <c r="R156" s="392" t="str">
        <f t="shared" si="46"/>
        <v/>
      </c>
      <c r="S156" s="38" t="str">
        <f t="shared" si="46"/>
        <v/>
      </c>
      <c r="T156" s="390" t="str">
        <f t="shared" si="46"/>
        <v/>
      </c>
      <c r="U156" s="391" t="str">
        <f t="shared" si="46"/>
        <v/>
      </c>
      <c r="V156" s="392" t="str">
        <f t="shared" si="46"/>
        <v/>
      </c>
      <c r="W156" s="38" t="str">
        <f t="shared" si="46"/>
        <v/>
      </c>
      <c r="X156" s="390" t="str">
        <f t="shared" si="46"/>
        <v/>
      </c>
      <c r="Y156" s="391" t="str">
        <f t="shared" si="46"/>
        <v/>
      </c>
      <c r="Z156" s="392" t="str">
        <f t="shared" si="46"/>
        <v/>
      </c>
      <c r="AA156" s="38" t="str">
        <f t="shared" si="46"/>
        <v/>
      </c>
      <c r="AB156" s="20"/>
      <c r="AC156" s="390" t="str">
        <f>IF(COUNT((D156,H156,L156,P156,T156,X156))=0,"",SUM((D156,H156,L156,P156,T156,X156)))</f>
        <v/>
      </c>
      <c r="AD156" s="391" t="str">
        <f>IF(COUNT((E156,I156,M156,Q156,U156,Y156))=0,"",SUM((E156,I156,M156,Q156,U156,Y156)))</f>
        <v/>
      </c>
      <c r="AE156" s="392" t="str">
        <f>IF(COUNT((F156,J156,N156,R156,V156,Z156))=0,"",SUM((F156,J156,N156,R156,V156,Z156)))</f>
        <v/>
      </c>
      <c r="AF156" s="38" t="str">
        <f>IF(COUNT((G156,K156,O156,S156,W156,AA156))=0,"",SUM((G156,K156,O156,S156,W156,AA156)))</f>
        <v/>
      </c>
      <c r="AG156" s="375" t="str">
        <f t="shared" si="41"/>
        <v/>
      </c>
      <c r="AH156" s="313" t="str">
        <f t="shared" si="41"/>
        <v/>
      </c>
      <c r="AI156" s="231" t="str">
        <f t="shared" si="41"/>
        <v/>
      </c>
      <c r="AJ156" s="376" t="str">
        <f t="shared" si="37"/>
        <v/>
      </c>
      <c r="AK156" s="20"/>
      <c r="AL156" s="390" t="str">
        <f>IF(COUNT(テ1!AC156,テ2!AC156,AC156)=0,"",SUM(テ1!AC156,テ2!AC156,AC156))</f>
        <v/>
      </c>
      <c r="AM156" s="391" t="str">
        <f>IF(COUNT(テ1!AD156,テ2!AD156,AD156)=0,"",SUM(テ1!AD156,テ2!AD156,AD156))</f>
        <v/>
      </c>
      <c r="AN156" s="392" t="str">
        <f>IF(COUNT(テ1!AE156,テ2!AE156,AE156)=0,"",SUM(テ1!AE156,テ2!AE156,AE156))</f>
        <v/>
      </c>
      <c r="AO156" s="38" t="str">
        <f>IF(COUNT(テ1!AF156,テ2!AF156,AF156)=0,"",SUM(テ1!AF156,テ2!AF156,AF156))</f>
        <v/>
      </c>
      <c r="AP156" s="375" t="str">
        <f t="shared" si="42"/>
        <v/>
      </c>
      <c r="AQ156" s="313" t="str">
        <f t="shared" si="42"/>
        <v/>
      </c>
      <c r="AR156" s="231" t="str">
        <f t="shared" si="42"/>
        <v/>
      </c>
      <c r="AS156" s="376" t="str">
        <f t="shared" si="38"/>
        <v/>
      </c>
      <c r="AT156" s="20"/>
    </row>
    <row r="157" spans="1:46" ht="12" customHeight="1">
      <c r="A157" s="362">
        <v>153</v>
      </c>
      <c r="B157" s="21">
        <f>IF(情報!$C154="","",情報!$C154)</f>
        <v>417</v>
      </c>
      <c r="C157" s="377" t="str">
        <f t="shared" si="36"/>
        <v/>
      </c>
      <c r="D157" s="378" t="str">
        <f t="shared" si="45"/>
        <v/>
      </c>
      <c r="E157" s="379" t="str">
        <f t="shared" si="45"/>
        <v/>
      </c>
      <c r="F157" s="380" t="str">
        <f t="shared" si="45"/>
        <v/>
      </c>
      <c r="G157" s="26" t="str">
        <f t="shared" si="45"/>
        <v/>
      </c>
      <c r="H157" s="378" t="str">
        <f t="shared" si="45"/>
        <v/>
      </c>
      <c r="I157" s="379" t="str">
        <f t="shared" si="45"/>
        <v/>
      </c>
      <c r="J157" s="380" t="str">
        <f t="shared" si="45"/>
        <v/>
      </c>
      <c r="K157" s="26" t="str">
        <f t="shared" si="45"/>
        <v/>
      </c>
      <c r="L157" s="378" t="str">
        <f t="shared" si="45"/>
        <v/>
      </c>
      <c r="M157" s="379" t="str">
        <f t="shared" si="45"/>
        <v/>
      </c>
      <c r="N157" s="380" t="str">
        <f t="shared" si="46"/>
        <v/>
      </c>
      <c r="O157" s="26" t="str">
        <f t="shared" si="46"/>
        <v/>
      </c>
      <c r="P157" s="378" t="str">
        <f t="shared" si="46"/>
        <v/>
      </c>
      <c r="Q157" s="379" t="str">
        <f t="shared" si="46"/>
        <v/>
      </c>
      <c r="R157" s="380" t="str">
        <f t="shared" si="46"/>
        <v/>
      </c>
      <c r="S157" s="26" t="str">
        <f t="shared" si="46"/>
        <v/>
      </c>
      <c r="T157" s="378" t="str">
        <f t="shared" si="46"/>
        <v/>
      </c>
      <c r="U157" s="379" t="str">
        <f t="shared" si="46"/>
        <v/>
      </c>
      <c r="V157" s="380" t="str">
        <f t="shared" si="46"/>
        <v/>
      </c>
      <c r="W157" s="26" t="str">
        <f t="shared" si="46"/>
        <v/>
      </c>
      <c r="X157" s="378" t="str">
        <f t="shared" si="46"/>
        <v/>
      </c>
      <c r="Y157" s="379" t="str">
        <f t="shared" si="46"/>
        <v/>
      </c>
      <c r="Z157" s="380" t="str">
        <f t="shared" si="46"/>
        <v/>
      </c>
      <c r="AA157" s="26" t="str">
        <f t="shared" si="46"/>
        <v/>
      </c>
      <c r="AB157" s="20"/>
      <c r="AC157" s="378" t="str">
        <f>IF(COUNT((D157,H157,L157,P157,T157,X157))=0,"",SUM((D157,H157,L157,P157,T157,X157)))</f>
        <v/>
      </c>
      <c r="AD157" s="379" t="str">
        <f>IF(COUNT((E157,I157,M157,Q157,U157,Y157))=0,"",SUM((E157,I157,M157,Q157,U157,Y157)))</f>
        <v/>
      </c>
      <c r="AE157" s="380" t="str">
        <f>IF(COUNT((F157,J157,N157,R157,V157,Z157))=0,"",SUM((F157,J157,N157,R157,V157,Z157)))</f>
        <v/>
      </c>
      <c r="AF157" s="26" t="str">
        <f>IF(COUNT((G157,K157,O157,S157,W157,AA157))=0,"",SUM((G157,K157,O157,S157,W157,AA157)))</f>
        <v/>
      </c>
      <c r="AG157" s="381" t="str">
        <f t="shared" si="41"/>
        <v/>
      </c>
      <c r="AH157" s="307" t="str">
        <f t="shared" si="41"/>
        <v/>
      </c>
      <c r="AI157" s="193" t="str">
        <f t="shared" si="41"/>
        <v/>
      </c>
      <c r="AJ157" s="382" t="str">
        <f t="shared" si="37"/>
        <v/>
      </c>
      <c r="AK157" s="20"/>
      <c r="AL157" s="378" t="str">
        <f>IF(COUNT(テ1!AC157,テ2!AC157,AC157)=0,"",SUM(テ1!AC157,テ2!AC157,AC157))</f>
        <v/>
      </c>
      <c r="AM157" s="379" t="str">
        <f>IF(COUNT(テ1!AD157,テ2!AD157,AD157)=0,"",SUM(テ1!AD157,テ2!AD157,AD157))</f>
        <v/>
      </c>
      <c r="AN157" s="380" t="str">
        <f>IF(COUNT(テ1!AE157,テ2!AE157,AE157)=0,"",SUM(テ1!AE157,テ2!AE157,AE157))</f>
        <v/>
      </c>
      <c r="AO157" s="26" t="str">
        <f>IF(COUNT(テ1!AF157,テ2!AF157,AF157)=0,"",SUM(テ1!AF157,テ2!AF157,AF157))</f>
        <v/>
      </c>
      <c r="AP157" s="381" t="str">
        <f t="shared" si="42"/>
        <v/>
      </c>
      <c r="AQ157" s="307" t="str">
        <f t="shared" si="42"/>
        <v/>
      </c>
      <c r="AR157" s="193" t="str">
        <f t="shared" si="42"/>
        <v/>
      </c>
      <c r="AS157" s="382" t="str">
        <f t="shared" si="38"/>
        <v/>
      </c>
      <c r="AT157" s="20"/>
    </row>
    <row r="158" spans="1:46" ht="12" customHeight="1">
      <c r="A158" s="362">
        <v>154</v>
      </c>
      <c r="B158" s="21">
        <f>IF(情報!$C155="","",情報!$C155)</f>
        <v>418</v>
      </c>
      <c r="C158" s="377" t="str">
        <f t="shared" si="36"/>
        <v/>
      </c>
      <c r="D158" s="378" t="str">
        <f t="shared" si="45"/>
        <v/>
      </c>
      <c r="E158" s="379" t="str">
        <f t="shared" si="45"/>
        <v/>
      </c>
      <c r="F158" s="380" t="str">
        <f t="shared" si="45"/>
        <v/>
      </c>
      <c r="G158" s="26" t="str">
        <f t="shared" si="45"/>
        <v/>
      </c>
      <c r="H158" s="378" t="str">
        <f t="shared" si="45"/>
        <v/>
      </c>
      <c r="I158" s="379" t="str">
        <f t="shared" si="45"/>
        <v/>
      </c>
      <c r="J158" s="380" t="str">
        <f t="shared" si="45"/>
        <v/>
      </c>
      <c r="K158" s="26" t="str">
        <f t="shared" si="45"/>
        <v/>
      </c>
      <c r="L158" s="378" t="str">
        <f t="shared" si="45"/>
        <v/>
      </c>
      <c r="M158" s="379" t="str">
        <f t="shared" si="45"/>
        <v/>
      </c>
      <c r="N158" s="380" t="str">
        <f t="shared" si="46"/>
        <v/>
      </c>
      <c r="O158" s="26" t="str">
        <f t="shared" si="46"/>
        <v/>
      </c>
      <c r="P158" s="378" t="str">
        <f t="shared" si="46"/>
        <v/>
      </c>
      <c r="Q158" s="379" t="str">
        <f t="shared" si="46"/>
        <v/>
      </c>
      <c r="R158" s="380" t="str">
        <f t="shared" si="46"/>
        <v/>
      </c>
      <c r="S158" s="26" t="str">
        <f t="shared" si="46"/>
        <v/>
      </c>
      <c r="T158" s="378" t="str">
        <f t="shared" si="46"/>
        <v/>
      </c>
      <c r="U158" s="379" t="str">
        <f t="shared" si="46"/>
        <v/>
      </c>
      <c r="V158" s="380" t="str">
        <f t="shared" si="46"/>
        <v/>
      </c>
      <c r="W158" s="26" t="str">
        <f t="shared" si="46"/>
        <v/>
      </c>
      <c r="X158" s="378" t="str">
        <f t="shared" si="46"/>
        <v/>
      </c>
      <c r="Y158" s="379" t="str">
        <f t="shared" si="46"/>
        <v/>
      </c>
      <c r="Z158" s="380" t="str">
        <f t="shared" si="46"/>
        <v/>
      </c>
      <c r="AA158" s="26" t="str">
        <f t="shared" si="46"/>
        <v/>
      </c>
      <c r="AB158" s="20"/>
      <c r="AC158" s="378" t="str">
        <f>IF(COUNT((D158,H158,L158,P158,T158,X158))=0,"",SUM((D158,H158,L158,P158,T158,X158)))</f>
        <v/>
      </c>
      <c r="AD158" s="379" t="str">
        <f>IF(COUNT((E158,I158,M158,Q158,U158,Y158))=0,"",SUM((E158,I158,M158,Q158,U158,Y158)))</f>
        <v/>
      </c>
      <c r="AE158" s="380" t="str">
        <f>IF(COUNT((F158,J158,N158,R158,V158,Z158))=0,"",SUM((F158,J158,N158,R158,V158,Z158)))</f>
        <v/>
      </c>
      <c r="AF158" s="26" t="str">
        <f>IF(COUNT((G158,K158,O158,S158,W158,AA158))=0,"",SUM((G158,K158,O158,S158,W158,AA158)))</f>
        <v/>
      </c>
      <c r="AG158" s="381" t="str">
        <f t="shared" si="41"/>
        <v/>
      </c>
      <c r="AH158" s="307" t="str">
        <f t="shared" si="41"/>
        <v/>
      </c>
      <c r="AI158" s="193" t="str">
        <f t="shared" si="41"/>
        <v/>
      </c>
      <c r="AJ158" s="382" t="str">
        <f t="shared" si="37"/>
        <v/>
      </c>
      <c r="AK158" s="20"/>
      <c r="AL158" s="378" t="str">
        <f>IF(COUNT(テ1!AC158,テ2!AC158,AC158)=0,"",SUM(テ1!AC158,テ2!AC158,AC158))</f>
        <v/>
      </c>
      <c r="AM158" s="379" t="str">
        <f>IF(COUNT(テ1!AD158,テ2!AD158,AD158)=0,"",SUM(テ1!AD158,テ2!AD158,AD158))</f>
        <v/>
      </c>
      <c r="AN158" s="380" t="str">
        <f>IF(COUNT(テ1!AE158,テ2!AE158,AE158)=0,"",SUM(テ1!AE158,テ2!AE158,AE158))</f>
        <v/>
      </c>
      <c r="AO158" s="26" t="str">
        <f>IF(COUNT(テ1!AF158,テ2!AF158,AF158)=0,"",SUM(テ1!AF158,テ2!AF158,AF158))</f>
        <v/>
      </c>
      <c r="AP158" s="381" t="str">
        <f t="shared" si="42"/>
        <v/>
      </c>
      <c r="AQ158" s="307" t="str">
        <f t="shared" si="42"/>
        <v/>
      </c>
      <c r="AR158" s="193" t="str">
        <f t="shared" si="42"/>
        <v/>
      </c>
      <c r="AS158" s="382" t="str">
        <f t="shared" si="38"/>
        <v/>
      </c>
      <c r="AT158" s="20"/>
    </row>
    <row r="159" spans="1:46" ht="12" customHeight="1">
      <c r="A159" s="362">
        <v>155</v>
      </c>
      <c r="B159" s="21">
        <f>IF(情報!$C156="","",情報!$C156)</f>
        <v>419</v>
      </c>
      <c r="C159" s="377" t="str">
        <f t="shared" si="36"/>
        <v/>
      </c>
      <c r="D159" s="378" t="str">
        <f t="shared" si="45"/>
        <v/>
      </c>
      <c r="E159" s="379" t="str">
        <f t="shared" si="45"/>
        <v/>
      </c>
      <c r="F159" s="380" t="str">
        <f t="shared" si="45"/>
        <v/>
      </c>
      <c r="G159" s="26" t="str">
        <f t="shared" si="45"/>
        <v/>
      </c>
      <c r="H159" s="378" t="str">
        <f t="shared" si="45"/>
        <v/>
      </c>
      <c r="I159" s="379" t="str">
        <f t="shared" si="45"/>
        <v/>
      </c>
      <c r="J159" s="380" t="str">
        <f t="shared" si="45"/>
        <v/>
      </c>
      <c r="K159" s="26" t="str">
        <f t="shared" si="45"/>
        <v/>
      </c>
      <c r="L159" s="378" t="str">
        <f t="shared" si="45"/>
        <v/>
      </c>
      <c r="M159" s="379" t="str">
        <f t="shared" si="45"/>
        <v/>
      </c>
      <c r="N159" s="380" t="str">
        <f t="shared" si="46"/>
        <v/>
      </c>
      <c r="O159" s="26" t="str">
        <f t="shared" si="46"/>
        <v/>
      </c>
      <c r="P159" s="378" t="str">
        <f t="shared" si="46"/>
        <v/>
      </c>
      <c r="Q159" s="379" t="str">
        <f t="shared" si="46"/>
        <v/>
      </c>
      <c r="R159" s="380" t="str">
        <f t="shared" si="46"/>
        <v/>
      </c>
      <c r="S159" s="26" t="str">
        <f t="shared" si="46"/>
        <v/>
      </c>
      <c r="T159" s="378" t="str">
        <f t="shared" si="46"/>
        <v/>
      </c>
      <c r="U159" s="379" t="str">
        <f t="shared" si="46"/>
        <v/>
      </c>
      <c r="V159" s="380" t="str">
        <f t="shared" si="46"/>
        <v/>
      </c>
      <c r="W159" s="26" t="str">
        <f t="shared" si="46"/>
        <v/>
      </c>
      <c r="X159" s="378" t="str">
        <f t="shared" si="46"/>
        <v/>
      </c>
      <c r="Y159" s="379" t="str">
        <f t="shared" si="46"/>
        <v/>
      </c>
      <c r="Z159" s="380" t="str">
        <f t="shared" si="46"/>
        <v/>
      </c>
      <c r="AA159" s="26" t="str">
        <f t="shared" si="46"/>
        <v/>
      </c>
      <c r="AB159" s="20"/>
      <c r="AC159" s="378" t="str">
        <f>IF(COUNT((D159,H159,L159,P159,T159,X159))=0,"",SUM((D159,H159,L159,P159,T159,X159)))</f>
        <v/>
      </c>
      <c r="AD159" s="379" t="str">
        <f>IF(COUNT((E159,I159,M159,Q159,U159,Y159))=0,"",SUM((E159,I159,M159,Q159,U159,Y159)))</f>
        <v/>
      </c>
      <c r="AE159" s="380" t="str">
        <f>IF(COUNT((F159,J159,N159,R159,V159,Z159))=0,"",SUM((F159,J159,N159,R159,V159,Z159)))</f>
        <v/>
      </c>
      <c r="AF159" s="26" t="str">
        <f>IF(COUNT((G159,K159,O159,S159,W159,AA159))=0,"",SUM((G159,K159,O159,S159,W159,AA159)))</f>
        <v/>
      </c>
      <c r="AG159" s="381" t="str">
        <f t="shared" si="41"/>
        <v/>
      </c>
      <c r="AH159" s="307" t="str">
        <f t="shared" si="41"/>
        <v/>
      </c>
      <c r="AI159" s="193" t="str">
        <f t="shared" si="41"/>
        <v/>
      </c>
      <c r="AJ159" s="382" t="str">
        <f t="shared" si="37"/>
        <v/>
      </c>
      <c r="AK159" s="20"/>
      <c r="AL159" s="378" t="str">
        <f>IF(COUNT(テ1!AC159,テ2!AC159,AC159)=0,"",SUM(テ1!AC159,テ2!AC159,AC159))</f>
        <v/>
      </c>
      <c r="AM159" s="379" t="str">
        <f>IF(COUNT(テ1!AD159,テ2!AD159,AD159)=0,"",SUM(テ1!AD159,テ2!AD159,AD159))</f>
        <v/>
      </c>
      <c r="AN159" s="380" t="str">
        <f>IF(COUNT(テ1!AE159,テ2!AE159,AE159)=0,"",SUM(テ1!AE159,テ2!AE159,AE159))</f>
        <v/>
      </c>
      <c r="AO159" s="26" t="str">
        <f>IF(COUNT(テ1!AF159,テ2!AF159,AF159)=0,"",SUM(テ1!AF159,テ2!AF159,AF159))</f>
        <v/>
      </c>
      <c r="AP159" s="381" t="str">
        <f t="shared" si="42"/>
        <v/>
      </c>
      <c r="AQ159" s="307" t="str">
        <f t="shared" si="42"/>
        <v/>
      </c>
      <c r="AR159" s="193" t="str">
        <f t="shared" si="42"/>
        <v/>
      </c>
      <c r="AS159" s="382" t="str">
        <f t="shared" si="38"/>
        <v/>
      </c>
      <c r="AT159" s="20"/>
    </row>
    <row r="160" spans="1:46" ht="12" customHeight="1">
      <c r="A160" s="362">
        <v>156</v>
      </c>
      <c r="B160" s="27">
        <f>IF(情報!$C157="","",情報!$C157)</f>
        <v>420</v>
      </c>
      <c r="C160" s="383" t="str">
        <f t="shared" si="36"/>
        <v/>
      </c>
      <c r="D160" s="384" t="str">
        <f t="shared" si="45"/>
        <v/>
      </c>
      <c r="E160" s="385" t="str">
        <f t="shared" si="45"/>
        <v/>
      </c>
      <c r="F160" s="386" t="str">
        <f t="shared" si="45"/>
        <v/>
      </c>
      <c r="G160" s="32" t="str">
        <f t="shared" si="45"/>
        <v/>
      </c>
      <c r="H160" s="384" t="str">
        <f t="shared" si="45"/>
        <v/>
      </c>
      <c r="I160" s="385" t="str">
        <f t="shared" si="45"/>
        <v/>
      </c>
      <c r="J160" s="386" t="str">
        <f t="shared" si="45"/>
        <v/>
      </c>
      <c r="K160" s="32" t="str">
        <f t="shared" si="45"/>
        <v/>
      </c>
      <c r="L160" s="384" t="str">
        <f t="shared" si="45"/>
        <v/>
      </c>
      <c r="M160" s="385" t="str">
        <f t="shared" si="45"/>
        <v/>
      </c>
      <c r="N160" s="386" t="str">
        <f t="shared" si="46"/>
        <v/>
      </c>
      <c r="O160" s="32" t="str">
        <f t="shared" si="46"/>
        <v/>
      </c>
      <c r="P160" s="384" t="str">
        <f t="shared" si="46"/>
        <v/>
      </c>
      <c r="Q160" s="385" t="str">
        <f t="shared" si="46"/>
        <v/>
      </c>
      <c r="R160" s="386" t="str">
        <f t="shared" si="46"/>
        <v/>
      </c>
      <c r="S160" s="32" t="str">
        <f t="shared" si="46"/>
        <v/>
      </c>
      <c r="T160" s="384" t="str">
        <f t="shared" si="46"/>
        <v/>
      </c>
      <c r="U160" s="385" t="str">
        <f t="shared" si="46"/>
        <v/>
      </c>
      <c r="V160" s="386" t="str">
        <f t="shared" si="46"/>
        <v/>
      </c>
      <c r="W160" s="32" t="str">
        <f t="shared" si="46"/>
        <v/>
      </c>
      <c r="X160" s="384" t="str">
        <f t="shared" si="46"/>
        <v/>
      </c>
      <c r="Y160" s="385" t="str">
        <f t="shared" si="46"/>
        <v/>
      </c>
      <c r="Z160" s="386" t="str">
        <f t="shared" si="46"/>
        <v/>
      </c>
      <c r="AA160" s="32" t="str">
        <f t="shared" si="46"/>
        <v/>
      </c>
      <c r="AB160" s="20"/>
      <c r="AC160" s="384" t="str">
        <f>IF(COUNT((D160,H160,L160,P160,T160,X160))=0,"",SUM((D160,H160,L160,P160,T160,X160)))</f>
        <v/>
      </c>
      <c r="AD160" s="385" t="str">
        <f>IF(COUNT((E160,I160,M160,Q160,U160,Y160))=0,"",SUM((E160,I160,M160,Q160,U160,Y160)))</f>
        <v/>
      </c>
      <c r="AE160" s="386" t="str">
        <f>IF(COUNT((F160,J160,N160,R160,V160,Z160))=0,"",SUM((F160,J160,N160,R160,V160,Z160)))</f>
        <v/>
      </c>
      <c r="AF160" s="32" t="str">
        <f>IF(COUNT((G160,K160,O160,S160,W160,AA160))=0,"",SUM((G160,K160,O160,S160,W160,AA160)))</f>
        <v/>
      </c>
      <c r="AG160" s="387" t="str">
        <f t="shared" si="41"/>
        <v/>
      </c>
      <c r="AH160" s="310" t="str">
        <f t="shared" si="41"/>
        <v/>
      </c>
      <c r="AI160" s="212" t="str">
        <f t="shared" si="41"/>
        <v/>
      </c>
      <c r="AJ160" s="388" t="str">
        <f t="shared" si="37"/>
        <v/>
      </c>
      <c r="AK160" s="20"/>
      <c r="AL160" s="384" t="str">
        <f>IF(COUNT(テ1!AC160,テ2!AC160,AC160)=0,"",SUM(テ1!AC160,テ2!AC160,AC160))</f>
        <v/>
      </c>
      <c r="AM160" s="385" t="str">
        <f>IF(COUNT(テ1!AD160,テ2!AD160,AD160)=0,"",SUM(テ1!AD160,テ2!AD160,AD160))</f>
        <v/>
      </c>
      <c r="AN160" s="386" t="str">
        <f>IF(COUNT(テ1!AE160,テ2!AE160,AE160)=0,"",SUM(テ1!AE160,テ2!AE160,AE160))</f>
        <v/>
      </c>
      <c r="AO160" s="32" t="str">
        <f>IF(COUNT(テ1!AF160,テ2!AF160,AF160)=0,"",SUM(テ1!AF160,テ2!AF160,AF160))</f>
        <v/>
      </c>
      <c r="AP160" s="387" t="str">
        <f t="shared" si="42"/>
        <v/>
      </c>
      <c r="AQ160" s="310" t="str">
        <f t="shared" si="42"/>
        <v/>
      </c>
      <c r="AR160" s="212" t="str">
        <f t="shared" si="42"/>
        <v/>
      </c>
      <c r="AS160" s="388" t="str">
        <f t="shared" si="38"/>
        <v/>
      </c>
      <c r="AT160" s="20"/>
    </row>
    <row r="161" spans="1:46" ht="12" customHeight="1">
      <c r="A161" s="362">
        <v>157</v>
      </c>
      <c r="B161" s="33">
        <f>IF(情報!$C158="","",情報!$C158)</f>
        <v>421</v>
      </c>
      <c r="C161" s="389" t="str">
        <f t="shared" si="36"/>
        <v/>
      </c>
      <c r="D161" s="390" t="str">
        <f t="shared" si="45"/>
        <v/>
      </c>
      <c r="E161" s="391" t="str">
        <f t="shared" si="45"/>
        <v/>
      </c>
      <c r="F161" s="392" t="str">
        <f t="shared" si="45"/>
        <v/>
      </c>
      <c r="G161" s="38" t="str">
        <f t="shared" si="45"/>
        <v/>
      </c>
      <c r="H161" s="390" t="str">
        <f t="shared" si="45"/>
        <v/>
      </c>
      <c r="I161" s="391" t="str">
        <f t="shared" si="45"/>
        <v/>
      </c>
      <c r="J161" s="392" t="str">
        <f t="shared" si="45"/>
        <v/>
      </c>
      <c r="K161" s="38" t="str">
        <f t="shared" si="45"/>
        <v/>
      </c>
      <c r="L161" s="390" t="str">
        <f t="shared" si="45"/>
        <v/>
      </c>
      <c r="M161" s="391" t="str">
        <f t="shared" si="45"/>
        <v/>
      </c>
      <c r="N161" s="392" t="str">
        <f t="shared" si="46"/>
        <v/>
      </c>
      <c r="O161" s="38" t="str">
        <f t="shared" si="46"/>
        <v/>
      </c>
      <c r="P161" s="390" t="str">
        <f t="shared" si="46"/>
        <v/>
      </c>
      <c r="Q161" s="391" t="str">
        <f t="shared" si="46"/>
        <v/>
      </c>
      <c r="R161" s="392" t="str">
        <f t="shared" si="46"/>
        <v/>
      </c>
      <c r="S161" s="38" t="str">
        <f t="shared" si="46"/>
        <v/>
      </c>
      <c r="T161" s="390" t="str">
        <f t="shared" si="46"/>
        <v/>
      </c>
      <c r="U161" s="391" t="str">
        <f t="shared" si="46"/>
        <v/>
      </c>
      <c r="V161" s="392" t="str">
        <f t="shared" si="46"/>
        <v/>
      </c>
      <c r="W161" s="38" t="str">
        <f t="shared" si="46"/>
        <v/>
      </c>
      <c r="X161" s="390" t="str">
        <f t="shared" si="46"/>
        <v/>
      </c>
      <c r="Y161" s="391" t="str">
        <f t="shared" si="46"/>
        <v/>
      </c>
      <c r="Z161" s="392" t="str">
        <f t="shared" si="46"/>
        <v/>
      </c>
      <c r="AA161" s="38" t="str">
        <f t="shared" si="46"/>
        <v/>
      </c>
      <c r="AB161" s="20"/>
      <c r="AC161" s="390" t="str">
        <f>IF(COUNT((D161,H161,L161,P161,T161,X161))=0,"",SUM((D161,H161,L161,P161,T161,X161)))</f>
        <v/>
      </c>
      <c r="AD161" s="391" t="str">
        <f>IF(COUNT((E161,I161,M161,Q161,U161,Y161))=0,"",SUM((E161,I161,M161,Q161,U161,Y161)))</f>
        <v/>
      </c>
      <c r="AE161" s="392" t="str">
        <f>IF(COUNT((F161,J161,N161,R161,V161,Z161))=0,"",SUM((F161,J161,N161,R161,V161,Z161)))</f>
        <v/>
      </c>
      <c r="AF161" s="38" t="str">
        <f>IF(COUNT((G161,K161,O161,S161,W161,AA161))=0,"",SUM((G161,K161,O161,S161,W161,AA161)))</f>
        <v/>
      </c>
      <c r="AG161" s="375" t="str">
        <f t="shared" si="41"/>
        <v/>
      </c>
      <c r="AH161" s="313" t="str">
        <f t="shared" si="41"/>
        <v/>
      </c>
      <c r="AI161" s="231" t="str">
        <f t="shared" si="41"/>
        <v/>
      </c>
      <c r="AJ161" s="376" t="str">
        <f t="shared" si="37"/>
        <v/>
      </c>
      <c r="AK161" s="20"/>
      <c r="AL161" s="390" t="str">
        <f>IF(COUNT(テ1!AC161,テ2!AC161,AC161)=0,"",SUM(テ1!AC161,テ2!AC161,AC161))</f>
        <v/>
      </c>
      <c r="AM161" s="391" t="str">
        <f>IF(COUNT(テ1!AD161,テ2!AD161,AD161)=0,"",SUM(テ1!AD161,テ2!AD161,AD161))</f>
        <v/>
      </c>
      <c r="AN161" s="392" t="str">
        <f>IF(COUNT(テ1!AE161,テ2!AE161,AE161)=0,"",SUM(テ1!AE161,テ2!AE161,AE161))</f>
        <v/>
      </c>
      <c r="AO161" s="38" t="str">
        <f>IF(COUNT(テ1!AF161,テ2!AF161,AF161)=0,"",SUM(テ1!AF161,テ2!AF161,AF161))</f>
        <v/>
      </c>
      <c r="AP161" s="375" t="str">
        <f t="shared" si="42"/>
        <v/>
      </c>
      <c r="AQ161" s="313" t="str">
        <f t="shared" si="42"/>
        <v/>
      </c>
      <c r="AR161" s="231" t="str">
        <f t="shared" si="42"/>
        <v/>
      </c>
      <c r="AS161" s="376" t="str">
        <f t="shared" si="38"/>
        <v/>
      </c>
      <c r="AT161" s="20"/>
    </row>
    <row r="162" spans="1:46" ht="12" customHeight="1">
      <c r="A162" s="362">
        <v>158</v>
      </c>
      <c r="B162" s="21">
        <f>IF(情報!$C159="","",情報!$C159)</f>
        <v>422</v>
      </c>
      <c r="C162" s="377" t="str">
        <f t="shared" si="36"/>
        <v/>
      </c>
      <c r="D162" s="378" t="str">
        <f t="shared" si="45"/>
        <v/>
      </c>
      <c r="E162" s="379" t="str">
        <f t="shared" si="45"/>
        <v/>
      </c>
      <c r="F162" s="380" t="str">
        <f t="shared" si="45"/>
        <v/>
      </c>
      <c r="G162" s="26" t="str">
        <f t="shared" si="45"/>
        <v/>
      </c>
      <c r="H162" s="378" t="str">
        <f t="shared" si="45"/>
        <v/>
      </c>
      <c r="I162" s="379" t="str">
        <f t="shared" si="45"/>
        <v/>
      </c>
      <c r="J162" s="380" t="str">
        <f t="shared" si="45"/>
        <v/>
      </c>
      <c r="K162" s="26" t="str">
        <f t="shared" si="45"/>
        <v/>
      </c>
      <c r="L162" s="378" t="str">
        <f t="shared" si="45"/>
        <v/>
      </c>
      <c r="M162" s="379" t="str">
        <f t="shared" si="45"/>
        <v/>
      </c>
      <c r="N162" s="380" t="str">
        <f t="shared" si="46"/>
        <v/>
      </c>
      <c r="O162" s="26" t="str">
        <f t="shared" si="46"/>
        <v/>
      </c>
      <c r="P162" s="378" t="str">
        <f t="shared" si="46"/>
        <v/>
      </c>
      <c r="Q162" s="379" t="str">
        <f t="shared" si="46"/>
        <v/>
      </c>
      <c r="R162" s="380" t="str">
        <f t="shared" si="46"/>
        <v/>
      </c>
      <c r="S162" s="26" t="str">
        <f t="shared" si="46"/>
        <v/>
      </c>
      <c r="T162" s="378" t="str">
        <f t="shared" si="46"/>
        <v/>
      </c>
      <c r="U162" s="379" t="str">
        <f t="shared" si="46"/>
        <v/>
      </c>
      <c r="V162" s="380" t="str">
        <f t="shared" si="46"/>
        <v/>
      </c>
      <c r="W162" s="26" t="str">
        <f t="shared" si="46"/>
        <v/>
      </c>
      <c r="X162" s="378" t="str">
        <f t="shared" si="46"/>
        <v/>
      </c>
      <c r="Y162" s="379" t="str">
        <f t="shared" si="46"/>
        <v/>
      </c>
      <c r="Z162" s="380" t="str">
        <f t="shared" si="46"/>
        <v/>
      </c>
      <c r="AA162" s="26" t="str">
        <f t="shared" si="46"/>
        <v/>
      </c>
      <c r="AB162" s="20"/>
      <c r="AC162" s="378" t="str">
        <f>IF(COUNT((D162,H162,L162,P162,T162,X162))=0,"",SUM((D162,H162,L162,P162,T162,X162)))</f>
        <v/>
      </c>
      <c r="AD162" s="379" t="str">
        <f>IF(COUNT((E162,I162,M162,Q162,U162,Y162))=0,"",SUM((E162,I162,M162,Q162,U162,Y162)))</f>
        <v/>
      </c>
      <c r="AE162" s="380" t="str">
        <f>IF(COUNT((F162,J162,N162,R162,V162,Z162))=0,"",SUM((F162,J162,N162,R162,V162,Z162)))</f>
        <v/>
      </c>
      <c r="AF162" s="26" t="str">
        <f>IF(COUNT((G162,K162,O162,S162,W162,AA162))=0,"",SUM((G162,K162,O162,S162,W162,AA162)))</f>
        <v/>
      </c>
      <c r="AG162" s="381" t="str">
        <f t="shared" si="41"/>
        <v/>
      </c>
      <c r="AH162" s="307" t="str">
        <f t="shared" si="41"/>
        <v/>
      </c>
      <c r="AI162" s="193" t="str">
        <f t="shared" si="41"/>
        <v/>
      </c>
      <c r="AJ162" s="382" t="str">
        <f t="shared" si="37"/>
        <v/>
      </c>
      <c r="AK162" s="20"/>
      <c r="AL162" s="378" t="str">
        <f>IF(COUNT(テ1!AC162,テ2!AC162,AC162)=0,"",SUM(テ1!AC162,テ2!AC162,AC162))</f>
        <v/>
      </c>
      <c r="AM162" s="379" t="str">
        <f>IF(COUNT(テ1!AD162,テ2!AD162,AD162)=0,"",SUM(テ1!AD162,テ2!AD162,AD162))</f>
        <v/>
      </c>
      <c r="AN162" s="380" t="str">
        <f>IF(COUNT(テ1!AE162,テ2!AE162,AE162)=0,"",SUM(テ1!AE162,テ2!AE162,AE162))</f>
        <v/>
      </c>
      <c r="AO162" s="26" t="str">
        <f>IF(COUNT(テ1!AF162,テ2!AF162,AF162)=0,"",SUM(テ1!AF162,テ2!AF162,AF162))</f>
        <v/>
      </c>
      <c r="AP162" s="381" t="str">
        <f t="shared" si="42"/>
        <v/>
      </c>
      <c r="AQ162" s="307" t="str">
        <f t="shared" si="42"/>
        <v/>
      </c>
      <c r="AR162" s="193" t="str">
        <f t="shared" si="42"/>
        <v/>
      </c>
      <c r="AS162" s="382" t="str">
        <f t="shared" si="38"/>
        <v/>
      </c>
      <c r="AT162" s="20"/>
    </row>
    <row r="163" spans="1:46" ht="12" customHeight="1">
      <c r="A163" s="362">
        <v>159</v>
      </c>
      <c r="B163" s="21">
        <f>IF(情報!$C160="","",情報!$C160)</f>
        <v>423</v>
      </c>
      <c r="C163" s="377" t="str">
        <f t="shared" si="36"/>
        <v/>
      </c>
      <c r="D163" s="378" t="str">
        <f t="shared" si="45"/>
        <v/>
      </c>
      <c r="E163" s="379" t="str">
        <f t="shared" si="45"/>
        <v/>
      </c>
      <c r="F163" s="380" t="str">
        <f t="shared" si="45"/>
        <v/>
      </c>
      <c r="G163" s="26" t="str">
        <f t="shared" si="45"/>
        <v/>
      </c>
      <c r="H163" s="378" t="str">
        <f t="shared" si="45"/>
        <v/>
      </c>
      <c r="I163" s="379" t="str">
        <f t="shared" si="45"/>
        <v/>
      </c>
      <c r="J163" s="380" t="str">
        <f t="shared" si="45"/>
        <v/>
      </c>
      <c r="K163" s="26" t="str">
        <f t="shared" si="45"/>
        <v/>
      </c>
      <c r="L163" s="378" t="str">
        <f t="shared" si="45"/>
        <v/>
      </c>
      <c r="M163" s="379" t="str">
        <f t="shared" si="45"/>
        <v/>
      </c>
      <c r="N163" s="380" t="str">
        <f t="shared" si="46"/>
        <v/>
      </c>
      <c r="O163" s="26" t="str">
        <f t="shared" si="46"/>
        <v/>
      </c>
      <c r="P163" s="378" t="str">
        <f t="shared" si="46"/>
        <v/>
      </c>
      <c r="Q163" s="379" t="str">
        <f t="shared" si="46"/>
        <v/>
      </c>
      <c r="R163" s="380" t="str">
        <f t="shared" si="46"/>
        <v/>
      </c>
      <c r="S163" s="26" t="str">
        <f t="shared" si="46"/>
        <v/>
      </c>
      <c r="T163" s="378" t="str">
        <f t="shared" si="46"/>
        <v/>
      </c>
      <c r="U163" s="379" t="str">
        <f t="shared" si="46"/>
        <v/>
      </c>
      <c r="V163" s="380" t="str">
        <f t="shared" si="46"/>
        <v/>
      </c>
      <c r="W163" s="26" t="str">
        <f t="shared" si="46"/>
        <v/>
      </c>
      <c r="X163" s="378" t="str">
        <f t="shared" si="46"/>
        <v/>
      </c>
      <c r="Y163" s="379" t="str">
        <f t="shared" si="46"/>
        <v/>
      </c>
      <c r="Z163" s="380" t="str">
        <f t="shared" si="46"/>
        <v/>
      </c>
      <c r="AA163" s="26" t="str">
        <f t="shared" si="46"/>
        <v/>
      </c>
      <c r="AB163" s="20"/>
      <c r="AC163" s="378" t="str">
        <f>IF(COUNT((D163,H163,L163,P163,T163,X163))=0,"",SUM((D163,H163,L163,P163,T163,X163)))</f>
        <v/>
      </c>
      <c r="AD163" s="379" t="str">
        <f>IF(COUNT((E163,I163,M163,Q163,U163,Y163))=0,"",SUM((E163,I163,M163,Q163,U163,Y163)))</f>
        <v/>
      </c>
      <c r="AE163" s="380" t="str">
        <f>IF(COUNT((F163,J163,N163,R163,V163,Z163))=0,"",SUM((F163,J163,N163,R163,V163,Z163)))</f>
        <v/>
      </c>
      <c r="AF163" s="26" t="str">
        <f>IF(COUNT((G163,K163,O163,S163,W163,AA163))=0,"",SUM((G163,K163,O163,S163,W163,AA163)))</f>
        <v/>
      </c>
      <c r="AG163" s="381" t="str">
        <f t="shared" si="41"/>
        <v/>
      </c>
      <c r="AH163" s="307" t="str">
        <f t="shared" si="41"/>
        <v/>
      </c>
      <c r="AI163" s="193" t="str">
        <f t="shared" si="41"/>
        <v/>
      </c>
      <c r="AJ163" s="382" t="str">
        <f t="shared" si="37"/>
        <v/>
      </c>
      <c r="AK163" s="20"/>
      <c r="AL163" s="378" t="str">
        <f>IF(COUNT(テ1!AC163,テ2!AC163,AC163)=0,"",SUM(テ1!AC163,テ2!AC163,AC163))</f>
        <v/>
      </c>
      <c r="AM163" s="379" t="str">
        <f>IF(COUNT(テ1!AD163,テ2!AD163,AD163)=0,"",SUM(テ1!AD163,テ2!AD163,AD163))</f>
        <v/>
      </c>
      <c r="AN163" s="380" t="str">
        <f>IF(COUNT(テ1!AE163,テ2!AE163,AE163)=0,"",SUM(テ1!AE163,テ2!AE163,AE163))</f>
        <v/>
      </c>
      <c r="AO163" s="26" t="str">
        <f>IF(COUNT(テ1!AF163,テ2!AF163,AF163)=0,"",SUM(テ1!AF163,テ2!AF163,AF163))</f>
        <v/>
      </c>
      <c r="AP163" s="381" t="str">
        <f t="shared" si="42"/>
        <v/>
      </c>
      <c r="AQ163" s="307" t="str">
        <f t="shared" si="42"/>
        <v/>
      </c>
      <c r="AR163" s="193" t="str">
        <f t="shared" si="42"/>
        <v/>
      </c>
      <c r="AS163" s="382" t="str">
        <f t="shared" si="38"/>
        <v/>
      </c>
      <c r="AT163" s="20"/>
    </row>
    <row r="164" spans="1:46" ht="12" customHeight="1">
      <c r="A164" s="362">
        <v>160</v>
      </c>
      <c r="B164" s="21">
        <f>IF(情報!$C161="","",情報!$C161)</f>
        <v>424</v>
      </c>
      <c r="C164" s="377" t="str">
        <f t="shared" si="36"/>
        <v/>
      </c>
      <c r="D164" s="378" t="str">
        <f t="shared" si="45"/>
        <v/>
      </c>
      <c r="E164" s="379" t="str">
        <f t="shared" si="45"/>
        <v/>
      </c>
      <c r="F164" s="380" t="str">
        <f t="shared" si="45"/>
        <v/>
      </c>
      <c r="G164" s="26" t="str">
        <f t="shared" si="45"/>
        <v/>
      </c>
      <c r="H164" s="378" t="str">
        <f t="shared" si="45"/>
        <v/>
      </c>
      <c r="I164" s="379" t="str">
        <f t="shared" si="45"/>
        <v/>
      </c>
      <c r="J164" s="380" t="str">
        <f t="shared" si="45"/>
        <v/>
      </c>
      <c r="K164" s="26" t="str">
        <f t="shared" si="45"/>
        <v/>
      </c>
      <c r="L164" s="378" t="str">
        <f t="shared" si="45"/>
        <v/>
      </c>
      <c r="M164" s="379" t="str">
        <f t="shared" si="45"/>
        <v/>
      </c>
      <c r="N164" s="380" t="str">
        <f t="shared" si="46"/>
        <v/>
      </c>
      <c r="O164" s="26" t="str">
        <f t="shared" si="46"/>
        <v/>
      </c>
      <c r="P164" s="378" t="str">
        <f t="shared" si="46"/>
        <v/>
      </c>
      <c r="Q164" s="379" t="str">
        <f t="shared" si="46"/>
        <v/>
      </c>
      <c r="R164" s="380" t="str">
        <f t="shared" si="46"/>
        <v/>
      </c>
      <c r="S164" s="26" t="str">
        <f t="shared" si="46"/>
        <v/>
      </c>
      <c r="T164" s="378" t="str">
        <f t="shared" si="46"/>
        <v/>
      </c>
      <c r="U164" s="379" t="str">
        <f t="shared" si="46"/>
        <v/>
      </c>
      <c r="V164" s="380" t="str">
        <f t="shared" si="46"/>
        <v/>
      </c>
      <c r="W164" s="26" t="str">
        <f t="shared" si="46"/>
        <v/>
      </c>
      <c r="X164" s="378" t="str">
        <f t="shared" si="46"/>
        <v/>
      </c>
      <c r="Y164" s="379" t="str">
        <f t="shared" si="46"/>
        <v/>
      </c>
      <c r="Z164" s="380" t="str">
        <f t="shared" si="46"/>
        <v/>
      </c>
      <c r="AA164" s="26" t="str">
        <f t="shared" si="46"/>
        <v/>
      </c>
      <c r="AB164" s="20"/>
      <c r="AC164" s="378" t="str">
        <f>IF(COUNT((D164,H164,L164,P164,T164,X164))=0,"",SUM((D164,H164,L164,P164,T164,X164)))</f>
        <v/>
      </c>
      <c r="AD164" s="379" t="str">
        <f>IF(COUNT((E164,I164,M164,Q164,U164,Y164))=0,"",SUM((E164,I164,M164,Q164,U164,Y164)))</f>
        <v/>
      </c>
      <c r="AE164" s="380" t="str">
        <f>IF(COUNT((F164,J164,N164,R164,V164,Z164))=0,"",SUM((F164,J164,N164,R164,V164,Z164)))</f>
        <v/>
      </c>
      <c r="AF164" s="26" t="str">
        <f>IF(COUNT((G164,K164,O164,S164,W164,AA164))=0,"",SUM((G164,K164,O164,S164,W164,AA164)))</f>
        <v/>
      </c>
      <c r="AG164" s="381" t="str">
        <f t="shared" si="41"/>
        <v/>
      </c>
      <c r="AH164" s="307" t="str">
        <f t="shared" si="41"/>
        <v/>
      </c>
      <c r="AI164" s="193" t="str">
        <f t="shared" si="41"/>
        <v/>
      </c>
      <c r="AJ164" s="382" t="str">
        <f t="shared" si="37"/>
        <v/>
      </c>
      <c r="AK164" s="20"/>
      <c r="AL164" s="378" t="str">
        <f>IF(COUNT(テ1!AC164,テ2!AC164,AC164)=0,"",SUM(テ1!AC164,テ2!AC164,AC164))</f>
        <v/>
      </c>
      <c r="AM164" s="379" t="str">
        <f>IF(COUNT(テ1!AD164,テ2!AD164,AD164)=0,"",SUM(テ1!AD164,テ2!AD164,AD164))</f>
        <v/>
      </c>
      <c r="AN164" s="380" t="str">
        <f>IF(COUNT(テ1!AE164,テ2!AE164,AE164)=0,"",SUM(テ1!AE164,テ2!AE164,AE164))</f>
        <v/>
      </c>
      <c r="AO164" s="26" t="str">
        <f>IF(COUNT(テ1!AF164,テ2!AF164,AF164)=0,"",SUM(テ1!AF164,テ2!AF164,AF164))</f>
        <v/>
      </c>
      <c r="AP164" s="381" t="str">
        <f t="shared" si="42"/>
        <v/>
      </c>
      <c r="AQ164" s="307" t="str">
        <f t="shared" si="42"/>
        <v/>
      </c>
      <c r="AR164" s="193" t="str">
        <f t="shared" si="42"/>
        <v/>
      </c>
      <c r="AS164" s="382" t="str">
        <f t="shared" si="38"/>
        <v/>
      </c>
      <c r="AT164" s="20"/>
    </row>
    <row r="165" spans="1:46" ht="12" customHeight="1">
      <c r="A165" s="362">
        <v>161</v>
      </c>
      <c r="B165" s="27">
        <f>IF(情報!$C162="","",情報!$C162)</f>
        <v>425</v>
      </c>
      <c r="C165" s="383" t="str">
        <f t="shared" si="36"/>
        <v/>
      </c>
      <c r="D165" s="384" t="str">
        <f t="shared" ref="D165:M174" si="47">IF(ISERROR(INDEX(テ全,$A165,D$2)),"",INDEX(テ全,$A165,D$2))</f>
        <v/>
      </c>
      <c r="E165" s="385" t="str">
        <f t="shared" si="47"/>
        <v/>
      </c>
      <c r="F165" s="386" t="str">
        <f t="shared" si="47"/>
        <v/>
      </c>
      <c r="G165" s="32" t="str">
        <f t="shared" si="47"/>
        <v/>
      </c>
      <c r="H165" s="384" t="str">
        <f t="shared" si="47"/>
        <v/>
      </c>
      <c r="I165" s="385" t="str">
        <f t="shared" si="47"/>
        <v/>
      </c>
      <c r="J165" s="386" t="str">
        <f t="shared" si="47"/>
        <v/>
      </c>
      <c r="K165" s="32" t="str">
        <f t="shared" si="47"/>
        <v/>
      </c>
      <c r="L165" s="384" t="str">
        <f t="shared" si="47"/>
        <v/>
      </c>
      <c r="M165" s="385" t="str">
        <f t="shared" si="47"/>
        <v/>
      </c>
      <c r="N165" s="386" t="str">
        <f t="shared" ref="N165:AA174" si="48">IF(ISERROR(INDEX(テ全,$A165,N$2)),"",INDEX(テ全,$A165,N$2))</f>
        <v/>
      </c>
      <c r="O165" s="32" t="str">
        <f t="shared" si="48"/>
        <v/>
      </c>
      <c r="P165" s="384" t="str">
        <f t="shared" si="48"/>
        <v/>
      </c>
      <c r="Q165" s="385" t="str">
        <f t="shared" si="48"/>
        <v/>
      </c>
      <c r="R165" s="386" t="str">
        <f t="shared" si="48"/>
        <v/>
      </c>
      <c r="S165" s="32" t="str">
        <f t="shared" si="48"/>
        <v/>
      </c>
      <c r="T165" s="384" t="str">
        <f t="shared" si="48"/>
        <v/>
      </c>
      <c r="U165" s="385" t="str">
        <f t="shared" si="48"/>
        <v/>
      </c>
      <c r="V165" s="386" t="str">
        <f t="shared" si="48"/>
        <v/>
      </c>
      <c r="W165" s="32" t="str">
        <f t="shared" si="48"/>
        <v/>
      </c>
      <c r="X165" s="384" t="str">
        <f t="shared" si="48"/>
        <v/>
      </c>
      <c r="Y165" s="385" t="str">
        <f t="shared" si="48"/>
        <v/>
      </c>
      <c r="Z165" s="386" t="str">
        <f t="shared" si="48"/>
        <v/>
      </c>
      <c r="AA165" s="32" t="str">
        <f t="shared" si="48"/>
        <v/>
      </c>
      <c r="AB165" s="20"/>
      <c r="AC165" s="384" t="str">
        <f>IF(COUNT((D165,H165,L165,P165,T165,X165))=0,"",SUM((D165,H165,L165,P165,T165,X165)))</f>
        <v/>
      </c>
      <c r="AD165" s="385" t="str">
        <f>IF(COUNT((E165,I165,M165,Q165,U165,Y165))=0,"",SUM((E165,I165,M165,Q165,U165,Y165)))</f>
        <v/>
      </c>
      <c r="AE165" s="386" t="str">
        <f>IF(COUNT((F165,J165,N165,R165,V165,Z165))=0,"",SUM((F165,J165,N165,R165,V165,Z165)))</f>
        <v/>
      </c>
      <c r="AF165" s="32" t="str">
        <f>IF(COUNT((G165,K165,O165,S165,W165,AA165))=0,"",SUM((G165,K165,O165,S165,W165,AA165)))</f>
        <v/>
      </c>
      <c r="AG165" s="387" t="str">
        <f t="shared" si="41"/>
        <v/>
      </c>
      <c r="AH165" s="310" t="str">
        <f t="shared" si="41"/>
        <v/>
      </c>
      <c r="AI165" s="212" t="str">
        <f t="shared" si="41"/>
        <v/>
      </c>
      <c r="AJ165" s="388" t="str">
        <f t="shared" si="37"/>
        <v/>
      </c>
      <c r="AK165" s="20"/>
      <c r="AL165" s="384" t="str">
        <f>IF(COUNT(テ1!AC165,テ2!AC165,AC165)=0,"",SUM(テ1!AC165,テ2!AC165,AC165))</f>
        <v/>
      </c>
      <c r="AM165" s="385" t="str">
        <f>IF(COUNT(テ1!AD165,テ2!AD165,AD165)=0,"",SUM(テ1!AD165,テ2!AD165,AD165))</f>
        <v/>
      </c>
      <c r="AN165" s="386" t="str">
        <f>IF(COUNT(テ1!AE165,テ2!AE165,AE165)=0,"",SUM(テ1!AE165,テ2!AE165,AE165))</f>
        <v/>
      </c>
      <c r="AO165" s="32" t="str">
        <f>IF(COUNT(テ1!AF165,テ2!AF165,AF165)=0,"",SUM(テ1!AF165,テ2!AF165,AF165))</f>
        <v/>
      </c>
      <c r="AP165" s="387" t="str">
        <f t="shared" si="42"/>
        <v/>
      </c>
      <c r="AQ165" s="310" t="str">
        <f t="shared" si="42"/>
        <v/>
      </c>
      <c r="AR165" s="212" t="str">
        <f t="shared" si="42"/>
        <v/>
      </c>
      <c r="AS165" s="388" t="str">
        <f t="shared" si="38"/>
        <v/>
      </c>
      <c r="AT165" s="20"/>
    </row>
    <row r="166" spans="1:46" ht="12" customHeight="1">
      <c r="A166" s="362">
        <v>162</v>
      </c>
      <c r="B166" s="33">
        <f>IF(情報!$C163="","",情報!$C163)</f>
        <v>426</v>
      </c>
      <c r="C166" s="389" t="str">
        <f t="shared" ref="C166:C185" si="49">IF(ISERROR(VLOOKUP($B166,名列,2,FALSE)&amp;""),"",VLOOKUP($B166,名列,2,FALSE)&amp;"")</f>
        <v/>
      </c>
      <c r="D166" s="390" t="str">
        <f t="shared" si="47"/>
        <v/>
      </c>
      <c r="E166" s="391" t="str">
        <f t="shared" si="47"/>
        <v/>
      </c>
      <c r="F166" s="392" t="str">
        <f t="shared" si="47"/>
        <v/>
      </c>
      <c r="G166" s="38" t="str">
        <f t="shared" si="47"/>
        <v/>
      </c>
      <c r="H166" s="390" t="str">
        <f t="shared" si="47"/>
        <v/>
      </c>
      <c r="I166" s="391" t="str">
        <f t="shared" si="47"/>
        <v/>
      </c>
      <c r="J166" s="392" t="str">
        <f t="shared" si="47"/>
        <v/>
      </c>
      <c r="K166" s="38" t="str">
        <f t="shared" si="47"/>
        <v/>
      </c>
      <c r="L166" s="390" t="str">
        <f t="shared" si="47"/>
        <v/>
      </c>
      <c r="M166" s="391" t="str">
        <f t="shared" si="47"/>
        <v/>
      </c>
      <c r="N166" s="392" t="str">
        <f t="shared" si="48"/>
        <v/>
      </c>
      <c r="O166" s="38" t="str">
        <f t="shared" si="48"/>
        <v/>
      </c>
      <c r="P166" s="390" t="str">
        <f t="shared" si="48"/>
        <v/>
      </c>
      <c r="Q166" s="391" t="str">
        <f t="shared" si="48"/>
        <v/>
      </c>
      <c r="R166" s="392" t="str">
        <f t="shared" si="48"/>
        <v/>
      </c>
      <c r="S166" s="38" t="str">
        <f t="shared" si="48"/>
        <v/>
      </c>
      <c r="T166" s="390" t="str">
        <f t="shared" si="48"/>
        <v/>
      </c>
      <c r="U166" s="391" t="str">
        <f t="shared" si="48"/>
        <v/>
      </c>
      <c r="V166" s="392" t="str">
        <f t="shared" si="48"/>
        <v/>
      </c>
      <c r="W166" s="38" t="str">
        <f t="shared" si="48"/>
        <v/>
      </c>
      <c r="X166" s="390" t="str">
        <f t="shared" si="48"/>
        <v/>
      </c>
      <c r="Y166" s="391" t="str">
        <f t="shared" si="48"/>
        <v/>
      </c>
      <c r="Z166" s="392" t="str">
        <f t="shared" si="48"/>
        <v/>
      </c>
      <c r="AA166" s="38" t="str">
        <f t="shared" si="48"/>
        <v/>
      </c>
      <c r="AB166" s="20"/>
      <c r="AC166" s="390" t="str">
        <f>IF(COUNT((D166,H166,L166,P166,T166,X166))=0,"",SUM((D166,H166,L166,P166,T166,X166)))</f>
        <v/>
      </c>
      <c r="AD166" s="391" t="str">
        <f>IF(COUNT((E166,I166,M166,Q166,U166,Y166))=0,"",SUM((E166,I166,M166,Q166,U166,Y166)))</f>
        <v/>
      </c>
      <c r="AE166" s="392" t="str">
        <f>IF(COUNT((F166,J166,N166,R166,V166,Z166))=0,"",SUM((F166,J166,N166,R166,V166,Z166)))</f>
        <v/>
      </c>
      <c r="AF166" s="38" t="str">
        <f>IF(COUNT((G166,K166,O166,S166,W166,AA166))=0,"",SUM((G166,K166,O166,S166,W166,AA166)))</f>
        <v/>
      </c>
      <c r="AG166" s="375" t="str">
        <f t="shared" si="41"/>
        <v/>
      </c>
      <c r="AH166" s="313" t="str">
        <f t="shared" si="41"/>
        <v/>
      </c>
      <c r="AI166" s="231" t="str">
        <f t="shared" si="41"/>
        <v/>
      </c>
      <c r="AJ166" s="376" t="str">
        <f t="shared" si="37"/>
        <v/>
      </c>
      <c r="AK166" s="20"/>
      <c r="AL166" s="390" t="str">
        <f>IF(COUNT(テ1!AC166,テ2!AC166,AC166)=0,"",SUM(テ1!AC166,テ2!AC166,AC166))</f>
        <v/>
      </c>
      <c r="AM166" s="391" t="str">
        <f>IF(COUNT(テ1!AD166,テ2!AD166,AD166)=0,"",SUM(テ1!AD166,テ2!AD166,AD166))</f>
        <v/>
      </c>
      <c r="AN166" s="392" t="str">
        <f>IF(COUNT(テ1!AE166,テ2!AE166,AE166)=0,"",SUM(テ1!AE166,テ2!AE166,AE166))</f>
        <v/>
      </c>
      <c r="AO166" s="38" t="str">
        <f>IF(COUNT(テ1!AF166,テ2!AF166,AF166)=0,"",SUM(テ1!AF166,テ2!AF166,AF166))</f>
        <v/>
      </c>
      <c r="AP166" s="375" t="str">
        <f t="shared" si="42"/>
        <v/>
      </c>
      <c r="AQ166" s="313" t="str">
        <f t="shared" si="42"/>
        <v/>
      </c>
      <c r="AR166" s="231" t="str">
        <f t="shared" si="42"/>
        <v/>
      </c>
      <c r="AS166" s="376" t="str">
        <f t="shared" si="38"/>
        <v/>
      </c>
      <c r="AT166" s="20"/>
    </row>
    <row r="167" spans="1:46" ht="12" customHeight="1">
      <c r="A167" s="362">
        <v>163</v>
      </c>
      <c r="B167" s="21">
        <f>IF(情報!$C164="","",情報!$C164)</f>
        <v>427</v>
      </c>
      <c r="C167" s="377" t="str">
        <f t="shared" si="49"/>
        <v/>
      </c>
      <c r="D167" s="378" t="str">
        <f t="shared" si="47"/>
        <v/>
      </c>
      <c r="E167" s="379" t="str">
        <f t="shared" si="47"/>
        <v/>
      </c>
      <c r="F167" s="380" t="str">
        <f t="shared" si="47"/>
        <v/>
      </c>
      <c r="G167" s="26" t="str">
        <f t="shared" si="47"/>
        <v/>
      </c>
      <c r="H167" s="378" t="str">
        <f t="shared" si="47"/>
        <v/>
      </c>
      <c r="I167" s="379" t="str">
        <f t="shared" si="47"/>
        <v/>
      </c>
      <c r="J167" s="380" t="str">
        <f t="shared" si="47"/>
        <v/>
      </c>
      <c r="K167" s="26" t="str">
        <f t="shared" si="47"/>
        <v/>
      </c>
      <c r="L167" s="378" t="str">
        <f t="shared" si="47"/>
        <v/>
      </c>
      <c r="M167" s="379" t="str">
        <f t="shared" si="47"/>
        <v/>
      </c>
      <c r="N167" s="380" t="str">
        <f t="shared" si="48"/>
        <v/>
      </c>
      <c r="O167" s="26" t="str">
        <f t="shared" si="48"/>
        <v/>
      </c>
      <c r="P167" s="378" t="str">
        <f t="shared" si="48"/>
        <v/>
      </c>
      <c r="Q167" s="379" t="str">
        <f t="shared" si="48"/>
        <v/>
      </c>
      <c r="R167" s="380" t="str">
        <f t="shared" si="48"/>
        <v/>
      </c>
      <c r="S167" s="26" t="str">
        <f t="shared" si="48"/>
        <v/>
      </c>
      <c r="T167" s="378" t="str">
        <f t="shared" si="48"/>
        <v/>
      </c>
      <c r="U167" s="379" t="str">
        <f t="shared" si="48"/>
        <v/>
      </c>
      <c r="V167" s="380" t="str">
        <f t="shared" si="48"/>
        <v/>
      </c>
      <c r="W167" s="26" t="str">
        <f t="shared" si="48"/>
        <v/>
      </c>
      <c r="X167" s="378" t="str">
        <f t="shared" si="48"/>
        <v/>
      </c>
      <c r="Y167" s="379" t="str">
        <f t="shared" si="48"/>
        <v/>
      </c>
      <c r="Z167" s="380" t="str">
        <f t="shared" si="48"/>
        <v/>
      </c>
      <c r="AA167" s="26" t="str">
        <f t="shared" si="48"/>
        <v/>
      </c>
      <c r="AB167" s="20"/>
      <c r="AC167" s="378" t="str">
        <f>IF(COUNT((D167,H167,L167,P167,T167,X167))=0,"",SUM((D167,H167,L167,P167,T167,X167)))</f>
        <v/>
      </c>
      <c r="AD167" s="379" t="str">
        <f>IF(COUNT((E167,I167,M167,Q167,U167,Y167))=0,"",SUM((E167,I167,M167,Q167,U167,Y167)))</f>
        <v/>
      </c>
      <c r="AE167" s="380" t="str">
        <f>IF(COUNT((F167,J167,N167,R167,V167,Z167))=0,"",SUM((F167,J167,N167,R167,V167,Z167)))</f>
        <v/>
      </c>
      <c r="AF167" s="26" t="str">
        <f>IF(COUNT((G167,K167,O167,S167,W167,AA167))=0,"",SUM((G167,K167,O167,S167,W167,AA167)))</f>
        <v/>
      </c>
      <c r="AG167" s="381" t="str">
        <f t="shared" si="41"/>
        <v/>
      </c>
      <c r="AH167" s="307" t="str">
        <f t="shared" si="41"/>
        <v/>
      </c>
      <c r="AI167" s="193" t="str">
        <f t="shared" si="41"/>
        <v/>
      </c>
      <c r="AJ167" s="382" t="str">
        <f t="shared" si="37"/>
        <v/>
      </c>
      <c r="AK167" s="20"/>
      <c r="AL167" s="378" t="str">
        <f>IF(COUNT(テ1!AC167,テ2!AC167,AC167)=0,"",SUM(テ1!AC167,テ2!AC167,AC167))</f>
        <v/>
      </c>
      <c r="AM167" s="379" t="str">
        <f>IF(COUNT(テ1!AD167,テ2!AD167,AD167)=0,"",SUM(テ1!AD167,テ2!AD167,AD167))</f>
        <v/>
      </c>
      <c r="AN167" s="380" t="str">
        <f>IF(COUNT(テ1!AE167,テ2!AE167,AE167)=0,"",SUM(テ1!AE167,テ2!AE167,AE167))</f>
        <v/>
      </c>
      <c r="AO167" s="26" t="str">
        <f>IF(COUNT(テ1!AF167,テ2!AF167,AF167)=0,"",SUM(テ1!AF167,テ2!AF167,AF167))</f>
        <v/>
      </c>
      <c r="AP167" s="381" t="str">
        <f t="shared" si="42"/>
        <v/>
      </c>
      <c r="AQ167" s="307" t="str">
        <f t="shared" si="42"/>
        <v/>
      </c>
      <c r="AR167" s="193" t="str">
        <f t="shared" si="42"/>
        <v/>
      </c>
      <c r="AS167" s="382" t="str">
        <f t="shared" si="38"/>
        <v/>
      </c>
      <c r="AT167" s="20"/>
    </row>
    <row r="168" spans="1:46" ht="12" customHeight="1">
      <c r="A168" s="362">
        <v>164</v>
      </c>
      <c r="B168" s="21">
        <f>IF(情報!$C165="","",情報!$C165)</f>
        <v>428</v>
      </c>
      <c r="C168" s="377" t="str">
        <f t="shared" si="49"/>
        <v/>
      </c>
      <c r="D168" s="378" t="str">
        <f t="shared" si="47"/>
        <v/>
      </c>
      <c r="E168" s="379" t="str">
        <f t="shared" si="47"/>
        <v/>
      </c>
      <c r="F168" s="380" t="str">
        <f t="shared" si="47"/>
        <v/>
      </c>
      <c r="G168" s="26" t="str">
        <f t="shared" si="47"/>
        <v/>
      </c>
      <c r="H168" s="378" t="str">
        <f t="shared" si="47"/>
        <v/>
      </c>
      <c r="I168" s="379" t="str">
        <f t="shared" si="47"/>
        <v/>
      </c>
      <c r="J168" s="380" t="str">
        <f t="shared" si="47"/>
        <v/>
      </c>
      <c r="K168" s="26" t="str">
        <f t="shared" si="47"/>
        <v/>
      </c>
      <c r="L168" s="378" t="str">
        <f t="shared" si="47"/>
        <v/>
      </c>
      <c r="M168" s="379" t="str">
        <f t="shared" si="47"/>
        <v/>
      </c>
      <c r="N168" s="380" t="str">
        <f t="shared" si="48"/>
        <v/>
      </c>
      <c r="O168" s="26" t="str">
        <f t="shared" si="48"/>
        <v/>
      </c>
      <c r="P168" s="378" t="str">
        <f t="shared" si="48"/>
        <v/>
      </c>
      <c r="Q168" s="379" t="str">
        <f t="shared" si="48"/>
        <v/>
      </c>
      <c r="R168" s="380" t="str">
        <f t="shared" si="48"/>
        <v/>
      </c>
      <c r="S168" s="26" t="str">
        <f t="shared" si="48"/>
        <v/>
      </c>
      <c r="T168" s="378" t="str">
        <f t="shared" si="48"/>
        <v/>
      </c>
      <c r="U168" s="379" t="str">
        <f t="shared" si="48"/>
        <v/>
      </c>
      <c r="V168" s="380" t="str">
        <f t="shared" si="48"/>
        <v/>
      </c>
      <c r="W168" s="26" t="str">
        <f t="shared" si="48"/>
        <v/>
      </c>
      <c r="X168" s="378" t="str">
        <f t="shared" si="48"/>
        <v/>
      </c>
      <c r="Y168" s="379" t="str">
        <f t="shared" si="48"/>
        <v/>
      </c>
      <c r="Z168" s="380" t="str">
        <f t="shared" si="48"/>
        <v/>
      </c>
      <c r="AA168" s="26" t="str">
        <f t="shared" si="48"/>
        <v/>
      </c>
      <c r="AB168" s="20"/>
      <c r="AC168" s="378" t="str">
        <f>IF(COUNT((D168,H168,L168,P168,T168,X168))=0,"",SUM((D168,H168,L168,P168,T168,X168)))</f>
        <v/>
      </c>
      <c r="AD168" s="379" t="str">
        <f>IF(COUNT((E168,I168,M168,Q168,U168,Y168))=0,"",SUM((E168,I168,M168,Q168,U168,Y168)))</f>
        <v/>
      </c>
      <c r="AE168" s="380" t="str">
        <f>IF(COUNT((F168,J168,N168,R168,V168,Z168))=0,"",SUM((F168,J168,N168,R168,V168,Z168)))</f>
        <v/>
      </c>
      <c r="AF168" s="26" t="str">
        <f>IF(COUNT((G168,K168,O168,S168,W168,AA168))=0,"",SUM((G168,K168,O168,S168,W168,AA168)))</f>
        <v/>
      </c>
      <c r="AG168" s="381" t="str">
        <f t="shared" si="41"/>
        <v/>
      </c>
      <c r="AH168" s="307" t="str">
        <f t="shared" si="41"/>
        <v/>
      </c>
      <c r="AI168" s="193" t="str">
        <f t="shared" si="41"/>
        <v/>
      </c>
      <c r="AJ168" s="382" t="str">
        <f t="shared" si="37"/>
        <v/>
      </c>
      <c r="AK168" s="20"/>
      <c r="AL168" s="378" t="str">
        <f>IF(COUNT(テ1!AC168,テ2!AC168,AC168)=0,"",SUM(テ1!AC168,テ2!AC168,AC168))</f>
        <v/>
      </c>
      <c r="AM168" s="379" t="str">
        <f>IF(COUNT(テ1!AD168,テ2!AD168,AD168)=0,"",SUM(テ1!AD168,テ2!AD168,AD168))</f>
        <v/>
      </c>
      <c r="AN168" s="380" t="str">
        <f>IF(COUNT(テ1!AE168,テ2!AE168,AE168)=0,"",SUM(テ1!AE168,テ2!AE168,AE168))</f>
        <v/>
      </c>
      <c r="AO168" s="26" t="str">
        <f>IF(COUNT(テ1!AF168,テ2!AF168,AF168)=0,"",SUM(テ1!AF168,テ2!AF168,AF168))</f>
        <v/>
      </c>
      <c r="AP168" s="381" t="str">
        <f t="shared" si="42"/>
        <v/>
      </c>
      <c r="AQ168" s="307" t="str">
        <f t="shared" si="42"/>
        <v/>
      </c>
      <c r="AR168" s="193" t="str">
        <f t="shared" si="42"/>
        <v/>
      </c>
      <c r="AS168" s="382" t="str">
        <f t="shared" si="38"/>
        <v/>
      </c>
      <c r="AT168" s="20"/>
    </row>
    <row r="169" spans="1:46" ht="12" customHeight="1">
      <c r="A169" s="362">
        <v>165</v>
      </c>
      <c r="B169" s="21">
        <f>IF(情報!$C166="","",情報!$C166)</f>
        <v>429</v>
      </c>
      <c r="C169" s="377" t="str">
        <f t="shared" si="49"/>
        <v/>
      </c>
      <c r="D169" s="378" t="str">
        <f t="shared" si="47"/>
        <v/>
      </c>
      <c r="E169" s="379" t="str">
        <f t="shared" si="47"/>
        <v/>
      </c>
      <c r="F169" s="380" t="str">
        <f t="shared" si="47"/>
        <v/>
      </c>
      <c r="G169" s="26" t="str">
        <f t="shared" si="47"/>
        <v/>
      </c>
      <c r="H169" s="378" t="str">
        <f t="shared" si="47"/>
        <v/>
      </c>
      <c r="I169" s="379" t="str">
        <f t="shared" si="47"/>
        <v/>
      </c>
      <c r="J169" s="380" t="str">
        <f t="shared" si="47"/>
        <v/>
      </c>
      <c r="K169" s="26" t="str">
        <f t="shared" si="47"/>
        <v/>
      </c>
      <c r="L169" s="378" t="str">
        <f t="shared" si="47"/>
        <v/>
      </c>
      <c r="M169" s="379" t="str">
        <f t="shared" si="47"/>
        <v/>
      </c>
      <c r="N169" s="380" t="str">
        <f t="shared" si="48"/>
        <v/>
      </c>
      <c r="O169" s="26" t="str">
        <f t="shared" si="48"/>
        <v/>
      </c>
      <c r="P169" s="378" t="str">
        <f t="shared" si="48"/>
        <v/>
      </c>
      <c r="Q169" s="379" t="str">
        <f t="shared" si="48"/>
        <v/>
      </c>
      <c r="R169" s="380" t="str">
        <f t="shared" si="48"/>
        <v/>
      </c>
      <c r="S169" s="26" t="str">
        <f t="shared" si="48"/>
        <v/>
      </c>
      <c r="T169" s="378" t="str">
        <f t="shared" si="48"/>
        <v/>
      </c>
      <c r="U169" s="379" t="str">
        <f t="shared" si="48"/>
        <v/>
      </c>
      <c r="V169" s="380" t="str">
        <f t="shared" si="48"/>
        <v/>
      </c>
      <c r="W169" s="26" t="str">
        <f t="shared" si="48"/>
        <v/>
      </c>
      <c r="X169" s="378" t="str">
        <f t="shared" si="48"/>
        <v/>
      </c>
      <c r="Y169" s="379" t="str">
        <f t="shared" si="48"/>
        <v/>
      </c>
      <c r="Z169" s="380" t="str">
        <f t="shared" si="48"/>
        <v/>
      </c>
      <c r="AA169" s="26" t="str">
        <f t="shared" si="48"/>
        <v/>
      </c>
      <c r="AB169" s="20"/>
      <c r="AC169" s="378" t="str">
        <f>IF(COUNT((D169,H169,L169,P169,T169,X169))=0,"",SUM((D169,H169,L169,P169,T169,X169)))</f>
        <v/>
      </c>
      <c r="AD169" s="379" t="str">
        <f>IF(COUNT((E169,I169,M169,Q169,U169,Y169))=0,"",SUM((E169,I169,M169,Q169,U169,Y169)))</f>
        <v/>
      </c>
      <c r="AE169" s="380" t="str">
        <f>IF(COUNT((F169,J169,N169,R169,V169,Z169))=0,"",SUM((F169,J169,N169,R169,V169,Z169)))</f>
        <v/>
      </c>
      <c r="AF169" s="26" t="str">
        <f>IF(COUNT((G169,K169,O169,S169,W169,AA169))=0,"",SUM((G169,K169,O169,S169,W169,AA169)))</f>
        <v/>
      </c>
      <c r="AG169" s="381" t="str">
        <f t="shared" si="41"/>
        <v/>
      </c>
      <c r="AH169" s="307" t="str">
        <f t="shared" si="41"/>
        <v/>
      </c>
      <c r="AI169" s="193" t="str">
        <f t="shared" si="41"/>
        <v/>
      </c>
      <c r="AJ169" s="382" t="str">
        <f t="shared" si="37"/>
        <v/>
      </c>
      <c r="AK169" s="20"/>
      <c r="AL169" s="378" t="str">
        <f>IF(COUNT(テ1!AC169,テ2!AC169,AC169)=0,"",SUM(テ1!AC169,テ2!AC169,AC169))</f>
        <v/>
      </c>
      <c r="AM169" s="379" t="str">
        <f>IF(COUNT(テ1!AD169,テ2!AD169,AD169)=0,"",SUM(テ1!AD169,テ2!AD169,AD169))</f>
        <v/>
      </c>
      <c r="AN169" s="380" t="str">
        <f>IF(COUNT(テ1!AE169,テ2!AE169,AE169)=0,"",SUM(テ1!AE169,テ2!AE169,AE169))</f>
        <v/>
      </c>
      <c r="AO169" s="26" t="str">
        <f>IF(COUNT(テ1!AF169,テ2!AF169,AF169)=0,"",SUM(テ1!AF169,テ2!AF169,AF169))</f>
        <v/>
      </c>
      <c r="AP169" s="381" t="str">
        <f t="shared" si="42"/>
        <v/>
      </c>
      <c r="AQ169" s="307" t="str">
        <f t="shared" si="42"/>
        <v/>
      </c>
      <c r="AR169" s="193" t="str">
        <f t="shared" si="42"/>
        <v/>
      </c>
      <c r="AS169" s="382" t="str">
        <f t="shared" si="38"/>
        <v/>
      </c>
      <c r="AT169" s="20"/>
    </row>
    <row r="170" spans="1:46" ht="12" customHeight="1">
      <c r="A170" s="362">
        <v>166</v>
      </c>
      <c r="B170" s="27">
        <f>IF(情報!$C167="","",情報!$C167)</f>
        <v>430</v>
      </c>
      <c r="C170" s="383" t="str">
        <f t="shared" si="49"/>
        <v/>
      </c>
      <c r="D170" s="384" t="str">
        <f t="shared" si="47"/>
        <v/>
      </c>
      <c r="E170" s="385" t="str">
        <f t="shared" si="47"/>
        <v/>
      </c>
      <c r="F170" s="386" t="str">
        <f t="shared" si="47"/>
        <v/>
      </c>
      <c r="G170" s="32" t="str">
        <f t="shared" si="47"/>
        <v/>
      </c>
      <c r="H170" s="384" t="str">
        <f t="shared" si="47"/>
        <v/>
      </c>
      <c r="I170" s="385" t="str">
        <f t="shared" si="47"/>
        <v/>
      </c>
      <c r="J170" s="386" t="str">
        <f t="shared" si="47"/>
        <v/>
      </c>
      <c r="K170" s="32" t="str">
        <f t="shared" si="47"/>
        <v/>
      </c>
      <c r="L170" s="384" t="str">
        <f t="shared" si="47"/>
        <v/>
      </c>
      <c r="M170" s="385" t="str">
        <f t="shared" si="47"/>
        <v/>
      </c>
      <c r="N170" s="386" t="str">
        <f t="shared" si="48"/>
        <v/>
      </c>
      <c r="O170" s="32" t="str">
        <f t="shared" si="48"/>
        <v/>
      </c>
      <c r="P170" s="384" t="str">
        <f t="shared" si="48"/>
        <v/>
      </c>
      <c r="Q170" s="385" t="str">
        <f t="shared" si="48"/>
        <v/>
      </c>
      <c r="R170" s="386" t="str">
        <f t="shared" si="48"/>
        <v/>
      </c>
      <c r="S170" s="32" t="str">
        <f t="shared" si="48"/>
        <v/>
      </c>
      <c r="T170" s="384" t="str">
        <f t="shared" si="48"/>
        <v/>
      </c>
      <c r="U170" s="385" t="str">
        <f t="shared" si="48"/>
        <v/>
      </c>
      <c r="V170" s="386" t="str">
        <f t="shared" si="48"/>
        <v/>
      </c>
      <c r="W170" s="32" t="str">
        <f t="shared" si="48"/>
        <v/>
      </c>
      <c r="X170" s="384" t="str">
        <f t="shared" si="48"/>
        <v/>
      </c>
      <c r="Y170" s="385" t="str">
        <f t="shared" si="48"/>
        <v/>
      </c>
      <c r="Z170" s="386" t="str">
        <f t="shared" si="48"/>
        <v/>
      </c>
      <c r="AA170" s="32" t="str">
        <f t="shared" si="48"/>
        <v/>
      </c>
      <c r="AB170" s="20"/>
      <c r="AC170" s="384" t="str">
        <f>IF(COUNT((D170,H170,L170,P170,T170,X170))=0,"",SUM((D170,H170,L170,P170,T170,X170)))</f>
        <v/>
      </c>
      <c r="AD170" s="385" t="str">
        <f>IF(COUNT((E170,I170,M170,Q170,U170,Y170))=0,"",SUM((E170,I170,M170,Q170,U170,Y170)))</f>
        <v/>
      </c>
      <c r="AE170" s="386" t="str">
        <f>IF(COUNT((F170,J170,N170,R170,V170,Z170))=0,"",SUM((F170,J170,N170,R170,V170,Z170)))</f>
        <v/>
      </c>
      <c r="AF170" s="32" t="str">
        <f>IF(COUNT((G170,K170,O170,S170,W170,AA170))=0,"",SUM((G170,K170,O170,S170,W170,AA170)))</f>
        <v/>
      </c>
      <c r="AG170" s="387" t="str">
        <f t="shared" si="41"/>
        <v/>
      </c>
      <c r="AH170" s="310" t="str">
        <f t="shared" si="41"/>
        <v/>
      </c>
      <c r="AI170" s="212" t="str">
        <f t="shared" si="41"/>
        <v/>
      </c>
      <c r="AJ170" s="388" t="str">
        <f t="shared" si="37"/>
        <v/>
      </c>
      <c r="AK170" s="20"/>
      <c r="AL170" s="384" t="str">
        <f>IF(COUNT(テ1!AC170,テ2!AC170,AC170)=0,"",SUM(テ1!AC170,テ2!AC170,AC170))</f>
        <v/>
      </c>
      <c r="AM170" s="385" t="str">
        <f>IF(COUNT(テ1!AD170,テ2!AD170,AD170)=0,"",SUM(テ1!AD170,テ2!AD170,AD170))</f>
        <v/>
      </c>
      <c r="AN170" s="386" t="str">
        <f>IF(COUNT(テ1!AE170,テ2!AE170,AE170)=0,"",SUM(テ1!AE170,テ2!AE170,AE170))</f>
        <v/>
      </c>
      <c r="AO170" s="32" t="str">
        <f>IF(COUNT(テ1!AF170,テ2!AF170,AF170)=0,"",SUM(テ1!AF170,テ2!AF170,AF170))</f>
        <v/>
      </c>
      <c r="AP170" s="387" t="str">
        <f t="shared" si="42"/>
        <v/>
      </c>
      <c r="AQ170" s="310" t="str">
        <f t="shared" si="42"/>
        <v/>
      </c>
      <c r="AR170" s="212" t="str">
        <f t="shared" si="42"/>
        <v/>
      </c>
      <c r="AS170" s="388" t="str">
        <f t="shared" si="38"/>
        <v/>
      </c>
      <c r="AT170" s="20"/>
    </row>
    <row r="171" spans="1:46" ht="12" customHeight="1">
      <c r="A171" s="362">
        <v>167</v>
      </c>
      <c r="B171" s="33">
        <f>IF(情報!$C168="","",情報!$C168)</f>
        <v>431</v>
      </c>
      <c r="C171" s="389" t="str">
        <f t="shared" si="49"/>
        <v/>
      </c>
      <c r="D171" s="390" t="str">
        <f t="shared" si="47"/>
        <v/>
      </c>
      <c r="E171" s="391" t="str">
        <f t="shared" si="47"/>
        <v/>
      </c>
      <c r="F171" s="392" t="str">
        <f t="shared" si="47"/>
        <v/>
      </c>
      <c r="G171" s="38" t="str">
        <f t="shared" si="47"/>
        <v/>
      </c>
      <c r="H171" s="390" t="str">
        <f t="shared" si="47"/>
        <v/>
      </c>
      <c r="I171" s="391" t="str">
        <f t="shared" si="47"/>
        <v/>
      </c>
      <c r="J171" s="392" t="str">
        <f t="shared" si="47"/>
        <v/>
      </c>
      <c r="K171" s="38" t="str">
        <f t="shared" si="47"/>
        <v/>
      </c>
      <c r="L171" s="390" t="str">
        <f t="shared" si="47"/>
        <v/>
      </c>
      <c r="M171" s="391" t="str">
        <f t="shared" si="47"/>
        <v/>
      </c>
      <c r="N171" s="392" t="str">
        <f t="shared" si="48"/>
        <v/>
      </c>
      <c r="O171" s="38" t="str">
        <f t="shared" si="48"/>
        <v/>
      </c>
      <c r="P171" s="390" t="str">
        <f t="shared" si="48"/>
        <v/>
      </c>
      <c r="Q171" s="391" t="str">
        <f t="shared" si="48"/>
        <v/>
      </c>
      <c r="R171" s="392" t="str">
        <f t="shared" si="48"/>
        <v/>
      </c>
      <c r="S171" s="38" t="str">
        <f t="shared" si="48"/>
        <v/>
      </c>
      <c r="T171" s="390" t="str">
        <f t="shared" si="48"/>
        <v/>
      </c>
      <c r="U171" s="391" t="str">
        <f t="shared" si="48"/>
        <v/>
      </c>
      <c r="V171" s="392" t="str">
        <f t="shared" si="48"/>
        <v/>
      </c>
      <c r="W171" s="38" t="str">
        <f t="shared" si="48"/>
        <v/>
      </c>
      <c r="X171" s="390" t="str">
        <f t="shared" si="48"/>
        <v/>
      </c>
      <c r="Y171" s="391" t="str">
        <f t="shared" si="48"/>
        <v/>
      </c>
      <c r="Z171" s="392" t="str">
        <f t="shared" si="48"/>
        <v/>
      </c>
      <c r="AA171" s="38" t="str">
        <f t="shared" si="48"/>
        <v/>
      </c>
      <c r="AB171" s="20"/>
      <c r="AC171" s="390" t="str">
        <f>IF(COUNT((D171,H171,L171,P171,T171,X171))=0,"",SUM((D171,H171,L171,P171,T171,X171)))</f>
        <v/>
      </c>
      <c r="AD171" s="391" t="str">
        <f>IF(COUNT((E171,I171,M171,Q171,U171,Y171))=0,"",SUM((E171,I171,M171,Q171,U171,Y171)))</f>
        <v/>
      </c>
      <c r="AE171" s="392" t="str">
        <f>IF(COUNT((F171,J171,N171,R171,V171,Z171))=0,"",SUM((F171,J171,N171,R171,V171,Z171)))</f>
        <v/>
      </c>
      <c r="AF171" s="38" t="str">
        <f>IF(COUNT((G171,K171,O171,S171,W171,AA171))=0,"",SUM((G171,K171,O171,S171,W171,AA171)))</f>
        <v/>
      </c>
      <c r="AG171" s="375" t="str">
        <f t="shared" si="41"/>
        <v/>
      </c>
      <c r="AH171" s="313" t="str">
        <f t="shared" si="41"/>
        <v/>
      </c>
      <c r="AI171" s="231" t="str">
        <f t="shared" si="41"/>
        <v/>
      </c>
      <c r="AJ171" s="376" t="str">
        <f t="shared" si="37"/>
        <v/>
      </c>
      <c r="AK171" s="20"/>
      <c r="AL171" s="390" t="str">
        <f>IF(COUNT(テ1!AC171,テ2!AC171,AC171)=0,"",SUM(テ1!AC171,テ2!AC171,AC171))</f>
        <v/>
      </c>
      <c r="AM171" s="391" t="str">
        <f>IF(COUNT(テ1!AD171,テ2!AD171,AD171)=0,"",SUM(テ1!AD171,テ2!AD171,AD171))</f>
        <v/>
      </c>
      <c r="AN171" s="392" t="str">
        <f>IF(COUNT(テ1!AE171,テ2!AE171,AE171)=0,"",SUM(テ1!AE171,テ2!AE171,AE171))</f>
        <v/>
      </c>
      <c r="AO171" s="38" t="str">
        <f>IF(COUNT(テ1!AF171,テ2!AF171,AF171)=0,"",SUM(テ1!AF171,テ2!AF171,AF171))</f>
        <v/>
      </c>
      <c r="AP171" s="375" t="str">
        <f t="shared" si="42"/>
        <v/>
      </c>
      <c r="AQ171" s="313" t="str">
        <f t="shared" si="42"/>
        <v/>
      </c>
      <c r="AR171" s="231" t="str">
        <f t="shared" si="42"/>
        <v/>
      </c>
      <c r="AS171" s="376" t="str">
        <f t="shared" si="38"/>
        <v/>
      </c>
      <c r="AT171" s="20"/>
    </row>
    <row r="172" spans="1:46" ht="12" customHeight="1">
      <c r="A172" s="362">
        <v>168</v>
      </c>
      <c r="B172" s="21">
        <f>IF(情報!$C169="","",情報!$C169)</f>
        <v>432</v>
      </c>
      <c r="C172" s="377" t="str">
        <f t="shared" si="49"/>
        <v/>
      </c>
      <c r="D172" s="378" t="str">
        <f t="shared" si="47"/>
        <v/>
      </c>
      <c r="E172" s="379" t="str">
        <f t="shared" si="47"/>
        <v/>
      </c>
      <c r="F172" s="380" t="str">
        <f t="shared" si="47"/>
        <v/>
      </c>
      <c r="G172" s="26" t="str">
        <f t="shared" si="47"/>
        <v/>
      </c>
      <c r="H172" s="378" t="str">
        <f t="shared" si="47"/>
        <v/>
      </c>
      <c r="I172" s="379" t="str">
        <f t="shared" si="47"/>
        <v/>
      </c>
      <c r="J172" s="380" t="str">
        <f t="shared" si="47"/>
        <v/>
      </c>
      <c r="K172" s="26" t="str">
        <f t="shared" si="47"/>
        <v/>
      </c>
      <c r="L172" s="378" t="str">
        <f t="shared" si="47"/>
        <v/>
      </c>
      <c r="M172" s="379" t="str">
        <f t="shared" si="47"/>
        <v/>
      </c>
      <c r="N172" s="380" t="str">
        <f t="shared" si="48"/>
        <v/>
      </c>
      <c r="O172" s="26" t="str">
        <f t="shared" si="48"/>
        <v/>
      </c>
      <c r="P172" s="378" t="str">
        <f t="shared" si="48"/>
        <v/>
      </c>
      <c r="Q172" s="379" t="str">
        <f t="shared" si="48"/>
        <v/>
      </c>
      <c r="R172" s="380" t="str">
        <f t="shared" si="48"/>
        <v/>
      </c>
      <c r="S172" s="26" t="str">
        <f t="shared" si="48"/>
        <v/>
      </c>
      <c r="T172" s="378" t="str">
        <f t="shared" si="48"/>
        <v/>
      </c>
      <c r="U172" s="379" t="str">
        <f t="shared" si="48"/>
        <v/>
      </c>
      <c r="V172" s="380" t="str">
        <f t="shared" si="48"/>
        <v/>
      </c>
      <c r="W172" s="26" t="str">
        <f t="shared" si="48"/>
        <v/>
      </c>
      <c r="X172" s="378" t="str">
        <f t="shared" si="48"/>
        <v/>
      </c>
      <c r="Y172" s="379" t="str">
        <f t="shared" si="48"/>
        <v/>
      </c>
      <c r="Z172" s="380" t="str">
        <f t="shared" si="48"/>
        <v/>
      </c>
      <c r="AA172" s="26" t="str">
        <f t="shared" si="48"/>
        <v/>
      </c>
      <c r="AB172" s="20"/>
      <c r="AC172" s="378" t="str">
        <f>IF(COUNT((D172,H172,L172,P172,T172,X172))=0,"",SUM((D172,H172,L172,P172,T172,X172)))</f>
        <v/>
      </c>
      <c r="AD172" s="379" t="str">
        <f>IF(COUNT((E172,I172,M172,Q172,U172,Y172))=0,"",SUM((E172,I172,M172,Q172,U172,Y172)))</f>
        <v/>
      </c>
      <c r="AE172" s="380" t="str">
        <f>IF(COUNT((F172,J172,N172,R172,V172,Z172))=0,"",SUM((F172,J172,N172,R172,V172,Z172)))</f>
        <v/>
      </c>
      <c r="AF172" s="26" t="str">
        <f>IF(COUNT((G172,K172,O172,S172,W172,AA172))=0,"",SUM((G172,K172,O172,S172,W172,AA172)))</f>
        <v/>
      </c>
      <c r="AG172" s="381" t="str">
        <f t="shared" si="41"/>
        <v/>
      </c>
      <c r="AH172" s="307" t="str">
        <f t="shared" si="41"/>
        <v/>
      </c>
      <c r="AI172" s="193" t="str">
        <f t="shared" si="41"/>
        <v/>
      </c>
      <c r="AJ172" s="382" t="str">
        <f t="shared" si="37"/>
        <v/>
      </c>
      <c r="AK172" s="20"/>
      <c r="AL172" s="378" t="str">
        <f>IF(COUNT(テ1!AC172,テ2!AC172,AC172)=0,"",SUM(テ1!AC172,テ2!AC172,AC172))</f>
        <v/>
      </c>
      <c r="AM172" s="379" t="str">
        <f>IF(COUNT(テ1!AD172,テ2!AD172,AD172)=0,"",SUM(テ1!AD172,テ2!AD172,AD172))</f>
        <v/>
      </c>
      <c r="AN172" s="380" t="str">
        <f>IF(COUNT(テ1!AE172,テ2!AE172,AE172)=0,"",SUM(テ1!AE172,テ2!AE172,AE172))</f>
        <v/>
      </c>
      <c r="AO172" s="26" t="str">
        <f>IF(COUNT(テ1!AF172,テ2!AF172,AF172)=0,"",SUM(テ1!AF172,テ2!AF172,AF172))</f>
        <v/>
      </c>
      <c r="AP172" s="381" t="str">
        <f t="shared" si="42"/>
        <v/>
      </c>
      <c r="AQ172" s="307" t="str">
        <f t="shared" si="42"/>
        <v/>
      </c>
      <c r="AR172" s="193" t="str">
        <f t="shared" si="42"/>
        <v/>
      </c>
      <c r="AS172" s="382" t="str">
        <f t="shared" si="38"/>
        <v/>
      </c>
      <c r="AT172" s="20"/>
    </row>
    <row r="173" spans="1:46" ht="12" customHeight="1">
      <c r="A173" s="362">
        <v>169</v>
      </c>
      <c r="B173" s="21">
        <f>IF(情報!$C170="","",情報!$C170)</f>
        <v>433</v>
      </c>
      <c r="C173" s="377" t="str">
        <f t="shared" si="49"/>
        <v/>
      </c>
      <c r="D173" s="378" t="str">
        <f t="shared" si="47"/>
        <v/>
      </c>
      <c r="E173" s="379" t="str">
        <f t="shared" si="47"/>
        <v/>
      </c>
      <c r="F173" s="380" t="str">
        <f t="shared" si="47"/>
        <v/>
      </c>
      <c r="G173" s="26" t="str">
        <f t="shared" si="47"/>
        <v/>
      </c>
      <c r="H173" s="378" t="str">
        <f t="shared" si="47"/>
        <v/>
      </c>
      <c r="I173" s="379" t="str">
        <f t="shared" si="47"/>
        <v/>
      </c>
      <c r="J173" s="380" t="str">
        <f t="shared" si="47"/>
        <v/>
      </c>
      <c r="K173" s="26" t="str">
        <f t="shared" si="47"/>
        <v/>
      </c>
      <c r="L173" s="378" t="str">
        <f t="shared" si="47"/>
        <v/>
      </c>
      <c r="M173" s="379" t="str">
        <f t="shared" si="47"/>
        <v/>
      </c>
      <c r="N173" s="380" t="str">
        <f t="shared" si="48"/>
        <v/>
      </c>
      <c r="O173" s="26" t="str">
        <f t="shared" si="48"/>
        <v/>
      </c>
      <c r="P173" s="378" t="str">
        <f t="shared" si="48"/>
        <v/>
      </c>
      <c r="Q173" s="379" t="str">
        <f t="shared" si="48"/>
        <v/>
      </c>
      <c r="R173" s="380" t="str">
        <f t="shared" si="48"/>
        <v/>
      </c>
      <c r="S173" s="26" t="str">
        <f t="shared" si="48"/>
        <v/>
      </c>
      <c r="T173" s="378" t="str">
        <f t="shared" si="48"/>
        <v/>
      </c>
      <c r="U173" s="379" t="str">
        <f t="shared" si="48"/>
        <v/>
      </c>
      <c r="V173" s="380" t="str">
        <f t="shared" si="48"/>
        <v/>
      </c>
      <c r="W173" s="26" t="str">
        <f t="shared" si="48"/>
        <v/>
      </c>
      <c r="X173" s="378" t="str">
        <f t="shared" si="48"/>
        <v/>
      </c>
      <c r="Y173" s="379" t="str">
        <f t="shared" si="48"/>
        <v/>
      </c>
      <c r="Z173" s="380" t="str">
        <f t="shared" si="48"/>
        <v/>
      </c>
      <c r="AA173" s="26" t="str">
        <f t="shared" si="48"/>
        <v/>
      </c>
      <c r="AB173" s="20"/>
      <c r="AC173" s="378" t="str">
        <f>IF(COUNT((D173,H173,L173,P173,T173,X173))=0,"",SUM((D173,H173,L173,P173,T173,X173)))</f>
        <v/>
      </c>
      <c r="AD173" s="379" t="str">
        <f>IF(COUNT((E173,I173,M173,Q173,U173,Y173))=0,"",SUM((E173,I173,M173,Q173,U173,Y173)))</f>
        <v/>
      </c>
      <c r="AE173" s="380" t="str">
        <f>IF(COUNT((F173,J173,N173,R173,V173,Z173))=0,"",SUM((F173,J173,N173,R173,V173,Z173)))</f>
        <v/>
      </c>
      <c r="AF173" s="26" t="str">
        <f>IF(COUNT((G173,K173,O173,S173,W173,AA173))=0,"",SUM((G173,K173,O173,S173,W173,AA173)))</f>
        <v/>
      </c>
      <c r="AG173" s="381" t="str">
        <f t="shared" si="41"/>
        <v/>
      </c>
      <c r="AH173" s="307" t="str">
        <f t="shared" si="41"/>
        <v/>
      </c>
      <c r="AI173" s="193" t="str">
        <f t="shared" si="41"/>
        <v/>
      </c>
      <c r="AJ173" s="382" t="str">
        <f t="shared" si="37"/>
        <v/>
      </c>
      <c r="AK173" s="20"/>
      <c r="AL173" s="378" t="str">
        <f>IF(COUNT(テ1!AC173,テ2!AC173,AC173)=0,"",SUM(テ1!AC173,テ2!AC173,AC173))</f>
        <v/>
      </c>
      <c r="AM173" s="379" t="str">
        <f>IF(COUNT(テ1!AD173,テ2!AD173,AD173)=0,"",SUM(テ1!AD173,テ2!AD173,AD173))</f>
        <v/>
      </c>
      <c r="AN173" s="380" t="str">
        <f>IF(COUNT(テ1!AE173,テ2!AE173,AE173)=0,"",SUM(テ1!AE173,テ2!AE173,AE173))</f>
        <v/>
      </c>
      <c r="AO173" s="26" t="str">
        <f>IF(COUNT(テ1!AF173,テ2!AF173,AF173)=0,"",SUM(テ1!AF173,テ2!AF173,AF173))</f>
        <v/>
      </c>
      <c r="AP173" s="381" t="str">
        <f t="shared" si="42"/>
        <v/>
      </c>
      <c r="AQ173" s="307" t="str">
        <f t="shared" si="42"/>
        <v/>
      </c>
      <c r="AR173" s="193" t="str">
        <f t="shared" si="42"/>
        <v/>
      </c>
      <c r="AS173" s="382" t="str">
        <f t="shared" si="38"/>
        <v/>
      </c>
      <c r="AT173" s="20"/>
    </row>
    <row r="174" spans="1:46" ht="12" customHeight="1">
      <c r="A174" s="362">
        <v>170</v>
      </c>
      <c r="B174" s="21">
        <f>IF(情報!$C171="","",情報!$C171)</f>
        <v>434</v>
      </c>
      <c r="C174" s="377" t="str">
        <f t="shared" si="49"/>
        <v/>
      </c>
      <c r="D174" s="378" t="str">
        <f t="shared" si="47"/>
        <v/>
      </c>
      <c r="E174" s="379" t="str">
        <f t="shared" si="47"/>
        <v/>
      </c>
      <c r="F174" s="380" t="str">
        <f t="shared" si="47"/>
        <v/>
      </c>
      <c r="G174" s="26" t="str">
        <f t="shared" si="47"/>
        <v/>
      </c>
      <c r="H174" s="378" t="str">
        <f t="shared" si="47"/>
        <v/>
      </c>
      <c r="I174" s="379" t="str">
        <f t="shared" si="47"/>
        <v/>
      </c>
      <c r="J174" s="380" t="str">
        <f t="shared" si="47"/>
        <v/>
      </c>
      <c r="K174" s="26" t="str">
        <f t="shared" si="47"/>
        <v/>
      </c>
      <c r="L174" s="378" t="str">
        <f t="shared" si="47"/>
        <v/>
      </c>
      <c r="M174" s="379" t="str">
        <f t="shared" si="47"/>
        <v/>
      </c>
      <c r="N174" s="380" t="str">
        <f t="shared" si="48"/>
        <v/>
      </c>
      <c r="O174" s="26" t="str">
        <f t="shared" si="48"/>
        <v/>
      </c>
      <c r="P174" s="378" t="str">
        <f t="shared" si="48"/>
        <v/>
      </c>
      <c r="Q174" s="379" t="str">
        <f t="shared" si="48"/>
        <v/>
      </c>
      <c r="R174" s="380" t="str">
        <f t="shared" si="48"/>
        <v/>
      </c>
      <c r="S174" s="26" t="str">
        <f t="shared" si="48"/>
        <v/>
      </c>
      <c r="T174" s="378" t="str">
        <f t="shared" si="48"/>
        <v/>
      </c>
      <c r="U174" s="379" t="str">
        <f t="shared" si="48"/>
        <v/>
      </c>
      <c r="V174" s="380" t="str">
        <f t="shared" si="48"/>
        <v/>
      </c>
      <c r="W174" s="26" t="str">
        <f t="shared" si="48"/>
        <v/>
      </c>
      <c r="X174" s="378" t="str">
        <f t="shared" si="48"/>
        <v/>
      </c>
      <c r="Y174" s="379" t="str">
        <f t="shared" si="48"/>
        <v/>
      </c>
      <c r="Z174" s="380" t="str">
        <f t="shared" si="48"/>
        <v/>
      </c>
      <c r="AA174" s="26" t="str">
        <f t="shared" si="48"/>
        <v/>
      </c>
      <c r="AB174" s="20"/>
      <c r="AC174" s="378" t="str">
        <f>IF(COUNT((D174,H174,L174,P174,T174,X174))=0,"",SUM((D174,H174,L174,P174,T174,X174)))</f>
        <v/>
      </c>
      <c r="AD174" s="379" t="str">
        <f>IF(COUNT((E174,I174,M174,Q174,U174,Y174))=0,"",SUM((E174,I174,M174,Q174,U174,Y174)))</f>
        <v/>
      </c>
      <c r="AE174" s="380" t="str">
        <f>IF(COUNT((F174,J174,N174,R174,V174,Z174))=0,"",SUM((F174,J174,N174,R174,V174,Z174)))</f>
        <v/>
      </c>
      <c r="AF174" s="26" t="str">
        <f>IF(COUNT((G174,K174,O174,S174,W174,AA174))=0,"",SUM((G174,K174,O174,S174,W174,AA174)))</f>
        <v/>
      </c>
      <c r="AG174" s="381" t="str">
        <f t="shared" si="41"/>
        <v/>
      </c>
      <c r="AH174" s="307" t="str">
        <f t="shared" si="41"/>
        <v/>
      </c>
      <c r="AI174" s="193" t="str">
        <f t="shared" si="41"/>
        <v/>
      </c>
      <c r="AJ174" s="382" t="str">
        <f t="shared" si="37"/>
        <v/>
      </c>
      <c r="AK174" s="20"/>
      <c r="AL174" s="378" t="str">
        <f>IF(COUNT(テ1!AC174,テ2!AC174,AC174)=0,"",SUM(テ1!AC174,テ2!AC174,AC174))</f>
        <v/>
      </c>
      <c r="AM174" s="379" t="str">
        <f>IF(COUNT(テ1!AD174,テ2!AD174,AD174)=0,"",SUM(テ1!AD174,テ2!AD174,AD174))</f>
        <v/>
      </c>
      <c r="AN174" s="380" t="str">
        <f>IF(COUNT(テ1!AE174,テ2!AE174,AE174)=0,"",SUM(テ1!AE174,テ2!AE174,AE174))</f>
        <v/>
      </c>
      <c r="AO174" s="26" t="str">
        <f>IF(COUNT(テ1!AF174,テ2!AF174,AF174)=0,"",SUM(テ1!AF174,テ2!AF174,AF174))</f>
        <v/>
      </c>
      <c r="AP174" s="381" t="str">
        <f t="shared" si="42"/>
        <v/>
      </c>
      <c r="AQ174" s="307" t="str">
        <f t="shared" si="42"/>
        <v/>
      </c>
      <c r="AR174" s="193" t="str">
        <f t="shared" si="42"/>
        <v/>
      </c>
      <c r="AS174" s="382" t="str">
        <f t="shared" si="38"/>
        <v/>
      </c>
      <c r="AT174" s="20"/>
    </row>
    <row r="175" spans="1:46" ht="12" customHeight="1">
      <c r="A175" s="362">
        <v>171</v>
      </c>
      <c r="B175" s="27">
        <f>IF(情報!$C172="","",情報!$C172)</f>
        <v>435</v>
      </c>
      <c r="C175" s="383" t="str">
        <f t="shared" si="49"/>
        <v/>
      </c>
      <c r="D175" s="384" t="str">
        <f t="shared" ref="D175:M185" si="50">IF(ISERROR(INDEX(テ全,$A175,D$2)),"",INDEX(テ全,$A175,D$2))</f>
        <v/>
      </c>
      <c r="E175" s="385" t="str">
        <f t="shared" si="50"/>
        <v/>
      </c>
      <c r="F175" s="386" t="str">
        <f t="shared" si="50"/>
        <v/>
      </c>
      <c r="G175" s="32" t="str">
        <f t="shared" si="50"/>
        <v/>
      </c>
      <c r="H175" s="384" t="str">
        <f t="shared" si="50"/>
        <v/>
      </c>
      <c r="I175" s="385" t="str">
        <f t="shared" si="50"/>
        <v/>
      </c>
      <c r="J175" s="386" t="str">
        <f t="shared" si="50"/>
        <v/>
      </c>
      <c r="K175" s="32" t="str">
        <f t="shared" si="50"/>
        <v/>
      </c>
      <c r="L175" s="384" t="str">
        <f t="shared" si="50"/>
        <v/>
      </c>
      <c r="M175" s="385" t="str">
        <f t="shared" si="50"/>
        <v/>
      </c>
      <c r="N175" s="386" t="str">
        <f t="shared" ref="N175:AA185" si="51">IF(ISERROR(INDEX(テ全,$A175,N$2)),"",INDEX(テ全,$A175,N$2))</f>
        <v/>
      </c>
      <c r="O175" s="32" t="str">
        <f t="shared" si="51"/>
        <v/>
      </c>
      <c r="P175" s="384" t="str">
        <f t="shared" si="51"/>
        <v/>
      </c>
      <c r="Q175" s="385" t="str">
        <f t="shared" si="51"/>
        <v/>
      </c>
      <c r="R175" s="386" t="str">
        <f t="shared" si="51"/>
        <v/>
      </c>
      <c r="S175" s="32" t="str">
        <f t="shared" si="51"/>
        <v/>
      </c>
      <c r="T175" s="384" t="str">
        <f t="shared" si="51"/>
        <v/>
      </c>
      <c r="U175" s="385" t="str">
        <f t="shared" si="51"/>
        <v/>
      </c>
      <c r="V175" s="386" t="str">
        <f t="shared" si="51"/>
        <v/>
      </c>
      <c r="W175" s="32" t="str">
        <f t="shared" si="51"/>
        <v/>
      </c>
      <c r="X175" s="384" t="str">
        <f t="shared" si="51"/>
        <v/>
      </c>
      <c r="Y175" s="385" t="str">
        <f t="shared" si="51"/>
        <v/>
      </c>
      <c r="Z175" s="386" t="str">
        <f t="shared" si="51"/>
        <v/>
      </c>
      <c r="AA175" s="32" t="str">
        <f t="shared" si="51"/>
        <v/>
      </c>
      <c r="AB175" s="20"/>
      <c r="AC175" s="384" t="str">
        <f>IF(COUNT((D175,H175,L175,P175,T175,X175))=0,"",SUM((D175,H175,L175,P175,T175,X175)))</f>
        <v/>
      </c>
      <c r="AD175" s="385" t="str">
        <f>IF(COUNT((E175,I175,M175,Q175,U175,Y175))=0,"",SUM((E175,I175,M175,Q175,U175,Y175)))</f>
        <v/>
      </c>
      <c r="AE175" s="386" t="str">
        <f>IF(COUNT((F175,J175,N175,R175,V175,Z175))=0,"",SUM((F175,J175,N175,R175,V175,Z175)))</f>
        <v/>
      </c>
      <c r="AF175" s="32" t="str">
        <f>IF(COUNT((G175,K175,O175,S175,W175,AA175))=0,"",SUM((G175,K175,O175,S175,W175,AA175)))</f>
        <v/>
      </c>
      <c r="AG175" s="387" t="str">
        <f t="shared" si="41"/>
        <v/>
      </c>
      <c r="AH175" s="310" t="str">
        <f t="shared" si="41"/>
        <v/>
      </c>
      <c r="AI175" s="212" t="str">
        <f t="shared" si="41"/>
        <v/>
      </c>
      <c r="AJ175" s="388" t="str">
        <f t="shared" si="37"/>
        <v/>
      </c>
      <c r="AK175" s="20"/>
      <c r="AL175" s="384" t="str">
        <f>IF(COUNT(テ1!AC175,テ2!AC175,AC175)=0,"",SUM(テ1!AC175,テ2!AC175,AC175))</f>
        <v/>
      </c>
      <c r="AM175" s="385" t="str">
        <f>IF(COUNT(テ1!AD175,テ2!AD175,AD175)=0,"",SUM(テ1!AD175,テ2!AD175,AD175))</f>
        <v/>
      </c>
      <c r="AN175" s="386" t="str">
        <f>IF(COUNT(テ1!AE175,テ2!AE175,AE175)=0,"",SUM(テ1!AE175,テ2!AE175,AE175))</f>
        <v/>
      </c>
      <c r="AO175" s="32" t="str">
        <f>IF(COUNT(テ1!AF175,テ2!AF175,AF175)=0,"",SUM(テ1!AF175,テ2!AF175,AF175))</f>
        <v/>
      </c>
      <c r="AP175" s="387" t="str">
        <f t="shared" si="42"/>
        <v/>
      </c>
      <c r="AQ175" s="310" t="str">
        <f t="shared" si="42"/>
        <v/>
      </c>
      <c r="AR175" s="212" t="str">
        <f t="shared" si="42"/>
        <v/>
      </c>
      <c r="AS175" s="388" t="str">
        <f t="shared" si="38"/>
        <v/>
      </c>
      <c r="AT175" s="20"/>
    </row>
    <row r="176" spans="1:46" ht="12" customHeight="1">
      <c r="A176" s="362">
        <v>172</v>
      </c>
      <c r="B176" s="33">
        <f>IF(情報!$C173="","",情報!$C173)</f>
        <v>436</v>
      </c>
      <c r="C176" s="389" t="str">
        <f t="shared" si="49"/>
        <v/>
      </c>
      <c r="D176" s="390" t="str">
        <f t="shared" si="50"/>
        <v/>
      </c>
      <c r="E176" s="391" t="str">
        <f t="shared" si="50"/>
        <v/>
      </c>
      <c r="F176" s="392" t="str">
        <f t="shared" si="50"/>
        <v/>
      </c>
      <c r="G176" s="38" t="str">
        <f t="shared" si="50"/>
        <v/>
      </c>
      <c r="H176" s="390" t="str">
        <f t="shared" si="50"/>
        <v/>
      </c>
      <c r="I176" s="391" t="str">
        <f t="shared" si="50"/>
        <v/>
      </c>
      <c r="J176" s="392" t="str">
        <f t="shared" si="50"/>
        <v/>
      </c>
      <c r="K176" s="38" t="str">
        <f t="shared" si="50"/>
        <v/>
      </c>
      <c r="L176" s="390" t="str">
        <f t="shared" si="50"/>
        <v/>
      </c>
      <c r="M176" s="391" t="str">
        <f t="shared" si="50"/>
        <v/>
      </c>
      <c r="N176" s="392" t="str">
        <f t="shared" si="51"/>
        <v/>
      </c>
      <c r="O176" s="38" t="str">
        <f t="shared" si="51"/>
        <v/>
      </c>
      <c r="P176" s="390" t="str">
        <f t="shared" si="51"/>
        <v/>
      </c>
      <c r="Q176" s="391" t="str">
        <f t="shared" si="51"/>
        <v/>
      </c>
      <c r="R176" s="392" t="str">
        <f t="shared" si="51"/>
        <v/>
      </c>
      <c r="S176" s="38" t="str">
        <f t="shared" si="51"/>
        <v/>
      </c>
      <c r="T176" s="390" t="str">
        <f t="shared" si="51"/>
        <v/>
      </c>
      <c r="U176" s="391" t="str">
        <f t="shared" si="51"/>
        <v/>
      </c>
      <c r="V176" s="392" t="str">
        <f t="shared" si="51"/>
        <v/>
      </c>
      <c r="W176" s="38" t="str">
        <f t="shared" si="51"/>
        <v/>
      </c>
      <c r="X176" s="390" t="str">
        <f t="shared" si="51"/>
        <v/>
      </c>
      <c r="Y176" s="391" t="str">
        <f t="shared" si="51"/>
        <v/>
      </c>
      <c r="Z176" s="392" t="str">
        <f t="shared" si="51"/>
        <v/>
      </c>
      <c r="AA176" s="38" t="str">
        <f t="shared" si="51"/>
        <v/>
      </c>
      <c r="AB176" s="20"/>
      <c r="AC176" s="390" t="str">
        <f>IF(COUNT((D176,H176,L176,P176,T176,X176))=0,"",SUM((D176,H176,L176,P176,T176,X176)))</f>
        <v/>
      </c>
      <c r="AD176" s="391" t="str">
        <f>IF(COUNT((E176,I176,M176,Q176,U176,Y176))=0,"",SUM((E176,I176,M176,Q176,U176,Y176)))</f>
        <v/>
      </c>
      <c r="AE176" s="392" t="str">
        <f>IF(COUNT((F176,J176,N176,R176,V176,Z176))=0,"",SUM((F176,J176,N176,R176,V176,Z176)))</f>
        <v/>
      </c>
      <c r="AF176" s="38" t="str">
        <f>IF(COUNT((G176,K176,O176,S176,W176,AA176))=0,"",SUM((G176,K176,O176,S176,W176,AA176)))</f>
        <v/>
      </c>
      <c r="AG176" s="375" t="str">
        <f t="shared" si="41"/>
        <v/>
      </c>
      <c r="AH176" s="313" t="str">
        <f t="shared" si="41"/>
        <v/>
      </c>
      <c r="AI176" s="231" t="str">
        <f t="shared" si="41"/>
        <v/>
      </c>
      <c r="AJ176" s="376" t="str">
        <f t="shared" si="37"/>
        <v/>
      </c>
      <c r="AK176" s="20"/>
      <c r="AL176" s="390" t="str">
        <f>IF(COUNT(テ1!AC176,テ2!AC176,AC176)=0,"",SUM(テ1!AC176,テ2!AC176,AC176))</f>
        <v/>
      </c>
      <c r="AM176" s="391" t="str">
        <f>IF(COUNT(テ1!AD176,テ2!AD176,AD176)=0,"",SUM(テ1!AD176,テ2!AD176,AD176))</f>
        <v/>
      </c>
      <c r="AN176" s="392" t="str">
        <f>IF(COUNT(テ1!AE176,テ2!AE176,AE176)=0,"",SUM(テ1!AE176,テ2!AE176,AE176))</f>
        <v/>
      </c>
      <c r="AO176" s="38" t="str">
        <f>IF(COUNT(テ1!AF176,テ2!AF176,AF176)=0,"",SUM(テ1!AF176,テ2!AF176,AF176))</f>
        <v/>
      </c>
      <c r="AP176" s="375" t="str">
        <f t="shared" si="42"/>
        <v/>
      </c>
      <c r="AQ176" s="313" t="str">
        <f t="shared" si="42"/>
        <v/>
      </c>
      <c r="AR176" s="231" t="str">
        <f t="shared" si="42"/>
        <v/>
      </c>
      <c r="AS176" s="376" t="str">
        <f t="shared" si="38"/>
        <v/>
      </c>
      <c r="AT176" s="20"/>
    </row>
    <row r="177" spans="1:46" ht="12" customHeight="1">
      <c r="A177" s="362">
        <v>173</v>
      </c>
      <c r="B177" s="21">
        <f>IF(情報!$C174="","",情報!$C174)</f>
        <v>437</v>
      </c>
      <c r="C177" s="377" t="str">
        <f t="shared" si="49"/>
        <v/>
      </c>
      <c r="D177" s="378" t="str">
        <f t="shared" si="50"/>
        <v/>
      </c>
      <c r="E177" s="379" t="str">
        <f t="shared" si="50"/>
        <v/>
      </c>
      <c r="F177" s="380" t="str">
        <f t="shared" si="50"/>
        <v/>
      </c>
      <c r="G177" s="26" t="str">
        <f t="shared" si="50"/>
        <v/>
      </c>
      <c r="H177" s="378" t="str">
        <f t="shared" si="50"/>
        <v/>
      </c>
      <c r="I177" s="379" t="str">
        <f t="shared" si="50"/>
        <v/>
      </c>
      <c r="J177" s="380" t="str">
        <f t="shared" si="50"/>
        <v/>
      </c>
      <c r="K177" s="26" t="str">
        <f t="shared" si="50"/>
        <v/>
      </c>
      <c r="L177" s="378" t="str">
        <f t="shared" si="50"/>
        <v/>
      </c>
      <c r="M177" s="379" t="str">
        <f t="shared" si="50"/>
        <v/>
      </c>
      <c r="N177" s="380" t="str">
        <f t="shared" si="51"/>
        <v/>
      </c>
      <c r="O177" s="26" t="str">
        <f t="shared" si="51"/>
        <v/>
      </c>
      <c r="P177" s="378" t="str">
        <f t="shared" si="51"/>
        <v/>
      </c>
      <c r="Q177" s="379" t="str">
        <f t="shared" si="51"/>
        <v/>
      </c>
      <c r="R177" s="380" t="str">
        <f t="shared" si="51"/>
        <v/>
      </c>
      <c r="S177" s="26" t="str">
        <f t="shared" si="51"/>
        <v/>
      </c>
      <c r="T177" s="378" t="str">
        <f t="shared" si="51"/>
        <v/>
      </c>
      <c r="U177" s="379" t="str">
        <f t="shared" si="51"/>
        <v/>
      </c>
      <c r="V177" s="380" t="str">
        <f t="shared" si="51"/>
        <v/>
      </c>
      <c r="W177" s="26" t="str">
        <f t="shared" si="51"/>
        <v/>
      </c>
      <c r="X177" s="378" t="str">
        <f t="shared" si="51"/>
        <v/>
      </c>
      <c r="Y177" s="379" t="str">
        <f t="shared" si="51"/>
        <v/>
      </c>
      <c r="Z177" s="380" t="str">
        <f t="shared" si="51"/>
        <v/>
      </c>
      <c r="AA177" s="26" t="str">
        <f t="shared" si="51"/>
        <v/>
      </c>
      <c r="AB177" s="20"/>
      <c r="AC177" s="378" t="str">
        <f>IF(COUNT((D177,H177,L177,P177,T177,X177))=0,"",SUM((D177,H177,L177,P177,T177,X177)))</f>
        <v/>
      </c>
      <c r="AD177" s="379" t="str">
        <f>IF(COUNT((E177,I177,M177,Q177,U177,Y177))=0,"",SUM((E177,I177,M177,Q177,U177,Y177)))</f>
        <v/>
      </c>
      <c r="AE177" s="380" t="str">
        <f>IF(COUNT((F177,J177,N177,R177,V177,Z177))=0,"",SUM((F177,J177,N177,R177,V177,Z177)))</f>
        <v/>
      </c>
      <c r="AF177" s="26" t="str">
        <f>IF(COUNT((G177,K177,O177,S177,W177,AA177))=0,"",SUM((G177,K177,O177,S177,W177,AA177)))</f>
        <v/>
      </c>
      <c r="AG177" s="381" t="str">
        <f t="shared" si="41"/>
        <v/>
      </c>
      <c r="AH177" s="307" t="str">
        <f t="shared" si="41"/>
        <v/>
      </c>
      <c r="AI177" s="193" t="str">
        <f t="shared" si="41"/>
        <v/>
      </c>
      <c r="AJ177" s="382" t="str">
        <f t="shared" si="37"/>
        <v/>
      </c>
      <c r="AK177" s="20"/>
      <c r="AL177" s="378" t="str">
        <f>IF(COUNT(テ1!AC177,テ2!AC177,AC177)=0,"",SUM(テ1!AC177,テ2!AC177,AC177))</f>
        <v/>
      </c>
      <c r="AM177" s="379" t="str">
        <f>IF(COUNT(テ1!AD177,テ2!AD177,AD177)=0,"",SUM(テ1!AD177,テ2!AD177,AD177))</f>
        <v/>
      </c>
      <c r="AN177" s="380" t="str">
        <f>IF(COUNT(テ1!AE177,テ2!AE177,AE177)=0,"",SUM(テ1!AE177,テ2!AE177,AE177))</f>
        <v/>
      </c>
      <c r="AO177" s="26" t="str">
        <f>IF(COUNT(テ1!AF177,テ2!AF177,AF177)=0,"",SUM(テ1!AF177,テ2!AF177,AF177))</f>
        <v/>
      </c>
      <c r="AP177" s="381" t="str">
        <f t="shared" si="42"/>
        <v/>
      </c>
      <c r="AQ177" s="307" t="str">
        <f t="shared" si="42"/>
        <v/>
      </c>
      <c r="AR177" s="193" t="str">
        <f t="shared" si="42"/>
        <v/>
      </c>
      <c r="AS177" s="382" t="str">
        <f t="shared" si="38"/>
        <v/>
      </c>
      <c r="AT177" s="20"/>
    </row>
    <row r="178" spans="1:46" ht="12" customHeight="1">
      <c r="A178" s="362">
        <v>174</v>
      </c>
      <c r="B178" s="21">
        <f>IF(情報!$C175="","",情報!$C175)</f>
        <v>438</v>
      </c>
      <c r="C178" s="377" t="str">
        <f t="shared" si="49"/>
        <v/>
      </c>
      <c r="D178" s="378" t="str">
        <f t="shared" si="50"/>
        <v/>
      </c>
      <c r="E178" s="379" t="str">
        <f t="shared" si="50"/>
        <v/>
      </c>
      <c r="F178" s="380" t="str">
        <f t="shared" si="50"/>
        <v/>
      </c>
      <c r="G178" s="26" t="str">
        <f t="shared" si="50"/>
        <v/>
      </c>
      <c r="H178" s="378" t="str">
        <f t="shared" si="50"/>
        <v/>
      </c>
      <c r="I178" s="379" t="str">
        <f t="shared" si="50"/>
        <v/>
      </c>
      <c r="J178" s="380" t="str">
        <f t="shared" si="50"/>
        <v/>
      </c>
      <c r="K178" s="26" t="str">
        <f t="shared" si="50"/>
        <v/>
      </c>
      <c r="L178" s="378" t="str">
        <f t="shared" si="50"/>
        <v/>
      </c>
      <c r="M178" s="379" t="str">
        <f t="shared" si="50"/>
        <v/>
      </c>
      <c r="N178" s="380" t="str">
        <f t="shared" si="51"/>
        <v/>
      </c>
      <c r="O178" s="26" t="str">
        <f t="shared" si="51"/>
        <v/>
      </c>
      <c r="P178" s="378" t="str">
        <f t="shared" si="51"/>
        <v/>
      </c>
      <c r="Q178" s="379" t="str">
        <f t="shared" si="51"/>
        <v/>
      </c>
      <c r="R178" s="380" t="str">
        <f t="shared" si="51"/>
        <v/>
      </c>
      <c r="S178" s="26" t="str">
        <f t="shared" si="51"/>
        <v/>
      </c>
      <c r="T178" s="378" t="str">
        <f t="shared" si="51"/>
        <v/>
      </c>
      <c r="U178" s="379" t="str">
        <f t="shared" si="51"/>
        <v/>
      </c>
      <c r="V178" s="380" t="str">
        <f t="shared" si="51"/>
        <v/>
      </c>
      <c r="W178" s="26" t="str">
        <f t="shared" si="51"/>
        <v/>
      </c>
      <c r="X178" s="378" t="str">
        <f t="shared" si="51"/>
        <v/>
      </c>
      <c r="Y178" s="379" t="str">
        <f t="shared" si="51"/>
        <v/>
      </c>
      <c r="Z178" s="380" t="str">
        <f t="shared" si="51"/>
        <v/>
      </c>
      <c r="AA178" s="26" t="str">
        <f t="shared" si="51"/>
        <v/>
      </c>
      <c r="AB178" s="20"/>
      <c r="AC178" s="378" t="str">
        <f>IF(COUNT((D178,H178,L178,P178,T178,X178))=0,"",SUM((D178,H178,L178,P178,T178,X178)))</f>
        <v/>
      </c>
      <c r="AD178" s="379" t="str">
        <f>IF(COUNT((E178,I178,M178,Q178,U178,Y178))=0,"",SUM((E178,I178,M178,Q178,U178,Y178)))</f>
        <v/>
      </c>
      <c r="AE178" s="380" t="str">
        <f>IF(COUNT((F178,J178,N178,R178,V178,Z178))=0,"",SUM((F178,J178,N178,R178,V178,Z178)))</f>
        <v/>
      </c>
      <c r="AF178" s="26" t="str">
        <f>IF(COUNT((G178,K178,O178,S178,W178,AA178))=0,"",SUM((G178,K178,O178,S178,W178,AA178)))</f>
        <v/>
      </c>
      <c r="AG178" s="381" t="str">
        <f t="shared" si="41"/>
        <v/>
      </c>
      <c r="AH178" s="307" t="str">
        <f t="shared" si="41"/>
        <v/>
      </c>
      <c r="AI178" s="193" t="str">
        <f t="shared" si="41"/>
        <v/>
      </c>
      <c r="AJ178" s="382" t="str">
        <f t="shared" si="37"/>
        <v/>
      </c>
      <c r="AK178" s="20"/>
      <c r="AL178" s="378" t="str">
        <f>IF(COUNT(テ1!AC178,テ2!AC178,AC178)=0,"",SUM(テ1!AC178,テ2!AC178,AC178))</f>
        <v/>
      </c>
      <c r="AM178" s="379" t="str">
        <f>IF(COUNT(テ1!AD178,テ2!AD178,AD178)=0,"",SUM(テ1!AD178,テ2!AD178,AD178))</f>
        <v/>
      </c>
      <c r="AN178" s="380" t="str">
        <f>IF(COUNT(テ1!AE178,テ2!AE178,AE178)=0,"",SUM(テ1!AE178,テ2!AE178,AE178))</f>
        <v/>
      </c>
      <c r="AO178" s="26" t="str">
        <f>IF(COUNT(テ1!AF178,テ2!AF178,AF178)=0,"",SUM(テ1!AF178,テ2!AF178,AF178))</f>
        <v/>
      </c>
      <c r="AP178" s="381" t="str">
        <f t="shared" si="42"/>
        <v/>
      </c>
      <c r="AQ178" s="307" t="str">
        <f t="shared" si="42"/>
        <v/>
      </c>
      <c r="AR178" s="193" t="str">
        <f t="shared" si="42"/>
        <v/>
      </c>
      <c r="AS178" s="382" t="str">
        <f t="shared" si="38"/>
        <v/>
      </c>
      <c r="AT178" s="20"/>
    </row>
    <row r="179" spans="1:46" ht="12" customHeight="1">
      <c r="A179" s="362">
        <v>175</v>
      </c>
      <c r="B179" s="21">
        <f>IF(情報!$C176="","",情報!$C176)</f>
        <v>439</v>
      </c>
      <c r="C179" s="377" t="str">
        <f t="shared" si="49"/>
        <v/>
      </c>
      <c r="D179" s="378" t="str">
        <f t="shared" si="50"/>
        <v/>
      </c>
      <c r="E179" s="379" t="str">
        <f t="shared" si="50"/>
        <v/>
      </c>
      <c r="F179" s="380" t="str">
        <f t="shared" si="50"/>
        <v/>
      </c>
      <c r="G179" s="26" t="str">
        <f t="shared" si="50"/>
        <v/>
      </c>
      <c r="H179" s="378" t="str">
        <f t="shared" si="50"/>
        <v/>
      </c>
      <c r="I179" s="379" t="str">
        <f t="shared" si="50"/>
        <v/>
      </c>
      <c r="J179" s="380" t="str">
        <f t="shared" si="50"/>
        <v/>
      </c>
      <c r="K179" s="26" t="str">
        <f t="shared" si="50"/>
        <v/>
      </c>
      <c r="L179" s="378" t="str">
        <f t="shared" si="50"/>
        <v/>
      </c>
      <c r="M179" s="379" t="str">
        <f t="shared" si="50"/>
        <v/>
      </c>
      <c r="N179" s="380" t="str">
        <f t="shared" si="51"/>
        <v/>
      </c>
      <c r="O179" s="26" t="str">
        <f t="shared" si="51"/>
        <v/>
      </c>
      <c r="P179" s="378" t="str">
        <f t="shared" si="51"/>
        <v/>
      </c>
      <c r="Q179" s="379" t="str">
        <f t="shared" si="51"/>
        <v/>
      </c>
      <c r="R179" s="380" t="str">
        <f t="shared" si="51"/>
        <v/>
      </c>
      <c r="S179" s="26" t="str">
        <f t="shared" si="51"/>
        <v/>
      </c>
      <c r="T179" s="378" t="str">
        <f t="shared" si="51"/>
        <v/>
      </c>
      <c r="U179" s="379" t="str">
        <f t="shared" si="51"/>
        <v/>
      </c>
      <c r="V179" s="380" t="str">
        <f t="shared" si="51"/>
        <v/>
      </c>
      <c r="W179" s="26" t="str">
        <f t="shared" si="51"/>
        <v/>
      </c>
      <c r="X179" s="378" t="str">
        <f t="shared" si="51"/>
        <v/>
      </c>
      <c r="Y179" s="379" t="str">
        <f t="shared" si="51"/>
        <v/>
      </c>
      <c r="Z179" s="380" t="str">
        <f t="shared" si="51"/>
        <v/>
      </c>
      <c r="AA179" s="26" t="str">
        <f t="shared" si="51"/>
        <v/>
      </c>
      <c r="AB179" s="20"/>
      <c r="AC179" s="378" t="str">
        <f>IF(COUNT((D179,H179,L179,P179,T179,X179))=0,"",SUM((D179,H179,L179,P179,T179,X179)))</f>
        <v/>
      </c>
      <c r="AD179" s="379" t="str">
        <f>IF(COUNT((E179,I179,M179,Q179,U179,Y179))=0,"",SUM((E179,I179,M179,Q179,U179,Y179)))</f>
        <v/>
      </c>
      <c r="AE179" s="380" t="str">
        <f>IF(COUNT((F179,J179,N179,R179,V179,Z179))=0,"",SUM((F179,J179,N179,R179,V179,Z179)))</f>
        <v/>
      </c>
      <c r="AF179" s="26" t="str">
        <f>IF(COUNT((G179,K179,O179,S179,W179,AA179))=0,"",SUM((G179,K179,O179,S179,W179,AA179)))</f>
        <v/>
      </c>
      <c r="AG179" s="381" t="str">
        <f t="shared" si="41"/>
        <v/>
      </c>
      <c r="AH179" s="307" t="str">
        <f t="shared" si="41"/>
        <v/>
      </c>
      <c r="AI179" s="193" t="str">
        <f t="shared" si="41"/>
        <v/>
      </c>
      <c r="AJ179" s="382" t="str">
        <f t="shared" si="37"/>
        <v/>
      </c>
      <c r="AK179" s="20"/>
      <c r="AL179" s="378" t="str">
        <f>IF(COUNT(テ1!AC179,テ2!AC179,AC179)=0,"",SUM(テ1!AC179,テ2!AC179,AC179))</f>
        <v/>
      </c>
      <c r="AM179" s="379" t="str">
        <f>IF(COUNT(テ1!AD179,テ2!AD179,AD179)=0,"",SUM(テ1!AD179,テ2!AD179,AD179))</f>
        <v/>
      </c>
      <c r="AN179" s="380" t="str">
        <f>IF(COUNT(テ1!AE179,テ2!AE179,AE179)=0,"",SUM(テ1!AE179,テ2!AE179,AE179))</f>
        <v/>
      </c>
      <c r="AO179" s="26" t="str">
        <f>IF(COUNT(テ1!AF179,テ2!AF179,AF179)=0,"",SUM(テ1!AF179,テ2!AF179,AF179))</f>
        <v/>
      </c>
      <c r="AP179" s="381" t="str">
        <f t="shared" si="42"/>
        <v/>
      </c>
      <c r="AQ179" s="307" t="str">
        <f t="shared" si="42"/>
        <v/>
      </c>
      <c r="AR179" s="193" t="str">
        <f t="shared" si="42"/>
        <v/>
      </c>
      <c r="AS179" s="382" t="str">
        <f t="shared" si="38"/>
        <v/>
      </c>
      <c r="AT179" s="20"/>
    </row>
    <row r="180" spans="1:46" ht="12" customHeight="1">
      <c r="A180" s="362">
        <v>176</v>
      </c>
      <c r="B180" s="27">
        <f>IF(情報!$C177="","",情報!$C177)</f>
        <v>440</v>
      </c>
      <c r="C180" s="383" t="str">
        <f t="shared" si="49"/>
        <v/>
      </c>
      <c r="D180" s="384" t="str">
        <f t="shared" si="50"/>
        <v/>
      </c>
      <c r="E180" s="385" t="str">
        <f t="shared" si="50"/>
        <v/>
      </c>
      <c r="F180" s="386" t="str">
        <f t="shared" si="50"/>
        <v/>
      </c>
      <c r="G180" s="32" t="str">
        <f t="shared" si="50"/>
        <v/>
      </c>
      <c r="H180" s="384" t="str">
        <f t="shared" si="50"/>
        <v/>
      </c>
      <c r="I180" s="385" t="str">
        <f t="shared" si="50"/>
        <v/>
      </c>
      <c r="J180" s="386" t="str">
        <f t="shared" si="50"/>
        <v/>
      </c>
      <c r="K180" s="32" t="str">
        <f t="shared" si="50"/>
        <v/>
      </c>
      <c r="L180" s="384" t="str">
        <f t="shared" si="50"/>
        <v/>
      </c>
      <c r="M180" s="385" t="str">
        <f t="shared" si="50"/>
        <v/>
      </c>
      <c r="N180" s="386" t="str">
        <f t="shared" si="51"/>
        <v/>
      </c>
      <c r="O180" s="32" t="str">
        <f t="shared" si="51"/>
        <v/>
      </c>
      <c r="P180" s="384" t="str">
        <f t="shared" si="51"/>
        <v/>
      </c>
      <c r="Q180" s="385" t="str">
        <f t="shared" si="51"/>
        <v/>
      </c>
      <c r="R180" s="386" t="str">
        <f t="shared" si="51"/>
        <v/>
      </c>
      <c r="S180" s="32" t="str">
        <f t="shared" si="51"/>
        <v/>
      </c>
      <c r="T180" s="384" t="str">
        <f t="shared" si="51"/>
        <v/>
      </c>
      <c r="U180" s="385" t="str">
        <f t="shared" si="51"/>
        <v/>
      </c>
      <c r="V180" s="386" t="str">
        <f t="shared" si="51"/>
        <v/>
      </c>
      <c r="W180" s="32" t="str">
        <f t="shared" si="51"/>
        <v/>
      </c>
      <c r="X180" s="384" t="str">
        <f t="shared" si="51"/>
        <v/>
      </c>
      <c r="Y180" s="385" t="str">
        <f t="shared" si="51"/>
        <v/>
      </c>
      <c r="Z180" s="386" t="str">
        <f t="shared" si="51"/>
        <v/>
      </c>
      <c r="AA180" s="32" t="str">
        <f t="shared" si="51"/>
        <v/>
      </c>
      <c r="AB180" s="20"/>
      <c r="AC180" s="384" t="str">
        <f>IF(COUNT((D180,H180,L180,P180,T180,X180))=0,"",SUM((D180,H180,L180,P180,T180,X180)))</f>
        <v/>
      </c>
      <c r="AD180" s="385" t="str">
        <f>IF(COUNT((E180,I180,M180,Q180,U180,Y180))=0,"",SUM((E180,I180,M180,Q180,U180,Y180)))</f>
        <v/>
      </c>
      <c r="AE180" s="386" t="str">
        <f>IF(COUNT((F180,J180,N180,R180,V180,Z180))=0,"",SUM((F180,J180,N180,R180,V180,Z180)))</f>
        <v/>
      </c>
      <c r="AF180" s="32" t="str">
        <f>IF(COUNT((G180,K180,O180,S180,W180,AA180))=0,"",SUM((G180,K180,O180,S180,W180,AA180)))</f>
        <v/>
      </c>
      <c r="AG180" s="387" t="str">
        <f t="shared" si="41"/>
        <v/>
      </c>
      <c r="AH180" s="310" t="str">
        <f t="shared" si="41"/>
        <v/>
      </c>
      <c r="AI180" s="212" t="str">
        <f t="shared" si="41"/>
        <v/>
      </c>
      <c r="AJ180" s="388" t="str">
        <f t="shared" si="37"/>
        <v/>
      </c>
      <c r="AK180" s="20"/>
      <c r="AL180" s="384" t="str">
        <f>IF(COUNT(テ1!AC180,テ2!AC180,AC180)=0,"",SUM(テ1!AC180,テ2!AC180,AC180))</f>
        <v/>
      </c>
      <c r="AM180" s="385" t="str">
        <f>IF(COUNT(テ1!AD180,テ2!AD180,AD180)=0,"",SUM(テ1!AD180,テ2!AD180,AD180))</f>
        <v/>
      </c>
      <c r="AN180" s="386" t="str">
        <f>IF(COUNT(テ1!AE180,テ2!AE180,AE180)=0,"",SUM(テ1!AE180,テ2!AE180,AE180))</f>
        <v/>
      </c>
      <c r="AO180" s="32" t="str">
        <f>IF(COUNT(テ1!AF180,テ2!AF180,AF180)=0,"",SUM(テ1!AF180,テ2!AF180,AF180))</f>
        <v/>
      </c>
      <c r="AP180" s="387" t="str">
        <f t="shared" si="42"/>
        <v/>
      </c>
      <c r="AQ180" s="310" t="str">
        <f t="shared" si="42"/>
        <v/>
      </c>
      <c r="AR180" s="212" t="str">
        <f t="shared" si="42"/>
        <v/>
      </c>
      <c r="AS180" s="388" t="str">
        <f t="shared" si="38"/>
        <v/>
      </c>
      <c r="AT180" s="20"/>
    </row>
    <row r="181" spans="1:46" ht="12" customHeight="1">
      <c r="A181" s="362">
        <v>177</v>
      </c>
      <c r="B181" s="33">
        <f>IF(情報!$C178="","",情報!$C178)</f>
        <v>441</v>
      </c>
      <c r="C181" s="389" t="str">
        <f t="shared" si="49"/>
        <v/>
      </c>
      <c r="D181" s="390" t="str">
        <f t="shared" si="50"/>
        <v/>
      </c>
      <c r="E181" s="391" t="str">
        <f t="shared" si="50"/>
        <v/>
      </c>
      <c r="F181" s="392" t="str">
        <f t="shared" si="50"/>
        <v/>
      </c>
      <c r="G181" s="38" t="str">
        <f t="shared" si="50"/>
        <v/>
      </c>
      <c r="H181" s="390" t="str">
        <f t="shared" si="50"/>
        <v/>
      </c>
      <c r="I181" s="391" t="str">
        <f t="shared" si="50"/>
        <v/>
      </c>
      <c r="J181" s="392" t="str">
        <f t="shared" si="50"/>
        <v/>
      </c>
      <c r="K181" s="38" t="str">
        <f t="shared" si="50"/>
        <v/>
      </c>
      <c r="L181" s="390" t="str">
        <f t="shared" si="50"/>
        <v/>
      </c>
      <c r="M181" s="391" t="str">
        <f t="shared" si="50"/>
        <v/>
      </c>
      <c r="N181" s="392" t="str">
        <f t="shared" si="51"/>
        <v/>
      </c>
      <c r="O181" s="38" t="str">
        <f t="shared" si="51"/>
        <v/>
      </c>
      <c r="P181" s="390" t="str">
        <f t="shared" si="51"/>
        <v/>
      </c>
      <c r="Q181" s="391" t="str">
        <f t="shared" si="51"/>
        <v/>
      </c>
      <c r="R181" s="392" t="str">
        <f t="shared" si="51"/>
        <v/>
      </c>
      <c r="S181" s="38" t="str">
        <f t="shared" si="51"/>
        <v/>
      </c>
      <c r="T181" s="390" t="str">
        <f t="shared" si="51"/>
        <v/>
      </c>
      <c r="U181" s="391" t="str">
        <f t="shared" si="51"/>
        <v/>
      </c>
      <c r="V181" s="392" t="str">
        <f t="shared" si="51"/>
        <v/>
      </c>
      <c r="W181" s="38" t="str">
        <f t="shared" si="51"/>
        <v/>
      </c>
      <c r="X181" s="390" t="str">
        <f t="shared" si="51"/>
        <v/>
      </c>
      <c r="Y181" s="391" t="str">
        <f t="shared" si="51"/>
        <v/>
      </c>
      <c r="Z181" s="392" t="str">
        <f t="shared" si="51"/>
        <v/>
      </c>
      <c r="AA181" s="38" t="str">
        <f t="shared" si="51"/>
        <v/>
      </c>
      <c r="AB181" s="20"/>
      <c r="AC181" s="390" t="str">
        <f>IF(COUNT((D181,H181,L181,P181,T181,X181))=0,"",SUM((D181,H181,L181,P181,T181,X181)))</f>
        <v/>
      </c>
      <c r="AD181" s="391" t="str">
        <f>IF(COUNT((E181,I181,M181,Q181,U181,Y181))=0,"",SUM((E181,I181,M181,Q181,U181,Y181)))</f>
        <v/>
      </c>
      <c r="AE181" s="392" t="str">
        <f>IF(COUNT((F181,J181,N181,R181,V181,Z181))=0,"",SUM((F181,J181,N181,R181,V181,Z181)))</f>
        <v/>
      </c>
      <c r="AF181" s="38" t="str">
        <f>IF(COUNT((G181,K181,O181,S181,W181,AA181))=0,"",SUM((G181,K181,O181,S181,W181,AA181)))</f>
        <v/>
      </c>
      <c r="AG181" s="375" t="str">
        <f t="shared" si="41"/>
        <v/>
      </c>
      <c r="AH181" s="313" t="str">
        <f t="shared" si="41"/>
        <v/>
      </c>
      <c r="AI181" s="231" t="str">
        <f t="shared" si="41"/>
        <v/>
      </c>
      <c r="AJ181" s="376" t="str">
        <f t="shared" si="37"/>
        <v/>
      </c>
      <c r="AK181" s="20"/>
      <c r="AL181" s="390" t="str">
        <f>IF(COUNT(テ1!AC181,テ2!AC181,AC181)=0,"",SUM(テ1!AC181,テ2!AC181,AC181))</f>
        <v/>
      </c>
      <c r="AM181" s="391" t="str">
        <f>IF(COUNT(テ1!AD181,テ2!AD181,AD181)=0,"",SUM(テ1!AD181,テ2!AD181,AD181))</f>
        <v/>
      </c>
      <c r="AN181" s="392" t="str">
        <f>IF(COUNT(テ1!AE181,テ2!AE181,AE181)=0,"",SUM(テ1!AE181,テ2!AE181,AE181))</f>
        <v/>
      </c>
      <c r="AO181" s="38" t="str">
        <f>IF(COUNT(テ1!AF181,テ2!AF181,AF181)=0,"",SUM(テ1!AF181,テ2!AF181,AF181))</f>
        <v/>
      </c>
      <c r="AP181" s="375" t="str">
        <f t="shared" si="42"/>
        <v/>
      </c>
      <c r="AQ181" s="313" t="str">
        <f t="shared" si="42"/>
        <v/>
      </c>
      <c r="AR181" s="231" t="str">
        <f t="shared" si="42"/>
        <v/>
      </c>
      <c r="AS181" s="376" t="str">
        <f t="shared" si="38"/>
        <v/>
      </c>
      <c r="AT181" s="20"/>
    </row>
    <row r="182" spans="1:46" ht="12" customHeight="1">
      <c r="A182" s="362">
        <v>178</v>
      </c>
      <c r="B182" s="21">
        <f>IF(情報!$C179="","",情報!$C179)</f>
        <v>442</v>
      </c>
      <c r="C182" s="377" t="str">
        <f t="shared" si="49"/>
        <v/>
      </c>
      <c r="D182" s="378" t="str">
        <f t="shared" si="50"/>
        <v/>
      </c>
      <c r="E182" s="379" t="str">
        <f t="shared" si="50"/>
        <v/>
      </c>
      <c r="F182" s="380" t="str">
        <f t="shared" si="50"/>
        <v/>
      </c>
      <c r="G182" s="26" t="str">
        <f t="shared" si="50"/>
        <v/>
      </c>
      <c r="H182" s="378" t="str">
        <f t="shared" si="50"/>
        <v/>
      </c>
      <c r="I182" s="379" t="str">
        <f t="shared" si="50"/>
        <v/>
      </c>
      <c r="J182" s="380" t="str">
        <f t="shared" si="50"/>
        <v/>
      </c>
      <c r="K182" s="26" t="str">
        <f t="shared" si="50"/>
        <v/>
      </c>
      <c r="L182" s="378" t="str">
        <f t="shared" si="50"/>
        <v/>
      </c>
      <c r="M182" s="379" t="str">
        <f t="shared" si="50"/>
        <v/>
      </c>
      <c r="N182" s="380" t="str">
        <f t="shared" si="51"/>
        <v/>
      </c>
      <c r="O182" s="26" t="str">
        <f t="shared" si="51"/>
        <v/>
      </c>
      <c r="P182" s="378" t="str">
        <f t="shared" si="51"/>
        <v/>
      </c>
      <c r="Q182" s="379" t="str">
        <f t="shared" si="51"/>
        <v/>
      </c>
      <c r="R182" s="380" t="str">
        <f t="shared" si="51"/>
        <v/>
      </c>
      <c r="S182" s="26" t="str">
        <f t="shared" si="51"/>
        <v/>
      </c>
      <c r="T182" s="378" t="str">
        <f t="shared" si="51"/>
        <v/>
      </c>
      <c r="U182" s="379" t="str">
        <f t="shared" si="51"/>
        <v/>
      </c>
      <c r="V182" s="380" t="str">
        <f t="shared" si="51"/>
        <v/>
      </c>
      <c r="W182" s="26" t="str">
        <f t="shared" si="51"/>
        <v/>
      </c>
      <c r="X182" s="378" t="str">
        <f t="shared" si="51"/>
        <v/>
      </c>
      <c r="Y182" s="379" t="str">
        <f t="shared" si="51"/>
        <v/>
      </c>
      <c r="Z182" s="380" t="str">
        <f t="shared" si="51"/>
        <v/>
      </c>
      <c r="AA182" s="26" t="str">
        <f t="shared" si="51"/>
        <v/>
      </c>
      <c r="AB182" s="20"/>
      <c r="AC182" s="378" t="str">
        <f>IF(COUNT((D182,H182,L182,P182,T182,X182))=0,"",SUM((D182,H182,L182,P182,T182,X182)))</f>
        <v/>
      </c>
      <c r="AD182" s="379" t="str">
        <f>IF(COUNT((E182,I182,M182,Q182,U182,Y182))=0,"",SUM((E182,I182,M182,Q182,U182,Y182)))</f>
        <v/>
      </c>
      <c r="AE182" s="380" t="str">
        <f>IF(COUNT((F182,J182,N182,R182,V182,Z182))=0,"",SUM((F182,J182,N182,R182,V182,Z182)))</f>
        <v/>
      </c>
      <c r="AF182" s="26" t="str">
        <f>IF(COUNT((G182,K182,O182,S182,W182,AA182))=0,"",SUM((G182,K182,O182,S182,W182,AA182)))</f>
        <v/>
      </c>
      <c r="AG182" s="381" t="str">
        <f t="shared" si="41"/>
        <v/>
      </c>
      <c r="AH182" s="307" t="str">
        <f t="shared" si="41"/>
        <v/>
      </c>
      <c r="AI182" s="193" t="str">
        <f t="shared" si="41"/>
        <v/>
      </c>
      <c r="AJ182" s="382" t="str">
        <f t="shared" si="37"/>
        <v/>
      </c>
      <c r="AK182" s="20"/>
      <c r="AL182" s="378" t="str">
        <f>IF(COUNT(テ1!AC182,テ2!AC182,AC182)=0,"",SUM(テ1!AC182,テ2!AC182,AC182))</f>
        <v/>
      </c>
      <c r="AM182" s="379" t="str">
        <f>IF(COUNT(テ1!AD182,テ2!AD182,AD182)=0,"",SUM(テ1!AD182,テ2!AD182,AD182))</f>
        <v/>
      </c>
      <c r="AN182" s="380" t="str">
        <f>IF(COUNT(テ1!AE182,テ2!AE182,AE182)=0,"",SUM(テ1!AE182,テ2!AE182,AE182))</f>
        <v/>
      </c>
      <c r="AO182" s="26" t="str">
        <f>IF(COUNT(テ1!AF182,テ2!AF182,AF182)=0,"",SUM(テ1!AF182,テ2!AF182,AF182))</f>
        <v/>
      </c>
      <c r="AP182" s="381" t="str">
        <f t="shared" si="42"/>
        <v/>
      </c>
      <c r="AQ182" s="307" t="str">
        <f t="shared" si="42"/>
        <v/>
      </c>
      <c r="AR182" s="193" t="str">
        <f t="shared" si="42"/>
        <v/>
      </c>
      <c r="AS182" s="382" t="str">
        <f t="shared" si="38"/>
        <v/>
      </c>
      <c r="AT182" s="20"/>
    </row>
    <row r="183" spans="1:46" ht="12" customHeight="1">
      <c r="A183" s="362">
        <v>179</v>
      </c>
      <c r="B183" s="21">
        <f>IF(情報!$C180="","",情報!$C180)</f>
        <v>443</v>
      </c>
      <c r="C183" s="377" t="str">
        <f t="shared" si="49"/>
        <v/>
      </c>
      <c r="D183" s="378" t="str">
        <f t="shared" si="50"/>
        <v/>
      </c>
      <c r="E183" s="379" t="str">
        <f t="shared" si="50"/>
        <v/>
      </c>
      <c r="F183" s="380" t="str">
        <f t="shared" si="50"/>
        <v/>
      </c>
      <c r="G183" s="26" t="str">
        <f t="shared" si="50"/>
        <v/>
      </c>
      <c r="H183" s="378" t="str">
        <f t="shared" si="50"/>
        <v/>
      </c>
      <c r="I183" s="379" t="str">
        <f t="shared" si="50"/>
        <v/>
      </c>
      <c r="J183" s="380" t="str">
        <f t="shared" si="50"/>
        <v/>
      </c>
      <c r="K183" s="26" t="str">
        <f t="shared" si="50"/>
        <v/>
      </c>
      <c r="L183" s="378" t="str">
        <f t="shared" si="50"/>
        <v/>
      </c>
      <c r="M183" s="379" t="str">
        <f t="shared" si="50"/>
        <v/>
      </c>
      <c r="N183" s="380" t="str">
        <f t="shared" si="51"/>
        <v/>
      </c>
      <c r="O183" s="26" t="str">
        <f t="shared" si="51"/>
        <v/>
      </c>
      <c r="P183" s="378" t="str">
        <f t="shared" si="51"/>
        <v/>
      </c>
      <c r="Q183" s="379" t="str">
        <f t="shared" si="51"/>
        <v/>
      </c>
      <c r="R183" s="380" t="str">
        <f t="shared" si="51"/>
        <v/>
      </c>
      <c r="S183" s="26" t="str">
        <f t="shared" si="51"/>
        <v/>
      </c>
      <c r="T183" s="378" t="str">
        <f t="shared" si="51"/>
        <v/>
      </c>
      <c r="U183" s="379" t="str">
        <f t="shared" si="51"/>
        <v/>
      </c>
      <c r="V183" s="380" t="str">
        <f t="shared" si="51"/>
        <v/>
      </c>
      <c r="W183" s="26" t="str">
        <f t="shared" si="51"/>
        <v/>
      </c>
      <c r="X183" s="378" t="str">
        <f t="shared" si="51"/>
        <v/>
      </c>
      <c r="Y183" s="379" t="str">
        <f t="shared" si="51"/>
        <v/>
      </c>
      <c r="Z183" s="380" t="str">
        <f t="shared" si="51"/>
        <v/>
      </c>
      <c r="AA183" s="26" t="str">
        <f t="shared" si="51"/>
        <v/>
      </c>
      <c r="AB183" s="20"/>
      <c r="AC183" s="378" t="str">
        <f>IF(COUNT((D183,H183,L183,P183,T183,X183))=0,"",SUM((D183,H183,L183,P183,T183,X183)))</f>
        <v/>
      </c>
      <c r="AD183" s="379" t="str">
        <f>IF(COUNT((E183,I183,M183,Q183,U183,Y183))=0,"",SUM((E183,I183,M183,Q183,U183,Y183)))</f>
        <v/>
      </c>
      <c r="AE183" s="380" t="str">
        <f>IF(COUNT((F183,J183,N183,R183,V183,Z183))=0,"",SUM((F183,J183,N183,R183,V183,Z183)))</f>
        <v/>
      </c>
      <c r="AF183" s="26" t="str">
        <f>IF(COUNT((G183,K183,O183,S183,W183,AA183))=0,"",SUM((G183,K183,O183,S183,W183,AA183)))</f>
        <v/>
      </c>
      <c r="AG183" s="381" t="str">
        <f t="shared" si="41"/>
        <v/>
      </c>
      <c r="AH183" s="307" t="str">
        <f t="shared" si="41"/>
        <v/>
      </c>
      <c r="AI183" s="193" t="str">
        <f t="shared" si="41"/>
        <v/>
      </c>
      <c r="AJ183" s="382" t="str">
        <f t="shared" si="37"/>
        <v/>
      </c>
      <c r="AK183" s="20"/>
      <c r="AL183" s="378" t="str">
        <f>IF(COUNT(テ1!AC183,テ2!AC183,AC183)=0,"",SUM(テ1!AC183,テ2!AC183,AC183))</f>
        <v/>
      </c>
      <c r="AM183" s="379" t="str">
        <f>IF(COUNT(テ1!AD183,テ2!AD183,AD183)=0,"",SUM(テ1!AD183,テ2!AD183,AD183))</f>
        <v/>
      </c>
      <c r="AN183" s="380" t="str">
        <f>IF(COUNT(テ1!AE183,テ2!AE183,AE183)=0,"",SUM(テ1!AE183,テ2!AE183,AE183))</f>
        <v/>
      </c>
      <c r="AO183" s="26" t="str">
        <f>IF(COUNT(テ1!AF183,テ2!AF183,AF183)=0,"",SUM(テ1!AF183,テ2!AF183,AF183))</f>
        <v/>
      </c>
      <c r="AP183" s="381" t="str">
        <f t="shared" si="42"/>
        <v/>
      </c>
      <c r="AQ183" s="307" t="str">
        <f t="shared" si="42"/>
        <v/>
      </c>
      <c r="AR183" s="193" t="str">
        <f t="shared" si="42"/>
        <v/>
      </c>
      <c r="AS183" s="382" t="str">
        <f t="shared" si="38"/>
        <v/>
      </c>
      <c r="AT183" s="20"/>
    </row>
    <row r="184" spans="1:46" ht="12" customHeight="1">
      <c r="A184" s="362">
        <v>180</v>
      </c>
      <c r="B184" s="21">
        <f>IF(情報!$C181="","",情報!$C181)</f>
        <v>444</v>
      </c>
      <c r="C184" s="377" t="str">
        <f t="shared" si="49"/>
        <v/>
      </c>
      <c r="D184" s="378" t="str">
        <f t="shared" si="50"/>
        <v/>
      </c>
      <c r="E184" s="379" t="str">
        <f t="shared" si="50"/>
        <v/>
      </c>
      <c r="F184" s="380" t="str">
        <f t="shared" si="50"/>
        <v/>
      </c>
      <c r="G184" s="26" t="str">
        <f t="shared" si="50"/>
        <v/>
      </c>
      <c r="H184" s="378" t="str">
        <f t="shared" si="50"/>
        <v/>
      </c>
      <c r="I184" s="379" t="str">
        <f t="shared" si="50"/>
        <v/>
      </c>
      <c r="J184" s="380" t="str">
        <f t="shared" si="50"/>
        <v/>
      </c>
      <c r="K184" s="26" t="str">
        <f t="shared" si="50"/>
        <v/>
      </c>
      <c r="L184" s="378" t="str">
        <f t="shared" si="50"/>
        <v/>
      </c>
      <c r="M184" s="379" t="str">
        <f t="shared" si="50"/>
        <v/>
      </c>
      <c r="N184" s="380" t="str">
        <f t="shared" si="51"/>
        <v/>
      </c>
      <c r="O184" s="26" t="str">
        <f t="shared" si="51"/>
        <v/>
      </c>
      <c r="P184" s="378" t="str">
        <f t="shared" si="51"/>
        <v/>
      </c>
      <c r="Q184" s="379" t="str">
        <f t="shared" si="51"/>
        <v/>
      </c>
      <c r="R184" s="380" t="str">
        <f t="shared" si="51"/>
        <v/>
      </c>
      <c r="S184" s="26" t="str">
        <f t="shared" si="51"/>
        <v/>
      </c>
      <c r="T184" s="378" t="str">
        <f t="shared" si="51"/>
        <v/>
      </c>
      <c r="U184" s="379" t="str">
        <f t="shared" si="51"/>
        <v/>
      </c>
      <c r="V184" s="380" t="str">
        <f t="shared" si="51"/>
        <v/>
      </c>
      <c r="W184" s="26" t="str">
        <f t="shared" si="51"/>
        <v/>
      </c>
      <c r="X184" s="378" t="str">
        <f t="shared" si="51"/>
        <v/>
      </c>
      <c r="Y184" s="379" t="str">
        <f t="shared" si="51"/>
        <v/>
      </c>
      <c r="Z184" s="380" t="str">
        <f t="shared" si="51"/>
        <v/>
      </c>
      <c r="AA184" s="26" t="str">
        <f t="shared" si="51"/>
        <v/>
      </c>
      <c r="AB184" s="20"/>
      <c r="AC184" s="378" t="str">
        <f>IF(COUNT((D184,H184,L184,P184,T184,X184))=0,"",SUM((D184,H184,L184,P184,T184,X184)))</f>
        <v/>
      </c>
      <c r="AD184" s="379" t="str">
        <f>IF(COUNT((E184,I184,M184,Q184,U184,Y184))=0,"",SUM((E184,I184,M184,Q184,U184,Y184)))</f>
        <v/>
      </c>
      <c r="AE184" s="380" t="str">
        <f>IF(COUNT((F184,J184,N184,R184,V184,Z184))=0,"",SUM((F184,J184,N184,R184,V184,Z184)))</f>
        <v/>
      </c>
      <c r="AF184" s="26" t="str">
        <f>IF(COUNT((G184,K184,O184,S184,W184,AA184))=0,"",SUM((G184,K184,O184,S184,W184,AA184)))</f>
        <v/>
      </c>
      <c r="AG184" s="381" t="str">
        <f t="shared" si="41"/>
        <v/>
      </c>
      <c r="AH184" s="307" t="str">
        <f t="shared" si="41"/>
        <v/>
      </c>
      <c r="AI184" s="193" t="str">
        <f t="shared" si="41"/>
        <v/>
      </c>
      <c r="AJ184" s="382" t="str">
        <f t="shared" si="37"/>
        <v/>
      </c>
      <c r="AK184" s="20"/>
      <c r="AL184" s="378" t="str">
        <f>IF(COUNT(テ1!AC184,テ2!AC184,AC184)=0,"",SUM(テ1!AC184,テ2!AC184,AC184))</f>
        <v/>
      </c>
      <c r="AM184" s="379" t="str">
        <f>IF(COUNT(テ1!AD184,テ2!AD184,AD184)=0,"",SUM(テ1!AD184,テ2!AD184,AD184))</f>
        <v/>
      </c>
      <c r="AN184" s="380" t="str">
        <f>IF(COUNT(テ1!AE184,テ2!AE184,AE184)=0,"",SUM(テ1!AE184,テ2!AE184,AE184))</f>
        <v/>
      </c>
      <c r="AO184" s="26" t="str">
        <f>IF(COUNT(テ1!AF184,テ2!AF184,AF184)=0,"",SUM(テ1!AF184,テ2!AF184,AF184))</f>
        <v/>
      </c>
      <c r="AP184" s="381" t="str">
        <f t="shared" si="42"/>
        <v/>
      </c>
      <c r="AQ184" s="307" t="str">
        <f t="shared" si="42"/>
        <v/>
      </c>
      <c r="AR184" s="193" t="str">
        <f t="shared" si="42"/>
        <v/>
      </c>
      <c r="AS184" s="382" t="str">
        <f t="shared" si="38"/>
        <v/>
      </c>
      <c r="AT184" s="20"/>
    </row>
    <row r="185" spans="1:46" ht="12" customHeight="1" thickBot="1">
      <c r="A185" s="362">
        <v>181</v>
      </c>
      <c r="B185" s="39">
        <f>IF(情報!$C182="","",情報!$C182)</f>
        <v>445</v>
      </c>
      <c r="C185" s="393" t="str">
        <f t="shared" si="49"/>
        <v/>
      </c>
      <c r="D185" s="394" t="str">
        <f t="shared" si="50"/>
        <v/>
      </c>
      <c r="E185" s="395" t="str">
        <f t="shared" si="50"/>
        <v/>
      </c>
      <c r="F185" s="396" t="str">
        <f t="shared" si="50"/>
        <v/>
      </c>
      <c r="G185" s="44" t="str">
        <f t="shared" si="50"/>
        <v/>
      </c>
      <c r="H185" s="394" t="str">
        <f t="shared" si="50"/>
        <v/>
      </c>
      <c r="I185" s="395" t="str">
        <f t="shared" si="50"/>
        <v/>
      </c>
      <c r="J185" s="396" t="str">
        <f t="shared" si="50"/>
        <v/>
      </c>
      <c r="K185" s="44" t="str">
        <f t="shared" si="50"/>
        <v/>
      </c>
      <c r="L185" s="394" t="str">
        <f t="shared" si="50"/>
        <v/>
      </c>
      <c r="M185" s="395" t="str">
        <f t="shared" si="50"/>
        <v/>
      </c>
      <c r="N185" s="396" t="str">
        <f t="shared" si="51"/>
        <v/>
      </c>
      <c r="O185" s="44" t="str">
        <f t="shared" si="51"/>
        <v/>
      </c>
      <c r="P185" s="394" t="str">
        <f t="shared" si="51"/>
        <v/>
      </c>
      <c r="Q185" s="395" t="str">
        <f t="shared" si="51"/>
        <v/>
      </c>
      <c r="R185" s="396" t="str">
        <f t="shared" si="51"/>
        <v/>
      </c>
      <c r="S185" s="44" t="str">
        <f t="shared" si="51"/>
        <v/>
      </c>
      <c r="T185" s="394" t="str">
        <f t="shared" si="51"/>
        <v/>
      </c>
      <c r="U185" s="395" t="str">
        <f t="shared" si="51"/>
        <v/>
      </c>
      <c r="V185" s="396" t="str">
        <f t="shared" si="51"/>
        <v/>
      </c>
      <c r="W185" s="44" t="str">
        <f t="shared" si="51"/>
        <v/>
      </c>
      <c r="X185" s="394" t="str">
        <f t="shared" si="51"/>
        <v/>
      </c>
      <c r="Y185" s="395" t="str">
        <f t="shared" si="51"/>
        <v/>
      </c>
      <c r="Z185" s="396" t="str">
        <f t="shared" si="51"/>
        <v/>
      </c>
      <c r="AA185" s="44" t="str">
        <f t="shared" si="51"/>
        <v/>
      </c>
      <c r="AB185" s="20"/>
      <c r="AC185" s="394" t="str">
        <f>IF(COUNT((D185,H185,L185,P185,T185,X185))=0,"",SUM((D185,H185,L185,P185,T185,X185)))</f>
        <v/>
      </c>
      <c r="AD185" s="395" t="str">
        <f>IF(COUNT((E185,I185,M185,Q185,U185,Y185))=0,"",SUM((E185,I185,M185,Q185,U185,Y185)))</f>
        <v/>
      </c>
      <c r="AE185" s="396" t="str">
        <f>IF(COUNT((F185,J185,N185,R185,V185,Z185))=0,"",SUM((F185,J185,N185,R185,V185,Z185)))</f>
        <v/>
      </c>
      <c r="AF185" s="44" t="str">
        <f>IF(COUNT((G185,K185,O185,S185,W185,AA185))=0,"",SUM((G185,K185,O185,S185,W185,AA185)))</f>
        <v/>
      </c>
      <c r="AG185" s="397" t="str">
        <f t="shared" si="41"/>
        <v/>
      </c>
      <c r="AH185" s="316" t="str">
        <f t="shared" si="41"/>
        <v/>
      </c>
      <c r="AI185" s="250" t="str">
        <f t="shared" si="41"/>
        <v/>
      </c>
      <c r="AJ185" s="398" t="str">
        <f t="shared" si="37"/>
        <v/>
      </c>
      <c r="AK185" s="20"/>
      <c r="AL185" s="394" t="str">
        <f>IF(COUNT(テ1!AC185,テ2!AC185,AC185)=0,"",SUM(テ1!AC185,テ2!AC185,AC185))</f>
        <v/>
      </c>
      <c r="AM185" s="395" t="str">
        <f>IF(COUNT(テ1!AD185,テ2!AD185,AD185)=0,"",SUM(テ1!AD185,テ2!AD185,AD185))</f>
        <v/>
      </c>
      <c r="AN185" s="396" t="str">
        <f>IF(COUNT(テ1!AE185,テ2!AE185,AE185)=0,"",SUM(テ1!AE185,テ2!AE185,AE185))</f>
        <v/>
      </c>
      <c r="AO185" s="44" t="str">
        <f>IF(COUNT(テ1!AF185,テ2!AF185,AF185)=0,"",SUM(テ1!AF185,テ2!AF185,AF185))</f>
        <v/>
      </c>
      <c r="AP185" s="397" t="str">
        <f t="shared" si="42"/>
        <v/>
      </c>
      <c r="AQ185" s="316" t="str">
        <f t="shared" si="42"/>
        <v/>
      </c>
      <c r="AR185" s="250" t="str">
        <f t="shared" si="42"/>
        <v/>
      </c>
      <c r="AS185" s="398" t="str">
        <f t="shared" si="38"/>
        <v/>
      </c>
      <c r="AT185" s="20"/>
    </row>
  </sheetData>
  <sheetProtection sheet="1" objects="1" scenarios="1"/>
  <dataConsolidate/>
  <mergeCells count="13">
    <mergeCell ref="X3:AA3"/>
    <mergeCell ref="AC3:AJ3"/>
    <mergeCell ref="AL3:AO3"/>
    <mergeCell ref="AP3:AS3"/>
    <mergeCell ref="B4:C4"/>
    <mergeCell ref="AG4:AJ4"/>
    <mergeCell ref="AP4:AS4"/>
    <mergeCell ref="B3:C3"/>
    <mergeCell ref="D3:G3"/>
    <mergeCell ref="H3:K3"/>
    <mergeCell ref="L3:O3"/>
    <mergeCell ref="P3:S3"/>
    <mergeCell ref="T3:W3"/>
  </mergeCells>
  <phoneticPr fontId="1"/>
  <pageMargins left="0.51181102362204722" right="0.51181102362204722" top="0.55118110236220474" bottom="0.55118110236220474" header="0.31496062992125984" footer="0.31496062992125984"/>
  <pageSetup paperSize="9" scale="90" fitToWidth="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0" min="1" max="44" man="1"/>
    <brk id="95" min="1" max="44" man="1"/>
    <brk id="140" min="1" max="44" man="1"/>
  </rowBreaks>
  <colBreaks count="1" manualBreakCount="1">
    <brk id="36" min="2" max="184" man="1"/>
  </colBreaks>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テストを選択してください。" prompt="①セルの右側のボタンをクリックする。_x000a_②この学期に成績に入れたいテストを選択。" xr:uid="{9BFEE8B4-E264-4253-9798-B0913E89FB8D}">
          <x14:formula1>
            <xm:f>テ全!$CG$5:$CG$25</xm:f>
          </x14:formula1>
          <xm:sqref>D3:AA3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H192"/>
  <sheetViews>
    <sheetView showGridLines="0" showRowColHeaders="0" zoomScale="133" zoomScaleNormal="100" zoomScaleSheetLayoutView="100" workbookViewId="0">
      <pane xSplit="3" ySplit="12" topLeftCell="D13" activePane="bottomRight" state="frozen"/>
      <selection activeCell="I22" sqref="I22"/>
      <selection pane="topRight" activeCell="I22" sqref="I22"/>
      <selection pane="bottomLeft" activeCell="I22" sqref="I22"/>
      <selection pane="bottomRight" activeCell="H4" sqref="H4"/>
    </sheetView>
  </sheetViews>
  <sheetFormatPr baseColWidth="10" defaultColWidth="9" defaultRowHeight="14"/>
  <cols>
    <col min="1" max="1" width="1.1640625" style="3" customWidth="1"/>
    <col min="2" max="2" width="4.5" style="3" customWidth="1"/>
    <col min="3" max="3" width="14" style="3" customWidth="1"/>
    <col min="4" max="12" width="5" style="3" customWidth="1"/>
    <col min="13" max="13" width="1.1640625" style="3" customWidth="1"/>
    <col min="14" max="15" width="5" style="3" customWidth="1"/>
    <col min="16" max="16" width="3.6640625" style="3" customWidth="1"/>
    <col min="17" max="17" width="5" style="3" customWidth="1"/>
    <col min="18" max="18" width="3.6640625" style="3" customWidth="1"/>
    <col min="19" max="19" width="2.5" style="3" customWidth="1"/>
    <col min="20" max="20" width="3.6640625" style="3" customWidth="1"/>
    <col min="21" max="21" width="2.5" style="3" customWidth="1"/>
    <col min="22" max="22" width="3.6640625" style="3" customWidth="1"/>
    <col min="23" max="23" width="2.5" style="3" customWidth="1"/>
    <col min="24" max="27" width="3.6640625" style="3" customWidth="1"/>
    <col min="28" max="28" width="2.5" style="3" customWidth="1"/>
    <col min="29" max="29" width="1.1640625" style="3" customWidth="1"/>
    <col min="30" max="34" width="5" style="3" customWidth="1"/>
    <col min="35" max="35" width="1.33203125" style="3" customWidth="1"/>
    <col min="36" max="16384" width="9" style="3"/>
  </cols>
  <sheetData>
    <row r="1" spans="1:34" ht="12" customHeight="1" thickBot="1">
      <c r="B1" s="569" t="s">
        <v>15</v>
      </c>
      <c r="C1" s="570"/>
      <c r="E1" s="607" t="s">
        <v>75</v>
      </c>
      <c r="F1" s="607"/>
      <c r="H1" s="607" t="s">
        <v>39</v>
      </c>
      <c r="I1" s="607"/>
      <c r="K1" s="607" t="s">
        <v>41</v>
      </c>
      <c r="L1" s="607"/>
      <c r="M1" s="123"/>
      <c r="N1" s="607" t="s">
        <v>76</v>
      </c>
      <c r="O1" s="607"/>
      <c r="P1" s="123"/>
      <c r="Q1" s="124"/>
      <c r="R1" s="575" t="s">
        <v>75</v>
      </c>
      <c r="S1" s="575"/>
      <c r="T1" s="575" t="s">
        <v>39</v>
      </c>
      <c r="U1" s="575"/>
      <c r="V1" s="575" t="s">
        <v>73</v>
      </c>
      <c r="W1" s="575"/>
      <c r="X1" s="125"/>
      <c r="Y1" s="125"/>
      <c r="Z1" s="558" t="s">
        <v>15</v>
      </c>
      <c r="AA1" s="558"/>
    </row>
    <row r="2" spans="1:34" ht="12" customHeight="1">
      <c r="B2" s="571"/>
      <c r="C2" s="572"/>
      <c r="E2" s="126">
        <v>0</v>
      </c>
      <c r="F2" s="127" t="s">
        <v>9</v>
      </c>
      <c r="H2" s="126">
        <v>0</v>
      </c>
      <c r="I2" s="127" t="s">
        <v>8</v>
      </c>
      <c r="K2" s="126">
        <v>0</v>
      </c>
      <c r="L2" s="127" t="s">
        <v>9</v>
      </c>
      <c r="N2" s="126">
        <v>0</v>
      </c>
      <c r="O2" s="127">
        <v>1</v>
      </c>
      <c r="Q2" s="128" t="s">
        <v>13</v>
      </c>
      <c r="R2" s="576">
        <f>COUNTIF(AD$13:AD$192,$Q2)</f>
        <v>0</v>
      </c>
      <c r="S2" s="577"/>
      <c r="T2" s="577">
        <f>COUNTIF(AE$13:AE$192,$Q2)</f>
        <v>0</v>
      </c>
      <c r="U2" s="577"/>
      <c r="V2" s="577">
        <f>COUNTIF(AF$13:AF$192,$Q2)</f>
        <v>0</v>
      </c>
      <c r="W2" s="578"/>
      <c r="Y2" s="128">
        <v>5</v>
      </c>
      <c r="Z2" s="559">
        <f>COUNTIF($AG$13:$AG$192,Y2)</f>
        <v>0</v>
      </c>
      <c r="AA2" s="560"/>
    </row>
    <row r="3" spans="1:34" ht="12" customHeight="1" thickBot="1">
      <c r="B3" s="573"/>
      <c r="C3" s="574"/>
      <c r="E3" s="129">
        <v>40</v>
      </c>
      <c r="F3" s="130" t="s">
        <v>11</v>
      </c>
      <c r="H3" s="129">
        <v>40</v>
      </c>
      <c r="I3" s="130" t="s">
        <v>10</v>
      </c>
      <c r="K3" s="129">
        <v>40</v>
      </c>
      <c r="L3" s="130" t="s">
        <v>11</v>
      </c>
      <c r="N3" s="129">
        <v>15</v>
      </c>
      <c r="O3" s="130">
        <v>2</v>
      </c>
      <c r="Q3" s="131" t="s">
        <v>11</v>
      </c>
      <c r="R3" s="561">
        <f t="shared" ref="R3:R4" si="0">COUNTIF(AD$13:AD$192,$Q3)</f>
        <v>0</v>
      </c>
      <c r="S3" s="581"/>
      <c r="T3" s="579">
        <f t="shared" ref="T3:T4" si="1">COUNTIF(AE$13:AE$192,$Q3)</f>
        <v>0</v>
      </c>
      <c r="U3" s="579"/>
      <c r="V3" s="579">
        <f t="shared" ref="V3:V4" si="2">COUNTIF(AF$13:AF$192,$Q3)</f>
        <v>0</v>
      </c>
      <c r="W3" s="580"/>
      <c r="Y3" s="131">
        <v>4</v>
      </c>
      <c r="Z3" s="561">
        <f>COUNTIF($AG$13:$AG$192,Y3)</f>
        <v>0</v>
      </c>
      <c r="AA3" s="562"/>
    </row>
    <row r="4" spans="1:34" ht="12" customHeight="1" thickBot="1">
      <c r="B4" s="567" t="s">
        <v>91</v>
      </c>
      <c r="C4" s="567"/>
      <c r="E4" s="132">
        <v>80</v>
      </c>
      <c r="F4" s="133" t="s">
        <v>13</v>
      </c>
      <c r="H4" s="132">
        <v>80</v>
      </c>
      <c r="I4" s="133" t="s">
        <v>12</v>
      </c>
      <c r="K4" s="132">
        <v>80</v>
      </c>
      <c r="L4" s="133" t="s">
        <v>13</v>
      </c>
      <c r="N4" s="129">
        <v>40</v>
      </c>
      <c r="O4" s="130">
        <v>3</v>
      </c>
      <c r="Q4" s="134" t="s">
        <v>9</v>
      </c>
      <c r="R4" s="563">
        <f t="shared" si="0"/>
        <v>0</v>
      </c>
      <c r="S4" s="568"/>
      <c r="T4" s="565">
        <f t="shared" si="1"/>
        <v>0</v>
      </c>
      <c r="U4" s="565"/>
      <c r="V4" s="565">
        <f t="shared" si="2"/>
        <v>0</v>
      </c>
      <c r="W4" s="566"/>
      <c r="Y4" s="131">
        <v>3</v>
      </c>
      <c r="Z4" s="561">
        <f>COUNTIF($AG$13:$AG$192,Y4)</f>
        <v>0</v>
      </c>
      <c r="AA4" s="562"/>
      <c r="AD4" s="557" t="s">
        <v>14</v>
      </c>
      <c r="AE4" s="557"/>
    </row>
    <row r="5" spans="1:34" ht="12" customHeight="1" thickBot="1">
      <c r="B5" s="567"/>
      <c r="C5" s="567"/>
      <c r="F5" s="135" t="s">
        <v>104</v>
      </c>
      <c r="I5" s="135" t="s">
        <v>104</v>
      </c>
      <c r="L5" s="135" t="s">
        <v>104</v>
      </c>
      <c r="N5" s="129">
        <v>70</v>
      </c>
      <c r="O5" s="130">
        <v>4</v>
      </c>
      <c r="Q5" s="134" t="s">
        <v>16</v>
      </c>
      <c r="R5" s="563">
        <f>SUM(R2:S4)</f>
        <v>0</v>
      </c>
      <c r="S5" s="568"/>
      <c r="T5" s="565">
        <f t="shared" ref="T5" si="3">SUM(T2:U4)</f>
        <v>0</v>
      </c>
      <c r="U5" s="565"/>
      <c r="V5" s="565">
        <f t="shared" ref="V5" si="4">SUM(V2:W4)</f>
        <v>0</v>
      </c>
      <c r="W5" s="566"/>
      <c r="Y5" s="131">
        <v>2</v>
      </c>
      <c r="Z5" s="561">
        <f>COUNTIF($AG$13:$AG$192,Y5)</f>
        <v>0</v>
      </c>
      <c r="AA5" s="562"/>
      <c r="AD5" s="553" t="str">
        <f>IF(ISERROR((Z2*Y2+Z3*Y3+Z4*Y4+Z5*Y5+Z6*Y6)/(Z2+Z3+Z4+Z5+Z6)),"",(Z2*Y2+Z3*Y3+Z4*Y4+Z5*Y5+Z6*Y6)/(Z2+Z3+Z4+Z5+Z6))</f>
        <v/>
      </c>
      <c r="AE5" s="554"/>
    </row>
    <row r="6" spans="1:34" ht="12" customHeight="1" thickBot="1">
      <c r="B6" s="567"/>
      <c r="C6" s="567"/>
      <c r="D6" s="136"/>
      <c r="E6" s="137"/>
      <c r="F6" s="138">
        <v>1</v>
      </c>
      <c r="H6" s="137"/>
      <c r="I6" s="138">
        <v>1</v>
      </c>
      <c r="K6" s="137"/>
      <c r="L6" s="138">
        <v>1</v>
      </c>
      <c r="N6" s="132">
        <v>85</v>
      </c>
      <c r="O6" s="133">
        <v>5</v>
      </c>
      <c r="R6" s="125"/>
      <c r="S6" s="125"/>
      <c r="T6" s="125"/>
      <c r="Y6" s="134">
        <v>1</v>
      </c>
      <c r="Z6" s="563">
        <f>COUNTIF($AG$13:$AG$192,Y6)</f>
        <v>0</v>
      </c>
      <c r="AA6" s="564"/>
      <c r="AD6" s="555"/>
      <c r="AE6" s="556"/>
    </row>
    <row r="7" spans="1:34" ht="12" customHeight="1" thickBot="1">
      <c r="B7" s="567"/>
      <c r="C7" s="567"/>
      <c r="D7" s="139" t="s">
        <v>83</v>
      </c>
      <c r="E7" s="139" t="s">
        <v>84</v>
      </c>
      <c r="F7" s="140"/>
      <c r="G7" s="139" t="s">
        <v>83</v>
      </c>
      <c r="H7" s="139" t="s">
        <v>84</v>
      </c>
      <c r="I7" s="140"/>
      <c r="J7" s="139" t="s">
        <v>83</v>
      </c>
      <c r="K7" s="139" t="s">
        <v>84</v>
      </c>
      <c r="L7" s="140"/>
      <c r="R7" s="124"/>
      <c r="S7" s="124"/>
      <c r="T7" s="124"/>
      <c r="Y7" s="134" t="s">
        <v>191</v>
      </c>
      <c r="Z7" s="563">
        <f>SUM(Z2:AA6)</f>
        <v>0</v>
      </c>
      <c r="AA7" s="564"/>
    </row>
    <row r="8" spans="1:34" ht="12" customHeight="1" thickBot="1">
      <c r="B8" s="567"/>
      <c r="C8" s="567"/>
      <c r="D8" s="141">
        <v>1</v>
      </c>
      <c r="E8" s="142">
        <v>1</v>
      </c>
      <c r="F8" s="124"/>
      <c r="G8" s="141">
        <v>1</v>
      </c>
      <c r="H8" s="142">
        <v>1</v>
      </c>
      <c r="I8" s="124"/>
      <c r="J8" s="141">
        <v>1</v>
      </c>
      <c r="K8" s="142">
        <v>0</v>
      </c>
      <c r="L8" s="124"/>
      <c r="AH8" s="101" t="str">
        <f>IF(ISERROR(VLOOKUP($AH$11,評一覧,2,FALSE)),"",VLOOKUP($AH$11,評一覧,2,FALSE))</f>
        <v/>
      </c>
    </row>
    <row r="9" spans="1:34" s="2" customFormat="1" ht="11.25" customHeight="1" thickBot="1">
      <c r="B9" s="2">
        <v>1</v>
      </c>
      <c r="C9" s="2">
        <v>2</v>
      </c>
      <c r="D9" s="2">
        <v>3</v>
      </c>
      <c r="E9" s="2">
        <v>4</v>
      </c>
      <c r="F9" s="2">
        <v>5</v>
      </c>
      <c r="G9" s="2">
        <v>6</v>
      </c>
      <c r="H9" s="2">
        <v>7</v>
      </c>
      <c r="I9" s="2">
        <v>8</v>
      </c>
      <c r="J9" s="2">
        <v>9</v>
      </c>
      <c r="K9" s="2">
        <v>10</v>
      </c>
      <c r="L9" s="2">
        <v>11</v>
      </c>
      <c r="M9" s="2">
        <v>12</v>
      </c>
      <c r="N9" s="2">
        <v>13</v>
      </c>
      <c r="O9" s="2">
        <v>14</v>
      </c>
      <c r="P9" s="2">
        <v>15</v>
      </c>
      <c r="Q9" s="2">
        <v>16</v>
      </c>
      <c r="R9" s="2">
        <v>17</v>
      </c>
      <c r="S9" s="2">
        <v>18</v>
      </c>
      <c r="T9" s="2">
        <v>19</v>
      </c>
      <c r="U9" s="2">
        <v>20</v>
      </c>
      <c r="V9" s="2">
        <v>21</v>
      </c>
      <c r="W9" s="2">
        <v>22</v>
      </c>
      <c r="X9" s="2">
        <v>23</v>
      </c>
      <c r="Y9" s="2">
        <v>24</v>
      </c>
      <c r="Z9" s="2">
        <v>25</v>
      </c>
      <c r="AA9" s="2">
        <v>26</v>
      </c>
      <c r="AB9" s="2">
        <v>27</v>
      </c>
      <c r="AC9" s="2">
        <v>28</v>
      </c>
      <c r="AD9" s="2">
        <v>29</v>
      </c>
      <c r="AE9" s="143">
        <v>30</v>
      </c>
      <c r="AF9" s="2">
        <v>31</v>
      </c>
      <c r="AG9" s="2">
        <v>32</v>
      </c>
      <c r="AH9" s="2">
        <v>33</v>
      </c>
    </row>
    <row r="10" spans="1:34" ht="23.25" customHeight="1" thickTop="1" thickBot="1">
      <c r="B10" s="612"/>
      <c r="C10" s="613"/>
      <c r="D10" s="618" t="s">
        <v>66</v>
      </c>
      <c r="E10" s="619"/>
      <c r="F10" s="620"/>
      <c r="G10" s="618" t="s">
        <v>67</v>
      </c>
      <c r="H10" s="619"/>
      <c r="I10" s="620"/>
      <c r="J10" s="621" t="s">
        <v>68</v>
      </c>
      <c r="K10" s="622"/>
      <c r="L10" s="623"/>
      <c r="N10" s="605" t="s">
        <v>7</v>
      </c>
      <c r="O10" s="608" t="s">
        <v>74</v>
      </c>
      <c r="P10" s="609"/>
      <c r="Q10" s="599" t="s">
        <v>90</v>
      </c>
      <c r="R10" s="597" t="s">
        <v>71</v>
      </c>
      <c r="S10" s="603" t="s">
        <v>78</v>
      </c>
      <c r="T10" s="601" t="s">
        <v>72</v>
      </c>
      <c r="U10" s="603" t="s">
        <v>78</v>
      </c>
      <c r="V10" s="601" t="s">
        <v>73</v>
      </c>
      <c r="W10" s="593" t="s">
        <v>78</v>
      </c>
      <c r="X10" s="595" t="s">
        <v>19</v>
      </c>
      <c r="Y10" s="589" t="s">
        <v>89</v>
      </c>
      <c r="Z10" s="590"/>
      <c r="AA10" s="587" t="s">
        <v>77</v>
      </c>
      <c r="AB10" s="591" t="s">
        <v>78</v>
      </c>
      <c r="AC10" s="144"/>
      <c r="AD10" s="584" t="s">
        <v>79</v>
      </c>
      <c r="AE10" s="585"/>
      <c r="AF10" s="586"/>
      <c r="AG10" s="582" t="s">
        <v>77</v>
      </c>
      <c r="AH10" s="145" t="s">
        <v>100</v>
      </c>
    </row>
    <row r="11" spans="1:34" ht="23.25" customHeight="1">
      <c r="B11" s="614"/>
      <c r="C11" s="615"/>
      <c r="D11" s="616" t="s">
        <v>69</v>
      </c>
      <c r="E11" s="617"/>
      <c r="F11" s="146" t="s">
        <v>16</v>
      </c>
      <c r="G11" s="616" t="s">
        <v>69</v>
      </c>
      <c r="H11" s="617"/>
      <c r="I11" s="146" t="s">
        <v>16</v>
      </c>
      <c r="J11" s="616" t="s">
        <v>69</v>
      </c>
      <c r="K11" s="617"/>
      <c r="L11" s="146" t="s">
        <v>16</v>
      </c>
      <c r="N11" s="606"/>
      <c r="O11" s="610"/>
      <c r="P11" s="611"/>
      <c r="Q11" s="600"/>
      <c r="R11" s="598"/>
      <c r="S11" s="604"/>
      <c r="T11" s="602"/>
      <c r="U11" s="604"/>
      <c r="V11" s="602"/>
      <c r="W11" s="594"/>
      <c r="X11" s="596"/>
      <c r="Y11" s="147" t="s">
        <v>88</v>
      </c>
      <c r="Z11" s="148" t="s">
        <v>87</v>
      </c>
      <c r="AA11" s="588"/>
      <c r="AB11" s="592"/>
      <c r="AC11" s="144"/>
      <c r="AD11" s="320" t="s">
        <v>80</v>
      </c>
      <c r="AE11" s="321" t="s">
        <v>81</v>
      </c>
      <c r="AF11" s="322" t="s">
        <v>82</v>
      </c>
      <c r="AG11" s="583"/>
      <c r="AH11" s="152" t="s">
        <v>99</v>
      </c>
    </row>
    <row r="12" spans="1:34" s="103" customFormat="1" ht="12.75" customHeight="1" thickBot="1">
      <c r="A12" s="3"/>
      <c r="B12" s="153" t="s">
        <v>1</v>
      </c>
      <c r="C12" s="154" t="s">
        <v>17</v>
      </c>
      <c r="D12" s="153" t="s">
        <v>5</v>
      </c>
      <c r="E12" s="154" t="s">
        <v>6</v>
      </c>
      <c r="F12" s="155" t="s">
        <v>70</v>
      </c>
      <c r="G12" s="153" t="s">
        <v>5</v>
      </c>
      <c r="H12" s="154" t="s">
        <v>6</v>
      </c>
      <c r="I12" s="155" t="s">
        <v>70</v>
      </c>
      <c r="J12" s="153" t="s">
        <v>5</v>
      </c>
      <c r="K12" s="154" t="s">
        <v>6</v>
      </c>
      <c r="L12" s="155" t="s">
        <v>70</v>
      </c>
      <c r="N12" s="156"/>
      <c r="O12" s="157" t="s">
        <v>70</v>
      </c>
      <c r="P12" s="158" t="s">
        <v>85</v>
      </c>
      <c r="Q12" s="159" t="s">
        <v>70</v>
      </c>
      <c r="R12" s="160"/>
      <c r="S12" s="161"/>
      <c r="T12" s="162"/>
      <c r="U12" s="161"/>
      <c r="V12" s="162"/>
      <c r="W12" s="163"/>
      <c r="X12" s="164"/>
      <c r="Y12" s="165"/>
      <c r="Z12" s="166"/>
      <c r="AA12" s="159"/>
      <c r="AB12" s="167"/>
      <c r="AC12" s="135"/>
      <c r="AD12" s="323"/>
      <c r="AE12" s="324"/>
      <c r="AF12" s="325"/>
      <c r="AG12" s="326"/>
      <c r="AH12" s="163"/>
    </row>
    <row r="13" spans="1:34" ht="12" customHeight="1">
      <c r="B13" s="14">
        <f>IF(情報!$C3="","",情報!$C3)</f>
        <v>101</v>
      </c>
      <c r="C13" s="15" t="str">
        <f t="shared" ref="C13:C44" si="5">IF(ISERROR(VLOOKUP($B13,名列,2,FALSE)&amp;""),"",VLOOKUP($B13,名列,2,FALSE)&amp;"")</f>
        <v/>
      </c>
      <c r="D13" s="172" t="str">
        <f t="shared" ref="D13:D44" si="6">VLOOKUP($B13,単1,52,FALSE)</f>
        <v/>
      </c>
      <c r="E13" s="173" t="str">
        <f t="shared" ref="E13:E44" si="7">VLOOKUP($B13,テ1,32,FALSE)</f>
        <v/>
      </c>
      <c r="F13" s="174" t="str">
        <f t="shared" ref="F13:F44" si="8">IF(ISERROR((D13*D$8+E13*E$8)/(D$8+E$8)),"",(D13*D$8+E13*E$8)/(D$8+E$8))</f>
        <v/>
      </c>
      <c r="G13" s="172" t="str">
        <f t="shared" ref="G13:G44" si="9">VLOOKUP($B13,単1,53,FALSE)</f>
        <v/>
      </c>
      <c r="H13" s="173" t="str">
        <f t="shared" ref="H13:H44" si="10">VLOOKUP($B13,テ1,33,FALSE)</f>
        <v/>
      </c>
      <c r="I13" s="174" t="str">
        <f t="shared" ref="I13:I76" si="11">IF(ISERROR((G13*G$8+H13*H$8)/(G$8+H$8)),"",(G13*G$8+H13*H$8)/(G$8+H$8))</f>
        <v/>
      </c>
      <c r="J13" s="172" t="str">
        <f t="shared" ref="J13:J44" si="12">VLOOKUP($B13,単1,54,FALSE)</f>
        <v/>
      </c>
      <c r="K13" s="173" t="str">
        <f t="shared" ref="K13:K44" si="13">VLOOKUP($B13,テ1,34,FALSE)</f>
        <v/>
      </c>
      <c r="L13" s="174" t="str">
        <f t="shared" ref="L13:L76" si="14">IF(ISERROR((J13*J$8+K13*K$8)/(J$8+K$8)),"",(J13*J$8+K13*K$8)/(J$8+K$8))</f>
        <v/>
      </c>
      <c r="M13" s="20"/>
      <c r="N13" s="175" t="str">
        <f t="shared" ref="N13:N44" si="15">IF(O13="","",RANK(O13,$O$13:$O$192,0))</f>
        <v/>
      </c>
      <c r="O13" s="176" t="str">
        <f t="shared" ref="O13:O44" si="16">IF(COUNT(F13,I13,L13)=3,($F13*$F$6+$I13*$I$6+$L13*$L$6)/($F$6+$I$6+$L$6),"")</f>
        <v/>
      </c>
      <c r="P13" s="177" t="str">
        <f t="shared" ref="P13:P44" si="17">IF(ISERROR(LOOKUP(O13,$N$2:$O$6)),"",LOOKUP(O13,$N$2:$O$6))</f>
        <v/>
      </c>
      <c r="Q13" s="172" t="str">
        <f t="shared" ref="Q13:Q44" si="18">VLOOKUP($B13,テ1,35,FALSE)</f>
        <v/>
      </c>
      <c r="R13" s="178" t="str">
        <f t="shared" ref="R13:R44" si="19">IF(ISERROR(LOOKUP($F13,$E$2:$F$4)),"",LOOKUP($F13,$E$2:$F$4))</f>
        <v/>
      </c>
      <c r="S13" s="179"/>
      <c r="T13" s="180" t="str">
        <f t="shared" ref="T13:T44" si="20">IF(ISERROR(LOOKUP($I13,$H$2:$I$4)),"",LOOKUP($I13,$H$2:$I$4))</f>
        <v/>
      </c>
      <c r="U13" s="179"/>
      <c r="V13" s="180" t="str">
        <f t="shared" ref="V13:V44" si="21">IF(ISERROR(LOOKUP($L13,$K$2:$L$4)),"",LOOKUP($L13,$K$2:$L$4))</f>
        <v/>
      </c>
      <c r="W13" s="179"/>
      <c r="X13" s="181" t="str">
        <f t="shared" ref="X13:X44" si="22">IF($AD13&amp;$AE13&amp;$AF13="","",(IF($AD13="A",3,IF($AD13="B",2,1)))+(IF($AE13="A",3,IF($AE13="B",2,1)))+(IF($AF13="A",3,IF($AF13="B",2,1))))</f>
        <v/>
      </c>
      <c r="Y13" s="182" t="str">
        <f t="shared" ref="Y13:Y44" si="23">IF($X13="","",VLOOKUP($X13,観点得点,2,FALSE))</f>
        <v/>
      </c>
      <c r="Z13" s="183" t="str">
        <f t="shared" ref="Z13:Z44" si="24">IF($X13="","",VLOOKUP($X13,観点得点,3,FALSE))</f>
        <v/>
      </c>
      <c r="AA13" s="184" t="str">
        <f t="shared" ref="AA13:AA44" si="25">IF(ISERROR(LOOKUP(O13,$N$2:$O$6)),"",LOOKUP(O13,$N$2:$O$6))</f>
        <v/>
      </c>
      <c r="AB13" s="185"/>
      <c r="AC13" s="186"/>
      <c r="AD13" s="328" t="str">
        <f t="shared" ref="AD13:AD44" si="26">IF($S13="",$R13,$S13)</f>
        <v/>
      </c>
      <c r="AE13" s="329" t="str">
        <f t="shared" ref="AE13:AE44" si="27">IF($U13="",$T13,$U13)</f>
        <v/>
      </c>
      <c r="AF13" s="330" t="str">
        <f t="shared" ref="AF13:AF44" si="28">IF($W13="",$V13,$W13)</f>
        <v/>
      </c>
      <c r="AG13" s="331" t="str">
        <f t="shared" ref="AG13:AG44" si="29">IF(AB13="",AA13,AB13)</f>
        <v/>
      </c>
      <c r="AH13" s="191" t="str">
        <f t="shared" ref="AH13:AH44" si="30">IF(ISERROR(VLOOKUP($B13,評全,$AH$8,FALSE)),"",VLOOKUP($B13,評全,$AH$8,FALSE))</f>
        <v/>
      </c>
    </row>
    <row r="14" spans="1:34" ht="12" customHeight="1">
      <c r="B14" s="21">
        <f>IF(情報!$C4="","",情報!$C4)</f>
        <v>102</v>
      </c>
      <c r="C14" s="22" t="str">
        <f t="shared" si="5"/>
        <v/>
      </c>
      <c r="D14" s="192" t="str">
        <f t="shared" si="6"/>
        <v/>
      </c>
      <c r="E14" s="193" t="str">
        <f t="shared" si="7"/>
        <v/>
      </c>
      <c r="F14" s="194" t="str">
        <f t="shared" si="8"/>
        <v/>
      </c>
      <c r="G14" s="192" t="str">
        <f t="shared" si="9"/>
        <v/>
      </c>
      <c r="H14" s="193" t="str">
        <f t="shared" si="10"/>
        <v/>
      </c>
      <c r="I14" s="194" t="str">
        <f t="shared" si="11"/>
        <v/>
      </c>
      <c r="J14" s="192" t="str">
        <f t="shared" si="12"/>
        <v/>
      </c>
      <c r="K14" s="193" t="str">
        <f t="shared" si="13"/>
        <v/>
      </c>
      <c r="L14" s="194" t="str">
        <f t="shared" si="14"/>
        <v/>
      </c>
      <c r="M14" s="20"/>
      <c r="N14" s="195" t="str">
        <f t="shared" si="15"/>
        <v/>
      </c>
      <c r="O14" s="196" t="str">
        <f t="shared" si="16"/>
        <v/>
      </c>
      <c r="P14" s="197" t="str">
        <f t="shared" si="17"/>
        <v/>
      </c>
      <c r="Q14" s="192" t="str">
        <f t="shared" si="18"/>
        <v/>
      </c>
      <c r="R14" s="198" t="str">
        <f t="shared" si="19"/>
        <v/>
      </c>
      <c r="S14" s="199"/>
      <c r="T14" s="200" t="str">
        <f t="shared" si="20"/>
        <v/>
      </c>
      <c r="U14" s="199"/>
      <c r="V14" s="200" t="str">
        <f t="shared" si="21"/>
        <v/>
      </c>
      <c r="W14" s="199"/>
      <c r="X14" s="201" t="str">
        <f t="shared" si="22"/>
        <v/>
      </c>
      <c r="Y14" s="202" t="str">
        <f t="shared" si="23"/>
        <v/>
      </c>
      <c r="Z14" s="203" t="str">
        <f t="shared" si="24"/>
        <v/>
      </c>
      <c r="AA14" s="204" t="str">
        <f t="shared" si="25"/>
        <v/>
      </c>
      <c r="AB14" s="205"/>
      <c r="AC14" s="186"/>
      <c r="AD14" s="333" t="str">
        <f t="shared" si="26"/>
        <v/>
      </c>
      <c r="AE14" s="334" t="str">
        <f t="shared" si="27"/>
        <v/>
      </c>
      <c r="AF14" s="335" t="str">
        <f t="shared" si="28"/>
        <v/>
      </c>
      <c r="AG14" s="336" t="str">
        <f t="shared" si="29"/>
        <v/>
      </c>
      <c r="AH14" s="210" t="str">
        <f t="shared" si="30"/>
        <v/>
      </c>
    </row>
    <row r="15" spans="1:34" ht="12" customHeight="1">
      <c r="B15" s="21">
        <f>IF(情報!$C5="","",情報!$C5)</f>
        <v>103</v>
      </c>
      <c r="C15" s="22" t="str">
        <f t="shared" si="5"/>
        <v/>
      </c>
      <c r="D15" s="192" t="str">
        <f t="shared" si="6"/>
        <v/>
      </c>
      <c r="E15" s="193" t="str">
        <f t="shared" si="7"/>
        <v/>
      </c>
      <c r="F15" s="194" t="str">
        <f t="shared" si="8"/>
        <v/>
      </c>
      <c r="G15" s="192" t="str">
        <f t="shared" si="9"/>
        <v/>
      </c>
      <c r="H15" s="193" t="str">
        <f t="shared" si="10"/>
        <v/>
      </c>
      <c r="I15" s="194" t="str">
        <f t="shared" si="11"/>
        <v/>
      </c>
      <c r="J15" s="192" t="str">
        <f t="shared" si="12"/>
        <v/>
      </c>
      <c r="K15" s="193" t="str">
        <f t="shared" si="13"/>
        <v/>
      </c>
      <c r="L15" s="194" t="str">
        <f t="shared" si="14"/>
        <v/>
      </c>
      <c r="M15" s="20"/>
      <c r="N15" s="195" t="str">
        <f t="shared" si="15"/>
        <v/>
      </c>
      <c r="O15" s="196" t="str">
        <f t="shared" si="16"/>
        <v/>
      </c>
      <c r="P15" s="197" t="str">
        <f t="shared" si="17"/>
        <v/>
      </c>
      <c r="Q15" s="192" t="str">
        <f t="shared" si="18"/>
        <v/>
      </c>
      <c r="R15" s="198" t="str">
        <f t="shared" si="19"/>
        <v/>
      </c>
      <c r="S15" s="199"/>
      <c r="T15" s="200" t="str">
        <f t="shared" si="20"/>
        <v/>
      </c>
      <c r="U15" s="199"/>
      <c r="V15" s="200" t="str">
        <f t="shared" si="21"/>
        <v/>
      </c>
      <c r="W15" s="199"/>
      <c r="X15" s="201" t="str">
        <f t="shared" si="22"/>
        <v/>
      </c>
      <c r="Y15" s="202" t="str">
        <f t="shared" si="23"/>
        <v/>
      </c>
      <c r="Z15" s="203" t="str">
        <f t="shared" si="24"/>
        <v/>
      </c>
      <c r="AA15" s="204" t="str">
        <f t="shared" si="25"/>
        <v/>
      </c>
      <c r="AB15" s="205"/>
      <c r="AC15" s="186"/>
      <c r="AD15" s="333" t="str">
        <f t="shared" si="26"/>
        <v/>
      </c>
      <c r="AE15" s="334" t="str">
        <f t="shared" si="27"/>
        <v/>
      </c>
      <c r="AF15" s="335" t="str">
        <f t="shared" si="28"/>
        <v/>
      </c>
      <c r="AG15" s="336" t="str">
        <f t="shared" si="29"/>
        <v/>
      </c>
      <c r="AH15" s="210" t="str">
        <f t="shared" si="30"/>
        <v/>
      </c>
    </row>
    <row r="16" spans="1:34" ht="12" customHeight="1">
      <c r="B16" s="21">
        <f>IF(情報!$C6="","",情報!$C6)</f>
        <v>104</v>
      </c>
      <c r="C16" s="22" t="str">
        <f t="shared" si="5"/>
        <v/>
      </c>
      <c r="D16" s="192" t="str">
        <f t="shared" si="6"/>
        <v/>
      </c>
      <c r="E16" s="193" t="str">
        <f t="shared" si="7"/>
        <v/>
      </c>
      <c r="F16" s="194" t="str">
        <f t="shared" si="8"/>
        <v/>
      </c>
      <c r="G16" s="192" t="str">
        <f t="shared" si="9"/>
        <v/>
      </c>
      <c r="H16" s="193" t="str">
        <f t="shared" si="10"/>
        <v/>
      </c>
      <c r="I16" s="194" t="str">
        <f t="shared" si="11"/>
        <v/>
      </c>
      <c r="J16" s="192" t="str">
        <f t="shared" si="12"/>
        <v/>
      </c>
      <c r="K16" s="193" t="str">
        <f t="shared" si="13"/>
        <v/>
      </c>
      <c r="L16" s="194" t="str">
        <f t="shared" si="14"/>
        <v/>
      </c>
      <c r="M16" s="20"/>
      <c r="N16" s="195" t="str">
        <f t="shared" si="15"/>
        <v/>
      </c>
      <c r="O16" s="196" t="str">
        <f t="shared" si="16"/>
        <v/>
      </c>
      <c r="P16" s="197" t="str">
        <f t="shared" si="17"/>
        <v/>
      </c>
      <c r="Q16" s="192" t="str">
        <f t="shared" si="18"/>
        <v/>
      </c>
      <c r="R16" s="198" t="str">
        <f t="shared" si="19"/>
        <v/>
      </c>
      <c r="S16" s="199"/>
      <c r="T16" s="200" t="str">
        <f t="shared" si="20"/>
        <v/>
      </c>
      <c r="U16" s="199"/>
      <c r="V16" s="200" t="str">
        <f t="shared" si="21"/>
        <v/>
      </c>
      <c r="W16" s="199"/>
      <c r="X16" s="201" t="str">
        <f t="shared" si="22"/>
        <v/>
      </c>
      <c r="Y16" s="202" t="str">
        <f t="shared" si="23"/>
        <v/>
      </c>
      <c r="Z16" s="203" t="str">
        <f t="shared" si="24"/>
        <v/>
      </c>
      <c r="AA16" s="204" t="str">
        <f t="shared" si="25"/>
        <v/>
      </c>
      <c r="AB16" s="205"/>
      <c r="AC16" s="186"/>
      <c r="AD16" s="333" t="str">
        <f t="shared" si="26"/>
        <v/>
      </c>
      <c r="AE16" s="334" t="str">
        <f t="shared" si="27"/>
        <v/>
      </c>
      <c r="AF16" s="335" t="str">
        <f t="shared" si="28"/>
        <v/>
      </c>
      <c r="AG16" s="336" t="str">
        <f t="shared" si="29"/>
        <v/>
      </c>
      <c r="AH16" s="210" t="str">
        <f t="shared" si="30"/>
        <v/>
      </c>
    </row>
    <row r="17" spans="2:34" ht="12" customHeight="1">
      <c r="B17" s="27">
        <f>IF(情報!$C7="","",情報!$C7)</f>
        <v>105</v>
      </c>
      <c r="C17" s="28" t="str">
        <f t="shared" si="5"/>
        <v/>
      </c>
      <c r="D17" s="211" t="str">
        <f t="shared" si="6"/>
        <v/>
      </c>
      <c r="E17" s="212" t="str">
        <f t="shared" si="7"/>
        <v/>
      </c>
      <c r="F17" s="213" t="str">
        <f t="shared" si="8"/>
        <v/>
      </c>
      <c r="G17" s="211" t="str">
        <f t="shared" si="9"/>
        <v/>
      </c>
      <c r="H17" s="212" t="str">
        <f t="shared" si="10"/>
        <v/>
      </c>
      <c r="I17" s="213" t="str">
        <f t="shared" si="11"/>
        <v/>
      </c>
      <c r="J17" s="211" t="str">
        <f t="shared" si="12"/>
        <v/>
      </c>
      <c r="K17" s="212" t="str">
        <f t="shared" si="13"/>
        <v/>
      </c>
      <c r="L17" s="213" t="str">
        <f t="shared" si="14"/>
        <v/>
      </c>
      <c r="M17" s="20"/>
      <c r="N17" s="214" t="str">
        <f t="shared" si="15"/>
        <v/>
      </c>
      <c r="O17" s="215" t="str">
        <f t="shared" si="16"/>
        <v/>
      </c>
      <c r="P17" s="216" t="str">
        <f t="shared" si="17"/>
        <v/>
      </c>
      <c r="Q17" s="211" t="str">
        <f t="shared" si="18"/>
        <v/>
      </c>
      <c r="R17" s="217" t="str">
        <f t="shared" si="19"/>
        <v/>
      </c>
      <c r="S17" s="218"/>
      <c r="T17" s="219" t="str">
        <f t="shared" si="20"/>
        <v/>
      </c>
      <c r="U17" s="218"/>
      <c r="V17" s="219" t="str">
        <f t="shared" si="21"/>
        <v/>
      </c>
      <c r="W17" s="218"/>
      <c r="X17" s="220" t="str">
        <f t="shared" si="22"/>
        <v/>
      </c>
      <c r="Y17" s="221" t="str">
        <f t="shared" si="23"/>
        <v/>
      </c>
      <c r="Z17" s="222" t="str">
        <f t="shared" si="24"/>
        <v/>
      </c>
      <c r="AA17" s="223" t="str">
        <f>IF(ISERROR(LOOKUP(O17,$N$2:$O$6)),"",LOOKUP(O17,$N$2:$O$6))</f>
        <v/>
      </c>
      <c r="AB17" s="224"/>
      <c r="AC17" s="186"/>
      <c r="AD17" s="338" t="str">
        <f t="shared" si="26"/>
        <v/>
      </c>
      <c r="AE17" s="339" t="str">
        <f t="shared" si="27"/>
        <v/>
      </c>
      <c r="AF17" s="340" t="str">
        <f t="shared" si="28"/>
        <v/>
      </c>
      <c r="AG17" s="341" t="str">
        <f t="shared" si="29"/>
        <v/>
      </c>
      <c r="AH17" s="229" t="str">
        <f t="shared" si="30"/>
        <v/>
      </c>
    </row>
    <row r="18" spans="2:34" ht="12" customHeight="1">
      <c r="B18" s="33">
        <f>IF(情報!$C8="","",情報!$C8)</f>
        <v>106</v>
      </c>
      <c r="C18" s="34" t="str">
        <f t="shared" si="5"/>
        <v/>
      </c>
      <c r="D18" s="230" t="str">
        <f t="shared" si="6"/>
        <v/>
      </c>
      <c r="E18" s="231" t="str">
        <f t="shared" si="7"/>
        <v/>
      </c>
      <c r="F18" s="232" t="str">
        <f t="shared" si="8"/>
        <v/>
      </c>
      <c r="G18" s="230" t="str">
        <f t="shared" si="9"/>
        <v/>
      </c>
      <c r="H18" s="231" t="str">
        <f t="shared" si="10"/>
        <v/>
      </c>
      <c r="I18" s="232" t="str">
        <f t="shared" si="11"/>
        <v/>
      </c>
      <c r="J18" s="230" t="str">
        <f t="shared" si="12"/>
        <v/>
      </c>
      <c r="K18" s="231" t="str">
        <f t="shared" si="13"/>
        <v/>
      </c>
      <c r="L18" s="232" t="str">
        <f t="shared" si="14"/>
        <v/>
      </c>
      <c r="M18" s="20"/>
      <c r="N18" s="233" t="str">
        <f t="shared" si="15"/>
        <v/>
      </c>
      <c r="O18" s="234" t="str">
        <f t="shared" si="16"/>
        <v/>
      </c>
      <c r="P18" s="235" t="str">
        <f t="shared" si="17"/>
        <v/>
      </c>
      <c r="Q18" s="230" t="str">
        <f t="shared" si="18"/>
        <v/>
      </c>
      <c r="R18" s="236" t="str">
        <f t="shared" si="19"/>
        <v/>
      </c>
      <c r="S18" s="237"/>
      <c r="T18" s="238" t="str">
        <f t="shared" si="20"/>
        <v/>
      </c>
      <c r="U18" s="237"/>
      <c r="V18" s="238" t="str">
        <f t="shared" si="21"/>
        <v/>
      </c>
      <c r="W18" s="237"/>
      <c r="X18" s="239" t="str">
        <f t="shared" si="22"/>
        <v/>
      </c>
      <c r="Y18" s="240" t="str">
        <f t="shared" si="23"/>
        <v/>
      </c>
      <c r="Z18" s="241" t="str">
        <f t="shared" si="24"/>
        <v/>
      </c>
      <c r="AA18" s="242" t="str">
        <f t="shared" si="25"/>
        <v/>
      </c>
      <c r="AB18" s="243"/>
      <c r="AC18" s="186"/>
      <c r="AD18" s="343" t="str">
        <f t="shared" si="26"/>
        <v/>
      </c>
      <c r="AE18" s="344" t="str">
        <f t="shared" si="27"/>
        <v/>
      </c>
      <c r="AF18" s="345" t="str">
        <f t="shared" si="28"/>
        <v/>
      </c>
      <c r="AG18" s="346" t="str">
        <f t="shared" si="29"/>
        <v/>
      </c>
      <c r="AH18" s="248" t="str">
        <f t="shared" si="30"/>
        <v/>
      </c>
    </row>
    <row r="19" spans="2:34" ht="12" customHeight="1">
      <c r="B19" s="21">
        <f>IF(情報!$C9="","",情報!$C9)</f>
        <v>107</v>
      </c>
      <c r="C19" s="22" t="str">
        <f t="shared" si="5"/>
        <v/>
      </c>
      <c r="D19" s="192" t="str">
        <f t="shared" si="6"/>
        <v/>
      </c>
      <c r="E19" s="193" t="str">
        <f t="shared" si="7"/>
        <v/>
      </c>
      <c r="F19" s="194" t="str">
        <f t="shared" si="8"/>
        <v/>
      </c>
      <c r="G19" s="192" t="str">
        <f t="shared" si="9"/>
        <v/>
      </c>
      <c r="H19" s="193" t="str">
        <f t="shared" si="10"/>
        <v/>
      </c>
      <c r="I19" s="194" t="str">
        <f t="shared" si="11"/>
        <v/>
      </c>
      <c r="J19" s="192" t="str">
        <f t="shared" si="12"/>
        <v/>
      </c>
      <c r="K19" s="193" t="str">
        <f t="shared" si="13"/>
        <v/>
      </c>
      <c r="L19" s="194" t="str">
        <f t="shared" si="14"/>
        <v/>
      </c>
      <c r="M19" s="20"/>
      <c r="N19" s="195" t="str">
        <f t="shared" si="15"/>
        <v/>
      </c>
      <c r="O19" s="196" t="str">
        <f t="shared" si="16"/>
        <v/>
      </c>
      <c r="P19" s="197" t="str">
        <f t="shared" si="17"/>
        <v/>
      </c>
      <c r="Q19" s="192" t="str">
        <f t="shared" si="18"/>
        <v/>
      </c>
      <c r="R19" s="198" t="str">
        <f t="shared" si="19"/>
        <v/>
      </c>
      <c r="S19" s="199"/>
      <c r="T19" s="200" t="str">
        <f t="shared" si="20"/>
        <v/>
      </c>
      <c r="U19" s="199"/>
      <c r="V19" s="200" t="str">
        <f t="shared" si="21"/>
        <v/>
      </c>
      <c r="W19" s="199"/>
      <c r="X19" s="201" t="str">
        <f t="shared" si="22"/>
        <v/>
      </c>
      <c r="Y19" s="202" t="str">
        <f t="shared" si="23"/>
        <v/>
      </c>
      <c r="Z19" s="203" t="str">
        <f t="shared" si="24"/>
        <v/>
      </c>
      <c r="AA19" s="204" t="str">
        <f t="shared" si="25"/>
        <v/>
      </c>
      <c r="AB19" s="205"/>
      <c r="AC19" s="186"/>
      <c r="AD19" s="333" t="str">
        <f t="shared" si="26"/>
        <v/>
      </c>
      <c r="AE19" s="334" t="str">
        <f t="shared" si="27"/>
        <v/>
      </c>
      <c r="AF19" s="335" t="str">
        <f t="shared" si="28"/>
        <v/>
      </c>
      <c r="AG19" s="336" t="str">
        <f t="shared" si="29"/>
        <v/>
      </c>
      <c r="AH19" s="210" t="str">
        <f t="shared" si="30"/>
        <v/>
      </c>
    </row>
    <row r="20" spans="2:34" ht="12" customHeight="1">
      <c r="B20" s="21">
        <f>IF(情報!$C10="","",情報!$C10)</f>
        <v>108</v>
      </c>
      <c r="C20" s="22" t="str">
        <f t="shared" si="5"/>
        <v/>
      </c>
      <c r="D20" s="192" t="str">
        <f t="shared" si="6"/>
        <v/>
      </c>
      <c r="E20" s="193" t="str">
        <f t="shared" si="7"/>
        <v/>
      </c>
      <c r="F20" s="194" t="str">
        <f t="shared" si="8"/>
        <v/>
      </c>
      <c r="G20" s="192" t="str">
        <f t="shared" si="9"/>
        <v/>
      </c>
      <c r="H20" s="193" t="str">
        <f t="shared" si="10"/>
        <v/>
      </c>
      <c r="I20" s="194" t="str">
        <f t="shared" si="11"/>
        <v/>
      </c>
      <c r="J20" s="192" t="str">
        <f t="shared" si="12"/>
        <v/>
      </c>
      <c r="K20" s="193" t="str">
        <f t="shared" si="13"/>
        <v/>
      </c>
      <c r="L20" s="194" t="str">
        <f t="shared" si="14"/>
        <v/>
      </c>
      <c r="M20" s="20"/>
      <c r="N20" s="195" t="str">
        <f t="shared" si="15"/>
        <v/>
      </c>
      <c r="O20" s="196" t="str">
        <f t="shared" si="16"/>
        <v/>
      </c>
      <c r="P20" s="197" t="str">
        <f t="shared" si="17"/>
        <v/>
      </c>
      <c r="Q20" s="192" t="str">
        <f t="shared" si="18"/>
        <v/>
      </c>
      <c r="R20" s="198" t="str">
        <f t="shared" si="19"/>
        <v/>
      </c>
      <c r="S20" s="199"/>
      <c r="T20" s="200" t="str">
        <f t="shared" si="20"/>
        <v/>
      </c>
      <c r="U20" s="199"/>
      <c r="V20" s="200" t="str">
        <f t="shared" si="21"/>
        <v/>
      </c>
      <c r="W20" s="199"/>
      <c r="X20" s="201" t="str">
        <f t="shared" si="22"/>
        <v/>
      </c>
      <c r="Y20" s="202" t="str">
        <f t="shared" si="23"/>
        <v/>
      </c>
      <c r="Z20" s="203" t="str">
        <f t="shared" si="24"/>
        <v/>
      </c>
      <c r="AA20" s="204" t="str">
        <f t="shared" si="25"/>
        <v/>
      </c>
      <c r="AB20" s="205"/>
      <c r="AC20" s="186"/>
      <c r="AD20" s="333" t="str">
        <f t="shared" si="26"/>
        <v/>
      </c>
      <c r="AE20" s="334" t="str">
        <f t="shared" si="27"/>
        <v/>
      </c>
      <c r="AF20" s="335" t="str">
        <f t="shared" si="28"/>
        <v/>
      </c>
      <c r="AG20" s="336" t="str">
        <f t="shared" si="29"/>
        <v/>
      </c>
      <c r="AH20" s="210" t="str">
        <f t="shared" si="30"/>
        <v/>
      </c>
    </row>
    <row r="21" spans="2:34" ht="12" customHeight="1">
      <c r="B21" s="21">
        <f>IF(情報!$C11="","",情報!$C11)</f>
        <v>109</v>
      </c>
      <c r="C21" s="22" t="str">
        <f t="shared" si="5"/>
        <v/>
      </c>
      <c r="D21" s="192" t="str">
        <f t="shared" si="6"/>
        <v/>
      </c>
      <c r="E21" s="193" t="str">
        <f t="shared" si="7"/>
        <v/>
      </c>
      <c r="F21" s="194" t="str">
        <f t="shared" si="8"/>
        <v/>
      </c>
      <c r="G21" s="192" t="str">
        <f t="shared" si="9"/>
        <v/>
      </c>
      <c r="H21" s="193" t="str">
        <f t="shared" si="10"/>
        <v/>
      </c>
      <c r="I21" s="194" t="str">
        <f t="shared" si="11"/>
        <v/>
      </c>
      <c r="J21" s="192" t="str">
        <f t="shared" si="12"/>
        <v/>
      </c>
      <c r="K21" s="193" t="str">
        <f t="shared" si="13"/>
        <v/>
      </c>
      <c r="L21" s="194" t="str">
        <f t="shared" si="14"/>
        <v/>
      </c>
      <c r="M21" s="20"/>
      <c r="N21" s="195" t="str">
        <f t="shared" si="15"/>
        <v/>
      </c>
      <c r="O21" s="196" t="str">
        <f t="shared" si="16"/>
        <v/>
      </c>
      <c r="P21" s="197" t="str">
        <f t="shared" si="17"/>
        <v/>
      </c>
      <c r="Q21" s="192" t="str">
        <f t="shared" si="18"/>
        <v/>
      </c>
      <c r="R21" s="198" t="str">
        <f t="shared" si="19"/>
        <v/>
      </c>
      <c r="S21" s="199"/>
      <c r="T21" s="200" t="str">
        <f t="shared" si="20"/>
        <v/>
      </c>
      <c r="U21" s="199"/>
      <c r="V21" s="200" t="str">
        <f t="shared" si="21"/>
        <v/>
      </c>
      <c r="W21" s="199"/>
      <c r="X21" s="201" t="str">
        <f t="shared" si="22"/>
        <v/>
      </c>
      <c r="Y21" s="202" t="str">
        <f t="shared" si="23"/>
        <v/>
      </c>
      <c r="Z21" s="203" t="str">
        <f t="shared" si="24"/>
        <v/>
      </c>
      <c r="AA21" s="204" t="str">
        <f t="shared" si="25"/>
        <v/>
      </c>
      <c r="AB21" s="205"/>
      <c r="AC21" s="186"/>
      <c r="AD21" s="333" t="str">
        <f t="shared" si="26"/>
        <v/>
      </c>
      <c r="AE21" s="334" t="str">
        <f t="shared" si="27"/>
        <v/>
      </c>
      <c r="AF21" s="335" t="str">
        <f t="shared" si="28"/>
        <v/>
      </c>
      <c r="AG21" s="336" t="str">
        <f t="shared" si="29"/>
        <v/>
      </c>
      <c r="AH21" s="210" t="str">
        <f t="shared" si="30"/>
        <v/>
      </c>
    </row>
    <row r="22" spans="2:34" ht="12" customHeight="1">
      <c r="B22" s="27">
        <f>IF(情報!$C12="","",情報!$C12)</f>
        <v>110</v>
      </c>
      <c r="C22" s="28" t="str">
        <f t="shared" si="5"/>
        <v/>
      </c>
      <c r="D22" s="211" t="str">
        <f t="shared" si="6"/>
        <v/>
      </c>
      <c r="E22" s="212" t="str">
        <f t="shared" si="7"/>
        <v/>
      </c>
      <c r="F22" s="213" t="str">
        <f t="shared" si="8"/>
        <v/>
      </c>
      <c r="G22" s="211" t="str">
        <f t="shared" si="9"/>
        <v/>
      </c>
      <c r="H22" s="212" t="str">
        <f t="shared" si="10"/>
        <v/>
      </c>
      <c r="I22" s="213" t="str">
        <f t="shared" si="11"/>
        <v/>
      </c>
      <c r="J22" s="211" t="str">
        <f t="shared" si="12"/>
        <v/>
      </c>
      <c r="K22" s="212" t="str">
        <f t="shared" si="13"/>
        <v/>
      </c>
      <c r="L22" s="213" t="str">
        <f t="shared" si="14"/>
        <v/>
      </c>
      <c r="M22" s="20"/>
      <c r="N22" s="214" t="str">
        <f t="shared" si="15"/>
        <v/>
      </c>
      <c r="O22" s="215" t="str">
        <f t="shared" si="16"/>
        <v/>
      </c>
      <c r="P22" s="216" t="str">
        <f t="shared" si="17"/>
        <v/>
      </c>
      <c r="Q22" s="211" t="str">
        <f t="shared" si="18"/>
        <v/>
      </c>
      <c r="R22" s="217" t="str">
        <f t="shared" si="19"/>
        <v/>
      </c>
      <c r="S22" s="218"/>
      <c r="T22" s="219" t="str">
        <f t="shared" si="20"/>
        <v/>
      </c>
      <c r="U22" s="218"/>
      <c r="V22" s="219" t="str">
        <f t="shared" si="21"/>
        <v/>
      </c>
      <c r="W22" s="218"/>
      <c r="X22" s="220" t="str">
        <f t="shared" si="22"/>
        <v/>
      </c>
      <c r="Y22" s="221" t="str">
        <f t="shared" si="23"/>
        <v/>
      </c>
      <c r="Z22" s="222" t="str">
        <f t="shared" si="24"/>
        <v/>
      </c>
      <c r="AA22" s="223" t="str">
        <f t="shared" si="25"/>
        <v/>
      </c>
      <c r="AB22" s="224"/>
      <c r="AC22" s="186"/>
      <c r="AD22" s="338" t="str">
        <f t="shared" si="26"/>
        <v/>
      </c>
      <c r="AE22" s="339" t="str">
        <f t="shared" si="27"/>
        <v/>
      </c>
      <c r="AF22" s="340" t="str">
        <f t="shared" si="28"/>
        <v/>
      </c>
      <c r="AG22" s="341" t="str">
        <f t="shared" si="29"/>
        <v/>
      </c>
      <c r="AH22" s="229" t="str">
        <f t="shared" si="30"/>
        <v/>
      </c>
    </row>
    <row r="23" spans="2:34" ht="12" customHeight="1">
      <c r="B23" s="33">
        <f>IF(情報!$C13="","",情報!$C13)</f>
        <v>111</v>
      </c>
      <c r="C23" s="34" t="str">
        <f t="shared" si="5"/>
        <v/>
      </c>
      <c r="D23" s="230" t="str">
        <f t="shared" si="6"/>
        <v/>
      </c>
      <c r="E23" s="231" t="str">
        <f t="shared" si="7"/>
        <v/>
      </c>
      <c r="F23" s="232" t="str">
        <f t="shared" si="8"/>
        <v/>
      </c>
      <c r="G23" s="230" t="str">
        <f t="shared" si="9"/>
        <v/>
      </c>
      <c r="H23" s="231" t="str">
        <f t="shared" si="10"/>
        <v/>
      </c>
      <c r="I23" s="232" t="str">
        <f t="shared" si="11"/>
        <v/>
      </c>
      <c r="J23" s="230" t="str">
        <f t="shared" si="12"/>
        <v/>
      </c>
      <c r="K23" s="231" t="str">
        <f t="shared" si="13"/>
        <v/>
      </c>
      <c r="L23" s="232" t="str">
        <f t="shared" si="14"/>
        <v/>
      </c>
      <c r="M23" s="20"/>
      <c r="N23" s="233" t="str">
        <f t="shared" si="15"/>
        <v/>
      </c>
      <c r="O23" s="234" t="str">
        <f t="shared" si="16"/>
        <v/>
      </c>
      <c r="P23" s="235" t="str">
        <f t="shared" si="17"/>
        <v/>
      </c>
      <c r="Q23" s="230" t="str">
        <f t="shared" si="18"/>
        <v/>
      </c>
      <c r="R23" s="236" t="str">
        <f t="shared" si="19"/>
        <v/>
      </c>
      <c r="S23" s="237"/>
      <c r="T23" s="238" t="str">
        <f t="shared" si="20"/>
        <v/>
      </c>
      <c r="U23" s="237"/>
      <c r="V23" s="238" t="str">
        <f t="shared" si="21"/>
        <v/>
      </c>
      <c r="W23" s="237"/>
      <c r="X23" s="239" t="str">
        <f t="shared" si="22"/>
        <v/>
      </c>
      <c r="Y23" s="240" t="str">
        <f t="shared" si="23"/>
        <v/>
      </c>
      <c r="Z23" s="241" t="str">
        <f t="shared" si="24"/>
        <v/>
      </c>
      <c r="AA23" s="242" t="str">
        <f t="shared" si="25"/>
        <v/>
      </c>
      <c r="AB23" s="243"/>
      <c r="AC23" s="186"/>
      <c r="AD23" s="343" t="str">
        <f t="shared" si="26"/>
        <v/>
      </c>
      <c r="AE23" s="344" t="str">
        <f t="shared" si="27"/>
        <v/>
      </c>
      <c r="AF23" s="345" t="str">
        <f t="shared" si="28"/>
        <v/>
      </c>
      <c r="AG23" s="346" t="str">
        <f t="shared" si="29"/>
        <v/>
      </c>
      <c r="AH23" s="248" t="str">
        <f t="shared" si="30"/>
        <v/>
      </c>
    </row>
    <row r="24" spans="2:34" ht="12" customHeight="1">
      <c r="B24" s="21">
        <f>IF(情報!$C14="","",情報!$C14)</f>
        <v>112</v>
      </c>
      <c r="C24" s="22" t="str">
        <f t="shared" si="5"/>
        <v/>
      </c>
      <c r="D24" s="192" t="str">
        <f t="shared" si="6"/>
        <v/>
      </c>
      <c r="E24" s="193" t="str">
        <f t="shared" si="7"/>
        <v/>
      </c>
      <c r="F24" s="194" t="str">
        <f t="shared" si="8"/>
        <v/>
      </c>
      <c r="G24" s="192" t="str">
        <f t="shared" si="9"/>
        <v/>
      </c>
      <c r="H24" s="193" t="str">
        <f t="shared" si="10"/>
        <v/>
      </c>
      <c r="I24" s="194" t="str">
        <f t="shared" si="11"/>
        <v/>
      </c>
      <c r="J24" s="192" t="str">
        <f t="shared" si="12"/>
        <v/>
      </c>
      <c r="K24" s="193" t="str">
        <f t="shared" si="13"/>
        <v/>
      </c>
      <c r="L24" s="194" t="str">
        <f t="shared" si="14"/>
        <v/>
      </c>
      <c r="M24" s="20"/>
      <c r="N24" s="195" t="str">
        <f t="shared" si="15"/>
        <v/>
      </c>
      <c r="O24" s="196" t="str">
        <f t="shared" si="16"/>
        <v/>
      </c>
      <c r="P24" s="197" t="str">
        <f t="shared" si="17"/>
        <v/>
      </c>
      <c r="Q24" s="192" t="str">
        <f t="shared" si="18"/>
        <v/>
      </c>
      <c r="R24" s="198" t="str">
        <f t="shared" si="19"/>
        <v/>
      </c>
      <c r="S24" s="199"/>
      <c r="T24" s="200" t="str">
        <f t="shared" si="20"/>
        <v/>
      </c>
      <c r="U24" s="199"/>
      <c r="V24" s="200" t="str">
        <f t="shared" si="21"/>
        <v/>
      </c>
      <c r="W24" s="199"/>
      <c r="X24" s="201" t="str">
        <f t="shared" si="22"/>
        <v/>
      </c>
      <c r="Y24" s="202" t="str">
        <f t="shared" si="23"/>
        <v/>
      </c>
      <c r="Z24" s="203" t="str">
        <f t="shared" si="24"/>
        <v/>
      </c>
      <c r="AA24" s="204" t="str">
        <f t="shared" si="25"/>
        <v/>
      </c>
      <c r="AB24" s="205"/>
      <c r="AC24" s="186"/>
      <c r="AD24" s="333" t="str">
        <f t="shared" si="26"/>
        <v/>
      </c>
      <c r="AE24" s="334" t="str">
        <f t="shared" si="27"/>
        <v/>
      </c>
      <c r="AF24" s="335" t="str">
        <f t="shared" si="28"/>
        <v/>
      </c>
      <c r="AG24" s="336" t="str">
        <f t="shared" si="29"/>
        <v/>
      </c>
      <c r="AH24" s="210" t="str">
        <f t="shared" si="30"/>
        <v/>
      </c>
    </row>
    <row r="25" spans="2:34" ht="12" customHeight="1">
      <c r="B25" s="21">
        <f>IF(情報!$C15="","",情報!$C15)</f>
        <v>113</v>
      </c>
      <c r="C25" s="22" t="str">
        <f t="shared" si="5"/>
        <v/>
      </c>
      <c r="D25" s="192" t="str">
        <f t="shared" si="6"/>
        <v/>
      </c>
      <c r="E25" s="193" t="str">
        <f t="shared" si="7"/>
        <v/>
      </c>
      <c r="F25" s="194" t="str">
        <f t="shared" si="8"/>
        <v/>
      </c>
      <c r="G25" s="192" t="str">
        <f t="shared" si="9"/>
        <v/>
      </c>
      <c r="H25" s="193" t="str">
        <f t="shared" si="10"/>
        <v/>
      </c>
      <c r="I25" s="194" t="str">
        <f t="shared" si="11"/>
        <v/>
      </c>
      <c r="J25" s="192" t="str">
        <f t="shared" si="12"/>
        <v/>
      </c>
      <c r="K25" s="193" t="str">
        <f t="shared" si="13"/>
        <v/>
      </c>
      <c r="L25" s="194" t="str">
        <f t="shared" si="14"/>
        <v/>
      </c>
      <c r="M25" s="20"/>
      <c r="N25" s="195" t="str">
        <f t="shared" si="15"/>
        <v/>
      </c>
      <c r="O25" s="196" t="str">
        <f t="shared" si="16"/>
        <v/>
      </c>
      <c r="P25" s="197" t="str">
        <f t="shared" si="17"/>
        <v/>
      </c>
      <c r="Q25" s="192" t="str">
        <f t="shared" si="18"/>
        <v/>
      </c>
      <c r="R25" s="198" t="str">
        <f t="shared" si="19"/>
        <v/>
      </c>
      <c r="S25" s="199"/>
      <c r="T25" s="200" t="str">
        <f t="shared" si="20"/>
        <v/>
      </c>
      <c r="U25" s="199"/>
      <c r="V25" s="200" t="str">
        <f t="shared" si="21"/>
        <v/>
      </c>
      <c r="W25" s="199"/>
      <c r="X25" s="201" t="str">
        <f t="shared" si="22"/>
        <v/>
      </c>
      <c r="Y25" s="202" t="str">
        <f t="shared" si="23"/>
        <v/>
      </c>
      <c r="Z25" s="203" t="str">
        <f t="shared" si="24"/>
        <v/>
      </c>
      <c r="AA25" s="204" t="str">
        <f t="shared" si="25"/>
        <v/>
      </c>
      <c r="AB25" s="205"/>
      <c r="AC25" s="186"/>
      <c r="AD25" s="333" t="str">
        <f t="shared" si="26"/>
        <v/>
      </c>
      <c r="AE25" s="334" t="str">
        <f t="shared" si="27"/>
        <v/>
      </c>
      <c r="AF25" s="335" t="str">
        <f t="shared" si="28"/>
        <v/>
      </c>
      <c r="AG25" s="336" t="str">
        <f t="shared" si="29"/>
        <v/>
      </c>
      <c r="AH25" s="210" t="str">
        <f t="shared" si="30"/>
        <v/>
      </c>
    </row>
    <row r="26" spans="2:34" ht="12" customHeight="1">
      <c r="B26" s="21">
        <f>IF(情報!$C16="","",情報!$C16)</f>
        <v>114</v>
      </c>
      <c r="C26" s="22" t="str">
        <f t="shared" si="5"/>
        <v/>
      </c>
      <c r="D26" s="192" t="str">
        <f t="shared" si="6"/>
        <v/>
      </c>
      <c r="E26" s="193" t="str">
        <f t="shared" si="7"/>
        <v/>
      </c>
      <c r="F26" s="194" t="str">
        <f t="shared" si="8"/>
        <v/>
      </c>
      <c r="G26" s="192" t="str">
        <f t="shared" si="9"/>
        <v/>
      </c>
      <c r="H26" s="193" t="str">
        <f t="shared" si="10"/>
        <v/>
      </c>
      <c r="I26" s="194" t="str">
        <f t="shared" si="11"/>
        <v/>
      </c>
      <c r="J26" s="192" t="str">
        <f t="shared" si="12"/>
        <v/>
      </c>
      <c r="K26" s="193" t="str">
        <f t="shared" si="13"/>
        <v/>
      </c>
      <c r="L26" s="194" t="str">
        <f t="shared" si="14"/>
        <v/>
      </c>
      <c r="M26" s="20"/>
      <c r="N26" s="195" t="str">
        <f t="shared" si="15"/>
        <v/>
      </c>
      <c r="O26" s="196" t="str">
        <f t="shared" si="16"/>
        <v/>
      </c>
      <c r="P26" s="197" t="str">
        <f t="shared" si="17"/>
        <v/>
      </c>
      <c r="Q26" s="192" t="str">
        <f t="shared" si="18"/>
        <v/>
      </c>
      <c r="R26" s="198" t="str">
        <f t="shared" si="19"/>
        <v/>
      </c>
      <c r="S26" s="199"/>
      <c r="T26" s="200" t="str">
        <f t="shared" si="20"/>
        <v/>
      </c>
      <c r="U26" s="199"/>
      <c r="V26" s="200" t="str">
        <f t="shared" si="21"/>
        <v/>
      </c>
      <c r="W26" s="199"/>
      <c r="X26" s="201" t="str">
        <f t="shared" si="22"/>
        <v/>
      </c>
      <c r="Y26" s="202" t="str">
        <f t="shared" si="23"/>
        <v/>
      </c>
      <c r="Z26" s="203" t="str">
        <f t="shared" si="24"/>
        <v/>
      </c>
      <c r="AA26" s="204" t="str">
        <f t="shared" si="25"/>
        <v/>
      </c>
      <c r="AB26" s="205"/>
      <c r="AC26" s="186"/>
      <c r="AD26" s="333" t="str">
        <f t="shared" si="26"/>
        <v/>
      </c>
      <c r="AE26" s="334" t="str">
        <f t="shared" si="27"/>
        <v/>
      </c>
      <c r="AF26" s="335" t="str">
        <f t="shared" si="28"/>
        <v/>
      </c>
      <c r="AG26" s="336" t="str">
        <f t="shared" si="29"/>
        <v/>
      </c>
      <c r="AH26" s="210" t="str">
        <f t="shared" si="30"/>
        <v/>
      </c>
    </row>
    <row r="27" spans="2:34" ht="12" customHeight="1">
      <c r="B27" s="27">
        <f>IF(情報!$C17="","",情報!$C17)</f>
        <v>115</v>
      </c>
      <c r="C27" s="28" t="str">
        <f t="shared" si="5"/>
        <v/>
      </c>
      <c r="D27" s="211" t="str">
        <f t="shared" si="6"/>
        <v/>
      </c>
      <c r="E27" s="212" t="str">
        <f t="shared" si="7"/>
        <v/>
      </c>
      <c r="F27" s="213" t="str">
        <f t="shared" si="8"/>
        <v/>
      </c>
      <c r="G27" s="211" t="str">
        <f t="shared" si="9"/>
        <v/>
      </c>
      <c r="H27" s="212" t="str">
        <f t="shared" si="10"/>
        <v/>
      </c>
      <c r="I27" s="213" t="str">
        <f t="shared" si="11"/>
        <v/>
      </c>
      <c r="J27" s="211" t="str">
        <f t="shared" si="12"/>
        <v/>
      </c>
      <c r="K27" s="212" t="str">
        <f t="shared" si="13"/>
        <v/>
      </c>
      <c r="L27" s="213" t="str">
        <f t="shared" si="14"/>
        <v/>
      </c>
      <c r="M27" s="20"/>
      <c r="N27" s="214" t="str">
        <f t="shared" si="15"/>
        <v/>
      </c>
      <c r="O27" s="215" t="str">
        <f t="shared" si="16"/>
        <v/>
      </c>
      <c r="P27" s="216" t="str">
        <f t="shared" si="17"/>
        <v/>
      </c>
      <c r="Q27" s="211" t="str">
        <f t="shared" si="18"/>
        <v/>
      </c>
      <c r="R27" s="217" t="str">
        <f t="shared" si="19"/>
        <v/>
      </c>
      <c r="S27" s="218"/>
      <c r="T27" s="219" t="str">
        <f t="shared" si="20"/>
        <v/>
      </c>
      <c r="U27" s="218"/>
      <c r="V27" s="219" t="str">
        <f t="shared" si="21"/>
        <v/>
      </c>
      <c r="W27" s="218"/>
      <c r="X27" s="220" t="str">
        <f t="shared" si="22"/>
        <v/>
      </c>
      <c r="Y27" s="221" t="str">
        <f t="shared" si="23"/>
        <v/>
      </c>
      <c r="Z27" s="222" t="str">
        <f t="shared" si="24"/>
        <v/>
      </c>
      <c r="AA27" s="223" t="str">
        <f t="shared" si="25"/>
        <v/>
      </c>
      <c r="AB27" s="224"/>
      <c r="AC27" s="186"/>
      <c r="AD27" s="338" t="str">
        <f t="shared" si="26"/>
        <v/>
      </c>
      <c r="AE27" s="339" t="str">
        <f t="shared" si="27"/>
        <v/>
      </c>
      <c r="AF27" s="340" t="str">
        <f t="shared" si="28"/>
        <v/>
      </c>
      <c r="AG27" s="341" t="str">
        <f t="shared" si="29"/>
        <v/>
      </c>
      <c r="AH27" s="229" t="str">
        <f t="shared" si="30"/>
        <v/>
      </c>
    </row>
    <row r="28" spans="2:34" ht="12" customHeight="1">
      <c r="B28" s="33">
        <f>IF(情報!$C18="","",情報!$C18)</f>
        <v>116</v>
      </c>
      <c r="C28" s="34" t="str">
        <f t="shared" si="5"/>
        <v/>
      </c>
      <c r="D28" s="230" t="str">
        <f t="shared" si="6"/>
        <v/>
      </c>
      <c r="E28" s="231" t="str">
        <f t="shared" si="7"/>
        <v/>
      </c>
      <c r="F28" s="232" t="str">
        <f t="shared" si="8"/>
        <v/>
      </c>
      <c r="G28" s="230" t="str">
        <f t="shared" si="9"/>
        <v/>
      </c>
      <c r="H28" s="231" t="str">
        <f t="shared" si="10"/>
        <v/>
      </c>
      <c r="I28" s="232" t="str">
        <f t="shared" si="11"/>
        <v/>
      </c>
      <c r="J28" s="230" t="str">
        <f t="shared" si="12"/>
        <v/>
      </c>
      <c r="K28" s="231" t="str">
        <f t="shared" si="13"/>
        <v/>
      </c>
      <c r="L28" s="232" t="str">
        <f t="shared" si="14"/>
        <v/>
      </c>
      <c r="M28" s="20"/>
      <c r="N28" s="233" t="str">
        <f t="shared" si="15"/>
        <v/>
      </c>
      <c r="O28" s="234" t="str">
        <f t="shared" si="16"/>
        <v/>
      </c>
      <c r="P28" s="235" t="str">
        <f t="shared" si="17"/>
        <v/>
      </c>
      <c r="Q28" s="230" t="str">
        <f t="shared" si="18"/>
        <v/>
      </c>
      <c r="R28" s="236" t="str">
        <f t="shared" si="19"/>
        <v/>
      </c>
      <c r="S28" s="237"/>
      <c r="T28" s="238" t="str">
        <f t="shared" si="20"/>
        <v/>
      </c>
      <c r="U28" s="237"/>
      <c r="V28" s="238" t="str">
        <f t="shared" si="21"/>
        <v/>
      </c>
      <c r="W28" s="237"/>
      <c r="X28" s="239" t="str">
        <f t="shared" si="22"/>
        <v/>
      </c>
      <c r="Y28" s="240" t="str">
        <f t="shared" si="23"/>
        <v/>
      </c>
      <c r="Z28" s="241" t="str">
        <f t="shared" si="24"/>
        <v/>
      </c>
      <c r="AA28" s="242" t="str">
        <f t="shared" si="25"/>
        <v/>
      </c>
      <c r="AB28" s="243"/>
      <c r="AC28" s="186"/>
      <c r="AD28" s="343" t="str">
        <f t="shared" si="26"/>
        <v/>
      </c>
      <c r="AE28" s="344" t="str">
        <f t="shared" si="27"/>
        <v/>
      </c>
      <c r="AF28" s="345" t="str">
        <f t="shared" si="28"/>
        <v/>
      </c>
      <c r="AG28" s="346" t="str">
        <f t="shared" si="29"/>
        <v/>
      </c>
      <c r="AH28" s="248" t="str">
        <f t="shared" si="30"/>
        <v/>
      </c>
    </row>
    <row r="29" spans="2:34" ht="12" customHeight="1">
      <c r="B29" s="21">
        <f>IF(情報!$C19="","",情報!$C19)</f>
        <v>117</v>
      </c>
      <c r="C29" s="22" t="str">
        <f t="shared" si="5"/>
        <v/>
      </c>
      <c r="D29" s="192" t="str">
        <f t="shared" si="6"/>
        <v/>
      </c>
      <c r="E29" s="193" t="str">
        <f t="shared" si="7"/>
        <v/>
      </c>
      <c r="F29" s="194" t="str">
        <f t="shared" si="8"/>
        <v/>
      </c>
      <c r="G29" s="192" t="str">
        <f t="shared" si="9"/>
        <v/>
      </c>
      <c r="H29" s="193" t="str">
        <f t="shared" si="10"/>
        <v/>
      </c>
      <c r="I29" s="194" t="str">
        <f t="shared" si="11"/>
        <v/>
      </c>
      <c r="J29" s="192" t="str">
        <f t="shared" si="12"/>
        <v/>
      </c>
      <c r="K29" s="193" t="str">
        <f t="shared" si="13"/>
        <v/>
      </c>
      <c r="L29" s="194" t="str">
        <f t="shared" si="14"/>
        <v/>
      </c>
      <c r="M29" s="20"/>
      <c r="N29" s="195" t="str">
        <f t="shared" si="15"/>
        <v/>
      </c>
      <c r="O29" s="196" t="str">
        <f t="shared" si="16"/>
        <v/>
      </c>
      <c r="P29" s="197" t="str">
        <f t="shared" si="17"/>
        <v/>
      </c>
      <c r="Q29" s="192" t="str">
        <f t="shared" si="18"/>
        <v/>
      </c>
      <c r="R29" s="198" t="str">
        <f t="shared" si="19"/>
        <v/>
      </c>
      <c r="S29" s="199"/>
      <c r="T29" s="200" t="str">
        <f t="shared" si="20"/>
        <v/>
      </c>
      <c r="U29" s="199"/>
      <c r="V29" s="200" t="str">
        <f t="shared" si="21"/>
        <v/>
      </c>
      <c r="W29" s="199"/>
      <c r="X29" s="201" t="str">
        <f t="shared" si="22"/>
        <v/>
      </c>
      <c r="Y29" s="202" t="str">
        <f t="shared" si="23"/>
        <v/>
      </c>
      <c r="Z29" s="203" t="str">
        <f t="shared" si="24"/>
        <v/>
      </c>
      <c r="AA29" s="204" t="str">
        <f t="shared" si="25"/>
        <v/>
      </c>
      <c r="AB29" s="205"/>
      <c r="AC29" s="186"/>
      <c r="AD29" s="333" t="str">
        <f t="shared" si="26"/>
        <v/>
      </c>
      <c r="AE29" s="334" t="str">
        <f t="shared" si="27"/>
        <v/>
      </c>
      <c r="AF29" s="335" t="str">
        <f t="shared" si="28"/>
        <v/>
      </c>
      <c r="AG29" s="336" t="str">
        <f t="shared" si="29"/>
        <v/>
      </c>
      <c r="AH29" s="210" t="str">
        <f t="shared" si="30"/>
        <v/>
      </c>
    </row>
    <row r="30" spans="2:34" ht="12" customHeight="1">
      <c r="B30" s="21">
        <f>IF(情報!$C20="","",情報!$C20)</f>
        <v>118</v>
      </c>
      <c r="C30" s="22" t="str">
        <f t="shared" si="5"/>
        <v/>
      </c>
      <c r="D30" s="192" t="str">
        <f t="shared" si="6"/>
        <v/>
      </c>
      <c r="E30" s="193" t="str">
        <f t="shared" si="7"/>
        <v/>
      </c>
      <c r="F30" s="194" t="str">
        <f t="shared" si="8"/>
        <v/>
      </c>
      <c r="G30" s="192" t="str">
        <f t="shared" si="9"/>
        <v/>
      </c>
      <c r="H30" s="193" t="str">
        <f t="shared" si="10"/>
        <v/>
      </c>
      <c r="I30" s="194" t="str">
        <f t="shared" si="11"/>
        <v/>
      </c>
      <c r="J30" s="192" t="str">
        <f t="shared" si="12"/>
        <v/>
      </c>
      <c r="K30" s="193" t="str">
        <f t="shared" si="13"/>
        <v/>
      </c>
      <c r="L30" s="194" t="str">
        <f t="shared" si="14"/>
        <v/>
      </c>
      <c r="M30" s="20"/>
      <c r="N30" s="195" t="str">
        <f t="shared" si="15"/>
        <v/>
      </c>
      <c r="O30" s="196" t="str">
        <f t="shared" si="16"/>
        <v/>
      </c>
      <c r="P30" s="197" t="str">
        <f t="shared" si="17"/>
        <v/>
      </c>
      <c r="Q30" s="192" t="str">
        <f t="shared" si="18"/>
        <v/>
      </c>
      <c r="R30" s="198" t="str">
        <f t="shared" si="19"/>
        <v/>
      </c>
      <c r="S30" s="199"/>
      <c r="T30" s="200" t="str">
        <f t="shared" si="20"/>
        <v/>
      </c>
      <c r="U30" s="199"/>
      <c r="V30" s="200" t="str">
        <f t="shared" si="21"/>
        <v/>
      </c>
      <c r="W30" s="199"/>
      <c r="X30" s="201" t="str">
        <f t="shared" si="22"/>
        <v/>
      </c>
      <c r="Y30" s="202" t="str">
        <f t="shared" si="23"/>
        <v/>
      </c>
      <c r="Z30" s="203" t="str">
        <f t="shared" si="24"/>
        <v/>
      </c>
      <c r="AA30" s="204" t="str">
        <f t="shared" si="25"/>
        <v/>
      </c>
      <c r="AB30" s="205"/>
      <c r="AC30" s="186"/>
      <c r="AD30" s="333" t="str">
        <f t="shared" si="26"/>
        <v/>
      </c>
      <c r="AE30" s="334" t="str">
        <f t="shared" si="27"/>
        <v/>
      </c>
      <c r="AF30" s="335" t="str">
        <f t="shared" si="28"/>
        <v/>
      </c>
      <c r="AG30" s="336" t="str">
        <f t="shared" si="29"/>
        <v/>
      </c>
      <c r="AH30" s="210" t="str">
        <f t="shared" si="30"/>
        <v/>
      </c>
    </row>
    <row r="31" spans="2:34" ht="12" customHeight="1">
      <c r="B31" s="21">
        <f>IF(情報!$C21="","",情報!$C21)</f>
        <v>119</v>
      </c>
      <c r="C31" s="22" t="str">
        <f t="shared" si="5"/>
        <v/>
      </c>
      <c r="D31" s="192" t="str">
        <f t="shared" si="6"/>
        <v/>
      </c>
      <c r="E31" s="193" t="str">
        <f t="shared" si="7"/>
        <v/>
      </c>
      <c r="F31" s="194" t="str">
        <f t="shared" si="8"/>
        <v/>
      </c>
      <c r="G31" s="192" t="str">
        <f t="shared" si="9"/>
        <v/>
      </c>
      <c r="H31" s="193" t="str">
        <f t="shared" si="10"/>
        <v/>
      </c>
      <c r="I31" s="194" t="str">
        <f t="shared" si="11"/>
        <v/>
      </c>
      <c r="J31" s="192" t="str">
        <f t="shared" si="12"/>
        <v/>
      </c>
      <c r="K31" s="193" t="str">
        <f t="shared" si="13"/>
        <v/>
      </c>
      <c r="L31" s="194" t="str">
        <f t="shared" si="14"/>
        <v/>
      </c>
      <c r="M31" s="20"/>
      <c r="N31" s="195" t="str">
        <f t="shared" si="15"/>
        <v/>
      </c>
      <c r="O31" s="196" t="str">
        <f t="shared" si="16"/>
        <v/>
      </c>
      <c r="P31" s="197" t="str">
        <f t="shared" si="17"/>
        <v/>
      </c>
      <c r="Q31" s="192" t="str">
        <f t="shared" si="18"/>
        <v/>
      </c>
      <c r="R31" s="198" t="str">
        <f t="shared" si="19"/>
        <v/>
      </c>
      <c r="S31" s="199"/>
      <c r="T31" s="200" t="str">
        <f t="shared" si="20"/>
        <v/>
      </c>
      <c r="U31" s="199"/>
      <c r="V31" s="200" t="str">
        <f t="shared" si="21"/>
        <v/>
      </c>
      <c r="W31" s="199"/>
      <c r="X31" s="201" t="str">
        <f t="shared" si="22"/>
        <v/>
      </c>
      <c r="Y31" s="202" t="str">
        <f t="shared" si="23"/>
        <v/>
      </c>
      <c r="Z31" s="203" t="str">
        <f t="shared" si="24"/>
        <v/>
      </c>
      <c r="AA31" s="204" t="str">
        <f t="shared" si="25"/>
        <v/>
      </c>
      <c r="AB31" s="205"/>
      <c r="AC31" s="186"/>
      <c r="AD31" s="333" t="str">
        <f t="shared" si="26"/>
        <v/>
      </c>
      <c r="AE31" s="334" t="str">
        <f t="shared" si="27"/>
        <v/>
      </c>
      <c r="AF31" s="335" t="str">
        <f t="shared" si="28"/>
        <v/>
      </c>
      <c r="AG31" s="336" t="str">
        <f t="shared" si="29"/>
        <v/>
      </c>
      <c r="AH31" s="210" t="str">
        <f t="shared" si="30"/>
        <v/>
      </c>
    </row>
    <row r="32" spans="2:34" ht="12" customHeight="1">
      <c r="B32" s="27">
        <f>IF(情報!$C22="","",情報!$C22)</f>
        <v>120</v>
      </c>
      <c r="C32" s="28" t="str">
        <f t="shared" si="5"/>
        <v/>
      </c>
      <c r="D32" s="211" t="str">
        <f t="shared" si="6"/>
        <v/>
      </c>
      <c r="E32" s="212" t="str">
        <f t="shared" si="7"/>
        <v/>
      </c>
      <c r="F32" s="213" t="str">
        <f t="shared" si="8"/>
        <v/>
      </c>
      <c r="G32" s="211" t="str">
        <f t="shared" si="9"/>
        <v/>
      </c>
      <c r="H32" s="212" t="str">
        <f t="shared" si="10"/>
        <v/>
      </c>
      <c r="I32" s="213" t="str">
        <f t="shared" si="11"/>
        <v/>
      </c>
      <c r="J32" s="211" t="str">
        <f t="shared" si="12"/>
        <v/>
      </c>
      <c r="K32" s="212" t="str">
        <f t="shared" si="13"/>
        <v/>
      </c>
      <c r="L32" s="213" t="str">
        <f t="shared" si="14"/>
        <v/>
      </c>
      <c r="M32" s="20"/>
      <c r="N32" s="214" t="str">
        <f t="shared" si="15"/>
        <v/>
      </c>
      <c r="O32" s="215" t="str">
        <f t="shared" si="16"/>
        <v/>
      </c>
      <c r="P32" s="216" t="str">
        <f t="shared" si="17"/>
        <v/>
      </c>
      <c r="Q32" s="211" t="str">
        <f t="shared" si="18"/>
        <v/>
      </c>
      <c r="R32" s="217" t="str">
        <f t="shared" si="19"/>
        <v/>
      </c>
      <c r="S32" s="218"/>
      <c r="T32" s="219" t="str">
        <f t="shared" si="20"/>
        <v/>
      </c>
      <c r="U32" s="218"/>
      <c r="V32" s="219" t="str">
        <f t="shared" si="21"/>
        <v/>
      </c>
      <c r="W32" s="218"/>
      <c r="X32" s="220" t="str">
        <f t="shared" si="22"/>
        <v/>
      </c>
      <c r="Y32" s="221" t="str">
        <f t="shared" si="23"/>
        <v/>
      </c>
      <c r="Z32" s="222" t="str">
        <f t="shared" si="24"/>
        <v/>
      </c>
      <c r="AA32" s="223" t="str">
        <f t="shared" si="25"/>
        <v/>
      </c>
      <c r="AB32" s="224"/>
      <c r="AC32" s="186"/>
      <c r="AD32" s="338" t="str">
        <f t="shared" si="26"/>
        <v/>
      </c>
      <c r="AE32" s="339" t="str">
        <f t="shared" si="27"/>
        <v/>
      </c>
      <c r="AF32" s="340" t="str">
        <f t="shared" si="28"/>
        <v/>
      </c>
      <c r="AG32" s="341" t="str">
        <f t="shared" si="29"/>
        <v/>
      </c>
      <c r="AH32" s="229" t="str">
        <f t="shared" si="30"/>
        <v/>
      </c>
    </row>
    <row r="33" spans="2:34" ht="12" customHeight="1">
      <c r="B33" s="33">
        <f>IF(情報!$C23="","",情報!$C23)</f>
        <v>121</v>
      </c>
      <c r="C33" s="34" t="str">
        <f t="shared" si="5"/>
        <v/>
      </c>
      <c r="D33" s="230" t="str">
        <f t="shared" si="6"/>
        <v/>
      </c>
      <c r="E33" s="231" t="str">
        <f t="shared" si="7"/>
        <v/>
      </c>
      <c r="F33" s="232" t="str">
        <f t="shared" si="8"/>
        <v/>
      </c>
      <c r="G33" s="230" t="str">
        <f t="shared" si="9"/>
        <v/>
      </c>
      <c r="H33" s="231" t="str">
        <f t="shared" si="10"/>
        <v/>
      </c>
      <c r="I33" s="232" t="str">
        <f t="shared" si="11"/>
        <v/>
      </c>
      <c r="J33" s="230" t="str">
        <f t="shared" si="12"/>
        <v/>
      </c>
      <c r="K33" s="231" t="str">
        <f t="shared" si="13"/>
        <v/>
      </c>
      <c r="L33" s="232" t="str">
        <f t="shared" si="14"/>
        <v/>
      </c>
      <c r="M33" s="20"/>
      <c r="N33" s="233" t="str">
        <f t="shared" si="15"/>
        <v/>
      </c>
      <c r="O33" s="234" t="str">
        <f t="shared" si="16"/>
        <v/>
      </c>
      <c r="P33" s="235" t="str">
        <f t="shared" si="17"/>
        <v/>
      </c>
      <c r="Q33" s="230" t="str">
        <f t="shared" si="18"/>
        <v/>
      </c>
      <c r="R33" s="236" t="str">
        <f t="shared" si="19"/>
        <v/>
      </c>
      <c r="S33" s="237"/>
      <c r="T33" s="238" t="str">
        <f t="shared" si="20"/>
        <v/>
      </c>
      <c r="U33" s="237"/>
      <c r="V33" s="238" t="str">
        <f t="shared" si="21"/>
        <v/>
      </c>
      <c r="W33" s="237"/>
      <c r="X33" s="239" t="str">
        <f t="shared" si="22"/>
        <v/>
      </c>
      <c r="Y33" s="240" t="str">
        <f t="shared" si="23"/>
        <v/>
      </c>
      <c r="Z33" s="241" t="str">
        <f t="shared" si="24"/>
        <v/>
      </c>
      <c r="AA33" s="242" t="str">
        <f t="shared" si="25"/>
        <v/>
      </c>
      <c r="AB33" s="243"/>
      <c r="AC33" s="186"/>
      <c r="AD33" s="343" t="str">
        <f t="shared" si="26"/>
        <v/>
      </c>
      <c r="AE33" s="344" t="str">
        <f t="shared" si="27"/>
        <v/>
      </c>
      <c r="AF33" s="345" t="str">
        <f t="shared" si="28"/>
        <v/>
      </c>
      <c r="AG33" s="346" t="str">
        <f t="shared" si="29"/>
        <v/>
      </c>
      <c r="AH33" s="248" t="str">
        <f t="shared" si="30"/>
        <v/>
      </c>
    </row>
    <row r="34" spans="2:34" ht="12" customHeight="1">
      <c r="B34" s="21">
        <f>IF(情報!$C24="","",情報!$C24)</f>
        <v>122</v>
      </c>
      <c r="C34" s="22" t="str">
        <f t="shared" si="5"/>
        <v/>
      </c>
      <c r="D34" s="192" t="str">
        <f t="shared" si="6"/>
        <v/>
      </c>
      <c r="E34" s="193" t="str">
        <f t="shared" si="7"/>
        <v/>
      </c>
      <c r="F34" s="194" t="str">
        <f t="shared" si="8"/>
        <v/>
      </c>
      <c r="G34" s="192" t="str">
        <f t="shared" si="9"/>
        <v/>
      </c>
      <c r="H34" s="193" t="str">
        <f t="shared" si="10"/>
        <v/>
      </c>
      <c r="I34" s="194" t="str">
        <f t="shared" si="11"/>
        <v/>
      </c>
      <c r="J34" s="192" t="str">
        <f t="shared" si="12"/>
        <v/>
      </c>
      <c r="K34" s="193" t="str">
        <f t="shared" si="13"/>
        <v/>
      </c>
      <c r="L34" s="194" t="str">
        <f t="shared" si="14"/>
        <v/>
      </c>
      <c r="M34" s="20"/>
      <c r="N34" s="195" t="str">
        <f t="shared" si="15"/>
        <v/>
      </c>
      <c r="O34" s="196" t="str">
        <f t="shared" si="16"/>
        <v/>
      </c>
      <c r="P34" s="197" t="str">
        <f t="shared" si="17"/>
        <v/>
      </c>
      <c r="Q34" s="192" t="str">
        <f t="shared" si="18"/>
        <v/>
      </c>
      <c r="R34" s="198" t="str">
        <f t="shared" si="19"/>
        <v/>
      </c>
      <c r="S34" s="199"/>
      <c r="T34" s="200" t="str">
        <f t="shared" si="20"/>
        <v/>
      </c>
      <c r="U34" s="199"/>
      <c r="V34" s="200" t="str">
        <f t="shared" si="21"/>
        <v/>
      </c>
      <c r="W34" s="199"/>
      <c r="X34" s="201" t="str">
        <f t="shared" si="22"/>
        <v/>
      </c>
      <c r="Y34" s="202" t="str">
        <f t="shared" si="23"/>
        <v/>
      </c>
      <c r="Z34" s="203" t="str">
        <f t="shared" si="24"/>
        <v/>
      </c>
      <c r="AA34" s="204" t="str">
        <f t="shared" si="25"/>
        <v/>
      </c>
      <c r="AB34" s="205"/>
      <c r="AC34" s="186"/>
      <c r="AD34" s="333" t="str">
        <f t="shared" si="26"/>
        <v/>
      </c>
      <c r="AE34" s="334" t="str">
        <f t="shared" si="27"/>
        <v/>
      </c>
      <c r="AF34" s="335" t="str">
        <f t="shared" si="28"/>
        <v/>
      </c>
      <c r="AG34" s="336" t="str">
        <f t="shared" si="29"/>
        <v/>
      </c>
      <c r="AH34" s="210" t="str">
        <f t="shared" si="30"/>
        <v/>
      </c>
    </row>
    <row r="35" spans="2:34" ht="12" customHeight="1">
      <c r="B35" s="21">
        <f>IF(情報!$C25="","",情報!$C25)</f>
        <v>123</v>
      </c>
      <c r="C35" s="22" t="str">
        <f t="shared" si="5"/>
        <v/>
      </c>
      <c r="D35" s="192" t="str">
        <f t="shared" si="6"/>
        <v/>
      </c>
      <c r="E35" s="193" t="str">
        <f t="shared" si="7"/>
        <v/>
      </c>
      <c r="F35" s="194" t="str">
        <f t="shared" si="8"/>
        <v/>
      </c>
      <c r="G35" s="192" t="str">
        <f t="shared" si="9"/>
        <v/>
      </c>
      <c r="H35" s="193" t="str">
        <f t="shared" si="10"/>
        <v/>
      </c>
      <c r="I35" s="194" t="str">
        <f t="shared" si="11"/>
        <v/>
      </c>
      <c r="J35" s="192" t="str">
        <f t="shared" si="12"/>
        <v/>
      </c>
      <c r="K35" s="193" t="str">
        <f t="shared" si="13"/>
        <v/>
      </c>
      <c r="L35" s="194" t="str">
        <f t="shared" si="14"/>
        <v/>
      </c>
      <c r="M35" s="20"/>
      <c r="N35" s="195" t="str">
        <f t="shared" si="15"/>
        <v/>
      </c>
      <c r="O35" s="196" t="str">
        <f t="shared" si="16"/>
        <v/>
      </c>
      <c r="P35" s="197" t="str">
        <f t="shared" si="17"/>
        <v/>
      </c>
      <c r="Q35" s="192" t="str">
        <f t="shared" si="18"/>
        <v/>
      </c>
      <c r="R35" s="198" t="str">
        <f t="shared" si="19"/>
        <v/>
      </c>
      <c r="S35" s="199"/>
      <c r="T35" s="200" t="str">
        <f t="shared" si="20"/>
        <v/>
      </c>
      <c r="U35" s="199"/>
      <c r="V35" s="200" t="str">
        <f t="shared" si="21"/>
        <v/>
      </c>
      <c r="W35" s="199"/>
      <c r="X35" s="201" t="str">
        <f t="shared" si="22"/>
        <v/>
      </c>
      <c r="Y35" s="202" t="str">
        <f t="shared" si="23"/>
        <v/>
      </c>
      <c r="Z35" s="203" t="str">
        <f t="shared" si="24"/>
        <v/>
      </c>
      <c r="AA35" s="204" t="str">
        <f t="shared" si="25"/>
        <v/>
      </c>
      <c r="AB35" s="205"/>
      <c r="AC35" s="186"/>
      <c r="AD35" s="333" t="str">
        <f t="shared" si="26"/>
        <v/>
      </c>
      <c r="AE35" s="334" t="str">
        <f t="shared" si="27"/>
        <v/>
      </c>
      <c r="AF35" s="335" t="str">
        <f t="shared" si="28"/>
        <v/>
      </c>
      <c r="AG35" s="336" t="str">
        <f t="shared" si="29"/>
        <v/>
      </c>
      <c r="AH35" s="210" t="str">
        <f t="shared" si="30"/>
        <v/>
      </c>
    </row>
    <row r="36" spans="2:34" ht="12" customHeight="1">
      <c r="B36" s="21">
        <f>IF(情報!$C26="","",情報!$C26)</f>
        <v>124</v>
      </c>
      <c r="C36" s="22" t="str">
        <f t="shared" si="5"/>
        <v/>
      </c>
      <c r="D36" s="192" t="str">
        <f t="shared" si="6"/>
        <v/>
      </c>
      <c r="E36" s="193" t="str">
        <f t="shared" si="7"/>
        <v/>
      </c>
      <c r="F36" s="194" t="str">
        <f t="shared" si="8"/>
        <v/>
      </c>
      <c r="G36" s="192" t="str">
        <f t="shared" si="9"/>
        <v/>
      </c>
      <c r="H36" s="193" t="str">
        <f t="shared" si="10"/>
        <v/>
      </c>
      <c r="I36" s="194" t="str">
        <f t="shared" si="11"/>
        <v/>
      </c>
      <c r="J36" s="192" t="str">
        <f t="shared" si="12"/>
        <v/>
      </c>
      <c r="K36" s="193" t="str">
        <f t="shared" si="13"/>
        <v/>
      </c>
      <c r="L36" s="194" t="str">
        <f t="shared" si="14"/>
        <v/>
      </c>
      <c r="M36" s="20"/>
      <c r="N36" s="195" t="str">
        <f t="shared" si="15"/>
        <v/>
      </c>
      <c r="O36" s="196" t="str">
        <f t="shared" si="16"/>
        <v/>
      </c>
      <c r="P36" s="197" t="str">
        <f t="shared" si="17"/>
        <v/>
      </c>
      <c r="Q36" s="192" t="str">
        <f t="shared" si="18"/>
        <v/>
      </c>
      <c r="R36" s="198" t="str">
        <f t="shared" si="19"/>
        <v/>
      </c>
      <c r="S36" s="199"/>
      <c r="T36" s="200" t="str">
        <f t="shared" si="20"/>
        <v/>
      </c>
      <c r="U36" s="199"/>
      <c r="V36" s="200" t="str">
        <f t="shared" si="21"/>
        <v/>
      </c>
      <c r="W36" s="199"/>
      <c r="X36" s="201" t="str">
        <f t="shared" si="22"/>
        <v/>
      </c>
      <c r="Y36" s="202" t="str">
        <f t="shared" si="23"/>
        <v/>
      </c>
      <c r="Z36" s="203" t="str">
        <f t="shared" si="24"/>
        <v/>
      </c>
      <c r="AA36" s="204" t="str">
        <f t="shared" si="25"/>
        <v/>
      </c>
      <c r="AB36" s="205"/>
      <c r="AC36" s="186"/>
      <c r="AD36" s="333" t="str">
        <f t="shared" si="26"/>
        <v/>
      </c>
      <c r="AE36" s="334" t="str">
        <f t="shared" si="27"/>
        <v/>
      </c>
      <c r="AF36" s="335" t="str">
        <f t="shared" si="28"/>
        <v/>
      </c>
      <c r="AG36" s="336" t="str">
        <f t="shared" si="29"/>
        <v/>
      </c>
      <c r="AH36" s="210" t="str">
        <f t="shared" si="30"/>
        <v/>
      </c>
    </row>
    <row r="37" spans="2:34" ht="12" customHeight="1">
      <c r="B37" s="27">
        <f>IF(情報!$C27="","",情報!$C27)</f>
        <v>125</v>
      </c>
      <c r="C37" s="28" t="str">
        <f t="shared" si="5"/>
        <v/>
      </c>
      <c r="D37" s="211" t="str">
        <f t="shared" si="6"/>
        <v/>
      </c>
      <c r="E37" s="212" t="str">
        <f t="shared" si="7"/>
        <v/>
      </c>
      <c r="F37" s="213" t="str">
        <f t="shared" si="8"/>
        <v/>
      </c>
      <c r="G37" s="211" t="str">
        <f t="shared" si="9"/>
        <v/>
      </c>
      <c r="H37" s="212" t="str">
        <f t="shared" si="10"/>
        <v/>
      </c>
      <c r="I37" s="213" t="str">
        <f t="shared" si="11"/>
        <v/>
      </c>
      <c r="J37" s="211" t="str">
        <f t="shared" si="12"/>
        <v/>
      </c>
      <c r="K37" s="212" t="str">
        <f t="shared" si="13"/>
        <v/>
      </c>
      <c r="L37" s="213" t="str">
        <f t="shared" si="14"/>
        <v/>
      </c>
      <c r="M37" s="20"/>
      <c r="N37" s="214" t="str">
        <f t="shared" si="15"/>
        <v/>
      </c>
      <c r="O37" s="215" t="str">
        <f t="shared" si="16"/>
        <v/>
      </c>
      <c r="P37" s="216" t="str">
        <f t="shared" si="17"/>
        <v/>
      </c>
      <c r="Q37" s="211" t="str">
        <f t="shared" si="18"/>
        <v/>
      </c>
      <c r="R37" s="217" t="str">
        <f t="shared" si="19"/>
        <v/>
      </c>
      <c r="S37" s="218"/>
      <c r="T37" s="219" t="str">
        <f t="shared" si="20"/>
        <v/>
      </c>
      <c r="U37" s="218"/>
      <c r="V37" s="219" t="str">
        <f t="shared" si="21"/>
        <v/>
      </c>
      <c r="W37" s="218"/>
      <c r="X37" s="220" t="str">
        <f t="shared" si="22"/>
        <v/>
      </c>
      <c r="Y37" s="221" t="str">
        <f t="shared" si="23"/>
        <v/>
      </c>
      <c r="Z37" s="222" t="str">
        <f t="shared" si="24"/>
        <v/>
      </c>
      <c r="AA37" s="223" t="str">
        <f t="shared" si="25"/>
        <v/>
      </c>
      <c r="AB37" s="224"/>
      <c r="AC37" s="186"/>
      <c r="AD37" s="338" t="str">
        <f t="shared" si="26"/>
        <v/>
      </c>
      <c r="AE37" s="339" t="str">
        <f t="shared" si="27"/>
        <v/>
      </c>
      <c r="AF37" s="340" t="str">
        <f t="shared" si="28"/>
        <v/>
      </c>
      <c r="AG37" s="341" t="str">
        <f t="shared" si="29"/>
        <v/>
      </c>
      <c r="AH37" s="229" t="str">
        <f t="shared" si="30"/>
        <v/>
      </c>
    </row>
    <row r="38" spans="2:34" ht="12" customHeight="1">
      <c r="B38" s="33">
        <f>IF(情報!$C28="","",情報!$C28)</f>
        <v>126</v>
      </c>
      <c r="C38" s="34" t="str">
        <f t="shared" si="5"/>
        <v/>
      </c>
      <c r="D38" s="230" t="str">
        <f t="shared" si="6"/>
        <v/>
      </c>
      <c r="E38" s="231" t="str">
        <f t="shared" si="7"/>
        <v/>
      </c>
      <c r="F38" s="232" t="str">
        <f t="shared" si="8"/>
        <v/>
      </c>
      <c r="G38" s="230" t="str">
        <f t="shared" si="9"/>
        <v/>
      </c>
      <c r="H38" s="231" t="str">
        <f t="shared" si="10"/>
        <v/>
      </c>
      <c r="I38" s="232" t="str">
        <f t="shared" si="11"/>
        <v/>
      </c>
      <c r="J38" s="230" t="str">
        <f t="shared" si="12"/>
        <v/>
      </c>
      <c r="K38" s="231" t="str">
        <f t="shared" si="13"/>
        <v/>
      </c>
      <c r="L38" s="232" t="str">
        <f t="shared" si="14"/>
        <v/>
      </c>
      <c r="M38" s="20"/>
      <c r="N38" s="233" t="str">
        <f t="shared" si="15"/>
        <v/>
      </c>
      <c r="O38" s="234" t="str">
        <f t="shared" si="16"/>
        <v/>
      </c>
      <c r="P38" s="235" t="str">
        <f t="shared" si="17"/>
        <v/>
      </c>
      <c r="Q38" s="230" t="str">
        <f t="shared" si="18"/>
        <v/>
      </c>
      <c r="R38" s="236" t="str">
        <f t="shared" si="19"/>
        <v/>
      </c>
      <c r="S38" s="237"/>
      <c r="T38" s="238" t="str">
        <f t="shared" si="20"/>
        <v/>
      </c>
      <c r="U38" s="237"/>
      <c r="V38" s="238" t="str">
        <f t="shared" si="21"/>
        <v/>
      </c>
      <c r="W38" s="237"/>
      <c r="X38" s="239" t="str">
        <f t="shared" si="22"/>
        <v/>
      </c>
      <c r="Y38" s="240" t="str">
        <f t="shared" si="23"/>
        <v/>
      </c>
      <c r="Z38" s="241" t="str">
        <f t="shared" si="24"/>
        <v/>
      </c>
      <c r="AA38" s="242" t="str">
        <f t="shared" si="25"/>
        <v/>
      </c>
      <c r="AB38" s="243"/>
      <c r="AC38" s="186"/>
      <c r="AD38" s="343" t="str">
        <f t="shared" si="26"/>
        <v/>
      </c>
      <c r="AE38" s="344" t="str">
        <f t="shared" si="27"/>
        <v/>
      </c>
      <c r="AF38" s="345" t="str">
        <f t="shared" si="28"/>
        <v/>
      </c>
      <c r="AG38" s="346" t="str">
        <f t="shared" si="29"/>
        <v/>
      </c>
      <c r="AH38" s="248" t="str">
        <f t="shared" si="30"/>
        <v/>
      </c>
    </row>
    <row r="39" spans="2:34" ht="12" customHeight="1">
      <c r="B39" s="21">
        <f>IF(情報!$C29="","",情報!$C29)</f>
        <v>127</v>
      </c>
      <c r="C39" s="22" t="str">
        <f t="shared" si="5"/>
        <v/>
      </c>
      <c r="D39" s="192" t="str">
        <f t="shared" si="6"/>
        <v/>
      </c>
      <c r="E39" s="193" t="str">
        <f t="shared" si="7"/>
        <v/>
      </c>
      <c r="F39" s="194" t="str">
        <f t="shared" si="8"/>
        <v/>
      </c>
      <c r="G39" s="192" t="str">
        <f t="shared" si="9"/>
        <v/>
      </c>
      <c r="H39" s="193" t="str">
        <f t="shared" si="10"/>
        <v/>
      </c>
      <c r="I39" s="194" t="str">
        <f t="shared" si="11"/>
        <v/>
      </c>
      <c r="J39" s="192" t="str">
        <f t="shared" si="12"/>
        <v/>
      </c>
      <c r="K39" s="193" t="str">
        <f t="shared" si="13"/>
        <v/>
      </c>
      <c r="L39" s="194" t="str">
        <f t="shared" si="14"/>
        <v/>
      </c>
      <c r="M39" s="20"/>
      <c r="N39" s="195" t="str">
        <f t="shared" si="15"/>
        <v/>
      </c>
      <c r="O39" s="196" t="str">
        <f t="shared" si="16"/>
        <v/>
      </c>
      <c r="P39" s="197" t="str">
        <f t="shared" si="17"/>
        <v/>
      </c>
      <c r="Q39" s="192" t="str">
        <f t="shared" si="18"/>
        <v/>
      </c>
      <c r="R39" s="198" t="str">
        <f t="shared" si="19"/>
        <v/>
      </c>
      <c r="S39" s="199"/>
      <c r="T39" s="200" t="str">
        <f t="shared" si="20"/>
        <v/>
      </c>
      <c r="U39" s="199"/>
      <c r="V39" s="200" t="str">
        <f t="shared" si="21"/>
        <v/>
      </c>
      <c r="W39" s="199"/>
      <c r="X39" s="201" t="str">
        <f t="shared" si="22"/>
        <v/>
      </c>
      <c r="Y39" s="202" t="str">
        <f t="shared" si="23"/>
        <v/>
      </c>
      <c r="Z39" s="203" t="str">
        <f t="shared" si="24"/>
        <v/>
      </c>
      <c r="AA39" s="204" t="str">
        <f t="shared" si="25"/>
        <v/>
      </c>
      <c r="AB39" s="205"/>
      <c r="AC39" s="186"/>
      <c r="AD39" s="333" t="str">
        <f t="shared" si="26"/>
        <v/>
      </c>
      <c r="AE39" s="334" t="str">
        <f t="shared" si="27"/>
        <v/>
      </c>
      <c r="AF39" s="335" t="str">
        <f t="shared" si="28"/>
        <v/>
      </c>
      <c r="AG39" s="336" t="str">
        <f t="shared" si="29"/>
        <v/>
      </c>
      <c r="AH39" s="210" t="str">
        <f t="shared" si="30"/>
        <v/>
      </c>
    </row>
    <row r="40" spans="2:34" ht="12" customHeight="1">
      <c r="B40" s="21">
        <f>IF(情報!$C30="","",情報!$C30)</f>
        <v>128</v>
      </c>
      <c r="C40" s="22" t="str">
        <f t="shared" si="5"/>
        <v/>
      </c>
      <c r="D40" s="192" t="str">
        <f t="shared" si="6"/>
        <v/>
      </c>
      <c r="E40" s="193" t="str">
        <f t="shared" si="7"/>
        <v/>
      </c>
      <c r="F40" s="194" t="str">
        <f t="shared" si="8"/>
        <v/>
      </c>
      <c r="G40" s="192" t="str">
        <f t="shared" si="9"/>
        <v/>
      </c>
      <c r="H40" s="193" t="str">
        <f t="shared" si="10"/>
        <v/>
      </c>
      <c r="I40" s="194" t="str">
        <f t="shared" si="11"/>
        <v/>
      </c>
      <c r="J40" s="192" t="str">
        <f t="shared" si="12"/>
        <v/>
      </c>
      <c r="K40" s="193" t="str">
        <f t="shared" si="13"/>
        <v/>
      </c>
      <c r="L40" s="194" t="str">
        <f t="shared" si="14"/>
        <v/>
      </c>
      <c r="M40" s="20"/>
      <c r="N40" s="195" t="str">
        <f t="shared" si="15"/>
        <v/>
      </c>
      <c r="O40" s="196" t="str">
        <f t="shared" si="16"/>
        <v/>
      </c>
      <c r="P40" s="197" t="str">
        <f t="shared" si="17"/>
        <v/>
      </c>
      <c r="Q40" s="192" t="str">
        <f t="shared" si="18"/>
        <v/>
      </c>
      <c r="R40" s="198" t="str">
        <f t="shared" si="19"/>
        <v/>
      </c>
      <c r="S40" s="199"/>
      <c r="T40" s="200" t="str">
        <f t="shared" si="20"/>
        <v/>
      </c>
      <c r="U40" s="199"/>
      <c r="V40" s="200" t="str">
        <f t="shared" si="21"/>
        <v/>
      </c>
      <c r="W40" s="199"/>
      <c r="X40" s="201" t="str">
        <f t="shared" si="22"/>
        <v/>
      </c>
      <c r="Y40" s="202" t="str">
        <f t="shared" si="23"/>
        <v/>
      </c>
      <c r="Z40" s="203" t="str">
        <f t="shared" si="24"/>
        <v/>
      </c>
      <c r="AA40" s="204" t="str">
        <f t="shared" si="25"/>
        <v/>
      </c>
      <c r="AB40" s="205"/>
      <c r="AC40" s="186"/>
      <c r="AD40" s="333" t="str">
        <f t="shared" si="26"/>
        <v/>
      </c>
      <c r="AE40" s="334" t="str">
        <f t="shared" si="27"/>
        <v/>
      </c>
      <c r="AF40" s="335" t="str">
        <f t="shared" si="28"/>
        <v/>
      </c>
      <c r="AG40" s="336" t="str">
        <f t="shared" si="29"/>
        <v/>
      </c>
      <c r="AH40" s="210" t="str">
        <f t="shared" si="30"/>
        <v/>
      </c>
    </row>
    <row r="41" spans="2:34" ht="12" customHeight="1">
      <c r="B41" s="21">
        <f>IF(情報!$C31="","",情報!$C31)</f>
        <v>129</v>
      </c>
      <c r="C41" s="22" t="str">
        <f t="shared" si="5"/>
        <v/>
      </c>
      <c r="D41" s="192" t="str">
        <f t="shared" si="6"/>
        <v/>
      </c>
      <c r="E41" s="193" t="str">
        <f t="shared" si="7"/>
        <v/>
      </c>
      <c r="F41" s="194" t="str">
        <f t="shared" si="8"/>
        <v/>
      </c>
      <c r="G41" s="192" t="str">
        <f t="shared" si="9"/>
        <v/>
      </c>
      <c r="H41" s="193" t="str">
        <f t="shared" si="10"/>
        <v/>
      </c>
      <c r="I41" s="194" t="str">
        <f t="shared" si="11"/>
        <v/>
      </c>
      <c r="J41" s="192" t="str">
        <f t="shared" si="12"/>
        <v/>
      </c>
      <c r="K41" s="193" t="str">
        <f t="shared" si="13"/>
        <v/>
      </c>
      <c r="L41" s="194" t="str">
        <f t="shared" si="14"/>
        <v/>
      </c>
      <c r="M41" s="20"/>
      <c r="N41" s="195" t="str">
        <f t="shared" si="15"/>
        <v/>
      </c>
      <c r="O41" s="196" t="str">
        <f t="shared" si="16"/>
        <v/>
      </c>
      <c r="P41" s="197" t="str">
        <f t="shared" si="17"/>
        <v/>
      </c>
      <c r="Q41" s="192" t="str">
        <f t="shared" si="18"/>
        <v/>
      </c>
      <c r="R41" s="198" t="str">
        <f t="shared" si="19"/>
        <v/>
      </c>
      <c r="S41" s="199"/>
      <c r="T41" s="200" t="str">
        <f t="shared" si="20"/>
        <v/>
      </c>
      <c r="U41" s="199"/>
      <c r="V41" s="200" t="str">
        <f t="shared" si="21"/>
        <v/>
      </c>
      <c r="W41" s="199"/>
      <c r="X41" s="201" t="str">
        <f t="shared" si="22"/>
        <v/>
      </c>
      <c r="Y41" s="202" t="str">
        <f t="shared" si="23"/>
        <v/>
      </c>
      <c r="Z41" s="203" t="str">
        <f t="shared" si="24"/>
        <v/>
      </c>
      <c r="AA41" s="204" t="str">
        <f t="shared" si="25"/>
        <v/>
      </c>
      <c r="AB41" s="205"/>
      <c r="AC41" s="186"/>
      <c r="AD41" s="333" t="str">
        <f t="shared" si="26"/>
        <v/>
      </c>
      <c r="AE41" s="334" t="str">
        <f t="shared" si="27"/>
        <v/>
      </c>
      <c r="AF41" s="335" t="str">
        <f t="shared" si="28"/>
        <v/>
      </c>
      <c r="AG41" s="336" t="str">
        <f t="shared" si="29"/>
        <v/>
      </c>
      <c r="AH41" s="210" t="str">
        <f t="shared" si="30"/>
        <v/>
      </c>
    </row>
    <row r="42" spans="2:34" ht="12" customHeight="1">
      <c r="B42" s="27">
        <f>IF(情報!$C32="","",情報!$C32)</f>
        <v>130</v>
      </c>
      <c r="C42" s="28" t="str">
        <f t="shared" si="5"/>
        <v/>
      </c>
      <c r="D42" s="211" t="str">
        <f t="shared" si="6"/>
        <v/>
      </c>
      <c r="E42" s="212" t="str">
        <f t="shared" si="7"/>
        <v/>
      </c>
      <c r="F42" s="213" t="str">
        <f t="shared" si="8"/>
        <v/>
      </c>
      <c r="G42" s="211" t="str">
        <f t="shared" si="9"/>
        <v/>
      </c>
      <c r="H42" s="212" t="str">
        <f t="shared" si="10"/>
        <v/>
      </c>
      <c r="I42" s="213" t="str">
        <f t="shared" si="11"/>
        <v/>
      </c>
      <c r="J42" s="211" t="str">
        <f t="shared" si="12"/>
        <v/>
      </c>
      <c r="K42" s="212" t="str">
        <f t="shared" si="13"/>
        <v/>
      </c>
      <c r="L42" s="213" t="str">
        <f t="shared" si="14"/>
        <v/>
      </c>
      <c r="M42" s="20"/>
      <c r="N42" s="214" t="str">
        <f t="shared" si="15"/>
        <v/>
      </c>
      <c r="O42" s="215" t="str">
        <f t="shared" si="16"/>
        <v/>
      </c>
      <c r="P42" s="216" t="str">
        <f t="shared" si="17"/>
        <v/>
      </c>
      <c r="Q42" s="211" t="str">
        <f t="shared" si="18"/>
        <v/>
      </c>
      <c r="R42" s="217" t="str">
        <f t="shared" si="19"/>
        <v/>
      </c>
      <c r="S42" s="218"/>
      <c r="T42" s="219" t="str">
        <f t="shared" si="20"/>
        <v/>
      </c>
      <c r="U42" s="218"/>
      <c r="V42" s="219" t="str">
        <f t="shared" si="21"/>
        <v/>
      </c>
      <c r="W42" s="218"/>
      <c r="X42" s="220" t="str">
        <f t="shared" si="22"/>
        <v/>
      </c>
      <c r="Y42" s="221" t="str">
        <f t="shared" si="23"/>
        <v/>
      </c>
      <c r="Z42" s="222" t="str">
        <f t="shared" si="24"/>
        <v/>
      </c>
      <c r="AA42" s="223" t="str">
        <f t="shared" si="25"/>
        <v/>
      </c>
      <c r="AB42" s="224"/>
      <c r="AC42" s="186"/>
      <c r="AD42" s="338" t="str">
        <f t="shared" si="26"/>
        <v/>
      </c>
      <c r="AE42" s="339" t="str">
        <f t="shared" si="27"/>
        <v/>
      </c>
      <c r="AF42" s="340" t="str">
        <f t="shared" si="28"/>
        <v/>
      </c>
      <c r="AG42" s="341" t="str">
        <f t="shared" si="29"/>
        <v/>
      </c>
      <c r="AH42" s="229" t="str">
        <f t="shared" si="30"/>
        <v/>
      </c>
    </row>
    <row r="43" spans="2:34" ht="12" customHeight="1">
      <c r="B43" s="33">
        <f>IF(情報!$C33="","",情報!$C33)</f>
        <v>131</v>
      </c>
      <c r="C43" s="34" t="str">
        <f t="shared" si="5"/>
        <v/>
      </c>
      <c r="D43" s="230" t="str">
        <f t="shared" si="6"/>
        <v/>
      </c>
      <c r="E43" s="231" t="str">
        <f t="shared" si="7"/>
        <v/>
      </c>
      <c r="F43" s="232" t="str">
        <f t="shared" si="8"/>
        <v/>
      </c>
      <c r="G43" s="230" t="str">
        <f t="shared" si="9"/>
        <v/>
      </c>
      <c r="H43" s="231" t="str">
        <f t="shared" si="10"/>
        <v/>
      </c>
      <c r="I43" s="232" t="str">
        <f t="shared" si="11"/>
        <v/>
      </c>
      <c r="J43" s="230" t="str">
        <f t="shared" si="12"/>
        <v/>
      </c>
      <c r="K43" s="231" t="str">
        <f t="shared" si="13"/>
        <v/>
      </c>
      <c r="L43" s="232" t="str">
        <f t="shared" si="14"/>
        <v/>
      </c>
      <c r="M43" s="20"/>
      <c r="N43" s="233" t="str">
        <f t="shared" si="15"/>
        <v/>
      </c>
      <c r="O43" s="234" t="str">
        <f t="shared" si="16"/>
        <v/>
      </c>
      <c r="P43" s="235" t="str">
        <f t="shared" si="17"/>
        <v/>
      </c>
      <c r="Q43" s="230" t="str">
        <f t="shared" si="18"/>
        <v/>
      </c>
      <c r="R43" s="236" t="str">
        <f t="shared" si="19"/>
        <v/>
      </c>
      <c r="S43" s="237"/>
      <c r="T43" s="238" t="str">
        <f t="shared" si="20"/>
        <v/>
      </c>
      <c r="U43" s="237"/>
      <c r="V43" s="238" t="str">
        <f t="shared" si="21"/>
        <v/>
      </c>
      <c r="W43" s="237"/>
      <c r="X43" s="239" t="str">
        <f t="shared" si="22"/>
        <v/>
      </c>
      <c r="Y43" s="240" t="str">
        <f t="shared" si="23"/>
        <v/>
      </c>
      <c r="Z43" s="241" t="str">
        <f t="shared" si="24"/>
        <v/>
      </c>
      <c r="AA43" s="242" t="str">
        <f t="shared" si="25"/>
        <v/>
      </c>
      <c r="AB43" s="243"/>
      <c r="AC43" s="186"/>
      <c r="AD43" s="343" t="str">
        <f t="shared" si="26"/>
        <v/>
      </c>
      <c r="AE43" s="344" t="str">
        <f t="shared" si="27"/>
        <v/>
      </c>
      <c r="AF43" s="345" t="str">
        <f t="shared" si="28"/>
        <v/>
      </c>
      <c r="AG43" s="346" t="str">
        <f t="shared" si="29"/>
        <v/>
      </c>
      <c r="AH43" s="248" t="str">
        <f t="shared" si="30"/>
        <v/>
      </c>
    </row>
    <row r="44" spans="2:34" ht="12" customHeight="1">
      <c r="B44" s="21">
        <f>IF(情報!$C34="","",情報!$C34)</f>
        <v>132</v>
      </c>
      <c r="C44" s="22" t="str">
        <f t="shared" si="5"/>
        <v/>
      </c>
      <c r="D44" s="192" t="str">
        <f t="shared" si="6"/>
        <v/>
      </c>
      <c r="E44" s="193" t="str">
        <f t="shared" si="7"/>
        <v/>
      </c>
      <c r="F44" s="194" t="str">
        <f t="shared" si="8"/>
        <v/>
      </c>
      <c r="G44" s="192" t="str">
        <f t="shared" si="9"/>
        <v/>
      </c>
      <c r="H44" s="193" t="str">
        <f t="shared" si="10"/>
        <v/>
      </c>
      <c r="I44" s="194" t="str">
        <f t="shared" si="11"/>
        <v/>
      </c>
      <c r="J44" s="192" t="str">
        <f t="shared" si="12"/>
        <v/>
      </c>
      <c r="K44" s="193" t="str">
        <f t="shared" si="13"/>
        <v/>
      </c>
      <c r="L44" s="194" t="str">
        <f t="shared" si="14"/>
        <v/>
      </c>
      <c r="M44" s="20"/>
      <c r="N44" s="195" t="str">
        <f t="shared" si="15"/>
        <v/>
      </c>
      <c r="O44" s="196" t="str">
        <f t="shared" si="16"/>
        <v/>
      </c>
      <c r="P44" s="197" t="str">
        <f t="shared" si="17"/>
        <v/>
      </c>
      <c r="Q44" s="192" t="str">
        <f t="shared" si="18"/>
        <v/>
      </c>
      <c r="R44" s="198" t="str">
        <f t="shared" si="19"/>
        <v/>
      </c>
      <c r="S44" s="199"/>
      <c r="T44" s="200" t="str">
        <f t="shared" si="20"/>
        <v/>
      </c>
      <c r="U44" s="199"/>
      <c r="V44" s="200" t="str">
        <f t="shared" si="21"/>
        <v/>
      </c>
      <c r="W44" s="199"/>
      <c r="X44" s="201" t="str">
        <f t="shared" si="22"/>
        <v/>
      </c>
      <c r="Y44" s="202" t="str">
        <f t="shared" si="23"/>
        <v/>
      </c>
      <c r="Z44" s="203" t="str">
        <f t="shared" si="24"/>
        <v/>
      </c>
      <c r="AA44" s="204" t="str">
        <f t="shared" si="25"/>
        <v/>
      </c>
      <c r="AB44" s="205"/>
      <c r="AC44" s="186"/>
      <c r="AD44" s="333" t="str">
        <f t="shared" si="26"/>
        <v/>
      </c>
      <c r="AE44" s="334" t="str">
        <f t="shared" si="27"/>
        <v/>
      </c>
      <c r="AF44" s="335" t="str">
        <f t="shared" si="28"/>
        <v/>
      </c>
      <c r="AG44" s="336" t="str">
        <f t="shared" si="29"/>
        <v/>
      </c>
      <c r="AH44" s="210" t="str">
        <f t="shared" si="30"/>
        <v/>
      </c>
    </row>
    <row r="45" spans="2:34" ht="12" customHeight="1">
      <c r="B45" s="21">
        <f>IF(情報!$C35="","",情報!$C35)</f>
        <v>133</v>
      </c>
      <c r="C45" s="22" t="str">
        <f t="shared" ref="C45:C76" si="31">IF(ISERROR(VLOOKUP($B45,名列,2,FALSE)&amp;""),"",VLOOKUP($B45,名列,2,FALSE)&amp;"")</f>
        <v/>
      </c>
      <c r="D45" s="192" t="str">
        <f t="shared" ref="D45:D76" si="32">VLOOKUP($B45,単1,52,FALSE)</f>
        <v/>
      </c>
      <c r="E45" s="193" t="str">
        <f t="shared" ref="E45:E76" si="33">VLOOKUP($B45,テ1,32,FALSE)</f>
        <v/>
      </c>
      <c r="F45" s="194" t="str">
        <f t="shared" ref="F45:F76" si="34">IF(ISERROR((D45*D$8+E45*E$8)/(D$8+E$8)),"",(D45*D$8+E45*E$8)/(D$8+E$8))</f>
        <v/>
      </c>
      <c r="G45" s="192" t="str">
        <f t="shared" ref="G45:G76" si="35">VLOOKUP($B45,単1,53,FALSE)</f>
        <v/>
      </c>
      <c r="H45" s="193" t="str">
        <f t="shared" ref="H45:H76" si="36">VLOOKUP($B45,テ1,33,FALSE)</f>
        <v/>
      </c>
      <c r="I45" s="194" t="str">
        <f t="shared" si="11"/>
        <v/>
      </c>
      <c r="J45" s="192" t="str">
        <f t="shared" ref="J45:J76" si="37">VLOOKUP($B45,単1,54,FALSE)</f>
        <v/>
      </c>
      <c r="K45" s="193" t="str">
        <f t="shared" ref="K45:K76" si="38">VLOOKUP($B45,テ1,34,FALSE)</f>
        <v/>
      </c>
      <c r="L45" s="194" t="str">
        <f t="shared" si="14"/>
        <v/>
      </c>
      <c r="M45" s="20"/>
      <c r="N45" s="195" t="str">
        <f t="shared" ref="N45:N76" si="39">IF(O45="","",RANK(O45,$O$13:$O$192,0))</f>
        <v/>
      </c>
      <c r="O45" s="196" t="str">
        <f t="shared" ref="O45:O76" si="40">IF(COUNT(F45,I45,L45)=3,($F45*$F$6+$I45*$I$6+$L45*$L$6)/($F$6+$I$6+$L$6),"")</f>
        <v/>
      </c>
      <c r="P45" s="197" t="str">
        <f t="shared" ref="P45:P76" si="41">IF(ISERROR(LOOKUP(O45,$N$2:$O$6)),"",LOOKUP(O45,$N$2:$O$6))</f>
        <v/>
      </c>
      <c r="Q45" s="192" t="str">
        <f t="shared" ref="Q45:Q76" si="42">VLOOKUP($B45,テ1,35,FALSE)</f>
        <v/>
      </c>
      <c r="R45" s="198" t="str">
        <f t="shared" ref="R45:R76" si="43">IF(ISERROR(LOOKUP($F45,$E$2:$F$4)),"",LOOKUP($F45,$E$2:$F$4))</f>
        <v/>
      </c>
      <c r="S45" s="199"/>
      <c r="T45" s="200" t="str">
        <f t="shared" ref="T45:T76" si="44">IF(ISERROR(LOOKUP($I45,$H$2:$I$4)),"",LOOKUP($I45,$H$2:$I$4))</f>
        <v/>
      </c>
      <c r="U45" s="199"/>
      <c r="V45" s="200" t="str">
        <f t="shared" ref="V45:V76" si="45">IF(ISERROR(LOOKUP($L45,$K$2:$L$4)),"",LOOKUP($L45,$K$2:$L$4))</f>
        <v/>
      </c>
      <c r="W45" s="199"/>
      <c r="X45" s="201" t="str">
        <f t="shared" ref="X45:X76" si="46">IF($AD45&amp;$AE45&amp;$AF45="","",(IF($AD45="A",3,IF($AD45="B",2,1)))+(IF($AE45="A",3,IF($AE45="B",2,1)))+(IF($AF45="A",3,IF($AF45="B",2,1))))</f>
        <v/>
      </c>
      <c r="Y45" s="202" t="str">
        <f t="shared" ref="Y45:Y76" si="47">IF($X45="","",VLOOKUP($X45,観点得点,2,FALSE))</f>
        <v/>
      </c>
      <c r="Z45" s="203" t="str">
        <f t="shared" ref="Z45:Z76" si="48">IF($X45="","",VLOOKUP($X45,観点得点,3,FALSE))</f>
        <v/>
      </c>
      <c r="AA45" s="204" t="str">
        <f t="shared" ref="AA45:AA76" si="49">IF(ISERROR(LOOKUP(O45,$N$2:$O$6)),"",LOOKUP(O45,$N$2:$O$6))</f>
        <v/>
      </c>
      <c r="AB45" s="205"/>
      <c r="AC45" s="186"/>
      <c r="AD45" s="333" t="str">
        <f t="shared" ref="AD45:AD76" si="50">IF($S45="",$R45,$S45)</f>
        <v/>
      </c>
      <c r="AE45" s="334" t="str">
        <f t="shared" ref="AE45:AE76" si="51">IF($U45="",$T45,$U45)</f>
        <v/>
      </c>
      <c r="AF45" s="335" t="str">
        <f t="shared" ref="AF45:AF76" si="52">IF($W45="",$V45,$W45)</f>
        <v/>
      </c>
      <c r="AG45" s="336" t="str">
        <f t="shared" ref="AG45:AG76" si="53">IF(AB45="",AA45,AB45)</f>
        <v/>
      </c>
      <c r="AH45" s="210" t="str">
        <f t="shared" ref="AH45:AH76" si="54">IF(ISERROR(VLOOKUP($B45,評全,$AH$8,FALSE)),"",VLOOKUP($B45,評全,$AH$8,FALSE))</f>
        <v/>
      </c>
    </row>
    <row r="46" spans="2:34" ht="12" customHeight="1">
      <c r="B46" s="21">
        <f>IF(情報!$C36="","",情報!$C36)</f>
        <v>134</v>
      </c>
      <c r="C46" s="22" t="str">
        <f t="shared" si="31"/>
        <v/>
      </c>
      <c r="D46" s="192" t="str">
        <f t="shared" si="32"/>
        <v/>
      </c>
      <c r="E46" s="193" t="str">
        <f t="shared" si="33"/>
        <v/>
      </c>
      <c r="F46" s="194" t="str">
        <f t="shared" si="34"/>
        <v/>
      </c>
      <c r="G46" s="192" t="str">
        <f t="shared" si="35"/>
        <v/>
      </c>
      <c r="H46" s="193" t="str">
        <f t="shared" si="36"/>
        <v/>
      </c>
      <c r="I46" s="194" t="str">
        <f t="shared" si="11"/>
        <v/>
      </c>
      <c r="J46" s="192" t="str">
        <f t="shared" si="37"/>
        <v/>
      </c>
      <c r="K46" s="193" t="str">
        <f t="shared" si="38"/>
        <v/>
      </c>
      <c r="L46" s="194" t="str">
        <f t="shared" si="14"/>
        <v/>
      </c>
      <c r="M46" s="20"/>
      <c r="N46" s="195" t="str">
        <f t="shared" si="39"/>
        <v/>
      </c>
      <c r="O46" s="196" t="str">
        <f t="shared" si="40"/>
        <v/>
      </c>
      <c r="P46" s="197" t="str">
        <f t="shared" si="41"/>
        <v/>
      </c>
      <c r="Q46" s="192" t="str">
        <f t="shared" si="42"/>
        <v/>
      </c>
      <c r="R46" s="198" t="str">
        <f t="shared" si="43"/>
        <v/>
      </c>
      <c r="S46" s="199"/>
      <c r="T46" s="200" t="str">
        <f t="shared" si="44"/>
        <v/>
      </c>
      <c r="U46" s="199"/>
      <c r="V46" s="200" t="str">
        <f t="shared" si="45"/>
        <v/>
      </c>
      <c r="W46" s="199"/>
      <c r="X46" s="201" t="str">
        <f t="shared" si="46"/>
        <v/>
      </c>
      <c r="Y46" s="202" t="str">
        <f t="shared" si="47"/>
        <v/>
      </c>
      <c r="Z46" s="203" t="str">
        <f t="shared" si="48"/>
        <v/>
      </c>
      <c r="AA46" s="204" t="str">
        <f t="shared" si="49"/>
        <v/>
      </c>
      <c r="AB46" s="205"/>
      <c r="AC46" s="186"/>
      <c r="AD46" s="333" t="str">
        <f t="shared" si="50"/>
        <v/>
      </c>
      <c r="AE46" s="334" t="str">
        <f t="shared" si="51"/>
        <v/>
      </c>
      <c r="AF46" s="335" t="str">
        <f t="shared" si="52"/>
        <v/>
      </c>
      <c r="AG46" s="336" t="str">
        <f t="shared" si="53"/>
        <v/>
      </c>
      <c r="AH46" s="210" t="str">
        <f t="shared" si="54"/>
        <v/>
      </c>
    </row>
    <row r="47" spans="2:34" ht="12" customHeight="1">
      <c r="B47" s="27">
        <f>IF(情報!$C37="","",情報!$C37)</f>
        <v>135</v>
      </c>
      <c r="C47" s="28" t="str">
        <f t="shared" si="31"/>
        <v/>
      </c>
      <c r="D47" s="211" t="str">
        <f t="shared" si="32"/>
        <v/>
      </c>
      <c r="E47" s="212" t="str">
        <f t="shared" si="33"/>
        <v/>
      </c>
      <c r="F47" s="213" t="str">
        <f t="shared" si="34"/>
        <v/>
      </c>
      <c r="G47" s="211" t="str">
        <f t="shared" si="35"/>
        <v/>
      </c>
      <c r="H47" s="212" t="str">
        <f t="shared" si="36"/>
        <v/>
      </c>
      <c r="I47" s="213" t="str">
        <f t="shared" si="11"/>
        <v/>
      </c>
      <c r="J47" s="211" t="str">
        <f t="shared" si="37"/>
        <v/>
      </c>
      <c r="K47" s="212" t="str">
        <f t="shared" si="38"/>
        <v/>
      </c>
      <c r="L47" s="213" t="str">
        <f t="shared" si="14"/>
        <v/>
      </c>
      <c r="M47" s="20"/>
      <c r="N47" s="214" t="str">
        <f t="shared" si="39"/>
        <v/>
      </c>
      <c r="O47" s="215" t="str">
        <f t="shared" si="40"/>
        <v/>
      </c>
      <c r="P47" s="216" t="str">
        <f t="shared" si="41"/>
        <v/>
      </c>
      <c r="Q47" s="211" t="str">
        <f t="shared" si="42"/>
        <v/>
      </c>
      <c r="R47" s="217" t="str">
        <f t="shared" si="43"/>
        <v/>
      </c>
      <c r="S47" s="218"/>
      <c r="T47" s="219" t="str">
        <f t="shared" si="44"/>
        <v/>
      </c>
      <c r="U47" s="218"/>
      <c r="V47" s="219" t="str">
        <f t="shared" si="45"/>
        <v/>
      </c>
      <c r="W47" s="218"/>
      <c r="X47" s="220" t="str">
        <f t="shared" si="46"/>
        <v/>
      </c>
      <c r="Y47" s="221" t="str">
        <f t="shared" si="47"/>
        <v/>
      </c>
      <c r="Z47" s="222" t="str">
        <f t="shared" si="48"/>
        <v/>
      </c>
      <c r="AA47" s="223" t="str">
        <f t="shared" si="49"/>
        <v/>
      </c>
      <c r="AB47" s="224"/>
      <c r="AC47" s="186"/>
      <c r="AD47" s="338" t="str">
        <f t="shared" si="50"/>
        <v/>
      </c>
      <c r="AE47" s="339" t="str">
        <f t="shared" si="51"/>
        <v/>
      </c>
      <c r="AF47" s="340" t="str">
        <f t="shared" si="52"/>
        <v/>
      </c>
      <c r="AG47" s="341" t="str">
        <f t="shared" si="53"/>
        <v/>
      </c>
      <c r="AH47" s="229" t="str">
        <f t="shared" si="54"/>
        <v/>
      </c>
    </row>
    <row r="48" spans="2:34" ht="12" customHeight="1">
      <c r="B48" s="33">
        <f>IF(情報!$C38="","",情報!$C38)</f>
        <v>136</v>
      </c>
      <c r="C48" s="34" t="str">
        <f t="shared" si="31"/>
        <v/>
      </c>
      <c r="D48" s="230" t="str">
        <f t="shared" si="32"/>
        <v/>
      </c>
      <c r="E48" s="231" t="str">
        <f t="shared" si="33"/>
        <v/>
      </c>
      <c r="F48" s="232" t="str">
        <f t="shared" si="34"/>
        <v/>
      </c>
      <c r="G48" s="230" t="str">
        <f t="shared" si="35"/>
        <v/>
      </c>
      <c r="H48" s="231" t="str">
        <f t="shared" si="36"/>
        <v/>
      </c>
      <c r="I48" s="232" t="str">
        <f t="shared" si="11"/>
        <v/>
      </c>
      <c r="J48" s="230" t="str">
        <f t="shared" si="37"/>
        <v/>
      </c>
      <c r="K48" s="231" t="str">
        <f t="shared" si="38"/>
        <v/>
      </c>
      <c r="L48" s="232" t="str">
        <f t="shared" si="14"/>
        <v/>
      </c>
      <c r="M48" s="20"/>
      <c r="N48" s="233" t="str">
        <f t="shared" si="39"/>
        <v/>
      </c>
      <c r="O48" s="234" t="str">
        <f t="shared" si="40"/>
        <v/>
      </c>
      <c r="P48" s="235" t="str">
        <f t="shared" si="41"/>
        <v/>
      </c>
      <c r="Q48" s="230" t="str">
        <f t="shared" si="42"/>
        <v/>
      </c>
      <c r="R48" s="236" t="str">
        <f t="shared" si="43"/>
        <v/>
      </c>
      <c r="S48" s="237"/>
      <c r="T48" s="238" t="str">
        <f t="shared" si="44"/>
        <v/>
      </c>
      <c r="U48" s="237"/>
      <c r="V48" s="238" t="str">
        <f t="shared" si="45"/>
        <v/>
      </c>
      <c r="W48" s="237"/>
      <c r="X48" s="239" t="str">
        <f t="shared" si="46"/>
        <v/>
      </c>
      <c r="Y48" s="240" t="str">
        <f t="shared" si="47"/>
        <v/>
      </c>
      <c r="Z48" s="241" t="str">
        <f t="shared" si="48"/>
        <v/>
      </c>
      <c r="AA48" s="242" t="str">
        <f t="shared" si="49"/>
        <v/>
      </c>
      <c r="AB48" s="243"/>
      <c r="AC48" s="186"/>
      <c r="AD48" s="343" t="str">
        <f t="shared" si="50"/>
        <v/>
      </c>
      <c r="AE48" s="344" t="str">
        <f t="shared" si="51"/>
        <v/>
      </c>
      <c r="AF48" s="345" t="str">
        <f t="shared" si="52"/>
        <v/>
      </c>
      <c r="AG48" s="346" t="str">
        <f t="shared" si="53"/>
        <v/>
      </c>
      <c r="AH48" s="248" t="str">
        <f t="shared" si="54"/>
        <v/>
      </c>
    </row>
    <row r="49" spans="2:34" ht="12" customHeight="1">
      <c r="B49" s="21">
        <f>IF(情報!$C39="","",情報!$C39)</f>
        <v>137</v>
      </c>
      <c r="C49" s="22" t="str">
        <f t="shared" si="31"/>
        <v/>
      </c>
      <c r="D49" s="192" t="str">
        <f t="shared" si="32"/>
        <v/>
      </c>
      <c r="E49" s="193" t="str">
        <f t="shared" si="33"/>
        <v/>
      </c>
      <c r="F49" s="194" t="str">
        <f t="shared" si="34"/>
        <v/>
      </c>
      <c r="G49" s="192" t="str">
        <f t="shared" si="35"/>
        <v/>
      </c>
      <c r="H49" s="193" t="str">
        <f t="shared" si="36"/>
        <v/>
      </c>
      <c r="I49" s="194" t="str">
        <f t="shared" si="11"/>
        <v/>
      </c>
      <c r="J49" s="192" t="str">
        <f t="shared" si="37"/>
        <v/>
      </c>
      <c r="K49" s="193" t="str">
        <f t="shared" si="38"/>
        <v/>
      </c>
      <c r="L49" s="194" t="str">
        <f t="shared" si="14"/>
        <v/>
      </c>
      <c r="M49" s="20"/>
      <c r="N49" s="195" t="str">
        <f t="shared" si="39"/>
        <v/>
      </c>
      <c r="O49" s="196" t="str">
        <f t="shared" si="40"/>
        <v/>
      </c>
      <c r="P49" s="197" t="str">
        <f t="shared" si="41"/>
        <v/>
      </c>
      <c r="Q49" s="192" t="str">
        <f t="shared" si="42"/>
        <v/>
      </c>
      <c r="R49" s="198" t="str">
        <f t="shared" si="43"/>
        <v/>
      </c>
      <c r="S49" s="199"/>
      <c r="T49" s="200" t="str">
        <f t="shared" si="44"/>
        <v/>
      </c>
      <c r="U49" s="199"/>
      <c r="V49" s="200" t="str">
        <f t="shared" si="45"/>
        <v/>
      </c>
      <c r="W49" s="199"/>
      <c r="X49" s="201" t="str">
        <f t="shared" si="46"/>
        <v/>
      </c>
      <c r="Y49" s="202" t="str">
        <f t="shared" si="47"/>
        <v/>
      </c>
      <c r="Z49" s="203" t="str">
        <f t="shared" si="48"/>
        <v/>
      </c>
      <c r="AA49" s="204" t="str">
        <f t="shared" si="49"/>
        <v/>
      </c>
      <c r="AB49" s="205"/>
      <c r="AC49" s="186"/>
      <c r="AD49" s="333" t="str">
        <f t="shared" si="50"/>
        <v/>
      </c>
      <c r="AE49" s="334" t="str">
        <f t="shared" si="51"/>
        <v/>
      </c>
      <c r="AF49" s="335" t="str">
        <f t="shared" si="52"/>
        <v/>
      </c>
      <c r="AG49" s="336" t="str">
        <f t="shared" si="53"/>
        <v/>
      </c>
      <c r="AH49" s="210" t="str">
        <f t="shared" si="54"/>
        <v/>
      </c>
    </row>
    <row r="50" spans="2:34" ht="12" customHeight="1">
      <c r="B50" s="21">
        <f>IF(情報!$C40="","",情報!$C40)</f>
        <v>138</v>
      </c>
      <c r="C50" s="22" t="str">
        <f t="shared" si="31"/>
        <v/>
      </c>
      <c r="D50" s="192" t="str">
        <f t="shared" si="32"/>
        <v/>
      </c>
      <c r="E50" s="193" t="str">
        <f t="shared" si="33"/>
        <v/>
      </c>
      <c r="F50" s="194" t="str">
        <f t="shared" si="34"/>
        <v/>
      </c>
      <c r="G50" s="192" t="str">
        <f t="shared" si="35"/>
        <v/>
      </c>
      <c r="H50" s="193" t="str">
        <f t="shared" si="36"/>
        <v/>
      </c>
      <c r="I50" s="194" t="str">
        <f t="shared" si="11"/>
        <v/>
      </c>
      <c r="J50" s="192" t="str">
        <f t="shared" si="37"/>
        <v/>
      </c>
      <c r="K50" s="193" t="str">
        <f t="shared" si="38"/>
        <v/>
      </c>
      <c r="L50" s="194" t="str">
        <f t="shared" si="14"/>
        <v/>
      </c>
      <c r="M50" s="20"/>
      <c r="N50" s="195" t="str">
        <f t="shared" si="39"/>
        <v/>
      </c>
      <c r="O50" s="196" t="str">
        <f t="shared" si="40"/>
        <v/>
      </c>
      <c r="P50" s="197" t="str">
        <f t="shared" si="41"/>
        <v/>
      </c>
      <c r="Q50" s="192" t="str">
        <f t="shared" si="42"/>
        <v/>
      </c>
      <c r="R50" s="198" t="str">
        <f t="shared" si="43"/>
        <v/>
      </c>
      <c r="S50" s="199"/>
      <c r="T50" s="200" t="str">
        <f t="shared" si="44"/>
        <v/>
      </c>
      <c r="U50" s="199"/>
      <c r="V50" s="200" t="str">
        <f t="shared" si="45"/>
        <v/>
      </c>
      <c r="W50" s="199"/>
      <c r="X50" s="201" t="str">
        <f t="shared" si="46"/>
        <v/>
      </c>
      <c r="Y50" s="202" t="str">
        <f t="shared" si="47"/>
        <v/>
      </c>
      <c r="Z50" s="203" t="str">
        <f t="shared" si="48"/>
        <v/>
      </c>
      <c r="AA50" s="204" t="str">
        <f t="shared" si="49"/>
        <v/>
      </c>
      <c r="AB50" s="205"/>
      <c r="AC50" s="186"/>
      <c r="AD50" s="333" t="str">
        <f t="shared" si="50"/>
        <v/>
      </c>
      <c r="AE50" s="334" t="str">
        <f t="shared" si="51"/>
        <v/>
      </c>
      <c r="AF50" s="335" t="str">
        <f t="shared" si="52"/>
        <v/>
      </c>
      <c r="AG50" s="336" t="str">
        <f t="shared" si="53"/>
        <v/>
      </c>
      <c r="AH50" s="210" t="str">
        <f t="shared" si="54"/>
        <v/>
      </c>
    </row>
    <row r="51" spans="2:34" ht="12" customHeight="1">
      <c r="B51" s="21">
        <f>IF(情報!$C41="","",情報!$C41)</f>
        <v>139</v>
      </c>
      <c r="C51" s="22" t="str">
        <f t="shared" si="31"/>
        <v/>
      </c>
      <c r="D51" s="192" t="str">
        <f t="shared" si="32"/>
        <v/>
      </c>
      <c r="E51" s="193" t="str">
        <f t="shared" si="33"/>
        <v/>
      </c>
      <c r="F51" s="194" t="str">
        <f t="shared" si="34"/>
        <v/>
      </c>
      <c r="G51" s="192" t="str">
        <f t="shared" si="35"/>
        <v/>
      </c>
      <c r="H51" s="193" t="str">
        <f t="shared" si="36"/>
        <v/>
      </c>
      <c r="I51" s="194" t="str">
        <f t="shared" si="11"/>
        <v/>
      </c>
      <c r="J51" s="192" t="str">
        <f t="shared" si="37"/>
        <v/>
      </c>
      <c r="K51" s="193" t="str">
        <f t="shared" si="38"/>
        <v/>
      </c>
      <c r="L51" s="194" t="str">
        <f t="shared" si="14"/>
        <v/>
      </c>
      <c r="M51" s="20"/>
      <c r="N51" s="195" t="str">
        <f t="shared" si="39"/>
        <v/>
      </c>
      <c r="O51" s="196" t="str">
        <f t="shared" si="40"/>
        <v/>
      </c>
      <c r="P51" s="197" t="str">
        <f t="shared" si="41"/>
        <v/>
      </c>
      <c r="Q51" s="192" t="str">
        <f t="shared" si="42"/>
        <v/>
      </c>
      <c r="R51" s="198" t="str">
        <f t="shared" si="43"/>
        <v/>
      </c>
      <c r="S51" s="199"/>
      <c r="T51" s="200" t="str">
        <f t="shared" si="44"/>
        <v/>
      </c>
      <c r="U51" s="199"/>
      <c r="V51" s="200" t="str">
        <f t="shared" si="45"/>
        <v/>
      </c>
      <c r="W51" s="199"/>
      <c r="X51" s="201" t="str">
        <f t="shared" si="46"/>
        <v/>
      </c>
      <c r="Y51" s="202" t="str">
        <f t="shared" si="47"/>
        <v/>
      </c>
      <c r="Z51" s="203" t="str">
        <f t="shared" si="48"/>
        <v/>
      </c>
      <c r="AA51" s="204" t="str">
        <f t="shared" si="49"/>
        <v/>
      </c>
      <c r="AB51" s="205"/>
      <c r="AC51" s="186"/>
      <c r="AD51" s="333" t="str">
        <f t="shared" si="50"/>
        <v/>
      </c>
      <c r="AE51" s="334" t="str">
        <f t="shared" si="51"/>
        <v/>
      </c>
      <c r="AF51" s="335" t="str">
        <f t="shared" si="52"/>
        <v/>
      </c>
      <c r="AG51" s="336" t="str">
        <f t="shared" si="53"/>
        <v/>
      </c>
      <c r="AH51" s="210" t="str">
        <f t="shared" si="54"/>
        <v/>
      </c>
    </row>
    <row r="52" spans="2:34" ht="12" customHeight="1">
      <c r="B52" s="27">
        <f>IF(情報!$C42="","",情報!$C42)</f>
        <v>140</v>
      </c>
      <c r="C52" s="28" t="str">
        <f t="shared" si="31"/>
        <v/>
      </c>
      <c r="D52" s="211" t="str">
        <f t="shared" si="32"/>
        <v/>
      </c>
      <c r="E52" s="212" t="str">
        <f t="shared" si="33"/>
        <v/>
      </c>
      <c r="F52" s="213" t="str">
        <f t="shared" si="34"/>
        <v/>
      </c>
      <c r="G52" s="211" t="str">
        <f t="shared" si="35"/>
        <v/>
      </c>
      <c r="H52" s="212" t="str">
        <f t="shared" si="36"/>
        <v/>
      </c>
      <c r="I52" s="213" t="str">
        <f t="shared" si="11"/>
        <v/>
      </c>
      <c r="J52" s="211" t="str">
        <f t="shared" si="37"/>
        <v/>
      </c>
      <c r="K52" s="212" t="str">
        <f t="shared" si="38"/>
        <v/>
      </c>
      <c r="L52" s="213" t="str">
        <f t="shared" si="14"/>
        <v/>
      </c>
      <c r="M52" s="20"/>
      <c r="N52" s="214" t="str">
        <f t="shared" si="39"/>
        <v/>
      </c>
      <c r="O52" s="215" t="str">
        <f t="shared" si="40"/>
        <v/>
      </c>
      <c r="P52" s="216" t="str">
        <f t="shared" si="41"/>
        <v/>
      </c>
      <c r="Q52" s="211" t="str">
        <f t="shared" si="42"/>
        <v/>
      </c>
      <c r="R52" s="217" t="str">
        <f t="shared" si="43"/>
        <v/>
      </c>
      <c r="S52" s="218"/>
      <c r="T52" s="219" t="str">
        <f t="shared" si="44"/>
        <v/>
      </c>
      <c r="U52" s="218"/>
      <c r="V52" s="219" t="str">
        <f t="shared" si="45"/>
        <v/>
      </c>
      <c r="W52" s="218"/>
      <c r="X52" s="220" t="str">
        <f t="shared" si="46"/>
        <v/>
      </c>
      <c r="Y52" s="221" t="str">
        <f t="shared" si="47"/>
        <v/>
      </c>
      <c r="Z52" s="222" t="str">
        <f t="shared" si="48"/>
        <v/>
      </c>
      <c r="AA52" s="223" t="str">
        <f t="shared" si="49"/>
        <v/>
      </c>
      <c r="AB52" s="224"/>
      <c r="AC52" s="186"/>
      <c r="AD52" s="338" t="str">
        <f t="shared" si="50"/>
        <v/>
      </c>
      <c r="AE52" s="339" t="str">
        <f t="shared" si="51"/>
        <v/>
      </c>
      <c r="AF52" s="340" t="str">
        <f t="shared" si="52"/>
        <v/>
      </c>
      <c r="AG52" s="341" t="str">
        <f t="shared" si="53"/>
        <v/>
      </c>
      <c r="AH52" s="229" t="str">
        <f t="shared" si="54"/>
        <v/>
      </c>
    </row>
    <row r="53" spans="2:34" ht="12" customHeight="1">
      <c r="B53" s="33">
        <f>IF(情報!$C43="","",情報!$C43)</f>
        <v>141</v>
      </c>
      <c r="C53" s="34" t="str">
        <f t="shared" si="31"/>
        <v/>
      </c>
      <c r="D53" s="230" t="str">
        <f t="shared" si="32"/>
        <v/>
      </c>
      <c r="E53" s="231" t="str">
        <f t="shared" si="33"/>
        <v/>
      </c>
      <c r="F53" s="232" t="str">
        <f t="shared" si="34"/>
        <v/>
      </c>
      <c r="G53" s="230" t="str">
        <f t="shared" si="35"/>
        <v/>
      </c>
      <c r="H53" s="231" t="str">
        <f t="shared" si="36"/>
        <v/>
      </c>
      <c r="I53" s="232" t="str">
        <f t="shared" si="11"/>
        <v/>
      </c>
      <c r="J53" s="230" t="str">
        <f t="shared" si="37"/>
        <v/>
      </c>
      <c r="K53" s="231" t="str">
        <f t="shared" si="38"/>
        <v/>
      </c>
      <c r="L53" s="232" t="str">
        <f t="shared" si="14"/>
        <v/>
      </c>
      <c r="M53" s="20"/>
      <c r="N53" s="233" t="str">
        <f t="shared" si="39"/>
        <v/>
      </c>
      <c r="O53" s="234" t="str">
        <f t="shared" si="40"/>
        <v/>
      </c>
      <c r="P53" s="235" t="str">
        <f t="shared" si="41"/>
        <v/>
      </c>
      <c r="Q53" s="230" t="str">
        <f t="shared" si="42"/>
        <v/>
      </c>
      <c r="R53" s="236" t="str">
        <f t="shared" si="43"/>
        <v/>
      </c>
      <c r="S53" s="237"/>
      <c r="T53" s="238" t="str">
        <f t="shared" si="44"/>
        <v/>
      </c>
      <c r="U53" s="237"/>
      <c r="V53" s="238" t="str">
        <f t="shared" si="45"/>
        <v/>
      </c>
      <c r="W53" s="237"/>
      <c r="X53" s="239" t="str">
        <f t="shared" si="46"/>
        <v/>
      </c>
      <c r="Y53" s="240" t="str">
        <f t="shared" si="47"/>
        <v/>
      </c>
      <c r="Z53" s="241" t="str">
        <f t="shared" si="48"/>
        <v/>
      </c>
      <c r="AA53" s="242" t="str">
        <f t="shared" si="49"/>
        <v/>
      </c>
      <c r="AB53" s="243"/>
      <c r="AC53" s="186"/>
      <c r="AD53" s="343" t="str">
        <f t="shared" si="50"/>
        <v/>
      </c>
      <c r="AE53" s="344" t="str">
        <f t="shared" si="51"/>
        <v/>
      </c>
      <c r="AF53" s="345" t="str">
        <f t="shared" si="52"/>
        <v/>
      </c>
      <c r="AG53" s="346" t="str">
        <f t="shared" si="53"/>
        <v/>
      </c>
      <c r="AH53" s="248" t="str">
        <f t="shared" si="54"/>
        <v/>
      </c>
    </row>
    <row r="54" spans="2:34" ht="12" customHeight="1">
      <c r="B54" s="21">
        <f>IF(情報!$C44="","",情報!$C44)</f>
        <v>142</v>
      </c>
      <c r="C54" s="22" t="str">
        <f t="shared" si="31"/>
        <v/>
      </c>
      <c r="D54" s="192" t="str">
        <f t="shared" si="32"/>
        <v/>
      </c>
      <c r="E54" s="193" t="str">
        <f t="shared" si="33"/>
        <v/>
      </c>
      <c r="F54" s="194" t="str">
        <f t="shared" si="34"/>
        <v/>
      </c>
      <c r="G54" s="192" t="str">
        <f t="shared" si="35"/>
        <v/>
      </c>
      <c r="H54" s="193" t="str">
        <f t="shared" si="36"/>
        <v/>
      </c>
      <c r="I54" s="194" t="str">
        <f t="shared" si="11"/>
        <v/>
      </c>
      <c r="J54" s="192" t="str">
        <f t="shared" si="37"/>
        <v/>
      </c>
      <c r="K54" s="193" t="str">
        <f t="shared" si="38"/>
        <v/>
      </c>
      <c r="L54" s="194" t="str">
        <f t="shared" si="14"/>
        <v/>
      </c>
      <c r="M54" s="20"/>
      <c r="N54" s="195" t="str">
        <f t="shared" si="39"/>
        <v/>
      </c>
      <c r="O54" s="196" t="str">
        <f t="shared" si="40"/>
        <v/>
      </c>
      <c r="P54" s="197" t="str">
        <f t="shared" si="41"/>
        <v/>
      </c>
      <c r="Q54" s="192" t="str">
        <f t="shared" si="42"/>
        <v/>
      </c>
      <c r="R54" s="198" t="str">
        <f t="shared" si="43"/>
        <v/>
      </c>
      <c r="S54" s="199"/>
      <c r="T54" s="200" t="str">
        <f t="shared" si="44"/>
        <v/>
      </c>
      <c r="U54" s="199"/>
      <c r="V54" s="200" t="str">
        <f t="shared" si="45"/>
        <v/>
      </c>
      <c r="W54" s="199"/>
      <c r="X54" s="201" t="str">
        <f t="shared" si="46"/>
        <v/>
      </c>
      <c r="Y54" s="202" t="str">
        <f t="shared" si="47"/>
        <v/>
      </c>
      <c r="Z54" s="203" t="str">
        <f t="shared" si="48"/>
        <v/>
      </c>
      <c r="AA54" s="204" t="str">
        <f t="shared" si="49"/>
        <v/>
      </c>
      <c r="AB54" s="205"/>
      <c r="AC54" s="186"/>
      <c r="AD54" s="333" t="str">
        <f t="shared" si="50"/>
        <v/>
      </c>
      <c r="AE54" s="334" t="str">
        <f t="shared" si="51"/>
        <v/>
      </c>
      <c r="AF54" s="335" t="str">
        <f t="shared" si="52"/>
        <v/>
      </c>
      <c r="AG54" s="336" t="str">
        <f t="shared" si="53"/>
        <v/>
      </c>
      <c r="AH54" s="210" t="str">
        <f t="shared" si="54"/>
        <v/>
      </c>
    </row>
    <row r="55" spans="2:34" ht="12" customHeight="1">
      <c r="B55" s="21">
        <f>IF(情報!$C45="","",情報!$C45)</f>
        <v>143</v>
      </c>
      <c r="C55" s="22" t="str">
        <f t="shared" si="31"/>
        <v/>
      </c>
      <c r="D55" s="192" t="str">
        <f t="shared" si="32"/>
        <v/>
      </c>
      <c r="E55" s="193" t="str">
        <f t="shared" si="33"/>
        <v/>
      </c>
      <c r="F55" s="194" t="str">
        <f t="shared" si="34"/>
        <v/>
      </c>
      <c r="G55" s="192" t="str">
        <f t="shared" si="35"/>
        <v/>
      </c>
      <c r="H55" s="193" t="str">
        <f t="shared" si="36"/>
        <v/>
      </c>
      <c r="I55" s="194" t="str">
        <f t="shared" si="11"/>
        <v/>
      </c>
      <c r="J55" s="192" t="str">
        <f t="shared" si="37"/>
        <v/>
      </c>
      <c r="K55" s="193" t="str">
        <f t="shared" si="38"/>
        <v/>
      </c>
      <c r="L55" s="194" t="str">
        <f t="shared" si="14"/>
        <v/>
      </c>
      <c r="M55" s="20"/>
      <c r="N55" s="195" t="str">
        <f t="shared" si="39"/>
        <v/>
      </c>
      <c r="O55" s="196" t="str">
        <f t="shared" si="40"/>
        <v/>
      </c>
      <c r="P55" s="197" t="str">
        <f t="shared" si="41"/>
        <v/>
      </c>
      <c r="Q55" s="192" t="str">
        <f t="shared" si="42"/>
        <v/>
      </c>
      <c r="R55" s="198" t="str">
        <f t="shared" si="43"/>
        <v/>
      </c>
      <c r="S55" s="199"/>
      <c r="T55" s="200" t="str">
        <f t="shared" si="44"/>
        <v/>
      </c>
      <c r="U55" s="199"/>
      <c r="V55" s="200" t="str">
        <f t="shared" si="45"/>
        <v/>
      </c>
      <c r="W55" s="199"/>
      <c r="X55" s="201" t="str">
        <f t="shared" si="46"/>
        <v/>
      </c>
      <c r="Y55" s="202" t="str">
        <f t="shared" si="47"/>
        <v/>
      </c>
      <c r="Z55" s="203" t="str">
        <f t="shared" si="48"/>
        <v/>
      </c>
      <c r="AA55" s="204" t="str">
        <f t="shared" si="49"/>
        <v/>
      </c>
      <c r="AB55" s="205"/>
      <c r="AC55" s="186"/>
      <c r="AD55" s="333" t="str">
        <f t="shared" si="50"/>
        <v/>
      </c>
      <c r="AE55" s="334" t="str">
        <f t="shared" si="51"/>
        <v/>
      </c>
      <c r="AF55" s="335" t="str">
        <f t="shared" si="52"/>
        <v/>
      </c>
      <c r="AG55" s="336" t="str">
        <f t="shared" si="53"/>
        <v/>
      </c>
      <c r="AH55" s="210" t="str">
        <f t="shared" si="54"/>
        <v/>
      </c>
    </row>
    <row r="56" spans="2:34" ht="12" customHeight="1">
      <c r="B56" s="21">
        <f>IF(情報!$C46="","",情報!$C46)</f>
        <v>144</v>
      </c>
      <c r="C56" s="22" t="str">
        <f t="shared" si="31"/>
        <v/>
      </c>
      <c r="D56" s="192" t="str">
        <f t="shared" si="32"/>
        <v/>
      </c>
      <c r="E56" s="193" t="str">
        <f t="shared" si="33"/>
        <v/>
      </c>
      <c r="F56" s="194" t="str">
        <f t="shared" si="34"/>
        <v/>
      </c>
      <c r="G56" s="192" t="str">
        <f t="shared" si="35"/>
        <v/>
      </c>
      <c r="H56" s="193" t="str">
        <f t="shared" si="36"/>
        <v/>
      </c>
      <c r="I56" s="194" t="str">
        <f t="shared" si="11"/>
        <v/>
      </c>
      <c r="J56" s="192" t="str">
        <f t="shared" si="37"/>
        <v/>
      </c>
      <c r="K56" s="193" t="str">
        <f t="shared" si="38"/>
        <v/>
      </c>
      <c r="L56" s="194" t="str">
        <f t="shared" si="14"/>
        <v/>
      </c>
      <c r="M56" s="20"/>
      <c r="N56" s="195" t="str">
        <f t="shared" si="39"/>
        <v/>
      </c>
      <c r="O56" s="196" t="str">
        <f t="shared" si="40"/>
        <v/>
      </c>
      <c r="P56" s="197" t="str">
        <f t="shared" si="41"/>
        <v/>
      </c>
      <c r="Q56" s="192" t="str">
        <f t="shared" si="42"/>
        <v/>
      </c>
      <c r="R56" s="198" t="str">
        <f t="shared" si="43"/>
        <v/>
      </c>
      <c r="S56" s="199"/>
      <c r="T56" s="200" t="str">
        <f t="shared" si="44"/>
        <v/>
      </c>
      <c r="U56" s="199"/>
      <c r="V56" s="200" t="str">
        <f t="shared" si="45"/>
        <v/>
      </c>
      <c r="W56" s="199"/>
      <c r="X56" s="201" t="str">
        <f t="shared" si="46"/>
        <v/>
      </c>
      <c r="Y56" s="202" t="str">
        <f t="shared" si="47"/>
        <v/>
      </c>
      <c r="Z56" s="203" t="str">
        <f t="shared" si="48"/>
        <v/>
      </c>
      <c r="AA56" s="204" t="str">
        <f t="shared" si="49"/>
        <v/>
      </c>
      <c r="AB56" s="205"/>
      <c r="AC56" s="186"/>
      <c r="AD56" s="333" t="str">
        <f t="shared" si="50"/>
        <v/>
      </c>
      <c r="AE56" s="334" t="str">
        <f t="shared" si="51"/>
        <v/>
      </c>
      <c r="AF56" s="335" t="str">
        <f t="shared" si="52"/>
        <v/>
      </c>
      <c r="AG56" s="336" t="str">
        <f t="shared" si="53"/>
        <v/>
      </c>
      <c r="AH56" s="210" t="str">
        <f t="shared" si="54"/>
        <v/>
      </c>
    </row>
    <row r="57" spans="2:34" ht="12" customHeight="1" thickBot="1">
      <c r="B57" s="39">
        <f>IF(情報!$C47="","",情報!$C47)</f>
        <v>145</v>
      </c>
      <c r="C57" s="40" t="str">
        <f t="shared" si="31"/>
        <v/>
      </c>
      <c r="D57" s="249" t="str">
        <f t="shared" si="32"/>
        <v/>
      </c>
      <c r="E57" s="250" t="str">
        <f t="shared" si="33"/>
        <v/>
      </c>
      <c r="F57" s="251" t="str">
        <f t="shared" si="34"/>
        <v/>
      </c>
      <c r="G57" s="249" t="str">
        <f t="shared" si="35"/>
        <v/>
      </c>
      <c r="H57" s="250" t="str">
        <f t="shared" si="36"/>
        <v/>
      </c>
      <c r="I57" s="251" t="str">
        <f t="shared" si="11"/>
        <v/>
      </c>
      <c r="J57" s="249" t="str">
        <f t="shared" si="37"/>
        <v/>
      </c>
      <c r="K57" s="250" t="str">
        <f t="shared" si="38"/>
        <v/>
      </c>
      <c r="L57" s="251" t="str">
        <f t="shared" si="14"/>
        <v/>
      </c>
      <c r="M57" s="20"/>
      <c r="N57" s="252" t="str">
        <f t="shared" si="39"/>
        <v/>
      </c>
      <c r="O57" s="253" t="str">
        <f t="shared" si="40"/>
        <v/>
      </c>
      <c r="P57" s="254" t="str">
        <f t="shared" si="41"/>
        <v/>
      </c>
      <c r="Q57" s="249" t="str">
        <f t="shared" si="42"/>
        <v/>
      </c>
      <c r="R57" s="255" t="str">
        <f t="shared" si="43"/>
        <v/>
      </c>
      <c r="S57" s="256"/>
      <c r="T57" s="257" t="str">
        <f t="shared" si="44"/>
        <v/>
      </c>
      <c r="U57" s="256"/>
      <c r="V57" s="257" t="str">
        <f t="shared" si="45"/>
        <v/>
      </c>
      <c r="W57" s="256"/>
      <c r="X57" s="258" t="str">
        <f t="shared" si="46"/>
        <v/>
      </c>
      <c r="Y57" s="259" t="str">
        <f t="shared" si="47"/>
        <v/>
      </c>
      <c r="Z57" s="260" t="str">
        <f t="shared" si="48"/>
        <v/>
      </c>
      <c r="AA57" s="261" t="str">
        <f t="shared" si="49"/>
        <v/>
      </c>
      <c r="AB57" s="262"/>
      <c r="AC57" s="186"/>
      <c r="AD57" s="348" t="str">
        <f t="shared" si="50"/>
        <v/>
      </c>
      <c r="AE57" s="349" t="str">
        <f t="shared" si="51"/>
        <v/>
      </c>
      <c r="AF57" s="350" t="str">
        <f t="shared" si="52"/>
        <v/>
      </c>
      <c r="AG57" s="351" t="str">
        <f t="shared" si="53"/>
        <v/>
      </c>
      <c r="AH57" s="267" t="str">
        <f t="shared" si="54"/>
        <v/>
      </c>
    </row>
    <row r="58" spans="2:34" ht="12" customHeight="1">
      <c r="B58" s="14">
        <f>IF(情報!$C48="","",情報!$C48)</f>
        <v>201</v>
      </c>
      <c r="C58" s="15" t="str">
        <f t="shared" si="31"/>
        <v/>
      </c>
      <c r="D58" s="172" t="str">
        <f t="shared" si="32"/>
        <v/>
      </c>
      <c r="E58" s="173" t="str">
        <f t="shared" si="33"/>
        <v/>
      </c>
      <c r="F58" s="174" t="str">
        <f t="shared" si="34"/>
        <v/>
      </c>
      <c r="G58" s="172" t="str">
        <f t="shared" si="35"/>
        <v/>
      </c>
      <c r="H58" s="173" t="str">
        <f t="shared" si="36"/>
        <v/>
      </c>
      <c r="I58" s="174" t="str">
        <f t="shared" si="11"/>
        <v/>
      </c>
      <c r="J58" s="172" t="str">
        <f t="shared" si="37"/>
        <v/>
      </c>
      <c r="K58" s="173" t="str">
        <f t="shared" si="38"/>
        <v/>
      </c>
      <c r="L58" s="174" t="str">
        <f t="shared" si="14"/>
        <v/>
      </c>
      <c r="M58" s="20"/>
      <c r="N58" s="175" t="str">
        <f t="shared" si="39"/>
        <v/>
      </c>
      <c r="O58" s="176" t="str">
        <f t="shared" si="40"/>
        <v/>
      </c>
      <c r="P58" s="177" t="str">
        <f t="shared" si="41"/>
        <v/>
      </c>
      <c r="Q58" s="172" t="str">
        <f t="shared" si="42"/>
        <v/>
      </c>
      <c r="R58" s="178" t="str">
        <f t="shared" si="43"/>
        <v/>
      </c>
      <c r="S58" s="179"/>
      <c r="T58" s="180" t="str">
        <f t="shared" si="44"/>
        <v/>
      </c>
      <c r="U58" s="179"/>
      <c r="V58" s="180" t="str">
        <f t="shared" si="45"/>
        <v/>
      </c>
      <c r="W58" s="179"/>
      <c r="X58" s="181" t="str">
        <f t="shared" si="46"/>
        <v/>
      </c>
      <c r="Y58" s="182" t="str">
        <f t="shared" si="47"/>
        <v/>
      </c>
      <c r="Z58" s="183" t="str">
        <f t="shared" si="48"/>
        <v/>
      </c>
      <c r="AA58" s="184" t="str">
        <f t="shared" si="49"/>
        <v/>
      </c>
      <c r="AB58" s="185"/>
      <c r="AC58" s="186"/>
      <c r="AD58" s="328" t="str">
        <f t="shared" si="50"/>
        <v/>
      </c>
      <c r="AE58" s="329" t="str">
        <f t="shared" si="51"/>
        <v/>
      </c>
      <c r="AF58" s="330" t="str">
        <f t="shared" si="52"/>
        <v/>
      </c>
      <c r="AG58" s="331" t="str">
        <f t="shared" si="53"/>
        <v/>
      </c>
      <c r="AH58" s="191" t="str">
        <f t="shared" si="54"/>
        <v/>
      </c>
    </row>
    <row r="59" spans="2:34" ht="12" customHeight="1">
      <c r="B59" s="21">
        <f>IF(情報!$C49="","",情報!$C49)</f>
        <v>202</v>
      </c>
      <c r="C59" s="22" t="str">
        <f t="shared" si="31"/>
        <v/>
      </c>
      <c r="D59" s="192" t="str">
        <f t="shared" si="32"/>
        <v/>
      </c>
      <c r="E59" s="193" t="str">
        <f t="shared" si="33"/>
        <v/>
      </c>
      <c r="F59" s="194" t="str">
        <f t="shared" si="34"/>
        <v/>
      </c>
      <c r="G59" s="192" t="str">
        <f t="shared" si="35"/>
        <v/>
      </c>
      <c r="H59" s="193" t="str">
        <f t="shared" si="36"/>
        <v/>
      </c>
      <c r="I59" s="194" t="str">
        <f t="shared" si="11"/>
        <v/>
      </c>
      <c r="J59" s="192" t="str">
        <f t="shared" si="37"/>
        <v/>
      </c>
      <c r="K59" s="193" t="str">
        <f t="shared" si="38"/>
        <v/>
      </c>
      <c r="L59" s="194" t="str">
        <f t="shared" si="14"/>
        <v/>
      </c>
      <c r="M59" s="20"/>
      <c r="N59" s="195" t="str">
        <f t="shared" si="39"/>
        <v/>
      </c>
      <c r="O59" s="196" t="str">
        <f t="shared" si="40"/>
        <v/>
      </c>
      <c r="P59" s="197" t="str">
        <f t="shared" si="41"/>
        <v/>
      </c>
      <c r="Q59" s="192" t="str">
        <f t="shared" si="42"/>
        <v/>
      </c>
      <c r="R59" s="198" t="str">
        <f t="shared" si="43"/>
        <v/>
      </c>
      <c r="S59" s="199"/>
      <c r="T59" s="200" t="str">
        <f t="shared" si="44"/>
        <v/>
      </c>
      <c r="U59" s="199"/>
      <c r="V59" s="200" t="str">
        <f t="shared" si="45"/>
        <v/>
      </c>
      <c r="W59" s="199"/>
      <c r="X59" s="201" t="str">
        <f t="shared" si="46"/>
        <v/>
      </c>
      <c r="Y59" s="202" t="str">
        <f t="shared" si="47"/>
        <v/>
      </c>
      <c r="Z59" s="203" t="str">
        <f t="shared" si="48"/>
        <v/>
      </c>
      <c r="AA59" s="204" t="str">
        <f t="shared" si="49"/>
        <v/>
      </c>
      <c r="AB59" s="205"/>
      <c r="AC59" s="186"/>
      <c r="AD59" s="333" t="str">
        <f t="shared" si="50"/>
        <v/>
      </c>
      <c r="AE59" s="334" t="str">
        <f t="shared" si="51"/>
        <v/>
      </c>
      <c r="AF59" s="335" t="str">
        <f t="shared" si="52"/>
        <v/>
      </c>
      <c r="AG59" s="336" t="str">
        <f t="shared" si="53"/>
        <v/>
      </c>
      <c r="AH59" s="210" t="str">
        <f t="shared" si="54"/>
        <v/>
      </c>
    </row>
    <row r="60" spans="2:34" ht="12" customHeight="1">
      <c r="B60" s="21">
        <f>IF(情報!$C50="","",情報!$C50)</f>
        <v>203</v>
      </c>
      <c r="C60" s="22" t="str">
        <f t="shared" si="31"/>
        <v/>
      </c>
      <c r="D60" s="192" t="str">
        <f t="shared" si="32"/>
        <v/>
      </c>
      <c r="E60" s="193" t="str">
        <f t="shared" si="33"/>
        <v/>
      </c>
      <c r="F60" s="194" t="str">
        <f t="shared" si="34"/>
        <v/>
      </c>
      <c r="G60" s="192" t="str">
        <f t="shared" si="35"/>
        <v/>
      </c>
      <c r="H60" s="193" t="str">
        <f t="shared" si="36"/>
        <v/>
      </c>
      <c r="I60" s="194" t="str">
        <f t="shared" si="11"/>
        <v/>
      </c>
      <c r="J60" s="192" t="str">
        <f t="shared" si="37"/>
        <v/>
      </c>
      <c r="K60" s="193" t="str">
        <f t="shared" si="38"/>
        <v/>
      </c>
      <c r="L60" s="194" t="str">
        <f t="shared" si="14"/>
        <v/>
      </c>
      <c r="M60" s="20"/>
      <c r="N60" s="195" t="str">
        <f t="shared" si="39"/>
        <v/>
      </c>
      <c r="O60" s="196" t="str">
        <f t="shared" si="40"/>
        <v/>
      </c>
      <c r="P60" s="197" t="str">
        <f t="shared" si="41"/>
        <v/>
      </c>
      <c r="Q60" s="192" t="str">
        <f t="shared" si="42"/>
        <v/>
      </c>
      <c r="R60" s="198" t="str">
        <f t="shared" si="43"/>
        <v/>
      </c>
      <c r="S60" s="199"/>
      <c r="T60" s="200" t="str">
        <f t="shared" si="44"/>
        <v/>
      </c>
      <c r="U60" s="199"/>
      <c r="V60" s="200" t="str">
        <f t="shared" si="45"/>
        <v/>
      </c>
      <c r="W60" s="199"/>
      <c r="X60" s="201" t="str">
        <f t="shared" si="46"/>
        <v/>
      </c>
      <c r="Y60" s="202" t="str">
        <f t="shared" si="47"/>
        <v/>
      </c>
      <c r="Z60" s="203" t="str">
        <f t="shared" si="48"/>
        <v/>
      </c>
      <c r="AA60" s="204" t="str">
        <f t="shared" si="49"/>
        <v/>
      </c>
      <c r="AB60" s="205"/>
      <c r="AC60" s="186"/>
      <c r="AD60" s="333" t="str">
        <f t="shared" si="50"/>
        <v/>
      </c>
      <c r="AE60" s="334" t="str">
        <f t="shared" si="51"/>
        <v/>
      </c>
      <c r="AF60" s="335" t="str">
        <f t="shared" si="52"/>
        <v/>
      </c>
      <c r="AG60" s="336" t="str">
        <f t="shared" si="53"/>
        <v/>
      </c>
      <c r="AH60" s="210" t="str">
        <f t="shared" si="54"/>
        <v/>
      </c>
    </row>
    <row r="61" spans="2:34" ht="12" customHeight="1">
      <c r="B61" s="21">
        <f>IF(情報!$C51="","",情報!$C51)</f>
        <v>204</v>
      </c>
      <c r="C61" s="22" t="str">
        <f t="shared" si="31"/>
        <v/>
      </c>
      <c r="D61" s="192" t="str">
        <f t="shared" si="32"/>
        <v/>
      </c>
      <c r="E61" s="193" t="str">
        <f t="shared" si="33"/>
        <v/>
      </c>
      <c r="F61" s="194" t="str">
        <f t="shared" si="34"/>
        <v/>
      </c>
      <c r="G61" s="192" t="str">
        <f t="shared" si="35"/>
        <v/>
      </c>
      <c r="H61" s="193" t="str">
        <f t="shared" si="36"/>
        <v/>
      </c>
      <c r="I61" s="194" t="str">
        <f t="shared" si="11"/>
        <v/>
      </c>
      <c r="J61" s="192" t="str">
        <f t="shared" si="37"/>
        <v/>
      </c>
      <c r="K61" s="193" t="str">
        <f t="shared" si="38"/>
        <v/>
      </c>
      <c r="L61" s="194" t="str">
        <f t="shared" si="14"/>
        <v/>
      </c>
      <c r="M61" s="20"/>
      <c r="N61" s="195" t="str">
        <f t="shared" si="39"/>
        <v/>
      </c>
      <c r="O61" s="196" t="str">
        <f t="shared" si="40"/>
        <v/>
      </c>
      <c r="P61" s="197" t="str">
        <f t="shared" si="41"/>
        <v/>
      </c>
      <c r="Q61" s="192" t="str">
        <f t="shared" si="42"/>
        <v/>
      </c>
      <c r="R61" s="198" t="str">
        <f t="shared" si="43"/>
        <v/>
      </c>
      <c r="S61" s="199"/>
      <c r="T61" s="200" t="str">
        <f t="shared" si="44"/>
        <v/>
      </c>
      <c r="U61" s="199"/>
      <c r="V61" s="200" t="str">
        <f t="shared" si="45"/>
        <v/>
      </c>
      <c r="W61" s="199"/>
      <c r="X61" s="201" t="str">
        <f t="shared" si="46"/>
        <v/>
      </c>
      <c r="Y61" s="202" t="str">
        <f t="shared" si="47"/>
        <v/>
      </c>
      <c r="Z61" s="203" t="str">
        <f t="shared" si="48"/>
        <v/>
      </c>
      <c r="AA61" s="204" t="str">
        <f t="shared" si="49"/>
        <v/>
      </c>
      <c r="AB61" s="205"/>
      <c r="AC61" s="186"/>
      <c r="AD61" s="333" t="str">
        <f t="shared" si="50"/>
        <v/>
      </c>
      <c r="AE61" s="334" t="str">
        <f t="shared" si="51"/>
        <v/>
      </c>
      <c r="AF61" s="335" t="str">
        <f t="shared" si="52"/>
        <v/>
      </c>
      <c r="AG61" s="336" t="str">
        <f t="shared" si="53"/>
        <v/>
      </c>
      <c r="AH61" s="210" t="str">
        <f t="shared" si="54"/>
        <v/>
      </c>
    </row>
    <row r="62" spans="2:34" ht="12" customHeight="1">
      <c r="B62" s="27">
        <f>IF(情報!$C52="","",情報!$C52)</f>
        <v>205</v>
      </c>
      <c r="C62" s="28" t="str">
        <f t="shared" si="31"/>
        <v/>
      </c>
      <c r="D62" s="211" t="str">
        <f t="shared" si="32"/>
        <v/>
      </c>
      <c r="E62" s="212" t="str">
        <f t="shared" si="33"/>
        <v/>
      </c>
      <c r="F62" s="213" t="str">
        <f t="shared" si="34"/>
        <v/>
      </c>
      <c r="G62" s="211" t="str">
        <f t="shared" si="35"/>
        <v/>
      </c>
      <c r="H62" s="212" t="str">
        <f t="shared" si="36"/>
        <v/>
      </c>
      <c r="I62" s="213" t="str">
        <f t="shared" si="11"/>
        <v/>
      </c>
      <c r="J62" s="211" t="str">
        <f t="shared" si="37"/>
        <v/>
      </c>
      <c r="K62" s="212" t="str">
        <f t="shared" si="38"/>
        <v/>
      </c>
      <c r="L62" s="213" t="str">
        <f t="shared" si="14"/>
        <v/>
      </c>
      <c r="M62" s="20"/>
      <c r="N62" s="214" t="str">
        <f t="shared" si="39"/>
        <v/>
      </c>
      <c r="O62" s="215" t="str">
        <f t="shared" si="40"/>
        <v/>
      </c>
      <c r="P62" s="216" t="str">
        <f t="shared" si="41"/>
        <v/>
      </c>
      <c r="Q62" s="211" t="str">
        <f t="shared" si="42"/>
        <v/>
      </c>
      <c r="R62" s="217" t="str">
        <f t="shared" si="43"/>
        <v/>
      </c>
      <c r="S62" s="218"/>
      <c r="T62" s="219" t="str">
        <f t="shared" si="44"/>
        <v/>
      </c>
      <c r="U62" s="218"/>
      <c r="V62" s="219" t="str">
        <f t="shared" si="45"/>
        <v/>
      </c>
      <c r="W62" s="218"/>
      <c r="X62" s="220" t="str">
        <f t="shared" si="46"/>
        <v/>
      </c>
      <c r="Y62" s="221" t="str">
        <f t="shared" si="47"/>
        <v/>
      </c>
      <c r="Z62" s="222" t="str">
        <f t="shared" si="48"/>
        <v/>
      </c>
      <c r="AA62" s="223" t="str">
        <f t="shared" si="49"/>
        <v/>
      </c>
      <c r="AB62" s="224"/>
      <c r="AC62" s="186"/>
      <c r="AD62" s="338" t="str">
        <f t="shared" si="50"/>
        <v/>
      </c>
      <c r="AE62" s="339" t="str">
        <f t="shared" si="51"/>
        <v/>
      </c>
      <c r="AF62" s="340" t="str">
        <f t="shared" si="52"/>
        <v/>
      </c>
      <c r="AG62" s="341" t="str">
        <f t="shared" si="53"/>
        <v/>
      </c>
      <c r="AH62" s="229" t="str">
        <f t="shared" si="54"/>
        <v/>
      </c>
    </row>
    <row r="63" spans="2:34" ht="12" customHeight="1">
      <c r="B63" s="33">
        <f>IF(情報!$C53="","",情報!$C53)</f>
        <v>206</v>
      </c>
      <c r="C63" s="34" t="str">
        <f t="shared" si="31"/>
        <v/>
      </c>
      <c r="D63" s="230" t="str">
        <f t="shared" si="32"/>
        <v/>
      </c>
      <c r="E63" s="231" t="str">
        <f t="shared" si="33"/>
        <v/>
      </c>
      <c r="F63" s="232" t="str">
        <f t="shared" si="34"/>
        <v/>
      </c>
      <c r="G63" s="230" t="str">
        <f t="shared" si="35"/>
        <v/>
      </c>
      <c r="H63" s="231" t="str">
        <f t="shared" si="36"/>
        <v/>
      </c>
      <c r="I63" s="232" t="str">
        <f t="shared" si="11"/>
        <v/>
      </c>
      <c r="J63" s="230" t="str">
        <f t="shared" si="37"/>
        <v/>
      </c>
      <c r="K63" s="231" t="str">
        <f t="shared" si="38"/>
        <v/>
      </c>
      <c r="L63" s="232" t="str">
        <f t="shared" si="14"/>
        <v/>
      </c>
      <c r="M63" s="20"/>
      <c r="N63" s="233" t="str">
        <f t="shared" si="39"/>
        <v/>
      </c>
      <c r="O63" s="234" t="str">
        <f t="shared" si="40"/>
        <v/>
      </c>
      <c r="P63" s="235" t="str">
        <f t="shared" si="41"/>
        <v/>
      </c>
      <c r="Q63" s="230" t="str">
        <f t="shared" si="42"/>
        <v/>
      </c>
      <c r="R63" s="236" t="str">
        <f t="shared" si="43"/>
        <v/>
      </c>
      <c r="S63" s="237"/>
      <c r="T63" s="238" t="str">
        <f t="shared" si="44"/>
        <v/>
      </c>
      <c r="U63" s="237"/>
      <c r="V63" s="238" t="str">
        <f t="shared" si="45"/>
        <v/>
      </c>
      <c r="W63" s="237"/>
      <c r="X63" s="239" t="str">
        <f t="shared" si="46"/>
        <v/>
      </c>
      <c r="Y63" s="240" t="str">
        <f t="shared" si="47"/>
        <v/>
      </c>
      <c r="Z63" s="241" t="str">
        <f t="shared" si="48"/>
        <v/>
      </c>
      <c r="AA63" s="242" t="str">
        <f t="shared" si="49"/>
        <v/>
      </c>
      <c r="AB63" s="243"/>
      <c r="AC63" s="186"/>
      <c r="AD63" s="343" t="str">
        <f t="shared" si="50"/>
        <v/>
      </c>
      <c r="AE63" s="344" t="str">
        <f t="shared" si="51"/>
        <v/>
      </c>
      <c r="AF63" s="345" t="str">
        <f t="shared" si="52"/>
        <v/>
      </c>
      <c r="AG63" s="346" t="str">
        <f t="shared" si="53"/>
        <v/>
      </c>
      <c r="AH63" s="248" t="str">
        <f t="shared" si="54"/>
        <v/>
      </c>
    </row>
    <row r="64" spans="2:34" ht="12" customHeight="1">
      <c r="B64" s="21">
        <f>IF(情報!$C54="","",情報!$C54)</f>
        <v>207</v>
      </c>
      <c r="C64" s="22" t="str">
        <f t="shared" si="31"/>
        <v/>
      </c>
      <c r="D64" s="192" t="str">
        <f t="shared" si="32"/>
        <v/>
      </c>
      <c r="E64" s="193" t="str">
        <f t="shared" si="33"/>
        <v/>
      </c>
      <c r="F64" s="194" t="str">
        <f t="shared" si="34"/>
        <v/>
      </c>
      <c r="G64" s="192" t="str">
        <f t="shared" si="35"/>
        <v/>
      </c>
      <c r="H64" s="193" t="str">
        <f t="shared" si="36"/>
        <v/>
      </c>
      <c r="I64" s="194" t="str">
        <f t="shared" si="11"/>
        <v/>
      </c>
      <c r="J64" s="192" t="str">
        <f t="shared" si="37"/>
        <v/>
      </c>
      <c r="K64" s="193" t="str">
        <f t="shared" si="38"/>
        <v/>
      </c>
      <c r="L64" s="194" t="str">
        <f t="shared" si="14"/>
        <v/>
      </c>
      <c r="M64" s="20"/>
      <c r="N64" s="195" t="str">
        <f t="shared" si="39"/>
        <v/>
      </c>
      <c r="O64" s="196" t="str">
        <f t="shared" si="40"/>
        <v/>
      </c>
      <c r="P64" s="197" t="str">
        <f t="shared" si="41"/>
        <v/>
      </c>
      <c r="Q64" s="192" t="str">
        <f t="shared" si="42"/>
        <v/>
      </c>
      <c r="R64" s="198" t="str">
        <f t="shared" si="43"/>
        <v/>
      </c>
      <c r="S64" s="199"/>
      <c r="T64" s="200" t="str">
        <f t="shared" si="44"/>
        <v/>
      </c>
      <c r="U64" s="199"/>
      <c r="V64" s="200" t="str">
        <f t="shared" si="45"/>
        <v/>
      </c>
      <c r="W64" s="199"/>
      <c r="X64" s="201" t="str">
        <f t="shared" si="46"/>
        <v/>
      </c>
      <c r="Y64" s="202" t="str">
        <f t="shared" si="47"/>
        <v/>
      </c>
      <c r="Z64" s="203" t="str">
        <f t="shared" si="48"/>
        <v/>
      </c>
      <c r="AA64" s="204" t="str">
        <f t="shared" si="49"/>
        <v/>
      </c>
      <c r="AB64" s="205"/>
      <c r="AC64" s="186"/>
      <c r="AD64" s="333" t="str">
        <f t="shared" si="50"/>
        <v/>
      </c>
      <c r="AE64" s="334" t="str">
        <f t="shared" si="51"/>
        <v/>
      </c>
      <c r="AF64" s="335" t="str">
        <f t="shared" si="52"/>
        <v/>
      </c>
      <c r="AG64" s="336" t="str">
        <f t="shared" si="53"/>
        <v/>
      </c>
      <c r="AH64" s="210" t="str">
        <f t="shared" si="54"/>
        <v/>
      </c>
    </row>
    <row r="65" spans="2:34" ht="12" customHeight="1">
      <c r="B65" s="21">
        <f>IF(情報!$C55="","",情報!$C55)</f>
        <v>208</v>
      </c>
      <c r="C65" s="22" t="str">
        <f t="shared" si="31"/>
        <v/>
      </c>
      <c r="D65" s="192" t="str">
        <f t="shared" si="32"/>
        <v/>
      </c>
      <c r="E65" s="193" t="str">
        <f t="shared" si="33"/>
        <v/>
      </c>
      <c r="F65" s="194" t="str">
        <f t="shared" si="34"/>
        <v/>
      </c>
      <c r="G65" s="192" t="str">
        <f t="shared" si="35"/>
        <v/>
      </c>
      <c r="H65" s="193" t="str">
        <f t="shared" si="36"/>
        <v/>
      </c>
      <c r="I65" s="194" t="str">
        <f t="shared" si="11"/>
        <v/>
      </c>
      <c r="J65" s="192" t="str">
        <f t="shared" si="37"/>
        <v/>
      </c>
      <c r="K65" s="193" t="str">
        <f t="shared" si="38"/>
        <v/>
      </c>
      <c r="L65" s="194" t="str">
        <f t="shared" si="14"/>
        <v/>
      </c>
      <c r="M65" s="20"/>
      <c r="N65" s="195" t="str">
        <f t="shared" si="39"/>
        <v/>
      </c>
      <c r="O65" s="196" t="str">
        <f t="shared" si="40"/>
        <v/>
      </c>
      <c r="P65" s="197" t="str">
        <f t="shared" si="41"/>
        <v/>
      </c>
      <c r="Q65" s="192" t="str">
        <f t="shared" si="42"/>
        <v/>
      </c>
      <c r="R65" s="198" t="str">
        <f t="shared" si="43"/>
        <v/>
      </c>
      <c r="S65" s="199"/>
      <c r="T65" s="200" t="str">
        <f t="shared" si="44"/>
        <v/>
      </c>
      <c r="U65" s="199"/>
      <c r="V65" s="200" t="str">
        <f t="shared" si="45"/>
        <v/>
      </c>
      <c r="W65" s="199"/>
      <c r="X65" s="201" t="str">
        <f t="shared" si="46"/>
        <v/>
      </c>
      <c r="Y65" s="202" t="str">
        <f t="shared" si="47"/>
        <v/>
      </c>
      <c r="Z65" s="203" t="str">
        <f t="shared" si="48"/>
        <v/>
      </c>
      <c r="AA65" s="204" t="str">
        <f t="shared" si="49"/>
        <v/>
      </c>
      <c r="AB65" s="205"/>
      <c r="AC65" s="186"/>
      <c r="AD65" s="333" t="str">
        <f t="shared" si="50"/>
        <v/>
      </c>
      <c r="AE65" s="334" t="str">
        <f t="shared" si="51"/>
        <v/>
      </c>
      <c r="AF65" s="335" t="str">
        <f t="shared" si="52"/>
        <v/>
      </c>
      <c r="AG65" s="336" t="str">
        <f t="shared" si="53"/>
        <v/>
      </c>
      <c r="AH65" s="210" t="str">
        <f t="shared" si="54"/>
        <v/>
      </c>
    </row>
    <row r="66" spans="2:34" ht="12" customHeight="1">
      <c r="B66" s="21">
        <f>IF(情報!$C56="","",情報!$C56)</f>
        <v>209</v>
      </c>
      <c r="C66" s="22" t="str">
        <f t="shared" si="31"/>
        <v/>
      </c>
      <c r="D66" s="192" t="str">
        <f t="shared" si="32"/>
        <v/>
      </c>
      <c r="E66" s="193" t="str">
        <f t="shared" si="33"/>
        <v/>
      </c>
      <c r="F66" s="194" t="str">
        <f t="shared" si="34"/>
        <v/>
      </c>
      <c r="G66" s="192" t="str">
        <f t="shared" si="35"/>
        <v/>
      </c>
      <c r="H66" s="193" t="str">
        <f t="shared" si="36"/>
        <v/>
      </c>
      <c r="I66" s="194" t="str">
        <f t="shared" si="11"/>
        <v/>
      </c>
      <c r="J66" s="192" t="str">
        <f t="shared" si="37"/>
        <v/>
      </c>
      <c r="K66" s="193" t="str">
        <f t="shared" si="38"/>
        <v/>
      </c>
      <c r="L66" s="194" t="str">
        <f t="shared" si="14"/>
        <v/>
      </c>
      <c r="M66" s="20"/>
      <c r="N66" s="195" t="str">
        <f t="shared" si="39"/>
        <v/>
      </c>
      <c r="O66" s="196" t="str">
        <f t="shared" si="40"/>
        <v/>
      </c>
      <c r="P66" s="197" t="str">
        <f t="shared" si="41"/>
        <v/>
      </c>
      <c r="Q66" s="192" t="str">
        <f t="shared" si="42"/>
        <v/>
      </c>
      <c r="R66" s="198" t="str">
        <f t="shared" si="43"/>
        <v/>
      </c>
      <c r="S66" s="199"/>
      <c r="T66" s="200" t="str">
        <f t="shared" si="44"/>
        <v/>
      </c>
      <c r="U66" s="199"/>
      <c r="V66" s="200" t="str">
        <f t="shared" si="45"/>
        <v/>
      </c>
      <c r="W66" s="199"/>
      <c r="X66" s="201" t="str">
        <f t="shared" si="46"/>
        <v/>
      </c>
      <c r="Y66" s="202" t="str">
        <f t="shared" si="47"/>
        <v/>
      </c>
      <c r="Z66" s="203" t="str">
        <f t="shared" si="48"/>
        <v/>
      </c>
      <c r="AA66" s="204" t="str">
        <f t="shared" si="49"/>
        <v/>
      </c>
      <c r="AB66" s="205"/>
      <c r="AC66" s="186"/>
      <c r="AD66" s="333" t="str">
        <f t="shared" si="50"/>
        <v/>
      </c>
      <c r="AE66" s="334" t="str">
        <f t="shared" si="51"/>
        <v/>
      </c>
      <c r="AF66" s="335" t="str">
        <f t="shared" si="52"/>
        <v/>
      </c>
      <c r="AG66" s="336" t="str">
        <f t="shared" si="53"/>
        <v/>
      </c>
      <c r="AH66" s="210" t="str">
        <f t="shared" si="54"/>
        <v/>
      </c>
    </row>
    <row r="67" spans="2:34" ht="12" customHeight="1">
      <c r="B67" s="27">
        <f>IF(情報!$C57="","",情報!$C57)</f>
        <v>210</v>
      </c>
      <c r="C67" s="28" t="str">
        <f t="shared" si="31"/>
        <v/>
      </c>
      <c r="D67" s="211" t="str">
        <f t="shared" si="32"/>
        <v/>
      </c>
      <c r="E67" s="212" t="str">
        <f t="shared" si="33"/>
        <v/>
      </c>
      <c r="F67" s="213" t="str">
        <f t="shared" si="34"/>
        <v/>
      </c>
      <c r="G67" s="211" t="str">
        <f t="shared" si="35"/>
        <v/>
      </c>
      <c r="H67" s="212" t="str">
        <f t="shared" si="36"/>
        <v/>
      </c>
      <c r="I67" s="213" t="str">
        <f t="shared" si="11"/>
        <v/>
      </c>
      <c r="J67" s="211" t="str">
        <f t="shared" si="37"/>
        <v/>
      </c>
      <c r="K67" s="212" t="str">
        <f t="shared" si="38"/>
        <v/>
      </c>
      <c r="L67" s="213" t="str">
        <f t="shared" si="14"/>
        <v/>
      </c>
      <c r="M67" s="20"/>
      <c r="N67" s="214" t="str">
        <f t="shared" si="39"/>
        <v/>
      </c>
      <c r="O67" s="215" t="str">
        <f t="shared" si="40"/>
        <v/>
      </c>
      <c r="P67" s="216" t="str">
        <f t="shared" si="41"/>
        <v/>
      </c>
      <c r="Q67" s="211" t="str">
        <f t="shared" si="42"/>
        <v/>
      </c>
      <c r="R67" s="217" t="str">
        <f t="shared" si="43"/>
        <v/>
      </c>
      <c r="S67" s="218"/>
      <c r="T67" s="219" t="str">
        <f t="shared" si="44"/>
        <v/>
      </c>
      <c r="U67" s="218"/>
      <c r="V67" s="219" t="str">
        <f t="shared" si="45"/>
        <v/>
      </c>
      <c r="W67" s="218"/>
      <c r="X67" s="220" t="str">
        <f t="shared" si="46"/>
        <v/>
      </c>
      <c r="Y67" s="221" t="str">
        <f t="shared" si="47"/>
        <v/>
      </c>
      <c r="Z67" s="222" t="str">
        <f t="shared" si="48"/>
        <v/>
      </c>
      <c r="AA67" s="223" t="str">
        <f t="shared" si="49"/>
        <v/>
      </c>
      <c r="AB67" s="224"/>
      <c r="AC67" s="186"/>
      <c r="AD67" s="338" t="str">
        <f t="shared" si="50"/>
        <v/>
      </c>
      <c r="AE67" s="339" t="str">
        <f t="shared" si="51"/>
        <v/>
      </c>
      <c r="AF67" s="340" t="str">
        <f t="shared" si="52"/>
        <v/>
      </c>
      <c r="AG67" s="341" t="str">
        <f t="shared" si="53"/>
        <v/>
      </c>
      <c r="AH67" s="229" t="str">
        <f t="shared" si="54"/>
        <v/>
      </c>
    </row>
    <row r="68" spans="2:34" ht="12" customHeight="1">
      <c r="B68" s="33">
        <f>IF(情報!$C58="","",情報!$C58)</f>
        <v>211</v>
      </c>
      <c r="C68" s="34" t="str">
        <f t="shared" si="31"/>
        <v/>
      </c>
      <c r="D68" s="230" t="str">
        <f t="shared" si="32"/>
        <v/>
      </c>
      <c r="E68" s="231" t="str">
        <f t="shared" si="33"/>
        <v/>
      </c>
      <c r="F68" s="232" t="str">
        <f t="shared" si="34"/>
        <v/>
      </c>
      <c r="G68" s="230" t="str">
        <f t="shared" si="35"/>
        <v/>
      </c>
      <c r="H68" s="231" t="str">
        <f t="shared" si="36"/>
        <v/>
      </c>
      <c r="I68" s="232" t="str">
        <f t="shared" si="11"/>
        <v/>
      </c>
      <c r="J68" s="230" t="str">
        <f t="shared" si="37"/>
        <v/>
      </c>
      <c r="K68" s="231" t="str">
        <f t="shared" si="38"/>
        <v/>
      </c>
      <c r="L68" s="232" t="str">
        <f t="shared" si="14"/>
        <v/>
      </c>
      <c r="M68" s="20"/>
      <c r="N68" s="233" t="str">
        <f t="shared" si="39"/>
        <v/>
      </c>
      <c r="O68" s="234" t="str">
        <f t="shared" si="40"/>
        <v/>
      </c>
      <c r="P68" s="235" t="str">
        <f t="shared" si="41"/>
        <v/>
      </c>
      <c r="Q68" s="230" t="str">
        <f t="shared" si="42"/>
        <v/>
      </c>
      <c r="R68" s="236" t="str">
        <f t="shared" si="43"/>
        <v/>
      </c>
      <c r="S68" s="237"/>
      <c r="T68" s="238" t="str">
        <f t="shared" si="44"/>
        <v/>
      </c>
      <c r="U68" s="237"/>
      <c r="V68" s="238" t="str">
        <f t="shared" si="45"/>
        <v/>
      </c>
      <c r="W68" s="237"/>
      <c r="X68" s="239" t="str">
        <f t="shared" si="46"/>
        <v/>
      </c>
      <c r="Y68" s="240" t="str">
        <f t="shared" si="47"/>
        <v/>
      </c>
      <c r="Z68" s="241" t="str">
        <f t="shared" si="48"/>
        <v/>
      </c>
      <c r="AA68" s="242" t="str">
        <f t="shared" si="49"/>
        <v/>
      </c>
      <c r="AB68" s="243"/>
      <c r="AC68" s="186"/>
      <c r="AD68" s="343" t="str">
        <f t="shared" si="50"/>
        <v/>
      </c>
      <c r="AE68" s="344" t="str">
        <f t="shared" si="51"/>
        <v/>
      </c>
      <c r="AF68" s="345" t="str">
        <f t="shared" si="52"/>
        <v/>
      </c>
      <c r="AG68" s="346" t="str">
        <f t="shared" si="53"/>
        <v/>
      </c>
      <c r="AH68" s="248" t="str">
        <f t="shared" si="54"/>
        <v/>
      </c>
    </row>
    <row r="69" spans="2:34" ht="12" customHeight="1">
      <c r="B69" s="21">
        <f>IF(情報!$C59="","",情報!$C59)</f>
        <v>212</v>
      </c>
      <c r="C69" s="22" t="str">
        <f t="shared" si="31"/>
        <v/>
      </c>
      <c r="D69" s="192" t="str">
        <f t="shared" si="32"/>
        <v/>
      </c>
      <c r="E69" s="193" t="str">
        <f t="shared" si="33"/>
        <v/>
      </c>
      <c r="F69" s="194" t="str">
        <f t="shared" si="34"/>
        <v/>
      </c>
      <c r="G69" s="192" t="str">
        <f t="shared" si="35"/>
        <v/>
      </c>
      <c r="H69" s="193" t="str">
        <f t="shared" si="36"/>
        <v/>
      </c>
      <c r="I69" s="194" t="str">
        <f t="shared" si="11"/>
        <v/>
      </c>
      <c r="J69" s="192" t="str">
        <f t="shared" si="37"/>
        <v/>
      </c>
      <c r="K69" s="193" t="str">
        <f t="shared" si="38"/>
        <v/>
      </c>
      <c r="L69" s="194" t="str">
        <f t="shared" si="14"/>
        <v/>
      </c>
      <c r="M69" s="20"/>
      <c r="N69" s="195" t="str">
        <f t="shared" si="39"/>
        <v/>
      </c>
      <c r="O69" s="196" t="str">
        <f t="shared" si="40"/>
        <v/>
      </c>
      <c r="P69" s="197" t="str">
        <f t="shared" si="41"/>
        <v/>
      </c>
      <c r="Q69" s="192" t="str">
        <f t="shared" si="42"/>
        <v/>
      </c>
      <c r="R69" s="198" t="str">
        <f t="shared" si="43"/>
        <v/>
      </c>
      <c r="S69" s="199"/>
      <c r="T69" s="200" t="str">
        <f t="shared" si="44"/>
        <v/>
      </c>
      <c r="U69" s="199"/>
      <c r="V69" s="200" t="str">
        <f t="shared" si="45"/>
        <v/>
      </c>
      <c r="W69" s="199"/>
      <c r="X69" s="201" t="str">
        <f t="shared" si="46"/>
        <v/>
      </c>
      <c r="Y69" s="202" t="str">
        <f t="shared" si="47"/>
        <v/>
      </c>
      <c r="Z69" s="203" t="str">
        <f t="shared" si="48"/>
        <v/>
      </c>
      <c r="AA69" s="204" t="str">
        <f t="shared" si="49"/>
        <v/>
      </c>
      <c r="AB69" s="205"/>
      <c r="AC69" s="186"/>
      <c r="AD69" s="333" t="str">
        <f t="shared" si="50"/>
        <v/>
      </c>
      <c r="AE69" s="334" t="str">
        <f t="shared" si="51"/>
        <v/>
      </c>
      <c r="AF69" s="335" t="str">
        <f t="shared" si="52"/>
        <v/>
      </c>
      <c r="AG69" s="336" t="str">
        <f t="shared" si="53"/>
        <v/>
      </c>
      <c r="AH69" s="210" t="str">
        <f t="shared" si="54"/>
        <v/>
      </c>
    </row>
    <row r="70" spans="2:34" ht="12" customHeight="1">
      <c r="B70" s="21">
        <f>IF(情報!$C60="","",情報!$C60)</f>
        <v>213</v>
      </c>
      <c r="C70" s="22" t="str">
        <f t="shared" si="31"/>
        <v/>
      </c>
      <c r="D70" s="192" t="str">
        <f t="shared" si="32"/>
        <v/>
      </c>
      <c r="E70" s="193" t="str">
        <f t="shared" si="33"/>
        <v/>
      </c>
      <c r="F70" s="194" t="str">
        <f t="shared" si="34"/>
        <v/>
      </c>
      <c r="G70" s="192" t="str">
        <f t="shared" si="35"/>
        <v/>
      </c>
      <c r="H70" s="193" t="str">
        <f t="shared" si="36"/>
        <v/>
      </c>
      <c r="I70" s="194" t="str">
        <f t="shared" si="11"/>
        <v/>
      </c>
      <c r="J70" s="192" t="str">
        <f t="shared" si="37"/>
        <v/>
      </c>
      <c r="K70" s="193" t="str">
        <f t="shared" si="38"/>
        <v/>
      </c>
      <c r="L70" s="194" t="str">
        <f t="shared" si="14"/>
        <v/>
      </c>
      <c r="M70" s="20"/>
      <c r="N70" s="195" t="str">
        <f t="shared" si="39"/>
        <v/>
      </c>
      <c r="O70" s="196" t="str">
        <f t="shared" si="40"/>
        <v/>
      </c>
      <c r="P70" s="197" t="str">
        <f t="shared" si="41"/>
        <v/>
      </c>
      <c r="Q70" s="192" t="str">
        <f t="shared" si="42"/>
        <v/>
      </c>
      <c r="R70" s="198" t="str">
        <f t="shared" si="43"/>
        <v/>
      </c>
      <c r="S70" s="199"/>
      <c r="T70" s="200" t="str">
        <f t="shared" si="44"/>
        <v/>
      </c>
      <c r="U70" s="199"/>
      <c r="V70" s="200" t="str">
        <f t="shared" si="45"/>
        <v/>
      </c>
      <c r="W70" s="199"/>
      <c r="X70" s="201" t="str">
        <f t="shared" si="46"/>
        <v/>
      </c>
      <c r="Y70" s="202" t="str">
        <f t="shared" si="47"/>
        <v/>
      </c>
      <c r="Z70" s="203" t="str">
        <f t="shared" si="48"/>
        <v/>
      </c>
      <c r="AA70" s="204" t="str">
        <f t="shared" si="49"/>
        <v/>
      </c>
      <c r="AB70" s="205"/>
      <c r="AC70" s="186"/>
      <c r="AD70" s="333" t="str">
        <f t="shared" si="50"/>
        <v/>
      </c>
      <c r="AE70" s="334" t="str">
        <f t="shared" si="51"/>
        <v/>
      </c>
      <c r="AF70" s="335" t="str">
        <f t="shared" si="52"/>
        <v/>
      </c>
      <c r="AG70" s="336" t="str">
        <f t="shared" si="53"/>
        <v/>
      </c>
      <c r="AH70" s="210" t="str">
        <f t="shared" si="54"/>
        <v/>
      </c>
    </row>
    <row r="71" spans="2:34" ht="12" customHeight="1">
      <c r="B71" s="21">
        <f>IF(情報!$C61="","",情報!$C61)</f>
        <v>214</v>
      </c>
      <c r="C71" s="22" t="str">
        <f t="shared" si="31"/>
        <v/>
      </c>
      <c r="D71" s="192" t="str">
        <f t="shared" si="32"/>
        <v/>
      </c>
      <c r="E71" s="193" t="str">
        <f t="shared" si="33"/>
        <v/>
      </c>
      <c r="F71" s="194" t="str">
        <f t="shared" si="34"/>
        <v/>
      </c>
      <c r="G71" s="192" t="str">
        <f t="shared" si="35"/>
        <v/>
      </c>
      <c r="H71" s="193" t="str">
        <f t="shared" si="36"/>
        <v/>
      </c>
      <c r="I71" s="194" t="str">
        <f t="shared" si="11"/>
        <v/>
      </c>
      <c r="J71" s="192" t="str">
        <f t="shared" si="37"/>
        <v/>
      </c>
      <c r="K71" s="193" t="str">
        <f t="shared" si="38"/>
        <v/>
      </c>
      <c r="L71" s="194" t="str">
        <f t="shared" si="14"/>
        <v/>
      </c>
      <c r="M71" s="20"/>
      <c r="N71" s="195" t="str">
        <f t="shared" si="39"/>
        <v/>
      </c>
      <c r="O71" s="196" t="str">
        <f t="shared" si="40"/>
        <v/>
      </c>
      <c r="P71" s="197" t="str">
        <f t="shared" si="41"/>
        <v/>
      </c>
      <c r="Q71" s="192" t="str">
        <f t="shared" si="42"/>
        <v/>
      </c>
      <c r="R71" s="198" t="str">
        <f t="shared" si="43"/>
        <v/>
      </c>
      <c r="S71" s="199"/>
      <c r="T71" s="200" t="str">
        <f t="shared" si="44"/>
        <v/>
      </c>
      <c r="U71" s="199"/>
      <c r="V71" s="200" t="str">
        <f t="shared" si="45"/>
        <v/>
      </c>
      <c r="W71" s="199"/>
      <c r="X71" s="201" t="str">
        <f t="shared" si="46"/>
        <v/>
      </c>
      <c r="Y71" s="202" t="str">
        <f t="shared" si="47"/>
        <v/>
      </c>
      <c r="Z71" s="203" t="str">
        <f t="shared" si="48"/>
        <v/>
      </c>
      <c r="AA71" s="204" t="str">
        <f t="shared" si="49"/>
        <v/>
      </c>
      <c r="AB71" s="205"/>
      <c r="AC71" s="186"/>
      <c r="AD71" s="333" t="str">
        <f t="shared" si="50"/>
        <v/>
      </c>
      <c r="AE71" s="334" t="str">
        <f t="shared" si="51"/>
        <v/>
      </c>
      <c r="AF71" s="335" t="str">
        <f t="shared" si="52"/>
        <v/>
      </c>
      <c r="AG71" s="336" t="str">
        <f t="shared" si="53"/>
        <v/>
      </c>
      <c r="AH71" s="210" t="str">
        <f t="shared" si="54"/>
        <v/>
      </c>
    </row>
    <row r="72" spans="2:34" ht="12" customHeight="1">
      <c r="B72" s="27">
        <f>IF(情報!$C62="","",情報!$C62)</f>
        <v>215</v>
      </c>
      <c r="C72" s="28" t="str">
        <f t="shared" si="31"/>
        <v/>
      </c>
      <c r="D72" s="211" t="str">
        <f t="shared" si="32"/>
        <v/>
      </c>
      <c r="E72" s="212" t="str">
        <f t="shared" si="33"/>
        <v/>
      </c>
      <c r="F72" s="213" t="str">
        <f t="shared" si="34"/>
        <v/>
      </c>
      <c r="G72" s="211" t="str">
        <f t="shared" si="35"/>
        <v/>
      </c>
      <c r="H72" s="212" t="str">
        <f t="shared" si="36"/>
        <v/>
      </c>
      <c r="I72" s="213" t="str">
        <f t="shared" si="11"/>
        <v/>
      </c>
      <c r="J72" s="211" t="str">
        <f t="shared" si="37"/>
        <v/>
      </c>
      <c r="K72" s="212" t="str">
        <f t="shared" si="38"/>
        <v/>
      </c>
      <c r="L72" s="213" t="str">
        <f t="shared" si="14"/>
        <v/>
      </c>
      <c r="M72" s="20"/>
      <c r="N72" s="214" t="str">
        <f t="shared" si="39"/>
        <v/>
      </c>
      <c r="O72" s="215" t="str">
        <f t="shared" si="40"/>
        <v/>
      </c>
      <c r="P72" s="216" t="str">
        <f t="shared" si="41"/>
        <v/>
      </c>
      <c r="Q72" s="211" t="str">
        <f t="shared" si="42"/>
        <v/>
      </c>
      <c r="R72" s="217" t="str">
        <f t="shared" si="43"/>
        <v/>
      </c>
      <c r="S72" s="218"/>
      <c r="T72" s="219" t="str">
        <f t="shared" si="44"/>
        <v/>
      </c>
      <c r="U72" s="218"/>
      <c r="V72" s="219" t="str">
        <f t="shared" si="45"/>
        <v/>
      </c>
      <c r="W72" s="218"/>
      <c r="X72" s="220" t="str">
        <f t="shared" si="46"/>
        <v/>
      </c>
      <c r="Y72" s="221" t="str">
        <f t="shared" si="47"/>
        <v/>
      </c>
      <c r="Z72" s="222" t="str">
        <f t="shared" si="48"/>
        <v/>
      </c>
      <c r="AA72" s="223" t="str">
        <f t="shared" si="49"/>
        <v/>
      </c>
      <c r="AB72" s="224"/>
      <c r="AC72" s="186"/>
      <c r="AD72" s="338" t="str">
        <f t="shared" si="50"/>
        <v/>
      </c>
      <c r="AE72" s="339" t="str">
        <f t="shared" si="51"/>
        <v/>
      </c>
      <c r="AF72" s="340" t="str">
        <f t="shared" si="52"/>
        <v/>
      </c>
      <c r="AG72" s="341" t="str">
        <f t="shared" si="53"/>
        <v/>
      </c>
      <c r="AH72" s="229" t="str">
        <f t="shared" si="54"/>
        <v/>
      </c>
    </row>
    <row r="73" spans="2:34" ht="12" customHeight="1">
      <c r="B73" s="33">
        <f>IF(情報!$C63="","",情報!$C63)</f>
        <v>216</v>
      </c>
      <c r="C73" s="34" t="str">
        <f t="shared" si="31"/>
        <v/>
      </c>
      <c r="D73" s="230" t="str">
        <f t="shared" si="32"/>
        <v/>
      </c>
      <c r="E73" s="231" t="str">
        <f t="shared" si="33"/>
        <v/>
      </c>
      <c r="F73" s="232" t="str">
        <f t="shared" si="34"/>
        <v/>
      </c>
      <c r="G73" s="230" t="str">
        <f t="shared" si="35"/>
        <v/>
      </c>
      <c r="H73" s="231" t="str">
        <f t="shared" si="36"/>
        <v/>
      </c>
      <c r="I73" s="232" t="str">
        <f t="shared" si="11"/>
        <v/>
      </c>
      <c r="J73" s="230" t="str">
        <f t="shared" si="37"/>
        <v/>
      </c>
      <c r="K73" s="231" t="str">
        <f t="shared" si="38"/>
        <v/>
      </c>
      <c r="L73" s="232" t="str">
        <f t="shared" si="14"/>
        <v/>
      </c>
      <c r="M73" s="20"/>
      <c r="N73" s="233" t="str">
        <f t="shared" si="39"/>
        <v/>
      </c>
      <c r="O73" s="234" t="str">
        <f t="shared" si="40"/>
        <v/>
      </c>
      <c r="P73" s="235" t="str">
        <f t="shared" si="41"/>
        <v/>
      </c>
      <c r="Q73" s="230" t="str">
        <f t="shared" si="42"/>
        <v/>
      </c>
      <c r="R73" s="236" t="str">
        <f t="shared" si="43"/>
        <v/>
      </c>
      <c r="S73" s="237"/>
      <c r="T73" s="238" t="str">
        <f t="shared" si="44"/>
        <v/>
      </c>
      <c r="U73" s="237"/>
      <c r="V73" s="238" t="str">
        <f t="shared" si="45"/>
        <v/>
      </c>
      <c r="W73" s="237"/>
      <c r="X73" s="239" t="str">
        <f t="shared" si="46"/>
        <v/>
      </c>
      <c r="Y73" s="240" t="str">
        <f t="shared" si="47"/>
        <v/>
      </c>
      <c r="Z73" s="241" t="str">
        <f t="shared" si="48"/>
        <v/>
      </c>
      <c r="AA73" s="242" t="str">
        <f t="shared" si="49"/>
        <v/>
      </c>
      <c r="AB73" s="243"/>
      <c r="AC73" s="186"/>
      <c r="AD73" s="343" t="str">
        <f t="shared" si="50"/>
        <v/>
      </c>
      <c r="AE73" s="344" t="str">
        <f t="shared" si="51"/>
        <v/>
      </c>
      <c r="AF73" s="345" t="str">
        <f t="shared" si="52"/>
        <v/>
      </c>
      <c r="AG73" s="346" t="str">
        <f t="shared" si="53"/>
        <v/>
      </c>
      <c r="AH73" s="248" t="str">
        <f t="shared" si="54"/>
        <v/>
      </c>
    </row>
    <row r="74" spans="2:34" ht="12" customHeight="1">
      <c r="B74" s="21">
        <f>IF(情報!$C64="","",情報!$C64)</f>
        <v>217</v>
      </c>
      <c r="C74" s="22" t="str">
        <f t="shared" si="31"/>
        <v/>
      </c>
      <c r="D74" s="192" t="str">
        <f t="shared" si="32"/>
        <v/>
      </c>
      <c r="E74" s="193" t="str">
        <f t="shared" si="33"/>
        <v/>
      </c>
      <c r="F74" s="194" t="str">
        <f t="shared" si="34"/>
        <v/>
      </c>
      <c r="G74" s="192" t="str">
        <f t="shared" si="35"/>
        <v/>
      </c>
      <c r="H74" s="193" t="str">
        <f t="shared" si="36"/>
        <v/>
      </c>
      <c r="I74" s="194" t="str">
        <f t="shared" si="11"/>
        <v/>
      </c>
      <c r="J74" s="192" t="str">
        <f t="shared" si="37"/>
        <v/>
      </c>
      <c r="K74" s="193" t="str">
        <f t="shared" si="38"/>
        <v/>
      </c>
      <c r="L74" s="194" t="str">
        <f t="shared" si="14"/>
        <v/>
      </c>
      <c r="M74" s="20"/>
      <c r="N74" s="195" t="str">
        <f t="shared" si="39"/>
        <v/>
      </c>
      <c r="O74" s="196" t="str">
        <f t="shared" si="40"/>
        <v/>
      </c>
      <c r="P74" s="197" t="str">
        <f t="shared" si="41"/>
        <v/>
      </c>
      <c r="Q74" s="192" t="str">
        <f t="shared" si="42"/>
        <v/>
      </c>
      <c r="R74" s="198" t="str">
        <f t="shared" si="43"/>
        <v/>
      </c>
      <c r="S74" s="199"/>
      <c r="T74" s="200" t="str">
        <f t="shared" si="44"/>
        <v/>
      </c>
      <c r="U74" s="199"/>
      <c r="V74" s="200" t="str">
        <f t="shared" si="45"/>
        <v/>
      </c>
      <c r="W74" s="199"/>
      <c r="X74" s="201" t="str">
        <f t="shared" si="46"/>
        <v/>
      </c>
      <c r="Y74" s="202" t="str">
        <f t="shared" si="47"/>
        <v/>
      </c>
      <c r="Z74" s="203" t="str">
        <f t="shared" si="48"/>
        <v/>
      </c>
      <c r="AA74" s="204" t="str">
        <f t="shared" si="49"/>
        <v/>
      </c>
      <c r="AB74" s="205"/>
      <c r="AC74" s="186"/>
      <c r="AD74" s="333" t="str">
        <f t="shared" si="50"/>
        <v/>
      </c>
      <c r="AE74" s="334" t="str">
        <f t="shared" si="51"/>
        <v/>
      </c>
      <c r="AF74" s="335" t="str">
        <f t="shared" si="52"/>
        <v/>
      </c>
      <c r="AG74" s="336" t="str">
        <f t="shared" si="53"/>
        <v/>
      </c>
      <c r="AH74" s="210" t="str">
        <f t="shared" si="54"/>
        <v/>
      </c>
    </row>
    <row r="75" spans="2:34" ht="12" customHeight="1">
      <c r="B75" s="21">
        <f>IF(情報!$C65="","",情報!$C65)</f>
        <v>218</v>
      </c>
      <c r="C75" s="22" t="str">
        <f t="shared" si="31"/>
        <v/>
      </c>
      <c r="D75" s="192" t="str">
        <f t="shared" si="32"/>
        <v/>
      </c>
      <c r="E75" s="193" t="str">
        <f t="shared" si="33"/>
        <v/>
      </c>
      <c r="F75" s="194" t="str">
        <f t="shared" si="34"/>
        <v/>
      </c>
      <c r="G75" s="192" t="str">
        <f t="shared" si="35"/>
        <v/>
      </c>
      <c r="H75" s="193" t="str">
        <f t="shared" si="36"/>
        <v/>
      </c>
      <c r="I75" s="194" t="str">
        <f t="shared" si="11"/>
        <v/>
      </c>
      <c r="J75" s="192" t="str">
        <f t="shared" si="37"/>
        <v/>
      </c>
      <c r="K75" s="193" t="str">
        <f t="shared" si="38"/>
        <v/>
      </c>
      <c r="L75" s="194" t="str">
        <f t="shared" si="14"/>
        <v/>
      </c>
      <c r="M75" s="20"/>
      <c r="N75" s="195" t="str">
        <f t="shared" si="39"/>
        <v/>
      </c>
      <c r="O75" s="196" t="str">
        <f t="shared" si="40"/>
        <v/>
      </c>
      <c r="P75" s="197" t="str">
        <f t="shared" si="41"/>
        <v/>
      </c>
      <c r="Q75" s="192" t="str">
        <f t="shared" si="42"/>
        <v/>
      </c>
      <c r="R75" s="198" t="str">
        <f t="shared" si="43"/>
        <v/>
      </c>
      <c r="S75" s="199"/>
      <c r="T75" s="200" t="str">
        <f t="shared" si="44"/>
        <v/>
      </c>
      <c r="U75" s="199"/>
      <c r="V75" s="200" t="str">
        <f t="shared" si="45"/>
        <v/>
      </c>
      <c r="W75" s="199"/>
      <c r="X75" s="201" t="str">
        <f t="shared" si="46"/>
        <v/>
      </c>
      <c r="Y75" s="202" t="str">
        <f t="shared" si="47"/>
        <v/>
      </c>
      <c r="Z75" s="203" t="str">
        <f t="shared" si="48"/>
        <v/>
      </c>
      <c r="AA75" s="204" t="str">
        <f t="shared" si="49"/>
        <v/>
      </c>
      <c r="AB75" s="205"/>
      <c r="AC75" s="186"/>
      <c r="AD75" s="333" t="str">
        <f t="shared" si="50"/>
        <v/>
      </c>
      <c r="AE75" s="334" t="str">
        <f t="shared" si="51"/>
        <v/>
      </c>
      <c r="AF75" s="335" t="str">
        <f t="shared" si="52"/>
        <v/>
      </c>
      <c r="AG75" s="336" t="str">
        <f t="shared" si="53"/>
        <v/>
      </c>
      <c r="AH75" s="210" t="str">
        <f t="shared" si="54"/>
        <v/>
      </c>
    </row>
    <row r="76" spans="2:34" ht="12" customHeight="1">
      <c r="B76" s="21">
        <f>IF(情報!$C66="","",情報!$C66)</f>
        <v>219</v>
      </c>
      <c r="C76" s="22" t="str">
        <f t="shared" si="31"/>
        <v/>
      </c>
      <c r="D76" s="192" t="str">
        <f t="shared" si="32"/>
        <v/>
      </c>
      <c r="E76" s="193" t="str">
        <f t="shared" si="33"/>
        <v/>
      </c>
      <c r="F76" s="194" t="str">
        <f t="shared" si="34"/>
        <v/>
      </c>
      <c r="G76" s="192" t="str">
        <f t="shared" si="35"/>
        <v/>
      </c>
      <c r="H76" s="193" t="str">
        <f t="shared" si="36"/>
        <v/>
      </c>
      <c r="I76" s="194" t="str">
        <f t="shared" si="11"/>
        <v/>
      </c>
      <c r="J76" s="192" t="str">
        <f t="shared" si="37"/>
        <v/>
      </c>
      <c r="K76" s="193" t="str">
        <f t="shared" si="38"/>
        <v/>
      </c>
      <c r="L76" s="194" t="str">
        <f t="shared" si="14"/>
        <v/>
      </c>
      <c r="M76" s="20"/>
      <c r="N76" s="195" t="str">
        <f t="shared" si="39"/>
        <v/>
      </c>
      <c r="O76" s="196" t="str">
        <f t="shared" si="40"/>
        <v/>
      </c>
      <c r="P76" s="197" t="str">
        <f t="shared" si="41"/>
        <v/>
      </c>
      <c r="Q76" s="192" t="str">
        <f t="shared" si="42"/>
        <v/>
      </c>
      <c r="R76" s="198" t="str">
        <f t="shared" si="43"/>
        <v/>
      </c>
      <c r="S76" s="199"/>
      <c r="T76" s="200" t="str">
        <f t="shared" si="44"/>
        <v/>
      </c>
      <c r="U76" s="199"/>
      <c r="V76" s="200" t="str">
        <f t="shared" si="45"/>
        <v/>
      </c>
      <c r="W76" s="199"/>
      <c r="X76" s="201" t="str">
        <f t="shared" si="46"/>
        <v/>
      </c>
      <c r="Y76" s="202" t="str">
        <f t="shared" si="47"/>
        <v/>
      </c>
      <c r="Z76" s="203" t="str">
        <f t="shared" si="48"/>
        <v/>
      </c>
      <c r="AA76" s="204" t="str">
        <f t="shared" si="49"/>
        <v/>
      </c>
      <c r="AB76" s="205"/>
      <c r="AC76" s="186"/>
      <c r="AD76" s="333" t="str">
        <f t="shared" si="50"/>
        <v/>
      </c>
      <c r="AE76" s="334" t="str">
        <f t="shared" si="51"/>
        <v/>
      </c>
      <c r="AF76" s="335" t="str">
        <f t="shared" si="52"/>
        <v/>
      </c>
      <c r="AG76" s="336" t="str">
        <f t="shared" si="53"/>
        <v/>
      </c>
      <c r="AH76" s="210" t="str">
        <f t="shared" si="54"/>
        <v/>
      </c>
    </row>
    <row r="77" spans="2:34" ht="12" customHeight="1">
      <c r="B77" s="27">
        <f>IF(情報!$C67="","",情報!$C67)</f>
        <v>220</v>
      </c>
      <c r="C77" s="28" t="str">
        <f t="shared" ref="C77:C108" si="55">IF(ISERROR(VLOOKUP($B77,名列,2,FALSE)&amp;""),"",VLOOKUP($B77,名列,2,FALSE)&amp;"")</f>
        <v/>
      </c>
      <c r="D77" s="211" t="str">
        <f t="shared" ref="D77:D108" si="56">VLOOKUP($B77,単1,52,FALSE)</f>
        <v/>
      </c>
      <c r="E77" s="212" t="str">
        <f t="shared" ref="E77:E108" si="57">VLOOKUP($B77,テ1,32,FALSE)</f>
        <v/>
      </c>
      <c r="F77" s="213" t="str">
        <f t="shared" ref="F77:F108" si="58">IF(ISERROR((D77*D$8+E77*E$8)/(D$8+E$8)),"",(D77*D$8+E77*E$8)/(D$8+E$8))</f>
        <v/>
      </c>
      <c r="G77" s="211" t="str">
        <f t="shared" ref="G77:G108" si="59">VLOOKUP($B77,単1,53,FALSE)</f>
        <v/>
      </c>
      <c r="H77" s="212" t="str">
        <f t="shared" ref="H77:H108" si="60">VLOOKUP($B77,テ1,33,FALSE)</f>
        <v/>
      </c>
      <c r="I77" s="213" t="str">
        <f t="shared" ref="I77:I140" si="61">IF(ISERROR((G77*G$8+H77*H$8)/(G$8+H$8)),"",(G77*G$8+H77*H$8)/(G$8+H$8))</f>
        <v/>
      </c>
      <c r="J77" s="211" t="str">
        <f t="shared" ref="J77:J108" si="62">VLOOKUP($B77,単1,54,FALSE)</f>
        <v/>
      </c>
      <c r="K77" s="212" t="str">
        <f t="shared" ref="K77:K108" si="63">VLOOKUP($B77,テ1,34,FALSE)</f>
        <v/>
      </c>
      <c r="L77" s="213" t="str">
        <f t="shared" ref="L77:L140" si="64">IF(ISERROR((J77*J$8+K77*K$8)/(J$8+K$8)),"",(J77*J$8+K77*K$8)/(J$8+K$8))</f>
        <v/>
      </c>
      <c r="M77" s="20"/>
      <c r="N77" s="214" t="str">
        <f t="shared" ref="N77:N108" si="65">IF(O77="","",RANK(O77,$O$13:$O$192,0))</f>
        <v/>
      </c>
      <c r="O77" s="215" t="str">
        <f t="shared" ref="O77:O108" si="66">IF(COUNT(F77,I77,L77)=3,($F77*$F$6+$I77*$I$6+$L77*$L$6)/($F$6+$I$6+$L$6),"")</f>
        <v/>
      </c>
      <c r="P77" s="216" t="str">
        <f t="shared" ref="P77:P108" si="67">IF(ISERROR(LOOKUP(O77,$N$2:$O$6)),"",LOOKUP(O77,$N$2:$O$6))</f>
        <v/>
      </c>
      <c r="Q77" s="211" t="str">
        <f t="shared" ref="Q77:Q108" si="68">VLOOKUP($B77,テ1,35,FALSE)</f>
        <v/>
      </c>
      <c r="R77" s="217" t="str">
        <f t="shared" ref="R77:R108" si="69">IF(ISERROR(LOOKUP($F77,$E$2:$F$4)),"",LOOKUP($F77,$E$2:$F$4))</f>
        <v/>
      </c>
      <c r="S77" s="218"/>
      <c r="T77" s="219" t="str">
        <f t="shared" ref="T77:T108" si="70">IF(ISERROR(LOOKUP($I77,$H$2:$I$4)),"",LOOKUP($I77,$H$2:$I$4))</f>
        <v/>
      </c>
      <c r="U77" s="218"/>
      <c r="V77" s="219" t="str">
        <f t="shared" ref="V77:V108" si="71">IF(ISERROR(LOOKUP($L77,$K$2:$L$4)),"",LOOKUP($L77,$K$2:$L$4))</f>
        <v/>
      </c>
      <c r="W77" s="218"/>
      <c r="X77" s="220" t="str">
        <f t="shared" ref="X77:X108" si="72">IF($AD77&amp;$AE77&amp;$AF77="","",(IF($AD77="A",3,IF($AD77="B",2,1)))+(IF($AE77="A",3,IF($AE77="B",2,1)))+(IF($AF77="A",3,IF($AF77="B",2,1))))</f>
        <v/>
      </c>
      <c r="Y77" s="221" t="str">
        <f t="shared" ref="Y77:Y108" si="73">IF($X77="","",VLOOKUP($X77,観点得点,2,FALSE))</f>
        <v/>
      </c>
      <c r="Z77" s="222" t="str">
        <f t="shared" ref="Z77:Z108" si="74">IF($X77="","",VLOOKUP($X77,観点得点,3,FALSE))</f>
        <v/>
      </c>
      <c r="AA77" s="223" t="str">
        <f t="shared" ref="AA77:AA108" si="75">IF(ISERROR(LOOKUP(O77,$N$2:$O$6)),"",LOOKUP(O77,$N$2:$O$6))</f>
        <v/>
      </c>
      <c r="AB77" s="224"/>
      <c r="AC77" s="186"/>
      <c r="AD77" s="338" t="str">
        <f t="shared" ref="AD77:AD108" si="76">IF($S77="",$R77,$S77)</f>
        <v/>
      </c>
      <c r="AE77" s="339" t="str">
        <f t="shared" ref="AE77:AE108" si="77">IF($U77="",$T77,$U77)</f>
        <v/>
      </c>
      <c r="AF77" s="340" t="str">
        <f t="shared" ref="AF77:AF108" si="78">IF($W77="",$V77,$W77)</f>
        <v/>
      </c>
      <c r="AG77" s="341" t="str">
        <f t="shared" ref="AG77:AG108" si="79">IF(AB77="",AA77,AB77)</f>
        <v/>
      </c>
      <c r="AH77" s="229" t="str">
        <f t="shared" ref="AH77:AH108" si="80">IF(ISERROR(VLOOKUP($B77,評全,$AH$8,FALSE)),"",VLOOKUP($B77,評全,$AH$8,FALSE))</f>
        <v/>
      </c>
    </row>
    <row r="78" spans="2:34" ht="12" customHeight="1">
      <c r="B78" s="33">
        <f>IF(情報!$C68="","",情報!$C68)</f>
        <v>221</v>
      </c>
      <c r="C78" s="34" t="str">
        <f t="shared" si="55"/>
        <v/>
      </c>
      <c r="D78" s="230" t="str">
        <f t="shared" si="56"/>
        <v/>
      </c>
      <c r="E78" s="231" t="str">
        <f t="shared" si="57"/>
        <v/>
      </c>
      <c r="F78" s="232" t="str">
        <f t="shared" si="58"/>
        <v/>
      </c>
      <c r="G78" s="230" t="str">
        <f t="shared" si="59"/>
        <v/>
      </c>
      <c r="H78" s="231" t="str">
        <f t="shared" si="60"/>
        <v/>
      </c>
      <c r="I78" s="232" t="str">
        <f t="shared" si="61"/>
        <v/>
      </c>
      <c r="J78" s="230" t="str">
        <f t="shared" si="62"/>
        <v/>
      </c>
      <c r="K78" s="231" t="str">
        <f t="shared" si="63"/>
        <v/>
      </c>
      <c r="L78" s="232" t="str">
        <f t="shared" si="64"/>
        <v/>
      </c>
      <c r="M78" s="20"/>
      <c r="N78" s="233" t="str">
        <f t="shared" si="65"/>
        <v/>
      </c>
      <c r="O78" s="234" t="str">
        <f t="shared" si="66"/>
        <v/>
      </c>
      <c r="P78" s="235" t="str">
        <f t="shared" si="67"/>
        <v/>
      </c>
      <c r="Q78" s="230" t="str">
        <f t="shared" si="68"/>
        <v/>
      </c>
      <c r="R78" s="236" t="str">
        <f t="shared" si="69"/>
        <v/>
      </c>
      <c r="S78" s="237"/>
      <c r="T78" s="238" t="str">
        <f t="shared" si="70"/>
        <v/>
      </c>
      <c r="U78" s="237"/>
      <c r="V78" s="238" t="str">
        <f t="shared" si="71"/>
        <v/>
      </c>
      <c r="W78" s="237"/>
      <c r="X78" s="239" t="str">
        <f t="shared" si="72"/>
        <v/>
      </c>
      <c r="Y78" s="240" t="str">
        <f t="shared" si="73"/>
        <v/>
      </c>
      <c r="Z78" s="241" t="str">
        <f t="shared" si="74"/>
        <v/>
      </c>
      <c r="AA78" s="242" t="str">
        <f t="shared" si="75"/>
        <v/>
      </c>
      <c r="AB78" s="243"/>
      <c r="AC78" s="186"/>
      <c r="AD78" s="343" t="str">
        <f t="shared" si="76"/>
        <v/>
      </c>
      <c r="AE78" s="344" t="str">
        <f t="shared" si="77"/>
        <v/>
      </c>
      <c r="AF78" s="345" t="str">
        <f t="shared" si="78"/>
        <v/>
      </c>
      <c r="AG78" s="346" t="str">
        <f t="shared" si="79"/>
        <v/>
      </c>
      <c r="AH78" s="248" t="str">
        <f t="shared" si="80"/>
        <v/>
      </c>
    </row>
    <row r="79" spans="2:34" ht="12" customHeight="1">
      <c r="B79" s="21">
        <f>IF(情報!$C69="","",情報!$C69)</f>
        <v>222</v>
      </c>
      <c r="C79" s="22" t="str">
        <f t="shared" si="55"/>
        <v/>
      </c>
      <c r="D79" s="192" t="str">
        <f t="shared" si="56"/>
        <v/>
      </c>
      <c r="E79" s="193" t="str">
        <f t="shared" si="57"/>
        <v/>
      </c>
      <c r="F79" s="194" t="str">
        <f t="shared" si="58"/>
        <v/>
      </c>
      <c r="G79" s="192" t="str">
        <f t="shared" si="59"/>
        <v/>
      </c>
      <c r="H79" s="193" t="str">
        <f t="shared" si="60"/>
        <v/>
      </c>
      <c r="I79" s="194" t="str">
        <f t="shared" si="61"/>
        <v/>
      </c>
      <c r="J79" s="192" t="str">
        <f t="shared" si="62"/>
        <v/>
      </c>
      <c r="K79" s="193" t="str">
        <f t="shared" si="63"/>
        <v/>
      </c>
      <c r="L79" s="194" t="str">
        <f t="shared" si="64"/>
        <v/>
      </c>
      <c r="M79" s="20"/>
      <c r="N79" s="195" t="str">
        <f t="shared" si="65"/>
        <v/>
      </c>
      <c r="O79" s="196" t="str">
        <f t="shared" si="66"/>
        <v/>
      </c>
      <c r="P79" s="197" t="str">
        <f t="shared" si="67"/>
        <v/>
      </c>
      <c r="Q79" s="192" t="str">
        <f t="shared" si="68"/>
        <v/>
      </c>
      <c r="R79" s="198" t="str">
        <f t="shared" si="69"/>
        <v/>
      </c>
      <c r="S79" s="199"/>
      <c r="T79" s="200" t="str">
        <f t="shared" si="70"/>
        <v/>
      </c>
      <c r="U79" s="199"/>
      <c r="V79" s="200" t="str">
        <f t="shared" si="71"/>
        <v/>
      </c>
      <c r="W79" s="199"/>
      <c r="X79" s="201" t="str">
        <f t="shared" si="72"/>
        <v/>
      </c>
      <c r="Y79" s="202" t="str">
        <f t="shared" si="73"/>
        <v/>
      </c>
      <c r="Z79" s="203" t="str">
        <f t="shared" si="74"/>
        <v/>
      </c>
      <c r="AA79" s="204" t="str">
        <f t="shared" si="75"/>
        <v/>
      </c>
      <c r="AB79" s="205"/>
      <c r="AC79" s="186"/>
      <c r="AD79" s="333" t="str">
        <f t="shared" si="76"/>
        <v/>
      </c>
      <c r="AE79" s="334" t="str">
        <f t="shared" si="77"/>
        <v/>
      </c>
      <c r="AF79" s="335" t="str">
        <f t="shared" si="78"/>
        <v/>
      </c>
      <c r="AG79" s="336" t="str">
        <f t="shared" si="79"/>
        <v/>
      </c>
      <c r="AH79" s="210" t="str">
        <f t="shared" si="80"/>
        <v/>
      </c>
    </row>
    <row r="80" spans="2:34" ht="12" customHeight="1">
      <c r="B80" s="21">
        <f>IF(情報!$C70="","",情報!$C70)</f>
        <v>223</v>
      </c>
      <c r="C80" s="22" t="str">
        <f t="shared" si="55"/>
        <v/>
      </c>
      <c r="D80" s="192" t="str">
        <f t="shared" si="56"/>
        <v/>
      </c>
      <c r="E80" s="193" t="str">
        <f t="shared" si="57"/>
        <v/>
      </c>
      <c r="F80" s="194" t="str">
        <f t="shared" si="58"/>
        <v/>
      </c>
      <c r="G80" s="192" t="str">
        <f t="shared" si="59"/>
        <v/>
      </c>
      <c r="H80" s="193" t="str">
        <f t="shared" si="60"/>
        <v/>
      </c>
      <c r="I80" s="194" t="str">
        <f t="shared" si="61"/>
        <v/>
      </c>
      <c r="J80" s="192" t="str">
        <f t="shared" si="62"/>
        <v/>
      </c>
      <c r="K80" s="193" t="str">
        <f t="shared" si="63"/>
        <v/>
      </c>
      <c r="L80" s="194" t="str">
        <f t="shared" si="64"/>
        <v/>
      </c>
      <c r="M80" s="20"/>
      <c r="N80" s="195" t="str">
        <f t="shared" si="65"/>
        <v/>
      </c>
      <c r="O80" s="196" t="str">
        <f t="shared" si="66"/>
        <v/>
      </c>
      <c r="P80" s="197" t="str">
        <f t="shared" si="67"/>
        <v/>
      </c>
      <c r="Q80" s="192" t="str">
        <f t="shared" si="68"/>
        <v/>
      </c>
      <c r="R80" s="198" t="str">
        <f t="shared" si="69"/>
        <v/>
      </c>
      <c r="S80" s="199"/>
      <c r="T80" s="200" t="str">
        <f t="shared" si="70"/>
        <v/>
      </c>
      <c r="U80" s="199"/>
      <c r="V80" s="200" t="str">
        <f t="shared" si="71"/>
        <v/>
      </c>
      <c r="W80" s="199"/>
      <c r="X80" s="201" t="str">
        <f t="shared" si="72"/>
        <v/>
      </c>
      <c r="Y80" s="202" t="str">
        <f t="shared" si="73"/>
        <v/>
      </c>
      <c r="Z80" s="203" t="str">
        <f t="shared" si="74"/>
        <v/>
      </c>
      <c r="AA80" s="204" t="str">
        <f t="shared" si="75"/>
        <v/>
      </c>
      <c r="AB80" s="205"/>
      <c r="AC80" s="186"/>
      <c r="AD80" s="333" t="str">
        <f t="shared" si="76"/>
        <v/>
      </c>
      <c r="AE80" s="334" t="str">
        <f t="shared" si="77"/>
        <v/>
      </c>
      <c r="AF80" s="335" t="str">
        <f t="shared" si="78"/>
        <v/>
      </c>
      <c r="AG80" s="336" t="str">
        <f t="shared" si="79"/>
        <v/>
      </c>
      <c r="AH80" s="210" t="str">
        <f t="shared" si="80"/>
        <v/>
      </c>
    </row>
    <row r="81" spans="2:34" ht="12" customHeight="1">
      <c r="B81" s="21">
        <f>IF(情報!$C71="","",情報!$C71)</f>
        <v>224</v>
      </c>
      <c r="C81" s="22" t="str">
        <f t="shared" si="55"/>
        <v/>
      </c>
      <c r="D81" s="192" t="str">
        <f t="shared" si="56"/>
        <v/>
      </c>
      <c r="E81" s="193" t="str">
        <f t="shared" si="57"/>
        <v/>
      </c>
      <c r="F81" s="194" t="str">
        <f t="shared" si="58"/>
        <v/>
      </c>
      <c r="G81" s="192" t="str">
        <f t="shared" si="59"/>
        <v/>
      </c>
      <c r="H81" s="193" t="str">
        <f t="shared" si="60"/>
        <v/>
      </c>
      <c r="I81" s="194" t="str">
        <f t="shared" si="61"/>
        <v/>
      </c>
      <c r="J81" s="192" t="str">
        <f t="shared" si="62"/>
        <v/>
      </c>
      <c r="K81" s="193" t="str">
        <f t="shared" si="63"/>
        <v/>
      </c>
      <c r="L81" s="194" t="str">
        <f t="shared" si="64"/>
        <v/>
      </c>
      <c r="M81" s="20"/>
      <c r="N81" s="195" t="str">
        <f t="shared" si="65"/>
        <v/>
      </c>
      <c r="O81" s="196" t="str">
        <f t="shared" si="66"/>
        <v/>
      </c>
      <c r="P81" s="197" t="str">
        <f t="shared" si="67"/>
        <v/>
      </c>
      <c r="Q81" s="192" t="str">
        <f t="shared" si="68"/>
        <v/>
      </c>
      <c r="R81" s="198" t="str">
        <f t="shared" si="69"/>
        <v/>
      </c>
      <c r="S81" s="199"/>
      <c r="T81" s="200" t="str">
        <f t="shared" si="70"/>
        <v/>
      </c>
      <c r="U81" s="199"/>
      <c r="V81" s="200" t="str">
        <f t="shared" si="71"/>
        <v/>
      </c>
      <c r="W81" s="199"/>
      <c r="X81" s="201" t="str">
        <f t="shared" si="72"/>
        <v/>
      </c>
      <c r="Y81" s="202" t="str">
        <f t="shared" si="73"/>
        <v/>
      </c>
      <c r="Z81" s="203" t="str">
        <f t="shared" si="74"/>
        <v/>
      </c>
      <c r="AA81" s="204" t="str">
        <f t="shared" si="75"/>
        <v/>
      </c>
      <c r="AB81" s="205"/>
      <c r="AC81" s="186"/>
      <c r="AD81" s="333" t="str">
        <f t="shared" si="76"/>
        <v/>
      </c>
      <c r="AE81" s="334" t="str">
        <f t="shared" si="77"/>
        <v/>
      </c>
      <c r="AF81" s="335" t="str">
        <f t="shared" si="78"/>
        <v/>
      </c>
      <c r="AG81" s="336" t="str">
        <f t="shared" si="79"/>
        <v/>
      </c>
      <c r="AH81" s="210" t="str">
        <f t="shared" si="80"/>
        <v/>
      </c>
    </row>
    <row r="82" spans="2:34" ht="12" customHeight="1">
      <c r="B82" s="27">
        <f>IF(情報!$C72="","",情報!$C72)</f>
        <v>225</v>
      </c>
      <c r="C82" s="28" t="str">
        <f t="shared" si="55"/>
        <v/>
      </c>
      <c r="D82" s="211" t="str">
        <f t="shared" si="56"/>
        <v/>
      </c>
      <c r="E82" s="212" t="str">
        <f t="shared" si="57"/>
        <v/>
      </c>
      <c r="F82" s="213" t="str">
        <f t="shared" si="58"/>
        <v/>
      </c>
      <c r="G82" s="211" t="str">
        <f t="shared" si="59"/>
        <v/>
      </c>
      <c r="H82" s="212" t="str">
        <f t="shared" si="60"/>
        <v/>
      </c>
      <c r="I82" s="213" t="str">
        <f t="shared" si="61"/>
        <v/>
      </c>
      <c r="J82" s="211" t="str">
        <f t="shared" si="62"/>
        <v/>
      </c>
      <c r="K82" s="212" t="str">
        <f t="shared" si="63"/>
        <v/>
      </c>
      <c r="L82" s="213" t="str">
        <f t="shared" si="64"/>
        <v/>
      </c>
      <c r="M82" s="20"/>
      <c r="N82" s="214" t="str">
        <f t="shared" si="65"/>
        <v/>
      </c>
      <c r="O82" s="215" t="str">
        <f t="shared" si="66"/>
        <v/>
      </c>
      <c r="P82" s="216" t="str">
        <f t="shared" si="67"/>
        <v/>
      </c>
      <c r="Q82" s="211" t="str">
        <f t="shared" si="68"/>
        <v/>
      </c>
      <c r="R82" s="217" t="str">
        <f t="shared" si="69"/>
        <v/>
      </c>
      <c r="S82" s="218"/>
      <c r="T82" s="219" t="str">
        <f t="shared" si="70"/>
        <v/>
      </c>
      <c r="U82" s="218"/>
      <c r="V82" s="219" t="str">
        <f t="shared" si="71"/>
        <v/>
      </c>
      <c r="W82" s="218"/>
      <c r="X82" s="220" t="str">
        <f t="shared" si="72"/>
        <v/>
      </c>
      <c r="Y82" s="221" t="str">
        <f t="shared" si="73"/>
        <v/>
      </c>
      <c r="Z82" s="222" t="str">
        <f t="shared" si="74"/>
        <v/>
      </c>
      <c r="AA82" s="223" t="str">
        <f t="shared" si="75"/>
        <v/>
      </c>
      <c r="AB82" s="224"/>
      <c r="AC82" s="186"/>
      <c r="AD82" s="338" t="str">
        <f t="shared" si="76"/>
        <v/>
      </c>
      <c r="AE82" s="339" t="str">
        <f t="shared" si="77"/>
        <v/>
      </c>
      <c r="AF82" s="340" t="str">
        <f t="shared" si="78"/>
        <v/>
      </c>
      <c r="AG82" s="341" t="str">
        <f t="shared" si="79"/>
        <v/>
      </c>
      <c r="AH82" s="229" t="str">
        <f t="shared" si="80"/>
        <v/>
      </c>
    </row>
    <row r="83" spans="2:34" ht="12" customHeight="1">
      <c r="B83" s="33">
        <f>IF(情報!$C73="","",情報!$C73)</f>
        <v>226</v>
      </c>
      <c r="C83" s="34" t="str">
        <f t="shared" si="55"/>
        <v/>
      </c>
      <c r="D83" s="230" t="str">
        <f t="shared" si="56"/>
        <v/>
      </c>
      <c r="E83" s="231" t="str">
        <f t="shared" si="57"/>
        <v/>
      </c>
      <c r="F83" s="232" t="str">
        <f t="shared" si="58"/>
        <v/>
      </c>
      <c r="G83" s="230" t="str">
        <f t="shared" si="59"/>
        <v/>
      </c>
      <c r="H83" s="231" t="str">
        <f t="shared" si="60"/>
        <v/>
      </c>
      <c r="I83" s="232" t="str">
        <f t="shared" si="61"/>
        <v/>
      </c>
      <c r="J83" s="230" t="str">
        <f t="shared" si="62"/>
        <v/>
      </c>
      <c r="K83" s="231" t="str">
        <f t="shared" si="63"/>
        <v/>
      </c>
      <c r="L83" s="232" t="str">
        <f t="shared" si="64"/>
        <v/>
      </c>
      <c r="M83" s="20"/>
      <c r="N83" s="233" t="str">
        <f t="shared" si="65"/>
        <v/>
      </c>
      <c r="O83" s="234" t="str">
        <f t="shared" si="66"/>
        <v/>
      </c>
      <c r="P83" s="235" t="str">
        <f t="shared" si="67"/>
        <v/>
      </c>
      <c r="Q83" s="230" t="str">
        <f t="shared" si="68"/>
        <v/>
      </c>
      <c r="R83" s="236" t="str">
        <f t="shared" si="69"/>
        <v/>
      </c>
      <c r="S83" s="237"/>
      <c r="T83" s="238" t="str">
        <f t="shared" si="70"/>
        <v/>
      </c>
      <c r="U83" s="237"/>
      <c r="V83" s="238" t="str">
        <f t="shared" si="71"/>
        <v/>
      </c>
      <c r="W83" s="237"/>
      <c r="X83" s="239" t="str">
        <f t="shared" si="72"/>
        <v/>
      </c>
      <c r="Y83" s="240" t="str">
        <f t="shared" si="73"/>
        <v/>
      </c>
      <c r="Z83" s="241" t="str">
        <f t="shared" si="74"/>
        <v/>
      </c>
      <c r="AA83" s="242" t="str">
        <f t="shared" si="75"/>
        <v/>
      </c>
      <c r="AB83" s="243"/>
      <c r="AC83" s="186"/>
      <c r="AD83" s="343" t="str">
        <f t="shared" si="76"/>
        <v/>
      </c>
      <c r="AE83" s="344" t="str">
        <f t="shared" si="77"/>
        <v/>
      </c>
      <c r="AF83" s="345" t="str">
        <f t="shared" si="78"/>
        <v/>
      </c>
      <c r="AG83" s="346" t="str">
        <f t="shared" si="79"/>
        <v/>
      </c>
      <c r="AH83" s="248" t="str">
        <f t="shared" si="80"/>
        <v/>
      </c>
    </row>
    <row r="84" spans="2:34" ht="12" customHeight="1">
      <c r="B84" s="21">
        <f>IF(情報!$C74="","",情報!$C74)</f>
        <v>227</v>
      </c>
      <c r="C84" s="22" t="str">
        <f t="shared" si="55"/>
        <v/>
      </c>
      <c r="D84" s="192" t="str">
        <f t="shared" si="56"/>
        <v/>
      </c>
      <c r="E84" s="193" t="str">
        <f t="shared" si="57"/>
        <v/>
      </c>
      <c r="F84" s="194" t="str">
        <f t="shared" si="58"/>
        <v/>
      </c>
      <c r="G84" s="192" t="str">
        <f t="shared" si="59"/>
        <v/>
      </c>
      <c r="H84" s="193" t="str">
        <f t="shared" si="60"/>
        <v/>
      </c>
      <c r="I84" s="194" t="str">
        <f t="shared" si="61"/>
        <v/>
      </c>
      <c r="J84" s="192" t="str">
        <f t="shared" si="62"/>
        <v/>
      </c>
      <c r="K84" s="193" t="str">
        <f t="shared" si="63"/>
        <v/>
      </c>
      <c r="L84" s="194" t="str">
        <f t="shared" si="64"/>
        <v/>
      </c>
      <c r="M84" s="20"/>
      <c r="N84" s="195" t="str">
        <f t="shared" si="65"/>
        <v/>
      </c>
      <c r="O84" s="196" t="str">
        <f t="shared" si="66"/>
        <v/>
      </c>
      <c r="P84" s="197" t="str">
        <f t="shared" si="67"/>
        <v/>
      </c>
      <c r="Q84" s="192" t="str">
        <f t="shared" si="68"/>
        <v/>
      </c>
      <c r="R84" s="198" t="str">
        <f t="shared" si="69"/>
        <v/>
      </c>
      <c r="S84" s="199"/>
      <c r="T84" s="200" t="str">
        <f t="shared" si="70"/>
        <v/>
      </c>
      <c r="U84" s="199"/>
      <c r="V84" s="200" t="str">
        <f t="shared" si="71"/>
        <v/>
      </c>
      <c r="W84" s="199"/>
      <c r="X84" s="201" t="str">
        <f t="shared" si="72"/>
        <v/>
      </c>
      <c r="Y84" s="202" t="str">
        <f t="shared" si="73"/>
        <v/>
      </c>
      <c r="Z84" s="203" t="str">
        <f t="shared" si="74"/>
        <v/>
      </c>
      <c r="AA84" s="204" t="str">
        <f t="shared" si="75"/>
        <v/>
      </c>
      <c r="AB84" s="205"/>
      <c r="AC84" s="186"/>
      <c r="AD84" s="333" t="str">
        <f t="shared" si="76"/>
        <v/>
      </c>
      <c r="AE84" s="334" t="str">
        <f t="shared" si="77"/>
        <v/>
      </c>
      <c r="AF84" s="335" t="str">
        <f t="shared" si="78"/>
        <v/>
      </c>
      <c r="AG84" s="336" t="str">
        <f t="shared" si="79"/>
        <v/>
      </c>
      <c r="AH84" s="210" t="str">
        <f t="shared" si="80"/>
        <v/>
      </c>
    </row>
    <row r="85" spans="2:34" ht="12" customHeight="1">
      <c r="B85" s="21">
        <f>IF(情報!$C75="","",情報!$C75)</f>
        <v>228</v>
      </c>
      <c r="C85" s="22" t="str">
        <f t="shared" si="55"/>
        <v/>
      </c>
      <c r="D85" s="192" t="str">
        <f t="shared" si="56"/>
        <v/>
      </c>
      <c r="E85" s="193" t="str">
        <f t="shared" si="57"/>
        <v/>
      </c>
      <c r="F85" s="194" t="str">
        <f t="shared" si="58"/>
        <v/>
      </c>
      <c r="G85" s="192" t="str">
        <f t="shared" si="59"/>
        <v/>
      </c>
      <c r="H85" s="193" t="str">
        <f t="shared" si="60"/>
        <v/>
      </c>
      <c r="I85" s="194" t="str">
        <f t="shared" si="61"/>
        <v/>
      </c>
      <c r="J85" s="192" t="str">
        <f t="shared" si="62"/>
        <v/>
      </c>
      <c r="K85" s="193" t="str">
        <f t="shared" si="63"/>
        <v/>
      </c>
      <c r="L85" s="194" t="str">
        <f t="shared" si="64"/>
        <v/>
      </c>
      <c r="M85" s="20"/>
      <c r="N85" s="195" t="str">
        <f t="shared" si="65"/>
        <v/>
      </c>
      <c r="O85" s="196" t="str">
        <f t="shared" si="66"/>
        <v/>
      </c>
      <c r="P85" s="197" t="str">
        <f t="shared" si="67"/>
        <v/>
      </c>
      <c r="Q85" s="192" t="str">
        <f t="shared" si="68"/>
        <v/>
      </c>
      <c r="R85" s="198" t="str">
        <f t="shared" si="69"/>
        <v/>
      </c>
      <c r="S85" s="199"/>
      <c r="T85" s="200" t="str">
        <f t="shared" si="70"/>
        <v/>
      </c>
      <c r="U85" s="199"/>
      <c r="V85" s="200" t="str">
        <f t="shared" si="71"/>
        <v/>
      </c>
      <c r="W85" s="199"/>
      <c r="X85" s="201" t="str">
        <f t="shared" si="72"/>
        <v/>
      </c>
      <c r="Y85" s="202" t="str">
        <f t="shared" si="73"/>
        <v/>
      </c>
      <c r="Z85" s="203" t="str">
        <f t="shared" si="74"/>
        <v/>
      </c>
      <c r="AA85" s="204" t="str">
        <f t="shared" si="75"/>
        <v/>
      </c>
      <c r="AB85" s="205"/>
      <c r="AC85" s="186"/>
      <c r="AD85" s="333" t="str">
        <f t="shared" si="76"/>
        <v/>
      </c>
      <c r="AE85" s="334" t="str">
        <f t="shared" si="77"/>
        <v/>
      </c>
      <c r="AF85" s="335" t="str">
        <f t="shared" si="78"/>
        <v/>
      </c>
      <c r="AG85" s="336" t="str">
        <f t="shared" si="79"/>
        <v/>
      </c>
      <c r="AH85" s="210" t="str">
        <f t="shared" si="80"/>
        <v/>
      </c>
    </row>
    <row r="86" spans="2:34" ht="12" customHeight="1">
      <c r="B86" s="21">
        <f>IF(情報!$C76="","",情報!$C76)</f>
        <v>229</v>
      </c>
      <c r="C86" s="22" t="str">
        <f t="shared" si="55"/>
        <v/>
      </c>
      <c r="D86" s="192" t="str">
        <f t="shared" si="56"/>
        <v/>
      </c>
      <c r="E86" s="193" t="str">
        <f t="shared" si="57"/>
        <v/>
      </c>
      <c r="F86" s="194" t="str">
        <f t="shared" si="58"/>
        <v/>
      </c>
      <c r="G86" s="192" t="str">
        <f t="shared" si="59"/>
        <v/>
      </c>
      <c r="H86" s="193" t="str">
        <f t="shared" si="60"/>
        <v/>
      </c>
      <c r="I86" s="194" t="str">
        <f t="shared" si="61"/>
        <v/>
      </c>
      <c r="J86" s="192" t="str">
        <f t="shared" si="62"/>
        <v/>
      </c>
      <c r="K86" s="193" t="str">
        <f t="shared" si="63"/>
        <v/>
      </c>
      <c r="L86" s="194" t="str">
        <f t="shared" si="64"/>
        <v/>
      </c>
      <c r="M86" s="20"/>
      <c r="N86" s="195" t="str">
        <f t="shared" si="65"/>
        <v/>
      </c>
      <c r="O86" s="196" t="str">
        <f t="shared" si="66"/>
        <v/>
      </c>
      <c r="P86" s="197" t="str">
        <f t="shared" si="67"/>
        <v/>
      </c>
      <c r="Q86" s="192" t="str">
        <f t="shared" si="68"/>
        <v/>
      </c>
      <c r="R86" s="198" t="str">
        <f t="shared" si="69"/>
        <v/>
      </c>
      <c r="S86" s="199"/>
      <c r="T86" s="200" t="str">
        <f t="shared" si="70"/>
        <v/>
      </c>
      <c r="U86" s="199"/>
      <c r="V86" s="200" t="str">
        <f t="shared" si="71"/>
        <v/>
      </c>
      <c r="W86" s="199"/>
      <c r="X86" s="201" t="str">
        <f t="shared" si="72"/>
        <v/>
      </c>
      <c r="Y86" s="202" t="str">
        <f t="shared" si="73"/>
        <v/>
      </c>
      <c r="Z86" s="203" t="str">
        <f t="shared" si="74"/>
        <v/>
      </c>
      <c r="AA86" s="204" t="str">
        <f t="shared" si="75"/>
        <v/>
      </c>
      <c r="AB86" s="205"/>
      <c r="AC86" s="186"/>
      <c r="AD86" s="333" t="str">
        <f t="shared" si="76"/>
        <v/>
      </c>
      <c r="AE86" s="334" t="str">
        <f t="shared" si="77"/>
        <v/>
      </c>
      <c r="AF86" s="335" t="str">
        <f t="shared" si="78"/>
        <v/>
      </c>
      <c r="AG86" s="336" t="str">
        <f t="shared" si="79"/>
        <v/>
      </c>
      <c r="AH86" s="210" t="str">
        <f t="shared" si="80"/>
        <v/>
      </c>
    </row>
    <row r="87" spans="2:34" ht="12" customHeight="1">
      <c r="B87" s="27">
        <f>IF(情報!$C77="","",情報!$C77)</f>
        <v>230</v>
      </c>
      <c r="C87" s="28" t="str">
        <f t="shared" si="55"/>
        <v/>
      </c>
      <c r="D87" s="211" t="str">
        <f t="shared" si="56"/>
        <v/>
      </c>
      <c r="E87" s="212" t="str">
        <f t="shared" si="57"/>
        <v/>
      </c>
      <c r="F87" s="213" t="str">
        <f t="shared" si="58"/>
        <v/>
      </c>
      <c r="G87" s="211" t="str">
        <f t="shared" si="59"/>
        <v/>
      </c>
      <c r="H87" s="212" t="str">
        <f t="shared" si="60"/>
        <v/>
      </c>
      <c r="I87" s="213" t="str">
        <f t="shared" si="61"/>
        <v/>
      </c>
      <c r="J87" s="211" t="str">
        <f t="shared" si="62"/>
        <v/>
      </c>
      <c r="K87" s="212" t="str">
        <f t="shared" si="63"/>
        <v/>
      </c>
      <c r="L87" s="213" t="str">
        <f t="shared" si="64"/>
        <v/>
      </c>
      <c r="M87" s="20"/>
      <c r="N87" s="214" t="str">
        <f t="shared" si="65"/>
        <v/>
      </c>
      <c r="O87" s="215" t="str">
        <f t="shared" si="66"/>
        <v/>
      </c>
      <c r="P87" s="216" t="str">
        <f t="shared" si="67"/>
        <v/>
      </c>
      <c r="Q87" s="211" t="str">
        <f t="shared" si="68"/>
        <v/>
      </c>
      <c r="R87" s="217" t="str">
        <f t="shared" si="69"/>
        <v/>
      </c>
      <c r="S87" s="218"/>
      <c r="T87" s="219" t="str">
        <f t="shared" si="70"/>
        <v/>
      </c>
      <c r="U87" s="218"/>
      <c r="V87" s="219" t="str">
        <f t="shared" si="71"/>
        <v/>
      </c>
      <c r="W87" s="218"/>
      <c r="X87" s="220" t="str">
        <f t="shared" si="72"/>
        <v/>
      </c>
      <c r="Y87" s="221" t="str">
        <f t="shared" si="73"/>
        <v/>
      </c>
      <c r="Z87" s="222" t="str">
        <f t="shared" si="74"/>
        <v/>
      </c>
      <c r="AA87" s="223" t="str">
        <f t="shared" si="75"/>
        <v/>
      </c>
      <c r="AB87" s="224"/>
      <c r="AC87" s="186"/>
      <c r="AD87" s="338" t="str">
        <f t="shared" si="76"/>
        <v/>
      </c>
      <c r="AE87" s="339" t="str">
        <f t="shared" si="77"/>
        <v/>
      </c>
      <c r="AF87" s="340" t="str">
        <f t="shared" si="78"/>
        <v/>
      </c>
      <c r="AG87" s="341" t="str">
        <f t="shared" si="79"/>
        <v/>
      </c>
      <c r="AH87" s="229" t="str">
        <f t="shared" si="80"/>
        <v/>
      </c>
    </row>
    <row r="88" spans="2:34" ht="12" customHeight="1">
      <c r="B88" s="33">
        <f>IF(情報!$C78="","",情報!$C78)</f>
        <v>231</v>
      </c>
      <c r="C88" s="34" t="str">
        <f t="shared" si="55"/>
        <v/>
      </c>
      <c r="D88" s="230" t="str">
        <f t="shared" si="56"/>
        <v/>
      </c>
      <c r="E88" s="231" t="str">
        <f t="shared" si="57"/>
        <v/>
      </c>
      <c r="F88" s="232" t="str">
        <f t="shared" si="58"/>
        <v/>
      </c>
      <c r="G88" s="230" t="str">
        <f t="shared" si="59"/>
        <v/>
      </c>
      <c r="H88" s="231" t="str">
        <f t="shared" si="60"/>
        <v/>
      </c>
      <c r="I88" s="232" t="str">
        <f t="shared" si="61"/>
        <v/>
      </c>
      <c r="J88" s="230" t="str">
        <f t="shared" si="62"/>
        <v/>
      </c>
      <c r="K88" s="231" t="str">
        <f t="shared" si="63"/>
        <v/>
      </c>
      <c r="L88" s="232" t="str">
        <f t="shared" si="64"/>
        <v/>
      </c>
      <c r="M88" s="20"/>
      <c r="N88" s="233" t="str">
        <f t="shared" si="65"/>
        <v/>
      </c>
      <c r="O88" s="234" t="str">
        <f t="shared" si="66"/>
        <v/>
      </c>
      <c r="P88" s="235" t="str">
        <f t="shared" si="67"/>
        <v/>
      </c>
      <c r="Q88" s="230" t="str">
        <f t="shared" si="68"/>
        <v/>
      </c>
      <c r="R88" s="236" t="str">
        <f t="shared" si="69"/>
        <v/>
      </c>
      <c r="S88" s="237"/>
      <c r="T88" s="238" t="str">
        <f t="shared" si="70"/>
        <v/>
      </c>
      <c r="U88" s="237"/>
      <c r="V88" s="238" t="str">
        <f t="shared" si="71"/>
        <v/>
      </c>
      <c r="W88" s="237"/>
      <c r="X88" s="239" t="str">
        <f t="shared" si="72"/>
        <v/>
      </c>
      <c r="Y88" s="240" t="str">
        <f t="shared" si="73"/>
        <v/>
      </c>
      <c r="Z88" s="241" t="str">
        <f t="shared" si="74"/>
        <v/>
      </c>
      <c r="AA88" s="242" t="str">
        <f t="shared" si="75"/>
        <v/>
      </c>
      <c r="AB88" s="243"/>
      <c r="AC88" s="186"/>
      <c r="AD88" s="343" t="str">
        <f t="shared" si="76"/>
        <v/>
      </c>
      <c r="AE88" s="344" t="str">
        <f t="shared" si="77"/>
        <v/>
      </c>
      <c r="AF88" s="345" t="str">
        <f t="shared" si="78"/>
        <v/>
      </c>
      <c r="AG88" s="346" t="str">
        <f t="shared" si="79"/>
        <v/>
      </c>
      <c r="AH88" s="248" t="str">
        <f t="shared" si="80"/>
        <v/>
      </c>
    </row>
    <row r="89" spans="2:34" ht="12" customHeight="1">
      <c r="B89" s="45">
        <f>IF(情報!$C79="","",情報!$C79)</f>
        <v>232</v>
      </c>
      <c r="C89" s="46" t="str">
        <f t="shared" si="55"/>
        <v/>
      </c>
      <c r="D89" s="268" t="str">
        <f t="shared" si="56"/>
        <v/>
      </c>
      <c r="E89" s="269" t="str">
        <f t="shared" si="57"/>
        <v/>
      </c>
      <c r="F89" s="194" t="str">
        <f t="shared" si="58"/>
        <v/>
      </c>
      <c r="G89" s="268" t="str">
        <f t="shared" si="59"/>
        <v/>
      </c>
      <c r="H89" s="269" t="str">
        <f t="shared" si="60"/>
        <v/>
      </c>
      <c r="I89" s="194" t="str">
        <f t="shared" si="61"/>
        <v/>
      </c>
      <c r="J89" s="268" t="str">
        <f t="shared" si="62"/>
        <v/>
      </c>
      <c r="K89" s="269" t="str">
        <f t="shared" si="63"/>
        <v/>
      </c>
      <c r="L89" s="194" t="str">
        <f t="shared" si="64"/>
        <v/>
      </c>
      <c r="M89" s="20"/>
      <c r="N89" s="270" t="str">
        <f t="shared" si="65"/>
        <v/>
      </c>
      <c r="O89" s="196" t="str">
        <f t="shared" si="66"/>
        <v/>
      </c>
      <c r="P89" s="271" t="str">
        <f t="shared" si="67"/>
        <v/>
      </c>
      <c r="Q89" s="268" t="str">
        <f t="shared" si="68"/>
        <v/>
      </c>
      <c r="R89" s="272" t="str">
        <f t="shared" si="69"/>
        <v/>
      </c>
      <c r="S89" s="199"/>
      <c r="T89" s="273" t="str">
        <f t="shared" si="70"/>
        <v/>
      </c>
      <c r="U89" s="199"/>
      <c r="V89" s="273" t="str">
        <f t="shared" si="71"/>
        <v/>
      </c>
      <c r="W89" s="199"/>
      <c r="X89" s="274" t="str">
        <f t="shared" si="72"/>
        <v/>
      </c>
      <c r="Y89" s="275" t="str">
        <f t="shared" si="73"/>
        <v/>
      </c>
      <c r="Z89" s="276" t="str">
        <f t="shared" si="74"/>
        <v/>
      </c>
      <c r="AA89" s="277" t="str">
        <f t="shared" si="75"/>
        <v/>
      </c>
      <c r="AB89" s="205"/>
      <c r="AC89" s="186"/>
      <c r="AD89" s="353" t="str">
        <f t="shared" si="76"/>
        <v/>
      </c>
      <c r="AE89" s="354" t="str">
        <f t="shared" si="77"/>
        <v/>
      </c>
      <c r="AF89" s="355" t="str">
        <f t="shared" si="78"/>
        <v/>
      </c>
      <c r="AG89" s="356" t="str">
        <f t="shared" si="79"/>
        <v/>
      </c>
      <c r="AH89" s="210" t="str">
        <f t="shared" si="80"/>
        <v/>
      </c>
    </row>
    <row r="90" spans="2:34" ht="12" customHeight="1">
      <c r="B90" s="21">
        <f>IF(情報!$C80="","",情報!$C80)</f>
        <v>233</v>
      </c>
      <c r="C90" s="22" t="str">
        <f t="shared" si="55"/>
        <v/>
      </c>
      <c r="D90" s="192" t="str">
        <f t="shared" si="56"/>
        <v/>
      </c>
      <c r="E90" s="193" t="str">
        <f t="shared" si="57"/>
        <v/>
      </c>
      <c r="F90" s="194" t="str">
        <f t="shared" si="58"/>
        <v/>
      </c>
      <c r="G90" s="192" t="str">
        <f t="shared" si="59"/>
        <v/>
      </c>
      <c r="H90" s="193" t="str">
        <f t="shared" si="60"/>
        <v/>
      </c>
      <c r="I90" s="194" t="str">
        <f t="shared" si="61"/>
        <v/>
      </c>
      <c r="J90" s="192" t="str">
        <f t="shared" si="62"/>
        <v/>
      </c>
      <c r="K90" s="193" t="str">
        <f t="shared" si="63"/>
        <v/>
      </c>
      <c r="L90" s="194" t="str">
        <f t="shared" si="64"/>
        <v/>
      </c>
      <c r="M90" s="20"/>
      <c r="N90" s="195" t="str">
        <f t="shared" si="65"/>
        <v/>
      </c>
      <c r="O90" s="196" t="str">
        <f t="shared" si="66"/>
        <v/>
      </c>
      <c r="P90" s="197" t="str">
        <f t="shared" si="67"/>
        <v/>
      </c>
      <c r="Q90" s="192" t="str">
        <f t="shared" si="68"/>
        <v/>
      </c>
      <c r="R90" s="198" t="str">
        <f t="shared" si="69"/>
        <v/>
      </c>
      <c r="S90" s="199"/>
      <c r="T90" s="200" t="str">
        <f t="shared" si="70"/>
        <v/>
      </c>
      <c r="U90" s="199"/>
      <c r="V90" s="200" t="str">
        <f t="shared" si="71"/>
        <v/>
      </c>
      <c r="W90" s="199"/>
      <c r="X90" s="201" t="str">
        <f t="shared" si="72"/>
        <v/>
      </c>
      <c r="Y90" s="202" t="str">
        <f t="shared" si="73"/>
        <v/>
      </c>
      <c r="Z90" s="203" t="str">
        <f t="shared" si="74"/>
        <v/>
      </c>
      <c r="AA90" s="204" t="str">
        <f t="shared" si="75"/>
        <v/>
      </c>
      <c r="AB90" s="205"/>
      <c r="AC90" s="186"/>
      <c r="AD90" s="333" t="str">
        <f t="shared" si="76"/>
        <v/>
      </c>
      <c r="AE90" s="334" t="str">
        <f t="shared" si="77"/>
        <v/>
      </c>
      <c r="AF90" s="335" t="str">
        <f t="shared" si="78"/>
        <v/>
      </c>
      <c r="AG90" s="336" t="str">
        <f t="shared" si="79"/>
        <v/>
      </c>
      <c r="AH90" s="210" t="str">
        <f t="shared" si="80"/>
        <v/>
      </c>
    </row>
    <row r="91" spans="2:34" ht="12" customHeight="1">
      <c r="B91" s="21">
        <f>IF(情報!$C81="","",情報!$C81)</f>
        <v>234</v>
      </c>
      <c r="C91" s="22" t="str">
        <f t="shared" si="55"/>
        <v/>
      </c>
      <c r="D91" s="192" t="str">
        <f t="shared" si="56"/>
        <v/>
      </c>
      <c r="E91" s="193" t="str">
        <f t="shared" si="57"/>
        <v/>
      </c>
      <c r="F91" s="194" t="str">
        <f t="shared" si="58"/>
        <v/>
      </c>
      <c r="G91" s="192" t="str">
        <f t="shared" si="59"/>
        <v/>
      </c>
      <c r="H91" s="193" t="str">
        <f t="shared" si="60"/>
        <v/>
      </c>
      <c r="I91" s="194" t="str">
        <f t="shared" si="61"/>
        <v/>
      </c>
      <c r="J91" s="192" t="str">
        <f t="shared" si="62"/>
        <v/>
      </c>
      <c r="K91" s="193" t="str">
        <f t="shared" si="63"/>
        <v/>
      </c>
      <c r="L91" s="194" t="str">
        <f t="shared" si="64"/>
        <v/>
      </c>
      <c r="M91" s="20"/>
      <c r="N91" s="195" t="str">
        <f t="shared" si="65"/>
        <v/>
      </c>
      <c r="O91" s="196" t="str">
        <f t="shared" si="66"/>
        <v/>
      </c>
      <c r="P91" s="197" t="str">
        <f t="shared" si="67"/>
        <v/>
      </c>
      <c r="Q91" s="192" t="str">
        <f t="shared" si="68"/>
        <v/>
      </c>
      <c r="R91" s="198" t="str">
        <f t="shared" si="69"/>
        <v/>
      </c>
      <c r="S91" s="199"/>
      <c r="T91" s="200" t="str">
        <f t="shared" si="70"/>
        <v/>
      </c>
      <c r="U91" s="199"/>
      <c r="V91" s="200" t="str">
        <f t="shared" si="71"/>
        <v/>
      </c>
      <c r="W91" s="199"/>
      <c r="X91" s="201" t="str">
        <f t="shared" si="72"/>
        <v/>
      </c>
      <c r="Y91" s="202" t="str">
        <f t="shared" si="73"/>
        <v/>
      </c>
      <c r="Z91" s="203" t="str">
        <f t="shared" si="74"/>
        <v/>
      </c>
      <c r="AA91" s="204" t="str">
        <f t="shared" si="75"/>
        <v/>
      </c>
      <c r="AB91" s="205"/>
      <c r="AC91" s="186"/>
      <c r="AD91" s="333" t="str">
        <f t="shared" si="76"/>
        <v/>
      </c>
      <c r="AE91" s="334" t="str">
        <f t="shared" si="77"/>
        <v/>
      </c>
      <c r="AF91" s="335" t="str">
        <f t="shared" si="78"/>
        <v/>
      </c>
      <c r="AG91" s="336" t="str">
        <f t="shared" si="79"/>
        <v/>
      </c>
      <c r="AH91" s="210" t="str">
        <f t="shared" si="80"/>
        <v/>
      </c>
    </row>
    <row r="92" spans="2:34" ht="12" customHeight="1">
      <c r="B92" s="27">
        <f>IF(情報!$C82="","",情報!$C82)</f>
        <v>235</v>
      </c>
      <c r="C92" s="28" t="str">
        <f t="shared" si="55"/>
        <v/>
      </c>
      <c r="D92" s="211" t="str">
        <f t="shared" si="56"/>
        <v/>
      </c>
      <c r="E92" s="212" t="str">
        <f t="shared" si="57"/>
        <v/>
      </c>
      <c r="F92" s="213" t="str">
        <f t="shared" si="58"/>
        <v/>
      </c>
      <c r="G92" s="211" t="str">
        <f t="shared" si="59"/>
        <v/>
      </c>
      <c r="H92" s="212" t="str">
        <f t="shared" si="60"/>
        <v/>
      </c>
      <c r="I92" s="213" t="str">
        <f t="shared" si="61"/>
        <v/>
      </c>
      <c r="J92" s="211" t="str">
        <f t="shared" si="62"/>
        <v/>
      </c>
      <c r="K92" s="212" t="str">
        <f t="shared" si="63"/>
        <v/>
      </c>
      <c r="L92" s="213" t="str">
        <f t="shared" si="64"/>
        <v/>
      </c>
      <c r="M92" s="20"/>
      <c r="N92" s="214" t="str">
        <f t="shared" si="65"/>
        <v/>
      </c>
      <c r="O92" s="215" t="str">
        <f t="shared" si="66"/>
        <v/>
      </c>
      <c r="P92" s="216" t="str">
        <f t="shared" si="67"/>
        <v/>
      </c>
      <c r="Q92" s="211" t="str">
        <f t="shared" si="68"/>
        <v/>
      </c>
      <c r="R92" s="217" t="str">
        <f t="shared" si="69"/>
        <v/>
      </c>
      <c r="S92" s="218"/>
      <c r="T92" s="219" t="str">
        <f t="shared" si="70"/>
        <v/>
      </c>
      <c r="U92" s="218"/>
      <c r="V92" s="219" t="str">
        <f t="shared" si="71"/>
        <v/>
      </c>
      <c r="W92" s="218"/>
      <c r="X92" s="220" t="str">
        <f t="shared" si="72"/>
        <v/>
      </c>
      <c r="Y92" s="221" t="str">
        <f t="shared" si="73"/>
        <v/>
      </c>
      <c r="Z92" s="222" t="str">
        <f t="shared" si="74"/>
        <v/>
      </c>
      <c r="AA92" s="223" t="str">
        <f t="shared" si="75"/>
        <v/>
      </c>
      <c r="AB92" s="224"/>
      <c r="AC92" s="186"/>
      <c r="AD92" s="338" t="str">
        <f t="shared" si="76"/>
        <v/>
      </c>
      <c r="AE92" s="339" t="str">
        <f t="shared" si="77"/>
        <v/>
      </c>
      <c r="AF92" s="340" t="str">
        <f t="shared" si="78"/>
        <v/>
      </c>
      <c r="AG92" s="341" t="str">
        <f t="shared" si="79"/>
        <v/>
      </c>
      <c r="AH92" s="229" t="str">
        <f t="shared" si="80"/>
        <v/>
      </c>
    </row>
    <row r="93" spans="2:34" ht="12" customHeight="1">
      <c r="B93" s="33">
        <f>IF(情報!$C83="","",情報!$C83)</f>
        <v>236</v>
      </c>
      <c r="C93" s="34" t="str">
        <f t="shared" si="55"/>
        <v/>
      </c>
      <c r="D93" s="230" t="str">
        <f t="shared" si="56"/>
        <v/>
      </c>
      <c r="E93" s="231" t="str">
        <f t="shared" si="57"/>
        <v/>
      </c>
      <c r="F93" s="232" t="str">
        <f t="shared" si="58"/>
        <v/>
      </c>
      <c r="G93" s="230" t="str">
        <f t="shared" si="59"/>
        <v/>
      </c>
      <c r="H93" s="231" t="str">
        <f t="shared" si="60"/>
        <v/>
      </c>
      <c r="I93" s="232" t="str">
        <f t="shared" si="61"/>
        <v/>
      </c>
      <c r="J93" s="230" t="str">
        <f t="shared" si="62"/>
        <v/>
      </c>
      <c r="K93" s="231" t="str">
        <f t="shared" si="63"/>
        <v/>
      </c>
      <c r="L93" s="232" t="str">
        <f t="shared" si="64"/>
        <v/>
      </c>
      <c r="M93" s="20"/>
      <c r="N93" s="233" t="str">
        <f t="shared" si="65"/>
        <v/>
      </c>
      <c r="O93" s="234" t="str">
        <f t="shared" si="66"/>
        <v/>
      </c>
      <c r="P93" s="235" t="str">
        <f t="shared" si="67"/>
        <v/>
      </c>
      <c r="Q93" s="230" t="str">
        <f t="shared" si="68"/>
        <v/>
      </c>
      <c r="R93" s="236" t="str">
        <f t="shared" si="69"/>
        <v/>
      </c>
      <c r="S93" s="237"/>
      <c r="T93" s="238" t="str">
        <f t="shared" si="70"/>
        <v/>
      </c>
      <c r="U93" s="237"/>
      <c r="V93" s="238" t="str">
        <f t="shared" si="71"/>
        <v/>
      </c>
      <c r="W93" s="237"/>
      <c r="X93" s="239" t="str">
        <f t="shared" si="72"/>
        <v/>
      </c>
      <c r="Y93" s="240" t="str">
        <f t="shared" si="73"/>
        <v/>
      </c>
      <c r="Z93" s="241" t="str">
        <f t="shared" si="74"/>
        <v/>
      </c>
      <c r="AA93" s="242" t="str">
        <f t="shared" si="75"/>
        <v/>
      </c>
      <c r="AB93" s="243"/>
      <c r="AC93" s="186"/>
      <c r="AD93" s="343" t="str">
        <f t="shared" si="76"/>
        <v/>
      </c>
      <c r="AE93" s="344" t="str">
        <f t="shared" si="77"/>
        <v/>
      </c>
      <c r="AF93" s="345" t="str">
        <f t="shared" si="78"/>
        <v/>
      </c>
      <c r="AG93" s="346" t="str">
        <f t="shared" si="79"/>
        <v/>
      </c>
      <c r="AH93" s="248" t="str">
        <f t="shared" si="80"/>
        <v/>
      </c>
    </row>
    <row r="94" spans="2:34" ht="12" customHeight="1">
      <c r="B94" s="21">
        <f>IF(情報!$C84="","",情報!$C84)</f>
        <v>237</v>
      </c>
      <c r="C94" s="22" t="str">
        <f t="shared" si="55"/>
        <v/>
      </c>
      <c r="D94" s="192" t="str">
        <f t="shared" si="56"/>
        <v/>
      </c>
      <c r="E94" s="193" t="str">
        <f t="shared" si="57"/>
        <v/>
      </c>
      <c r="F94" s="194" t="str">
        <f t="shared" si="58"/>
        <v/>
      </c>
      <c r="G94" s="192" t="str">
        <f t="shared" si="59"/>
        <v/>
      </c>
      <c r="H94" s="193" t="str">
        <f t="shared" si="60"/>
        <v/>
      </c>
      <c r="I94" s="194" t="str">
        <f t="shared" si="61"/>
        <v/>
      </c>
      <c r="J94" s="192" t="str">
        <f t="shared" si="62"/>
        <v/>
      </c>
      <c r="K94" s="193" t="str">
        <f t="shared" si="63"/>
        <v/>
      </c>
      <c r="L94" s="194" t="str">
        <f t="shared" si="64"/>
        <v/>
      </c>
      <c r="M94" s="20"/>
      <c r="N94" s="195" t="str">
        <f t="shared" si="65"/>
        <v/>
      </c>
      <c r="O94" s="196" t="str">
        <f t="shared" si="66"/>
        <v/>
      </c>
      <c r="P94" s="197" t="str">
        <f t="shared" si="67"/>
        <v/>
      </c>
      <c r="Q94" s="192" t="str">
        <f t="shared" si="68"/>
        <v/>
      </c>
      <c r="R94" s="198" t="str">
        <f t="shared" si="69"/>
        <v/>
      </c>
      <c r="S94" s="199"/>
      <c r="T94" s="200" t="str">
        <f t="shared" si="70"/>
        <v/>
      </c>
      <c r="U94" s="199"/>
      <c r="V94" s="200" t="str">
        <f t="shared" si="71"/>
        <v/>
      </c>
      <c r="W94" s="199"/>
      <c r="X94" s="201" t="str">
        <f t="shared" si="72"/>
        <v/>
      </c>
      <c r="Y94" s="202" t="str">
        <f t="shared" si="73"/>
        <v/>
      </c>
      <c r="Z94" s="203" t="str">
        <f t="shared" si="74"/>
        <v/>
      </c>
      <c r="AA94" s="204" t="str">
        <f t="shared" si="75"/>
        <v/>
      </c>
      <c r="AB94" s="205"/>
      <c r="AC94" s="186"/>
      <c r="AD94" s="333" t="str">
        <f t="shared" si="76"/>
        <v/>
      </c>
      <c r="AE94" s="334" t="str">
        <f t="shared" si="77"/>
        <v/>
      </c>
      <c r="AF94" s="335" t="str">
        <f t="shared" si="78"/>
        <v/>
      </c>
      <c r="AG94" s="336" t="str">
        <f t="shared" si="79"/>
        <v/>
      </c>
      <c r="AH94" s="210" t="str">
        <f t="shared" si="80"/>
        <v/>
      </c>
    </row>
    <row r="95" spans="2:34" ht="12" customHeight="1">
      <c r="B95" s="21">
        <f>IF(情報!$C85="","",情報!$C85)</f>
        <v>238</v>
      </c>
      <c r="C95" s="22" t="str">
        <f t="shared" si="55"/>
        <v/>
      </c>
      <c r="D95" s="192" t="str">
        <f t="shared" si="56"/>
        <v/>
      </c>
      <c r="E95" s="193" t="str">
        <f t="shared" si="57"/>
        <v/>
      </c>
      <c r="F95" s="194" t="str">
        <f t="shared" si="58"/>
        <v/>
      </c>
      <c r="G95" s="192" t="str">
        <f t="shared" si="59"/>
        <v/>
      </c>
      <c r="H95" s="193" t="str">
        <f t="shared" si="60"/>
        <v/>
      </c>
      <c r="I95" s="194" t="str">
        <f t="shared" si="61"/>
        <v/>
      </c>
      <c r="J95" s="192" t="str">
        <f t="shared" si="62"/>
        <v/>
      </c>
      <c r="K95" s="193" t="str">
        <f t="shared" si="63"/>
        <v/>
      </c>
      <c r="L95" s="194" t="str">
        <f t="shared" si="64"/>
        <v/>
      </c>
      <c r="M95" s="20"/>
      <c r="N95" s="195" t="str">
        <f t="shared" si="65"/>
        <v/>
      </c>
      <c r="O95" s="196" t="str">
        <f t="shared" si="66"/>
        <v/>
      </c>
      <c r="P95" s="197" t="str">
        <f t="shared" si="67"/>
        <v/>
      </c>
      <c r="Q95" s="192" t="str">
        <f t="shared" si="68"/>
        <v/>
      </c>
      <c r="R95" s="198" t="str">
        <f t="shared" si="69"/>
        <v/>
      </c>
      <c r="S95" s="199"/>
      <c r="T95" s="200" t="str">
        <f t="shared" si="70"/>
        <v/>
      </c>
      <c r="U95" s="199"/>
      <c r="V95" s="200" t="str">
        <f t="shared" si="71"/>
        <v/>
      </c>
      <c r="W95" s="199"/>
      <c r="X95" s="201" t="str">
        <f t="shared" si="72"/>
        <v/>
      </c>
      <c r="Y95" s="202" t="str">
        <f t="shared" si="73"/>
        <v/>
      </c>
      <c r="Z95" s="203" t="str">
        <f t="shared" si="74"/>
        <v/>
      </c>
      <c r="AA95" s="204" t="str">
        <f t="shared" si="75"/>
        <v/>
      </c>
      <c r="AB95" s="205"/>
      <c r="AC95" s="186"/>
      <c r="AD95" s="333" t="str">
        <f t="shared" si="76"/>
        <v/>
      </c>
      <c r="AE95" s="334" t="str">
        <f t="shared" si="77"/>
        <v/>
      </c>
      <c r="AF95" s="335" t="str">
        <f t="shared" si="78"/>
        <v/>
      </c>
      <c r="AG95" s="336" t="str">
        <f t="shared" si="79"/>
        <v/>
      </c>
      <c r="AH95" s="210" t="str">
        <f t="shared" si="80"/>
        <v/>
      </c>
    </row>
    <row r="96" spans="2:34" ht="12" customHeight="1">
      <c r="B96" s="21">
        <f>IF(情報!$C86="","",情報!$C86)</f>
        <v>239</v>
      </c>
      <c r="C96" s="22" t="str">
        <f t="shared" si="55"/>
        <v/>
      </c>
      <c r="D96" s="192" t="str">
        <f t="shared" si="56"/>
        <v/>
      </c>
      <c r="E96" s="193" t="str">
        <f t="shared" si="57"/>
        <v/>
      </c>
      <c r="F96" s="194" t="str">
        <f t="shared" si="58"/>
        <v/>
      </c>
      <c r="G96" s="192" t="str">
        <f t="shared" si="59"/>
        <v/>
      </c>
      <c r="H96" s="193" t="str">
        <f t="shared" si="60"/>
        <v/>
      </c>
      <c r="I96" s="194" t="str">
        <f t="shared" si="61"/>
        <v/>
      </c>
      <c r="J96" s="192" t="str">
        <f t="shared" si="62"/>
        <v/>
      </c>
      <c r="K96" s="193" t="str">
        <f t="shared" si="63"/>
        <v/>
      </c>
      <c r="L96" s="194" t="str">
        <f t="shared" si="64"/>
        <v/>
      </c>
      <c r="M96" s="20"/>
      <c r="N96" s="195" t="str">
        <f t="shared" si="65"/>
        <v/>
      </c>
      <c r="O96" s="196" t="str">
        <f t="shared" si="66"/>
        <v/>
      </c>
      <c r="P96" s="197" t="str">
        <f t="shared" si="67"/>
        <v/>
      </c>
      <c r="Q96" s="192" t="str">
        <f t="shared" si="68"/>
        <v/>
      </c>
      <c r="R96" s="198" t="str">
        <f t="shared" si="69"/>
        <v/>
      </c>
      <c r="S96" s="199"/>
      <c r="T96" s="200" t="str">
        <f t="shared" si="70"/>
        <v/>
      </c>
      <c r="U96" s="199"/>
      <c r="V96" s="200" t="str">
        <f t="shared" si="71"/>
        <v/>
      </c>
      <c r="W96" s="199"/>
      <c r="X96" s="201" t="str">
        <f t="shared" si="72"/>
        <v/>
      </c>
      <c r="Y96" s="202" t="str">
        <f t="shared" si="73"/>
        <v/>
      </c>
      <c r="Z96" s="203" t="str">
        <f t="shared" si="74"/>
        <v/>
      </c>
      <c r="AA96" s="204" t="str">
        <f t="shared" si="75"/>
        <v/>
      </c>
      <c r="AB96" s="205"/>
      <c r="AC96" s="186"/>
      <c r="AD96" s="333" t="str">
        <f t="shared" si="76"/>
        <v/>
      </c>
      <c r="AE96" s="334" t="str">
        <f t="shared" si="77"/>
        <v/>
      </c>
      <c r="AF96" s="335" t="str">
        <f t="shared" si="78"/>
        <v/>
      </c>
      <c r="AG96" s="336" t="str">
        <f t="shared" si="79"/>
        <v/>
      </c>
      <c r="AH96" s="210" t="str">
        <f t="shared" si="80"/>
        <v/>
      </c>
    </row>
    <row r="97" spans="2:34" ht="12" customHeight="1">
      <c r="B97" s="27">
        <f>IF(情報!$C87="","",情報!$C87)</f>
        <v>240</v>
      </c>
      <c r="C97" s="28" t="str">
        <f t="shared" si="55"/>
        <v/>
      </c>
      <c r="D97" s="211" t="str">
        <f t="shared" si="56"/>
        <v/>
      </c>
      <c r="E97" s="212" t="str">
        <f t="shared" si="57"/>
        <v/>
      </c>
      <c r="F97" s="213" t="str">
        <f t="shared" si="58"/>
        <v/>
      </c>
      <c r="G97" s="211" t="str">
        <f t="shared" si="59"/>
        <v/>
      </c>
      <c r="H97" s="212" t="str">
        <f t="shared" si="60"/>
        <v/>
      </c>
      <c r="I97" s="213" t="str">
        <f t="shared" si="61"/>
        <v/>
      </c>
      <c r="J97" s="211" t="str">
        <f t="shared" si="62"/>
        <v/>
      </c>
      <c r="K97" s="212" t="str">
        <f t="shared" si="63"/>
        <v/>
      </c>
      <c r="L97" s="213" t="str">
        <f t="shared" si="64"/>
        <v/>
      </c>
      <c r="M97" s="20"/>
      <c r="N97" s="214" t="str">
        <f t="shared" si="65"/>
        <v/>
      </c>
      <c r="O97" s="215" t="str">
        <f t="shared" si="66"/>
        <v/>
      </c>
      <c r="P97" s="216" t="str">
        <f t="shared" si="67"/>
        <v/>
      </c>
      <c r="Q97" s="211" t="str">
        <f t="shared" si="68"/>
        <v/>
      </c>
      <c r="R97" s="217" t="str">
        <f t="shared" si="69"/>
        <v/>
      </c>
      <c r="S97" s="218"/>
      <c r="T97" s="219" t="str">
        <f t="shared" si="70"/>
        <v/>
      </c>
      <c r="U97" s="218"/>
      <c r="V97" s="219" t="str">
        <f t="shared" si="71"/>
        <v/>
      </c>
      <c r="W97" s="218"/>
      <c r="X97" s="220" t="str">
        <f t="shared" si="72"/>
        <v/>
      </c>
      <c r="Y97" s="221" t="str">
        <f t="shared" si="73"/>
        <v/>
      </c>
      <c r="Z97" s="222" t="str">
        <f t="shared" si="74"/>
        <v/>
      </c>
      <c r="AA97" s="223" t="str">
        <f t="shared" si="75"/>
        <v/>
      </c>
      <c r="AB97" s="224"/>
      <c r="AC97" s="186"/>
      <c r="AD97" s="338" t="str">
        <f t="shared" si="76"/>
        <v/>
      </c>
      <c r="AE97" s="339" t="str">
        <f t="shared" si="77"/>
        <v/>
      </c>
      <c r="AF97" s="340" t="str">
        <f t="shared" si="78"/>
        <v/>
      </c>
      <c r="AG97" s="341" t="str">
        <f t="shared" si="79"/>
        <v/>
      </c>
      <c r="AH97" s="229" t="str">
        <f t="shared" si="80"/>
        <v/>
      </c>
    </row>
    <row r="98" spans="2:34" ht="12" customHeight="1">
      <c r="B98" s="33">
        <f>IF(情報!$C88="","",情報!$C88)</f>
        <v>241</v>
      </c>
      <c r="C98" s="34" t="str">
        <f t="shared" si="55"/>
        <v/>
      </c>
      <c r="D98" s="230" t="str">
        <f t="shared" si="56"/>
        <v/>
      </c>
      <c r="E98" s="231" t="str">
        <f t="shared" si="57"/>
        <v/>
      </c>
      <c r="F98" s="232" t="str">
        <f t="shared" si="58"/>
        <v/>
      </c>
      <c r="G98" s="230" t="str">
        <f t="shared" si="59"/>
        <v/>
      </c>
      <c r="H98" s="231" t="str">
        <f t="shared" si="60"/>
        <v/>
      </c>
      <c r="I98" s="232" t="str">
        <f t="shared" si="61"/>
        <v/>
      </c>
      <c r="J98" s="230" t="str">
        <f t="shared" si="62"/>
        <v/>
      </c>
      <c r="K98" s="231" t="str">
        <f t="shared" si="63"/>
        <v/>
      </c>
      <c r="L98" s="232" t="str">
        <f t="shared" si="64"/>
        <v/>
      </c>
      <c r="M98" s="20"/>
      <c r="N98" s="233" t="str">
        <f t="shared" si="65"/>
        <v/>
      </c>
      <c r="O98" s="234" t="str">
        <f t="shared" si="66"/>
        <v/>
      </c>
      <c r="P98" s="235" t="str">
        <f t="shared" si="67"/>
        <v/>
      </c>
      <c r="Q98" s="230" t="str">
        <f t="shared" si="68"/>
        <v/>
      </c>
      <c r="R98" s="236" t="str">
        <f t="shared" si="69"/>
        <v/>
      </c>
      <c r="S98" s="237"/>
      <c r="T98" s="238" t="str">
        <f t="shared" si="70"/>
        <v/>
      </c>
      <c r="U98" s="237"/>
      <c r="V98" s="238" t="str">
        <f t="shared" si="71"/>
        <v/>
      </c>
      <c r="W98" s="237"/>
      <c r="X98" s="239" t="str">
        <f t="shared" si="72"/>
        <v/>
      </c>
      <c r="Y98" s="240" t="str">
        <f t="shared" si="73"/>
        <v/>
      </c>
      <c r="Z98" s="241" t="str">
        <f t="shared" si="74"/>
        <v/>
      </c>
      <c r="AA98" s="242" t="str">
        <f t="shared" si="75"/>
        <v/>
      </c>
      <c r="AB98" s="243"/>
      <c r="AC98" s="186"/>
      <c r="AD98" s="343" t="str">
        <f t="shared" si="76"/>
        <v/>
      </c>
      <c r="AE98" s="344" t="str">
        <f t="shared" si="77"/>
        <v/>
      </c>
      <c r="AF98" s="345" t="str">
        <f t="shared" si="78"/>
        <v/>
      </c>
      <c r="AG98" s="346" t="str">
        <f t="shared" si="79"/>
        <v/>
      </c>
      <c r="AH98" s="248" t="str">
        <f t="shared" si="80"/>
        <v/>
      </c>
    </row>
    <row r="99" spans="2:34" ht="12" customHeight="1">
      <c r="B99" s="21">
        <f>IF(情報!$C89="","",情報!$C89)</f>
        <v>242</v>
      </c>
      <c r="C99" s="22" t="str">
        <f t="shared" si="55"/>
        <v/>
      </c>
      <c r="D99" s="192" t="str">
        <f t="shared" si="56"/>
        <v/>
      </c>
      <c r="E99" s="193" t="str">
        <f t="shared" si="57"/>
        <v/>
      </c>
      <c r="F99" s="194" t="str">
        <f t="shared" si="58"/>
        <v/>
      </c>
      <c r="G99" s="192" t="str">
        <f t="shared" si="59"/>
        <v/>
      </c>
      <c r="H99" s="193" t="str">
        <f t="shared" si="60"/>
        <v/>
      </c>
      <c r="I99" s="194" t="str">
        <f t="shared" si="61"/>
        <v/>
      </c>
      <c r="J99" s="192" t="str">
        <f t="shared" si="62"/>
        <v/>
      </c>
      <c r="K99" s="193" t="str">
        <f t="shared" si="63"/>
        <v/>
      </c>
      <c r="L99" s="194" t="str">
        <f t="shared" si="64"/>
        <v/>
      </c>
      <c r="M99" s="20"/>
      <c r="N99" s="195" t="str">
        <f t="shared" si="65"/>
        <v/>
      </c>
      <c r="O99" s="196" t="str">
        <f t="shared" si="66"/>
        <v/>
      </c>
      <c r="P99" s="197" t="str">
        <f t="shared" si="67"/>
        <v/>
      </c>
      <c r="Q99" s="192" t="str">
        <f t="shared" si="68"/>
        <v/>
      </c>
      <c r="R99" s="198" t="str">
        <f t="shared" si="69"/>
        <v/>
      </c>
      <c r="S99" s="199"/>
      <c r="T99" s="200" t="str">
        <f t="shared" si="70"/>
        <v/>
      </c>
      <c r="U99" s="199"/>
      <c r="V99" s="200" t="str">
        <f t="shared" si="71"/>
        <v/>
      </c>
      <c r="W99" s="199"/>
      <c r="X99" s="201" t="str">
        <f t="shared" si="72"/>
        <v/>
      </c>
      <c r="Y99" s="202" t="str">
        <f t="shared" si="73"/>
        <v/>
      </c>
      <c r="Z99" s="203" t="str">
        <f t="shared" si="74"/>
        <v/>
      </c>
      <c r="AA99" s="204" t="str">
        <f t="shared" si="75"/>
        <v/>
      </c>
      <c r="AB99" s="205"/>
      <c r="AC99" s="186"/>
      <c r="AD99" s="333" t="str">
        <f t="shared" si="76"/>
        <v/>
      </c>
      <c r="AE99" s="334" t="str">
        <f t="shared" si="77"/>
        <v/>
      </c>
      <c r="AF99" s="335" t="str">
        <f t="shared" si="78"/>
        <v/>
      </c>
      <c r="AG99" s="336" t="str">
        <f t="shared" si="79"/>
        <v/>
      </c>
      <c r="AH99" s="210" t="str">
        <f t="shared" si="80"/>
        <v/>
      </c>
    </row>
    <row r="100" spans="2:34" ht="12" customHeight="1">
      <c r="B100" s="21">
        <f>IF(情報!$C90="","",情報!$C90)</f>
        <v>243</v>
      </c>
      <c r="C100" s="22" t="str">
        <f t="shared" si="55"/>
        <v/>
      </c>
      <c r="D100" s="192" t="str">
        <f t="shared" si="56"/>
        <v/>
      </c>
      <c r="E100" s="193" t="str">
        <f t="shared" si="57"/>
        <v/>
      </c>
      <c r="F100" s="194" t="str">
        <f t="shared" si="58"/>
        <v/>
      </c>
      <c r="G100" s="192" t="str">
        <f t="shared" si="59"/>
        <v/>
      </c>
      <c r="H100" s="193" t="str">
        <f t="shared" si="60"/>
        <v/>
      </c>
      <c r="I100" s="194" t="str">
        <f t="shared" si="61"/>
        <v/>
      </c>
      <c r="J100" s="192" t="str">
        <f t="shared" si="62"/>
        <v/>
      </c>
      <c r="K100" s="193" t="str">
        <f t="shared" si="63"/>
        <v/>
      </c>
      <c r="L100" s="194" t="str">
        <f t="shared" si="64"/>
        <v/>
      </c>
      <c r="M100" s="20"/>
      <c r="N100" s="195" t="str">
        <f t="shared" si="65"/>
        <v/>
      </c>
      <c r="O100" s="196" t="str">
        <f t="shared" si="66"/>
        <v/>
      </c>
      <c r="P100" s="197" t="str">
        <f t="shared" si="67"/>
        <v/>
      </c>
      <c r="Q100" s="192" t="str">
        <f t="shared" si="68"/>
        <v/>
      </c>
      <c r="R100" s="198" t="str">
        <f t="shared" si="69"/>
        <v/>
      </c>
      <c r="S100" s="199"/>
      <c r="T100" s="200" t="str">
        <f t="shared" si="70"/>
        <v/>
      </c>
      <c r="U100" s="199"/>
      <c r="V100" s="200" t="str">
        <f t="shared" si="71"/>
        <v/>
      </c>
      <c r="W100" s="199"/>
      <c r="X100" s="201" t="str">
        <f t="shared" si="72"/>
        <v/>
      </c>
      <c r="Y100" s="202" t="str">
        <f t="shared" si="73"/>
        <v/>
      </c>
      <c r="Z100" s="203" t="str">
        <f t="shared" si="74"/>
        <v/>
      </c>
      <c r="AA100" s="204" t="str">
        <f t="shared" si="75"/>
        <v/>
      </c>
      <c r="AB100" s="205"/>
      <c r="AC100" s="186"/>
      <c r="AD100" s="333" t="str">
        <f t="shared" si="76"/>
        <v/>
      </c>
      <c r="AE100" s="334" t="str">
        <f t="shared" si="77"/>
        <v/>
      </c>
      <c r="AF100" s="335" t="str">
        <f t="shared" si="78"/>
        <v/>
      </c>
      <c r="AG100" s="336" t="str">
        <f t="shared" si="79"/>
        <v/>
      </c>
      <c r="AH100" s="210" t="str">
        <f t="shared" si="80"/>
        <v/>
      </c>
    </row>
    <row r="101" spans="2:34" ht="12" customHeight="1">
      <c r="B101" s="21">
        <f>IF(情報!$C91="","",情報!$C91)</f>
        <v>244</v>
      </c>
      <c r="C101" s="22" t="str">
        <f t="shared" si="55"/>
        <v/>
      </c>
      <c r="D101" s="192" t="str">
        <f t="shared" si="56"/>
        <v/>
      </c>
      <c r="E101" s="193" t="str">
        <f t="shared" si="57"/>
        <v/>
      </c>
      <c r="F101" s="194" t="str">
        <f t="shared" si="58"/>
        <v/>
      </c>
      <c r="G101" s="192" t="str">
        <f t="shared" si="59"/>
        <v/>
      </c>
      <c r="H101" s="193" t="str">
        <f t="shared" si="60"/>
        <v/>
      </c>
      <c r="I101" s="194" t="str">
        <f t="shared" si="61"/>
        <v/>
      </c>
      <c r="J101" s="192" t="str">
        <f t="shared" si="62"/>
        <v/>
      </c>
      <c r="K101" s="193" t="str">
        <f t="shared" si="63"/>
        <v/>
      </c>
      <c r="L101" s="194" t="str">
        <f t="shared" si="64"/>
        <v/>
      </c>
      <c r="M101" s="20"/>
      <c r="N101" s="195" t="str">
        <f t="shared" si="65"/>
        <v/>
      </c>
      <c r="O101" s="196" t="str">
        <f t="shared" si="66"/>
        <v/>
      </c>
      <c r="P101" s="197" t="str">
        <f t="shared" si="67"/>
        <v/>
      </c>
      <c r="Q101" s="192" t="str">
        <f t="shared" si="68"/>
        <v/>
      </c>
      <c r="R101" s="198" t="str">
        <f t="shared" si="69"/>
        <v/>
      </c>
      <c r="S101" s="199"/>
      <c r="T101" s="200" t="str">
        <f t="shared" si="70"/>
        <v/>
      </c>
      <c r="U101" s="199"/>
      <c r="V101" s="200" t="str">
        <f t="shared" si="71"/>
        <v/>
      </c>
      <c r="W101" s="199"/>
      <c r="X101" s="201" t="str">
        <f t="shared" si="72"/>
        <v/>
      </c>
      <c r="Y101" s="202" t="str">
        <f t="shared" si="73"/>
        <v/>
      </c>
      <c r="Z101" s="203" t="str">
        <f t="shared" si="74"/>
        <v/>
      </c>
      <c r="AA101" s="204" t="str">
        <f t="shared" si="75"/>
        <v/>
      </c>
      <c r="AB101" s="205"/>
      <c r="AC101" s="186"/>
      <c r="AD101" s="333" t="str">
        <f t="shared" si="76"/>
        <v/>
      </c>
      <c r="AE101" s="334" t="str">
        <f t="shared" si="77"/>
        <v/>
      </c>
      <c r="AF101" s="335" t="str">
        <f t="shared" si="78"/>
        <v/>
      </c>
      <c r="AG101" s="336" t="str">
        <f t="shared" si="79"/>
        <v/>
      </c>
      <c r="AH101" s="210" t="str">
        <f t="shared" si="80"/>
        <v/>
      </c>
    </row>
    <row r="102" spans="2:34" ht="12" customHeight="1" thickBot="1">
      <c r="B102" s="39">
        <f>IF(情報!$C92="","",情報!$C92)</f>
        <v>245</v>
      </c>
      <c r="C102" s="40" t="str">
        <f t="shared" si="55"/>
        <v/>
      </c>
      <c r="D102" s="249" t="str">
        <f t="shared" si="56"/>
        <v/>
      </c>
      <c r="E102" s="250" t="str">
        <f t="shared" si="57"/>
        <v/>
      </c>
      <c r="F102" s="251" t="str">
        <f t="shared" si="58"/>
        <v/>
      </c>
      <c r="G102" s="249" t="str">
        <f t="shared" si="59"/>
        <v/>
      </c>
      <c r="H102" s="250" t="str">
        <f t="shared" si="60"/>
        <v/>
      </c>
      <c r="I102" s="251" t="str">
        <f t="shared" si="61"/>
        <v/>
      </c>
      <c r="J102" s="249" t="str">
        <f t="shared" si="62"/>
        <v/>
      </c>
      <c r="K102" s="250" t="str">
        <f t="shared" si="63"/>
        <v/>
      </c>
      <c r="L102" s="251" t="str">
        <f t="shared" si="64"/>
        <v/>
      </c>
      <c r="M102" s="20"/>
      <c r="N102" s="252" t="str">
        <f t="shared" si="65"/>
        <v/>
      </c>
      <c r="O102" s="253" t="str">
        <f t="shared" si="66"/>
        <v/>
      </c>
      <c r="P102" s="254" t="str">
        <f t="shared" si="67"/>
        <v/>
      </c>
      <c r="Q102" s="249" t="str">
        <f t="shared" si="68"/>
        <v/>
      </c>
      <c r="R102" s="255" t="str">
        <f t="shared" si="69"/>
        <v/>
      </c>
      <c r="S102" s="256"/>
      <c r="T102" s="257" t="str">
        <f t="shared" si="70"/>
        <v/>
      </c>
      <c r="U102" s="256"/>
      <c r="V102" s="257" t="str">
        <f t="shared" si="71"/>
        <v/>
      </c>
      <c r="W102" s="256"/>
      <c r="X102" s="258" t="str">
        <f t="shared" si="72"/>
        <v/>
      </c>
      <c r="Y102" s="259" t="str">
        <f t="shared" si="73"/>
        <v/>
      </c>
      <c r="Z102" s="260" t="str">
        <f t="shared" si="74"/>
        <v/>
      </c>
      <c r="AA102" s="261" t="str">
        <f t="shared" si="75"/>
        <v/>
      </c>
      <c r="AB102" s="262"/>
      <c r="AC102" s="186"/>
      <c r="AD102" s="348" t="str">
        <f t="shared" si="76"/>
        <v/>
      </c>
      <c r="AE102" s="349" t="str">
        <f t="shared" si="77"/>
        <v/>
      </c>
      <c r="AF102" s="350" t="str">
        <f t="shared" si="78"/>
        <v/>
      </c>
      <c r="AG102" s="351" t="str">
        <f t="shared" si="79"/>
        <v/>
      </c>
      <c r="AH102" s="267" t="str">
        <f t="shared" si="80"/>
        <v/>
      </c>
    </row>
    <row r="103" spans="2:34" ht="12" customHeight="1">
      <c r="B103" s="14">
        <f>IF(情報!$C93="","",情報!$C93)</f>
        <v>301</v>
      </c>
      <c r="C103" s="15" t="str">
        <f t="shared" si="55"/>
        <v/>
      </c>
      <c r="D103" s="172" t="str">
        <f t="shared" si="56"/>
        <v/>
      </c>
      <c r="E103" s="173" t="str">
        <f t="shared" si="57"/>
        <v/>
      </c>
      <c r="F103" s="174" t="str">
        <f t="shared" si="58"/>
        <v/>
      </c>
      <c r="G103" s="172" t="str">
        <f t="shared" si="59"/>
        <v/>
      </c>
      <c r="H103" s="173" t="str">
        <f t="shared" si="60"/>
        <v/>
      </c>
      <c r="I103" s="174" t="str">
        <f t="shared" si="61"/>
        <v/>
      </c>
      <c r="J103" s="172" t="str">
        <f t="shared" si="62"/>
        <v/>
      </c>
      <c r="K103" s="173" t="str">
        <f t="shared" si="63"/>
        <v/>
      </c>
      <c r="L103" s="174" t="str">
        <f t="shared" si="64"/>
        <v/>
      </c>
      <c r="M103" s="20"/>
      <c r="N103" s="175" t="str">
        <f t="shared" si="65"/>
        <v/>
      </c>
      <c r="O103" s="176" t="str">
        <f t="shared" si="66"/>
        <v/>
      </c>
      <c r="P103" s="177" t="str">
        <f t="shared" si="67"/>
        <v/>
      </c>
      <c r="Q103" s="172" t="str">
        <f t="shared" si="68"/>
        <v/>
      </c>
      <c r="R103" s="178" t="str">
        <f t="shared" si="69"/>
        <v/>
      </c>
      <c r="S103" s="179"/>
      <c r="T103" s="180" t="str">
        <f t="shared" si="70"/>
        <v/>
      </c>
      <c r="U103" s="179"/>
      <c r="V103" s="180" t="str">
        <f t="shared" si="71"/>
        <v/>
      </c>
      <c r="W103" s="179"/>
      <c r="X103" s="181" t="str">
        <f t="shared" si="72"/>
        <v/>
      </c>
      <c r="Y103" s="182" t="str">
        <f t="shared" si="73"/>
        <v/>
      </c>
      <c r="Z103" s="183" t="str">
        <f t="shared" si="74"/>
        <v/>
      </c>
      <c r="AA103" s="184" t="str">
        <f t="shared" si="75"/>
        <v/>
      </c>
      <c r="AB103" s="185"/>
      <c r="AC103" s="186"/>
      <c r="AD103" s="328" t="str">
        <f t="shared" si="76"/>
        <v/>
      </c>
      <c r="AE103" s="329" t="str">
        <f t="shared" si="77"/>
        <v/>
      </c>
      <c r="AF103" s="330" t="str">
        <f t="shared" si="78"/>
        <v/>
      </c>
      <c r="AG103" s="331" t="str">
        <f t="shared" si="79"/>
        <v/>
      </c>
      <c r="AH103" s="191" t="str">
        <f t="shared" si="80"/>
        <v/>
      </c>
    </row>
    <row r="104" spans="2:34" ht="12" customHeight="1">
      <c r="B104" s="21">
        <f>IF(情報!$C94="","",情報!$C94)</f>
        <v>302</v>
      </c>
      <c r="C104" s="22" t="str">
        <f t="shared" si="55"/>
        <v/>
      </c>
      <c r="D104" s="192" t="str">
        <f t="shared" si="56"/>
        <v/>
      </c>
      <c r="E104" s="193" t="str">
        <f t="shared" si="57"/>
        <v/>
      </c>
      <c r="F104" s="194" t="str">
        <f t="shared" si="58"/>
        <v/>
      </c>
      <c r="G104" s="192" t="str">
        <f t="shared" si="59"/>
        <v/>
      </c>
      <c r="H104" s="193" t="str">
        <f t="shared" si="60"/>
        <v/>
      </c>
      <c r="I104" s="194" t="str">
        <f t="shared" si="61"/>
        <v/>
      </c>
      <c r="J104" s="192" t="str">
        <f t="shared" si="62"/>
        <v/>
      </c>
      <c r="K104" s="193" t="str">
        <f t="shared" si="63"/>
        <v/>
      </c>
      <c r="L104" s="194" t="str">
        <f t="shared" si="64"/>
        <v/>
      </c>
      <c r="M104" s="20"/>
      <c r="N104" s="195" t="str">
        <f t="shared" si="65"/>
        <v/>
      </c>
      <c r="O104" s="196" t="str">
        <f t="shared" si="66"/>
        <v/>
      </c>
      <c r="P104" s="197" t="str">
        <f t="shared" si="67"/>
        <v/>
      </c>
      <c r="Q104" s="192" t="str">
        <f t="shared" si="68"/>
        <v/>
      </c>
      <c r="R104" s="198" t="str">
        <f t="shared" si="69"/>
        <v/>
      </c>
      <c r="S104" s="199"/>
      <c r="T104" s="200" t="str">
        <f t="shared" si="70"/>
        <v/>
      </c>
      <c r="U104" s="199"/>
      <c r="V104" s="200" t="str">
        <f t="shared" si="71"/>
        <v/>
      </c>
      <c r="W104" s="199"/>
      <c r="X104" s="201" t="str">
        <f t="shared" si="72"/>
        <v/>
      </c>
      <c r="Y104" s="202" t="str">
        <f t="shared" si="73"/>
        <v/>
      </c>
      <c r="Z104" s="203" t="str">
        <f t="shared" si="74"/>
        <v/>
      </c>
      <c r="AA104" s="204" t="str">
        <f t="shared" si="75"/>
        <v/>
      </c>
      <c r="AB104" s="205"/>
      <c r="AC104" s="186"/>
      <c r="AD104" s="333" t="str">
        <f t="shared" si="76"/>
        <v/>
      </c>
      <c r="AE104" s="334" t="str">
        <f t="shared" si="77"/>
        <v/>
      </c>
      <c r="AF104" s="335" t="str">
        <f t="shared" si="78"/>
        <v/>
      </c>
      <c r="AG104" s="336" t="str">
        <f t="shared" si="79"/>
        <v/>
      </c>
      <c r="AH104" s="210" t="str">
        <f t="shared" si="80"/>
        <v/>
      </c>
    </row>
    <row r="105" spans="2:34" ht="12" customHeight="1">
      <c r="B105" s="21">
        <f>IF(情報!$C95="","",情報!$C95)</f>
        <v>303</v>
      </c>
      <c r="C105" s="22" t="str">
        <f t="shared" si="55"/>
        <v/>
      </c>
      <c r="D105" s="192" t="str">
        <f t="shared" si="56"/>
        <v/>
      </c>
      <c r="E105" s="193" t="str">
        <f t="shared" si="57"/>
        <v/>
      </c>
      <c r="F105" s="194" t="str">
        <f t="shared" si="58"/>
        <v/>
      </c>
      <c r="G105" s="192" t="str">
        <f t="shared" si="59"/>
        <v/>
      </c>
      <c r="H105" s="193" t="str">
        <f t="shared" si="60"/>
        <v/>
      </c>
      <c r="I105" s="194" t="str">
        <f t="shared" si="61"/>
        <v/>
      </c>
      <c r="J105" s="192" t="str">
        <f t="shared" si="62"/>
        <v/>
      </c>
      <c r="K105" s="193" t="str">
        <f t="shared" si="63"/>
        <v/>
      </c>
      <c r="L105" s="194" t="str">
        <f t="shared" si="64"/>
        <v/>
      </c>
      <c r="M105" s="20"/>
      <c r="N105" s="195" t="str">
        <f t="shared" si="65"/>
        <v/>
      </c>
      <c r="O105" s="196" t="str">
        <f t="shared" si="66"/>
        <v/>
      </c>
      <c r="P105" s="197" t="str">
        <f t="shared" si="67"/>
        <v/>
      </c>
      <c r="Q105" s="192" t="str">
        <f t="shared" si="68"/>
        <v/>
      </c>
      <c r="R105" s="198" t="str">
        <f t="shared" si="69"/>
        <v/>
      </c>
      <c r="S105" s="199"/>
      <c r="T105" s="200" t="str">
        <f t="shared" si="70"/>
        <v/>
      </c>
      <c r="U105" s="199"/>
      <c r="V105" s="200" t="str">
        <f t="shared" si="71"/>
        <v/>
      </c>
      <c r="W105" s="199"/>
      <c r="X105" s="201" t="str">
        <f t="shared" si="72"/>
        <v/>
      </c>
      <c r="Y105" s="202" t="str">
        <f t="shared" si="73"/>
        <v/>
      </c>
      <c r="Z105" s="203" t="str">
        <f t="shared" si="74"/>
        <v/>
      </c>
      <c r="AA105" s="204" t="str">
        <f t="shared" si="75"/>
        <v/>
      </c>
      <c r="AB105" s="205"/>
      <c r="AC105" s="186"/>
      <c r="AD105" s="333" t="str">
        <f t="shared" si="76"/>
        <v/>
      </c>
      <c r="AE105" s="334" t="str">
        <f t="shared" si="77"/>
        <v/>
      </c>
      <c r="AF105" s="335" t="str">
        <f t="shared" si="78"/>
        <v/>
      </c>
      <c r="AG105" s="336" t="str">
        <f t="shared" si="79"/>
        <v/>
      </c>
      <c r="AH105" s="210" t="str">
        <f t="shared" si="80"/>
        <v/>
      </c>
    </row>
    <row r="106" spans="2:34" ht="12" customHeight="1">
      <c r="B106" s="21">
        <f>IF(情報!$C96="","",情報!$C96)</f>
        <v>304</v>
      </c>
      <c r="C106" s="22" t="str">
        <f t="shared" si="55"/>
        <v/>
      </c>
      <c r="D106" s="192" t="str">
        <f t="shared" si="56"/>
        <v/>
      </c>
      <c r="E106" s="193" t="str">
        <f t="shared" si="57"/>
        <v/>
      </c>
      <c r="F106" s="194" t="str">
        <f t="shared" si="58"/>
        <v/>
      </c>
      <c r="G106" s="192" t="str">
        <f t="shared" si="59"/>
        <v/>
      </c>
      <c r="H106" s="193" t="str">
        <f t="shared" si="60"/>
        <v/>
      </c>
      <c r="I106" s="194" t="str">
        <f t="shared" si="61"/>
        <v/>
      </c>
      <c r="J106" s="192" t="str">
        <f t="shared" si="62"/>
        <v/>
      </c>
      <c r="K106" s="193" t="str">
        <f t="shared" si="63"/>
        <v/>
      </c>
      <c r="L106" s="194" t="str">
        <f t="shared" si="64"/>
        <v/>
      </c>
      <c r="M106" s="20"/>
      <c r="N106" s="195" t="str">
        <f t="shared" si="65"/>
        <v/>
      </c>
      <c r="O106" s="196" t="str">
        <f t="shared" si="66"/>
        <v/>
      </c>
      <c r="P106" s="197" t="str">
        <f t="shared" si="67"/>
        <v/>
      </c>
      <c r="Q106" s="192" t="str">
        <f t="shared" si="68"/>
        <v/>
      </c>
      <c r="R106" s="198" t="str">
        <f t="shared" si="69"/>
        <v/>
      </c>
      <c r="S106" s="199"/>
      <c r="T106" s="200" t="str">
        <f t="shared" si="70"/>
        <v/>
      </c>
      <c r="U106" s="199"/>
      <c r="V106" s="200" t="str">
        <f t="shared" si="71"/>
        <v/>
      </c>
      <c r="W106" s="199"/>
      <c r="X106" s="201" t="str">
        <f t="shared" si="72"/>
        <v/>
      </c>
      <c r="Y106" s="202" t="str">
        <f t="shared" si="73"/>
        <v/>
      </c>
      <c r="Z106" s="203" t="str">
        <f t="shared" si="74"/>
        <v/>
      </c>
      <c r="AA106" s="204" t="str">
        <f t="shared" si="75"/>
        <v/>
      </c>
      <c r="AB106" s="205"/>
      <c r="AC106" s="186"/>
      <c r="AD106" s="333" t="str">
        <f t="shared" si="76"/>
        <v/>
      </c>
      <c r="AE106" s="334" t="str">
        <f t="shared" si="77"/>
        <v/>
      </c>
      <c r="AF106" s="335" t="str">
        <f t="shared" si="78"/>
        <v/>
      </c>
      <c r="AG106" s="336" t="str">
        <f t="shared" si="79"/>
        <v/>
      </c>
      <c r="AH106" s="210" t="str">
        <f t="shared" si="80"/>
        <v/>
      </c>
    </row>
    <row r="107" spans="2:34" ht="12" customHeight="1">
      <c r="B107" s="27">
        <f>IF(情報!$C97="","",情報!$C97)</f>
        <v>305</v>
      </c>
      <c r="C107" s="28" t="str">
        <f t="shared" si="55"/>
        <v/>
      </c>
      <c r="D107" s="211" t="str">
        <f t="shared" si="56"/>
        <v/>
      </c>
      <c r="E107" s="212" t="str">
        <f t="shared" si="57"/>
        <v/>
      </c>
      <c r="F107" s="213" t="str">
        <f t="shared" si="58"/>
        <v/>
      </c>
      <c r="G107" s="211" t="str">
        <f t="shared" si="59"/>
        <v/>
      </c>
      <c r="H107" s="212" t="str">
        <f t="shared" si="60"/>
        <v/>
      </c>
      <c r="I107" s="213" t="str">
        <f t="shared" si="61"/>
        <v/>
      </c>
      <c r="J107" s="211" t="str">
        <f t="shared" si="62"/>
        <v/>
      </c>
      <c r="K107" s="212" t="str">
        <f t="shared" si="63"/>
        <v/>
      </c>
      <c r="L107" s="213" t="str">
        <f t="shared" si="64"/>
        <v/>
      </c>
      <c r="M107" s="20"/>
      <c r="N107" s="214" t="str">
        <f t="shared" si="65"/>
        <v/>
      </c>
      <c r="O107" s="215" t="str">
        <f t="shared" si="66"/>
        <v/>
      </c>
      <c r="P107" s="216" t="str">
        <f t="shared" si="67"/>
        <v/>
      </c>
      <c r="Q107" s="211" t="str">
        <f t="shared" si="68"/>
        <v/>
      </c>
      <c r="R107" s="217" t="str">
        <f t="shared" si="69"/>
        <v/>
      </c>
      <c r="S107" s="218"/>
      <c r="T107" s="219" t="str">
        <f t="shared" si="70"/>
        <v/>
      </c>
      <c r="U107" s="218"/>
      <c r="V107" s="219" t="str">
        <f t="shared" si="71"/>
        <v/>
      </c>
      <c r="W107" s="218"/>
      <c r="X107" s="220" t="str">
        <f t="shared" si="72"/>
        <v/>
      </c>
      <c r="Y107" s="221" t="str">
        <f t="shared" si="73"/>
        <v/>
      </c>
      <c r="Z107" s="222" t="str">
        <f t="shared" si="74"/>
        <v/>
      </c>
      <c r="AA107" s="223" t="str">
        <f t="shared" si="75"/>
        <v/>
      </c>
      <c r="AB107" s="224"/>
      <c r="AC107" s="186"/>
      <c r="AD107" s="338" t="str">
        <f t="shared" si="76"/>
        <v/>
      </c>
      <c r="AE107" s="339" t="str">
        <f t="shared" si="77"/>
        <v/>
      </c>
      <c r="AF107" s="340" t="str">
        <f t="shared" si="78"/>
        <v/>
      </c>
      <c r="AG107" s="341" t="str">
        <f t="shared" si="79"/>
        <v/>
      </c>
      <c r="AH107" s="229" t="str">
        <f t="shared" si="80"/>
        <v/>
      </c>
    </row>
    <row r="108" spans="2:34" ht="12" customHeight="1">
      <c r="B108" s="33">
        <f>IF(情報!$C98="","",情報!$C98)</f>
        <v>306</v>
      </c>
      <c r="C108" s="34" t="str">
        <f t="shared" si="55"/>
        <v/>
      </c>
      <c r="D108" s="230" t="str">
        <f t="shared" si="56"/>
        <v/>
      </c>
      <c r="E108" s="231" t="str">
        <f t="shared" si="57"/>
        <v/>
      </c>
      <c r="F108" s="232" t="str">
        <f t="shared" si="58"/>
        <v/>
      </c>
      <c r="G108" s="230" t="str">
        <f t="shared" si="59"/>
        <v/>
      </c>
      <c r="H108" s="231" t="str">
        <f t="shared" si="60"/>
        <v/>
      </c>
      <c r="I108" s="232" t="str">
        <f t="shared" si="61"/>
        <v/>
      </c>
      <c r="J108" s="230" t="str">
        <f t="shared" si="62"/>
        <v/>
      </c>
      <c r="K108" s="231" t="str">
        <f t="shared" si="63"/>
        <v/>
      </c>
      <c r="L108" s="232" t="str">
        <f t="shared" si="64"/>
        <v/>
      </c>
      <c r="M108" s="20"/>
      <c r="N108" s="233" t="str">
        <f t="shared" si="65"/>
        <v/>
      </c>
      <c r="O108" s="234" t="str">
        <f t="shared" si="66"/>
        <v/>
      </c>
      <c r="P108" s="235" t="str">
        <f t="shared" si="67"/>
        <v/>
      </c>
      <c r="Q108" s="230" t="str">
        <f t="shared" si="68"/>
        <v/>
      </c>
      <c r="R108" s="236" t="str">
        <f t="shared" si="69"/>
        <v/>
      </c>
      <c r="S108" s="237"/>
      <c r="T108" s="238" t="str">
        <f t="shared" si="70"/>
        <v/>
      </c>
      <c r="U108" s="237"/>
      <c r="V108" s="238" t="str">
        <f t="shared" si="71"/>
        <v/>
      </c>
      <c r="W108" s="237"/>
      <c r="X108" s="239" t="str">
        <f t="shared" si="72"/>
        <v/>
      </c>
      <c r="Y108" s="240" t="str">
        <f t="shared" si="73"/>
        <v/>
      </c>
      <c r="Z108" s="241" t="str">
        <f t="shared" si="74"/>
        <v/>
      </c>
      <c r="AA108" s="242" t="str">
        <f t="shared" si="75"/>
        <v/>
      </c>
      <c r="AB108" s="243"/>
      <c r="AC108" s="186"/>
      <c r="AD108" s="343" t="str">
        <f t="shared" si="76"/>
        <v/>
      </c>
      <c r="AE108" s="344" t="str">
        <f t="shared" si="77"/>
        <v/>
      </c>
      <c r="AF108" s="345" t="str">
        <f t="shared" si="78"/>
        <v/>
      </c>
      <c r="AG108" s="346" t="str">
        <f t="shared" si="79"/>
        <v/>
      </c>
      <c r="AH108" s="248" t="str">
        <f t="shared" si="80"/>
        <v/>
      </c>
    </row>
    <row r="109" spans="2:34" ht="12" customHeight="1">
      <c r="B109" s="21">
        <f>IF(情報!$C99="","",情報!$C99)</f>
        <v>307</v>
      </c>
      <c r="C109" s="22" t="str">
        <f t="shared" ref="C109:C140" si="81">IF(ISERROR(VLOOKUP($B109,名列,2,FALSE)&amp;""),"",VLOOKUP($B109,名列,2,FALSE)&amp;"")</f>
        <v/>
      </c>
      <c r="D109" s="192" t="str">
        <f t="shared" ref="D109:D140" si="82">VLOOKUP($B109,単1,52,FALSE)</f>
        <v/>
      </c>
      <c r="E109" s="193" t="str">
        <f t="shared" ref="E109:E140" si="83">VLOOKUP($B109,テ1,32,FALSE)</f>
        <v/>
      </c>
      <c r="F109" s="194" t="str">
        <f t="shared" ref="F109:F140" si="84">IF(ISERROR((D109*D$8+E109*E$8)/(D$8+E$8)),"",(D109*D$8+E109*E$8)/(D$8+E$8))</f>
        <v/>
      </c>
      <c r="G109" s="192" t="str">
        <f t="shared" ref="G109:G140" si="85">VLOOKUP($B109,単1,53,FALSE)</f>
        <v/>
      </c>
      <c r="H109" s="193" t="str">
        <f t="shared" ref="H109:H140" si="86">VLOOKUP($B109,テ1,33,FALSE)</f>
        <v/>
      </c>
      <c r="I109" s="194" t="str">
        <f t="shared" si="61"/>
        <v/>
      </c>
      <c r="J109" s="192" t="str">
        <f t="shared" ref="J109:J140" si="87">VLOOKUP($B109,単1,54,FALSE)</f>
        <v/>
      </c>
      <c r="K109" s="193" t="str">
        <f t="shared" ref="K109:K140" si="88">VLOOKUP($B109,テ1,34,FALSE)</f>
        <v/>
      </c>
      <c r="L109" s="194" t="str">
        <f t="shared" si="64"/>
        <v/>
      </c>
      <c r="M109" s="20"/>
      <c r="N109" s="195" t="str">
        <f t="shared" ref="N109:N140" si="89">IF(O109="","",RANK(O109,$O$13:$O$192,0))</f>
        <v/>
      </c>
      <c r="O109" s="196" t="str">
        <f t="shared" ref="O109:O140" si="90">IF(COUNT(F109,I109,L109)=3,($F109*$F$6+$I109*$I$6+$L109*$L$6)/($F$6+$I$6+$L$6),"")</f>
        <v/>
      </c>
      <c r="P109" s="197" t="str">
        <f t="shared" ref="P109:P140" si="91">IF(ISERROR(LOOKUP(O109,$N$2:$O$6)),"",LOOKUP(O109,$N$2:$O$6))</f>
        <v/>
      </c>
      <c r="Q109" s="192" t="str">
        <f t="shared" ref="Q109:Q140" si="92">VLOOKUP($B109,テ1,35,FALSE)</f>
        <v/>
      </c>
      <c r="R109" s="198" t="str">
        <f t="shared" ref="R109:R140" si="93">IF(ISERROR(LOOKUP($F109,$E$2:$F$4)),"",LOOKUP($F109,$E$2:$F$4))</f>
        <v/>
      </c>
      <c r="S109" s="199"/>
      <c r="T109" s="200" t="str">
        <f t="shared" ref="T109:T140" si="94">IF(ISERROR(LOOKUP($I109,$H$2:$I$4)),"",LOOKUP($I109,$H$2:$I$4))</f>
        <v/>
      </c>
      <c r="U109" s="199"/>
      <c r="V109" s="200" t="str">
        <f t="shared" ref="V109:V140" si="95">IF(ISERROR(LOOKUP($L109,$K$2:$L$4)),"",LOOKUP($L109,$K$2:$L$4))</f>
        <v/>
      </c>
      <c r="W109" s="199"/>
      <c r="X109" s="201" t="str">
        <f t="shared" ref="X109:X140" si="96">IF($AD109&amp;$AE109&amp;$AF109="","",(IF($AD109="A",3,IF($AD109="B",2,1)))+(IF($AE109="A",3,IF($AE109="B",2,1)))+(IF($AF109="A",3,IF($AF109="B",2,1))))</f>
        <v/>
      </c>
      <c r="Y109" s="202" t="str">
        <f t="shared" ref="Y109:Y140" si="97">IF($X109="","",VLOOKUP($X109,観点得点,2,FALSE))</f>
        <v/>
      </c>
      <c r="Z109" s="203" t="str">
        <f t="shared" ref="Z109:Z140" si="98">IF($X109="","",VLOOKUP($X109,観点得点,3,FALSE))</f>
        <v/>
      </c>
      <c r="AA109" s="204" t="str">
        <f t="shared" ref="AA109:AA140" si="99">IF(ISERROR(LOOKUP(O109,$N$2:$O$6)),"",LOOKUP(O109,$N$2:$O$6))</f>
        <v/>
      </c>
      <c r="AB109" s="205"/>
      <c r="AC109" s="186"/>
      <c r="AD109" s="333" t="str">
        <f t="shared" ref="AD109:AD140" si="100">IF($S109="",$R109,$S109)</f>
        <v/>
      </c>
      <c r="AE109" s="334" t="str">
        <f t="shared" ref="AE109:AE140" si="101">IF($U109="",$T109,$U109)</f>
        <v/>
      </c>
      <c r="AF109" s="335" t="str">
        <f t="shared" ref="AF109:AF140" si="102">IF($W109="",$V109,$W109)</f>
        <v/>
      </c>
      <c r="AG109" s="336" t="str">
        <f t="shared" ref="AG109:AG140" si="103">IF(AB109="",AA109,AB109)</f>
        <v/>
      </c>
      <c r="AH109" s="210" t="str">
        <f t="shared" ref="AH109:AH140" si="104">IF(ISERROR(VLOOKUP($B109,評全,$AH$8,FALSE)),"",VLOOKUP($B109,評全,$AH$8,FALSE))</f>
        <v/>
      </c>
    </row>
    <row r="110" spans="2:34" ht="12" customHeight="1">
      <c r="B110" s="21">
        <f>IF(情報!$C100="","",情報!$C100)</f>
        <v>308</v>
      </c>
      <c r="C110" s="22" t="str">
        <f t="shared" si="81"/>
        <v/>
      </c>
      <c r="D110" s="192" t="str">
        <f t="shared" si="82"/>
        <v/>
      </c>
      <c r="E110" s="193" t="str">
        <f t="shared" si="83"/>
        <v/>
      </c>
      <c r="F110" s="194" t="str">
        <f t="shared" si="84"/>
        <v/>
      </c>
      <c r="G110" s="192" t="str">
        <f t="shared" si="85"/>
        <v/>
      </c>
      <c r="H110" s="193" t="str">
        <f t="shared" si="86"/>
        <v/>
      </c>
      <c r="I110" s="194" t="str">
        <f t="shared" si="61"/>
        <v/>
      </c>
      <c r="J110" s="192" t="str">
        <f t="shared" si="87"/>
        <v/>
      </c>
      <c r="K110" s="193" t="str">
        <f t="shared" si="88"/>
        <v/>
      </c>
      <c r="L110" s="194" t="str">
        <f t="shared" si="64"/>
        <v/>
      </c>
      <c r="M110" s="20"/>
      <c r="N110" s="195" t="str">
        <f t="shared" si="89"/>
        <v/>
      </c>
      <c r="O110" s="196" t="str">
        <f t="shared" si="90"/>
        <v/>
      </c>
      <c r="P110" s="197" t="str">
        <f t="shared" si="91"/>
        <v/>
      </c>
      <c r="Q110" s="192" t="str">
        <f t="shared" si="92"/>
        <v/>
      </c>
      <c r="R110" s="198" t="str">
        <f t="shared" si="93"/>
        <v/>
      </c>
      <c r="S110" s="199"/>
      <c r="T110" s="200" t="str">
        <f t="shared" si="94"/>
        <v/>
      </c>
      <c r="U110" s="199"/>
      <c r="V110" s="200" t="str">
        <f t="shared" si="95"/>
        <v/>
      </c>
      <c r="W110" s="199"/>
      <c r="X110" s="201" t="str">
        <f t="shared" si="96"/>
        <v/>
      </c>
      <c r="Y110" s="202" t="str">
        <f t="shared" si="97"/>
        <v/>
      </c>
      <c r="Z110" s="203" t="str">
        <f t="shared" si="98"/>
        <v/>
      </c>
      <c r="AA110" s="204" t="str">
        <f t="shared" si="99"/>
        <v/>
      </c>
      <c r="AB110" s="205"/>
      <c r="AC110" s="186"/>
      <c r="AD110" s="333" t="str">
        <f t="shared" si="100"/>
        <v/>
      </c>
      <c r="AE110" s="334" t="str">
        <f t="shared" si="101"/>
        <v/>
      </c>
      <c r="AF110" s="335" t="str">
        <f t="shared" si="102"/>
        <v/>
      </c>
      <c r="AG110" s="336" t="str">
        <f t="shared" si="103"/>
        <v/>
      </c>
      <c r="AH110" s="210" t="str">
        <f t="shared" si="104"/>
        <v/>
      </c>
    </row>
    <row r="111" spans="2:34" ht="12" customHeight="1">
      <c r="B111" s="21">
        <f>IF(情報!$C101="","",情報!$C101)</f>
        <v>309</v>
      </c>
      <c r="C111" s="22" t="str">
        <f t="shared" si="81"/>
        <v/>
      </c>
      <c r="D111" s="192" t="str">
        <f t="shared" si="82"/>
        <v/>
      </c>
      <c r="E111" s="193" t="str">
        <f t="shared" si="83"/>
        <v/>
      </c>
      <c r="F111" s="194" t="str">
        <f t="shared" si="84"/>
        <v/>
      </c>
      <c r="G111" s="192" t="str">
        <f t="shared" si="85"/>
        <v/>
      </c>
      <c r="H111" s="193" t="str">
        <f t="shared" si="86"/>
        <v/>
      </c>
      <c r="I111" s="194" t="str">
        <f t="shared" si="61"/>
        <v/>
      </c>
      <c r="J111" s="192" t="str">
        <f t="shared" si="87"/>
        <v/>
      </c>
      <c r="K111" s="193" t="str">
        <f t="shared" si="88"/>
        <v/>
      </c>
      <c r="L111" s="194" t="str">
        <f t="shared" si="64"/>
        <v/>
      </c>
      <c r="M111" s="20"/>
      <c r="N111" s="195" t="str">
        <f t="shared" si="89"/>
        <v/>
      </c>
      <c r="O111" s="196" t="str">
        <f t="shared" si="90"/>
        <v/>
      </c>
      <c r="P111" s="197" t="str">
        <f t="shared" si="91"/>
        <v/>
      </c>
      <c r="Q111" s="192" t="str">
        <f t="shared" si="92"/>
        <v/>
      </c>
      <c r="R111" s="198" t="str">
        <f t="shared" si="93"/>
        <v/>
      </c>
      <c r="S111" s="199"/>
      <c r="T111" s="200" t="str">
        <f t="shared" si="94"/>
        <v/>
      </c>
      <c r="U111" s="199"/>
      <c r="V111" s="200" t="str">
        <f t="shared" si="95"/>
        <v/>
      </c>
      <c r="W111" s="199"/>
      <c r="X111" s="201" t="str">
        <f t="shared" si="96"/>
        <v/>
      </c>
      <c r="Y111" s="202" t="str">
        <f t="shared" si="97"/>
        <v/>
      </c>
      <c r="Z111" s="203" t="str">
        <f t="shared" si="98"/>
        <v/>
      </c>
      <c r="AA111" s="204" t="str">
        <f t="shared" si="99"/>
        <v/>
      </c>
      <c r="AB111" s="205"/>
      <c r="AC111" s="186"/>
      <c r="AD111" s="333" t="str">
        <f t="shared" si="100"/>
        <v/>
      </c>
      <c r="AE111" s="334" t="str">
        <f t="shared" si="101"/>
        <v/>
      </c>
      <c r="AF111" s="335" t="str">
        <f t="shared" si="102"/>
        <v/>
      </c>
      <c r="AG111" s="336" t="str">
        <f t="shared" si="103"/>
        <v/>
      </c>
      <c r="AH111" s="210" t="str">
        <f t="shared" si="104"/>
        <v/>
      </c>
    </row>
    <row r="112" spans="2:34" ht="12" customHeight="1">
      <c r="B112" s="27">
        <f>IF(情報!$C102="","",情報!$C102)</f>
        <v>310</v>
      </c>
      <c r="C112" s="28" t="str">
        <f t="shared" si="81"/>
        <v/>
      </c>
      <c r="D112" s="211" t="str">
        <f t="shared" si="82"/>
        <v/>
      </c>
      <c r="E112" s="212" t="str">
        <f t="shared" si="83"/>
        <v/>
      </c>
      <c r="F112" s="213" t="str">
        <f t="shared" si="84"/>
        <v/>
      </c>
      <c r="G112" s="211" t="str">
        <f t="shared" si="85"/>
        <v/>
      </c>
      <c r="H112" s="212" t="str">
        <f t="shared" si="86"/>
        <v/>
      </c>
      <c r="I112" s="213" t="str">
        <f t="shared" si="61"/>
        <v/>
      </c>
      <c r="J112" s="211" t="str">
        <f t="shared" si="87"/>
        <v/>
      </c>
      <c r="K112" s="212" t="str">
        <f t="shared" si="88"/>
        <v/>
      </c>
      <c r="L112" s="213" t="str">
        <f t="shared" si="64"/>
        <v/>
      </c>
      <c r="M112" s="20"/>
      <c r="N112" s="214" t="str">
        <f t="shared" si="89"/>
        <v/>
      </c>
      <c r="O112" s="215" t="str">
        <f t="shared" si="90"/>
        <v/>
      </c>
      <c r="P112" s="216" t="str">
        <f t="shared" si="91"/>
        <v/>
      </c>
      <c r="Q112" s="211" t="str">
        <f t="shared" si="92"/>
        <v/>
      </c>
      <c r="R112" s="217" t="str">
        <f t="shared" si="93"/>
        <v/>
      </c>
      <c r="S112" s="218"/>
      <c r="T112" s="219" t="str">
        <f t="shared" si="94"/>
        <v/>
      </c>
      <c r="U112" s="218"/>
      <c r="V112" s="219" t="str">
        <f t="shared" si="95"/>
        <v/>
      </c>
      <c r="W112" s="218"/>
      <c r="X112" s="220" t="str">
        <f t="shared" si="96"/>
        <v/>
      </c>
      <c r="Y112" s="221" t="str">
        <f t="shared" si="97"/>
        <v/>
      </c>
      <c r="Z112" s="222" t="str">
        <f t="shared" si="98"/>
        <v/>
      </c>
      <c r="AA112" s="223" t="str">
        <f t="shared" si="99"/>
        <v/>
      </c>
      <c r="AB112" s="224"/>
      <c r="AC112" s="186"/>
      <c r="AD112" s="338" t="str">
        <f t="shared" si="100"/>
        <v/>
      </c>
      <c r="AE112" s="339" t="str">
        <f t="shared" si="101"/>
        <v/>
      </c>
      <c r="AF112" s="340" t="str">
        <f t="shared" si="102"/>
        <v/>
      </c>
      <c r="AG112" s="341" t="str">
        <f t="shared" si="103"/>
        <v/>
      </c>
      <c r="AH112" s="229" t="str">
        <f t="shared" si="104"/>
        <v/>
      </c>
    </row>
    <row r="113" spans="2:34" ht="12" customHeight="1">
      <c r="B113" s="33">
        <f>IF(情報!$C103="","",情報!$C103)</f>
        <v>311</v>
      </c>
      <c r="C113" s="34" t="str">
        <f t="shared" si="81"/>
        <v/>
      </c>
      <c r="D113" s="230" t="str">
        <f t="shared" si="82"/>
        <v/>
      </c>
      <c r="E113" s="231" t="str">
        <f t="shared" si="83"/>
        <v/>
      </c>
      <c r="F113" s="232" t="str">
        <f t="shared" si="84"/>
        <v/>
      </c>
      <c r="G113" s="230" t="str">
        <f t="shared" si="85"/>
        <v/>
      </c>
      <c r="H113" s="231" t="str">
        <f t="shared" si="86"/>
        <v/>
      </c>
      <c r="I113" s="232" t="str">
        <f t="shared" si="61"/>
        <v/>
      </c>
      <c r="J113" s="230" t="str">
        <f t="shared" si="87"/>
        <v/>
      </c>
      <c r="K113" s="231" t="str">
        <f t="shared" si="88"/>
        <v/>
      </c>
      <c r="L113" s="232" t="str">
        <f t="shared" si="64"/>
        <v/>
      </c>
      <c r="M113" s="20"/>
      <c r="N113" s="233" t="str">
        <f t="shared" si="89"/>
        <v/>
      </c>
      <c r="O113" s="234" t="str">
        <f t="shared" si="90"/>
        <v/>
      </c>
      <c r="P113" s="235" t="str">
        <f t="shared" si="91"/>
        <v/>
      </c>
      <c r="Q113" s="230" t="str">
        <f t="shared" si="92"/>
        <v/>
      </c>
      <c r="R113" s="236" t="str">
        <f t="shared" si="93"/>
        <v/>
      </c>
      <c r="S113" s="237"/>
      <c r="T113" s="238" t="str">
        <f t="shared" si="94"/>
        <v/>
      </c>
      <c r="U113" s="237"/>
      <c r="V113" s="238" t="str">
        <f t="shared" si="95"/>
        <v/>
      </c>
      <c r="W113" s="237"/>
      <c r="X113" s="239" t="str">
        <f t="shared" si="96"/>
        <v/>
      </c>
      <c r="Y113" s="240" t="str">
        <f t="shared" si="97"/>
        <v/>
      </c>
      <c r="Z113" s="241" t="str">
        <f t="shared" si="98"/>
        <v/>
      </c>
      <c r="AA113" s="242" t="str">
        <f t="shared" si="99"/>
        <v/>
      </c>
      <c r="AB113" s="243"/>
      <c r="AC113" s="186"/>
      <c r="AD113" s="343" t="str">
        <f t="shared" si="100"/>
        <v/>
      </c>
      <c r="AE113" s="344" t="str">
        <f t="shared" si="101"/>
        <v/>
      </c>
      <c r="AF113" s="345" t="str">
        <f t="shared" si="102"/>
        <v/>
      </c>
      <c r="AG113" s="346" t="str">
        <f t="shared" si="103"/>
        <v/>
      </c>
      <c r="AH113" s="248" t="str">
        <f t="shared" si="104"/>
        <v/>
      </c>
    </row>
    <row r="114" spans="2:34" ht="12" customHeight="1">
      <c r="B114" s="21">
        <f>IF(情報!$C104="","",情報!$C104)</f>
        <v>312</v>
      </c>
      <c r="C114" s="22" t="str">
        <f t="shared" si="81"/>
        <v/>
      </c>
      <c r="D114" s="192" t="str">
        <f t="shared" si="82"/>
        <v/>
      </c>
      <c r="E114" s="193" t="str">
        <f t="shared" si="83"/>
        <v/>
      </c>
      <c r="F114" s="194" t="str">
        <f t="shared" si="84"/>
        <v/>
      </c>
      <c r="G114" s="192" t="str">
        <f t="shared" si="85"/>
        <v/>
      </c>
      <c r="H114" s="193" t="str">
        <f t="shared" si="86"/>
        <v/>
      </c>
      <c r="I114" s="194" t="str">
        <f t="shared" si="61"/>
        <v/>
      </c>
      <c r="J114" s="192" t="str">
        <f t="shared" si="87"/>
        <v/>
      </c>
      <c r="K114" s="193" t="str">
        <f t="shared" si="88"/>
        <v/>
      </c>
      <c r="L114" s="194" t="str">
        <f t="shared" si="64"/>
        <v/>
      </c>
      <c r="M114" s="20"/>
      <c r="N114" s="195" t="str">
        <f t="shared" si="89"/>
        <v/>
      </c>
      <c r="O114" s="196" t="str">
        <f t="shared" si="90"/>
        <v/>
      </c>
      <c r="P114" s="197" t="str">
        <f t="shared" si="91"/>
        <v/>
      </c>
      <c r="Q114" s="192" t="str">
        <f t="shared" si="92"/>
        <v/>
      </c>
      <c r="R114" s="198" t="str">
        <f t="shared" si="93"/>
        <v/>
      </c>
      <c r="S114" s="199"/>
      <c r="T114" s="200" t="str">
        <f t="shared" si="94"/>
        <v/>
      </c>
      <c r="U114" s="199"/>
      <c r="V114" s="200" t="str">
        <f t="shared" si="95"/>
        <v/>
      </c>
      <c r="W114" s="199"/>
      <c r="X114" s="201" t="str">
        <f t="shared" si="96"/>
        <v/>
      </c>
      <c r="Y114" s="202" t="str">
        <f t="shared" si="97"/>
        <v/>
      </c>
      <c r="Z114" s="203" t="str">
        <f t="shared" si="98"/>
        <v/>
      </c>
      <c r="AA114" s="204" t="str">
        <f t="shared" si="99"/>
        <v/>
      </c>
      <c r="AB114" s="205"/>
      <c r="AC114" s="186"/>
      <c r="AD114" s="333" t="str">
        <f t="shared" si="100"/>
        <v/>
      </c>
      <c r="AE114" s="334" t="str">
        <f t="shared" si="101"/>
        <v/>
      </c>
      <c r="AF114" s="335" t="str">
        <f t="shared" si="102"/>
        <v/>
      </c>
      <c r="AG114" s="336" t="str">
        <f t="shared" si="103"/>
        <v/>
      </c>
      <c r="AH114" s="210" t="str">
        <f t="shared" si="104"/>
        <v/>
      </c>
    </row>
    <row r="115" spans="2:34" ht="12" customHeight="1">
      <c r="B115" s="21">
        <f>IF(情報!$C105="","",情報!$C105)</f>
        <v>313</v>
      </c>
      <c r="C115" s="22" t="str">
        <f t="shared" si="81"/>
        <v/>
      </c>
      <c r="D115" s="192" t="str">
        <f t="shared" si="82"/>
        <v/>
      </c>
      <c r="E115" s="193" t="str">
        <f t="shared" si="83"/>
        <v/>
      </c>
      <c r="F115" s="194" t="str">
        <f t="shared" si="84"/>
        <v/>
      </c>
      <c r="G115" s="192" t="str">
        <f t="shared" si="85"/>
        <v/>
      </c>
      <c r="H115" s="193" t="str">
        <f t="shared" si="86"/>
        <v/>
      </c>
      <c r="I115" s="194" t="str">
        <f t="shared" si="61"/>
        <v/>
      </c>
      <c r="J115" s="192" t="str">
        <f t="shared" si="87"/>
        <v/>
      </c>
      <c r="K115" s="193" t="str">
        <f t="shared" si="88"/>
        <v/>
      </c>
      <c r="L115" s="194" t="str">
        <f t="shared" si="64"/>
        <v/>
      </c>
      <c r="M115" s="20"/>
      <c r="N115" s="195" t="str">
        <f t="shared" si="89"/>
        <v/>
      </c>
      <c r="O115" s="196" t="str">
        <f t="shared" si="90"/>
        <v/>
      </c>
      <c r="P115" s="197" t="str">
        <f t="shared" si="91"/>
        <v/>
      </c>
      <c r="Q115" s="192" t="str">
        <f t="shared" si="92"/>
        <v/>
      </c>
      <c r="R115" s="198" t="str">
        <f t="shared" si="93"/>
        <v/>
      </c>
      <c r="S115" s="199"/>
      <c r="T115" s="200" t="str">
        <f t="shared" si="94"/>
        <v/>
      </c>
      <c r="U115" s="199"/>
      <c r="V115" s="200" t="str">
        <f t="shared" si="95"/>
        <v/>
      </c>
      <c r="W115" s="199"/>
      <c r="X115" s="201" t="str">
        <f t="shared" si="96"/>
        <v/>
      </c>
      <c r="Y115" s="202" t="str">
        <f t="shared" si="97"/>
        <v/>
      </c>
      <c r="Z115" s="203" t="str">
        <f t="shared" si="98"/>
        <v/>
      </c>
      <c r="AA115" s="204" t="str">
        <f t="shared" si="99"/>
        <v/>
      </c>
      <c r="AB115" s="205"/>
      <c r="AC115" s="186"/>
      <c r="AD115" s="333" t="str">
        <f t="shared" si="100"/>
        <v/>
      </c>
      <c r="AE115" s="334" t="str">
        <f t="shared" si="101"/>
        <v/>
      </c>
      <c r="AF115" s="335" t="str">
        <f t="shared" si="102"/>
        <v/>
      </c>
      <c r="AG115" s="336" t="str">
        <f t="shared" si="103"/>
        <v/>
      </c>
      <c r="AH115" s="210" t="str">
        <f t="shared" si="104"/>
        <v/>
      </c>
    </row>
    <row r="116" spans="2:34" ht="12" customHeight="1">
      <c r="B116" s="21">
        <f>IF(情報!$C106="","",情報!$C106)</f>
        <v>314</v>
      </c>
      <c r="C116" s="22" t="str">
        <f t="shared" si="81"/>
        <v/>
      </c>
      <c r="D116" s="192" t="str">
        <f t="shared" si="82"/>
        <v/>
      </c>
      <c r="E116" s="193" t="str">
        <f t="shared" si="83"/>
        <v/>
      </c>
      <c r="F116" s="194" t="str">
        <f t="shared" si="84"/>
        <v/>
      </c>
      <c r="G116" s="192" t="str">
        <f t="shared" si="85"/>
        <v/>
      </c>
      <c r="H116" s="193" t="str">
        <f t="shared" si="86"/>
        <v/>
      </c>
      <c r="I116" s="194" t="str">
        <f t="shared" si="61"/>
        <v/>
      </c>
      <c r="J116" s="192" t="str">
        <f t="shared" si="87"/>
        <v/>
      </c>
      <c r="K116" s="193" t="str">
        <f t="shared" si="88"/>
        <v/>
      </c>
      <c r="L116" s="194" t="str">
        <f t="shared" si="64"/>
        <v/>
      </c>
      <c r="M116" s="20"/>
      <c r="N116" s="195" t="str">
        <f t="shared" si="89"/>
        <v/>
      </c>
      <c r="O116" s="196" t="str">
        <f t="shared" si="90"/>
        <v/>
      </c>
      <c r="P116" s="197" t="str">
        <f t="shared" si="91"/>
        <v/>
      </c>
      <c r="Q116" s="192" t="str">
        <f t="shared" si="92"/>
        <v/>
      </c>
      <c r="R116" s="198" t="str">
        <f t="shared" si="93"/>
        <v/>
      </c>
      <c r="S116" s="199"/>
      <c r="T116" s="200" t="str">
        <f t="shared" si="94"/>
        <v/>
      </c>
      <c r="U116" s="199"/>
      <c r="V116" s="200" t="str">
        <f t="shared" si="95"/>
        <v/>
      </c>
      <c r="W116" s="199"/>
      <c r="X116" s="201" t="str">
        <f t="shared" si="96"/>
        <v/>
      </c>
      <c r="Y116" s="202" t="str">
        <f t="shared" si="97"/>
        <v/>
      </c>
      <c r="Z116" s="203" t="str">
        <f t="shared" si="98"/>
        <v/>
      </c>
      <c r="AA116" s="204" t="str">
        <f t="shared" si="99"/>
        <v/>
      </c>
      <c r="AB116" s="205"/>
      <c r="AC116" s="186"/>
      <c r="AD116" s="333" t="str">
        <f t="shared" si="100"/>
        <v/>
      </c>
      <c r="AE116" s="334" t="str">
        <f t="shared" si="101"/>
        <v/>
      </c>
      <c r="AF116" s="335" t="str">
        <f t="shared" si="102"/>
        <v/>
      </c>
      <c r="AG116" s="336" t="str">
        <f t="shared" si="103"/>
        <v/>
      </c>
      <c r="AH116" s="210" t="str">
        <f t="shared" si="104"/>
        <v/>
      </c>
    </row>
    <row r="117" spans="2:34" ht="12" customHeight="1">
      <c r="B117" s="27">
        <f>IF(情報!$C107="","",情報!$C107)</f>
        <v>315</v>
      </c>
      <c r="C117" s="28" t="str">
        <f t="shared" si="81"/>
        <v/>
      </c>
      <c r="D117" s="211" t="str">
        <f t="shared" si="82"/>
        <v/>
      </c>
      <c r="E117" s="212" t="str">
        <f t="shared" si="83"/>
        <v/>
      </c>
      <c r="F117" s="213" t="str">
        <f t="shared" si="84"/>
        <v/>
      </c>
      <c r="G117" s="211" t="str">
        <f t="shared" si="85"/>
        <v/>
      </c>
      <c r="H117" s="212" t="str">
        <f t="shared" si="86"/>
        <v/>
      </c>
      <c r="I117" s="213" t="str">
        <f t="shared" si="61"/>
        <v/>
      </c>
      <c r="J117" s="211" t="str">
        <f t="shared" si="87"/>
        <v/>
      </c>
      <c r="K117" s="212" t="str">
        <f t="shared" si="88"/>
        <v/>
      </c>
      <c r="L117" s="213" t="str">
        <f t="shared" si="64"/>
        <v/>
      </c>
      <c r="M117" s="20"/>
      <c r="N117" s="214" t="str">
        <f t="shared" si="89"/>
        <v/>
      </c>
      <c r="O117" s="215" t="str">
        <f t="shared" si="90"/>
        <v/>
      </c>
      <c r="P117" s="216" t="str">
        <f t="shared" si="91"/>
        <v/>
      </c>
      <c r="Q117" s="211" t="str">
        <f t="shared" si="92"/>
        <v/>
      </c>
      <c r="R117" s="217" t="str">
        <f t="shared" si="93"/>
        <v/>
      </c>
      <c r="S117" s="218"/>
      <c r="T117" s="219" t="str">
        <f t="shared" si="94"/>
        <v/>
      </c>
      <c r="U117" s="218"/>
      <c r="V117" s="219" t="str">
        <f t="shared" si="95"/>
        <v/>
      </c>
      <c r="W117" s="218"/>
      <c r="X117" s="220" t="str">
        <f t="shared" si="96"/>
        <v/>
      </c>
      <c r="Y117" s="221" t="str">
        <f t="shared" si="97"/>
        <v/>
      </c>
      <c r="Z117" s="222" t="str">
        <f t="shared" si="98"/>
        <v/>
      </c>
      <c r="AA117" s="223" t="str">
        <f t="shared" si="99"/>
        <v/>
      </c>
      <c r="AB117" s="224"/>
      <c r="AC117" s="186"/>
      <c r="AD117" s="338" t="str">
        <f t="shared" si="100"/>
        <v/>
      </c>
      <c r="AE117" s="339" t="str">
        <f t="shared" si="101"/>
        <v/>
      </c>
      <c r="AF117" s="340" t="str">
        <f t="shared" si="102"/>
        <v/>
      </c>
      <c r="AG117" s="341" t="str">
        <f t="shared" si="103"/>
        <v/>
      </c>
      <c r="AH117" s="229" t="str">
        <f t="shared" si="104"/>
        <v/>
      </c>
    </row>
    <row r="118" spans="2:34" ht="12" customHeight="1">
      <c r="B118" s="33">
        <f>IF(情報!$C108="","",情報!$C108)</f>
        <v>316</v>
      </c>
      <c r="C118" s="34" t="str">
        <f t="shared" si="81"/>
        <v/>
      </c>
      <c r="D118" s="230" t="str">
        <f t="shared" si="82"/>
        <v/>
      </c>
      <c r="E118" s="231" t="str">
        <f t="shared" si="83"/>
        <v/>
      </c>
      <c r="F118" s="232" t="str">
        <f t="shared" si="84"/>
        <v/>
      </c>
      <c r="G118" s="230" t="str">
        <f t="shared" si="85"/>
        <v/>
      </c>
      <c r="H118" s="231" t="str">
        <f t="shared" si="86"/>
        <v/>
      </c>
      <c r="I118" s="232" t="str">
        <f t="shared" si="61"/>
        <v/>
      </c>
      <c r="J118" s="230" t="str">
        <f t="shared" si="87"/>
        <v/>
      </c>
      <c r="K118" s="231" t="str">
        <f t="shared" si="88"/>
        <v/>
      </c>
      <c r="L118" s="232" t="str">
        <f t="shared" si="64"/>
        <v/>
      </c>
      <c r="M118" s="20"/>
      <c r="N118" s="233" t="str">
        <f t="shared" si="89"/>
        <v/>
      </c>
      <c r="O118" s="234" t="str">
        <f t="shared" si="90"/>
        <v/>
      </c>
      <c r="P118" s="235" t="str">
        <f t="shared" si="91"/>
        <v/>
      </c>
      <c r="Q118" s="230" t="str">
        <f t="shared" si="92"/>
        <v/>
      </c>
      <c r="R118" s="236" t="str">
        <f t="shared" si="93"/>
        <v/>
      </c>
      <c r="S118" s="237"/>
      <c r="T118" s="238" t="str">
        <f t="shared" si="94"/>
        <v/>
      </c>
      <c r="U118" s="237"/>
      <c r="V118" s="238" t="str">
        <f t="shared" si="95"/>
        <v/>
      </c>
      <c r="W118" s="237"/>
      <c r="X118" s="239" t="str">
        <f t="shared" si="96"/>
        <v/>
      </c>
      <c r="Y118" s="240" t="str">
        <f t="shared" si="97"/>
        <v/>
      </c>
      <c r="Z118" s="241" t="str">
        <f t="shared" si="98"/>
        <v/>
      </c>
      <c r="AA118" s="242" t="str">
        <f t="shared" si="99"/>
        <v/>
      </c>
      <c r="AB118" s="243"/>
      <c r="AC118" s="186"/>
      <c r="AD118" s="343" t="str">
        <f t="shared" si="100"/>
        <v/>
      </c>
      <c r="AE118" s="344" t="str">
        <f t="shared" si="101"/>
        <v/>
      </c>
      <c r="AF118" s="345" t="str">
        <f t="shared" si="102"/>
        <v/>
      </c>
      <c r="AG118" s="346" t="str">
        <f t="shared" si="103"/>
        <v/>
      </c>
      <c r="AH118" s="248" t="str">
        <f t="shared" si="104"/>
        <v/>
      </c>
    </row>
    <row r="119" spans="2:34" ht="12" customHeight="1">
      <c r="B119" s="21">
        <f>IF(情報!$C109="","",情報!$C109)</f>
        <v>317</v>
      </c>
      <c r="C119" s="22" t="str">
        <f t="shared" si="81"/>
        <v/>
      </c>
      <c r="D119" s="192" t="str">
        <f t="shared" si="82"/>
        <v/>
      </c>
      <c r="E119" s="193" t="str">
        <f t="shared" si="83"/>
        <v/>
      </c>
      <c r="F119" s="194" t="str">
        <f t="shared" si="84"/>
        <v/>
      </c>
      <c r="G119" s="192" t="str">
        <f t="shared" si="85"/>
        <v/>
      </c>
      <c r="H119" s="193" t="str">
        <f t="shared" si="86"/>
        <v/>
      </c>
      <c r="I119" s="194" t="str">
        <f t="shared" si="61"/>
        <v/>
      </c>
      <c r="J119" s="192" t="str">
        <f t="shared" si="87"/>
        <v/>
      </c>
      <c r="K119" s="193" t="str">
        <f t="shared" si="88"/>
        <v/>
      </c>
      <c r="L119" s="194" t="str">
        <f t="shared" si="64"/>
        <v/>
      </c>
      <c r="M119" s="20"/>
      <c r="N119" s="195" t="str">
        <f t="shared" si="89"/>
        <v/>
      </c>
      <c r="O119" s="196" t="str">
        <f t="shared" si="90"/>
        <v/>
      </c>
      <c r="P119" s="197" t="str">
        <f t="shared" si="91"/>
        <v/>
      </c>
      <c r="Q119" s="192" t="str">
        <f t="shared" si="92"/>
        <v/>
      </c>
      <c r="R119" s="198" t="str">
        <f t="shared" si="93"/>
        <v/>
      </c>
      <c r="S119" s="199"/>
      <c r="T119" s="200" t="str">
        <f t="shared" si="94"/>
        <v/>
      </c>
      <c r="U119" s="199"/>
      <c r="V119" s="200" t="str">
        <f t="shared" si="95"/>
        <v/>
      </c>
      <c r="W119" s="199"/>
      <c r="X119" s="201" t="str">
        <f t="shared" si="96"/>
        <v/>
      </c>
      <c r="Y119" s="202" t="str">
        <f t="shared" si="97"/>
        <v/>
      </c>
      <c r="Z119" s="203" t="str">
        <f t="shared" si="98"/>
        <v/>
      </c>
      <c r="AA119" s="204" t="str">
        <f t="shared" si="99"/>
        <v/>
      </c>
      <c r="AB119" s="205"/>
      <c r="AC119" s="186"/>
      <c r="AD119" s="333" t="str">
        <f t="shared" si="100"/>
        <v/>
      </c>
      <c r="AE119" s="334" t="str">
        <f t="shared" si="101"/>
        <v/>
      </c>
      <c r="AF119" s="335" t="str">
        <f t="shared" si="102"/>
        <v/>
      </c>
      <c r="AG119" s="336" t="str">
        <f t="shared" si="103"/>
        <v/>
      </c>
      <c r="AH119" s="210" t="str">
        <f t="shared" si="104"/>
        <v/>
      </c>
    </row>
    <row r="120" spans="2:34" ht="12" customHeight="1">
      <c r="B120" s="21">
        <f>IF(情報!$C110="","",情報!$C110)</f>
        <v>318</v>
      </c>
      <c r="C120" s="22" t="str">
        <f t="shared" si="81"/>
        <v/>
      </c>
      <c r="D120" s="192" t="str">
        <f t="shared" si="82"/>
        <v/>
      </c>
      <c r="E120" s="193" t="str">
        <f t="shared" si="83"/>
        <v/>
      </c>
      <c r="F120" s="194" t="str">
        <f t="shared" si="84"/>
        <v/>
      </c>
      <c r="G120" s="192" t="str">
        <f t="shared" si="85"/>
        <v/>
      </c>
      <c r="H120" s="193" t="str">
        <f t="shared" si="86"/>
        <v/>
      </c>
      <c r="I120" s="194" t="str">
        <f t="shared" si="61"/>
        <v/>
      </c>
      <c r="J120" s="192" t="str">
        <f t="shared" si="87"/>
        <v/>
      </c>
      <c r="K120" s="193" t="str">
        <f t="shared" si="88"/>
        <v/>
      </c>
      <c r="L120" s="194" t="str">
        <f t="shared" si="64"/>
        <v/>
      </c>
      <c r="M120" s="20"/>
      <c r="N120" s="195" t="str">
        <f t="shared" si="89"/>
        <v/>
      </c>
      <c r="O120" s="196" t="str">
        <f t="shared" si="90"/>
        <v/>
      </c>
      <c r="P120" s="197" t="str">
        <f t="shared" si="91"/>
        <v/>
      </c>
      <c r="Q120" s="192" t="str">
        <f t="shared" si="92"/>
        <v/>
      </c>
      <c r="R120" s="198" t="str">
        <f t="shared" si="93"/>
        <v/>
      </c>
      <c r="S120" s="199"/>
      <c r="T120" s="200" t="str">
        <f t="shared" si="94"/>
        <v/>
      </c>
      <c r="U120" s="199"/>
      <c r="V120" s="200" t="str">
        <f t="shared" si="95"/>
        <v/>
      </c>
      <c r="W120" s="199"/>
      <c r="X120" s="201" t="str">
        <f t="shared" si="96"/>
        <v/>
      </c>
      <c r="Y120" s="202" t="str">
        <f t="shared" si="97"/>
        <v/>
      </c>
      <c r="Z120" s="203" t="str">
        <f t="shared" si="98"/>
        <v/>
      </c>
      <c r="AA120" s="204" t="str">
        <f t="shared" si="99"/>
        <v/>
      </c>
      <c r="AB120" s="205"/>
      <c r="AC120" s="186"/>
      <c r="AD120" s="333" t="str">
        <f t="shared" si="100"/>
        <v/>
      </c>
      <c r="AE120" s="334" t="str">
        <f t="shared" si="101"/>
        <v/>
      </c>
      <c r="AF120" s="335" t="str">
        <f t="shared" si="102"/>
        <v/>
      </c>
      <c r="AG120" s="336" t="str">
        <f t="shared" si="103"/>
        <v/>
      </c>
      <c r="AH120" s="210" t="str">
        <f t="shared" si="104"/>
        <v/>
      </c>
    </row>
    <row r="121" spans="2:34" ht="12" customHeight="1">
      <c r="B121" s="21">
        <f>IF(情報!$C111="","",情報!$C111)</f>
        <v>319</v>
      </c>
      <c r="C121" s="22" t="str">
        <f t="shared" si="81"/>
        <v/>
      </c>
      <c r="D121" s="192" t="str">
        <f t="shared" si="82"/>
        <v/>
      </c>
      <c r="E121" s="193" t="str">
        <f t="shared" si="83"/>
        <v/>
      </c>
      <c r="F121" s="194" t="str">
        <f t="shared" si="84"/>
        <v/>
      </c>
      <c r="G121" s="192" t="str">
        <f t="shared" si="85"/>
        <v/>
      </c>
      <c r="H121" s="193" t="str">
        <f t="shared" si="86"/>
        <v/>
      </c>
      <c r="I121" s="194" t="str">
        <f t="shared" si="61"/>
        <v/>
      </c>
      <c r="J121" s="192" t="str">
        <f t="shared" si="87"/>
        <v/>
      </c>
      <c r="K121" s="193" t="str">
        <f t="shared" si="88"/>
        <v/>
      </c>
      <c r="L121" s="194" t="str">
        <f t="shared" si="64"/>
        <v/>
      </c>
      <c r="M121" s="20"/>
      <c r="N121" s="195" t="str">
        <f t="shared" si="89"/>
        <v/>
      </c>
      <c r="O121" s="196" t="str">
        <f t="shared" si="90"/>
        <v/>
      </c>
      <c r="P121" s="197" t="str">
        <f t="shared" si="91"/>
        <v/>
      </c>
      <c r="Q121" s="192" t="str">
        <f t="shared" si="92"/>
        <v/>
      </c>
      <c r="R121" s="198" t="str">
        <f t="shared" si="93"/>
        <v/>
      </c>
      <c r="S121" s="199"/>
      <c r="T121" s="200" t="str">
        <f t="shared" si="94"/>
        <v/>
      </c>
      <c r="U121" s="199"/>
      <c r="V121" s="200" t="str">
        <f t="shared" si="95"/>
        <v/>
      </c>
      <c r="W121" s="199"/>
      <c r="X121" s="201" t="str">
        <f t="shared" si="96"/>
        <v/>
      </c>
      <c r="Y121" s="202" t="str">
        <f t="shared" si="97"/>
        <v/>
      </c>
      <c r="Z121" s="203" t="str">
        <f t="shared" si="98"/>
        <v/>
      </c>
      <c r="AA121" s="204" t="str">
        <f t="shared" si="99"/>
        <v/>
      </c>
      <c r="AB121" s="205"/>
      <c r="AC121" s="186"/>
      <c r="AD121" s="333" t="str">
        <f t="shared" si="100"/>
        <v/>
      </c>
      <c r="AE121" s="334" t="str">
        <f t="shared" si="101"/>
        <v/>
      </c>
      <c r="AF121" s="335" t="str">
        <f t="shared" si="102"/>
        <v/>
      </c>
      <c r="AG121" s="336" t="str">
        <f t="shared" si="103"/>
        <v/>
      </c>
      <c r="AH121" s="210" t="str">
        <f t="shared" si="104"/>
        <v/>
      </c>
    </row>
    <row r="122" spans="2:34" ht="12" customHeight="1">
      <c r="B122" s="27">
        <f>IF(情報!$C112="","",情報!$C112)</f>
        <v>320</v>
      </c>
      <c r="C122" s="28" t="str">
        <f t="shared" si="81"/>
        <v/>
      </c>
      <c r="D122" s="211" t="str">
        <f t="shared" si="82"/>
        <v/>
      </c>
      <c r="E122" s="212" t="str">
        <f t="shared" si="83"/>
        <v/>
      </c>
      <c r="F122" s="213" t="str">
        <f t="shared" si="84"/>
        <v/>
      </c>
      <c r="G122" s="211" t="str">
        <f t="shared" si="85"/>
        <v/>
      </c>
      <c r="H122" s="212" t="str">
        <f t="shared" si="86"/>
        <v/>
      </c>
      <c r="I122" s="213" t="str">
        <f t="shared" si="61"/>
        <v/>
      </c>
      <c r="J122" s="211" t="str">
        <f t="shared" si="87"/>
        <v/>
      </c>
      <c r="K122" s="212" t="str">
        <f t="shared" si="88"/>
        <v/>
      </c>
      <c r="L122" s="213" t="str">
        <f t="shared" si="64"/>
        <v/>
      </c>
      <c r="M122" s="20"/>
      <c r="N122" s="214" t="str">
        <f t="shared" si="89"/>
        <v/>
      </c>
      <c r="O122" s="215" t="str">
        <f t="shared" si="90"/>
        <v/>
      </c>
      <c r="P122" s="216" t="str">
        <f t="shared" si="91"/>
        <v/>
      </c>
      <c r="Q122" s="211" t="str">
        <f t="shared" si="92"/>
        <v/>
      </c>
      <c r="R122" s="217" t="str">
        <f t="shared" si="93"/>
        <v/>
      </c>
      <c r="S122" s="218"/>
      <c r="T122" s="219" t="str">
        <f t="shared" si="94"/>
        <v/>
      </c>
      <c r="U122" s="218"/>
      <c r="V122" s="219" t="str">
        <f t="shared" si="95"/>
        <v/>
      </c>
      <c r="W122" s="218"/>
      <c r="X122" s="220" t="str">
        <f t="shared" si="96"/>
        <v/>
      </c>
      <c r="Y122" s="221" t="str">
        <f t="shared" si="97"/>
        <v/>
      </c>
      <c r="Z122" s="222" t="str">
        <f t="shared" si="98"/>
        <v/>
      </c>
      <c r="AA122" s="223" t="str">
        <f t="shared" si="99"/>
        <v/>
      </c>
      <c r="AB122" s="224"/>
      <c r="AC122" s="186"/>
      <c r="AD122" s="338" t="str">
        <f t="shared" si="100"/>
        <v/>
      </c>
      <c r="AE122" s="339" t="str">
        <f t="shared" si="101"/>
        <v/>
      </c>
      <c r="AF122" s="340" t="str">
        <f t="shared" si="102"/>
        <v/>
      </c>
      <c r="AG122" s="341" t="str">
        <f t="shared" si="103"/>
        <v/>
      </c>
      <c r="AH122" s="229" t="str">
        <f t="shared" si="104"/>
        <v/>
      </c>
    </row>
    <row r="123" spans="2:34" ht="12" customHeight="1">
      <c r="B123" s="33">
        <f>IF(情報!$C113="","",情報!$C113)</f>
        <v>321</v>
      </c>
      <c r="C123" s="34" t="str">
        <f t="shared" si="81"/>
        <v/>
      </c>
      <c r="D123" s="230" t="str">
        <f t="shared" si="82"/>
        <v/>
      </c>
      <c r="E123" s="231" t="str">
        <f t="shared" si="83"/>
        <v/>
      </c>
      <c r="F123" s="232" t="str">
        <f t="shared" si="84"/>
        <v/>
      </c>
      <c r="G123" s="230" t="str">
        <f t="shared" si="85"/>
        <v/>
      </c>
      <c r="H123" s="231" t="str">
        <f t="shared" si="86"/>
        <v/>
      </c>
      <c r="I123" s="232" t="str">
        <f t="shared" si="61"/>
        <v/>
      </c>
      <c r="J123" s="230" t="str">
        <f t="shared" si="87"/>
        <v/>
      </c>
      <c r="K123" s="231" t="str">
        <f t="shared" si="88"/>
        <v/>
      </c>
      <c r="L123" s="232" t="str">
        <f t="shared" si="64"/>
        <v/>
      </c>
      <c r="M123" s="20"/>
      <c r="N123" s="233" t="str">
        <f t="shared" si="89"/>
        <v/>
      </c>
      <c r="O123" s="234" t="str">
        <f t="shared" si="90"/>
        <v/>
      </c>
      <c r="P123" s="235" t="str">
        <f t="shared" si="91"/>
        <v/>
      </c>
      <c r="Q123" s="230" t="str">
        <f t="shared" si="92"/>
        <v/>
      </c>
      <c r="R123" s="236" t="str">
        <f t="shared" si="93"/>
        <v/>
      </c>
      <c r="S123" s="237"/>
      <c r="T123" s="238" t="str">
        <f t="shared" si="94"/>
        <v/>
      </c>
      <c r="U123" s="237"/>
      <c r="V123" s="238" t="str">
        <f t="shared" si="95"/>
        <v/>
      </c>
      <c r="W123" s="237"/>
      <c r="X123" s="239" t="str">
        <f t="shared" si="96"/>
        <v/>
      </c>
      <c r="Y123" s="240" t="str">
        <f t="shared" si="97"/>
        <v/>
      </c>
      <c r="Z123" s="241" t="str">
        <f t="shared" si="98"/>
        <v/>
      </c>
      <c r="AA123" s="242" t="str">
        <f t="shared" si="99"/>
        <v/>
      </c>
      <c r="AB123" s="243"/>
      <c r="AC123" s="186"/>
      <c r="AD123" s="343" t="str">
        <f t="shared" si="100"/>
        <v/>
      </c>
      <c r="AE123" s="344" t="str">
        <f t="shared" si="101"/>
        <v/>
      </c>
      <c r="AF123" s="345" t="str">
        <f t="shared" si="102"/>
        <v/>
      </c>
      <c r="AG123" s="346" t="str">
        <f t="shared" si="103"/>
        <v/>
      </c>
      <c r="AH123" s="248" t="str">
        <f t="shared" si="104"/>
        <v/>
      </c>
    </row>
    <row r="124" spans="2:34" ht="12" customHeight="1">
      <c r="B124" s="21">
        <f>IF(情報!$C114="","",情報!$C114)</f>
        <v>322</v>
      </c>
      <c r="C124" s="22" t="str">
        <f t="shared" si="81"/>
        <v/>
      </c>
      <c r="D124" s="192" t="str">
        <f t="shared" si="82"/>
        <v/>
      </c>
      <c r="E124" s="193" t="str">
        <f t="shared" si="83"/>
        <v/>
      </c>
      <c r="F124" s="194" t="str">
        <f t="shared" si="84"/>
        <v/>
      </c>
      <c r="G124" s="192" t="str">
        <f t="shared" si="85"/>
        <v/>
      </c>
      <c r="H124" s="193" t="str">
        <f t="shared" si="86"/>
        <v/>
      </c>
      <c r="I124" s="194" t="str">
        <f t="shared" si="61"/>
        <v/>
      </c>
      <c r="J124" s="192" t="str">
        <f t="shared" si="87"/>
        <v/>
      </c>
      <c r="K124" s="193" t="str">
        <f t="shared" si="88"/>
        <v/>
      </c>
      <c r="L124" s="194" t="str">
        <f t="shared" si="64"/>
        <v/>
      </c>
      <c r="M124" s="20"/>
      <c r="N124" s="195" t="str">
        <f t="shared" si="89"/>
        <v/>
      </c>
      <c r="O124" s="196" t="str">
        <f t="shared" si="90"/>
        <v/>
      </c>
      <c r="P124" s="197" t="str">
        <f t="shared" si="91"/>
        <v/>
      </c>
      <c r="Q124" s="192" t="str">
        <f t="shared" si="92"/>
        <v/>
      </c>
      <c r="R124" s="198" t="str">
        <f t="shared" si="93"/>
        <v/>
      </c>
      <c r="S124" s="199"/>
      <c r="T124" s="200" t="str">
        <f t="shared" si="94"/>
        <v/>
      </c>
      <c r="U124" s="199"/>
      <c r="V124" s="200" t="str">
        <f t="shared" si="95"/>
        <v/>
      </c>
      <c r="W124" s="199"/>
      <c r="X124" s="201" t="str">
        <f t="shared" si="96"/>
        <v/>
      </c>
      <c r="Y124" s="202" t="str">
        <f t="shared" si="97"/>
        <v/>
      </c>
      <c r="Z124" s="203" t="str">
        <f t="shared" si="98"/>
        <v/>
      </c>
      <c r="AA124" s="204" t="str">
        <f t="shared" si="99"/>
        <v/>
      </c>
      <c r="AB124" s="205"/>
      <c r="AC124" s="186"/>
      <c r="AD124" s="333" t="str">
        <f t="shared" si="100"/>
        <v/>
      </c>
      <c r="AE124" s="334" t="str">
        <f t="shared" si="101"/>
        <v/>
      </c>
      <c r="AF124" s="335" t="str">
        <f t="shared" si="102"/>
        <v/>
      </c>
      <c r="AG124" s="336" t="str">
        <f t="shared" si="103"/>
        <v/>
      </c>
      <c r="AH124" s="210" t="str">
        <f t="shared" si="104"/>
        <v/>
      </c>
    </row>
    <row r="125" spans="2:34" ht="12" customHeight="1">
      <c r="B125" s="21">
        <f>IF(情報!$C115="","",情報!$C115)</f>
        <v>323</v>
      </c>
      <c r="C125" s="22" t="str">
        <f t="shared" si="81"/>
        <v/>
      </c>
      <c r="D125" s="192" t="str">
        <f t="shared" si="82"/>
        <v/>
      </c>
      <c r="E125" s="193" t="str">
        <f t="shared" si="83"/>
        <v/>
      </c>
      <c r="F125" s="194" t="str">
        <f t="shared" si="84"/>
        <v/>
      </c>
      <c r="G125" s="192" t="str">
        <f t="shared" si="85"/>
        <v/>
      </c>
      <c r="H125" s="193" t="str">
        <f t="shared" si="86"/>
        <v/>
      </c>
      <c r="I125" s="194" t="str">
        <f t="shared" si="61"/>
        <v/>
      </c>
      <c r="J125" s="192" t="str">
        <f t="shared" si="87"/>
        <v/>
      </c>
      <c r="K125" s="193" t="str">
        <f t="shared" si="88"/>
        <v/>
      </c>
      <c r="L125" s="194" t="str">
        <f t="shared" si="64"/>
        <v/>
      </c>
      <c r="M125" s="20"/>
      <c r="N125" s="195" t="str">
        <f t="shared" si="89"/>
        <v/>
      </c>
      <c r="O125" s="196" t="str">
        <f t="shared" si="90"/>
        <v/>
      </c>
      <c r="P125" s="197" t="str">
        <f t="shared" si="91"/>
        <v/>
      </c>
      <c r="Q125" s="192" t="str">
        <f t="shared" si="92"/>
        <v/>
      </c>
      <c r="R125" s="198" t="str">
        <f t="shared" si="93"/>
        <v/>
      </c>
      <c r="S125" s="199"/>
      <c r="T125" s="200" t="str">
        <f t="shared" si="94"/>
        <v/>
      </c>
      <c r="U125" s="199"/>
      <c r="V125" s="200" t="str">
        <f t="shared" si="95"/>
        <v/>
      </c>
      <c r="W125" s="199"/>
      <c r="X125" s="201" t="str">
        <f t="shared" si="96"/>
        <v/>
      </c>
      <c r="Y125" s="202" t="str">
        <f t="shared" si="97"/>
        <v/>
      </c>
      <c r="Z125" s="203" t="str">
        <f t="shared" si="98"/>
        <v/>
      </c>
      <c r="AA125" s="204" t="str">
        <f t="shared" si="99"/>
        <v/>
      </c>
      <c r="AB125" s="205"/>
      <c r="AC125" s="186"/>
      <c r="AD125" s="333" t="str">
        <f t="shared" si="100"/>
        <v/>
      </c>
      <c r="AE125" s="334" t="str">
        <f t="shared" si="101"/>
        <v/>
      </c>
      <c r="AF125" s="335" t="str">
        <f t="shared" si="102"/>
        <v/>
      </c>
      <c r="AG125" s="336" t="str">
        <f t="shared" si="103"/>
        <v/>
      </c>
      <c r="AH125" s="210" t="str">
        <f t="shared" si="104"/>
        <v/>
      </c>
    </row>
    <row r="126" spans="2:34" ht="12" customHeight="1">
      <c r="B126" s="21">
        <f>IF(情報!$C116="","",情報!$C116)</f>
        <v>324</v>
      </c>
      <c r="C126" s="22" t="str">
        <f t="shared" si="81"/>
        <v/>
      </c>
      <c r="D126" s="192" t="str">
        <f t="shared" si="82"/>
        <v/>
      </c>
      <c r="E126" s="193" t="str">
        <f t="shared" si="83"/>
        <v/>
      </c>
      <c r="F126" s="194" t="str">
        <f t="shared" si="84"/>
        <v/>
      </c>
      <c r="G126" s="192" t="str">
        <f t="shared" si="85"/>
        <v/>
      </c>
      <c r="H126" s="193" t="str">
        <f t="shared" si="86"/>
        <v/>
      </c>
      <c r="I126" s="194" t="str">
        <f t="shared" si="61"/>
        <v/>
      </c>
      <c r="J126" s="192" t="str">
        <f t="shared" si="87"/>
        <v/>
      </c>
      <c r="K126" s="193" t="str">
        <f t="shared" si="88"/>
        <v/>
      </c>
      <c r="L126" s="194" t="str">
        <f t="shared" si="64"/>
        <v/>
      </c>
      <c r="M126" s="20"/>
      <c r="N126" s="195" t="str">
        <f t="shared" si="89"/>
        <v/>
      </c>
      <c r="O126" s="196" t="str">
        <f t="shared" si="90"/>
        <v/>
      </c>
      <c r="P126" s="197" t="str">
        <f t="shared" si="91"/>
        <v/>
      </c>
      <c r="Q126" s="192" t="str">
        <f t="shared" si="92"/>
        <v/>
      </c>
      <c r="R126" s="198" t="str">
        <f t="shared" si="93"/>
        <v/>
      </c>
      <c r="S126" s="199"/>
      <c r="T126" s="200" t="str">
        <f t="shared" si="94"/>
        <v/>
      </c>
      <c r="U126" s="199"/>
      <c r="V126" s="200" t="str">
        <f t="shared" si="95"/>
        <v/>
      </c>
      <c r="W126" s="199"/>
      <c r="X126" s="201" t="str">
        <f t="shared" si="96"/>
        <v/>
      </c>
      <c r="Y126" s="202" t="str">
        <f t="shared" si="97"/>
        <v/>
      </c>
      <c r="Z126" s="203" t="str">
        <f t="shared" si="98"/>
        <v/>
      </c>
      <c r="AA126" s="204" t="str">
        <f t="shared" si="99"/>
        <v/>
      </c>
      <c r="AB126" s="205"/>
      <c r="AC126" s="186"/>
      <c r="AD126" s="333" t="str">
        <f t="shared" si="100"/>
        <v/>
      </c>
      <c r="AE126" s="334" t="str">
        <f t="shared" si="101"/>
        <v/>
      </c>
      <c r="AF126" s="335" t="str">
        <f t="shared" si="102"/>
        <v/>
      </c>
      <c r="AG126" s="336" t="str">
        <f t="shared" si="103"/>
        <v/>
      </c>
      <c r="AH126" s="210" t="str">
        <f t="shared" si="104"/>
        <v/>
      </c>
    </row>
    <row r="127" spans="2:34" ht="12" customHeight="1">
      <c r="B127" s="27">
        <f>IF(情報!$C117="","",情報!$C117)</f>
        <v>325</v>
      </c>
      <c r="C127" s="28" t="str">
        <f t="shared" si="81"/>
        <v/>
      </c>
      <c r="D127" s="211" t="str">
        <f t="shared" si="82"/>
        <v/>
      </c>
      <c r="E127" s="212" t="str">
        <f t="shared" si="83"/>
        <v/>
      </c>
      <c r="F127" s="213" t="str">
        <f t="shared" si="84"/>
        <v/>
      </c>
      <c r="G127" s="211" t="str">
        <f t="shared" si="85"/>
        <v/>
      </c>
      <c r="H127" s="212" t="str">
        <f t="shared" si="86"/>
        <v/>
      </c>
      <c r="I127" s="213" t="str">
        <f t="shared" si="61"/>
        <v/>
      </c>
      <c r="J127" s="211" t="str">
        <f t="shared" si="87"/>
        <v/>
      </c>
      <c r="K127" s="212" t="str">
        <f t="shared" si="88"/>
        <v/>
      </c>
      <c r="L127" s="213" t="str">
        <f t="shared" si="64"/>
        <v/>
      </c>
      <c r="M127" s="20"/>
      <c r="N127" s="214" t="str">
        <f t="shared" si="89"/>
        <v/>
      </c>
      <c r="O127" s="215" t="str">
        <f t="shared" si="90"/>
        <v/>
      </c>
      <c r="P127" s="216" t="str">
        <f t="shared" si="91"/>
        <v/>
      </c>
      <c r="Q127" s="211" t="str">
        <f t="shared" si="92"/>
        <v/>
      </c>
      <c r="R127" s="217" t="str">
        <f t="shared" si="93"/>
        <v/>
      </c>
      <c r="S127" s="218"/>
      <c r="T127" s="219" t="str">
        <f t="shared" si="94"/>
        <v/>
      </c>
      <c r="U127" s="218"/>
      <c r="V127" s="219" t="str">
        <f t="shared" si="95"/>
        <v/>
      </c>
      <c r="W127" s="218"/>
      <c r="X127" s="220" t="str">
        <f t="shared" si="96"/>
        <v/>
      </c>
      <c r="Y127" s="221" t="str">
        <f t="shared" si="97"/>
        <v/>
      </c>
      <c r="Z127" s="222" t="str">
        <f t="shared" si="98"/>
        <v/>
      </c>
      <c r="AA127" s="223" t="str">
        <f t="shared" si="99"/>
        <v/>
      </c>
      <c r="AB127" s="224"/>
      <c r="AC127" s="186"/>
      <c r="AD127" s="338" t="str">
        <f t="shared" si="100"/>
        <v/>
      </c>
      <c r="AE127" s="339" t="str">
        <f t="shared" si="101"/>
        <v/>
      </c>
      <c r="AF127" s="340" t="str">
        <f t="shared" si="102"/>
        <v/>
      </c>
      <c r="AG127" s="341" t="str">
        <f t="shared" si="103"/>
        <v/>
      </c>
      <c r="AH127" s="229" t="str">
        <f t="shared" si="104"/>
        <v/>
      </c>
    </row>
    <row r="128" spans="2:34" ht="12" customHeight="1">
      <c r="B128" s="33">
        <f>IF(情報!$C118="","",情報!$C118)</f>
        <v>326</v>
      </c>
      <c r="C128" s="34" t="str">
        <f t="shared" si="81"/>
        <v/>
      </c>
      <c r="D128" s="230" t="str">
        <f t="shared" si="82"/>
        <v/>
      </c>
      <c r="E128" s="231" t="str">
        <f t="shared" si="83"/>
        <v/>
      </c>
      <c r="F128" s="232" t="str">
        <f t="shared" si="84"/>
        <v/>
      </c>
      <c r="G128" s="230" t="str">
        <f t="shared" si="85"/>
        <v/>
      </c>
      <c r="H128" s="231" t="str">
        <f t="shared" si="86"/>
        <v/>
      </c>
      <c r="I128" s="232" t="str">
        <f t="shared" si="61"/>
        <v/>
      </c>
      <c r="J128" s="230" t="str">
        <f t="shared" si="87"/>
        <v/>
      </c>
      <c r="K128" s="231" t="str">
        <f t="shared" si="88"/>
        <v/>
      </c>
      <c r="L128" s="232" t="str">
        <f t="shared" si="64"/>
        <v/>
      </c>
      <c r="M128" s="20"/>
      <c r="N128" s="233" t="str">
        <f t="shared" si="89"/>
        <v/>
      </c>
      <c r="O128" s="234" t="str">
        <f t="shared" si="90"/>
        <v/>
      </c>
      <c r="P128" s="235" t="str">
        <f t="shared" si="91"/>
        <v/>
      </c>
      <c r="Q128" s="230" t="str">
        <f t="shared" si="92"/>
        <v/>
      </c>
      <c r="R128" s="236" t="str">
        <f t="shared" si="93"/>
        <v/>
      </c>
      <c r="S128" s="237"/>
      <c r="T128" s="238" t="str">
        <f t="shared" si="94"/>
        <v/>
      </c>
      <c r="U128" s="237"/>
      <c r="V128" s="238" t="str">
        <f t="shared" si="95"/>
        <v/>
      </c>
      <c r="W128" s="237"/>
      <c r="X128" s="239" t="str">
        <f t="shared" si="96"/>
        <v/>
      </c>
      <c r="Y128" s="240" t="str">
        <f t="shared" si="97"/>
        <v/>
      </c>
      <c r="Z128" s="241" t="str">
        <f t="shared" si="98"/>
        <v/>
      </c>
      <c r="AA128" s="242" t="str">
        <f t="shared" si="99"/>
        <v/>
      </c>
      <c r="AB128" s="243"/>
      <c r="AC128" s="186"/>
      <c r="AD128" s="343" t="str">
        <f t="shared" si="100"/>
        <v/>
      </c>
      <c r="AE128" s="344" t="str">
        <f t="shared" si="101"/>
        <v/>
      </c>
      <c r="AF128" s="345" t="str">
        <f t="shared" si="102"/>
        <v/>
      </c>
      <c r="AG128" s="346" t="str">
        <f t="shared" si="103"/>
        <v/>
      </c>
      <c r="AH128" s="248" t="str">
        <f t="shared" si="104"/>
        <v/>
      </c>
    </row>
    <row r="129" spans="2:34" ht="12" customHeight="1">
      <c r="B129" s="21">
        <f>IF(情報!$C119="","",情報!$C119)</f>
        <v>327</v>
      </c>
      <c r="C129" s="22" t="str">
        <f t="shared" si="81"/>
        <v/>
      </c>
      <c r="D129" s="192" t="str">
        <f t="shared" si="82"/>
        <v/>
      </c>
      <c r="E129" s="193" t="str">
        <f t="shared" si="83"/>
        <v/>
      </c>
      <c r="F129" s="194" t="str">
        <f t="shared" si="84"/>
        <v/>
      </c>
      <c r="G129" s="192" t="str">
        <f t="shared" si="85"/>
        <v/>
      </c>
      <c r="H129" s="193" t="str">
        <f t="shared" si="86"/>
        <v/>
      </c>
      <c r="I129" s="194" t="str">
        <f t="shared" si="61"/>
        <v/>
      </c>
      <c r="J129" s="192" t="str">
        <f t="shared" si="87"/>
        <v/>
      </c>
      <c r="K129" s="193" t="str">
        <f t="shared" si="88"/>
        <v/>
      </c>
      <c r="L129" s="194" t="str">
        <f t="shared" si="64"/>
        <v/>
      </c>
      <c r="M129" s="20"/>
      <c r="N129" s="195" t="str">
        <f t="shared" si="89"/>
        <v/>
      </c>
      <c r="O129" s="196" t="str">
        <f t="shared" si="90"/>
        <v/>
      </c>
      <c r="P129" s="197" t="str">
        <f t="shared" si="91"/>
        <v/>
      </c>
      <c r="Q129" s="192" t="str">
        <f t="shared" si="92"/>
        <v/>
      </c>
      <c r="R129" s="198" t="str">
        <f t="shared" si="93"/>
        <v/>
      </c>
      <c r="S129" s="199"/>
      <c r="T129" s="200" t="str">
        <f t="shared" si="94"/>
        <v/>
      </c>
      <c r="U129" s="199"/>
      <c r="V129" s="200" t="str">
        <f t="shared" si="95"/>
        <v/>
      </c>
      <c r="W129" s="199"/>
      <c r="X129" s="201" t="str">
        <f t="shared" si="96"/>
        <v/>
      </c>
      <c r="Y129" s="202" t="str">
        <f t="shared" si="97"/>
        <v/>
      </c>
      <c r="Z129" s="203" t="str">
        <f t="shared" si="98"/>
        <v/>
      </c>
      <c r="AA129" s="204" t="str">
        <f t="shared" si="99"/>
        <v/>
      </c>
      <c r="AB129" s="205"/>
      <c r="AC129" s="186"/>
      <c r="AD129" s="333" t="str">
        <f t="shared" si="100"/>
        <v/>
      </c>
      <c r="AE129" s="334" t="str">
        <f t="shared" si="101"/>
        <v/>
      </c>
      <c r="AF129" s="335" t="str">
        <f t="shared" si="102"/>
        <v/>
      </c>
      <c r="AG129" s="336" t="str">
        <f t="shared" si="103"/>
        <v/>
      </c>
      <c r="AH129" s="210" t="str">
        <f t="shared" si="104"/>
        <v/>
      </c>
    </row>
    <row r="130" spans="2:34" ht="12" customHeight="1">
      <c r="B130" s="21">
        <f>IF(情報!$C120="","",情報!$C120)</f>
        <v>328</v>
      </c>
      <c r="C130" s="22" t="str">
        <f t="shared" si="81"/>
        <v/>
      </c>
      <c r="D130" s="192" t="str">
        <f t="shared" si="82"/>
        <v/>
      </c>
      <c r="E130" s="193" t="str">
        <f t="shared" si="83"/>
        <v/>
      </c>
      <c r="F130" s="194" t="str">
        <f t="shared" si="84"/>
        <v/>
      </c>
      <c r="G130" s="192" t="str">
        <f t="shared" si="85"/>
        <v/>
      </c>
      <c r="H130" s="193" t="str">
        <f t="shared" si="86"/>
        <v/>
      </c>
      <c r="I130" s="194" t="str">
        <f t="shared" si="61"/>
        <v/>
      </c>
      <c r="J130" s="192" t="str">
        <f t="shared" si="87"/>
        <v/>
      </c>
      <c r="K130" s="193" t="str">
        <f t="shared" si="88"/>
        <v/>
      </c>
      <c r="L130" s="194" t="str">
        <f t="shared" si="64"/>
        <v/>
      </c>
      <c r="M130" s="20"/>
      <c r="N130" s="195" t="str">
        <f t="shared" si="89"/>
        <v/>
      </c>
      <c r="O130" s="196" t="str">
        <f t="shared" si="90"/>
        <v/>
      </c>
      <c r="P130" s="197" t="str">
        <f t="shared" si="91"/>
        <v/>
      </c>
      <c r="Q130" s="192" t="str">
        <f t="shared" si="92"/>
        <v/>
      </c>
      <c r="R130" s="198" t="str">
        <f t="shared" si="93"/>
        <v/>
      </c>
      <c r="S130" s="199"/>
      <c r="T130" s="200" t="str">
        <f t="shared" si="94"/>
        <v/>
      </c>
      <c r="U130" s="199"/>
      <c r="V130" s="200" t="str">
        <f t="shared" si="95"/>
        <v/>
      </c>
      <c r="W130" s="199"/>
      <c r="X130" s="201" t="str">
        <f t="shared" si="96"/>
        <v/>
      </c>
      <c r="Y130" s="202" t="str">
        <f t="shared" si="97"/>
        <v/>
      </c>
      <c r="Z130" s="203" t="str">
        <f t="shared" si="98"/>
        <v/>
      </c>
      <c r="AA130" s="204" t="str">
        <f t="shared" si="99"/>
        <v/>
      </c>
      <c r="AB130" s="205"/>
      <c r="AC130" s="186"/>
      <c r="AD130" s="333" t="str">
        <f t="shared" si="100"/>
        <v/>
      </c>
      <c r="AE130" s="334" t="str">
        <f t="shared" si="101"/>
        <v/>
      </c>
      <c r="AF130" s="335" t="str">
        <f t="shared" si="102"/>
        <v/>
      </c>
      <c r="AG130" s="336" t="str">
        <f t="shared" si="103"/>
        <v/>
      </c>
      <c r="AH130" s="210" t="str">
        <f t="shared" si="104"/>
        <v/>
      </c>
    </row>
    <row r="131" spans="2:34" ht="12" customHeight="1">
      <c r="B131" s="21">
        <f>IF(情報!$C121="","",情報!$C121)</f>
        <v>329</v>
      </c>
      <c r="C131" s="22" t="str">
        <f t="shared" si="81"/>
        <v/>
      </c>
      <c r="D131" s="192" t="str">
        <f t="shared" si="82"/>
        <v/>
      </c>
      <c r="E131" s="193" t="str">
        <f t="shared" si="83"/>
        <v/>
      </c>
      <c r="F131" s="194" t="str">
        <f t="shared" si="84"/>
        <v/>
      </c>
      <c r="G131" s="192" t="str">
        <f t="shared" si="85"/>
        <v/>
      </c>
      <c r="H131" s="193" t="str">
        <f t="shared" si="86"/>
        <v/>
      </c>
      <c r="I131" s="194" t="str">
        <f t="shared" si="61"/>
        <v/>
      </c>
      <c r="J131" s="192" t="str">
        <f t="shared" si="87"/>
        <v/>
      </c>
      <c r="K131" s="193" t="str">
        <f t="shared" si="88"/>
        <v/>
      </c>
      <c r="L131" s="194" t="str">
        <f t="shared" si="64"/>
        <v/>
      </c>
      <c r="M131" s="20"/>
      <c r="N131" s="195" t="str">
        <f t="shared" si="89"/>
        <v/>
      </c>
      <c r="O131" s="196" t="str">
        <f t="shared" si="90"/>
        <v/>
      </c>
      <c r="P131" s="197" t="str">
        <f t="shared" si="91"/>
        <v/>
      </c>
      <c r="Q131" s="192" t="str">
        <f t="shared" si="92"/>
        <v/>
      </c>
      <c r="R131" s="198" t="str">
        <f t="shared" si="93"/>
        <v/>
      </c>
      <c r="S131" s="199"/>
      <c r="T131" s="200" t="str">
        <f t="shared" si="94"/>
        <v/>
      </c>
      <c r="U131" s="199"/>
      <c r="V131" s="200" t="str">
        <f t="shared" si="95"/>
        <v/>
      </c>
      <c r="W131" s="199"/>
      <c r="X131" s="201" t="str">
        <f t="shared" si="96"/>
        <v/>
      </c>
      <c r="Y131" s="202" t="str">
        <f t="shared" si="97"/>
        <v/>
      </c>
      <c r="Z131" s="203" t="str">
        <f t="shared" si="98"/>
        <v/>
      </c>
      <c r="AA131" s="204" t="str">
        <f t="shared" si="99"/>
        <v/>
      </c>
      <c r="AB131" s="205"/>
      <c r="AC131" s="186"/>
      <c r="AD131" s="333" t="str">
        <f t="shared" si="100"/>
        <v/>
      </c>
      <c r="AE131" s="334" t="str">
        <f t="shared" si="101"/>
        <v/>
      </c>
      <c r="AF131" s="335" t="str">
        <f t="shared" si="102"/>
        <v/>
      </c>
      <c r="AG131" s="336" t="str">
        <f t="shared" si="103"/>
        <v/>
      </c>
      <c r="AH131" s="210" t="str">
        <f t="shared" si="104"/>
        <v/>
      </c>
    </row>
    <row r="132" spans="2:34" ht="12" customHeight="1">
      <c r="B132" s="27">
        <f>IF(情報!$C122="","",情報!$C122)</f>
        <v>330</v>
      </c>
      <c r="C132" s="28" t="str">
        <f t="shared" si="81"/>
        <v/>
      </c>
      <c r="D132" s="211" t="str">
        <f t="shared" si="82"/>
        <v/>
      </c>
      <c r="E132" s="212" t="str">
        <f t="shared" si="83"/>
        <v/>
      </c>
      <c r="F132" s="213" t="str">
        <f t="shared" si="84"/>
        <v/>
      </c>
      <c r="G132" s="211" t="str">
        <f t="shared" si="85"/>
        <v/>
      </c>
      <c r="H132" s="212" t="str">
        <f t="shared" si="86"/>
        <v/>
      </c>
      <c r="I132" s="213" t="str">
        <f t="shared" si="61"/>
        <v/>
      </c>
      <c r="J132" s="211" t="str">
        <f t="shared" si="87"/>
        <v/>
      </c>
      <c r="K132" s="212" t="str">
        <f t="shared" si="88"/>
        <v/>
      </c>
      <c r="L132" s="213" t="str">
        <f t="shared" si="64"/>
        <v/>
      </c>
      <c r="M132" s="20"/>
      <c r="N132" s="214" t="str">
        <f t="shared" si="89"/>
        <v/>
      </c>
      <c r="O132" s="215" t="str">
        <f t="shared" si="90"/>
        <v/>
      </c>
      <c r="P132" s="216" t="str">
        <f t="shared" si="91"/>
        <v/>
      </c>
      <c r="Q132" s="211" t="str">
        <f t="shared" si="92"/>
        <v/>
      </c>
      <c r="R132" s="217" t="str">
        <f t="shared" si="93"/>
        <v/>
      </c>
      <c r="S132" s="218"/>
      <c r="T132" s="219" t="str">
        <f t="shared" si="94"/>
        <v/>
      </c>
      <c r="U132" s="218"/>
      <c r="V132" s="219" t="str">
        <f t="shared" si="95"/>
        <v/>
      </c>
      <c r="W132" s="218"/>
      <c r="X132" s="220" t="str">
        <f t="shared" si="96"/>
        <v/>
      </c>
      <c r="Y132" s="221" t="str">
        <f t="shared" si="97"/>
        <v/>
      </c>
      <c r="Z132" s="222" t="str">
        <f t="shared" si="98"/>
        <v/>
      </c>
      <c r="AA132" s="223" t="str">
        <f t="shared" si="99"/>
        <v/>
      </c>
      <c r="AB132" s="224"/>
      <c r="AC132" s="186"/>
      <c r="AD132" s="338" t="str">
        <f t="shared" si="100"/>
        <v/>
      </c>
      <c r="AE132" s="339" t="str">
        <f t="shared" si="101"/>
        <v/>
      </c>
      <c r="AF132" s="340" t="str">
        <f t="shared" si="102"/>
        <v/>
      </c>
      <c r="AG132" s="341" t="str">
        <f t="shared" si="103"/>
        <v/>
      </c>
      <c r="AH132" s="229" t="str">
        <f t="shared" si="104"/>
        <v/>
      </c>
    </row>
    <row r="133" spans="2:34" ht="12" customHeight="1">
      <c r="B133" s="33">
        <f>IF(情報!$C123="","",情報!$C123)</f>
        <v>331</v>
      </c>
      <c r="C133" s="34" t="str">
        <f t="shared" si="81"/>
        <v/>
      </c>
      <c r="D133" s="230" t="str">
        <f t="shared" si="82"/>
        <v/>
      </c>
      <c r="E133" s="231" t="str">
        <f t="shared" si="83"/>
        <v/>
      </c>
      <c r="F133" s="232" t="str">
        <f t="shared" si="84"/>
        <v/>
      </c>
      <c r="G133" s="230" t="str">
        <f t="shared" si="85"/>
        <v/>
      </c>
      <c r="H133" s="231" t="str">
        <f t="shared" si="86"/>
        <v/>
      </c>
      <c r="I133" s="232" t="str">
        <f t="shared" si="61"/>
        <v/>
      </c>
      <c r="J133" s="230" t="str">
        <f t="shared" si="87"/>
        <v/>
      </c>
      <c r="K133" s="231" t="str">
        <f t="shared" si="88"/>
        <v/>
      </c>
      <c r="L133" s="232" t="str">
        <f t="shared" si="64"/>
        <v/>
      </c>
      <c r="M133" s="20"/>
      <c r="N133" s="233" t="str">
        <f t="shared" si="89"/>
        <v/>
      </c>
      <c r="O133" s="234" t="str">
        <f t="shared" si="90"/>
        <v/>
      </c>
      <c r="P133" s="235" t="str">
        <f t="shared" si="91"/>
        <v/>
      </c>
      <c r="Q133" s="230" t="str">
        <f t="shared" si="92"/>
        <v/>
      </c>
      <c r="R133" s="236" t="str">
        <f t="shared" si="93"/>
        <v/>
      </c>
      <c r="S133" s="237"/>
      <c r="T133" s="238" t="str">
        <f t="shared" si="94"/>
        <v/>
      </c>
      <c r="U133" s="237"/>
      <c r="V133" s="238" t="str">
        <f t="shared" si="95"/>
        <v/>
      </c>
      <c r="W133" s="237"/>
      <c r="X133" s="239" t="str">
        <f t="shared" si="96"/>
        <v/>
      </c>
      <c r="Y133" s="240" t="str">
        <f t="shared" si="97"/>
        <v/>
      </c>
      <c r="Z133" s="241" t="str">
        <f t="shared" si="98"/>
        <v/>
      </c>
      <c r="AA133" s="242" t="str">
        <f t="shared" si="99"/>
        <v/>
      </c>
      <c r="AB133" s="243"/>
      <c r="AC133" s="186"/>
      <c r="AD133" s="343" t="str">
        <f t="shared" si="100"/>
        <v/>
      </c>
      <c r="AE133" s="344" t="str">
        <f t="shared" si="101"/>
        <v/>
      </c>
      <c r="AF133" s="345" t="str">
        <f t="shared" si="102"/>
        <v/>
      </c>
      <c r="AG133" s="346" t="str">
        <f t="shared" si="103"/>
        <v/>
      </c>
      <c r="AH133" s="248" t="str">
        <f t="shared" si="104"/>
        <v/>
      </c>
    </row>
    <row r="134" spans="2:34" ht="12" customHeight="1">
      <c r="B134" s="21">
        <f>IF(情報!$C124="","",情報!$C124)</f>
        <v>332</v>
      </c>
      <c r="C134" s="22" t="str">
        <f t="shared" si="81"/>
        <v/>
      </c>
      <c r="D134" s="192" t="str">
        <f t="shared" si="82"/>
        <v/>
      </c>
      <c r="E134" s="193" t="str">
        <f t="shared" si="83"/>
        <v/>
      </c>
      <c r="F134" s="194" t="str">
        <f t="shared" si="84"/>
        <v/>
      </c>
      <c r="G134" s="192" t="str">
        <f t="shared" si="85"/>
        <v/>
      </c>
      <c r="H134" s="193" t="str">
        <f t="shared" si="86"/>
        <v/>
      </c>
      <c r="I134" s="194" t="str">
        <f t="shared" si="61"/>
        <v/>
      </c>
      <c r="J134" s="192" t="str">
        <f t="shared" si="87"/>
        <v/>
      </c>
      <c r="K134" s="193" t="str">
        <f t="shared" si="88"/>
        <v/>
      </c>
      <c r="L134" s="194" t="str">
        <f t="shared" si="64"/>
        <v/>
      </c>
      <c r="M134" s="20"/>
      <c r="N134" s="195" t="str">
        <f t="shared" si="89"/>
        <v/>
      </c>
      <c r="O134" s="196" t="str">
        <f t="shared" si="90"/>
        <v/>
      </c>
      <c r="P134" s="197" t="str">
        <f t="shared" si="91"/>
        <v/>
      </c>
      <c r="Q134" s="192" t="str">
        <f t="shared" si="92"/>
        <v/>
      </c>
      <c r="R134" s="198" t="str">
        <f t="shared" si="93"/>
        <v/>
      </c>
      <c r="S134" s="199"/>
      <c r="T134" s="200" t="str">
        <f t="shared" si="94"/>
        <v/>
      </c>
      <c r="U134" s="199"/>
      <c r="V134" s="200" t="str">
        <f t="shared" si="95"/>
        <v/>
      </c>
      <c r="W134" s="199"/>
      <c r="X134" s="201" t="str">
        <f t="shared" si="96"/>
        <v/>
      </c>
      <c r="Y134" s="202" t="str">
        <f t="shared" si="97"/>
        <v/>
      </c>
      <c r="Z134" s="203" t="str">
        <f t="shared" si="98"/>
        <v/>
      </c>
      <c r="AA134" s="204" t="str">
        <f t="shared" si="99"/>
        <v/>
      </c>
      <c r="AB134" s="205"/>
      <c r="AC134" s="186"/>
      <c r="AD134" s="333" t="str">
        <f t="shared" si="100"/>
        <v/>
      </c>
      <c r="AE134" s="334" t="str">
        <f t="shared" si="101"/>
        <v/>
      </c>
      <c r="AF134" s="335" t="str">
        <f t="shared" si="102"/>
        <v/>
      </c>
      <c r="AG134" s="336" t="str">
        <f t="shared" si="103"/>
        <v/>
      </c>
      <c r="AH134" s="210" t="str">
        <f t="shared" si="104"/>
        <v/>
      </c>
    </row>
    <row r="135" spans="2:34" ht="12" customHeight="1">
      <c r="B135" s="21">
        <f>IF(情報!$C125="","",情報!$C125)</f>
        <v>333</v>
      </c>
      <c r="C135" s="22" t="str">
        <f t="shared" si="81"/>
        <v/>
      </c>
      <c r="D135" s="192" t="str">
        <f t="shared" si="82"/>
        <v/>
      </c>
      <c r="E135" s="193" t="str">
        <f t="shared" si="83"/>
        <v/>
      </c>
      <c r="F135" s="194" t="str">
        <f t="shared" si="84"/>
        <v/>
      </c>
      <c r="G135" s="192" t="str">
        <f t="shared" si="85"/>
        <v/>
      </c>
      <c r="H135" s="193" t="str">
        <f t="shared" si="86"/>
        <v/>
      </c>
      <c r="I135" s="194" t="str">
        <f t="shared" si="61"/>
        <v/>
      </c>
      <c r="J135" s="192" t="str">
        <f t="shared" si="87"/>
        <v/>
      </c>
      <c r="K135" s="193" t="str">
        <f t="shared" si="88"/>
        <v/>
      </c>
      <c r="L135" s="194" t="str">
        <f t="shared" si="64"/>
        <v/>
      </c>
      <c r="M135" s="20"/>
      <c r="N135" s="195" t="str">
        <f t="shared" si="89"/>
        <v/>
      </c>
      <c r="O135" s="196" t="str">
        <f t="shared" si="90"/>
        <v/>
      </c>
      <c r="P135" s="197" t="str">
        <f t="shared" si="91"/>
        <v/>
      </c>
      <c r="Q135" s="192" t="str">
        <f t="shared" si="92"/>
        <v/>
      </c>
      <c r="R135" s="198" t="str">
        <f t="shared" si="93"/>
        <v/>
      </c>
      <c r="S135" s="199"/>
      <c r="T135" s="200" t="str">
        <f t="shared" si="94"/>
        <v/>
      </c>
      <c r="U135" s="199"/>
      <c r="V135" s="200" t="str">
        <f t="shared" si="95"/>
        <v/>
      </c>
      <c r="W135" s="199"/>
      <c r="X135" s="201" t="str">
        <f t="shared" si="96"/>
        <v/>
      </c>
      <c r="Y135" s="202" t="str">
        <f t="shared" si="97"/>
        <v/>
      </c>
      <c r="Z135" s="203" t="str">
        <f t="shared" si="98"/>
        <v/>
      </c>
      <c r="AA135" s="204" t="str">
        <f t="shared" si="99"/>
        <v/>
      </c>
      <c r="AB135" s="205"/>
      <c r="AC135" s="186"/>
      <c r="AD135" s="333" t="str">
        <f t="shared" si="100"/>
        <v/>
      </c>
      <c r="AE135" s="334" t="str">
        <f t="shared" si="101"/>
        <v/>
      </c>
      <c r="AF135" s="335" t="str">
        <f t="shared" si="102"/>
        <v/>
      </c>
      <c r="AG135" s="336" t="str">
        <f t="shared" si="103"/>
        <v/>
      </c>
      <c r="AH135" s="210" t="str">
        <f t="shared" si="104"/>
        <v/>
      </c>
    </row>
    <row r="136" spans="2:34" ht="12" customHeight="1">
      <c r="B136" s="21">
        <f>IF(情報!$C126="","",情報!$C126)</f>
        <v>334</v>
      </c>
      <c r="C136" s="22" t="str">
        <f t="shared" si="81"/>
        <v/>
      </c>
      <c r="D136" s="192" t="str">
        <f t="shared" si="82"/>
        <v/>
      </c>
      <c r="E136" s="193" t="str">
        <f t="shared" si="83"/>
        <v/>
      </c>
      <c r="F136" s="194" t="str">
        <f t="shared" si="84"/>
        <v/>
      </c>
      <c r="G136" s="192" t="str">
        <f t="shared" si="85"/>
        <v/>
      </c>
      <c r="H136" s="193" t="str">
        <f t="shared" si="86"/>
        <v/>
      </c>
      <c r="I136" s="194" t="str">
        <f t="shared" si="61"/>
        <v/>
      </c>
      <c r="J136" s="192" t="str">
        <f t="shared" si="87"/>
        <v/>
      </c>
      <c r="K136" s="193" t="str">
        <f t="shared" si="88"/>
        <v/>
      </c>
      <c r="L136" s="194" t="str">
        <f t="shared" si="64"/>
        <v/>
      </c>
      <c r="M136" s="20"/>
      <c r="N136" s="195" t="str">
        <f t="shared" si="89"/>
        <v/>
      </c>
      <c r="O136" s="196" t="str">
        <f t="shared" si="90"/>
        <v/>
      </c>
      <c r="P136" s="197" t="str">
        <f t="shared" si="91"/>
        <v/>
      </c>
      <c r="Q136" s="192" t="str">
        <f t="shared" si="92"/>
        <v/>
      </c>
      <c r="R136" s="198" t="str">
        <f t="shared" si="93"/>
        <v/>
      </c>
      <c r="S136" s="199"/>
      <c r="T136" s="200" t="str">
        <f t="shared" si="94"/>
        <v/>
      </c>
      <c r="U136" s="199"/>
      <c r="V136" s="200" t="str">
        <f t="shared" si="95"/>
        <v/>
      </c>
      <c r="W136" s="199"/>
      <c r="X136" s="201" t="str">
        <f t="shared" si="96"/>
        <v/>
      </c>
      <c r="Y136" s="202" t="str">
        <f t="shared" si="97"/>
        <v/>
      </c>
      <c r="Z136" s="203" t="str">
        <f t="shared" si="98"/>
        <v/>
      </c>
      <c r="AA136" s="204" t="str">
        <f t="shared" si="99"/>
        <v/>
      </c>
      <c r="AB136" s="205"/>
      <c r="AC136" s="186"/>
      <c r="AD136" s="333" t="str">
        <f t="shared" si="100"/>
        <v/>
      </c>
      <c r="AE136" s="334" t="str">
        <f t="shared" si="101"/>
        <v/>
      </c>
      <c r="AF136" s="335" t="str">
        <f t="shared" si="102"/>
        <v/>
      </c>
      <c r="AG136" s="336" t="str">
        <f t="shared" si="103"/>
        <v/>
      </c>
      <c r="AH136" s="210" t="str">
        <f t="shared" si="104"/>
        <v/>
      </c>
    </row>
    <row r="137" spans="2:34" ht="12" customHeight="1">
      <c r="B137" s="27">
        <f>IF(情報!$C127="","",情報!$C127)</f>
        <v>335</v>
      </c>
      <c r="C137" s="28" t="str">
        <f t="shared" si="81"/>
        <v/>
      </c>
      <c r="D137" s="211" t="str">
        <f t="shared" si="82"/>
        <v/>
      </c>
      <c r="E137" s="212" t="str">
        <f t="shared" si="83"/>
        <v/>
      </c>
      <c r="F137" s="213" t="str">
        <f t="shared" si="84"/>
        <v/>
      </c>
      <c r="G137" s="211" t="str">
        <f t="shared" si="85"/>
        <v/>
      </c>
      <c r="H137" s="212" t="str">
        <f t="shared" si="86"/>
        <v/>
      </c>
      <c r="I137" s="213" t="str">
        <f t="shared" si="61"/>
        <v/>
      </c>
      <c r="J137" s="211" t="str">
        <f t="shared" si="87"/>
        <v/>
      </c>
      <c r="K137" s="212" t="str">
        <f t="shared" si="88"/>
        <v/>
      </c>
      <c r="L137" s="213" t="str">
        <f t="shared" si="64"/>
        <v/>
      </c>
      <c r="M137" s="20"/>
      <c r="N137" s="214" t="str">
        <f t="shared" si="89"/>
        <v/>
      </c>
      <c r="O137" s="215" t="str">
        <f t="shared" si="90"/>
        <v/>
      </c>
      <c r="P137" s="216" t="str">
        <f t="shared" si="91"/>
        <v/>
      </c>
      <c r="Q137" s="211" t="str">
        <f t="shared" si="92"/>
        <v/>
      </c>
      <c r="R137" s="217" t="str">
        <f t="shared" si="93"/>
        <v/>
      </c>
      <c r="S137" s="218"/>
      <c r="T137" s="219" t="str">
        <f t="shared" si="94"/>
        <v/>
      </c>
      <c r="U137" s="218"/>
      <c r="V137" s="219" t="str">
        <f t="shared" si="95"/>
        <v/>
      </c>
      <c r="W137" s="218"/>
      <c r="X137" s="220" t="str">
        <f t="shared" si="96"/>
        <v/>
      </c>
      <c r="Y137" s="221" t="str">
        <f t="shared" si="97"/>
        <v/>
      </c>
      <c r="Z137" s="222" t="str">
        <f t="shared" si="98"/>
        <v/>
      </c>
      <c r="AA137" s="223" t="str">
        <f t="shared" si="99"/>
        <v/>
      </c>
      <c r="AB137" s="224"/>
      <c r="AC137" s="186"/>
      <c r="AD137" s="338" t="str">
        <f t="shared" si="100"/>
        <v/>
      </c>
      <c r="AE137" s="339" t="str">
        <f t="shared" si="101"/>
        <v/>
      </c>
      <c r="AF137" s="340" t="str">
        <f t="shared" si="102"/>
        <v/>
      </c>
      <c r="AG137" s="341" t="str">
        <f t="shared" si="103"/>
        <v/>
      </c>
      <c r="AH137" s="229" t="str">
        <f t="shared" si="104"/>
        <v/>
      </c>
    </row>
    <row r="138" spans="2:34" ht="12" customHeight="1">
      <c r="B138" s="33">
        <f>IF(情報!$C128="","",情報!$C128)</f>
        <v>336</v>
      </c>
      <c r="C138" s="34" t="str">
        <f t="shared" si="81"/>
        <v/>
      </c>
      <c r="D138" s="230" t="str">
        <f t="shared" si="82"/>
        <v/>
      </c>
      <c r="E138" s="231" t="str">
        <f t="shared" si="83"/>
        <v/>
      </c>
      <c r="F138" s="232" t="str">
        <f t="shared" si="84"/>
        <v/>
      </c>
      <c r="G138" s="230" t="str">
        <f t="shared" si="85"/>
        <v/>
      </c>
      <c r="H138" s="231" t="str">
        <f t="shared" si="86"/>
        <v/>
      </c>
      <c r="I138" s="232" t="str">
        <f t="shared" si="61"/>
        <v/>
      </c>
      <c r="J138" s="230" t="str">
        <f t="shared" si="87"/>
        <v/>
      </c>
      <c r="K138" s="231" t="str">
        <f t="shared" si="88"/>
        <v/>
      </c>
      <c r="L138" s="232" t="str">
        <f t="shared" si="64"/>
        <v/>
      </c>
      <c r="M138" s="20"/>
      <c r="N138" s="233" t="str">
        <f t="shared" si="89"/>
        <v/>
      </c>
      <c r="O138" s="234" t="str">
        <f t="shared" si="90"/>
        <v/>
      </c>
      <c r="P138" s="235" t="str">
        <f t="shared" si="91"/>
        <v/>
      </c>
      <c r="Q138" s="230" t="str">
        <f t="shared" si="92"/>
        <v/>
      </c>
      <c r="R138" s="236" t="str">
        <f t="shared" si="93"/>
        <v/>
      </c>
      <c r="S138" s="237"/>
      <c r="T138" s="238" t="str">
        <f t="shared" si="94"/>
        <v/>
      </c>
      <c r="U138" s="237"/>
      <c r="V138" s="238" t="str">
        <f t="shared" si="95"/>
        <v/>
      </c>
      <c r="W138" s="237"/>
      <c r="X138" s="239" t="str">
        <f t="shared" si="96"/>
        <v/>
      </c>
      <c r="Y138" s="240" t="str">
        <f t="shared" si="97"/>
        <v/>
      </c>
      <c r="Z138" s="241" t="str">
        <f t="shared" si="98"/>
        <v/>
      </c>
      <c r="AA138" s="242" t="str">
        <f t="shared" si="99"/>
        <v/>
      </c>
      <c r="AB138" s="243"/>
      <c r="AC138" s="186"/>
      <c r="AD138" s="343" t="str">
        <f t="shared" si="100"/>
        <v/>
      </c>
      <c r="AE138" s="344" t="str">
        <f t="shared" si="101"/>
        <v/>
      </c>
      <c r="AF138" s="345" t="str">
        <f t="shared" si="102"/>
        <v/>
      </c>
      <c r="AG138" s="346" t="str">
        <f t="shared" si="103"/>
        <v/>
      </c>
      <c r="AH138" s="248" t="str">
        <f t="shared" si="104"/>
        <v/>
      </c>
    </row>
    <row r="139" spans="2:34" ht="12" customHeight="1">
      <c r="B139" s="21">
        <f>IF(情報!$C129="","",情報!$C129)</f>
        <v>337</v>
      </c>
      <c r="C139" s="22" t="str">
        <f t="shared" si="81"/>
        <v/>
      </c>
      <c r="D139" s="192" t="str">
        <f t="shared" si="82"/>
        <v/>
      </c>
      <c r="E139" s="193" t="str">
        <f t="shared" si="83"/>
        <v/>
      </c>
      <c r="F139" s="194" t="str">
        <f t="shared" si="84"/>
        <v/>
      </c>
      <c r="G139" s="192" t="str">
        <f t="shared" si="85"/>
        <v/>
      </c>
      <c r="H139" s="193" t="str">
        <f t="shared" si="86"/>
        <v/>
      </c>
      <c r="I139" s="194" t="str">
        <f t="shared" si="61"/>
        <v/>
      </c>
      <c r="J139" s="192" t="str">
        <f t="shared" si="87"/>
        <v/>
      </c>
      <c r="K139" s="193" t="str">
        <f t="shared" si="88"/>
        <v/>
      </c>
      <c r="L139" s="194" t="str">
        <f t="shared" si="64"/>
        <v/>
      </c>
      <c r="M139" s="20"/>
      <c r="N139" s="195" t="str">
        <f t="shared" si="89"/>
        <v/>
      </c>
      <c r="O139" s="196" t="str">
        <f t="shared" si="90"/>
        <v/>
      </c>
      <c r="P139" s="197" t="str">
        <f t="shared" si="91"/>
        <v/>
      </c>
      <c r="Q139" s="192" t="str">
        <f t="shared" si="92"/>
        <v/>
      </c>
      <c r="R139" s="198" t="str">
        <f t="shared" si="93"/>
        <v/>
      </c>
      <c r="S139" s="199"/>
      <c r="T139" s="200" t="str">
        <f t="shared" si="94"/>
        <v/>
      </c>
      <c r="U139" s="199"/>
      <c r="V139" s="200" t="str">
        <f t="shared" si="95"/>
        <v/>
      </c>
      <c r="W139" s="199"/>
      <c r="X139" s="201" t="str">
        <f t="shared" si="96"/>
        <v/>
      </c>
      <c r="Y139" s="202" t="str">
        <f t="shared" si="97"/>
        <v/>
      </c>
      <c r="Z139" s="203" t="str">
        <f t="shared" si="98"/>
        <v/>
      </c>
      <c r="AA139" s="204" t="str">
        <f t="shared" si="99"/>
        <v/>
      </c>
      <c r="AB139" s="205"/>
      <c r="AC139" s="186"/>
      <c r="AD139" s="333" t="str">
        <f t="shared" si="100"/>
        <v/>
      </c>
      <c r="AE139" s="334" t="str">
        <f t="shared" si="101"/>
        <v/>
      </c>
      <c r="AF139" s="335" t="str">
        <f t="shared" si="102"/>
        <v/>
      </c>
      <c r="AG139" s="336" t="str">
        <f t="shared" si="103"/>
        <v/>
      </c>
      <c r="AH139" s="210" t="str">
        <f t="shared" si="104"/>
        <v/>
      </c>
    </row>
    <row r="140" spans="2:34" ht="12" customHeight="1">
      <c r="B140" s="21">
        <f>IF(情報!$C130="","",情報!$C130)</f>
        <v>338</v>
      </c>
      <c r="C140" s="22" t="str">
        <f t="shared" si="81"/>
        <v/>
      </c>
      <c r="D140" s="192" t="str">
        <f t="shared" si="82"/>
        <v/>
      </c>
      <c r="E140" s="193" t="str">
        <f t="shared" si="83"/>
        <v/>
      </c>
      <c r="F140" s="194" t="str">
        <f t="shared" si="84"/>
        <v/>
      </c>
      <c r="G140" s="192" t="str">
        <f t="shared" si="85"/>
        <v/>
      </c>
      <c r="H140" s="193" t="str">
        <f t="shared" si="86"/>
        <v/>
      </c>
      <c r="I140" s="194" t="str">
        <f t="shared" si="61"/>
        <v/>
      </c>
      <c r="J140" s="192" t="str">
        <f t="shared" si="87"/>
        <v/>
      </c>
      <c r="K140" s="193" t="str">
        <f t="shared" si="88"/>
        <v/>
      </c>
      <c r="L140" s="194" t="str">
        <f t="shared" si="64"/>
        <v/>
      </c>
      <c r="M140" s="20"/>
      <c r="N140" s="195" t="str">
        <f t="shared" si="89"/>
        <v/>
      </c>
      <c r="O140" s="196" t="str">
        <f t="shared" si="90"/>
        <v/>
      </c>
      <c r="P140" s="197" t="str">
        <f t="shared" si="91"/>
        <v/>
      </c>
      <c r="Q140" s="192" t="str">
        <f t="shared" si="92"/>
        <v/>
      </c>
      <c r="R140" s="198" t="str">
        <f t="shared" si="93"/>
        <v/>
      </c>
      <c r="S140" s="199"/>
      <c r="T140" s="200" t="str">
        <f t="shared" si="94"/>
        <v/>
      </c>
      <c r="U140" s="199"/>
      <c r="V140" s="200" t="str">
        <f t="shared" si="95"/>
        <v/>
      </c>
      <c r="W140" s="199"/>
      <c r="X140" s="201" t="str">
        <f t="shared" si="96"/>
        <v/>
      </c>
      <c r="Y140" s="202" t="str">
        <f t="shared" si="97"/>
        <v/>
      </c>
      <c r="Z140" s="203" t="str">
        <f t="shared" si="98"/>
        <v/>
      </c>
      <c r="AA140" s="204" t="str">
        <f t="shared" si="99"/>
        <v/>
      </c>
      <c r="AB140" s="205"/>
      <c r="AC140" s="186"/>
      <c r="AD140" s="333" t="str">
        <f t="shared" si="100"/>
        <v/>
      </c>
      <c r="AE140" s="334" t="str">
        <f t="shared" si="101"/>
        <v/>
      </c>
      <c r="AF140" s="335" t="str">
        <f t="shared" si="102"/>
        <v/>
      </c>
      <c r="AG140" s="336" t="str">
        <f t="shared" si="103"/>
        <v/>
      </c>
      <c r="AH140" s="210" t="str">
        <f t="shared" si="104"/>
        <v/>
      </c>
    </row>
    <row r="141" spans="2:34" ht="12" customHeight="1">
      <c r="B141" s="21">
        <f>IF(情報!$C131="","",情報!$C131)</f>
        <v>339</v>
      </c>
      <c r="C141" s="22" t="str">
        <f t="shared" ref="C141:C172" si="105">IF(ISERROR(VLOOKUP($B141,名列,2,FALSE)&amp;""),"",VLOOKUP($B141,名列,2,FALSE)&amp;"")</f>
        <v/>
      </c>
      <c r="D141" s="192" t="str">
        <f t="shared" ref="D141:D172" si="106">VLOOKUP($B141,単1,52,FALSE)</f>
        <v/>
      </c>
      <c r="E141" s="193" t="str">
        <f t="shared" ref="E141:E172" si="107">VLOOKUP($B141,テ1,32,FALSE)</f>
        <v/>
      </c>
      <c r="F141" s="194" t="str">
        <f t="shared" ref="F141:F172" si="108">IF(ISERROR((D141*D$8+E141*E$8)/(D$8+E$8)),"",(D141*D$8+E141*E$8)/(D$8+E$8))</f>
        <v/>
      </c>
      <c r="G141" s="192" t="str">
        <f t="shared" ref="G141:G172" si="109">VLOOKUP($B141,単1,53,FALSE)</f>
        <v/>
      </c>
      <c r="H141" s="193" t="str">
        <f t="shared" ref="H141:H172" si="110">VLOOKUP($B141,テ1,33,FALSE)</f>
        <v/>
      </c>
      <c r="I141" s="194" t="str">
        <f t="shared" ref="I141:I192" si="111">IF(ISERROR((G141*G$8+H141*H$8)/(G$8+H$8)),"",(G141*G$8+H141*H$8)/(G$8+H$8))</f>
        <v/>
      </c>
      <c r="J141" s="192" t="str">
        <f t="shared" ref="J141:J172" si="112">VLOOKUP($B141,単1,54,FALSE)</f>
        <v/>
      </c>
      <c r="K141" s="193" t="str">
        <f t="shared" ref="K141:K172" si="113">VLOOKUP($B141,テ1,34,FALSE)</f>
        <v/>
      </c>
      <c r="L141" s="194" t="str">
        <f t="shared" ref="L141:L192" si="114">IF(ISERROR((J141*J$8+K141*K$8)/(J$8+K$8)),"",(J141*J$8+K141*K$8)/(J$8+K$8))</f>
        <v/>
      </c>
      <c r="M141" s="20"/>
      <c r="N141" s="195" t="str">
        <f t="shared" ref="N141:N172" si="115">IF(O141="","",RANK(O141,$O$13:$O$192,0))</f>
        <v/>
      </c>
      <c r="O141" s="196" t="str">
        <f t="shared" ref="O141:O172" si="116">IF(COUNT(F141,I141,L141)=3,($F141*$F$6+$I141*$I$6+$L141*$L$6)/($F$6+$I$6+$L$6),"")</f>
        <v/>
      </c>
      <c r="P141" s="197" t="str">
        <f t="shared" ref="P141:P172" si="117">IF(ISERROR(LOOKUP(O141,$N$2:$O$6)),"",LOOKUP(O141,$N$2:$O$6))</f>
        <v/>
      </c>
      <c r="Q141" s="192" t="str">
        <f t="shared" ref="Q141:Q172" si="118">VLOOKUP($B141,テ1,35,FALSE)</f>
        <v/>
      </c>
      <c r="R141" s="198" t="str">
        <f t="shared" ref="R141:R172" si="119">IF(ISERROR(LOOKUP($F141,$E$2:$F$4)),"",LOOKUP($F141,$E$2:$F$4))</f>
        <v/>
      </c>
      <c r="S141" s="199"/>
      <c r="T141" s="200" t="str">
        <f t="shared" ref="T141:T172" si="120">IF(ISERROR(LOOKUP($I141,$H$2:$I$4)),"",LOOKUP($I141,$H$2:$I$4))</f>
        <v/>
      </c>
      <c r="U141" s="199"/>
      <c r="V141" s="200" t="str">
        <f t="shared" ref="V141:V172" si="121">IF(ISERROR(LOOKUP($L141,$K$2:$L$4)),"",LOOKUP($L141,$K$2:$L$4))</f>
        <v/>
      </c>
      <c r="W141" s="199"/>
      <c r="X141" s="201" t="str">
        <f t="shared" ref="X141:X172" si="122">IF($AD141&amp;$AE141&amp;$AF141="","",(IF($AD141="A",3,IF($AD141="B",2,1)))+(IF($AE141="A",3,IF($AE141="B",2,1)))+(IF($AF141="A",3,IF($AF141="B",2,1))))</f>
        <v/>
      </c>
      <c r="Y141" s="202" t="str">
        <f t="shared" ref="Y141:Y172" si="123">IF($X141="","",VLOOKUP($X141,観点得点,2,FALSE))</f>
        <v/>
      </c>
      <c r="Z141" s="203" t="str">
        <f t="shared" ref="Z141:Z172" si="124">IF($X141="","",VLOOKUP($X141,観点得点,3,FALSE))</f>
        <v/>
      </c>
      <c r="AA141" s="204" t="str">
        <f t="shared" ref="AA141:AA172" si="125">IF(ISERROR(LOOKUP(O141,$N$2:$O$6)),"",LOOKUP(O141,$N$2:$O$6))</f>
        <v/>
      </c>
      <c r="AB141" s="205"/>
      <c r="AC141" s="186"/>
      <c r="AD141" s="333" t="str">
        <f t="shared" ref="AD141:AD172" si="126">IF($S141="",$R141,$S141)</f>
        <v/>
      </c>
      <c r="AE141" s="334" t="str">
        <f t="shared" ref="AE141:AE172" si="127">IF($U141="",$T141,$U141)</f>
        <v/>
      </c>
      <c r="AF141" s="335" t="str">
        <f t="shared" ref="AF141:AF172" si="128">IF($W141="",$V141,$W141)</f>
        <v/>
      </c>
      <c r="AG141" s="336" t="str">
        <f t="shared" ref="AG141:AG172" si="129">IF(AB141="",AA141,AB141)</f>
        <v/>
      </c>
      <c r="AH141" s="210" t="str">
        <f t="shared" ref="AH141:AH172" si="130">IF(ISERROR(VLOOKUP($B141,評全,$AH$8,FALSE)),"",VLOOKUP($B141,評全,$AH$8,FALSE))</f>
        <v/>
      </c>
    </row>
    <row r="142" spans="2:34" ht="12" customHeight="1">
      <c r="B142" s="27">
        <f>IF(情報!$C132="","",情報!$C132)</f>
        <v>340</v>
      </c>
      <c r="C142" s="28" t="str">
        <f t="shared" si="105"/>
        <v/>
      </c>
      <c r="D142" s="211" t="str">
        <f t="shared" si="106"/>
        <v/>
      </c>
      <c r="E142" s="212" t="str">
        <f t="shared" si="107"/>
        <v/>
      </c>
      <c r="F142" s="213" t="str">
        <f t="shared" si="108"/>
        <v/>
      </c>
      <c r="G142" s="211" t="str">
        <f t="shared" si="109"/>
        <v/>
      </c>
      <c r="H142" s="212" t="str">
        <f t="shared" si="110"/>
        <v/>
      </c>
      <c r="I142" s="213" t="str">
        <f t="shared" si="111"/>
        <v/>
      </c>
      <c r="J142" s="211" t="str">
        <f t="shared" si="112"/>
        <v/>
      </c>
      <c r="K142" s="212" t="str">
        <f t="shared" si="113"/>
        <v/>
      </c>
      <c r="L142" s="213" t="str">
        <f t="shared" si="114"/>
        <v/>
      </c>
      <c r="M142" s="20"/>
      <c r="N142" s="214" t="str">
        <f t="shared" si="115"/>
        <v/>
      </c>
      <c r="O142" s="215" t="str">
        <f t="shared" si="116"/>
        <v/>
      </c>
      <c r="P142" s="216" t="str">
        <f t="shared" si="117"/>
        <v/>
      </c>
      <c r="Q142" s="211" t="str">
        <f t="shared" si="118"/>
        <v/>
      </c>
      <c r="R142" s="217" t="str">
        <f t="shared" si="119"/>
        <v/>
      </c>
      <c r="S142" s="218"/>
      <c r="T142" s="219" t="str">
        <f t="shared" si="120"/>
        <v/>
      </c>
      <c r="U142" s="218"/>
      <c r="V142" s="219" t="str">
        <f t="shared" si="121"/>
        <v/>
      </c>
      <c r="W142" s="218"/>
      <c r="X142" s="220" t="str">
        <f t="shared" si="122"/>
        <v/>
      </c>
      <c r="Y142" s="221" t="str">
        <f t="shared" si="123"/>
        <v/>
      </c>
      <c r="Z142" s="222" t="str">
        <f t="shared" si="124"/>
        <v/>
      </c>
      <c r="AA142" s="223" t="str">
        <f t="shared" si="125"/>
        <v/>
      </c>
      <c r="AB142" s="224"/>
      <c r="AC142" s="186"/>
      <c r="AD142" s="338" t="str">
        <f t="shared" si="126"/>
        <v/>
      </c>
      <c r="AE142" s="339" t="str">
        <f t="shared" si="127"/>
        <v/>
      </c>
      <c r="AF142" s="340" t="str">
        <f t="shared" si="128"/>
        <v/>
      </c>
      <c r="AG142" s="341" t="str">
        <f t="shared" si="129"/>
        <v/>
      </c>
      <c r="AH142" s="229" t="str">
        <f t="shared" si="130"/>
        <v/>
      </c>
    </row>
    <row r="143" spans="2:34" ht="12" customHeight="1">
      <c r="B143" s="33">
        <f>IF(情報!$C133="","",情報!$C133)</f>
        <v>341</v>
      </c>
      <c r="C143" s="34" t="str">
        <f t="shared" si="105"/>
        <v/>
      </c>
      <c r="D143" s="230" t="str">
        <f t="shared" si="106"/>
        <v/>
      </c>
      <c r="E143" s="231" t="str">
        <f t="shared" si="107"/>
        <v/>
      </c>
      <c r="F143" s="232" t="str">
        <f t="shared" si="108"/>
        <v/>
      </c>
      <c r="G143" s="230" t="str">
        <f t="shared" si="109"/>
        <v/>
      </c>
      <c r="H143" s="231" t="str">
        <f t="shared" si="110"/>
        <v/>
      </c>
      <c r="I143" s="232" t="str">
        <f t="shared" si="111"/>
        <v/>
      </c>
      <c r="J143" s="230" t="str">
        <f t="shared" si="112"/>
        <v/>
      </c>
      <c r="K143" s="231" t="str">
        <f t="shared" si="113"/>
        <v/>
      </c>
      <c r="L143" s="232" t="str">
        <f t="shared" si="114"/>
        <v/>
      </c>
      <c r="M143" s="20"/>
      <c r="N143" s="233" t="str">
        <f t="shared" si="115"/>
        <v/>
      </c>
      <c r="O143" s="234" t="str">
        <f t="shared" si="116"/>
        <v/>
      </c>
      <c r="P143" s="235" t="str">
        <f t="shared" si="117"/>
        <v/>
      </c>
      <c r="Q143" s="230" t="str">
        <f t="shared" si="118"/>
        <v/>
      </c>
      <c r="R143" s="236" t="str">
        <f t="shared" si="119"/>
        <v/>
      </c>
      <c r="S143" s="237"/>
      <c r="T143" s="238" t="str">
        <f t="shared" si="120"/>
        <v/>
      </c>
      <c r="U143" s="237"/>
      <c r="V143" s="238" t="str">
        <f t="shared" si="121"/>
        <v/>
      </c>
      <c r="W143" s="237"/>
      <c r="X143" s="239" t="str">
        <f t="shared" si="122"/>
        <v/>
      </c>
      <c r="Y143" s="240" t="str">
        <f t="shared" si="123"/>
        <v/>
      </c>
      <c r="Z143" s="241" t="str">
        <f t="shared" si="124"/>
        <v/>
      </c>
      <c r="AA143" s="242" t="str">
        <f t="shared" si="125"/>
        <v/>
      </c>
      <c r="AB143" s="243"/>
      <c r="AC143" s="186"/>
      <c r="AD143" s="343" t="str">
        <f t="shared" si="126"/>
        <v/>
      </c>
      <c r="AE143" s="344" t="str">
        <f t="shared" si="127"/>
        <v/>
      </c>
      <c r="AF143" s="345" t="str">
        <f t="shared" si="128"/>
        <v/>
      </c>
      <c r="AG143" s="346" t="str">
        <f t="shared" si="129"/>
        <v/>
      </c>
      <c r="AH143" s="248" t="str">
        <f t="shared" si="130"/>
        <v/>
      </c>
    </row>
    <row r="144" spans="2:34" ht="12" customHeight="1">
      <c r="B144" s="21">
        <f>IF(情報!$C134="","",情報!$C134)</f>
        <v>342</v>
      </c>
      <c r="C144" s="22" t="str">
        <f t="shared" si="105"/>
        <v/>
      </c>
      <c r="D144" s="192" t="str">
        <f t="shared" si="106"/>
        <v/>
      </c>
      <c r="E144" s="193" t="str">
        <f t="shared" si="107"/>
        <v/>
      </c>
      <c r="F144" s="194" t="str">
        <f t="shared" si="108"/>
        <v/>
      </c>
      <c r="G144" s="192" t="str">
        <f t="shared" si="109"/>
        <v/>
      </c>
      <c r="H144" s="193" t="str">
        <f t="shared" si="110"/>
        <v/>
      </c>
      <c r="I144" s="194" t="str">
        <f t="shared" si="111"/>
        <v/>
      </c>
      <c r="J144" s="192" t="str">
        <f t="shared" si="112"/>
        <v/>
      </c>
      <c r="K144" s="193" t="str">
        <f t="shared" si="113"/>
        <v/>
      </c>
      <c r="L144" s="194" t="str">
        <f t="shared" si="114"/>
        <v/>
      </c>
      <c r="M144" s="20"/>
      <c r="N144" s="195" t="str">
        <f t="shared" si="115"/>
        <v/>
      </c>
      <c r="O144" s="196" t="str">
        <f t="shared" si="116"/>
        <v/>
      </c>
      <c r="P144" s="197" t="str">
        <f t="shared" si="117"/>
        <v/>
      </c>
      <c r="Q144" s="192" t="str">
        <f t="shared" si="118"/>
        <v/>
      </c>
      <c r="R144" s="198" t="str">
        <f t="shared" si="119"/>
        <v/>
      </c>
      <c r="S144" s="199"/>
      <c r="T144" s="200" t="str">
        <f t="shared" si="120"/>
        <v/>
      </c>
      <c r="U144" s="199"/>
      <c r="V144" s="200" t="str">
        <f t="shared" si="121"/>
        <v/>
      </c>
      <c r="W144" s="199"/>
      <c r="X144" s="201" t="str">
        <f t="shared" si="122"/>
        <v/>
      </c>
      <c r="Y144" s="202" t="str">
        <f t="shared" si="123"/>
        <v/>
      </c>
      <c r="Z144" s="203" t="str">
        <f t="shared" si="124"/>
        <v/>
      </c>
      <c r="AA144" s="204" t="str">
        <f t="shared" si="125"/>
        <v/>
      </c>
      <c r="AB144" s="205"/>
      <c r="AC144" s="186"/>
      <c r="AD144" s="333" t="str">
        <f t="shared" si="126"/>
        <v/>
      </c>
      <c r="AE144" s="334" t="str">
        <f t="shared" si="127"/>
        <v/>
      </c>
      <c r="AF144" s="335" t="str">
        <f t="shared" si="128"/>
        <v/>
      </c>
      <c r="AG144" s="336" t="str">
        <f t="shared" si="129"/>
        <v/>
      </c>
      <c r="AH144" s="210" t="str">
        <f t="shared" si="130"/>
        <v/>
      </c>
    </row>
    <row r="145" spans="2:34" ht="12" customHeight="1">
      <c r="B145" s="21">
        <f>IF(情報!$C135="","",情報!$C135)</f>
        <v>343</v>
      </c>
      <c r="C145" s="22" t="str">
        <f t="shared" si="105"/>
        <v/>
      </c>
      <c r="D145" s="192" t="str">
        <f t="shared" si="106"/>
        <v/>
      </c>
      <c r="E145" s="193" t="str">
        <f t="shared" si="107"/>
        <v/>
      </c>
      <c r="F145" s="194" t="str">
        <f t="shared" si="108"/>
        <v/>
      </c>
      <c r="G145" s="192" t="str">
        <f t="shared" si="109"/>
        <v/>
      </c>
      <c r="H145" s="193" t="str">
        <f t="shared" si="110"/>
        <v/>
      </c>
      <c r="I145" s="194" t="str">
        <f t="shared" si="111"/>
        <v/>
      </c>
      <c r="J145" s="192" t="str">
        <f t="shared" si="112"/>
        <v/>
      </c>
      <c r="K145" s="193" t="str">
        <f t="shared" si="113"/>
        <v/>
      </c>
      <c r="L145" s="194" t="str">
        <f t="shared" si="114"/>
        <v/>
      </c>
      <c r="M145" s="20"/>
      <c r="N145" s="195" t="str">
        <f t="shared" si="115"/>
        <v/>
      </c>
      <c r="O145" s="196" t="str">
        <f t="shared" si="116"/>
        <v/>
      </c>
      <c r="P145" s="197" t="str">
        <f t="shared" si="117"/>
        <v/>
      </c>
      <c r="Q145" s="192" t="str">
        <f t="shared" si="118"/>
        <v/>
      </c>
      <c r="R145" s="198" t="str">
        <f t="shared" si="119"/>
        <v/>
      </c>
      <c r="S145" s="199"/>
      <c r="T145" s="200" t="str">
        <f t="shared" si="120"/>
        <v/>
      </c>
      <c r="U145" s="199"/>
      <c r="V145" s="200" t="str">
        <f t="shared" si="121"/>
        <v/>
      </c>
      <c r="W145" s="199"/>
      <c r="X145" s="201" t="str">
        <f t="shared" si="122"/>
        <v/>
      </c>
      <c r="Y145" s="202" t="str">
        <f t="shared" si="123"/>
        <v/>
      </c>
      <c r="Z145" s="203" t="str">
        <f t="shared" si="124"/>
        <v/>
      </c>
      <c r="AA145" s="204" t="str">
        <f t="shared" si="125"/>
        <v/>
      </c>
      <c r="AB145" s="205"/>
      <c r="AC145" s="186"/>
      <c r="AD145" s="333" t="str">
        <f t="shared" si="126"/>
        <v/>
      </c>
      <c r="AE145" s="334" t="str">
        <f t="shared" si="127"/>
        <v/>
      </c>
      <c r="AF145" s="335" t="str">
        <f t="shared" si="128"/>
        <v/>
      </c>
      <c r="AG145" s="336" t="str">
        <f t="shared" si="129"/>
        <v/>
      </c>
      <c r="AH145" s="210" t="str">
        <f t="shared" si="130"/>
        <v/>
      </c>
    </row>
    <row r="146" spans="2:34" ht="12" customHeight="1">
      <c r="B146" s="21">
        <f>IF(情報!$C136="","",情報!$C136)</f>
        <v>344</v>
      </c>
      <c r="C146" s="22" t="str">
        <f t="shared" si="105"/>
        <v/>
      </c>
      <c r="D146" s="192" t="str">
        <f t="shared" si="106"/>
        <v/>
      </c>
      <c r="E146" s="193" t="str">
        <f t="shared" si="107"/>
        <v/>
      </c>
      <c r="F146" s="194" t="str">
        <f t="shared" si="108"/>
        <v/>
      </c>
      <c r="G146" s="192" t="str">
        <f t="shared" si="109"/>
        <v/>
      </c>
      <c r="H146" s="193" t="str">
        <f t="shared" si="110"/>
        <v/>
      </c>
      <c r="I146" s="194" t="str">
        <f t="shared" si="111"/>
        <v/>
      </c>
      <c r="J146" s="192" t="str">
        <f t="shared" si="112"/>
        <v/>
      </c>
      <c r="K146" s="193" t="str">
        <f t="shared" si="113"/>
        <v/>
      </c>
      <c r="L146" s="194" t="str">
        <f t="shared" si="114"/>
        <v/>
      </c>
      <c r="M146" s="20"/>
      <c r="N146" s="195" t="str">
        <f t="shared" si="115"/>
        <v/>
      </c>
      <c r="O146" s="196" t="str">
        <f t="shared" si="116"/>
        <v/>
      </c>
      <c r="P146" s="197" t="str">
        <f t="shared" si="117"/>
        <v/>
      </c>
      <c r="Q146" s="192" t="str">
        <f t="shared" si="118"/>
        <v/>
      </c>
      <c r="R146" s="198" t="str">
        <f t="shared" si="119"/>
        <v/>
      </c>
      <c r="S146" s="199"/>
      <c r="T146" s="200" t="str">
        <f t="shared" si="120"/>
        <v/>
      </c>
      <c r="U146" s="199"/>
      <c r="V146" s="200" t="str">
        <f t="shared" si="121"/>
        <v/>
      </c>
      <c r="W146" s="199"/>
      <c r="X146" s="201" t="str">
        <f t="shared" si="122"/>
        <v/>
      </c>
      <c r="Y146" s="202" t="str">
        <f t="shared" si="123"/>
        <v/>
      </c>
      <c r="Z146" s="203" t="str">
        <f t="shared" si="124"/>
        <v/>
      </c>
      <c r="AA146" s="204" t="str">
        <f t="shared" si="125"/>
        <v/>
      </c>
      <c r="AB146" s="205"/>
      <c r="AC146" s="186"/>
      <c r="AD146" s="333" t="str">
        <f t="shared" si="126"/>
        <v/>
      </c>
      <c r="AE146" s="334" t="str">
        <f t="shared" si="127"/>
        <v/>
      </c>
      <c r="AF146" s="335" t="str">
        <f t="shared" si="128"/>
        <v/>
      </c>
      <c r="AG146" s="336" t="str">
        <f t="shared" si="129"/>
        <v/>
      </c>
      <c r="AH146" s="210" t="str">
        <f t="shared" si="130"/>
        <v/>
      </c>
    </row>
    <row r="147" spans="2:34" ht="12" customHeight="1" thickBot="1">
      <c r="B147" s="39">
        <f>IF(情報!$C137="","",情報!$C137)</f>
        <v>345</v>
      </c>
      <c r="C147" s="40" t="str">
        <f t="shared" si="105"/>
        <v/>
      </c>
      <c r="D147" s="249" t="str">
        <f t="shared" si="106"/>
        <v/>
      </c>
      <c r="E147" s="250" t="str">
        <f t="shared" si="107"/>
        <v/>
      </c>
      <c r="F147" s="251" t="str">
        <f t="shared" si="108"/>
        <v/>
      </c>
      <c r="G147" s="249" t="str">
        <f t="shared" si="109"/>
        <v/>
      </c>
      <c r="H147" s="250" t="str">
        <f t="shared" si="110"/>
        <v/>
      </c>
      <c r="I147" s="251" t="str">
        <f t="shared" si="111"/>
        <v/>
      </c>
      <c r="J147" s="249" t="str">
        <f t="shared" si="112"/>
        <v/>
      </c>
      <c r="K147" s="250" t="str">
        <f t="shared" si="113"/>
        <v/>
      </c>
      <c r="L147" s="251" t="str">
        <f t="shared" si="114"/>
        <v/>
      </c>
      <c r="M147" s="20"/>
      <c r="N147" s="252" t="str">
        <f t="shared" si="115"/>
        <v/>
      </c>
      <c r="O147" s="253" t="str">
        <f t="shared" si="116"/>
        <v/>
      </c>
      <c r="P147" s="254" t="str">
        <f t="shared" si="117"/>
        <v/>
      </c>
      <c r="Q147" s="249" t="str">
        <f t="shared" si="118"/>
        <v/>
      </c>
      <c r="R147" s="255" t="str">
        <f t="shared" si="119"/>
        <v/>
      </c>
      <c r="S147" s="256"/>
      <c r="T147" s="257" t="str">
        <f t="shared" si="120"/>
        <v/>
      </c>
      <c r="U147" s="256"/>
      <c r="V147" s="257" t="str">
        <f t="shared" si="121"/>
        <v/>
      </c>
      <c r="W147" s="256"/>
      <c r="X147" s="258" t="str">
        <f t="shared" si="122"/>
        <v/>
      </c>
      <c r="Y147" s="259" t="str">
        <f t="shared" si="123"/>
        <v/>
      </c>
      <c r="Z147" s="260" t="str">
        <f t="shared" si="124"/>
        <v/>
      </c>
      <c r="AA147" s="261" t="str">
        <f t="shared" si="125"/>
        <v/>
      </c>
      <c r="AB147" s="262"/>
      <c r="AC147" s="186"/>
      <c r="AD147" s="348" t="str">
        <f t="shared" si="126"/>
        <v/>
      </c>
      <c r="AE147" s="349" t="str">
        <f t="shared" si="127"/>
        <v/>
      </c>
      <c r="AF147" s="350" t="str">
        <f t="shared" si="128"/>
        <v/>
      </c>
      <c r="AG147" s="351" t="str">
        <f t="shared" si="129"/>
        <v/>
      </c>
      <c r="AH147" s="267" t="str">
        <f t="shared" si="130"/>
        <v/>
      </c>
    </row>
    <row r="148" spans="2:34" ht="12" customHeight="1">
      <c r="B148" s="14">
        <f>IF(情報!$C138="","",情報!$C138)</f>
        <v>401</v>
      </c>
      <c r="C148" s="15" t="str">
        <f t="shared" si="105"/>
        <v/>
      </c>
      <c r="D148" s="172" t="str">
        <f t="shared" si="106"/>
        <v/>
      </c>
      <c r="E148" s="173" t="str">
        <f t="shared" si="107"/>
        <v/>
      </c>
      <c r="F148" s="174" t="str">
        <f t="shared" si="108"/>
        <v/>
      </c>
      <c r="G148" s="172" t="str">
        <f t="shared" si="109"/>
        <v/>
      </c>
      <c r="H148" s="173" t="str">
        <f t="shared" si="110"/>
        <v/>
      </c>
      <c r="I148" s="174" t="str">
        <f t="shared" si="111"/>
        <v/>
      </c>
      <c r="J148" s="172" t="str">
        <f t="shared" si="112"/>
        <v/>
      </c>
      <c r="K148" s="173" t="str">
        <f t="shared" si="113"/>
        <v/>
      </c>
      <c r="L148" s="174" t="str">
        <f t="shared" si="114"/>
        <v/>
      </c>
      <c r="M148" s="20"/>
      <c r="N148" s="175" t="str">
        <f t="shared" si="115"/>
        <v/>
      </c>
      <c r="O148" s="176" t="str">
        <f t="shared" si="116"/>
        <v/>
      </c>
      <c r="P148" s="177" t="str">
        <f t="shared" si="117"/>
        <v/>
      </c>
      <c r="Q148" s="172" t="str">
        <f t="shared" si="118"/>
        <v/>
      </c>
      <c r="R148" s="178" t="str">
        <f t="shared" si="119"/>
        <v/>
      </c>
      <c r="S148" s="179"/>
      <c r="T148" s="180" t="str">
        <f t="shared" si="120"/>
        <v/>
      </c>
      <c r="U148" s="179"/>
      <c r="V148" s="180" t="str">
        <f t="shared" si="121"/>
        <v/>
      </c>
      <c r="W148" s="179"/>
      <c r="X148" s="181" t="str">
        <f t="shared" si="122"/>
        <v/>
      </c>
      <c r="Y148" s="182" t="str">
        <f t="shared" si="123"/>
        <v/>
      </c>
      <c r="Z148" s="183" t="str">
        <f t="shared" si="124"/>
        <v/>
      </c>
      <c r="AA148" s="184" t="str">
        <f t="shared" si="125"/>
        <v/>
      </c>
      <c r="AB148" s="185"/>
      <c r="AC148" s="186"/>
      <c r="AD148" s="328" t="str">
        <f t="shared" si="126"/>
        <v/>
      </c>
      <c r="AE148" s="329" t="str">
        <f t="shared" si="127"/>
        <v/>
      </c>
      <c r="AF148" s="330" t="str">
        <f t="shared" si="128"/>
        <v/>
      </c>
      <c r="AG148" s="331" t="str">
        <f t="shared" si="129"/>
        <v/>
      </c>
      <c r="AH148" s="191" t="str">
        <f t="shared" si="130"/>
        <v/>
      </c>
    </row>
    <row r="149" spans="2:34" ht="12" customHeight="1">
      <c r="B149" s="21">
        <f>IF(情報!$C139="","",情報!$C139)</f>
        <v>402</v>
      </c>
      <c r="C149" s="22" t="str">
        <f t="shared" si="105"/>
        <v/>
      </c>
      <c r="D149" s="192" t="str">
        <f t="shared" si="106"/>
        <v/>
      </c>
      <c r="E149" s="193" t="str">
        <f t="shared" si="107"/>
        <v/>
      </c>
      <c r="F149" s="194" t="str">
        <f t="shared" si="108"/>
        <v/>
      </c>
      <c r="G149" s="192" t="str">
        <f t="shared" si="109"/>
        <v/>
      </c>
      <c r="H149" s="193" t="str">
        <f t="shared" si="110"/>
        <v/>
      </c>
      <c r="I149" s="194" t="str">
        <f t="shared" si="111"/>
        <v/>
      </c>
      <c r="J149" s="192" t="str">
        <f t="shared" si="112"/>
        <v/>
      </c>
      <c r="K149" s="193" t="str">
        <f t="shared" si="113"/>
        <v/>
      </c>
      <c r="L149" s="194" t="str">
        <f t="shared" si="114"/>
        <v/>
      </c>
      <c r="M149" s="20"/>
      <c r="N149" s="195" t="str">
        <f t="shared" si="115"/>
        <v/>
      </c>
      <c r="O149" s="196" t="str">
        <f t="shared" si="116"/>
        <v/>
      </c>
      <c r="P149" s="197" t="str">
        <f t="shared" si="117"/>
        <v/>
      </c>
      <c r="Q149" s="192" t="str">
        <f t="shared" si="118"/>
        <v/>
      </c>
      <c r="R149" s="198" t="str">
        <f t="shared" si="119"/>
        <v/>
      </c>
      <c r="S149" s="199"/>
      <c r="T149" s="200" t="str">
        <f t="shared" si="120"/>
        <v/>
      </c>
      <c r="U149" s="199"/>
      <c r="V149" s="200" t="str">
        <f t="shared" si="121"/>
        <v/>
      </c>
      <c r="W149" s="199"/>
      <c r="X149" s="201" t="str">
        <f t="shared" si="122"/>
        <v/>
      </c>
      <c r="Y149" s="202" t="str">
        <f t="shared" si="123"/>
        <v/>
      </c>
      <c r="Z149" s="203" t="str">
        <f t="shared" si="124"/>
        <v/>
      </c>
      <c r="AA149" s="204" t="str">
        <f t="shared" si="125"/>
        <v/>
      </c>
      <c r="AB149" s="205"/>
      <c r="AC149" s="186"/>
      <c r="AD149" s="333" t="str">
        <f t="shared" si="126"/>
        <v/>
      </c>
      <c r="AE149" s="334" t="str">
        <f t="shared" si="127"/>
        <v/>
      </c>
      <c r="AF149" s="335" t="str">
        <f t="shared" si="128"/>
        <v/>
      </c>
      <c r="AG149" s="336" t="str">
        <f t="shared" si="129"/>
        <v/>
      </c>
      <c r="AH149" s="210" t="str">
        <f t="shared" si="130"/>
        <v/>
      </c>
    </row>
    <row r="150" spans="2:34" ht="12" customHeight="1">
      <c r="B150" s="21">
        <f>IF(情報!$C140="","",情報!$C140)</f>
        <v>403</v>
      </c>
      <c r="C150" s="22" t="str">
        <f t="shared" si="105"/>
        <v/>
      </c>
      <c r="D150" s="192" t="str">
        <f t="shared" si="106"/>
        <v/>
      </c>
      <c r="E150" s="193" t="str">
        <f t="shared" si="107"/>
        <v/>
      </c>
      <c r="F150" s="194" t="str">
        <f t="shared" si="108"/>
        <v/>
      </c>
      <c r="G150" s="192" t="str">
        <f t="shared" si="109"/>
        <v/>
      </c>
      <c r="H150" s="193" t="str">
        <f t="shared" si="110"/>
        <v/>
      </c>
      <c r="I150" s="194" t="str">
        <f t="shared" si="111"/>
        <v/>
      </c>
      <c r="J150" s="192" t="str">
        <f t="shared" si="112"/>
        <v/>
      </c>
      <c r="K150" s="193" t="str">
        <f t="shared" si="113"/>
        <v/>
      </c>
      <c r="L150" s="194" t="str">
        <f t="shared" si="114"/>
        <v/>
      </c>
      <c r="M150" s="20"/>
      <c r="N150" s="195" t="str">
        <f t="shared" si="115"/>
        <v/>
      </c>
      <c r="O150" s="196" t="str">
        <f t="shared" si="116"/>
        <v/>
      </c>
      <c r="P150" s="197" t="str">
        <f t="shared" si="117"/>
        <v/>
      </c>
      <c r="Q150" s="192" t="str">
        <f t="shared" si="118"/>
        <v/>
      </c>
      <c r="R150" s="198" t="str">
        <f t="shared" si="119"/>
        <v/>
      </c>
      <c r="S150" s="199"/>
      <c r="T150" s="200" t="str">
        <f t="shared" si="120"/>
        <v/>
      </c>
      <c r="U150" s="199"/>
      <c r="V150" s="200" t="str">
        <f t="shared" si="121"/>
        <v/>
      </c>
      <c r="W150" s="199"/>
      <c r="X150" s="201" t="str">
        <f t="shared" si="122"/>
        <v/>
      </c>
      <c r="Y150" s="202" t="str">
        <f t="shared" si="123"/>
        <v/>
      </c>
      <c r="Z150" s="203" t="str">
        <f t="shared" si="124"/>
        <v/>
      </c>
      <c r="AA150" s="204" t="str">
        <f t="shared" si="125"/>
        <v/>
      </c>
      <c r="AB150" s="205"/>
      <c r="AC150" s="186"/>
      <c r="AD150" s="333" t="str">
        <f t="shared" si="126"/>
        <v/>
      </c>
      <c r="AE150" s="334" t="str">
        <f t="shared" si="127"/>
        <v/>
      </c>
      <c r="AF150" s="335" t="str">
        <f t="shared" si="128"/>
        <v/>
      </c>
      <c r="AG150" s="336" t="str">
        <f t="shared" si="129"/>
        <v/>
      </c>
      <c r="AH150" s="210" t="str">
        <f t="shared" si="130"/>
        <v/>
      </c>
    </row>
    <row r="151" spans="2:34" ht="12" customHeight="1">
      <c r="B151" s="21">
        <f>IF(情報!$C141="","",情報!$C141)</f>
        <v>404</v>
      </c>
      <c r="C151" s="22" t="str">
        <f t="shared" si="105"/>
        <v/>
      </c>
      <c r="D151" s="192" t="str">
        <f t="shared" si="106"/>
        <v/>
      </c>
      <c r="E151" s="193" t="str">
        <f t="shared" si="107"/>
        <v/>
      </c>
      <c r="F151" s="194" t="str">
        <f t="shared" si="108"/>
        <v/>
      </c>
      <c r="G151" s="192" t="str">
        <f t="shared" si="109"/>
        <v/>
      </c>
      <c r="H151" s="193" t="str">
        <f t="shared" si="110"/>
        <v/>
      </c>
      <c r="I151" s="194" t="str">
        <f t="shared" si="111"/>
        <v/>
      </c>
      <c r="J151" s="192" t="str">
        <f t="shared" si="112"/>
        <v/>
      </c>
      <c r="K151" s="193" t="str">
        <f t="shared" si="113"/>
        <v/>
      </c>
      <c r="L151" s="194" t="str">
        <f t="shared" si="114"/>
        <v/>
      </c>
      <c r="M151" s="20"/>
      <c r="N151" s="195" t="str">
        <f t="shared" si="115"/>
        <v/>
      </c>
      <c r="O151" s="196" t="str">
        <f t="shared" si="116"/>
        <v/>
      </c>
      <c r="P151" s="197" t="str">
        <f t="shared" si="117"/>
        <v/>
      </c>
      <c r="Q151" s="192" t="str">
        <f t="shared" si="118"/>
        <v/>
      </c>
      <c r="R151" s="198" t="str">
        <f t="shared" si="119"/>
        <v/>
      </c>
      <c r="S151" s="199"/>
      <c r="T151" s="200" t="str">
        <f t="shared" si="120"/>
        <v/>
      </c>
      <c r="U151" s="199"/>
      <c r="V151" s="200" t="str">
        <f t="shared" si="121"/>
        <v/>
      </c>
      <c r="W151" s="199"/>
      <c r="X151" s="201" t="str">
        <f t="shared" si="122"/>
        <v/>
      </c>
      <c r="Y151" s="202" t="str">
        <f t="shared" si="123"/>
        <v/>
      </c>
      <c r="Z151" s="203" t="str">
        <f t="shared" si="124"/>
        <v/>
      </c>
      <c r="AA151" s="204" t="str">
        <f t="shared" si="125"/>
        <v/>
      </c>
      <c r="AB151" s="205"/>
      <c r="AC151" s="186"/>
      <c r="AD151" s="333" t="str">
        <f t="shared" si="126"/>
        <v/>
      </c>
      <c r="AE151" s="334" t="str">
        <f t="shared" si="127"/>
        <v/>
      </c>
      <c r="AF151" s="335" t="str">
        <f t="shared" si="128"/>
        <v/>
      </c>
      <c r="AG151" s="336" t="str">
        <f t="shared" si="129"/>
        <v/>
      </c>
      <c r="AH151" s="210" t="str">
        <f t="shared" si="130"/>
        <v/>
      </c>
    </row>
    <row r="152" spans="2:34" ht="12" customHeight="1">
      <c r="B152" s="27">
        <f>IF(情報!$C142="","",情報!$C142)</f>
        <v>405</v>
      </c>
      <c r="C152" s="28" t="str">
        <f t="shared" si="105"/>
        <v/>
      </c>
      <c r="D152" s="211" t="str">
        <f t="shared" si="106"/>
        <v/>
      </c>
      <c r="E152" s="212" t="str">
        <f t="shared" si="107"/>
        <v/>
      </c>
      <c r="F152" s="213" t="str">
        <f t="shared" si="108"/>
        <v/>
      </c>
      <c r="G152" s="211" t="str">
        <f t="shared" si="109"/>
        <v/>
      </c>
      <c r="H152" s="212" t="str">
        <f t="shared" si="110"/>
        <v/>
      </c>
      <c r="I152" s="213" t="str">
        <f t="shared" si="111"/>
        <v/>
      </c>
      <c r="J152" s="211" t="str">
        <f t="shared" si="112"/>
        <v/>
      </c>
      <c r="K152" s="212" t="str">
        <f t="shared" si="113"/>
        <v/>
      </c>
      <c r="L152" s="213" t="str">
        <f t="shared" si="114"/>
        <v/>
      </c>
      <c r="M152" s="20"/>
      <c r="N152" s="214" t="str">
        <f t="shared" si="115"/>
        <v/>
      </c>
      <c r="O152" s="215" t="str">
        <f t="shared" si="116"/>
        <v/>
      </c>
      <c r="P152" s="216" t="str">
        <f t="shared" si="117"/>
        <v/>
      </c>
      <c r="Q152" s="211" t="str">
        <f t="shared" si="118"/>
        <v/>
      </c>
      <c r="R152" s="217" t="str">
        <f t="shared" si="119"/>
        <v/>
      </c>
      <c r="S152" s="218"/>
      <c r="T152" s="219" t="str">
        <f t="shared" si="120"/>
        <v/>
      </c>
      <c r="U152" s="218"/>
      <c r="V152" s="219" t="str">
        <f t="shared" si="121"/>
        <v/>
      </c>
      <c r="W152" s="218"/>
      <c r="X152" s="220" t="str">
        <f t="shared" si="122"/>
        <v/>
      </c>
      <c r="Y152" s="221" t="str">
        <f t="shared" si="123"/>
        <v/>
      </c>
      <c r="Z152" s="222" t="str">
        <f t="shared" si="124"/>
        <v/>
      </c>
      <c r="AA152" s="223" t="str">
        <f t="shared" si="125"/>
        <v/>
      </c>
      <c r="AB152" s="224"/>
      <c r="AC152" s="186"/>
      <c r="AD152" s="338" t="str">
        <f t="shared" si="126"/>
        <v/>
      </c>
      <c r="AE152" s="339" t="str">
        <f t="shared" si="127"/>
        <v/>
      </c>
      <c r="AF152" s="340" t="str">
        <f t="shared" si="128"/>
        <v/>
      </c>
      <c r="AG152" s="341" t="str">
        <f t="shared" si="129"/>
        <v/>
      </c>
      <c r="AH152" s="229" t="str">
        <f t="shared" si="130"/>
        <v/>
      </c>
    </row>
    <row r="153" spans="2:34" ht="12" customHeight="1">
      <c r="B153" s="33">
        <f>IF(情報!$C143="","",情報!$C143)</f>
        <v>406</v>
      </c>
      <c r="C153" s="34" t="str">
        <f t="shared" si="105"/>
        <v/>
      </c>
      <c r="D153" s="230" t="str">
        <f t="shared" si="106"/>
        <v/>
      </c>
      <c r="E153" s="231" t="str">
        <f t="shared" si="107"/>
        <v/>
      </c>
      <c r="F153" s="232" t="str">
        <f t="shared" si="108"/>
        <v/>
      </c>
      <c r="G153" s="230" t="str">
        <f t="shared" si="109"/>
        <v/>
      </c>
      <c r="H153" s="231" t="str">
        <f t="shared" si="110"/>
        <v/>
      </c>
      <c r="I153" s="232" t="str">
        <f t="shared" si="111"/>
        <v/>
      </c>
      <c r="J153" s="230" t="str">
        <f t="shared" si="112"/>
        <v/>
      </c>
      <c r="K153" s="231" t="str">
        <f t="shared" si="113"/>
        <v/>
      </c>
      <c r="L153" s="232" t="str">
        <f t="shared" si="114"/>
        <v/>
      </c>
      <c r="M153" s="20"/>
      <c r="N153" s="233" t="str">
        <f t="shared" si="115"/>
        <v/>
      </c>
      <c r="O153" s="234" t="str">
        <f t="shared" si="116"/>
        <v/>
      </c>
      <c r="P153" s="235" t="str">
        <f t="shared" si="117"/>
        <v/>
      </c>
      <c r="Q153" s="230" t="str">
        <f t="shared" si="118"/>
        <v/>
      </c>
      <c r="R153" s="236" t="str">
        <f t="shared" si="119"/>
        <v/>
      </c>
      <c r="S153" s="237"/>
      <c r="T153" s="238" t="str">
        <f t="shared" si="120"/>
        <v/>
      </c>
      <c r="U153" s="237"/>
      <c r="V153" s="238" t="str">
        <f t="shared" si="121"/>
        <v/>
      </c>
      <c r="W153" s="237"/>
      <c r="X153" s="239" t="str">
        <f t="shared" si="122"/>
        <v/>
      </c>
      <c r="Y153" s="240" t="str">
        <f t="shared" si="123"/>
        <v/>
      </c>
      <c r="Z153" s="241" t="str">
        <f t="shared" si="124"/>
        <v/>
      </c>
      <c r="AA153" s="242" t="str">
        <f t="shared" si="125"/>
        <v/>
      </c>
      <c r="AB153" s="243"/>
      <c r="AC153" s="186"/>
      <c r="AD153" s="343" t="str">
        <f t="shared" si="126"/>
        <v/>
      </c>
      <c r="AE153" s="344" t="str">
        <f t="shared" si="127"/>
        <v/>
      </c>
      <c r="AF153" s="345" t="str">
        <f t="shared" si="128"/>
        <v/>
      </c>
      <c r="AG153" s="346" t="str">
        <f t="shared" si="129"/>
        <v/>
      </c>
      <c r="AH153" s="248" t="str">
        <f t="shared" si="130"/>
        <v/>
      </c>
    </row>
    <row r="154" spans="2:34" ht="12" customHeight="1">
      <c r="B154" s="21">
        <f>IF(情報!$C144="","",情報!$C144)</f>
        <v>407</v>
      </c>
      <c r="C154" s="22" t="str">
        <f t="shared" si="105"/>
        <v/>
      </c>
      <c r="D154" s="192" t="str">
        <f t="shared" si="106"/>
        <v/>
      </c>
      <c r="E154" s="193" t="str">
        <f t="shared" si="107"/>
        <v/>
      </c>
      <c r="F154" s="194" t="str">
        <f t="shared" si="108"/>
        <v/>
      </c>
      <c r="G154" s="192" t="str">
        <f t="shared" si="109"/>
        <v/>
      </c>
      <c r="H154" s="193" t="str">
        <f t="shared" si="110"/>
        <v/>
      </c>
      <c r="I154" s="194" t="str">
        <f t="shared" si="111"/>
        <v/>
      </c>
      <c r="J154" s="192" t="str">
        <f t="shared" si="112"/>
        <v/>
      </c>
      <c r="K154" s="193" t="str">
        <f t="shared" si="113"/>
        <v/>
      </c>
      <c r="L154" s="194" t="str">
        <f t="shared" si="114"/>
        <v/>
      </c>
      <c r="M154" s="20"/>
      <c r="N154" s="195" t="str">
        <f t="shared" si="115"/>
        <v/>
      </c>
      <c r="O154" s="196" t="str">
        <f t="shared" si="116"/>
        <v/>
      </c>
      <c r="P154" s="197" t="str">
        <f t="shared" si="117"/>
        <v/>
      </c>
      <c r="Q154" s="192" t="str">
        <f t="shared" si="118"/>
        <v/>
      </c>
      <c r="R154" s="198" t="str">
        <f t="shared" si="119"/>
        <v/>
      </c>
      <c r="S154" s="199"/>
      <c r="T154" s="200" t="str">
        <f t="shared" si="120"/>
        <v/>
      </c>
      <c r="U154" s="199"/>
      <c r="V154" s="200" t="str">
        <f t="shared" si="121"/>
        <v/>
      </c>
      <c r="W154" s="199"/>
      <c r="X154" s="201" t="str">
        <f t="shared" si="122"/>
        <v/>
      </c>
      <c r="Y154" s="202" t="str">
        <f t="shared" si="123"/>
        <v/>
      </c>
      <c r="Z154" s="203" t="str">
        <f t="shared" si="124"/>
        <v/>
      </c>
      <c r="AA154" s="204" t="str">
        <f t="shared" si="125"/>
        <v/>
      </c>
      <c r="AB154" s="205"/>
      <c r="AC154" s="186"/>
      <c r="AD154" s="333" t="str">
        <f t="shared" si="126"/>
        <v/>
      </c>
      <c r="AE154" s="334" t="str">
        <f t="shared" si="127"/>
        <v/>
      </c>
      <c r="AF154" s="335" t="str">
        <f t="shared" si="128"/>
        <v/>
      </c>
      <c r="AG154" s="336" t="str">
        <f t="shared" si="129"/>
        <v/>
      </c>
      <c r="AH154" s="210" t="str">
        <f t="shared" si="130"/>
        <v/>
      </c>
    </row>
    <row r="155" spans="2:34" ht="12" customHeight="1">
      <c r="B155" s="21">
        <f>IF(情報!$C145="","",情報!$C145)</f>
        <v>408</v>
      </c>
      <c r="C155" s="22" t="str">
        <f t="shared" si="105"/>
        <v/>
      </c>
      <c r="D155" s="192" t="str">
        <f t="shared" si="106"/>
        <v/>
      </c>
      <c r="E155" s="193" t="str">
        <f t="shared" si="107"/>
        <v/>
      </c>
      <c r="F155" s="194" t="str">
        <f t="shared" si="108"/>
        <v/>
      </c>
      <c r="G155" s="192" t="str">
        <f t="shared" si="109"/>
        <v/>
      </c>
      <c r="H155" s="193" t="str">
        <f t="shared" si="110"/>
        <v/>
      </c>
      <c r="I155" s="194" t="str">
        <f t="shared" si="111"/>
        <v/>
      </c>
      <c r="J155" s="192" t="str">
        <f t="shared" si="112"/>
        <v/>
      </c>
      <c r="K155" s="193" t="str">
        <f t="shared" si="113"/>
        <v/>
      </c>
      <c r="L155" s="194" t="str">
        <f t="shared" si="114"/>
        <v/>
      </c>
      <c r="M155" s="20"/>
      <c r="N155" s="195" t="str">
        <f t="shared" si="115"/>
        <v/>
      </c>
      <c r="O155" s="196" t="str">
        <f t="shared" si="116"/>
        <v/>
      </c>
      <c r="P155" s="197" t="str">
        <f t="shared" si="117"/>
        <v/>
      </c>
      <c r="Q155" s="192" t="str">
        <f t="shared" si="118"/>
        <v/>
      </c>
      <c r="R155" s="198" t="str">
        <f t="shared" si="119"/>
        <v/>
      </c>
      <c r="S155" s="199"/>
      <c r="T155" s="200" t="str">
        <f t="shared" si="120"/>
        <v/>
      </c>
      <c r="U155" s="199"/>
      <c r="V155" s="200" t="str">
        <f t="shared" si="121"/>
        <v/>
      </c>
      <c r="W155" s="199"/>
      <c r="X155" s="201" t="str">
        <f t="shared" si="122"/>
        <v/>
      </c>
      <c r="Y155" s="202" t="str">
        <f t="shared" si="123"/>
        <v/>
      </c>
      <c r="Z155" s="203" t="str">
        <f t="shared" si="124"/>
        <v/>
      </c>
      <c r="AA155" s="204" t="str">
        <f t="shared" si="125"/>
        <v/>
      </c>
      <c r="AB155" s="205"/>
      <c r="AC155" s="186"/>
      <c r="AD155" s="333" t="str">
        <f t="shared" si="126"/>
        <v/>
      </c>
      <c r="AE155" s="334" t="str">
        <f t="shared" si="127"/>
        <v/>
      </c>
      <c r="AF155" s="335" t="str">
        <f t="shared" si="128"/>
        <v/>
      </c>
      <c r="AG155" s="336" t="str">
        <f t="shared" si="129"/>
        <v/>
      </c>
      <c r="AH155" s="210" t="str">
        <f t="shared" si="130"/>
        <v/>
      </c>
    </row>
    <row r="156" spans="2:34" ht="12" customHeight="1">
      <c r="B156" s="21">
        <f>IF(情報!$C146="","",情報!$C146)</f>
        <v>409</v>
      </c>
      <c r="C156" s="22" t="str">
        <f t="shared" si="105"/>
        <v/>
      </c>
      <c r="D156" s="192" t="str">
        <f t="shared" si="106"/>
        <v/>
      </c>
      <c r="E156" s="193" t="str">
        <f t="shared" si="107"/>
        <v/>
      </c>
      <c r="F156" s="194" t="str">
        <f t="shared" si="108"/>
        <v/>
      </c>
      <c r="G156" s="192" t="str">
        <f t="shared" si="109"/>
        <v/>
      </c>
      <c r="H156" s="193" t="str">
        <f t="shared" si="110"/>
        <v/>
      </c>
      <c r="I156" s="194" t="str">
        <f t="shared" si="111"/>
        <v/>
      </c>
      <c r="J156" s="192" t="str">
        <f t="shared" si="112"/>
        <v/>
      </c>
      <c r="K156" s="193" t="str">
        <f t="shared" si="113"/>
        <v/>
      </c>
      <c r="L156" s="194" t="str">
        <f t="shared" si="114"/>
        <v/>
      </c>
      <c r="M156" s="20"/>
      <c r="N156" s="195" t="str">
        <f t="shared" si="115"/>
        <v/>
      </c>
      <c r="O156" s="196" t="str">
        <f t="shared" si="116"/>
        <v/>
      </c>
      <c r="P156" s="197" t="str">
        <f t="shared" si="117"/>
        <v/>
      </c>
      <c r="Q156" s="192" t="str">
        <f t="shared" si="118"/>
        <v/>
      </c>
      <c r="R156" s="198" t="str">
        <f t="shared" si="119"/>
        <v/>
      </c>
      <c r="S156" s="199"/>
      <c r="T156" s="200" t="str">
        <f t="shared" si="120"/>
        <v/>
      </c>
      <c r="U156" s="199"/>
      <c r="V156" s="200" t="str">
        <f t="shared" si="121"/>
        <v/>
      </c>
      <c r="W156" s="199"/>
      <c r="X156" s="201" t="str">
        <f t="shared" si="122"/>
        <v/>
      </c>
      <c r="Y156" s="202" t="str">
        <f t="shared" si="123"/>
        <v/>
      </c>
      <c r="Z156" s="203" t="str">
        <f t="shared" si="124"/>
        <v/>
      </c>
      <c r="AA156" s="204" t="str">
        <f t="shared" si="125"/>
        <v/>
      </c>
      <c r="AB156" s="205"/>
      <c r="AC156" s="186"/>
      <c r="AD156" s="333" t="str">
        <f t="shared" si="126"/>
        <v/>
      </c>
      <c r="AE156" s="334" t="str">
        <f t="shared" si="127"/>
        <v/>
      </c>
      <c r="AF156" s="335" t="str">
        <f t="shared" si="128"/>
        <v/>
      </c>
      <c r="AG156" s="336" t="str">
        <f t="shared" si="129"/>
        <v/>
      </c>
      <c r="AH156" s="210" t="str">
        <f t="shared" si="130"/>
        <v/>
      </c>
    </row>
    <row r="157" spans="2:34" ht="12" customHeight="1">
      <c r="B157" s="27">
        <f>IF(情報!$C147="","",情報!$C147)</f>
        <v>410</v>
      </c>
      <c r="C157" s="28" t="str">
        <f t="shared" si="105"/>
        <v/>
      </c>
      <c r="D157" s="211" t="str">
        <f t="shared" si="106"/>
        <v/>
      </c>
      <c r="E157" s="212" t="str">
        <f t="shared" si="107"/>
        <v/>
      </c>
      <c r="F157" s="213" t="str">
        <f t="shared" si="108"/>
        <v/>
      </c>
      <c r="G157" s="211" t="str">
        <f t="shared" si="109"/>
        <v/>
      </c>
      <c r="H157" s="212" t="str">
        <f t="shared" si="110"/>
        <v/>
      </c>
      <c r="I157" s="213" t="str">
        <f t="shared" si="111"/>
        <v/>
      </c>
      <c r="J157" s="211" t="str">
        <f t="shared" si="112"/>
        <v/>
      </c>
      <c r="K157" s="212" t="str">
        <f t="shared" si="113"/>
        <v/>
      </c>
      <c r="L157" s="213" t="str">
        <f t="shared" si="114"/>
        <v/>
      </c>
      <c r="M157" s="20"/>
      <c r="N157" s="214" t="str">
        <f t="shared" si="115"/>
        <v/>
      </c>
      <c r="O157" s="215" t="str">
        <f t="shared" si="116"/>
        <v/>
      </c>
      <c r="P157" s="216" t="str">
        <f t="shared" si="117"/>
        <v/>
      </c>
      <c r="Q157" s="211" t="str">
        <f t="shared" si="118"/>
        <v/>
      </c>
      <c r="R157" s="217" t="str">
        <f t="shared" si="119"/>
        <v/>
      </c>
      <c r="S157" s="218"/>
      <c r="T157" s="219" t="str">
        <f t="shared" si="120"/>
        <v/>
      </c>
      <c r="U157" s="218"/>
      <c r="V157" s="219" t="str">
        <f t="shared" si="121"/>
        <v/>
      </c>
      <c r="W157" s="218"/>
      <c r="X157" s="220" t="str">
        <f t="shared" si="122"/>
        <v/>
      </c>
      <c r="Y157" s="221" t="str">
        <f t="shared" si="123"/>
        <v/>
      </c>
      <c r="Z157" s="222" t="str">
        <f t="shared" si="124"/>
        <v/>
      </c>
      <c r="AA157" s="223" t="str">
        <f t="shared" si="125"/>
        <v/>
      </c>
      <c r="AB157" s="224"/>
      <c r="AC157" s="186"/>
      <c r="AD157" s="338" t="str">
        <f t="shared" si="126"/>
        <v/>
      </c>
      <c r="AE157" s="339" t="str">
        <f t="shared" si="127"/>
        <v/>
      </c>
      <c r="AF157" s="340" t="str">
        <f t="shared" si="128"/>
        <v/>
      </c>
      <c r="AG157" s="341" t="str">
        <f t="shared" si="129"/>
        <v/>
      </c>
      <c r="AH157" s="229" t="str">
        <f t="shared" si="130"/>
        <v/>
      </c>
    </row>
    <row r="158" spans="2:34" ht="12" customHeight="1">
      <c r="B158" s="33">
        <f>IF(情報!$C148="","",情報!$C148)</f>
        <v>411</v>
      </c>
      <c r="C158" s="34" t="str">
        <f t="shared" si="105"/>
        <v/>
      </c>
      <c r="D158" s="230" t="str">
        <f t="shared" si="106"/>
        <v/>
      </c>
      <c r="E158" s="231" t="str">
        <f t="shared" si="107"/>
        <v/>
      </c>
      <c r="F158" s="232" t="str">
        <f t="shared" si="108"/>
        <v/>
      </c>
      <c r="G158" s="230" t="str">
        <f t="shared" si="109"/>
        <v/>
      </c>
      <c r="H158" s="231" t="str">
        <f t="shared" si="110"/>
        <v/>
      </c>
      <c r="I158" s="232" t="str">
        <f t="shared" si="111"/>
        <v/>
      </c>
      <c r="J158" s="230" t="str">
        <f t="shared" si="112"/>
        <v/>
      </c>
      <c r="K158" s="231" t="str">
        <f t="shared" si="113"/>
        <v/>
      </c>
      <c r="L158" s="232" t="str">
        <f t="shared" si="114"/>
        <v/>
      </c>
      <c r="M158" s="20"/>
      <c r="N158" s="233" t="str">
        <f t="shared" si="115"/>
        <v/>
      </c>
      <c r="O158" s="234" t="str">
        <f t="shared" si="116"/>
        <v/>
      </c>
      <c r="P158" s="235" t="str">
        <f t="shared" si="117"/>
        <v/>
      </c>
      <c r="Q158" s="230" t="str">
        <f t="shared" si="118"/>
        <v/>
      </c>
      <c r="R158" s="236" t="str">
        <f t="shared" si="119"/>
        <v/>
      </c>
      <c r="S158" s="237"/>
      <c r="T158" s="238" t="str">
        <f t="shared" si="120"/>
        <v/>
      </c>
      <c r="U158" s="237"/>
      <c r="V158" s="238" t="str">
        <f t="shared" si="121"/>
        <v/>
      </c>
      <c r="W158" s="237"/>
      <c r="X158" s="239" t="str">
        <f t="shared" si="122"/>
        <v/>
      </c>
      <c r="Y158" s="240" t="str">
        <f t="shared" si="123"/>
        <v/>
      </c>
      <c r="Z158" s="241" t="str">
        <f t="shared" si="124"/>
        <v/>
      </c>
      <c r="AA158" s="242" t="str">
        <f t="shared" si="125"/>
        <v/>
      </c>
      <c r="AB158" s="243"/>
      <c r="AC158" s="186"/>
      <c r="AD158" s="343" t="str">
        <f t="shared" si="126"/>
        <v/>
      </c>
      <c r="AE158" s="344" t="str">
        <f t="shared" si="127"/>
        <v/>
      </c>
      <c r="AF158" s="345" t="str">
        <f t="shared" si="128"/>
        <v/>
      </c>
      <c r="AG158" s="346" t="str">
        <f t="shared" si="129"/>
        <v/>
      </c>
      <c r="AH158" s="248" t="str">
        <f t="shared" si="130"/>
        <v/>
      </c>
    </row>
    <row r="159" spans="2:34" ht="12" customHeight="1">
      <c r="B159" s="21">
        <f>IF(情報!$C149="","",情報!$C149)</f>
        <v>412</v>
      </c>
      <c r="C159" s="22" t="str">
        <f t="shared" si="105"/>
        <v/>
      </c>
      <c r="D159" s="192" t="str">
        <f t="shared" si="106"/>
        <v/>
      </c>
      <c r="E159" s="193" t="str">
        <f t="shared" si="107"/>
        <v/>
      </c>
      <c r="F159" s="194" t="str">
        <f t="shared" si="108"/>
        <v/>
      </c>
      <c r="G159" s="192" t="str">
        <f t="shared" si="109"/>
        <v/>
      </c>
      <c r="H159" s="193" t="str">
        <f t="shared" si="110"/>
        <v/>
      </c>
      <c r="I159" s="194" t="str">
        <f t="shared" si="111"/>
        <v/>
      </c>
      <c r="J159" s="192" t="str">
        <f t="shared" si="112"/>
        <v/>
      </c>
      <c r="K159" s="193" t="str">
        <f t="shared" si="113"/>
        <v/>
      </c>
      <c r="L159" s="194" t="str">
        <f t="shared" si="114"/>
        <v/>
      </c>
      <c r="M159" s="20"/>
      <c r="N159" s="195" t="str">
        <f t="shared" si="115"/>
        <v/>
      </c>
      <c r="O159" s="196" t="str">
        <f t="shared" si="116"/>
        <v/>
      </c>
      <c r="P159" s="197" t="str">
        <f t="shared" si="117"/>
        <v/>
      </c>
      <c r="Q159" s="192" t="str">
        <f t="shared" si="118"/>
        <v/>
      </c>
      <c r="R159" s="198" t="str">
        <f t="shared" si="119"/>
        <v/>
      </c>
      <c r="S159" s="199"/>
      <c r="T159" s="200" t="str">
        <f t="shared" si="120"/>
        <v/>
      </c>
      <c r="U159" s="199"/>
      <c r="V159" s="200" t="str">
        <f t="shared" si="121"/>
        <v/>
      </c>
      <c r="W159" s="199"/>
      <c r="X159" s="201" t="str">
        <f t="shared" si="122"/>
        <v/>
      </c>
      <c r="Y159" s="202" t="str">
        <f t="shared" si="123"/>
        <v/>
      </c>
      <c r="Z159" s="203" t="str">
        <f t="shared" si="124"/>
        <v/>
      </c>
      <c r="AA159" s="204" t="str">
        <f t="shared" si="125"/>
        <v/>
      </c>
      <c r="AB159" s="205"/>
      <c r="AC159" s="186"/>
      <c r="AD159" s="333" t="str">
        <f t="shared" si="126"/>
        <v/>
      </c>
      <c r="AE159" s="334" t="str">
        <f t="shared" si="127"/>
        <v/>
      </c>
      <c r="AF159" s="335" t="str">
        <f t="shared" si="128"/>
        <v/>
      </c>
      <c r="AG159" s="336" t="str">
        <f t="shared" si="129"/>
        <v/>
      </c>
      <c r="AH159" s="210" t="str">
        <f t="shared" si="130"/>
        <v/>
      </c>
    </row>
    <row r="160" spans="2:34" ht="12" customHeight="1">
      <c r="B160" s="21">
        <f>IF(情報!$C150="","",情報!$C150)</f>
        <v>413</v>
      </c>
      <c r="C160" s="22" t="str">
        <f t="shared" si="105"/>
        <v/>
      </c>
      <c r="D160" s="192" t="str">
        <f t="shared" si="106"/>
        <v/>
      </c>
      <c r="E160" s="193" t="str">
        <f t="shared" si="107"/>
        <v/>
      </c>
      <c r="F160" s="194" t="str">
        <f t="shared" si="108"/>
        <v/>
      </c>
      <c r="G160" s="192" t="str">
        <f t="shared" si="109"/>
        <v/>
      </c>
      <c r="H160" s="193" t="str">
        <f t="shared" si="110"/>
        <v/>
      </c>
      <c r="I160" s="194" t="str">
        <f t="shared" si="111"/>
        <v/>
      </c>
      <c r="J160" s="192" t="str">
        <f t="shared" si="112"/>
        <v/>
      </c>
      <c r="K160" s="193" t="str">
        <f t="shared" si="113"/>
        <v/>
      </c>
      <c r="L160" s="194" t="str">
        <f t="shared" si="114"/>
        <v/>
      </c>
      <c r="M160" s="20"/>
      <c r="N160" s="195" t="str">
        <f t="shared" si="115"/>
        <v/>
      </c>
      <c r="O160" s="196" t="str">
        <f t="shared" si="116"/>
        <v/>
      </c>
      <c r="P160" s="197" t="str">
        <f t="shared" si="117"/>
        <v/>
      </c>
      <c r="Q160" s="192" t="str">
        <f t="shared" si="118"/>
        <v/>
      </c>
      <c r="R160" s="198" t="str">
        <f t="shared" si="119"/>
        <v/>
      </c>
      <c r="S160" s="199"/>
      <c r="T160" s="200" t="str">
        <f t="shared" si="120"/>
        <v/>
      </c>
      <c r="U160" s="199"/>
      <c r="V160" s="200" t="str">
        <f t="shared" si="121"/>
        <v/>
      </c>
      <c r="W160" s="199"/>
      <c r="X160" s="201" t="str">
        <f t="shared" si="122"/>
        <v/>
      </c>
      <c r="Y160" s="202" t="str">
        <f t="shared" si="123"/>
        <v/>
      </c>
      <c r="Z160" s="203" t="str">
        <f t="shared" si="124"/>
        <v/>
      </c>
      <c r="AA160" s="204" t="str">
        <f t="shared" si="125"/>
        <v/>
      </c>
      <c r="AB160" s="205"/>
      <c r="AC160" s="186"/>
      <c r="AD160" s="333" t="str">
        <f t="shared" si="126"/>
        <v/>
      </c>
      <c r="AE160" s="334" t="str">
        <f t="shared" si="127"/>
        <v/>
      </c>
      <c r="AF160" s="335" t="str">
        <f t="shared" si="128"/>
        <v/>
      </c>
      <c r="AG160" s="336" t="str">
        <f t="shared" si="129"/>
        <v/>
      </c>
      <c r="AH160" s="210" t="str">
        <f t="shared" si="130"/>
        <v/>
      </c>
    </row>
    <row r="161" spans="2:34" ht="12" customHeight="1">
      <c r="B161" s="21">
        <f>IF(情報!$C151="","",情報!$C151)</f>
        <v>414</v>
      </c>
      <c r="C161" s="22" t="str">
        <f t="shared" si="105"/>
        <v/>
      </c>
      <c r="D161" s="192" t="str">
        <f t="shared" si="106"/>
        <v/>
      </c>
      <c r="E161" s="193" t="str">
        <f t="shared" si="107"/>
        <v/>
      </c>
      <c r="F161" s="194" t="str">
        <f t="shared" si="108"/>
        <v/>
      </c>
      <c r="G161" s="192" t="str">
        <f t="shared" si="109"/>
        <v/>
      </c>
      <c r="H161" s="193" t="str">
        <f t="shared" si="110"/>
        <v/>
      </c>
      <c r="I161" s="194" t="str">
        <f t="shared" si="111"/>
        <v/>
      </c>
      <c r="J161" s="192" t="str">
        <f t="shared" si="112"/>
        <v/>
      </c>
      <c r="K161" s="193" t="str">
        <f t="shared" si="113"/>
        <v/>
      </c>
      <c r="L161" s="194" t="str">
        <f t="shared" si="114"/>
        <v/>
      </c>
      <c r="M161" s="20"/>
      <c r="N161" s="195" t="str">
        <f t="shared" si="115"/>
        <v/>
      </c>
      <c r="O161" s="196" t="str">
        <f t="shared" si="116"/>
        <v/>
      </c>
      <c r="P161" s="197" t="str">
        <f t="shared" si="117"/>
        <v/>
      </c>
      <c r="Q161" s="192" t="str">
        <f t="shared" si="118"/>
        <v/>
      </c>
      <c r="R161" s="198" t="str">
        <f t="shared" si="119"/>
        <v/>
      </c>
      <c r="S161" s="199"/>
      <c r="T161" s="200" t="str">
        <f t="shared" si="120"/>
        <v/>
      </c>
      <c r="U161" s="199"/>
      <c r="V161" s="200" t="str">
        <f t="shared" si="121"/>
        <v/>
      </c>
      <c r="W161" s="199"/>
      <c r="X161" s="201" t="str">
        <f t="shared" si="122"/>
        <v/>
      </c>
      <c r="Y161" s="202" t="str">
        <f t="shared" si="123"/>
        <v/>
      </c>
      <c r="Z161" s="203" t="str">
        <f t="shared" si="124"/>
        <v/>
      </c>
      <c r="AA161" s="204" t="str">
        <f t="shared" si="125"/>
        <v/>
      </c>
      <c r="AB161" s="205"/>
      <c r="AC161" s="186"/>
      <c r="AD161" s="333" t="str">
        <f t="shared" si="126"/>
        <v/>
      </c>
      <c r="AE161" s="334" t="str">
        <f t="shared" si="127"/>
        <v/>
      </c>
      <c r="AF161" s="335" t="str">
        <f t="shared" si="128"/>
        <v/>
      </c>
      <c r="AG161" s="336" t="str">
        <f t="shared" si="129"/>
        <v/>
      </c>
      <c r="AH161" s="210" t="str">
        <f t="shared" si="130"/>
        <v/>
      </c>
    </row>
    <row r="162" spans="2:34" ht="12" customHeight="1">
      <c r="B162" s="27">
        <f>IF(情報!$C152="","",情報!$C152)</f>
        <v>415</v>
      </c>
      <c r="C162" s="28" t="str">
        <f t="shared" si="105"/>
        <v/>
      </c>
      <c r="D162" s="211" t="str">
        <f t="shared" si="106"/>
        <v/>
      </c>
      <c r="E162" s="212" t="str">
        <f t="shared" si="107"/>
        <v/>
      </c>
      <c r="F162" s="213" t="str">
        <f t="shared" si="108"/>
        <v/>
      </c>
      <c r="G162" s="211" t="str">
        <f t="shared" si="109"/>
        <v/>
      </c>
      <c r="H162" s="212" t="str">
        <f t="shared" si="110"/>
        <v/>
      </c>
      <c r="I162" s="213" t="str">
        <f t="shared" si="111"/>
        <v/>
      </c>
      <c r="J162" s="211" t="str">
        <f t="shared" si="112"/>
        <v/>
      </c>
      <c r="K162" s="212" t="str">
        <f t="shared" si="113"/>
        <v/>
      </c>
      <c r="L162" s="213" t="str">
        <f t="shared" si="114"/>
        <v/>
      </c>
      <c r="M162" s="20"/>
      <c r="N162" s="214" t="str">
        <f t="shared" si="115"/>
        <v/>
      </c>
      <c r="O162" s="215" t="str">
        <f t="shared" si="116"/>
        <v/>
      </c>
      <c r="P162" s="216" t="str">
        <f t="shared" si="117"/>
        <v/>
      </c>
      <c r="Q162" s="211" t="str">
        <f t="shared" si="118"/>
        <v/>
      </c>
      <c r="R162" s="217" t="str">
        <f t="shared" si="119"/>
        <v/>
      </c>
      <c r="S162" s="218"/>
      <c r="T162" s="219" t="str">
        <f t="shared" si="120"/>
        <v/>
      </c>
      <c r="U162" s="218"/>
      <c r="V162" s="219" t="str">
        <f t="shared" si="121"/>
        <v/>
      </c>
      <c r="W162" s="218"/>
      <c r="X162" s="220" t="str">
        <f t="shared" si="122"/>
        <v/>
      </c>
      <c r="Y162" s="221" t="str">
        <f t="shared" si="123"/>
        <v/>
      </c>
      <c r="Z162" s="222" t="str">
        <f t="shared" si="124"/>
        <v/>
      </c>
      <c r="AA162" s="223" t="str">
        <f t="shared" si="125"/>
        <v/>
      </c>
      <c r="AB162" s="224"/>
      <c r="AC162" s="186"/>
      <c r="AD162" s="338" t="str">
        <f t="shared" si="126"/>
        <v/>
      </c>
      <c r="AE162" s="339" t="str">
        <f t="shared" si="127"/>
        <v/>
      </c>
      <c r="AF162" s="340" t="str">
        <f t="shared" si="128"/>
        <v/>
      </c>
      <c r="AG162" s="341" t="str">
        <f t="shared" si="129"/>
        <v/>
      </c>
      <c r="AH162" s="229" t="str">
        <f t="shared" si="130"/>
        <v/>
      </c>
    </row>
    <row r="163" spans="2:34" ht="12" customHeight="1">
      <c r="B163" s="33">
        <f>IF(情報!$C153="","",情報!$C153)</f>
        <v>416</v>
      </c>
      <c r="C163" s="34" t="str">
        <f t="shared" si="105"/>
        <v/>
      </c>
      <c r="D163" s="230" t="str">
        <f t="shared" si="106"/>
        <v/>
      </c>
      <c r="E163" s="231" t="str">
        <f t="shared" si="107"/>
        <v/>
      </c>
      <c r="F163" s="232" t="str">
        <f t="shared" si="108"/>
        <v/>
      </c>
      <c r="G163" s="230" t="str">
        <f t="shared" si="109"/>
        <v/>
      </c>
      <c r="H163" s="231" t="str">
        <f t="shared" si="110"/>
        <v/>
      </c>
      <c r="I163" s="232" t="str">
        <f t="shared" si="111"/>
        <v/>
      </c>
      <c r="J163" s="230" t="str">
        <f t="shared" si="112"/>
        <v/>
      </c>
      <c r="K163" s="231" t="str">
        <f t="shared" si="113"/>
        <v/>
      </c>
      <c r="L163" s="232" t="str">
        <f t="shared" si="114"/>
        <v/>
      </c>
      <c r="M163" s="20"/>
      <c r="N163" s="233" t="str">
        <f t="shared" si="115"/>
        <v/>
      </c>
      <c r="O163" s="234" t="str">
        <f t="shared" si="116"/>
        <v/>
      </c>
      <c r="P163" s="235" t="str">
        <f t="shared" si="117"/>
        <v/>
      </c>
      <c r="Q163" s="230" t="str">
        <f t="shared" si="118"/>
        <v/>
      </c>
      <c r="R163" s="236" t="str">
        <f t="shared" si="119"/>
        <v/>
      </c>
      <c r="S163" s="237"/>
      <c r="T163" s="238" t="str">
        <f t="shared" si="120"/>
        <v/>
      </c>
      <c r="U163" s="237"/>
      <c r="V163" s="238" t="str">
        <f t="shared" si="121"/>
        <v/>
      </c>
      <c r="W163" s="237"/>
      <c r="X163" s="239" t="str">
        <f t="shared" si="122"/>
        <v/>
      </c>
      <c r="Y163" s="240" t="str">
        <f t="shared" si="123"/>
        <v/>
      </c>
      <c r="Z163" s="241" t="str">
        <f t="shared" si="124"/>
        <v/>
      </c>
      <c r="AA163" s="242" t="str">
        <f t="shared" si="125"/>
        <v/>
      </c>
      <c r="AB163" s="243"/>
      <c r="AC163" s="186"/>
      <c r="AD163" s="343" t="str">
        <f t="shared" si="126"/>
        <v/>
      </c>
      <c r="AE163" s="344" t="str">
        <f t="shared" si="127"/>
        <v/>
      </c>
      <c r="AF163" s="345" t="str">
        <f t="shared" si="128"/>
        <v/>
      </c>
      <c r="AG163" s="346" t="str">
        <f t="shared" si="129"/>
        <v/>
      </c>
      <c r="AH163" s="248" t="str">
        <f t="shared" si="130"/>
        <v/>
      </c>
    </row>
    <row r="164" spans="2:34" ht="12" customHeight="1">
      <c r="B164" s="21">
        <f>IF(情報!$C154="","",情報!$C154)</f>
        <v>417</v>
      </c>
      <c r="C164" s="22" t="str">
        <f t="shared" si="105"/>
        <v/>
      </c>
      <c r="D164" s="192" t="str">
        <f t="shared" si="106"/>
        <v/>
      </c>
      <c r="E164" s="193" t="str">
        <f t="shared" si="107"/>
        <v/>
      </c>
      <c r="F164" s="194" t="str">
        <f t="shared" si="108"/>
        <v/>
      </c>
      <c r="G164" s="192" t="str">
        <f t="shared" si="109"/>
        <v/>
      </c>
      <c r="H164" s="193" t="str">
        <f t="shared" si="110"/>
        <v/>
      </c>
      <c r="I164" s="194" t="str">
        <f t="shared" si="111"/>
        <v/>
      </c>
      <c r="J164" s="192" t="str">
        <f t="shared" si="112"/>
        <v/>
      </c>
      <c r="K164" s="193" t="str">
        <f t="shared" si="113"/>
        <v/>
      </c>
      <c r="L164" s="194" t="str">
        <f t="shared" si="114"/>
        <v/>
      </c>
      <c r="M164" s="20"/>
      <c r="N164" s="195" t="str">
        <f t="shared" si="115"/>
        <v/>
      </c>
      <c r="O164" s="196" t="str">
        <f t="shared" si="116"/>
        <v/>
      </c>
      <c r="P164" s="197" t="str">
        <f t="shared" si="117"/>
        <v/>
      </c>
      <c r="Q164" s="192" t="str">
        <f t="shared" si="118"/>
        <v/>
      </c>
      <c r="R164" s="198" t="str">
        <f t="shared" si="119"/>
        <v/>
      </c>
      <c r="S164" s="199"/>
      <c r="T164" s="200" t="str">
        <f t="shared" si="120"/>
        <v/>
      </c>
      <c r="U164" s="199"/>
      <c r="V164" s="200" t="str">
        <f t="shared" si="121"/>
        <v/>
      </c>
      <c r="W164" s="199"/>
      <c r="X164" s="201" t="str">
        <f t="shared" si="122"/>
        <v/>
      </c>
      <c r="Y164" s="202" t="str">
        <f t="shared" si="123"/>
        <v/>
      </c>
      <c r="Z164" s="203" t="str">
        <f t="shared" si="124"/>
        <v/>
      </c>
      <c r="AA164" s="204" t="str">
        <f t="shared" si="125"/>
        <v/>
      </c>
      <c r="AB164" s="205"/>
      <c r="AC164" s="186"/>
      <c r="AD164" s="333" t="str">
        <f t="shared" si="126"/>
        <v/>
      </c>
      <c r="AE164" s="334" t="str">
        <f t="shared" si="127"/>
        <v/>
      </c>
      <c r="AF164" s="335" t="str">
        <f t="shared" si="128"/>
        <v/>
      </c>
      <c r="AG164" s="336" t="str">
        <f t="shared" si="129"/>
        <v/>
      </c>
      <c r="AH164" s="210" t="str">
        <f t="shared" si="130"/>
        <v/>
      </c>
    </row>
    <row r="165" spans="2:34" ht="12" customHeight="1">
      <c r="B165" s="21">
        <f>IF(情報!$C155="","",情報!$C155)</f>
        <v>418</v>
      </c>
      <c r="C165" s="22" t="str">
        <f t="shared" si="105"/>
        <v/>
      </c>
      <c r="D165" s="192" t="str">
        <f t="shared" si="106"/>
        <v/>
      </c>
      <c r="E165" s="193" t="str">
        <f t="shared" si="107"/>
        <v/>
      </c>
      <c r="F165" s="194" t="str">
        <f t="shared" si="108"/>
        <v/>
      </c>
      <c r="G165" s="192" t="str">
        <f t="shared" si="109"/>
        <v/>
      </c>
      <c r="H165" s="193" t="str">
        <f t="shared" si="110"/>
        <v/>
      </c>
      <c r="I165" s="194" t="str">
        <f t="shared" si="111"/>
        <v/>
      </c>
      <c r="J165" s="192" t="str">
        <f t="shared" si="112"/>
        <v/>
      </c>
      <c r="K165" s="193" t="str">
        <f t="shared" si="113"/>
        <v/>
      </c>
      <c r="L165" s="194" t="str">
        <f t="shared" si="114"/>
        <v/>
      </c>
      <c r="M165" s="20"/>
      <c r="N165" s="195" t="str">
        <f t="shared" si="115"/>
        <v/>
      </c>
      <c r="O165" s="196" t="str">
        <f t="shared" si="116"/>
        <v/>
      </c>
      <c r="P165" s="197" t="str">
        <f t="shared" si="117"/>
        <v/>
      </c>
      <c r="Q165" s="192" t="str">
        <f t="shared" si="118"/>
        <v/>
      </c>
      <c r="R165" s="198" t="str">
        <f t="shared" si="119"/>
        <v/>
      </c>
      <c r="S165" s="199"/>
      <c r="T165" s="200" t="str">
        <f t="shared" si="120"/>
        <v/>
      </c>
      <c r="U165" s="199"/>
      <c r="V165" s="200" t="str">
        <f t="shared" si="121"/>
        <v/>
      </c>
      <c r="W165" s="199"/>
      <c r="X165" s="201" t="str">
        <f t="shared" si="122"/>
        <v/>
      </c>
      <c r="Y165" s="202" t="str">
        <f t="shared" si="123"/>
        <v/>
      </c>
      <c r="Z165" s="203" t="str">
        <f t="shared" si="124"/>
        <v/>
      </c>
      <c r="AA165" s="204" t="str">
        <f t="shared" si="125"/>
        <v/>
      </c>
      <c r="AB165" s="205"/>
      <c r="AC165" s="186"/>
      <c r="AD165" s="333" t="str">
        <f t="shared" si="126"/>
        <v/>
      </c>
      <c r="AE165" s="334" t="str">
        <f t="shared" si="127"/>
        <v/>
      </c>
      <c r="AF165" s="335" t="str">
        <f t="shared" si="128"/>
        <v/>
      </c>
      <c r="AG165" s="336" t="str">
        <f t="shared" si="129"/>
        <v/>
      </c>
      <c r="AH165" s="210" t="str">
        <f t="shared" si="130"/>
        <v/>
      </c>
    </row>
    <row r="166" spans="2:34" ht="12" customHeight="1">
      <c r="B166" s="21">
        <f>IF(情報!$C156="","",情報!$C156)</f>
        <v>419</v>
      </c>
      <c r="C166" s="22" t="str">
        <f t="shared" si="105"/>
        <v/>
      </c>
      <c r="D166" s="192" t="str">
        <f t="shared" si="106"/>
        <v/>
      </c>
      <c r="E166" s="193" t="str">
        <f t="shared" si="107"/>
        <v/>
      </c>
      <c r="F166" s="194" t="str">
        <f t="shared" si="108"/>
        <v/>
      </c>
      <c r="G166" s="192" t="str">
        <f t="shared" si="109"/>
        <v/>
      </c>
      <c r="H166" s="193" t="str">
        <f t="shared" si="110"/>
        <v/>
      </c>
      <c r="I166" s="194" t="str">
        <f t="shared" si="111"/>
        <v/>
      </c>
      <c r="J166" s="192" t="str">
        <f t="shared" si="112"/>
        <v/>
      </c>
      <c r="K166" s="193" t="str">
        <f t="shared" si="113"/>
        <v/>
      </c>
      <c r="L166" s="194" t="str">
        <f t="shared" si="114"/>
        <v/>
      </c>
      <c r="M166" s="20"/>
      <c r="N166" s="195" t="str">
        <f t="shared" si="115"/>
        <v/>
      </c>
      <c r="O166" s="196" t="str">
        <f t="shared" si="116"/>
        <v/>
      </c>
      <c r="P166" s="197" t="str">
        <f t="shared" si="117"/>
        <v/>
      </c>
      <c r="Q166" s="192" t="str">
        <f t="shared" si="118"/>
        <v/>
      </c>
      <c r="R166" s="198" t="str">
        <f t="shared" si="119"/>
        <v/>
      </c>
      <c r="S166" s="199"/>
      <c r="T166" s="200" t="str">
        <f t="shared" si="120"/>
        <v/>
      </c>
      <c r="U166" s="199"/>
      <c r="V166" s="200" t="str">
        <f t="shared" si="121"/>
        <v/>
      </c>
      <c r="W166" s="199"/>
      <c r="X166" s="201" t="str">
        <f t="shared" si="122"/>
        <v/>
      </c>
      <c r="Y166" s="202" t="str">
        <f t="shared" si="123"/>
        <v/>
      </c>
      <c r="Z166" s="203" t="str">
        <f t="shared" si="124"/>
        <v/>
      </c>
      <c r="AA166" s="204" t="str">
        <f t="shared" si="125"/>
        <v/>
      </c>
      <c r="AB166" s="205"/>
      <c r="AC166" s="186"/>
      <c r="AD166" s="333" t="str">
        <f t="shared" si="126"/>
        <v/>
      </c>
      <c r="AE166" s="334" t="str">
        <f t="shared" si="127"/>
        <v/>
      </c>
      <c r="AF166" s="335" t="str">
        <f t="shared" si="128"/>
        <v/>
      </c>
      <c r="AG166" s="336" t="str">
        <f t="shared" si="129"/>
        <v/>
      </c>
      <c r="AH166" s="210" t="str">
        <f t="shared" si="130"/>
        <v/>
      </c>
    </row>
    <row r="167" spans="2:34" ht="12" customHeight="1">
      <c r="B167" s="27">
        <f>IF(情報!$C157="","",情報!$C157)</f>
        <v>420</v>
      </c>
      <c r="C167" s="28" t="str">
        <f t="shared" si="105"/>
        <v/>
      </c>
      <c r="D167" s="211" t="str">
        <f t="shared" si="106"/>
        <v/>
      </c>
      <c r="E167" s="212" t="str">
        <f t="shared" si="107"/>
        <v/>
      </c>
      <c r="F167" s="213" t="str">
        <f t="shared" si="108"/>
        <v/>
      </c>
      <c r="G167" s="211" t="str">
        <f t="shared" si="109"/>
        <v/>
      </c>
      <c r="H167" s="212" t="str">
        <f t="shared" si="110"/>
        <v/>
      </c>
      <c r="I167" s="213" t="str">
        <f t="shared" si="111"/>
        <v/>
      </c>
      <c r="J167" s="211" t="str">
        <f t="shared" si="112"/>
        <v/>
      </c>
      <c r="K167" s="212" t="str">
        <f t="shared" si="113"/>
        <v/>
      </c>
      <c r="L167" s="213" t="str">
        <f t="shared" si="114"/>
        <v/>
      </c>
      <c r="M167" s="20"/>
      <c r="N167" s="214" t="str">
        <f t="shared" si="115"/>
        <v/>
      </c>
      <c r="O167" s="215" t="str">
        <f t="shared" si="116"/>
        <v/>
      </c>
      <c r="P167" s="216" t="str">
        <f t="shared" si="117"/>
        <v/>
      </c>
      <c r="Q167" s="211" t="str">
        <f t="shared" si="118"/>
        <v/>
      </c>
      <c r="R167" s="217" t="str">
        <f t="shared" si="119"/>
        <v/>
      </c>
      <c r="S167" s="218"/>
      <c r="T167" s="219" t="str">
        <f t="shared" si="120"/>
        <v/>
      </c>
      <c r="U167" s="218"/>
      <c r="V167" s="219" t="str">
        <f t="shared" si="121"/>
        <v/>
      </c>
      <c r="W167" s="218"/>
      <c r="X167" s="220" t="str">
        <f t="shared" si="122"/>
        <v/>
      </c>
      <c r="Y167" s="221" t="str">
        <f t="shared" si="123"/>
        <v/>
      </c>
      <c r="Z167" s="222" t="str">
        <f t="shared" si="124"/>
        <v/>
      </c>
      <c r="AA167" s="223" t="str">
        <f t="shared" si="125"/>
        <v/>
      </c>
      <c r="AB167" s="224"/>
      <c r="AC167" s="186"/>
      <c r="AD167" s="338" t="str">
        <f t="shared" si="126"/>
        <v/>
      </c>
      <c r="AE167" s="339" t="str">
        <f t="shared" si="127"/>
        <v/>
      </c>
      <c r="AF167" s="340" t="str">
        <f t="shared" si="128"/>
        <v/>
      </c>
      <c r="AG167" s="341" t="str">
        <f t="shared" si="129"/>
        <v/>
      </c>
      <c r="AH167" s="229" t="str">
        <f t="shared" si="130"/>
        <v/>
      </c>
    </row>
    <row r="168" spans="2:34" ht="12" customHeight="1">
      <c r="B168" s="33">
        <f>IF(情報!$C158="","",情報!$C158)</f>
        <v>421</v>
      </c>
      <c r="C168" s="34" t="str">
        <f t="shared" si="105"/>
        <v/>
      </c>
      <c r="D168" s="230" t="str">
        <f t="shared" si="106"/>
        <v/>
      </c>
      <c r="E168" s="231" t="str">
        <f t="shared" si="107"/>
        <v/>
      </c>
      <c r="F168" s="232" t="str">
        <f t="shared" si="108"/>
        <v/>
      </c>
      <c r="G168" s="230" t="str">
        <f t="shared" si="109"/>
        <v/>
      </c>
      <c r="H168" s="231" t="str">
        <f t="shared" si="110"/>
        <v/>
      </c>
      <c r="I168" s="232" t="str">
        <f t="shared" si="111"/>
        <v/>
      </c>
      <c r="J168" s="230" t="str">
        <f t="shared" si="112"/>
        <v/>
      </c>
      <c r="K168" s="231" t="str">
        <f t="shared" si="113"/>
        <v/>
      </c>
      <c r="L168" s="232" t="str">
        <f t="shared" si="114"/>
        <v/>
      </c>
      <c r="M168" s="20"/>
      <c r="N168" s="233" t="str">
        <f t="shared" si="115"/>
        <v/>
      </c>
      <c r="O168" s="234" t="str">
        <f t="shared" si="116"/>
        <v/>
      </c>
      <c r="P168" s="235" t="str">
        <f t="shared" si="117"/>
        <v/>
      </c>
      <c r="Q168" s="230" t="str">
        <f t="shared" si="118"/>
        <v/>
      </c>
      <c r="R168" s="236" t="str">
        <f t="shared" si="119"/>
        <v/>
      </c>
      <c r="S168" s="237"/>
      <c r="T168" s="238" t="str">
        <f t="shared" si="120"/>
        <v/>
      </c>
      <c r="U168" s="237"/>
      <c r="V168" s="238" t="str">
        <f t="shared" si="121"/>
        <v/>
      </c>
      <c r="W168" s="237"/>
      <c r="X168" s="239" t="str">
        <f t="shared" si="122"/>
        <v/>
      </c>
      <c r="Y168" s="240" t="str">
        <f t="shared" si="123"/>
        <v/>
      </c>
      <c r="Z168" s="241" t="str">
        <f t="shared" si="124"/>
        <v/>
      </c>
      <c r="AA168" s="242" t="str">
        <f t="shared" si="125"/>
        <v/>
      </c>
      <c r="AB168" s="243"/>
      <c r="AC168" s="186"/>
      <c r="AD168" s="343" t="str">
        <f t="shared" si="126"/>
        <v/>
      </c>
      <c r="AE168" s="344" t="str">
        <f t="shared" si="127"/>
        <v/>
      </c>
      <c r="AF168" s="345" t="str">
        <f t="shared" si="128"/>
        <v/>
      </c>
      <c r="AG168" s="346" t="str">
        <f t="shared" si="129"/>
        <v/>
      </c>
      <c r="AH168" s="248" t="str">
        <f t="shared" si="130"/>
        <v/>
      </c>
    </row>
    <row r="169" spans="2:34" ht="12" customHeight="1">
      <c r="B169" s="21">
        <f>IF(情報!$C159="","",情報!$C159)</f>
        <v>422</v>
      </c>
      <c r="C169" s="22" t="str">
        <f t="shared" si="105"/>
        <v/>
      </c>
      <c r="D169" s="192" t="str">
        <f t="shared" si="106"/>
        <v/>
      </c>
      <c r="E169" s="193" t="str">
        <f t="shared" si="107"/>
        <v/>
      </c>
      <c r="F169" s="194" t="str">
        <f t="shared" si="108"/>
        <v/>
      </c>
      <c r="G169" s="192" t="str">
        <f t="shared" si="109"/>
        <v/>
      </c>
      <c r="H169" s="193" t="str">
        <f t="shared" si="110"/>
        <v/>
      </c>
      <c r="I169" s="194" t="str">
        <f t="shared" si="111"/>
        <v/>
      </c>
      <c r="J169" s="192" t="str">
        <f t="shared" si="112"/>
        <v/>
      </c>
      <c r="K169" s="193" t="str">
        <f t="shared" si="113"/>
        <v/>
      </c>
      <c r="L169" s="194" t="str">
        <f t="shared" si="114"/>
        <v/>
      </c>
      <c r="M169" s="20"/>
      <c r="N169" s="195" t="str">
        <f t="shared" si="115"/>
        <v/>
      </c>
      <c r="O169" s="196" t="str">
        <f t="shared" si="116"/>
        <v/>
      </c>
      <c r="P169" s="197" t="str">
        <f t="shared" si="117"/>
        <v/>
      </c>
      <c r="Q169" s="192" t="str">
        <f t="shared" si="118"/>
        <v/>
      </c>
      <c r="R169" s="198" t="str">
        <f t="shared" si="119"/>
        <v/>
      </c>
      <c r="S169" s="199"/>
      <c r="T169" s="200" t="str">
        <f t="shared" si="120"/>
        <v/>
      </c>
      <c r="U169" s="199"/>
      <c r="V169" s="200" t="str">
        <f t="shared" si="121"/>
        <v/>
      </c>
      <c r="W169" s="199"/>
      <c r="X169" s="201" t="str">
        <f t="shared" si="122"/>
        <v/>
      </c>
      <c r="Y169" s="202" t="str">
        <f t="shared" si="123"/>
        <v/>
      </c>
      <c r="Z169" s="203" t="str">
        <f t="shared" si="124"/>
        <v/>
      </c>
      <c r="AA169" s="204" t="str">
        <f t="shared" si="125"/>
        <v/>
      </c>
      <c r="AB169" s="205"/>
      <c r="AC169" s="186"/>
      <c r="AD169" s="333" t="str">
        <f t="shared" si="126"/>
        <v/>
      </c>
      <c r="AE169" s="334" t="str">
        <f t="shared" si="127"/>
        <v/>
      </c>
      <c r="AF169" s="335" t="str">
        <f t="shared" si="128"/>
        <v/>
      </c>
      <c r="AG169" s="336" t="str">
        <f t="shared" si="129"/>
        <v/>
      </c>
      <c r="AH169" s="210" t="str">
        <f t="shared" si="130"/>
        <v/>
      </c>
    </row>
    <row r="170" spans="2:34" ht="12" customHeight="1">
      <c r="B170" s="21">
        <f>IF(情報!$C160="","",情報!$C160)</f>
        <v>423</v>
      </c>
      <c r="C170" s="22" t="str">
        <f t="shared" si="105"/>
        <v/>
      </c>
      <c r="D170" s="192" t="str">
        <f t="shared" si="106"/>
        <v/>
      </c>
      <c r="E170" s="193" t="str">
        <f t="shared" si="107"/>
        <v/>
      </c>
      <c r="F170" s="194" t="str">
        <f t="shared" si="108"/>
        <v/>
      </c>
      <c r="G170" s="192" t="str">
        <f t="shared" si="109"/>
        <v/>
      </c>
      <c r="H170" s="193" t="str">
        <f t="shared" si="110"/>
        <v/>
      </c>
      <c r="I170" s="194" t="str">
        <f t="shared" si="111"/>
        <v/>
      </c>
      <c r="J170" s="192" t="str">
        <f t="shared" si="112"/>
        <v/>
      </c>
      <c r="K170" s="193" t="str">
        <f t="shared" si="113"/>
        <v/>
      </c>
      <c r="L170" s="194" t="str">
        <f t="shared" si="114"/>
        <v/>
      </c>
      <c r="M170" s="20"/>
      <c r="N170" s="195" t="str">
        <f t="shared" si="115"/>
        <v/>
      </c>
      <c r="O170" s="196" t="str">
        <f t="shared" si="116"/>
        <v/>
      </c>
      <c r="P170" s="197" t="str">
        <f t="shared" si="117"/>
        <v/>
      </c>
      <c r="Q170" s="192" t="str">
        <f t="shared" si="118"/>
        <v/>
      </c>
      <c r="R170" s="198" t="str">
        <f t="shared" si="119"/>
        <v/>
      </c>
      <c r="S170" s="199"/>
      <c r="T170" s="200" t="str">
        <f t="shared" si="120"/>
        <v/>
      </c>
      <c r="U170" s="199"/>
      <c r="V170" s="200" t="str">
        <f t="shared" si="121"/>
        <v/>
      </c>
      <c r="W170" s="199"/>
      <c r="X170" s="201" t="str">
        <f t="shared" si="122"/>
        <v/>
      </c>
      <c r="Y170" s="202" t="str">
        <f t="shared" si="123"/>
        <v/>
      </c>
      <c r="Z170" s="203" t="str">
        <f t="shared" si="124"/>
        <v/>
      </c>
      <c r="AA170" s="204" t="str">
        <f t="shared" si="125"/>
        <v/>
      </c>
      <c r="AB170" s="205"/>
      <c r="AC170" s="186"/>
      <c r="AD170" s="333" t="str">
        <f t="shared" si="126"/>
        <v/>
      </c>
      <c r="AE170" s="334" t="str">
        <f t="shared" si="127"/>
        <v/>
      </c>
      <c r="AF170" s="335" t="str">
        <f t="shared" si="128"/>
        <v/>
      </c>
      <c r="AG170" s="336" t="str">
        <f t="shared" si="129"/>
        <v/>
      </c>
      <c r="AH170" s="210" t="str">
        <f t="shared" si="130"/>
        <v/>
      </c>
    </row>
    <row r="171" spans="2:34" ht="12" customHeight="1">
      <c r="B171" s="21">
        <f>IF(情報!$C161="","",情報!$C161)</f>
        <v>424</v>
      </c>
      <c r="C171" s="22" t="str">
        <f t="shared" si="105"/>
        <v/>
      </c>
      <c r="D171" s="192" t="str">
        <f t="shared" si="106"/>
        <v/>
      </c>
      <c r="E171" s="193" t="str">
        <f t="shared" si="107"/>
        <v/>
      </c>
      <c r="F171" s="194" t="str">
        <f t="shared" si="108"/>
        <v/>
      </c>
      <c r="G171" s="192" t="str">
        <f t="shared" si="109"/>
        <v/>
      </c>
      <c r="H171" s="193" t="str">
        <f t="shared" si="110"/>
        <v/>
      </c>
      <c r="I171" s="194" t="str">
        <f t="shared" si="111"/>
        <v/>
      </c>
      <c r="J171" s="192" t="str">
        <f t="shared" si="112"/>
        <v/>
      </c>
      <c r="K171" s="193" t="str">
        <f t="shared" si="113"/>
        <v/>
      </c>
      <c r="L171" s="194" t="str">
        <f t="shared" si="114"/>
        <v/>
      </c>
      <c r="M171" s="20"/>
      <c r="N171" s="195" t="str">
        <f t="shared" si="115"/>
        <v/>
      </c>
      <c r="O171" s="196" t="str">
        <f t="shared" si="116"/>
        <v/>
      </c>
      <c r="P171" s="197" t="str">
        <f t="shared" si="117"/>
        <v/>
      </c>
      <c r="Q171" s="192" t="str">
        <f t="shared" si="118"/>
        <v/>
      </c>
      <c r="R171" s="198" t="str">
        <f t="shared" si="119"/>
        <v/>
      </c>
      <c r="S171" s="199"/>
      <c r="T171" s="200" t="str">
        <f t="shared" si="120"/>
        <v/>
      </c>
      <c r="U171" s="199"/>
      <c r="V171" s="200" t="str">
        <f t="shared" si="121"/>
        <v/>
      </c>
      <c r="W171" s="199"/>
      <c r="X171" s="201" t="str">
        <f t="shared" si="122"/>
        <v/>
      </c>
      <c r="Y171" s="202" t="str">
        <f t="shared" si="123"/>
        <v/>
      </c>
      <c r="Z171" s="203" t="str">
        <f t="shared" si="124"/>
        <v/>
      </c>
      <c r="AA171" s="204" t="str">
        <f t="shared" si="125"/>
        <v/>
      </c>
      <c r="AB171" s="205"/>
      <c r="AC171" s="186"/>
      <c r="AD171" s="333" t="str">
        <f t="shared" si="126"/>
        <v/>
      </c>
      <c r="AE171" s="334" t="str">
        <f t="shared" si="127"/>
        <v/>
      </c>
      <c r="AF171" s="335" t="str">
        <f t="shared" si="128"/>
        <v/>
      </c>
      <c r="AG171" s="336" t="str">
        <f t="shared" si="129"/>
        <v/>
      </c>
      <c r="AH171" s="210" t="str">
        <f t="shared" si="130"/>
        <v/>
      </c>
    </row>
    <row r="172" spans="2:34" ht="12" customHeight="1">
      <c r="B172" s="27">
        <f>IF(情報!$C162="","",情報!$C162)</f>
        <v>425</v>
      </c>
      <c r="C172" s="28" t="str">
        <f t="shared" si="105"/>
        <v/>
      </c>
      <c r="D172" s="211" t="str">
        <f t="shared" si="106"/>
        <v/>
      </c>
      <c r="E172" s="212" t="str">
        <f t="shared" si="107"/>
        <v/>
      </c>
      <c r="F172" s="213" t="str">
        <f t="shared" si="108"/>
        <v/>
      </c>
      <c r="G172" s="211" t="str">
        <f t="shared" si="109"/>
        <v/>
      </c>
      <c r="H172" s="212" t="str">
        <f t="shared" si="110"/>
        <v/>
      </c>
      <c r="I172" s="213" t="str">
        <f t="shared" si="111"/>
        <v/>
      </c>
      <c r="J172" s="211" t="str">
        <f t="shared" si="112"/>
        <v/>
      </c>
      <c r="K172" s="212" t="str">
        <f t="shared" si="113"/>
        <v/>
      </c>
      <c r="L172" s="213" t="str">
        <f t="shared" si="114"/>
        <v/>
      </c>
      <c r="M172" s="20"/>
      <c r="N172" s="214" t="str">
        <f t="shared" si="115"/>
        <v/>
      </c>
      <c r="O172" s="215" t="str">
        <f t="shared" si="116"/>
        <v/>
      </c>
      <c r="P172" s="216" t="str">
        <f t="shared" si="117"/>
        <v/>
      </c>
      <c r="Q172" s="211" t="str">
        <f t="shared" si="118"/>
        <v/>
      </c>
      <c r="R172" s="217" t="str">
        <f t="shared" si="119"/>
        <v/>
      </c>
      <c r="S172" s="218"/>
      <c r="T172" s="219" t="str">
        <f t="shared" si="120"/>
        <v/>
      </c>
      <c r="U172" s="218"/>
      <c r="V172" s="219" t="str">
        <f t="shared" si="121"/>
        <v/>
      </c>
      <c r="W172" s="218"/>
      <c r="X172" s="220" t="str">
        <f t="shared" si="122"/>
        <v/>
      </c>
      <c r="Y172" s="221" t="str">
        <f t="shared" si="123"/>
        <v/>
      </c>
      <c r="Z172" s="222" t="str">
        <f t="shared" si="124"/>
        <v/>
      </c>
      <c r="AA172" s="223" t="str">
        <f t="shared" si="125"/>
        <v/>
      </c>
      <c r="AB172" s="224"/>
      <c r="AC172" s="186"/>
      <c r="AD172" s="338" t="str">
        <f t="shared" si="126"/>
        <v/>
      </c>
      <c r="AE172" s="339" t="str">
        <f t="shared" si="127"/>
        <v/>
      </c>
      <c r="AF172" s="340" t="str">
        <f t="shared" si="128"/>
        <v/>
      </c>
      <c r="AG172" s="341" t="str">
        <f t="shared" si="129"/>
        <v/>
      </c>
      <c r="AH172" s="229" t="str">
        <f t="shared" si="130"/>
        <v/>
      </c>
    </row>
    <row r="173" spans="2:34" ht="12" customHeight="1">
      <c r="B173" s="33">
        <f>IF(情報!$C163="","",情報!$C163)</f>
        <v>426</v>
      </c>
      <c r="C173" s="34" t="str">
        <f t="shared" ref="C173:C192" si="131">IF(ISERROR(VLOOKUP($B173,名列,2,FALSE)&amp;""),"",VLOOKUP($B173,名列,2,FALSE)&amp;"")</f>
        <v/>
      </c>
      <c r="D173" s="230" t="str">
        <f t="shared" ref="D173:D192" si="132">VLOOKUP($B173,単1,52,FALSE)</f>
        <v/>
      </c>
      <c r="E173" s="231" t="str">
        <f t="shared" ref="E173:E192" si="133">VLOOKUP($B173,テ1,32,FALSE)</f>
        <v/>
      </c>
      <c r="F173" s="232" t="str">
        <f t="shared" ref="F173:F192" si="134">IF(ISERROR((D173*D$8+E173*E$8)/(D$8+E$8)),"",(D173*D$8+E173*E$8)/(D$8+E$8))</f>
        <v/>
      </c>
      <c r="G173" s="230" t="str">
        <f t="shared" ref="G173:G192" si="135">VLOOKUP($B173,単1,53,FALSE)</f>
        <v/>
      </c>
      <c r="H173" s="231" t="str">
        <f t="shared" ref="H173:H192" si="136">VLOOKUP($B173,テ1,33,FALSE)</f>
        <v/>
      </c>
      <c r="I173" s="232" t="str">
        <f t="shared" si="111"/>
        <v/>
      </c>
      <c r="J173" s="230" t="str">
        <f t="shared" ref="J173:J192" si="137">VLOOKUP($B173,単1,54,FALSE)</f>
        <v/>
      </c>
      <c r="K173" s="231" t="str">
        <f t="shared" ref="K173:K192" si="138">VLOOKUP($B173,テ1,34,FALSE)</f>
        <v/>
      </c>
      <c r="L173" s="232" t="str">
        <f t="shared" si="114"/>
        <v/>
      </c>
      <c r="M173" s="20"/>
      <c r="N173" s="233" t="str">
        <f t="shared" ref="N173:N192" si="139">IF(O173="","",RANK(O173,$O$13:$O$192,0))</f>
        <v/>
      </c>
      <c r="O173" s="234" t="str">
        <f t="shared" ref="O173:O192" si="140">IF(COUNT(F173,I173,L173)=3,($F173*$F$6+$I173*$I$6+$L173*$L$6)/($F$6+$I$6+$L$6),"")</f>
        <v/>
      </c>
      <c r="P173" s="235" t="str">
        <f t="shared" ref="P173:P192" si="141">IF(ISERROR(LOOKUP(O173,$N$2:$O$6)),"",LOOKUP(O173,$N$2:$O$6))</f>
        <v/>
      </c>
      <c r="Q173" s="230" t="str">
        <f t="shared" ref="Q173:Q192" si="142">VLOOKUP($B173,テ1,35,FALSE)</f>
        <v/>
      </c>
      <c r="R173" s="236" t="str">
        <f t="shared" ref="R173:R192" si="143">IF(ISERROR(LOOKUP($F173,$E$2:$F$4)),"",LOOKUP($F173,$E$2:$F$4))</f>
        <v/>
      </c>
      <c r="S173" s="237"/>
      <c r="T173" s="238" t="str">
        <f t="shared" ref="T173:T192" si="144">IF(ISERROR(LOOKUP($I173,$H$2:$I$4)),"",LOOKUP($I173,$H$2:$I$4))</f>
        <v/>
      </c>
      <c r="U173" s="237"/>
      <c r="V173" s="238" t="str">
        <f t="shared" ref="V173:V192" si="145">IF(ISERROR(LOOKUP($L173,$K$2:$L$4)),"",LOOKUP($L173,$K$2:$L$4))</f>
        <v/>
      </c>
      <c r="W173" s="237"/>
      <c r="X173" s="239" t="str">
        <f t="shared" ref="X173:X192" si="146">IF($AD173&amp;$AE173&amp;$AF173="","",(IF($AD173="A",3,IF($AD173="B",2,1)))+(IF($AE173="A",3,IF($AE173="B",2,1)))+(IF($AF173="A",3,IF($AF173="B",2,1))))</f>
        <v/>
      </c>
      <c r="Y173" s="240" t="str">
        <f t="shared" ref="Y173:Y192" si="147">IF($X173="","",VLOOKUP($X173,観点得点,2,FALSE))</f>
        <v/>
      </c>
      <c r="Z173" s="241" t="str">
        <f t="shared" ref="Z173:Z192" si="148">IF($X173="","",VLOOKUP($X173,観点得点,3,FALSE))</f>
        <v/>
      </c>
      <c r="AA173" s="242" t="str">
        <f t="shared" ref="AA173:AA192" si="149">IF(ISERROR(LOOKUP(O173,$N$2:$O$6)),"",LOOKUP(O173,$N$2:$O$6))</f>
        <v/>
      </c>
      <c r="AB173" s="243"/>
      <c r="AC173" s="186"/>
      <c r="AD173" s="343" t="str">
        <f t="shared" ref="AD173:AD192" si="150">IF($S173="",$R173,$S173)</f>
        <v/>
      </c>
      <c r="AE173" s="344" t="str">
        <f t="shared" ref="AE173:AE192" si="151">IF($U173="",$T173,$U173)</f>
        <v/>
      </c>
      <c r="AF173" s="345" t="str">
        <f t="shared" ref="AF173:AF192" si="152">IF($W173="",$V173,$W173)</f>
        <v/>
      </c>
      <c r="AG173" s="346" t="str">
        <f t="shared" ref="AG173:AG192" si="153">IF(AB173="",AA173,AB173)</f>
        <v/>
      </c>
      <c r="AH173" s="248" t="str">
        <f t="shared" ref="AH173:AH192" si="154">IF(ISERROR(VLOOKUP($B173,評全,$AH$8,FALSE)),"",VLOOKUP($B173,評全,$AH$8,FALSE))</f>
        <v/>
      </c>
    </row>
    <row r="174" spans="2:34" ht="12" customHeight="1">
      <c r="B174" s="21">
        <f>IF(情報!$C164="","",情報!$C164)</f>
        <v>427</v>
      </c>
      <c r="C174" s="22" t="str">
        <f t="shared" si="131"/>
        <v/>
      </c>
      <c r="D174" s="192" t="str">
        <f t="shared" si="132"/>
        <v/>
      </c>
      <c r="E174" s="193" t="str">
        <f t="shared" si="133"/>
        <v/>
      </c>
      <c r="F174" s="194" t="str">
        <f t="shared" si="134"/>
        <v/>
      </c>
      <c r="G174" s="192" t="str">
        <f t="shared" si="135"/>
        <v/>
      </c>
      <c r="H174" s="193" t="str">
        <f t="shared" si="136"/>
        <v/>
      </c>
      <c r="I174" s="194" t="str">
        <f t="shared" si="111"/>
        <v/>
      </c>
      <c r="J174" s="192" t="str">
        <f t="shared" si="137"/>
        <v/>
      </c>
      <c r="K174" s="193" t="str">
        <f t="shared" si="138"/>
        <v/>
      </c>
      <c r="L174" s="194" t="str">
        <f t="shared" si="114"/>
        <v/>
      </c>
      <c r="M174" s="20"/>
      <c r="N174" s="195" t="str">
        <f t="shared" si="139"/>
        <v/>
      </c>
      <c r="O174" s="196" t="str">
        <f t="shared" si="140"/>
        <v/>
      </c>
      <c r="P174" s="197" t="str">
        <f t="shared" si="141"/>
        <v/>
      </c>
      <c r="Q174" s="192" t="str">
        <f t="shared" si="142"/>
        <v/>
      </c>
      <c r="R174" s="198" t="str">
        <f t="shared" si="143"/>
        <v/>
      </c>
      <c r="S174" s="199"/>
      <c r="T174" s="200" t="str">
        <f t="shared" si="144"/>
        <v/>
      </c>
      <c r="U174" s="199"/>
      <c r="V174" s="200" t="str">
        <f t="shared" si="145"/>
        <v/>
      </c>
      <c r="W174" s="199"/>
      <c r="X174" s="201" t="str">
        <f t="shared" si="146"/>
        <v/>
      </c>
      <c r="Y174" s="202" t="str">
        <f t="shared" si="147"/>
        <v/>
      </c>
      <c r="Z174" s="203" t="str">
        <f t="shared" si="148"/>
        <v/>
      </c>
      <c r="AA174" s="204" t="str">
        <f t="shared" si="149"/>
        <v/>
      </c>
      <c r="AB174" s="205"/>
      <c r="AC174" s="186"/>
      <c r="AD174" s="333" t="str">
        <f t="shared" si="150"/>
        <v/>
      </c>
      <c r="AE174" s="334" t="str">
        <f t="shared" si="151"/>
        <v/>
      </c>
      <c r="AF174" s="335" t="str">
        <f t="shared" si="152"/>
        <v/>
      </c>
      <c r="AG174" s="336" t="str">
        <f t="shared" si="153"/>
        <v/>
      </c>
      <c r="AH174" s="210" t="str">
        <f t="shared" si="154"/>
        <v/>
      </c>
    </row>
    <row r="175" spans="2:34" ht="12" customHeight="1">
      <c r="B175" s="21">
        <f>IF(情報!$C165="","",情報!$C165)</f>
        <v>428</v>
      </c>
      <c r="C175" s="22" t="str">
        <f t="shared" si="131"/>
        <v/>
      </c>
      <c r="D175" s="192" t="str">
        <f t="shared" si="132"/>
        <v/>
      </c>
      <c r="E175" s="193" t="str">
        <f t="shared" si="133"/>
        <v/>
      </c>
      <c r="F175" s="194" t="str">
        <f t="shared" si="134"/>
        <v/>
      </c>
      <c r="G175" s="192" t="str">
        <f t="shared" si="135"/>
        <v/>
      </c>
      <c r="H175" s="193" t="str">
        <f t="shared" si="136"/>
        <v/>
      </c>
      <c r="I175" s="194" t="str">
        <f t="shared" si="111"/>
        <v/>
      </c>
      <c r="J175" s="192" t="str">
        <f t="shared" si="137"/>
        <v/>
      </c>
      <c r="K175" s="193" t="str">
        <f t="shared" si="138"/>
        <v/>
      </c>
      <c r="L175" s="194" t="str">
        <f t="shared" si="114"/>
        <v/>
      </c>
      <c r="M175" s="20"/>
      <c r="N175" s="195" t="str">
        <f t="shared" si="139"/>
        <v/>
      </c>
      <c r="O175" s="196" t="str">
        <f t="shared" si="140"/>
        <v/>
      </c>
      <c r="P175" s="197" t="str">
        <f t="shared" si="141"/>
        <v/>
      </c>
      <c r="Q175" s="192" t="str">
        <f t="shared" si="142"/>
        <v/>
      </c>
      <c r="R175" s="198" t="str">
        <f t="shared" si="143"/>
        <v/>
      </c>
      <c r="S175" s="199"/>
      <c r="T175" s="200" t="str">
        <f t="shared" si="144"/>
        <v/>
      </c>
      <c r="U175" s="199"/>
      <c r="V175" s="200" t="str">
        <f t="shared" si="145"/>
        <v/>
      </c>
      <c r="W175" s="199"/>
      <c r="X175" s="201" t="str">
        <f t="shared" si="146"/>
        <v/>
      </c>
      <c r="Y175" s="202" t="str">
        <f t="shared" si="147"/>
        <v/>
      </c>
      <c r="Z175" s="203" t="str">
        <f t="shared" si="148"/>
        <v/>
      </c>
      <c r="AA175" s="204" t="str">
        <f t="shared" si="149"/>
        <v/>
      </c>
      <c r="AB175" s="205"/>
      <c r="AC175" s="186"/>
      <c r="AD175" s="333" t="str">
        <f t="shared" si="150"/>
        <v/>
      </c>
      <c r="AE175" s="334" t="str">
        <f t="shared" si="151"/>
        <v/>
      </c>
      <c r="AF175" s="335" t="str">
        <f t="shared" si="152"/>
        <v/>
      </c>
      <c r="AG175" s="336" t="str">
        <f t="shared" si="153"/>
        <v/>
      </c>
      <c r="AH175" s="210" t="str">
        <f t="shared" si="154"/>
        <v/>
      </c>
    </row>
    <row r="176" spans="2:34" ht="12" customHeight="1">
      <c r="B176" s="21">
        <f>IF(情報!$C166="","",情報!$C166)</f>
        <v>429</v>
      </c>
      <c r="C176" s="22" t="str">
        <f t="shared" si="131"/>
        <v/>
      </c>
      <c r="D176" s="192" t="str">
        <f t="shared" si="132"/>
        <v/>
      </c>
      <c r="E176" s="193" t="str">
        <f t="shared" si="133"/>
        <v/>
      </c>
      <c r="F176" s="194" t="str">
        <f t="shared" si="134"/>
        <v/>
      </c>
      <c r="G176" s="192" t="str">
        <f t="shared" si="135"/>
        <v/>
      </c>
      <c r="H176" s="193" t="str">
        <f t="shared" si="136"/>
        <v/>
      </c>
      <c r="I176" s="194" t="str">
        <f t="shared" si="111"/>
        <v/>
      </c>
      <c r="J176" s="192" t="str">
        <f t="shared" si="137"/>
        <v/>
      </c>
      <c r="K176" s="193" t="str">
        <f t="shared" si="138"/>
        <v/>
      </c>
      <c r="L176" s="194" t="str">
        <f t="shared" si="114"/>
        <v/>
      </c>
      <c r="M176" s="20"/>
      <c r="N176" s="195" t="str">
        <f t="shared" si="139"/>
        <v/>
      </c>
      <c r="O176" s="196" t="str">
        <f t="shared" si="140"/>
        <v/>
      </c>
      <c r="P176" s="197" t="str">
        <f t="shared" si="141"/>
        <v/>
      </c>
      <c r="Q176" s="192" t="str">
        <f t="shared" si="142"/>
        <v/>
      </c>
      <c r="R176" s="198" t="str">
        <f t="shared" si="143"/>
        <v/>
      </c>
      <c r="S176" s="199"/>
      <c r="T176" s="200" t="str">
        <f t="shared" si="144"/>
        <v/>
      </c>
      <c r="U176" s="199"/>
      <c r="V176" s="200" t="str">
        <f t="shared" si="145"/>
        <v/>
      </c>
      <c r="W176" s="199"/>
      <c r="X176" s="201" t="str">
        <f t="shared" si="146"/>
        <v/>
      </c>
      <c r="Y176" s="202" t="str">
        <f t="shared" si="147"/>
        <v/>
      </c>
      <c r="Z176" s="203" t="str">
        <f t="shared" si="148"/>
        <v/>
      </c>
      <c r="AA176" s="204" t="str">
        <f t="shared" si="149"/>
        <v/>
      </c>
      <c r="AB176" s="205"/>
      <c r="AC176" s="186"/>
      <c r="AD176" s="333" t="str">
        <f t="shared" si="150"/>
        <v/>
      </c>
      <c r="AE176" s="334" t="str">
        <f t="shared" si="151"/>
        <v/>
      </c>
      <c r="AF176" s="335" t="str">
        <f t="shared" si="152"/>
        <v/>
      </c>
      <c r="AG176" s="336" t="str">
        <f t="shared" si="153"/>
        <v/>
      </c>
      <c r="AH176" s="210" t="str">
        <f t="shared" si="154"/>
        <v/>
      </c>
    </row>
    <row r="177" spans="2:34" ht="12" customHeight="1">
      <c r="B177" s="27">
        <f>IF(情報!$C167="","",情報!$C167)</f>
        <v>430</v>
      </c>
      <c r="C177" s="28" t="str">
        <f t="shared" si="131"/>
        <v/>
      </c>
      <c r="D177" s="211" t="str">
        <f t="shared" si="132"/>
        <v/>
      </c>
      <c r="E177" s="212" t="str">
        <f t="shared" si="133"/>
        <v/>
      </c>
      <c r="F177" s="213" t="str">
        <f t="shared" si="134"/>
        <v/>
      </c>
      <c r="G177" s="211" t="str">
        <f t="shared" si="135"/>
        <v/>
      </c>
      <c r="H177" s="212" t="str">
        <f t="shared" si="136"/>
        <v/>
      </c>
      <c r="I177" s="213" t="str">
        <f t="shared" si="111"/>
        <v/>
      </c>
      <c r="J177" s="211" t="str">
        <f t="shared" si="137"/>
        <v/>
      </c>
      <c r="K177" s="212" t="str">
        <f t="shared" si="138"/>
        <v/>
      </c>
      <c r="L177" s="213" t="str">
        <f t="shared" si="114"/>
        <v/>
      </c>
      <c r="M177" s="20"/>
      <c r="N177" s="214" t="str">
        <f t="shared" si="139"/>
        <v/>
      </c>
      <c r="O177" s="215" t="str">
        <f t="shared" si="140"/>
        <v/>
      </c>
      <c r="P177" s="216" t="str">
        <f t="shared" si="141"/>
        <v/>
      </c>
      <c r="Q177" s="211" t="str">
        <f t="shared" si="142"/>
        <v/>
      </c>
      <c r="R177" s="217" t="str">
        <f t="shared" si="143"/>
        <v/>
      </c>
      <c r="S177" s="218"/>
      <c r="T177" s="219" t="str">
        <f t="shared" si="144"/>
        <v/>
      </c>
      <c r="U177" s="218"/>
      <c r="V177" s="219" t="str">
        <f t="shared" si="145"/>
        <v/>
      </c>
      <c r="W177" s="218"/>
      <c r="X177" s="220" t="str">
        <f t="shared" si="146"/>
        <v/>
      </c>
      <c r="Y177" s="221" t="str">
        <f t="shared" si="147"/>
        <v/>
      </c>
      <c r="Z177" s="222" t="str">
        <f t="shared" si="148"/>
        <v/>
      </c>
      <c r="AA177" s="223" t="str">
        <f t="shared" si="149"/>
        <v/>
      </c>
      <c r="AB177" s="224"/>
      <c r="AC177" s="186"/>
      <c r="AD177" s="338" t="str">
        <f t="shared" si="150"/>
        <v/>
      </c>
      <c r="AE177" s="339" t="str">
        <f t="shared" si="151"/>
        <v/>
      </c>
      <c r="AF177" s="340" t="str">
        <f t="shared" si="152"/>
        <v/>
      </c>
      <c r="AG177" s="341" t="str">
        <f t="shared" si="153"/>
        <v/>
      </c>
      <c r="AH177" s="229" t="str">
        <f t="shared" si="154"/>
        <v/>
      </c>
    </row>
    <row r="178" spans="2:34" ht="12" customHeight="1">
      <c r="B178" s="33">
        <f>IF(情報!$C168="","",情報!$C168)</f>
        <v>431</v>
      </c>
      <c r="C178" s="34" t="str">
        <f t="shared" si="131"/>
        <v/>
      </c>
      <c r="D178" s="230" t="str">
        <f t="shared" si="132"/>
        <v/>
      </c>
      <c r="E178" s="231" t="str">
        <f t="shared" si="133"/>
        <v/>
      </c>
      <c r="F178" s="232" t="str">
        <f t="shared" si="134"/>
        <v/>
      </c>
      <c r="G178" s="230" t="str">
        <f t="shared" si="135"/>
        <v/>
      </c>
      <c r="H178" s="231" t="str">
        <f t="shared" si="136"/>
        <v/>
      </c>
      <c r="I178" s="232" t="str">
        <f t="shared" si="111"/>
        <v/>
      </c>
      <c r="J178" s="230" t="str">
        <f t="shared" si="137"/>
        <v/>
      </c>
      <c r="K178" s="231" t="str">
        <f t="shared" si="138"/>
        <v/>
      </c>
      <c r="L178" s="232" t="str">
        <f t="shared" si="114"/>
        <v/>
      </c>
      <c r="M178" s="20"/>
      <c r="N178" s="233" t="str">
        <f t="shared" si="139"/>
        <v/>
      </c>
      <c r="O178" s="234" t="str">
        <f t="shared" si="140"/>
        <v/>
      </c>
      <c r="P178" s="235" t="str">
        <f t="shared" si="141"/>
        <v/>
      </c>
      <c r="Q178" s="230" t="str">
        <f t="shared" si="142"/>
        <v/>
      </c>
      <c r="R178" s="236" t="str">
        <f t="shared" si="143"/>
        <v/>
      </c>
      <c r="S178" s="237"/>
      <c r="T178" s="238" t="str">
        <f t="shared" si="144"/>
        <v/>
      </c>
      <c r="U178" s="237"/>
      <c r="V178" s="238" t="str">
        <f t="shared" si="145"/>
        <v/>
      </c>
      <c r="W178" s="237"/>
      <c r="X178" s="239" t="str">
        <f t="shared" si="146"/>
        <v/>
      </c>
      <c r="Y178" s="240" t="str">
        <f t="shared" si="147"/>
        <v/>
      </c>
      <c r="Z178" s="241" t="str">
        <f t="shared" si="148"/>
        <v/>
      </c>
      <c r="AA178" s="242" t="str">
        <f t="shared" si="149"/>
        <v/>
      </c>
      <c r="AB178" s="243"/>
      <c r="AC178" s="186"/>
      <c r="AD178" s="343" t="str">
        <f t="shared" si="150"/>
        <v/>
      </c>
      <c r="AE178" s="344" t="str">
        <f t="shared" si="151"/>
        <v/>
      </c>
      <c r="AF178" s="345" t="str">
        <f t="shared" si="152"/>
        <v/>
      </c>
      <c r="AG178" s="346" t="str">
        <f t="shared" si="153"/>
        <v/>
      </c>
      <c r="AH178" s="248" t="str">
        <f t="shared" si="154"/>
        <v/>
      </c>
    </row>
    <row r="179" spans="2:34" ht="12" customHeight="1">
      <c r="B179" s="21">
        <f>IF(情報!$C169="","",情報!$C169)</f>
        <v>432</v>
      </c>
      <c r="C179" s="22" t="str">
        <f t="shared" si="131"/>
        <v/>
      </c>
      <c r="D179" s="192" t="str">
        <f t="shared" si="132"/>
        <v/>
      </c>
      <c r="E179" s="193" t="str">
        <f t="shared" si="133"/>
        <v/>
      </c>
      <c r="F179" s="194" t="str">
        <f t="shared" si="134"/>
        <v/>
      </c>
      <c r="G179" s="192" t="str">
        <f t="shared" si="135"/>
        <v/>
      </c>
      <c r="H179" s="193" t="str">
        <f t="shared" si="136"/>
        <v/>
      </c>
      <c r="I179" s="194" t="str">
        <f t="shared" si="111"/>
        <v/>
      </c>
      <c r="J179" s="192" t="str">
        <f t="shared" si="137"/>
        <v/>
      </c>
      <c r="K179" s="193" t="str">
        <f t="shared" si="138"/>
        <v/>
      </c>
      <c r="L179" s="194" t="str">
        <f t="shared" si="114"/>
        <v/>
      </c>
      <c r="M179" s="20"/>
      <c r="N179" s="195" t="str">
        <f t="shared" si="139"/>
        <v/>
      </c>
      <c r="O179" s="196" t="str">
        <f t="shared" si="140"/>
        <v/>
      </c>
      <c r="P179" s="197" t="str">
        <f t="shared" si="141"/>
        <v/>
      </c>
      <c r="Q179" s="192" t="str">
        <f t="shared" si="142"/>
        <v/>
      </c>
      <c r="R179" s="198" t="str">
        <f t="shared" si="143"/>
        <v/>
      </c>
      <c r="S179" s="199"/>
      <c r="T179" s="200" t="str">
        <f t="shared" si="144"/>
        <v/>
      </c>
      <c r="U179" s="199"/>
      <c r="V179" s="200" t="str">
        <f t="shared" si="145"/>
        <v/>
      </c>
      <c r="W179" s="199"/>
      <c r="X179" s="201" t="str">
        <f t="shared" si="146"/>
        <v/>
      </c>
      <c r="Y179" s="202" t="str">
        <f t="shared" si="147"/>
        <v/>
      </c>
      <c r="Z179" s="203" t="str">
        <f t="shared" si="148"/>
        <v/>
      </c>
      <c r="AA179" s="204" t="str">
        <f t="shared" si="149"/>
        <v/>
      </c>
      <c r="AB179" s="205"/>
      <c r="AC179" s="186"/>
      <c r="AD179" s="333" t="str">
        <f t="shared" si="150"/>
        <v/>
      </c>
      <c r="AE179" s="334" t="str">
        <f t="shared" si="151"/>
        <v/>
      </c>
      <c r="AF179" s="335" t="str">
        <f t="shared" si="152"/>
        <v/>
      </c>
      <c r="AG179" s="336" t="str">
        <f t="shared" si="153"/>
        <v/>
      </c>
      <c r="AH179" s="210" t="str">
        <f t="shared" si="154"/>
        <v/>
      </c>
    </row>
    <row r="180" spans="2:34" ht="12" customHeight="1">
      <c r="B180" s="21">
        <f>IF(情報!$C170="","",情報!$C170)</f>
        <v>433</v>
      </c>
      <c r="C180" s="22" t="str">
        <f t="shared" si="131"/>
        <v/>
      </c>
      <c r="D180" s="192" t="str">
        <f t="shared" si="132"/>
        <v/>
      </c>
      <c r="E180" s="193" t="str">
        <f t="shared" si="133"/>
        <v/>
      </c>
      <c r="F180" s="194" t="str">
        <f t="shared" si="134"/>
        <v/>
      </c>
      <c r="G180" s="192" t="str">
        <f t="shared" si="135"/>
        <v/>
      </c>
      <c r="H180" s="193" t="str">
        <f t="shared" si="136"/>
        <v/>
      </c>
      <c r="I180" s="194" t="str">
        <f t="shared" si="111"/>
        <v/>
      </c>
      <c r="J180" s="192" t="str">
        <f t="shared" si="137"/>
        <v/>
      </c>
      <c r="K180" s="193" t="str">
        <f t="shared" si="138"/>
        <v/>
      </c>
      <c r="L180" s="194" t="str">
        <f t="shared" si="114"/>
        <v/>
      </c>
      <c r="M180" s="20"/>
      <c r="N180" s="195" t="str">
        <f t="shared" si="139"/>
        <v/>
      </c>
      <c r="O180" s="196" t="str">
        <f t="shared" si="140"/>
        <v/>
      </c>
      <c r="P180" s="197" t="str">
        <f t="shared" si="141"/>
        <v/>
      </c>
      <c r="Q180" s="192" t="str">
        <f t="shared" si="142"/>
        <v/>
      </c>
      <c r="R180" s="198" t="str">
        <f t="shared" si="143"/>
        <v/>
      </c>
      <c r="S180" s="199"/>
      <c r="T180" s="200" t="str">
        <f t="shared" si="144"/>
        <v/>
      </c>
      <c r="U180" s="199"/>
      <c r="V180" s="200" t="str">
        <f t="shared" si="145"/>
        <v/>
      </c>
      <c r="W180" s="199"/>
      <c r="X180" s="201" t="str">
        <f t="shared" si="146"/>
        <v/>
      </c>
      <c r="Y180" s="202" t="str">
        <f t="shared" si="147"/>
        <v/>
      </c>
      <c r="Z180" s="203" t="str">
        <f t="shared" si="148"/>
        <v/>
      </c>
      <c r="AA180" s="204" t="str">
        <f t="shared" si="149"/>
        <v/>
      </c>
      <c r="AB180" s="205"/>
      <c r="AC180" s="186"/>
      <c r="AD180" s="333" t="str">
        <f t="shared" si="150"/>
        <v/>
      </c>
      <c r="AE180" s="334" t="str">
        <f t="shared" si="151"/>
        <v/>
      </c>
      <c r="AF180" s="335" t="str">
        <f t="shared" si="152"/>
        <v/>
      </c>
      <c r="AG180" s="336" t="str">
        <f t="shared" si="153"/>
        <v/>
      </c>
      <c r="AH180" s="210" t="str">
        <f t="shared" si="154"/>
        <v/>
      </c>
    </row>
    <row r="181" spans="2:34" ht="12" customHeight="1">
      <c r="B181" s="21">
        <f>IF(情報!$C171="","",情報!$C171)</f>
        <v>434</v>
      </c>
      <c r="C181" s="22" t="str">
        <f t="shared" si="131"/>
        <v/>
      </c>
      <c r="D181" s="192" t="str">
        <f t="shared" si="132"/>
        <v/>
      </c>
      <c r="E181" s="193" t="str">
        <f t="shared" si="133"/>
        <v/>
      </c>
      <c r="F181" s="194" t="str">
        <f t="shared" si="134"/>
        <v/>
      </c>
      <c r="G181" s="192" t="str">
        <f t="shared" si="135"/>
        <v/>
      </c>
      <c r="H181" s="193" t="str">
        <f t="shared" si="136"/>
        <v/>
      </c>
      <c r="I181" s="194" t="str">
        <f t="shared" si="111"/>
        <v/>
      </c>
      <c r="J181" s="192" t="str">
        <f t="shared" si="137"/>
        <v/>
      </c>
      <c r="K181" s="193" t="str">
        <f t="shared" si="138"/>
        <v/>
      </c>
      <c r="L181" s="194" t="str">
        <f t="shared" si="114"/>
        <v/>
      </c>
      <c r="M181" s="20"/>
      <c r="N181" s="195" t="str">
        <f t="shared" si="139"/>
        <v/>
      </c>
      <c r="O181" s="196" t="str">
        <f t="shared" si="140"/>
        <v/>
      </c>
      <c r="P181" s="197" t="str">
        <f t="shared" si="141"/>
        <v/>
      </c>
      <c r="Q181" s="192" t="str">
        <f t="shared" si="142"/>
        <v/>
      </c>
      <c r="R181" s="198" t="str">
        <f t="shared" si="143"/>
        <v/>
      </c>
      <c r="S181" s="199"/>
      <c r="T181" s="200" t="str">
        <f t="shared" si="144"/>
        <v/>
      </c>
      <c r="U181" s="199"/>
      <c r="V181" s="200" t="str">
        <f t="shared" si="145"/>
        <v/>
      </c>
      <c r="W181" s="199"/>
      <c r="X181" s="201" t="str">
        <f t="shared" si="146"/>
        <v/>
      </c>
      <c r="Y181" s="202" t="str">
        <f t="shared" si="147"/>
        <v/>
      </c>
      <c r="Z181" s="203" t="str">
        <f t="shared" si="148"/>
        <v/>
      </c>
      <c r="AA181" s="204" t="str">
        <f t="shared" si="149"/>
        <v/>
      </c>
      <c r="AB181" s="205"/>
      <c r="AC181" s="186"/>
      <c r="AD181" s="333" t="str">
        <f t="shared" si="150"/>
        <v/>
      </c>
      <c r="AE181" s="334" t="str">
        <f t="shared" si="151"/>
        <v/>
      </c>
      <c r="AF181" s="335" t="str">
        <f t="shared" si="152"/>
        <v/>
      </c>
      <c r="AG181" s="336" t="str">
        <f t="shared" si="153"/>
        <v/>
      </c>
      <c r="AH181" s="210" t="str">
        <f t="shared" si="154"/>
        <v/>
      </c>
    </row>
    <row r="182" spans="2:34" ht="12" customHeight="1">
      <c r="B182" s="27">
        <f>IF(情報!$C172="","",情報!$C172)</f>
        <v>435</v>
      </c>
      <c r="C182" s="28" t="str">
        <f t="shared" si="131"/>
        <v/>
      </c>
      <c r="D182" s="211" t="str">
        <f t="shared" si="132"/>
        <v/>
      </c>
      <c r="E182" s="212" t="str">
        <f t="shared" si="133"/>
        <v/>
      </c>
      <c r="F182" s="213" t="str">
        <f t="shared" si="134"/>
        <v/>
      </c>
      <c r="G182" s="211" t="str">
        <f t="shared" si="135"/>
        <v/>
      </c>
      <c r="H182" s="212" t="str">
        <f t="shared" si="136"/>
        <v/>
      </c>
      <c r="I182" s="213" t="str">
        <f t="shared" si="111"/>
        <v/>
      </c>
      <c r="J182" s="211" t="str">
        <f t="shared" si="137"/>
        <v/>
      </c>
      <c r="K182" s="212" t="str">
        <f t="shared" si="138"/>
        <v/>
      </c>
      <c r="L182" s="213" t="str">
        <f t="shared" si="114"/>
        <v/>
      </c>
      <c r="M182" s="20"/>
      <c r="N182" s="214" t="str">
        <f t="shared" si="139"/>
        <v/>
      </c>
      <c r="O182" s="215" t="str">
        <f t="shared" si="140"/>
        <v/>
      </c>
      <c r="P182" s="216" t="str">
        <f t="shared" si="141"/>
        <v/>
      </c>
      <c r="Q182" s="211" t="str">
        <f t="shared" si="142"/>
        <v/>
      </c>
      <c r="R182" s="217" t="str">
        <f t="shared" si="143"/>
        <v/>
      </c>
      <c r="S182" s="218"/>
      <c r="T182" s="219" t="str">
        <f t="shared" si="144"/>
        <v/>
      </c>
      <c r="U182" s="218"/>
      <c r="V182" s="219" t="str">
        <f t="shared" si="145"/>
        <v/>
      </c>
      <c r="W182" s="218"/>
      <c r="X182" s="220" t="str">
        <f t="shared" si="146"/>
        <v/>
      </c>
      <c r="Y182" s="221" t="str">
        <f t="shared" si="147"/>
        <v/>
      </c>
      <c r="Z182" s="222" t="str">
        <f t="shared" si="148"/>
        <v/>
      </c>
      <c r="AA182" s="223" t="str">
        <f t="shared" si="149"/>
        <v/>
      </c>
      <c r="AB182" s="224"/>
      <c r="AC182" s="186"/>
      <c r="AD182" s="338" t="str">
        <f t="shared" si="150"/>
        <v/>
      </c>
      <c r="AE182" s="339" t="str">
        <f t="shared" si="151"/>
        <v/>
      </c>
      <c r="AF182" s="340" t="str">
        <f t="shared" si="152"/>
        <v/>
      </c>
      <c r="AG182" s="341" t="str">
        <f t="shared" si="153"/>
        <v/>
      </c>
      <c r="AH182" s="229" t="str">
        <f t="shared" si="154"/>
        <v/>
      </c>
    </row>
    <row r="183" spans="2:34" ht="12" customHeight="1">
      <c r="B183" s="33">
        <f>IF(情報!$C173="","",情報!$C173)</f>
        <v>436</v>
      </c>
      <c r="C183" s="34" t="str">
        <f t="shared" si="131"/>
        <v/>
      </c>
      <c r="D183" s="230" t="str">
        <f t="shared" si="132"/>
        <v/>
      </c>
      <c r="E183" s="231" t="str">
        <f t="shared" si="133"/>
        <v/>
      </c>
      <c r="F183" s="232" t="str">
        <f t="shared" si="134"/>
        <v/>
      </c>
      <c r="G183" s="230" t="str">
        <f t="shared" si="135"/>
        <v/>
      </c>
      <c r="H183" s="231" t="str">
        <f t="shared" si="136"/>
        <v/>
      </c>
      <c r="I183" s="232" t="str">
        <f t="shared" si="111"/>
        <v/>
      </c>
      <c r="J183" s="230" t="str">
        <f t="shared" si="137"/>
        <v/>
      </c>
      <c r="K183" s="231" t="str">
        <f t="shared" si="138"/>
        <v/>
      </c>
      <c r="L183" s="232" t="str">
        <f t="shared" si="114"/>
        <v/>
      </c>
      <c r="M183" s="20"/>
      <c r="N183" s="233" t="str">
        <f t="shared" si="139"/>
        <v/>
      </c>
      <c r="O183" s="234" t="str">
        <f t="shared" si="140"/>
        <v/>
      </c>
      <c r="P183" s="235" t="str">
        <f t="shared" si="141"/>
        <v/>
      </c>
      <c r="Q183" s="230" t="str">
        <f t="shared" si="142"/>
        <v/>
      </c>
      <c r="R183" s="236" t="str">
        <f t="shared" si="143"/>
        <v/>
      </c>
      <c r="S183" s="237"/>
      <c r="T183" s="238" t="str">
        <f t="shared" si="144"/>
        <v/>
      </c>
      <c r="U183" s="237"/>
      <c r="V183" s="238" t="str">
        <f t="shared" si="145"/>
        <v/>
      </c>
      <c r="W183" s="237"/>
      <c r="X183" s="239" t="str">
        <f t="shared" si="146"/>
        <v/>
      </c>
      <c r="Y183" s="240" t="str">
        <f t="shared" si="147"/>
        <v/>
      </c>
      <c r="Z183" s="241" t="str">
        <f t="shared" si="148"/>
        <v/>
      </c>
      <c r="AA183" s="242" t="str">
        <f t="shared" si="149"/>
        <v/>
      </c>
      <c r="AB183" s="243"/>
      <c r="AC183" s="186"/>
      <c r="AD183" s="343" t="str">
        <f t="shared" si="150"/>
        <v/>
      </c>
      <c r="AE183" s="344" t="str">
        <f t="shared" si="151"/>
        <v/>
      </c>
      <c r="AF183" s="345" t="str">
        <f t="shared" si="152"/>
        <v/>
      </c>
      <c r="AG183" s="346" t="str">
        <f t="shared" si="153"/>
        <v/>
      </c>
      <c r="AH183" s="248" t="str">
        <f t="shared" si="154"/>
        <v/>
      </c>
    </row>
    <row r="184" spans="2:34" ht="12" customHeight="1">
      <c r="B184" s="21">
        <f>IF(情報!$C174="","",情報!$C174)</f>
        <v>437</v>
      </c>
      <c r="C184" s="22" t="str">
        <f t="shared" si="131"/>
        <v/>
      </c>
      <c r="D184" s="192" t="str">
        <f t="shared" si="132"/>
        <v/>
      </c>
      <c r="E184" s="193" t="str">
        <f t="shared" si="133"/>
        <v/>
      </c>
      <c r="F184" s="194" t="str">
        <f t="shared" si="134"/>
        <v/>
      </c>
      <c r="G184" s="192" t="str">
        <f t="shared" si="135"/>
        <v/>
      </c>
      <c r="H184" s="193" t="str">
        <f t="shared" si="136"/>
        <v/>
      </c>
      <c r="I184" s="194" t="str">
        <f t="shared" si="111"/>
        <v/>
      </c>
      <c r="J184" s="192" t="str">
        <f t="shared" si="137"/>
        <v/>
      </c>
      <c r="K184" s="193" t="str">
        <f t="shared" si="138"/>
        <v/>
      </c>
      <c r="L184" s="194" t="str">
        <f t="shared" si="114"/>
        <v/>
      </c>
      <c r="M184" s="20"/>
      <c r="N184" s="195" t="str">
        <f t="shared" si="139"/>
        <v/>
      </c>
      <c r="O184" s="196" t="str">
        <f t="shared" si="140"/>
        <v/>
      </c>
      <c r="P184" s="197" t="str">
        <f t="shared" si="141"/>
        <v/>
      </c>
      <c r="Q184" s="192" t="str">
        <f t="shared" si="142"/>
        <v/>
      </c>
      <c r="R184" s="198" t="str">
        <f t="shared" si="143"/>
        <v/>
      </c>
      <c r="S184" s="199"/>
      <c r="T184" s="200" t="str">
        <f t="shared" si="144"/>
        <v/>
      </c>
      <c r="U184" s="199"/>
      <c r="V184" s="200" t="str">
        <f t="shared" si="145"/>
        <v/>
      </c>
      <c r="W184" s="199"/>
      <c r="X184" s="201" t="str">
        <f t="shared" si="146"/>
        <v/>
      </c>
      <c r="Y184" s="202" t="str">
        <f t="shared" si="147"/>
        <v/>
      </c>
      <c r="Z184" s="203" t="str">
        <f t="shared" si="148"/>
        <v/>
      </c>
      <c r="AA184" s="204" t="str">
        <f t="shared" si="149"/>
        <v/>
      </c>
      <c r="AB184" s="205"/>
      <c r="AC184" s="186"/>
      <c r="AD184" s="333" t="str">
        <f t="shared" si="150"/>
        <v/>
      </c>
      <c r="AE184" s="334" t="str">
        <f t="shared" si="151"/>
        <v/>
      </c>
      <c r="AF184" s="335" t="str">
        <f t="shared" si="152"/>
        <v/>
      </c>
      <c r="AG184" s="336" t="str">
        <f t="shared" si="153"/>
        <v/>
      </c>
      <c r="AH184" s="210" t="str">
        <f t="shared" si="154"/>
        <v/>
      </c>
    </row>
    <row r="185" spans="2:34" ht="12" customHeight="1">
      <c r="B185" s="21">
        <f>IF(情報!$C175="","",情報!$C175)</f>
        <v>438</v>
      </c>
      <c r="C185" s="22" t="str">
        <f t="shared" si="131"/>
        <v/>
      </c>
      <c r="D185" s="192" t="str">
        <f t="shared" si="132"/>
        <v/>
      </c>
      <c r="E185" s="193" t="str">
        <f t="shared" si="133"/>
        <v/>
      </c>
      <c r="F185" s="194" t="str">
        <f t="shared" si="134"/>
        <v/>
      </c>
      <c r="G185" s="192" t="str">
        <f t="shared" si="135"/>
        <v/>
      </c>
      <c r="H185" s="193" t="str">
        <f t="shared" si="136"/>
        <v/>
      </c>
      <c r="I185" s="194" t="str">
        <f t="shared" si="111"/>
        <v/>
      </c>
      <c r="J185" s="192" t="str">
        <f t="shared" si="137"/>
        <v/>
      </c>
      <c r="K185" s="193" t="str">
        <f t="shared" si="138"/>
        <v/>
      </c>
      <c r="L185" s="194" t="str">
        <f t="shared" si="114"/>
        <v/>
      </c>
      <c r="M185" s="20"/>
      <c r="N185" s="195" t="str">
        <f t="shared" si="139"/>
        <v/>
      </c>
      <c r="O185" s="196" t="str">
        <f t="shared" si="140"/>
        <v/>
      </c>
      <c r="P185" s="197" t="str">
        <f t="shared" si="141"/>
        <v/>
      </c>
      <c r="Q185" s="192" t="str">
        <f t="shared" si="142"/>
        <v/>
      </c>
      <c r="R185" s="198" t="str">
        <f t="shared" si="143"/>
        <v/>
      </c>
      <c r="S185" s="199"/>
      <c r="T185" s="200" t="str">
        <f t="shared" si="144"/>
        <v/>
      </c>
      <c r="U185" s="199"/>
      <c r="V185" s="200" t="str">
        <f t="shared" si="145"/>
        <v/>
      </c>
      <c r="W185" s="199"/>
      <c r="X185" s="201" t="str">
        <f t="shared" si="146"/>
        <v/>
      </c>
      <c r="Y185" s="202" t="str">
        <f t="shared" si="147"/>
        <v/>
      </c>
      <c r="Z185" s="203" t="str">
        <f t="shared" si="148"/>
        <v/>
      </c>
      <c r="AA185" s="204" t="str">
        <f t="shared" si="149"/>
        <v/>
      </c>
      <c r="AB185" s="205"/>
      <c r="AC185" s="186"/>
      <c r="AD185" s="333" t="str">
        <f t="shared" si="150"/>
        <v/>
      </c>
      <c r="AE185" s="334" t="str">
        <f t="shared" si="151"/>
        <v/>
      </c>
      <c r="AF185" s="335" t="str">
        <f t="shared" si="152"/>
        <v/>
      </c>
      <c r="AG185" s="336" t="str">
        <f t="shared" si="153"/>
        <v/>
      </c>
      <c r="AH185" s="210" t="str">
        <f t="shared" si="154"/>
        <v/>
      </c>
    </row>
    <row r="186" spans="2:34" ht="12" customHeight="1">
      <c r="B186" s="21">
        <f>IF(情報!$C176="","",情報!$C176)</f>
        <v>439</v>
      </c>
      <c r="C186" s="22" t="str">
        <f t="shared" si="131"/>
        <v/>
      </c>
      <c r="D186" s="192" t="str">
        <f t="shared" si="132"/>
        <v/>
      </c>
      <c r="E186" s="193" t="str">
        <f t="shared" si="133"/>
        <v/>
      </c>
      <c r="F186" s="194" t="str">
        <f t="shared" si="134"/>
        <v/>
      </c>
      <c r="G186" s="192" t="str">
        <f t="shared" si="135"/>
        <v/>
      </c>
      <c r="H186" s="193" t="str">
        <f t="shared" si="136"/>
        <v/>
      </c>
      <c r="I186" s="194" t="str">
        <f t="shared" si="111"/>
        <v/>
      </c>
      <c r="J186" s="192" t="str">
        <f t="shared" si="137"/>
        <v/>
      </c>
      <c r="K186" s="193" t="str">
        <f t="shared" si="138"/>
        <v/>
      </c>
      <c r="L186" s="194" t="str">
        <f t="shared" si="114"/>
        <v/>
      </c>
      <c r="M186" s="20"/>
      <c r="N186" s="195" t="str">
        <f t="shared" si="139"/>
        <v/>
      </c>
      <c r="O186" s="196" t="str">
        <f t="shared" si="140"/>
        <v/>
      </c>
      <c r="P186" s="197" t="str">
        <f t="shared" si="141"/>
        <v/>
      </c>
      <c r="Q186" s="192" t="str">
        <f t="shared" si="142"/>
        <v/>
      </c>
      <c r="R186" s="198" t="str">
        <f t="shared" si="143"/>
        <v/>
      </c>
      <c r="S186" s="199"/>
      <c r="T186" s="200" t="str">
        <f t="shared" si="144"/>
        <v/>
      </c>
      <c r="U186" s="199"/>
      <c r="V186" s="200" t="str">
        <f t="shared" si="145"/>
        <v/>
      </c>
      <c r="W186" s="199"/>
      <c r="X186" s="201" t="str">
        <f t="shared" si="146"/>
        <v/>
      </c>
      <c r="Y186" s="202" t="str">
        <f t="shared" si="147"/>
        <v/>
      </c>
      <c r="Z186" s="203" t="str">
        <f t="shared" si="148"/>
        <v/>
      </c>
      <c r="AA186" s="204" t="str">
        <f t="shared" si="149"/>
        <v/>
      </c>
      <c r="AB186" s="205"/>
      <c r="AC186" s="186"/>
      <c r="AD186" s="333" t="str">
        <f t="shared" si="150"/>
        <v/>
      </c>
      <c r="AE186" s="334" t="str">
        <f t="shared" si="151"/>
        <v/>
      </c>
      <c r="AF186" s="335" t="str">
        <f t="shared" si="152"/>
        <v/>
      </c>
      <c r="AG186" s="336" t="str">
        <f t="shared" si="153"/>
        <v/>
      </c>
      <c r="AH186" s="210" t="str">
        <f t="shared" si="154"/>
        <v/>
      </c>
    </row>
    <row r="187" spans="2:34" ht="12" customHeight="1">
      <c r="B187" s="27">
        <f>IF(情報!$C177="","",情報!$C177)</f>
        <v>440</v>
      </c>
      <c r="C187" s="28" t="str">
        <f t="shared" si="131"/>
        <v/>
      </c>
      <c r="D187" s="211" t="str">
        <f t="shared" si="132"/>
        <v/>
      </c>
      <c r="E187" s="212" t="str">
        <f t="shared" si="133"/>
        <v/>
      </c>
      <c r="F187" s="213" t="str">
        <f t="shared" si="134"/>
        <v/>
      </c>
      <c r="G187" s="211" t="str">
        <f t="shared" si="135"/>
        <v/>
      </c>
      <c r="H187" s="212" t="str">
        <f t="shared" si="136"/>
        <v/>
      </c>
      <c r="I187" s="213" t="str">
        <f t="shared" si="111"/>
        <v/>
      </c>
      <c r="J187" s="211" t="str">
        <f t="shared" si="137"/>
        <v/>
      </c>
      <c r="K187" s="212" t="str">
        <f t="shared" si="138"/>
        <v/>
      </c>
      <c r="L187" s="213" t="str">
        <f t="shared" si="114"/>
        <v/>
      </c>
      <c r="M187" s="20"/>
      <c r="N187" s="214" t="str">
        <f t="shared" si="139"/>
        <v/>
      </c>
      <c r="O187" s="215" t="str">
        <f t="shared" si="140"/>
        <v/>
      </c>
      <c r="P187" s="216" t="str">
        <f t="shared" si="141"/>
        <v/>
      </c>
      <c r="Q187" s="211" t="str">
        <f t="shared" si="142"/>
        <v/>
      </c>
      <c r="R187" s="217" t="str">
        <f t="shared" si="143"/>
        <v/>
      </c>
      <c r="S187" s="218"/>
      <c r="T187" s="219" t="str">
        <f t="shared" si="144"/>
        <v/>
      </c>
      <c r="U187" s="218"/>
      <c r="V187" s="219" t="str">
        <f t="shared" si="145"/>
        <v/>
      </c>
      <c r="W187" s="218"/>
      <c r="X187" s="220" t="str">
        <f t="shared" si="146"/>
        <v/>
      </c>
      <c r="Y187" s="221" t="str">
        <f t="shared" si="147"/>
        <v/>
      </c>
      <c r="Z187" s="222" t="str">
        <f t="shared" si="148"/>
        <v/>
      </c>
      <c r="AA187" s="223" t="str">
        <f t="shared" si="149"/>
        <v/>
      </c>
      <c r="AB187" s="224"/>
      <c r="AC187" s="186"/>
      <c r="AD187" s="338" t="str">
        <f t="shared" si="150"/>
        <v/>
      </c>
      <c r="AE187" s="339" t="str">
        <f t="shared" si="151"/>
        <v/>
      </c>
      <c r="AF187" s="340" t="str">
        <f t="shared" si="152"/>
        <v/>
      </c>
      <c r="AG187" s="341" t="str">
        <f t="shared" si="153"/>
        <v/>
      </c>
      <c r="AH187" s="229" t="str">
        <f t="shared" si="154"/>
        <v/>
      </c>
    </row>
    <row r="188" spans="2:34" ht="12" customHeight="1">
      <c r="B188" s="33">
        <f>IF(情報!$C178="","",情報!$C178)</f>
        <v>441</v>
      </c>
      <c r="C188" s="34" t="str">
        <f t="shared" si="131"/>
        <v/>
      </c>
      <c r="D188" s="230" t="str">
        <f t="shared" si="132"/>
        <v/>
      </c>
      <c r="E188" s="231" t="str">
        <f t="shared" si="133"/>
        <v/>
      </c>
      <c r="F188" s="232" t="str">
        <f t="shared" si="134"/>
        <v/>
      </c>
      <c r="G188" s="230" t="str">
        <f t="shared" si="135"/>
        <v/>
      </c>
      <c r="H188" s="231" t="str">
        <f t="shared" si="136"/>
        <v/>
      </c>
      <c r="I188" s="232" t="str">
        <f t="shared" si="111"/>
        <v/>
      </c>
      <c r="J188" s="230" t="str">
        <f t="shared" si="137"/>
        <v/>
      </c>
      <c r="K188" s="231" t="str">
        <f t="shared" si="138"/>
        <v/>
      </c>
      <c r="L188" s="232" t="str">
        <f t="shared" si="114"/>
        <v/>
      </c>
      <c r="M188" s="20"/>
      <c r="N188" s="233" t="str">
        <f t="shared" si="139"/>
        <v/>
      </c>
      <c r="O188" s="234" t="str">
        <f t="shared" si="140"/>
        <v/>
      </c>
      <c r="P188" s="235" t="str">
        <f t="shared" si="141"/>
        <v/>
      </c>
      <c r="Q188" s="230" t="str">
        <f t="shared" si="142"/>
        <v/>
      </c>
      <c r="R188" s="236" t="str">
        <f t="shared" si="143"/>
        <v/>
      </c>
      <c r="S188" s="237"/>
      <c r="T188" s="238" t="str">
        <f t="shared" si="144"/>
        <v/>
      </c>
      <c r="U188" s="237"/>
      <c r="V188" s="238" t="str">
        <f t="shared" si="145"/>
        <v/>
      </c>
      <c r="W188" s="237"/>
      <c r="X188" s="239" t="str">
        <f t="shared" si="146"/>
        <v/>
      </c>
      <c r="Y188" s="240" t="str">
        <f t="shared" si="147"/>
        <v/>
      </c>
      <c r="Z188" s="241" t="str">
        <f t="shared" si="148"/>
        <v/>
      </c>
      <c r="AA188" s="242" t="str">
        <f t="shared" si="149"/>
        <v/>
      </c>
      <c r="AB188" s="243"/>
      <c r="AC188" s="186"/>
      <c r="AD188" s="343" t="str">
        <f t="shared" si="150"/>
        <v/>
      </c>
      <c r="AE188" s="344" t="str">
        <f t="shared" si="151"/>
        <v/>
      </c>
      <c r="AF188" s="345" t="str">
        <f t="shared" si="152"/>
        <v/>
      </c>
      <c r="AG188" s="346" t="str">
        <f t="shared" si="153"/>
        <v/>
      </c>
      <c r="AH188" s="248" t="str">
        <f t="shared" si="154"/>
        <v/>
      </c>
    </row>
    <row r="189" spans="2:34" ht="12" customHeight="1">
      <c r="B189" s="21">
        <f>IF(情報!$C179="","",情報!$C179)</f>
        <v>442</v>
      </c>
      <c r="C189" s="22" t="str">
        <f t="shared" si="131"/>
        <v/>
      </c>
      <c r="D189" s="192" t="str">
        <f t="shared" si="132"/>
        <v/>
      </c>
      <c r="E189" s="193" t="str">
        <f t="shared" si="133"/>
        <v/>
      </c>
      <c r="F189" s="194" t="str">
        <f t="shared" si="134"/>
        <v/>
      </c>
      <c r="G189" s="192" t="str">
        <f t="shared" si="135"/>
        <v/>
      </c>
      <c r="H189" s="193" t="str">
        <f t="shared" si="136"/>
        <v/>
      </c>
      <c r="I189" s="194" t="str">
        <f t="shared" si="111"/>
        <v/>
      </c>
      <c r="J189" s="192" t="str">
        <f t="shared" si="137"/>
        <v/>
      </c>
      <c r="K189" s="193" t="str">
        <f t="shared" si="138"/>
        <v/>
      </c>
      <c r="L189" s="194" t="str">
        <f t="shared" si="114"/>
        <v/>
      </c>
      <c r="M189" s="20"/>
      <c r="N189" s="195" t="str">
        <f t="shared" si="139"/>
        <v/>
      </c>
      <c r="O189" s="196" t="str">
        <f t="shared" si="140"/>
        <v/>
      </c>
      <c r="P189" s="197" t="str">
        <f t="shared" si="141"/>
        <v/>
      </c>
      <c r="Q189" s="192" t="str">
        <f t="shared" si="142"/>
        <v/>
      </c>
      <c r="R189" s="198" t="str">
        <f t="shared" si="143"/>
        <v/>
      </c>
      <c r="S189" s="199"/>
      <c r="T189" s="200" t="str">
        <f t="shared" si="144"/>
        <v/>
      </c>
      <c r="U189" s="199"/>
      <c r="V189" s="200" t="str">
        <f t="shared" si="145"/>
        <v/>
      </c>
      <c r="W189" s="199"/>
      <c r="X189" s="201" t="str">
        <f t="shared" si="146"/>
        <v/>
      </c>
      <c r="Y189" s="202" t="str">
        <f t="shared" si="147"/>
        <v/>
      </c>
      <c r="Z189" s="203" t="str">
        <f t="shared" si="148"/>
        <v/>
      </c>
      <c r="AA189" s="204" t="str">
        <f t="shared" si="149"/>
        <v/>
      </c>
      <c r="AB189" s="205"/>
      <c r="AC189" s="186"/>
      <c r="AD189" s="333" t="str">
        <f t="shared" si="150"/>
        <v/>
      </c>
      <c r="AE189" s="334" t="str">
        <f t="shared" si="151"/>
        <v/>
      </c>
      <c r="AF189" s="335" t="str">
        <f t="shared" si="152"/>
        <v/>
      </c>
      <c r="AG189" s="336" t="str">
        <f t="shared" si="153"/>
        <v/>
      </c>
      <c r="AH189" s="210" t="str">
        <f t="shared" si="154"/>
        <v/>
      </c>
    </row>
    <row r="190" spans="2:34" ht="12" customHeight="1">
      <c r="B190" s="21">
        <f>IF(情報!$C180="","",情報!$C180)</f>
        <v>443</v>
      </c>
      <c r="C190" s="22" t="str">
        <f t="shared" si="131"/>
        <v/>
      </c>
      <c r="D190" s="192" t="str">
        <f t="shared" si="132"/>
        <v/>
      </c>
      <c r="E190" s="193" t="str">
        <f t="shared" si="133"/>
        <v/>
      </c>
      <c r="F190" s="194" t="str">
        <f t="shared" si="134"/>
        <v/>
      </c>
      <c r="G190" s="192" t="str">
        <f t="shared" si="135"/>
        <v/>
      </c>
      <c r="H190" s="193" t="str">
        <f t="shared" si="136"/>
        <v/>
      </c>
      <c r="I190" s="194" t="str">
        <f t="shared" si="111"/>
        <v/>
      </c>
      <c r="J190" s="192" t="str">
        <f t="shared" si="137"/>
        <v/>
      </c>
      <c r="K190" s="193" t="str">
        <f t="shared" si="138"/>
        <v/>
      </c>
      <c r="L190" s="194" t="str">
        <f t="shared" si="114"/>
        <v/>
      </c>
      <c r="M190" s="20"/>
      <c r="N190" s="195" t="str">
        <f t="shared" si="139"/>
        <v/>
      </c>
      <c r="O190" s="196" t="str">
        <f t="shared" si="140"/>
        <v/>
      </c>
      <c r="P190" s="197" t="str">
        <f t="shared" si="141"/>
        <v/>
      </c>
      <c r="Q190" s="192" t="str">
        <f t="shared" si="142"/>
        <v/>
      </c>
      <c r="R190" s="198" t="str">
        <f t="shared" si="143"/>
        <v/>
      </c>
      <c r="S190" s="199"/>
      <c r="T190" s="200" t="str">
        <f t="shared" si="144"/>
        <v/>
      </c>
      <c r="U190" s="199"/>
      <c r="V190" s="200" t="str">
        <f t="shared" si="145"/>
        <v/>
      </c>
      <c r="W190" s="199"/>
      <c r="X190" s="201" t="str">
        <f t="shared" si="146"/>
        <v/>
      </c>
      <c r="Y190" s="202" t="str">
        <f t="shared" si="147"/>
        <v/>
      </c>
      <c r="Z190" s="203" t="str">
        <f t="shared" si="148"/>
        <v/>
      </c>
      <c r="AA190" s="204" t="str">
        <f t="shared" si="149"/>
        <v/>
      </c>
      <c r="AB190" s="205"/>
      <c r="AC190" s="186"/>
      <c r="AD190" s="333" t="str">
        <f t="shared" si="150"/>
        <v/>
      </c>
      <c r="AE190" s="334" t="str">
        <f t="shared" si="151"/>
        <v/>
      </c>
      <c r="AF190" s="335" t="str">
        <f t="shared" si="152"/>
        <v/>
      </c>
      <c r="AG190" s="336" t="str">
        <f t="shared" si="153"/>
        <v/>
      </c>
      <c r="AH190" s="210" t="str">
        <f t="shared" si="154"/>
        <v/>
      </c>
    </row>
    <row r="191" spans="2:34" ht="12" customHeight="1">
      <c r="B191" s="21">
        <f>IF(情報!$C181="","",情報!$C181)</f>
        <v>444</v>
      </c>
      <c r="C191" s="22" t="str">
        <f t="shared" si="131"/>
        <v/>
      </c>
      <c r="D191" s="192" t="str">
        <f t="shared" si="132"/>
        <v/>
      </c>
      <c r="E191" s="193" t="str">
        <f t="shared" si="133"/>
        <v/>
      </c>
      <c r="F191" s="194" t="str">
        <f t="shared" si="134"/>
        <v/>
      </c>
      <c r="G191" s="192" t="str">
        <f t="shared" si="135"/>
        <v/>
      </c>
      <c r="H191" s="193" t="str">
        <f t="shared" si="136"/>
        <v/>
      </c>
      <c r="I191" s="194" t="str">
        <f t="shared" si="111"/>
        <v/>
      </c>
      <c r="J191" s="192" t="str">
        <f t="shared" si="137"/>
        <v/>
      </c>
      <c r="K191" s="193" t="str">
        <f t="shared" si="138"/>
        <v/>
      </c>
      <c r="L191" s="194" t="str">
        <f t="shared" si="114"/>
        <v/>
      </c>
      <c r="M191" s="20"/>
      <c r="N191" s="195" t="str">
        <f t="shared" si="139"/>
        <v/>
      </c>
      <c r="O191" s="196" t="str">
        <f t="shared" si="140"/>
        <v/>
      </c>
      <c r="P191" s="197" t="str">
        <f t="shared" si="141"/>
        <v/>
      </c>
      <c r="Q191" s="192" t="str">
        <f t="shared" si="142"/>
        <v/>
      </c>
      <c r="R191" s="198" t="str">
        <f t="shared" si="143"/>
        <v/>
      </c>
      <c r="S191" s="199"/>
      <c r="T191" s="200" t="str">
        <f t="shared" si="144"/>
        <v/>
      </c>
      <c r="U191" s="199"/>
      <c r="V191" s="200" t="str">
        <f t="shared" si="145"/>
        <v/>
      </c>
      <c r="W191" s="199"/>
      <c r="X191" s="201" t="str">
        <f t="shared" si="146"/>
        <v/>
      </c>
      <c r="Y191" s="202" t="str">
        <f t="shared" si="147"/>
        <v/>
      </c>
      <c r="Z191" s="203" t="str">
        <f t="shared" si="148"/>
        <v/>
      </c>
      <c r="AA191" s="204" t="str">
        <f t="shared" si="149"/>
        <v/>
      </c>
      <c r="AB191" s="205"/>
      <c r="AC191" s="186"/>
      <c r="AD191" s="333" t="str">
        <f t="shared" si="150"/>
        <v/>
      </c>
      <c r="AE191" s="334" t="str">
        <f t="shared" si="151"/>
        <v/>
      </c>
      <c r="AF191" s="335" t="str">
        <f t="shared" si="152"/>
        <v/>
      </c>
      <c r="AG191" s="336" t="str">
        <f t="shared" si="153"/>
        <v/>
      </c>
      <c r="AH191" s="210" t="str">
        <f t="shared" si="154"/>
        <v/>
      </c>
    </row>
    <row r="192" spans="2:34" ht="12" customHeight="1" thickBot="1">
      <c r="B192" s="39">
        <f>IF(情報!$C182="","",情報!$C182)</f>
        <v>445</v>
      </c>
      <c r="C192" s="40" t="str">
        <f t="shared" si="131"/>
        <v/>
      </c>
      <c r="D192" s="249" t="str">
        <f t="shared" si="132"/>
        <v/>
      </c>
      <c r="E192" s="250" t="str">
        <f t="shared" si="133"/>
        <v/>
      </c>
      <c r="F192" s="251" t="str">
        <f t="shared" si="134"/>
        <v/>
      </c>
      <c r="G192" s="249" t="str">
        <f t="shared" si="135"/>
        <v/>
      </c>
      <c r="H192" s="250" t="str">
        <f t="shared" si="136"/>
        <v/>
      </c>
      <c r="I192" s="251" t="str">
        <f t="shared" si="111"/>
        <v/>
      </c>
      <c r="J192" s="249" t="str">
        <f t="shared" si="137"/>
        <v/>
      </c>
      <c r="K192" s="250" t="str">
        <f t="shared" si="138"/>
        <v/>
      </c>
      <c r="L192" s="251" t="str">
        <f t="shared" si="114"/>
        <v/>
      </c>
      <c r="M192" s="20"/>
      <c r="N192" s="252" t="str">
        <f t="shared" si="139"/>
        <v/>
      </c>
      <c r="O192" s="253" t="str">
        <f t="shared" si="140"/>
        <v/>
      </c>
      <c r="P192" s="254" t="str">
        <f t="shared" si="141"/>
        <v/>
      </c>
      <c r="Q192" s="249" t="str">
        <f t="shared" si="142"/>
        <v/>
      </c>
      <c r="R192" s="282" t="str">
        <f t="shared" si="143"/>
        <v/>
      </c>
      <c r="S192" s="283"/>
      <c r="T192" s="284" t="str">
        <f t="shared" si="144"/>
        <v/>
      </c>
      <c r="U192" s="283"/>
      <c r="V192" s="284" t="str">
        <f t="shared" si="145"/>
        <v/>
      </c>
      <c r="W192" s="283"/>
      <c r="X192" s="285" t="str">
        <f t="shared" si="146"/>
        <v/>
      </c>
      <c r="Y192" s="286" t="str">
        <f t="shared" si="147"/>
        <v/>
      </c>
      <c r="Z192" s="287" t="str">
        <f t="shared" si="148"/>
        <v/>
      </c>
      <c r="AA192" s="288" t="str">
        <f t="shared" si="149"/>
        <v/>
      </c>
      <c r="AB192" s="289"/>
      <c r="AC192" s="186"/>
      <c r="AD192" s="357" t="str">
        <f t="shared" si="150"/>
        <v/>
      </c>
      <c r="AE192" s="358" t="str">
        <f t="shared" si="151"/>
        <v/>
      </c>
      <c r="AF192" s="359" t="str">
        <f t="shared" si="152"/>
        <v/>
      </c>
      <c r="AG192" s="360" t="str">
        <f t="shared" si="153"/>
        <v/>
      </c>
      <c r="AH192" s="267" t="str">
        <f t="shared" si="154"/>
        <v/>
      </c>
    </row>
  </sheetData>
  <sheetProtection sheet="1" objects="1" scenarios="1"/>
  <mergeCells count="52">
    <mergeCell ref="N10:N11"/>
    <mergeCell ref="N1:O1"/>
    <mergeCell ref="O10:P11"/>
    <mergeCell ref="U10:U11"/>
    <mergeCell ref="B10:C11"/>
    <mergeCell ref="E1:F1"/>
    <mergeCell ref="H1:I1"/>
    <mergeCell ref="K1:L1"/>
    <mergeCell ref="D11:E11"/>
    <mergeCell ref="D10:F10"/>
    <mergeCell ref="G10:I10"/>
    <mergeCell ref="G11:H11"/>
    <mergeCell ref="J10:L10"/>
    <mergeCell ref="J11:K11"/>
    <mergeCell ref="T4:U4"/>
    <mergeCell ref="R5:S5"/>
    <mergeCell ref="W10:W11"/>
    <mergeCell ref="X10:X11"/>
    <mergeCell ref="R10:R11"/>
    <mergeCell ref="Q10:Q11"/>
    <mergeCell ref="T10:T11"/>
    <mergeCell ref="V10:V11"/>
    <mergeCell ref="S10:S11"/>
    <mergeCell ref="AG10:AG11"/>
    <mergeCell ref="AD10:AF10"/>
    <mergeCell ref="AA10:AA11"/>
    <mergeCell ref="Y10:Z10"/>
    <mergeCell ref="AB10:AB11"/>
    <mergeCell ref="B1:C3"/>
    <mergeCell ref="R1:S1"/>
    <mergeCell ref="T1:U1"/>
    <mergeCell ref="V1:W1"/>
    <mergeCell ref="R2:S2"/>
    <mergeCell ref="T2:U2"/>
    <mergeCell ref="V2:W2"/>
    <mergeCell ref="V3:W3"/>
    <mergeCell ref="T3:U3"/>
    <mergeCell ref="R3:S3"/>
    <mergeCell ref="Z7:AA7"/>
    <mergeCell ref="Z5:AA5"/>
    <mergeCell ref="Z6:AA6"/>
    <mergeCell ref="V5:W5"/>
    <mergeCell ref="B4:C8"/>
    <mergeCell ref="R4:S4"/>
    <mergeCell ref="T5:U5"/>
    <mergeCell ref="V4:W4"/>
    <mergeCell ref="AD5:AE6"/>
    <mergeCell ref="AD4:AE4"/>
    <mergeCell ref="Z1:AA1"/>
    <mergeCell ref="Z2:AA2"/>
    <mergeCell ref="Z3:AA3"/>
    <mergeCell ref="Z4:AA4"/>
  </mergeCells>
  <phoneticPr fontId="1"/>
  <conditionalFormatting sqref="F13:F192">
    <cfRule type="expression" dxfId="86" priority="4">
      <formula>$C13=""</formula>
    </cfRule>
  </conditionalFormatting>
  <conditionalFormatting sqref="I13:I192">
    <cfRule type="expression" dxfId="85" priority="3">
      <formula>$C13=""</formula>
    </cfRule>
  </conditionalFormatting>
  <conditionalFormatting sqref="L13:L192">
    <cfRule type="expression" dxfId="84" priority="2">
      <formula>$C13=""</formula>
    </cfRule>
  </conditionalFormatting>
  <conditionalFormatting sqref="O13:O192">
    <cfRule type="expression" dxfId="83" priority="1">
      <formula>$C13=""</formula>
    </cfRule>
  </conditionalFormatting>
  <conditionalFormatting sqref="S13:S192">
    <cfRule type="expression" dxfId="82" priority="8">
      <formula>$C13=""</formula>
    </cfRule>
  </conditionalFormatting>
  <conditionalFormatting sqref="U13:U192">
    <cfRule type="expression" dxfId="81" priority="7">
      <formula>$C13=""</formula>
    </cfRule>
  </conditionalFormatting>
  <conditionalFormatting sqref="W13:W192">
    <cfRule type="expression" dxfId="80" priority="6">
      <formula>$C13=""</formula>
    </cfRule>
  </conditionalFormatting>
  <conditionalFormatting sqref="AA13:AA192">
    <cfRule type="expression" dxfId="79" priority="17">
      <formula>OR(AA13&gt;$Y13,AA13&lt;$Z13)</formula>
    </cfRule>
  </conditionalFormatting>
  <conditionalFormatting sqref="AB13:AB192">
    <cfRule type="expression" dxfId="78" priority="5">
      <formula>$C13=""</formula>
    </cfRule>
  </conditionalFormatting>
  <conditionalFormatting sqref="AG13:AG192">
    <cfRule type="expression" dxfId="77" priority="16">
      <formula>OR(AG13&gt;$Y13,AG13&lt;$Z13)</formula>
    </cfRule>
  </conditionalFormatting>
  <conditionalFormatting sqref="AH13:AH192">
    <cfRule type="cellIs" dxfId="76" priority="10" operator="equal">
      <formula>""</formula>
    </cfRule>
    <cfRule type="cellIs" dxfId="75" priority="12" operator="greaterThan">
      <formula>AG13</formula>
    </cfRule>
    <cfRule type="cellIs" dxfId="74" priority="11" operator="lessThan">
      <formula>AG13</formula>
    </cfRule>
  </conditionalFormatting>
  <dataValidations count="5">
    <dataValidation type="list" imeMode="disabled" allowBlank="1" showInputMessage="1" showErrorMessage="1" error="ドロップダウンリストから選択してください。" promptTitle="※観点を手動で修正したい場合のみ入力。" prompt="①右側のボタンをクリック。_x000a_②修正後の評価を選択。_x000a_③選択した評価が右側に反映される。" sqref="S13:S192 U13:U192 W13:W192" xr:uid="{799E5FD7-27A3-4B8F-96D1-A4F91205F528}">
      <formula1>"A,B,C"</formula1>
    </dataValidation>
    <dataValidation type="list" imeMode="disabled" allowBlank="1" showInputMessage="1" showErrorMessage="1" error="ドロップダウンリストから選択してください。" promptTitle="※評定を手動で修正したい場合のみ入力。" prompt="①右側のボタンをクリック。_x000a_②修正後の評定を選択。_x000a_③選択した評価が右側に反映される。" sqref="AB13:AC192 AD13:AF13" xr:uid="{0F3D9A25-71ED-490B-AB57-D51EBA9941F8}">
      <formula1>"5,4,3,2,1"</formula1>
    </dataValidation>
    <dataValidation type="whole" imeMode="disabled" operator="greaterThanOrEqual" allowBlank="1" showInputMessage="1" showErrorMessage="1" error="半角数字で入力してください。" promptTitle="③主体的に学習に取り組む態度" prompt="①単元(見取り)と考査(テスト)の評価の比重を入力。_x000a_②同じ比重であれば両方に「1」を入力。_x000a_例）考査を２倍→単元「1」：考査「2」_x000a_③材料がない場合，「0」を入力。" sqref="J8:K8" xr:uid="{A90A6362-DF1D-4F30-B2A6-8801A6225FD4}">
      <formula1>0</formula1>
    </dataValidation>
    <dataValidation type="whole" imeMode="disabled" operator="greaterThanOrEqual" allowBlank="1" showInputMessage="1" showErrorMessage="1" error="半角数字で入力してください。" promptTitle="①知識・技能" prompt="①単元(見取り)と考査(テスト)の評価の比重を入力。_x000a_②同じ比重であれば両方に「1」を入力。_x000a_例）考査を２倍→単元「1」：考査「2」_x000a_③材料がない場合，「0」を入力。" sqref="D8:E8" xr:uid="{0564AEDB-B71A-4E34-9BBB-D81BCDAD4CCB}">
      <formula1>0</formula1>
    </dataValidation>
    <dataValidation type="whole" imeMode="disabled" operator="greaterThanOrEqual" allowBlank="1" showInputMessage="1" showErrorMessage="1" error="半角数字で入力してください。" promptTitle="②思考・判断・表現" prompt="①単元(見取り)と考査(テスト)の評価の比重を入力。_x000a_②同じ比重であれば両方に「1」を入力。_x000a_例）考査を２倍→単元「1」：考査「2」_x000a_③材料がない場合，「0」を入力。" sqref="G8:H8" xr:uid="{F56AE056-A944-45DE-AFF1-169314B37C7E}">
      <formula1>0</formula1>
    </dataValidation>
  </dataValidations>
  <pageMargins left="0.51181102362204722" right="0.51181102362204722" top="0.55118110236220474" bottom="0.55118110236220474" header="0.31496062992125984" footer="0.31496062992125984"/>
  <pageSetup paperSize="9" scale="80" fitToWidth="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7" min="1" max="32" man="1"/>
    <brk id="102" min="1" max="32" man="1"/>
    <brk id="147" min="1" max="32" man="1"/>
  </rowBreaks>
  <legacyDrawing r:id="rId2"/>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選択してください。" promptTitle="※入力は任意。" prompt="①この学期と比較をしたい学期を選択。_x000a_②増減がある場合，色が変化(このセルが)。_x000a_　上がった場合：緑色_x000a_　下がった場合：赤色_x000a_　同じ場合：そのまま" xr:uid="{381889DF-7560-48ED-A8C1-FFD1DEF1E3E5}">
          <x14:formula1>
            <xm:f>評全!$AG$5:$AG$12</xm:f>
          </x14:formula1>
          <xm:sqref>AH11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327CA-F770-4533-9E63-2A1F12FD4AE9}">
  <sheetPr>
    <tabColor rgb="FFFF0000"/>
  </sheetPr>
  <dimension ref="A1:AH192"/>
  <sheetViews>
    <sheetView showGridLines="0" showRowColHeaders="0" zoomScale="141" zoomScaleNormal="100" zoomScaleSheetLayoutView="100" workbookViewId="0">
      <pane xSplit="3" ySplit="12" topLeftCell="D13" activePane="bottomRight" state="frozen"/>
      <selection activeCell="I22" sqref="I22"/>
      <selection pane="topRight" activeCell="I22" sqref="I22"/>
      <selection pane="bottomLeft" activeCell="I22" sqref="I22"/>
      <selection pane="bottomRight" activeCell="AJ24" sqref="AJ24"/>
    </sheetView>
  </sheetViews>
  <sheetFormatPr baseColWidth="10" defaultColWidth="9" defaultRowHeight="14"/>
  <cols>
    <col min="1" max="1" width="1.1640625" style="3" customWidth="1"/>
    <col min="2" max="2" width="4.5" style="3" customWidth="1"/>
    <col min="3" max="3" width="14" style="3" customWidth="1"/>
    <col min="4" max="12" width="5" style="3" customWidth="1"/>
    <col min="13" max="13" width="1.1640625" style="3" customWidth="1"/>
    <col min="14" max="15" width="5" style="3" customWidth="1"/>
    <col min="16" max="16" width="3.6640625" style="3" customWidth="1"/>
    <col min="17" max="17" width="5" style="3" customWidth="1"/>
    <col min="18" max="18" width="3.6640625" style="3" customWidth="1"/>
    <col min="19" max="19" width="2.5" style="3" customWidth="1"/>
    <col min="20" max="20" width="3.6640625" style="3" customWidth="1"/>
    <col min="21" max="21" width="2.5" style="3" customWidth="1"/>
    <col min="22" max="22" width="3.6640625" style="3" customWidth="1"/>
    <col min="23" max="23" width="2.5" style="3" customWidth="1"/>
    <col min="24" max="27" width="3.6640625" style="3" customWidth="1"/>
    <col min="28" max="28" width="2.5" style="3" customWidth="1"/>
    <col min="29" max="29" width="1.1640625" style="3" customWidth="1"/>
    <col min="30" max="34" width="5" style="3" customWidth="1"/>
    <col min="35" max="35" width="1.33203125" style="3" customWidth="1"/>
    <col min="36" max="16384" width="9" style="3"/>
  </cols>
  <sheetData>
    <row r="1" spans="1:34" ht="12" customHeight="1" thickBot="1">
      <c r="B1" s="569" t="s">
        <v>15</v>
      </c>
      <c r="C1" s="570"/>
      <c r="E1" s="607" t="s">
        <v>71</v>
      </c>
      <c r="F1" s="607"/>
      <c r="H1" s="607" t="s">
        <v>39</v>
      </c>
      <c r="I1" s="607"/>
      <c r="K1" s="607" t="s">
        <v>41</v>
      </c>
      <c r="L1" s="607"/>
      <c r="M1" s="123"/>
      <c r="N1" s="607" t="s">
        <v>76</v>
      </c>
      <c r="O1" s="607"/>
      <c r="P1" s="123"/>
      <c r="Q1" s="124"/>
      <c r="R1" s="575" t="s">
        <v>71</v>
      </c>
      <c r="S1" s="575"/>
      <c r="T1" s="575" t="s">
        <v>39</v>
      </c>
      <c r="U1" s="575"/>
      <c r="V1" s="575" t="s">
        <v>41</v>
      </c>
      <c r="W1" s="575"/>
      <c r="X1" s="125"/>
      <c r="Y1" s="125"/>
      <c r="Z1" s="558" t="s">
        <v>15</v>
      </c>
      <c r="AA1" s="558"/>
    </row>
    <row r="2" spans="1:34" ht="12" customHeight="1">
      <c r="B2" s="571"/>
      <c r="C2" s="572"/>
      <c r="E2" s="126">
        <v>0</v>
      </c>
      <c r="F2" s="127" t="s">
        <v>9</v>
      </c>
      <c r="H2" s="126">
        <v>0</v>
      </c>
      <c r="I2" s="127" t="s">
        <v>8</v>
      </c>
      <c r="K2" s="126">
        <v>0</v>
      </c>
      <c r="L2" s="127" t="s">
        <v>9</v>
      </c>
      <c r="N2" s="126">
        <v>0</v>
      </c>
      <c r="O2" s="127">
        <v>1</v>
      </c>
      <c r="Q2" s="128" t="s">
        <v>13</v>
      </c>
      <c r="R2" s="576">
        <f>COUNTIF(AD$13:AD$192,$Q2)</f>
        <v>0</v>
      </c>
      <c r="S2" s="577"/>
      <c r="T2" s="577">
        <f>COUNTIF(AE$13:AE$192,$Q2)</f>
        <v>0</v>
      </c>
      <c r="U2" s="577"/>
      <c r="V2" s="577">
        <f>COUNTIF(AF$13:AF$192,$Q2)</f>
        <v>0</v>
      </c>
      <c r="W2" s="578"/>
      <c r="Y2" s="128">
        <v>5</v>
      </c>
      <c r="Z2" s="559">
        <f>COUNTIF($AG$13:$AG$192,Y2)</f>
        <v>0</v>
      </c>
      <c r="AA2" s="560"/>
    </row>
    <row r="3" spans="1:34" ht="12" customHeight="1" thickBot="1">
      <c r="B3" s="573"/>
      <c r="C3" s="574"/>
      <c r="E3" s="129">
        <v>40</v>
      </c>
      <c r="F3" s="130" t="s">
        <v>11</v>
      </c>
      <c r="H3" s="129">
        <v>40</v>
      </c>
      <c r="I3" s="130" t="s">
        <v>10</v>
      </c>
      <c r="K3" s="129">
        <v>40</v>
      </c>
      <c r="L3" s="130" t="s">
        <v>11</v>
      </c>
      <c r="N3" s="129">
        <v>15</v>
      </c>
      <c r="O3" s="130">
        <v>2</v>
      </c>
      <c r="Q3" s="131" t="s">
        <v>11</v>
      </c>
      <c r="R3" s="561">
        <f t="shared" ref="R3:R4" si="0">COUNTIF(AD$13:AD$192,$Q3)</f>
        <v>0</v>
      </c>
      <c r="S3" s="581"/>
      <c r="T3" s="579">
        <f t="shared" ref="T3:T4" si="1">COUNTIF(AE$13:AE$192,$Q3)</f>
        <v>0</v>
      </c>
      <c r="U3" s="579"/>
      <c r="V3" s="579">
        <f t="shared" ref="V3:V4" si="2">COUNTIF(AF$13:AF$192,$Q3)</f>
        <v>0</v>
      </c>
      <c r="W3" s="580"/>
      <c r="Y3" s="131">
        <v>4</v>
      </c>
      <c r="Z3" s="561">
        <f>COUNTIF($AG$13:$AG$192,Y3)</f>
        <v>0</v>
      </c>
      <c r="AA3" s="562"/>
    </row>
    <row r="4" spans="1:34" ht="12" customHeight="1" thickBot="1">
      <c r="B4" s="567" t="s">
        <v>3</v>
      </c>
      <c r="C4" s="567"/>
      <c r="E4" s="132">
        <v>80</v>
      </c>
      <c r="F4" s="133" t="s">
        <v>13</v>
      </c>
      <c r="H4" s="132">
        <v>80</v>
      </c>
      <c r="I4" s="133" t="s">
        <v>12</v>
      </c>
      <c r="K4" s="132">
        <v>80</v>
      </c>
      <c r="L4" s="133" t="s">
        <v>13</v>
      </c>
      <c r="N4" s="129">
        <v>40</v>
      </c>
      <c r="O4" s="130">
        <v>3</v>
      </c>
      <c r="Q4" s="134" t="s">
        <v>9</v>
      </c>
      <c r="R4" s="563">
        <f t="shared" si="0"/>
        <v>0</v>
      </c>
      <c r="S4" s="568"/>
      <c r="T4" s="565">
        <f t="shared" si="1"/>
        <v>0</v>
      </c>
      <c r="U4" s="565"/>
      <c r="V4" s="565">
        <f t="shared" si="2"/>
        <v>0</v>
      </c>
      <c r="W4" s="566"/>
      <c r="Y4" s="131">
        <v>3</v>
      </c>
      <c r="Z4" s="561">
        <f>COUNTIF($AG$13:$AG$192,Y4)</f>
        <v>0</v>
      </c>
      <c r="AA4" s="562"/>
      <c r="AD4" s="557" t="s">
        <v>14</v>
      </c>
      <c r="AE4" s="557"/>
    </row>
    <row r="5" spans="1:34" ht="12" customHeight="1" thickBot="1">
      <c r="B5" s="567"/>
      <c r="C5" s="567"/>
      <c r="F5" s="135" t="s">
        <v>104</v>
      </c>
      <c r="I5" s="135" t="s">
        <v>104</v>
      </c>
      <c r="L5" s="135" t="s">
        <v>104</v>
      </c>
      <c r="N5" s="129">
        <v>70</v>
      </c>
      <c r="O5" s="130">
        <v>4</v>
      </c>
      <c r="Q5" s="134" t="s">
        <v>16</v>
      </c>
      <c r="R5" s="563">
        <f>SUM(R2:S4)</f>
        <v>0</v>
      </c>
      <c r="S5" s="568"/>
      <c r="T5" s="565">
        <f t="shared" ref="T5" si="3">SUM(T2:U4)</f>
        <v>0</v>
      </c>
      <c r="U5" s="565"/>
      <c r="V5" s="565">
        <f t="shared" ref="V5" si="4">SUM(V2:W4)</f>
        <v>0</v>
      </c>
      <c r="W5" s="566"/>
      <c r="Y5" s="131">
        <v>2</v>
      </c>
      <c r="Z5" s="561">
        <f>COUNTIF($AG$13:$AG$192,Y5)</f>
        <v>0</v>
      </c>
      <c r="AA5" s="562"/>
      <c r="AD5" s="553" t="str">
        <f>IF(ISERROR((Z2*Y2+Z3*Y3+Z4*Y4+Z5*Y5+Z6*Y6)/(Z2+Z3+Z4+Z5+Z6)),"",(Z2*Y2+Z3*Y3+Z4*Y4+Z5*Y5+Z6*Y6)/(Z2+Z3+Z4+Z5+Z6))</f>
        <v/>
      </c>
      <c r="AE5" s="554"/>
    </row>
    <row r="6" spans="1:34" ht="12" customHeight="1" thickBot="1">
      <c r="B6" s="567"/>
      <c r="C6" s="567"/>
      <c r="D6" s="136"/>
      <c r="E6" s="137"/>
      <c r="F6" s="138">
        <v>1</v>
      </c>
      <c r="H6" s="137"/>
      <c r="I6" s="138">
        <v>1</v>
      </c>
      <c r="K6" s="137"/>
      <c r="L6" s="138">
        <v>1</v>
      </c>
      <c r="N6" s="132">
        <v>85</v>
      </c>
      <c r="O6" s="133">
        <v>5</v>
      </c>
      <c r="R6" s="125"/>
      <c r="S6" s="125"/>
      <c r="T6" s="125"/>
      <c r="Y6" s="134">
        <v>1</v>
      </c>
      <c r="Z6" s="563">
        <f>COUNTIF($AG$13:$AG$192,Y6)</f>
        <v>0</v>
      </c>
      <c r="AA6" s="564"/>
      <c r="AD6" s="555"/>
      <c r="AE6" s="556"/>
    </row>
    <row r="7" spans="1:34" ht="12" customHeight="1" thickBot="1">
      <c r="B7" s="567"/>
      <c r="C7" s="567"/>
      <c r="D7" s="139" t="s">
        <v>83</v>
      </c>
      <c r="E7" s="139" t="s">
        <v>84</v>
      </c>
      <c r="F7" s="140"/>
      <c r="G7" s="139" t="s">
        <v>83</v>
      </c>
      <c r="H7" s="139" t="s">
        <v>84</v>
      </c>
      <c r="I7" s="140"/>
      <c r="J7" s="139" t="s">
        <v>83</v>
      </c>
      <c r="K7" s="139" t="s">
        <v>84</v>
      </c>
      <c r="L7" s="140"/>
      <c r="R7" s="124"/>
      <c r="S7" s="124"/>
      <c r="T7" s="124"/>
      <c r="Y7" s="134" t="s">
        <v>191</v>
      </c>
      <c r="Z7" s="563">
        <f>SUM(Z2:AA6)</f>
        <v>0</v>
      </c>
      <c r="AA7" s="564"/>
    </row>
    <row r="8" spans="1:34" ht="12" customHeight="1" thickBot="1">
      <c r="B8" s="567"/>
      <c r="C8" s="567"/>
      <c r="D8" s="141">
        <v>1</v>
      </c>
      <c r="E8" s="142">
        <v>1</v>
      </c>
      <c r="F8" s="124"/>
      <c r="G8" s="141">
        <v>1</v>
      </c>
      <c r="H8" s="142">
        <v>1</v>
      </c>
      <c r="I8" s="124"/>
      <c r="J8" s="141">
        <v>1</v>
      </c>
      <c r="K8" s="142">
        <v>0</v>
      </c>
      <c r="L8" s="124"/>
      <c r="AH8" s="101">
        <f>IF(ISERROR(VLOOKUP($AH$11,評一覧,2,FALSE)),"",VLOOKUP($AH$11,評一覧,2,FALSE))</f>
        <v>6</v>
      </c>
    </row>
    <row r="9" spans="1:34" s="100" customFormat="1" ht="11.25" customHeight="1" thickBot="1">
      <c r="A9" s="103"/>
      <c r="B9" s="2">
        <v>1</v>
      </c>
      <c r="C9" s="2">
        <v>2</v>
      </c>
      <c r="D9" s="2">
        <v>3</v>
      </c>
      <c r="E9" s="2">
        <v>4</v>
      </c>
      <c r="F9" s="2">
        <v>5</v>
      </c>
      <c r="G9" s="2">
        <v>6</v>
      </c>
      <c r="H9" s="2">
        <v>7</v>
      </c>
      <c r="I9" s="2">
        <v>8</v>
      </c>
      <c r="J9" s="2">
        <v>9</v>
      </c>
      <c r="K9" s="2">
        <v>10</v>
      </c>
      <c r="L9" s="2">
        <v>11</v>
      </c>
      <c r="M9" s="2">
        <v>12</v>
      </c>
      <c r="N9" s="2">
        <v>13</v>
      </c>
      <c r="O9" s="2">
        <v>14</v>
      </c>
      <c r="P9" s="2">
        <v>15</v>
      </c>
      <c r="Q9" s="2">
        <v>16</v>
      </c>
      <c r="R9" s="2">
        <v>17</v>
      </c>
      <c r="S9" s="2">
        <v>18</v>
      </c>
      <c r="T9" s="2">
        <v>19</v>
      </c>
      <c r="U9" s="2">
        <v>20</v>
      </c>
      <c r="V9" s="2">
        <v>21</v>
      </c>
      <c r="W9" s="2">
        <v>22</v>
      </c>
      <c r="X9" s="2">
        <v>23</v>
      </c>
      <c r="Y9" s="2">
        <v>24</v>
      </c>
      <c r="Z9" s="2">
        <v>25</v>
      </c>
      <c r="AA9" s="2">
        <v>26</v>
      </c>
      <c r="AB9" s="2">
        <v>27</v>
      </c>
      <c r="AC9" s="2">
        <v>28</v>
      </c>
      <c r="AD9" s="2">
        <v>29</v>
      </c>
      <c r="AE9" s="143">
        <v>30</v>
      </c>
      <c r="AF9" s="2">
        <v>31</v>
      </c>
      <c r="AG9" s="2">
        <v>32</v>
      </c>
      <c r="AH9" s="2">
        <v>33</v>
      </c>
    </row>
    <row r="10" spans="1:34" ht="23.25" customHeight="1" thickTop="1" thickBot="1">
      <c r="B10" s="612"/>
      <c r="C10" s="613"/>
      <c r="D10" s="618" t="s">
        <v>22</v>
      </c>
      <c r="E10" s="619"/>
      <c r="F10" s="620"/>
      <c r="G10" s="618" t="s">
        <v>23</v>
      </c>
      <c r="H10" s="619"/>
      <c r="I10" s="620"/>
      <c r="J10" s="621" t="s">
        <v>68</v>
      </c>
      <c r="K10" s="622"/>
      <c r="L10" s="623"/>
      <c r="N10" s="605" t="s">
        <v>7</v>
      </c>
      <c r="O10" s="608" t="s">
        <v>74</v>
      </c>
      <c r="P10" s="609"/>
      <c r="Q10" s="599" t="s">
        <v>90</v>
      </c>
      <c r="R10" s="597" t="s">
        <v>71</v>
      </c>
      <c r="S10" s="603" t="s">
        <v>78</v>
      </c>
      <c r="T10" s="601" t="s">
        <v>39</v>
      </c>
      <c r="U10" s="603" t="s">
        <v>78</v>
      </c>
      <c r="V10" s="601" t="s">
        <v>41</v>
      </c>
      <c r="W10" s="593" t="s">
        <v>78</v>
      </c>
      <c r="X10" s="595" t="s">
        <v>19</v>
      </c>
      <c r="Y10" s="589" t="s">
        <v>89</v>
      </c>
      <c r="Z10" s="590"/>
      <c r="AA10" s="587" t="s">
        <v>15</v>
      </c>
      <c r="AB10" s="591" t="s">
        <v>78</v>
      </c>
      <c r="AC10" s="144"/>
      <c r="AD10" s="626" t="s">
        <v>79</v>
      </c>
      <c r="AE10" s="627"/>
      <c r="AF10" s="628"/>
      <c r="AG10" s="624" t="s">
        <v>15</v>
      </c>
      <c r="AH10" s="145" t="s">
        <v>100</v>
      </c>
    </row>
    <row r="11" spans="1:34" ht="23.25" customHeight="1">
      <c r="B11" s="614"/>
      <c r="C11" s="615"/>
      <c r="D11" s="616" t="s">
        <v>69</v>
      </c>
      <c r="E11" s="617"/>
      <c r="F11" s="146" t="s">
        <v>16</v>
      </c>
      <c r="G11" s="616" t="s">
        <v>69</v>
      </c>
      <c r="H11" s="617"/>
      <c r="I11" s="146" t="s">
        <v>16</v>
      </c>
      <c r="J11" s="616" t="s">
        <v>69</v>
      </c>
      <c r="K11" s="617"/>
      <c r="L11" s="146" t="s">
        <v>16</v>
      </c>
      <c r="N11" s="606"/>
      <c r="O11" s="610"/>
      <c r="P11" s="611"/>
      <c r="Q11" s="600"/>
      <c r="R11" s="598"/>
      <c r="S11" s="604"/>
      <c r="T11" s="602"/>
      <c r="U11" s="604"/>
      <c r="V11" s="602"/>
      <c r="W11" s="594"/>
      <c r="X11" s="596"/>
      <c r="Y11" s="147" t="s">
        <v>88</v>
      </c>
      <c r="Z11" s="148" t="s">
        <v>87</v>
      </c>
      <c r="AA11" s="588"/>
      <c r="AB11" s="592"/>
      <c r="AC11" s="144"/>
      <c r="AD11" s="149" t="s">
        <v>80</v>
      </c>
      <c r="AE11" s="150" t="s">
        <v>81</v>
      </c>
      <c r="AF11" s="151" t="s">
        <v>82</v>
      </c>
      <c r="AG11" s="625"/>
      <c r="AH11" s="152" t="s">
        <v>101</v>
      </c>
    </row>
    <row r="12" spans="1:34" s="103" customFormat="1" ht="12.75" customHeight="1" thickBot="1">
      <c r="A12" s="3"/>
      <c r="B12" s="153" t="s">
        <v>1</v>
      </c>
      <c r="C12" s="154" t="s">
        <v>17</v>
      </c>
      <c r="D12" s="153" t="s">
        <v>5</v>
      </c>
      <c r="E12" s="154" t="s">
        <v>6</v>
      </c>
      <c r="F12" s="155" t="s">
        <v>70</v>
      </c>
      <c r="G12" s="153" t="s">
        <v>5</v>
      </c>
      <c r="H12" s="154" t="s">
        <v>6</v>
      </c>
      <c r="I12" s="155" t="s">
        <v>70</v>
      </c>
      <c r="J12" s="153" t="s">
        <v>5</v>
      </c>
      <c r="K12" s="154" t="s">
        <v>6</v>
      </c>
      <c r="L12" s="155" t="s">
        <v>70</v>
      </c>
      <c r="N12" s="156"/>
      <c r="O12" s="157" t="s">
        <v>70</v>
      </c>
      <c r="P12" s="158" t="s">
        <v>85</v>
      </c>
      <c r="Q12" s="159" t="s">
        <v>70</v>
      </c>
      <c r="R12" s="160"/>
      <c r="S12" s="161"/>
      <c r="T12" s="162"/>
      <c r="U12" s="161"/>
      <c r="V12" s="162"/>
      <c r="W12" s="163"/>
      <c r="X12" s="164"/>
      <c r="Y12" s="165"/>
      <c r="Z12" s="166"/>
      <c r="AA12" s="159"/>
      <c r="AB12" s="167"/>
      <c r="AC12" s="135"/>
      <c r="AD12" s="168"/>
      <c r="AE12" s="169"/>
      <c r="AF12" s="170"/>
      <c r="AG12" s="171"/>
      <c r="AH12" s="163"/>
    </row>
    <row r="13" spans="1:34" ht="12" customHeight="1">
      <c r="B13" s="14">
        <f>IF(情報!$C3="","",情報!$C3)</f>
        <v>101</v>
      </c>
      <c r="C13" s="15" t="str">
        <f t="shared" ref="C13:C44" si="5">IF(ISERROR(VLOOKUP($B13,名列,2,FALSE)&amp;""),"",VLOOKUP($B13,名列,2,FALSE)&amp;"")</f>
        <v/>
      </c>
      <c r="D13" s="172" t="str">
        <f t="shared" ref="D13:D44" si="6">VLOOKUP($B13,単2,52,FALSE)</f>
        <v/>
      </c>
      <c r="E13" s="173" t="str">
        <f t="shared" ref="E13:E44" si="7">VLOOKUP($B13,テ2,32,FALSE)</f>
        <v/>
      </c>
      <c r="F13" s="174" t="str">
        <f t="shared" ref="F13:F76" si="8">IF(ISERROR((D13*D$8+E13*E$8)/(D$8+E$8)),"",(D13*D$8+E13*E$8)/(D$8+E$8))</f>
        <v/>
      </c>
      <c r="G13" s="172" t="str">
        <f t="shared" ref="G13:G44" si="9">VLOOKUP($B13,単2,53,FALSE)</f>
        <v/>
      </c>
      <c r="H13" s="173" t="str">
        <f t="shared" ref="H13:H44" si="10">VLOOKUP($B13,テ2,33,FALSE)</f>
        <v/>
      </c>
      <c r="I13" s="174" t="str">
        <f t="shared" ref="I13:I76" si="11">IF(ISERROR((G13*G$8+H13*H$8)/(G$8+H$8)),"",(G13*G$8+H13*H$8)/(G$8+H$8))</f>
        <v/>
      </c>
      <c r="J13" s="172" t="str">
        <f t="shared" ref="J13:J44" si="12">VLOOKUP($B13,単2,54,FALSE)</f>
        <v/>
      </c>
      <c r="K13" s="173" t="str">
        <f t="shared" ref="K13:K44" si="13">VLOOKUP($B13,テ2,34,FALSE)</f>
        <v/>
      </c>
      <c r="L13" s="174" t="str">
        <f t="shared" ref="L13:L76" si="14">IF(ISERROR((J13*J$8+K13*K$8)/(J$8+K$8)),"",(J13*J$8+K13*K$8)/(J$8+K$8))</f>
        <v/>
      </c>
      <c r="M13" s="20"/>
      <c r="N13" s="175" t="str">
        <f t="shared" ref="N13:N44" si="15">IF(O13="","",RANK(O13,$O$13:$O$192,0))</f>
        <v/>
      </c>
      <c r="O13" s="176" t="str">
        <f t="shared" ref="O13:O76" si="16">IF(COUNT(F13,I13,L13)=3,($F13*$F$6+$I13*$I$6+$L13*$L$6)/($F$6+$I$6+$L$6),"")</f>
        <v/>
      </c>
      <c r="P13" s="177" t="str">
        <f t="shared" ref="P13:P44" si="17">IF(ISERROR(LOOKUP(O13,$N$2:$O$6)),"",LOOKUP(O13,$N$2:$O$6))</f>
        <v/>
      </c>
      <c r="Q13" s="172" t="str">
        <f t="shared" ref="Q13:Q44" si="18">VLOOKUP($B13,テ2,35,FALSE)</f>
        <v/>
      </c>
      <c r="R13" s="178" t="str">
        <f t="shared" ref="R13:R44" si="19">IF(ISERROR(LOOKUP($F13,$E$2:$F$4)),"",LOOKUP($F13,$E$2:$F$4))</f>
        <v/>
      </c>
      <c r="S13" s="179"/>
      <c r="T13" s="180" t="str">
        <f t="shared" ref="T13:T44" si="20">IF(ISERROR(LOOKUP($I13,$H$2:$I$4)),"",LOOKUP($I13,$H$2:$I$4))</f>
        <v/>
      </c>
      <c r="U13" s="179"/>
      <c r="V13" s="180" t="str">
        <f t="shared" ref="V13:V44" si="21">IF(ISERROR(LOOKUP($L13,$K$2:$L$4)),"",LOOKUP($L13,$K$2:$L$4))</f>
        <v/>
      </c>
      <c r="W13" s="179"/>
      <c r="X13" s="181" t="str">
        <f t="shared" ref="X13:X44" si="22">IF($AD13&amp;$AE13&amp;$AF13="","",(IF($AD13="A",3,IF($AD13="B",2,1)))+(IF($AE13="A",3,IF($AE13="B",2,1)))+(IF($AF13="A",3,IF($AF13="B",2,1))))</f>
        <v/>
      </c>
      <c r="Y13" s="182" t="str">
        <f t="shared" ref="Y13:Y44" si="23">IF($X13="","",VLOOKUP($X13,観点得点,2,FALSE))</f>
        <v/>
      </c>
      <c r="Z13" s="183" t="str">
        <f t="shared" ref="Z13:Z44" si="24">IF($X13="","",VLOOKUP($X13,観点得点,3,FALSE))</f>
        <v/>
      </c>
      <c r="AA13" s="184" t="str">
        <f t="shared" ref="AA13:AA44" si="25">IF(ISERROR(LOOKUP(O13,$N$2:$O$6)),"",LOOKUP(O13,$N$2:$O$6))</f>
        <v/>
      </c>
      <c r="AB13" s="185"/>
      <c r="AC13" s="186"/>
      <c r="AD13" s="187" t="str">
        <f t="shared" ref="AD13:AD44" si="26">IF($S13="",$R13,$S13)</f>
        <v/>
      </c>
      <c r="AE13" s="188" t="str">
        <f t="shared" ref="AE13:AE44" si="27">IF($U13="",$T13,$U13)</f>
        <v/>
      </c>
      <c r="AF13" s="189" t="str">
        <f t="shared" ref="AF13:AF44" si="28">IF($W13="",$V13,$W13)</f>
        <v/>
      </c>
      <c r="AG13" s="190" t="str">
        <f t="shared" ref="AG13:AG44" si="29">IF(AB13="",AA13,AB13)</f>
        <v/>
      </c>
      <c r="AH13" s="191" t="str">
        <f t="shared" ref="AH13:AH76" si="30">IF(ISERROR(VLOOKUP($B13,評全,$AH$8,FALSE)),"",VLOOKUP($B13,評全,$AH$8,FALSE))</f>
        <v/>
      </c>
    </row>
    <row r="14" spans="1:34" ht="12" customHeight="1">
      <c r="B14" s="21">
        <f>IF(情報!$C4="","",情報!$C4)</f>
        <v>102</v>
      </c>
      <c r="C14" s="22" t="str">
        <f t="shared" si="5"/>
        <v/>
      </c>
      <c r="D14" s="192" t="str">
        <f t="shared" si="6"/>
        <v/>
      </c>
      <c r="E14" s="193" t="str">
        <f t="shared" si="7"/>
        <v/>
      </c>
      <c r="F14" s="194" t="str">
        <f t="shared" si="8"/>
        <v/>
      </c>
      <c r="G14" s="192" t="str">
        <f t="shared" si="9"/>
        <v/>
      </c>
      <c r="H14" s="193" t="str">
        <f t="shared" si="10"/>
        <v/>
      </c>
      <c r="I14" s="194" t="str">
        <f t="shared" si="11"/>
        <v/>
      </c>
      <c r="J14" s="192" t="str">
        <f t="shared" si="12"/>
        <v/>
      </c>
      <c r="K14" s="193" t="str">
        <f t="shared" si="13"/>
        <v/>
      </c>
      <c r="L14" s="194" t="str">
        <f t="shared" si="14"/>
        <v/>
      </c>
      <c r="M14" s="20"/>
      <c r="N14" s="195" t="str">
        <f t="shared" si="15"/>
        <v/>
      </c>
      <c r="O14" s="196" t="str">
        <f t="shared" si="16"/>
        <v/>
      </c>
      <c r="P14" s="197" t="str">
        <f t="shared" si="17"/>
        <v/>
      </c>
      <c r="Q14" s="192" t="str">
        <f t="shared" si="18"/>
        <v/>
      </c>
      <c r="R14" s="198" t="str">
        <f t="shared" si="19"/>
        <v/>
      </c>
      <c r="S14" s="199"/>
      <c r="T14" s="200" t="str">
        <f t="shared" si="20"/>
        <v/>
      </c>
      <c r="U14" s="199"/>
      <c r="V14" s="200" t="str">
        <f t="shared" si="21"/>
        <v/>
      </c>
      <c r="W14" s="199"/>
      <c r="X14" s="201" t="str">
        <f t="shared" si="22"/>
        <v/>
      </c>
      <c r="Y14" s="202" t="str">
        <f t="shared" si="23"/>
        <v/>
      </c>
      <c r="Z14" s="203" t="str">
        <f t="shared" si="24"/>
        <v/>
      </c>
      <c r="AA14" s="204" t="str">
        <f t="shared" si="25"/>
        <v/>
      </c>
      <c r="AB14" s="205"/>
      <c r="AC14" s="186"/>
      <c r="AD14" s="206" t="str">
        <f t="shared" si="26"/>
        <v/>
      </c>
      <c r="AE14" s="207" t="str">
        <f t="shared" si="27"/>
        <v/>
      </c>
      <c r="AF14" s="208" t="str">
        <f t="shared" si="28"/>
        <v/>
      </c>
      <c r="AG14" s="209" t="str">
        <f t="shared" si="29"/>
        <v/>
      </c>
      <c r="AH14" s="210" t="str">
        <f t="shared" si="30"/>
        <v/>
      </c>
    </row>
    <row r="15" spans="1:34" ht="12" customHeight="1">
      <c r="B15" s="21">
        <f>IF(情報!$C5="","",情報!$C5)</f>
        <v>103</v>
      </c>
      <c r="C15" s="22" t="str">
        <f t="shared" si="5"/>
        <v/>
      </c>
      <c r="D15" s="192" t="str">
        <f t="shared" si="6"/>
        <v/>
      </c>
      <c r="E15" s="193" t="str">
        <f t="shared" si="7"/>
        <v/>
      </c>
      <c r="F15" s="194" t="str">
        <f t="shared" si="8"/>
        <v/>
      </c>
      <c r="G15" s="192" t="str">
        <f t="shared" si="9"/>
        <v/>
      </c>
      <c r="H15" s="193" t="str">
        <f t="shared" si="10"/>
        <v/>
      </c>
      <c r="I15" s="194" t="str">
        <f t="shared" si="11"/>
        <v/>
      </c>
      <c r="J15" s="192" t="str">
        <f t="shared" si="12"/>
        <v/>
      </c>
      <c r="K15" s="193" t="str">
        <f t="shared" si="13"/>
        <v/>
      </c>
      <c r="L15" s="194" t="str">
        <f t="shared" si="14"/>
        <v/>
      </c>
      <c r="M15" s="20"/>
      <c r="N15" s="195" t="str">
        <f t="shared" si="15"/>
        <v/>
      </c>
      <c r="O15" s="196" t="str">
        <f t="shared" si="16"/>
        <v/>
      </c>
      <c r="P15" s="197" t="str">
        <f t="shared" si="17"/>
        <v/>
      </c>
      <c r="Q15" s="192" t="str">
        <f t="shared" si="18"/>
        <v/>
      </c>
      <c r="R15" s="198" t="str">
        <f t="shared" si="19"/>
        <v/>
      </c>
      <c r="S15" s="199"/>
      <c r="T15" s="200" t="str">
        <f t="shared" si="20"/>
        <v/>
      </c>
      <c r="U15" s="199"/>
      <c r="V15" s="200" t="str">
        <f t="shared" si="21"/>
        <v/>
      </c>
      <c r="W15" s="199"/>
      <c r="X15" s="201" t="str">
        <f t="shared" si="22"/>
        <v/>
      </c>
      <c r="Y15" s="202" t="str">
        <f t="shared" si="23"/>
        <v/>
      </c>
      <c r="Z15" s="203" t="str">
        <f t="shared" si="24"/>
        <v/>
      </c>
      <c r="AA15" s="204" t="str">
        <f t="shared" si="25"/>
        <v/>
      </c>
      <c r="AB15" s="205"/>
      <c r="AC15" s="186"/>
      <c r="AD15" s="206" t="str">
        <f t="shared" si="26"/>
        <v/>
      </c>
      <c r="AE15" s="207" t="str">
        <f t="shared" si="27"/>
        <v/>
      </c>
      <c r="AF15" s="208" t="str">
        <f t="shared" si="28"/>
        <v/>
      </c>
      <c r="AG15" s="209" t="str">
        <f t="shared" si="29"/>
        <v/>
      </c>
      <c r="AH15" s="210" t="str">
        <f t="shared" si="30"/>
        <v/>
      </c>
    </row>
    <row r="16" spans="1:34" ht="12" customHeight="1">
      <c r="B16" s="21">
        <f>IF(情報!$C6="","",情報!$C6)</f>
        <v>104</v>
      </c>
      <c r="C16" s="22" t="str">
        <f t="shared" si="5"/>
        <v/>
      </c>
      <c r="D16" s="192" t="str">
        <f t="shared" si="6"/>
        <v/>
      </c>
      <c r="E16" s="193" t="str">
        <f t="shared" si="7"/>
        <v/>
      </c>
      <c r="F16" s="194" t="str">
        <f t="shared" si="8"/>
        <v/>
      </c>
      <c r="G16" s="192" t="str">
        <f t="shared" si="9"/>
        <v/>
      </c>
      <c r="H16" s="193" t="str">
        <f t="shared" si="10"/>
        <v/>
      </c>
      <c r="I16" s="194" t="str">
        <f t="shared" si="11"/>
        <v/>
      </c>
      <c r="J16" s="192" t="str">
        <f t="shared" si="12"/>
        <v/>
      </c>
      <c r="K16" s="193" t="str">
        <f t="shared" si="13"/>
        <v/>
      </c>
      <c r="L16" s="194" t="str">
        <f t="shared" si="14"/>
        <v/>
      </c>
      <c r="M16" s="20"/>
      <c r="N16" s="195" t="str">
        <f t="shared" si="15"/>
        <v/>
      </c>
      <c r="O16" s="196" t="str">
        <f t="shared" si="16"/>
        <v/>
      </c>
      <c r="P16" s="197" t="str">
        <f t="shared" si="17"/>
        <v/>
      </c>
      <c r="Q16" s="192" t="str">
        <f t="shared" si="18"/>
        <v/>
      </c>
      <c r="R16" s="198" t="str">
        <f t="shared" si="19"/>
        <v/>
      </c>
      <c r="S16" s="199"/>
      <c r="T16" s="200" t="str">
        <f t="shared" si="20"/>
        <v/>
      </c>
      <c r="U16" s="199"/>
      <c r="V16" s="200" t="str">
        <f t="shared" si="21"/>
        <v/>
      </c>
      <c r="W16" s="199"/>
      <c r="X16" s="201" t="str">
        <f t="shared" si="22"/>
        <v/>
      </c>
      <c r="Y16" s="202" t="str">
        <f t="shared" si="23"/>
        <v/>
      </c>
      <c r="Z16" s="203" t="str">
        <f t="shared" si="24"/>
        <v/>
      </c>
      <c r="AA16" s="204" t="str">
        <f t="shared" si="25"/>
        <v/>
      </c>
      <c r="AB16" s="205"/>
      <c r="AC16" s="186"/>
      <c r="AD16" s="206" t="str">
        <f t="shared" si="26"/>
        <v/>
      </c>
      <c r="AE16" s="207" t="str">
        <f t="shared" si="27"/>
        <v/>
      </c>
      <c r="AF16" s="208" t="str">
        <f t="shared" si="28"/>
        <v/>
      </c>
      <c r="AG16" s="209" t="str">
        <f t="shared" si="29"/>
        <v/>
      </c>
      <c r="AH16" s="210" t="str">
        <f t="shared" si="30"/>
        <v/>
      </c>
    </row>
    <row r="17" spans="2:34" ht="12" customHeight="1">
      <c r="B17" s="27">
        <f>IF(情報!$C7="","",情報!$C7)</f>
        <v>105</v>
      </c>
      <c r="C17" s="28" t="str">
        <f t="shared" si="5"/>
        <v/>
      </c>
      <c r="D17" s="211" t="str">
        <f t="shared" si="6"/>
        <v/>
      </c>
      <c r="E17" s="212" t="str">
        <f t="shared" si="7"/>
        <v/>
      </c>
      <c r="F17" s="213" t="str">
        <f t="shared" si="8"/>
        <v/>
      </c>
      <c r="G17" s="211" t="str">
        <f t="shared" si="9"/>
        <v/>
      </c>
      <c r="H17" s="212" t="str">
        <f t="shared" si="10"/>
        <v/>
      </c>
      <c r="I17" s="213" t="str">
        <f t="shared" si="11"/>
        <v/>
      </c>
      <c r="J17" s="211" t="str">
        <f t="shared" si="12"/>
        <v/>
      </c>
      <c r="K17" s="212" t="str">
        <f t="shared" si="13"/>
        <v/>
      </c>
      <c r="L17" s="213" t="str">
        <f t="shared" si="14"/>
        <v/>
      </c>
      <c r="M17" s="20"/>
      <c r="N17" s="214" t="str">
        <f t="shared" si="15"/>
        <v/>
      </c>
      <c r="O17" s="215" t="str">
        <f t="shared" si="16"/>
        <v/>
      </c>
      <c r="P17" s="216" t="str">
        <f t="shared" si="17"/>
        <v/>
      </c>
      <c r="Q17" s="211" t="str">
        <f t="shared" si="18"/>
        <v/>
      </c>
      <c r="R17" s="217" t="str">
        <f t="shared" si="19"/>
        <v/>
      </c>
      <c r="S17" s="218"/>
      <c r="T17" s="219" t="str">
        <f t="shared" si="20"/>
        <v/>
      </c>
      <c r="U17" s="218"/>
      <c r="V17" s="219" t="str">
        <f t="shared" si="21"/>
        <v/>
      </c>
      <c r="W17" s="218"/>
      <c r="X17" s="220" t="str">
        <f t="shared" si="22"/>
        <v/>
      </c>
      <c r="Y17" s="221" t="str">
        <f t="shared" si="23"/>
        <v/>
      </c>
      <c r="Z17" s="222" t="str">
        <f t="shared" si="24"/>
        <v/>
      </c>
      <c r="AA17" s="223" t="str">
        <f t="shared" si="25"/>
        <v/>
      </c>
      <c r="AB17" s="224"/>
      <c r="AC17" s="186"/>
      <c r="AD17" s="225" t="str">
        <f t="shared" si="26"/>
        <v/>
      </c>
      <c r="AE17" s="226" t="str">
        <f t="shared" si="27"/>
        <v/>
      </c>
      <c r="AF17" s="227" t="str">
        <f t="shared" si="28"/>
        <v/>
      </c>
      <c r="AG17" s="228" t="str">
        <f t="shared" si="29"/>
        <v/>
      </c>
      <c r="AH17" s="229" t="str">
        <f t="shared" si="30"/>
        <v/>
      </c>
    </row>
    <row r="18" spans="2:34" ht="12" customHeight="1">
      <c r="B18" s="33">
        <f>IF(情報!$C8="","",情報!$C8)</f>
        <v>106</v>
      </c>
      <c r="C18" s="34" t="str">
        <f t="shared" si="5"/>
        <v/>
      </c>
      <c r="D18" s="230" t="str">
        <f t="shared" si="6"/>
        <v/>
      </c>
      <c r="E18" s="231" t="str">
        <f t="shared" si="7"/>
        <v/>
      </c>
      <c r="F18" s="232" t="str">
        <f t="shared" si="8"/>
        <v/>
      </c>
      <c r="G18" s="230" t="str">
        <f t="shared" si="9"/>
        <v/>
      </c>
      <c r="H18" s="231" t="str">
        <f t="shared" si="10"/>
        <v/>
      </c>
      <c r="I18" s="232" t="str">
        <f t="shared" si="11"/>
        <v/>
      </c>
      <c r="J18" s="230" t="str">
        <f t="shared" si="12"/>
        <v/>
      </c>
      <c r="K18" s="231" t="str">
        <f t="shared" si="13"/>
        <v/>
      </c>
      <c r="L18" s="232" t="str">
        <f t="shared" si="14"/>
        <v/>
      </c>
      <c r="M18" s="20"/>
      <c r="N18" s="233" t="str">
        <f t="shared" si="15"/>
        <v/>
      </c>
      <c r="O18" s="234" t="str">
        <f t="shared" si="16"/>
        <v/>
      </c>
      <c r="P18" s="235" t="str">
        <f t="shared" si="17"/>
        <v/>
      </c>
      <c r="Q18" s="230" t="str">
        <f t="shared" si="18"/>
        <v/>
      </c>
      <c r="R18" s="236" t="str">
        <f t="shared" si="19"/>
        <v/>
      </c>
      <c r="S18" s="237"/>
      <c r="T18" s="238" t="str">
        <f t="shared" si="20"/>
        <v/>
      </c>
      <c r="U18" s="237"/>
      <c r="V18" s="238" t="str">
        <f t="shared" si="21"/>
        <v/>
      </c>
      <c r="W18" s="237"/>
      <c r="X18" s="239" t="str">
        <f t="shared" si="22"/>
        <v/>
      </c>
      <c r="Y18" s="240" t="str">
        <f t="shared" si="23"/>
        <v/>
      </c>
      <c r="Z18" s="241" t="str">
        <f t="shared" si="24"/>
        <v/>
      </c>
      <c r="AA18" s="242" t="str">
        <f t="shared" si="25"/>
        <v/>
      </c>
      <c r="AB18" s="243"/>
      <c r="AC18" s="186"/>
      <c r="AD18" s="244" t="str">
        <f t="shared" si="26"/>
        <v/>
      </c>
      <c r="AE18" s="245" t="str">
        <f t="shared" si="27"/>
        <v/>
      </c>
      <c r="AF18" s="246" t="str">
        <f t="shared" si="28"/>
        <v/>
      </c>
      <c r="AG18" s="247" t="str">
        <f t="shared" si="29"/>
        <v/>
      </c>
      <c r="AH18" s="248" t="str">
        <f t="shared" si="30"/>
        <v/>
      </c>
    </row>
    <row r="19" spans="2:34" ht="12" customHeight="1">
      <c r="B19" s="21">
        <f>IF(情報!$C9="","",情報!$C9)</f>
        <v>107</v>
      </c>
      <c r="C19" s="22" t="str">
        <f t="shared" si="5"/>
        <v/>
      </c>
      <c r="D19" s="192" t="str">
        <f t="shared" si="6"/>
        <v/>
      </c>
      <c r="E19" s="193" t="str">
        <f t="shared" si="7"/>
        <v/>
      </c>
      <c r="F19" s="194" t="str">
        <f t="shared" si="8"/>
        <v/>
      </c>
      <c r="G19" s="192" t="str">
        <f t="shared" si="9"/>
        <v/>
      </c>
      <c r="H19" s="193" t="str">
        <f t="shared" si="10"/>
        <v/>
      </c>
      <c r="I19" s="194" t="str">
        <f t="shared" si="11"/>
        <v/>
      </c>
      <c r="J19" s="192" t="str">
        <f t="shared" si="12"/>
        <v/>
      </c>
      <c r="K19" s="193" t="str">
        <f t="shared" si="13"/>
        <v/>
      </c>
      <c r="L19" s="194" t="str">
        <f t="shared" si="14"/>
        <v/>
      </c>
      <c r="M19" s="20"/>
      <c r="N19" s="195" t="str">
        <f t="shared" si="15"/>
        <v/>
      </c>
      <c r="O19" s="196" t="str">
        <f t="shared" si="16"/>
        <v/>
      </c>
      <c r="P19" s="197" t="str">
        <f t="shared" si="17"/>
        <v/>
      </c>
      <c r="Q19" s="192" t="str">
        <f t="shared" si="18"/>
        <v/>
      </c>
      <c r="R19" s="198" t="str">
        <f t="shared" si="19"/>
        <v/>
      </c>
      <c r="S19" s="199"/>
      <c r="T19" s="200" t="str">
        <f t="shared" si="20"/>
        <v/>
      </c>
      <c r="U19" s="199"/>
      <c r="V19" s="200" t="str">
        <f t="shared" si="21"/>
        <v/>
      </c>
      <c r="W19" s="199"/>
      <c r="X19" s="201" t="str">
        <f t="shared" si="22"/>
        <v/>
      </c>
      <c r="Y19" s="202" t="str">
        <f t="shared" si="23"/>
        <v/>
      </c>
      <c r="Z19" s="203" t="str">
        <f t="shared" si="24"/>
        <v/>
      </c>
      <c r="AA19" s="204" t="str">
        <f t="shared" si="25"/>
        <v/>
      </c>
      <c r="AB19" s="205"/>
      <c r="AC19" s="186"/>
      <c r="AD19" s="206" t="str">
        <f t="shared" si="26"/>
        <v/>
      </c>
      <c r="AE19" s="207" t="str">
        <f t="shared" si="27"/>
        <v/>
      </c>
      <c r="AF19" s="208" t="str">
        <f t="shared" si="28"/>
        <v/>
      </c>
      <c r="AG19" s="209" t="str">
        <f t="shared" si="29"/>
        <v/>
      </c>
      <c r="AH19" s="210" t="str">
        <f t="shared" si="30"/>
        <v/>
      </c>
    </row>
    <row r="20" spans="2:34" ht="12" customHeight="1">
      <c r="B20" s="21">
        <f>IF(情報!$C10="","",情報!$C10)</f>
        <v>108</v>
      </c>
      <c r="C20" s="22" t="str">
        <f t="shared" si="5"/>
        <v/>
      </c>
      <c r="D20" s="192" t="str">
        <f t="shared" si="6"/>
        <v/>
      </c>
      <c r="E20" s="193" t="str">
        <f t="shared" si="7"/>
        <v/>
      </c>
      <c r="F20" s="194" t="str">
        <f t="shared" si="8"/>
        <v/>
      </c>
      <c r="G20" s="192" t="str">
        <f t="shared" si="9"/>
        <v/>
      </c>
      <c r="H20" s="193" t="str">
        <f t="shared" si="10"/>
        <v/>
      </c>
      <c r="I20" s="194" t="str">
        <f t="shared" si="11"/>
        <v/>
      </c>
      <c r="J20" s="192" t="str">
        <f t="shared" si="12"/>
        <v/>
      </c>
      <c r="K20" s="193" t="str">
        <f t="shared" si="13"/>
        <v/>
      </c>
      <c r="L20" s="194" t="str">
        <f t="shared" si="14"/>
        <v/>
      </c>
      <c r="M20" s="20"/>
      <c r="N20" s="195" t="str">
        <f t="shared" si="15"/>
        <v/>
      </c>
      <c r="O20" s="196" t="str">
        <f t="shared" si="16"/>
        <v/>
      </c>
      <c r="P20" s="197" t="str">
        <f t="shared" si="17"/>
        <v/>
      </c>
      <c r="Q20" s="192" t="str">
        <f t="shared" si="18"/>
        <v/>
      </c>
      <c r="R20" s="198" t="str">
        <f t="shared" si="19"/>
        <v/>
      </c>
      <c r="S20" s="199"/>
      <c r="T20" s="200" t="str">
        <f t="shared" si="20"/>
        <v/>
      </c>
      <c r="U20" s="199"/>
      <c r="V20" s="200" t="str">
        <f t="shared" si="21"/>
        <v/>
      </c>
      <c r="W20" s="199"/>
      <c r="X20" s="201" t="str">
        <f t="shared" si="22"/>
        <v/>
      </c>
      <c r="Y20" s="202" t="str">
        <f t="shared" si="23"/>
        <v/>
      </c>
      <c r="Z20" s="203" t="str">
        <f t="shared" si="24"/>
        <v/>
      </c>
      <c r="AA20" s="204" t="str">
        <f t="shared" si="25"/>
        <v/>
      </c>
      <c r="AB20" s="205"/>
      <c r="AC20" s="186"/>
      <c r="AD20" s="206" t="str">
        <f t="shared" si="26"/>
        <v/>
      </c>
      <c r="AE20" s="207" t="str">
        <f t="shared" si="27"/>
        <v/>
      </c>
      <c r="AF20" s="208" t="str">
        <f t="shared" si="28"/>
        <v/>
      </c>
      <c r="AG20" s="209" t="str">
        <f t="shared" si="29"/>
        <v/>
      </c>
      <c r="AH20" s="210" t="str">
        <f t="shared" si="30"/>
        <v/>
      </c>
    </row>
    <row r="21" spans="2:34" ht="12" customHeight="1">
      <c r="B21" s="21">
        <f>IF(情報!$C11="","",情報!$C11)</f>
        <v>109</v>
      </c>
      <c r="C21" s="22" t="str">
        <f t="shared" si="5"/>
        <v/>
      </c>
      <c r="D21" s="192" t="str">
        <f t="shared" si="6"/>
        <v/>
      </c>
      <c r="E21" s="193" t="str">
        <f t="shared" si="7"/>
        <v/>
      </c>
      <c r="F21" s="194" t="str">
        <f t="shared" si="8"/>
        <v/>
      </c>
      <c r="G21" s="192" t="str">
        <f t="shared" si="9"/>
        <v/>
      </c>
      <c r="H21" s="193" t="str">
        <f t="shared" si="10"/>
        <v/>
      </c>
      <c r="I21" s="194" t="str">
        <f t="shared" si="11"/>
        <v/>
      </c>
      <c r="J21" s="192" t="str">
        <f t="shared" si="12"/>
        <v/>
      </c>
      <c r="K21" s="193" t="str">
        <f t="shared" si="13"/>
        <v/>
      </c>
      <c r="L21" s="194" t="str">
        <f t="shared" si="14"/>
        <v/>
      </c>
      <c r="M21" s="20"/>
      <c r="N21" s="195" t="str">
        <f t="shared" si="15"/>
        <v/>
      </c>
      <c r="O21" s="196" t="str">
        <f t="shared" si="16"/>
        <v/>
      </c>
      <c r="P21" s="197" t="str">
        <f t="shared" si="17"/>
        <v/>
      </c>
      <c r="Q21" s="192" t="str">
        <f t="shared" si="18"/>
        <v/>
      </c>
      <c r="R21" s="198" t="str">
        <f t="shared" si="19"/>
        <v/>
      </c>
      <c r="S21" s="199"/>
      <c r="T21" s="200" t="str">
        <f t="shared" si="20"/>
        <v/>
      </c>
      <c r="U21" s="199"/>
      <c r="V21" s="200" t="str">
        <f t="shared" si="21"/>
        <v/>
      </c>
      <c r="W21" s="199"/>
      <c r="X21" s="201" t="str">
        <f t="shared" si="22"/>
        <v/>
      </c>
      <c r="Y21" s="202" t="str">
        <f t="shared" si="23"/>
        <v/>
      </c>
      <c r="Z21" s="203" t="str">
        <f t="shared" si="24"/>
        <v/>
      </c>
      <c r="AA21" s="204" t="str">
        <f t="shared" si="25"/>
        <v/>
      </c>
      <c r="AB21" s="205"/>
      <c r="AC21" s="186"/>
      <c r="AD21" s="206" t="str">
        <f t="shared" si="26"/>
        <v/>
      </c>
      <c r="AE21" s="207" t="str">
        <f t="shared" si="27"/>
        <v/>
      </c>
      <c r="AF21" s="208" t="str">
        <f t="shared" si="28"/>
        <v/>
      </c>
      <c r="AG21" s="209" t="str">
        <f t="shared" si="29"/>
        <v/>
      </c>
      <c r="AH21" s="210" t="str">
        <f t="shared" si="30"/>
        <v/>
      </c>
    </row>
    <row r="22" spans="2:34" ht="12" customHeight="1">
      <c r="B22" s="27">
        <f>IF(情報!$C12="","",情報!$C12)</f>
        <v>110</v>
      </c>
      <c r="C22" s="28" t="str">
        <f t="shared" si="5"/>
        <v/>
      </c>
      <c r="D22" s="211" t="str">
        <f t="shared" si="6"/>
        <v/>
      </c>
      <c r="E22" s="212" t="str">
        <f t="shared" si="7"/>
        <v/>
      </c>
      <c r="F22" s="213" t="str">
        <f t="shared" si="8"/>
        <v/>
      </c>
      <c r="G22" s="211" t="str">
        <f t="shared" si="9"/>
        <v/>
      </c>
      <c r="H22" s="212" t="str">
        <f t="shared" si="10"/>
        <v/>
      </c>
      <c r="I22" s="213" t="str">
        <f t="shared" si="11"/>
        <v/>
      </c>
      <c r="J22" s="211" t="str">
        <f t="shared" si="12"/>
        <v/>
      </c>
      <c r="K22" s="212" t="str">
        <f t="shared" si="13"/>
        <v/>
      </c>
      <c r="L22" s="213" t="str">
        <f t="shared" si="14"/>
        <v/>
      </c>
      <c r="M22" s="20"/>
      <c r="N22" s="214" t="str">
        <f t="shared" si="15"/>
        <v/>
      </c>
      <c r="O22" s="215" t="str">
        <f t="shared" si="16"/>
        <v/>
      </c>
      <c r="P22" s="216" t="str">
        <f t="shared" si="17"/>
        <v/>
      </c>
      <c r="Q22" s="211" t="str">
        <f t="shared" si="18"/>
        <v/>
      </c>
      <c r="R22" s="217" t="str">
        <f t="shared" si="19"/>
        <v/>
      </c>
      <c r="S22" s="218"/>
      <c r="T22" s="219" t="str">
        <f t="shared" si="20"/>
        <v/>
      </c>
      <c r="U22" s="218"/>
      <c r="V22" s="219" t="str">
        <f t="shared" si="21"/>
        <v/>
      </c>
      <c r="W22" s="218"/>
      <c r="X22" s="220" t="str">
        <f t="shared" si="22"/>
        <v/>
      </c>
      <c r="Y22" s="221" t="str">
        <f t="shared" si="23"/>
        <v/>
      </c>
      <c r="Z22" s="222" t="str">
        <f t="shared" si="24"/>
        <v/>
      </c>
      <c r="AA22" s="223" t="str">
        <f t="shared" si="25"/>
        <v/>
      </c>
      <c r="AB22" s="224"/>
      <c r="AC22" s="186"/>
      <c r="AD22" s="225" t="str">
        <f t="shared" si="26"/>
        <v/>
      </c>
      <c r="AE22" s="226" t="str">
        <f t="shared" si="27"/>
        <v/>
      </c>
      <c r="AF22" s="227" t="str">
        <f t="shared" si="28"/>
        <v/>
      </c>
      <c r="AG22" s="228" t="str">
        <f t="shared" si="29"/>
        <v/>
      </c>
      <c r="AH22" s="229" t="str">
        <f t="shared" si="30"/>
        <v/>
      </c>
    </row>
    <row r="23" spans="2:34" ht="12" customHeight="1">
      <c r="B23" s="33">
        <f>IF(情報!$C13="","",情報!$C13)</f>
        <v>111</v>
      </c>
      <c r="C23" s="34" t="str">
        <f t="shared" si="5"/>
        <v/>
      </c>
      <c r="D23" s="230" t="str">
        <f t="shared" si="6"/>
        <v/>
      </c>
      <c r="E23" s="231" t="str">
        <f t="shared" si="7"/>
        <v/>
      </c>
      <c r="F23" s="232" t="str">
        <f t="shared" si="8"/>
        <v/>
      </c>
      <c r="G23" s="230" t="str">
        <f t="shared" si="9"/>
        <v/>
      </c>
      <c r="H23" s="231" t="str">
        <f t="shared" si="10"/>
        <v/>
      </c>
      <c r="I23" s="232" t="str">
        <f t="shared" si="11"/>
        <v/>
      </c>
      <c r="J23" s="230" t="str">
        <f t="shared" si="12"/>
        <v/>
      </c>
      <c r="K23" s="231" t="str">
        <f t="shared" si="13"/>
        <v/>
      </c>
      <c r="L23" s="232" t="str">
        <f t="shared" si="14"/>
        <v/>
      </c>
      <c r="M23" s="20"/>
      <c r="N23" s="233" t="str">
        <f t="shared" si="15"/>
        <v/>
      </c>
      <c r="O23" s="234" t="str">
        <f t="shared" si="16"/>
        <v/>
      </c>
      <c r="P23" s="235" t="str">
        <f t="shared" si="17"/>
        <v/>
      </c>
      <c r="Q23" s="230" t="str">
        <f t="shared" si="18"/>
        <v/>
      </c>
      <c r="R23" s="236" t="str">
        <f t="shared" si="19"/>
        <v/>
      </c>
      <c r="S23" s="237"/>
      <c r="T23" s="238" t="str">
        <f t="shared" si="20"/>
        <v/>
      </c>
      <c r="U23" s="237"/>
      <c r="V23" s="238" t="str">
        <f t="shared" si="21"/>
        <v/>
      </c>
      <c r="W23" s="237"/>
      <c r="X23" s="239" t="str">
        <f t="shared" si="22"/>
        <v/>
      </c>
      <c r="Y23" s="240" t="str">
        <f t="shared" si="23"/>
        <v/>
      </c>
      <c r="Z23" s="241" t="str">
        <f t="shared" si="24"/>
        <v/>
      </c>
      <c r="AA23" s="242" t="str">
        <f t="shared" si="25"/>
        <v/>
      </c>
      <c r="AB23" s="243"/>
      <c r="AC23" s="186"/>
      <c r="AD23" s="244" t="str">
        <f t="shared" si="26"/>
        <v/>
      </c>
      <c r="AE23" s="245" t="str">
        <f t="shared" si="27"/>
        <v/>
      </c>
      <c r="AF23" s="246" t="str">
        <f t="shared" si="28"/>
        <v/>
      </c>
      <c r="AG23" s="247" t="str">
        <f t="shared" si="29"/>
        <v/>
      </c>
      <c r="AH23" s="248" t="str">
        <f t="shared" si="30"/>
        <v/>
      </c>
    </row>
    <row r="24" spans="2:34" ht="12" customHeight="1">
      <c r="B24" s="21">
        <f>IF(情報!$C14="","",情報!$C14)</f>
        <v>112</v>
      </c>
      <c r="C24" s="22" t="str">
        <f t="shared" si="5"/>
        <v/>
      </c>
      <c r="D24" s="192" t="str">
        <f t="shared" si="6"/>
        <v/>
      </c>
      <c r="E24" s="193" t="str">
        <f t="shared" si="7"/>
        <v/>
      </c>
      <c r="F24" s="194" t="str">
        <f t="shared" si="8"/>
        <v/>
      </c>
      <c r="G24" s="192" t="str">
        <f t="shared" si="9"/>
        <v/>
      </c>
      <c r="H24" s="193" t="str">
        <f t="shared" si="10"/>
        <v/>
      </c>
      <c r="I24" s="194" t="str">
        <f t="shared" si="11"/>
        <v/>
      </c>
      <c r="J24" s="192" t="str">
        <f t="shared" si="12"/>
        <v/>
      </c>
      <c r="K24" s="193" t="str">
        <f t="shared" si="13"/>
        <v/>
      </c>
      <c r="L24" s="194" t="str">
        <f t="shared" si="14"/>
        <v/>
      </c>
      <c r="M24" s="20"/>
      <c r="N24" s="195" t="str">
        <f t="shared" si="15"/>
        <v/>
      </c>
      <c r="O24" s="196" t="str">
        <f t="shared" si="16"/>
        <v/>
      </c>
      <c r="P24" s="197" t="str">
        <f t="shared" si="17"/>
        <v/>
      </c>
      <c r="Q24" s="192" t="str">
        <f t="shared" si="18"/>
        <v/>
      </c>
      <c r="R24" s="198" t="str">
        <f t="shared" si="19"/>
        <v/>
      </c>
      <c r="S24" s="199"/>
      <c r="T24" s="200" t="str">
        <f t="shared" si="20"/>
        <v/>
      </c>
      <c r="U24" s="199"/>
      <c r="V24" s="200" t="str">
        <f t="shared" si="21"/>
        <v/>
      </c>
      <c r="W24" s="199"/>
      <c r="X24" s="201" t="str">
        <f t="shared" si="22"/>
        <v/>
      </c>
      <c r="Y24" s="202" t="str">
        <f t="shared" si="23"/>
        <v/>
      </c>
      <c r="Z24" s="203" t="str">
        <f t="shared" si="24"/>
        <v/>
      </c>
      <c r="AA24" s="204" t="str">
        <f t="shared" si="25"/>
        <v/>
      </c>
      <c r="AB24" s="205"/>
      <c r="AC24" s="186"/>
      <c r="AD24" s="206" t="str">
        <f t="shared" si="26"/>
        <v/>
      </c>
      <c r="AE24" s="207" t="str">
        <f t="shared" si="27"/>
        <v/>
      </c>
      <c r="AF24" s="208" t="str">
        <f t="shared" si="28"/>
        <v/>
      </c>
      <c r="AG24" s="209" t="str">
        <f t="shared" si="29"/>
        <v/>
      </c>
      <c r="AH24" s="210" t="str">
        <f t="shared" si="30"/>
        <v/>
      </c>
    </row>
    <row r="25" spans="2:34" ht="12" customHeight="1">
      <c r="B25" s="21">
        <f>IF(情報!$C15="","",情報!$C15)</f>
        <v>113</v>
      </c>
      <c r="C25" s="22" t="str">
        <f t="shared" si="5"/>
        <v/>
      </c>
      <c r="D25" s="192" t="str">
        <f t="shared" si="6"/>
        <v/>
      </c>
      <c r="E25" s="193" t="str">
        <f t="shared" si="7"/>
        <v/>
      </c>
      <c r="F25" s="194" t="str">
        <f t="shared" si="8"/>
        <v/>
      </c>
      <c r="G25" s="192" t="str">
        <f t="shared" si="9"/>
        <v/>
      </c>
      <c r="H25" s="193" t="str">
        <f t="shared" si="10"/>
        <v/>
      </c>
      <c r="I25" s="194" t="str">
        <f t="shared" si="11"/>
        <v/>
      </c>
      <c r="J25" s="192" t="str">
        <f t="shared" si="12"/>
        <v/>
      </c>
      <c r="K25" s="193" t="str">
        <f t="shared" si="13"/>
        <v/>
      </c>
      <c r="L25" s="194" t="str">
        <f t="shared" si="14"/>
        <v/>
      </c>
      <c r="M25" s="20"/>
      <c r="N25" s="195" t="str">
        <f t="shared" si="15"/>
        <v/>
      </c>
      <c r="O25" s="196" t="str">
        <f t="shared" si="16"/>
        <v/>
      </c>
      <c r="P25" s="197" t="str">
        <f t="shared" si="17"/>
        <v/>
      </c>
      <c r="Q25" s="192" t="str">
        <f t="shared" si="18"/>
        <v/>
      </c>
      <c r="R25" s="198" t="str">
        <f t="shared" si="19"/>
        <v/>
      </c>
      <c r="S25" s="199"/>
      <c r="T25" s="200" t="str">
        <f t="shared" si="20"/>
        <v/>
      </c>
      <c r="U25" s="199"/>
      <c r="V25" s="200" t="str">
        <f t="shared" si="21"/>
        <v/>
      </c>
      <c r="W25" s="199"/>
      <c r="X25" s="201" t="str">
        <f t="shared" si="22"/>
        <v/>
      </c>
      <c r="Y25" s="202" t="str">
        <f t="shared" si="23"/>
        <v/>
      </c>
      <c r="Z25" s="203" t="str">
        <f t="shared" si="24"/>
        <v/>
      </c>
      <c r="AA25" s="204" t="str">
        <f t="shared" si="25"/>
        <v/>
      </c>
      <c r="AB25" s="205"/>
      <c r="AC25" s="186"/>
      <c r="AD25" s="206" t="str">
        <f t="shared" si="26"/>
        <v/>
      </c>
      <c r="AE25" s="207" t="str">
        <f t="shared" si="27"/>
        <v/>
      </c>
      <c r="AF25" s="208" t="str">
        <f t="shared" si="28"/>
        <v/>
      </c>
      <c r="AG25" s="209" t="str">
        <f t="shared" si="29"/>
        <v/>
      </c>
      <c r="AH25" s="210" t="str">
        <f t="shared" si="30"/>
        <v/>
      </c>
    </row>
    <row r="26" spans="2:34" ht="12" customHeight="1">
      <c r="B26" s="21">
        <f>IF(情報!$C16="","",情報!$C16)</f>
        <v>114</v>
      </c>
      <c r="C26" s="22" t="str">
        <f t="shared" si="5"/>
        <v/>
      </c>
      <c r="D26" s="192" t="str">
        <f t="shared" si="6"/>
        <v/>
      </c>
      <c r="E26" s="193" t="str">
        <f t="shared" si="7"/>
        <v/>
      </c>
      <c r="F26" s="194" t="str">
        <f t="shared" si="8"/>
        <v/>
      </c>
      <c r="G26" s="192" t="str">
        <f t="shared" si="9"/>
        <v/>
      </c>
      <c r="H26" s="193" t="str">
        <f t="shared" si="10"/>
        <v/>
      </c>
      <c r="I26" s="194" t="str">
        <f t="shared" si="11"/>
        <v/>
      </c>
      <c r="J26" s="192" t="str">
        <f t="shared" si="12"/>
        <v/>
      </c>
      <c r="K26" s="193" t="str">
        <f t="shared" si="13"/>
        <v/>
      </c>
      <c r="L26" s="194" t="str">
        <f t="shared" si="14"/>
        <v/>
      </c>
      <c r="M26" s="20"/>
      <c r="N26" s="195" t="str">
        <f t="shared" si="15"/>
        <v/>
      </c>
      <c r="O26" s="196" t="str">
        <f t="shared" si="16"/>
        <v/>
      </c>
      <c r="P26" s="197" t="str">
        <f t="shared" si="17"/>
        <v/>
      </c>
      <c r="Q26" s="192" t="str">
        <f t="shared" si="18"/>
        <v/>
      </c>
      <c r="R26" s="198" t="str">
        <f t="shared" si="19"/>
        <v/>
      </c>
      <c r="S26" s="199"/>
      <c r="T26" s="200" t="str">
        <f t="shared" si="20"/>
        <v/>
      </c>
      <c r="U26" s="199"/>
      <c r="V26" s="200" t="str">
        <f t="shared" si="21"/>
        <v/>
      </c>
      <c r="W26" s="199"/>
      <c r="X26" s="201" t="str">
        <f t="shared" si="22"/>
        <v/>
      </c>
      <c r="Y26" s="202" t="str">
        <f t="shared" si="23"/>
        <v/>
      </c>
      <c r="Z26" s="203" t="str">
        <f t="shared" si="24"/>
        <v/>
      </c>
      <c r="AA26" s="204" t="str">
        <f t="shared" si="25"/>
        <v/>
      </c>
      <c r="AB26" s="205"/>
      <c r="AC26" s="186"/>
      <c r="AD26" s="206" t="str">
        <f t="shared" si="26"/>
        <v/>
      </c>
      <c r="AE26" s="207" t="str">
        <f t="shared" si="27"/>
        <v/>
      </c>
      <c r="AF26" s="208" t="str">
        <f t="shared" si="28"/>
        <v/>
      </c>
      <c r="AG26" s="209" t="str">
        <f t="shared" si="29"/>
        <v/>
      </c>
      <c r="AH26" s="210" t="str">
        <f t="shared" si="30"/>
        <v/>
      </c>
    </row>
    <row r="27" spans="2:34" ht="12" customHeight="1">
      <c r="B27" s="27">
        <f>IF(情報!$C17="","",情報!$C17)</f>
        <v>115</v>
      </c>
      <c r="C27" s="28" t="str">
        <f t="shared" si="5"/>
        <v/>
      </c>
      <c r="D27" s="211" t="str">
        <f t="shared" si="6"/>
        <v/>
      </c>
      <c r="E27" s="212" t="str">
        <f t="shared" si="7"/>
        <v/>
      </c>
      <c r="F27" s="213" t="str">
        <f t="shared" si="8"/>
        <v/>
      </c>
      <c r="G27" s="211" t="str">
        <f t="shared" si="9"/>
        <v/>
      </c>
      <c r="H27" s="212" t="str">
        <f t="shared" si="10"/>
        <v/>
      </c>
      <c r="I27" s="213" t="str">
        <f t="shared" si="11"/>
        <v/>
      </c>
      <c r="J27" s="211" t="str">
        <f t="shared" si="12"/>
        <v/>
      </c>
      <c r="K27" s="212" t="str">
        <f t="shared" si="13"/>
        <v/>
      </c>
      <c r="L27" s="213" t="str">
        <f t="shared" si="14"/>
        <v/>
      </c>
      <c r="M27" s="20"/>
      <c r="N27" s="214" t="str">
        <f t="shared" si="15"/>
        <v/>
      </c>
      <c r="O27" s="215" t="str">
        <f t="shared" si="16"/>
        <v/>
      </c>
      <c r="P27" s="216" t="str">
        <f t="shared" si="17"/>
        <v/>
      </c>
      <c r="Q27" s="211" t="str">
        <f t="shared" si="18"/>
        <v/>
      </c>
      <c r="R27" s="217" t="str">
        <f t="shared" si="19"/>
        <v/>
      </c>
      <c r="S27" s="218"/>
      <c r="T27" s="219" t="str">
        <f t="shared" si="20"/>
        <v/>
      </c>
      <c r="U27" s="218"/>
      <c r="V27" s="219" t="str">
        <f t="shared" si="21"/>
        <v/>
      </c>
      <c r="W27" s="218"/>
      <c r="X27" s="220" t="str">
        <f t="shared" si="22"/>
        <v/>
      </c>
      <c r="Y27" s="221" t="str">
        <f t="shared" si="23"/>
        <v/>
      </c>
      <c r="Z27" s="222" t="str">
        <f t="shared" si="24"/>
        <v/>
      </c>
      <c r="AA27" s="223" t="str">
        <f t="shared" si="25"/>
        <v/>
      </c>
      <c r="AB27" s="224"/>
      <c r="AC27" s="186"/>
      <c r="AD27" s="225" t="str">
        <f t="shared" si="26"/>
        <v/>
      </c>
      <c r="AE27" s="226" t="str">
        <f t="shared" si="27"/>
        <v/>
      </c>
      <c r="AF27" s="227" t="str">
        <f t="shared" si="28"/>
        <v/>
      </c>
      <c r="AG27" s="228" t="str">
        <f t="shared" si="29"/>
        <v/>
      </c>
      <c r="AH27" s="229" t="str">
        <f t="shared" si="30"/>
        <v/>
      </c>
    </row>
    <row r="28" spans="2:34" ht="12" customHeight="1">
      <c r="B28" s="33">
        <f>IF(情報!$C18="","",情報!$C18)</f>
        <v>116</v>
      </c>
      <c r="C28" s="34" t="str">
        <f t="shared" si="5"/>
        <v/>
      </c>
      <c r="D28" s="230" t="str">
        <f t="shared" si="6"/>
        <v/>
      </c>
      <c r="E28" s="231" t="str">
        <f t="shared" si="7"/>
        <v/>
      </c>
      <c r="F28" s="232" t="str">
        <f t="shared" si="8"/>
        <v/>
      </c>
      <c r="G28" s="230" t="str">
        <f t="shared" si="9"/>
        <v/>
      </c>
      <c r="H28" s="231" t="str">
        <f t="shared" si="10"/>
        <v/>
      </c>
      <c r="I28" s="232" t="str">
        <f t="shared" si="11"/>
        <v/>
      </c>
      <c r="J28" s="230" t="str">
        <f t="shared" si="12"/>
        <v/>
      </c>
      <c r="K28" s="231" t="str">
        <f t="shared" si="13"/>
        <v/>
      </c>
      <c r="L28" s="232" t="str">
        <f t="shared" si="14"/>
        <v/>
      </c>
      <c r="M28" s="20"/>
      <c r="N28" s="233" t="str">
        <f t="shared" si="15"/>
        <v/>
      </c>
      <c r="O28" s="234" t="str">
        <f t="shared" si="16"/>
        <v/>
      </c>
      <c r="P28" s="235" t="str">
        <f t="shared" si="17"/>
        <v/>
      </c>
      <c r="Q28" s="230" t="str">
        <f t="shared" si="18"/>
        <v/>
      </c>
      <c r="R28" s="236" t="str">
        <f t="shared" si="19"/>
        <v/>
      </c>
      <c r="S28" s="237"/>
      <c r="T28" s="238" t="str">
        <f t="shared" si="20"/>
        <v/>
      </c>
      <c r="U28" s="237"/>
      <c r="V28" s="238" t="str">
        <f t="shared" si="21"/>
        <v/>
      </c>
      <c r="W28" s="237"/>
      <c r="X28" s="239" t="str">
        <f t="shared" si="22"/>
        <v/>
      </c>
      <c r="Y28" s="240" t="str">
        <f t="shared" si="23"/>
        <v/>
      </c>
      <c r="Z28" s="241" t="str">
        <f t="shared" si="24"/>
        <v/>
      </c>
      <c r="AA28" s="242" t="str">
        <f t="shared" si="25"/>
        <v/>
      </c>
      <c r="AB28" s="243"/>
      <c r="AC28" s="186"/>
      <c r="AD28" s="244" t="str">
        <f t="shared" si="26"/>
        <v/>
      </c>
      <c r="AE28" s="245" t="str">
        <f t="shared" si="27"/>
        <v/>
      </c>
      <c r="AF28" s="246" t="str">
        <f t="shared" si="28"/>
        <v/>
      </c>
      <c r="AG28" s="247" t="str">
        <f t="shared" si="29"/>
        <v/>
      </c>
      <c r="AH28" s="248" t="str">
        <f t="shared" si="30"/>
        <v/>
      </c>
    </row>
    <row r="29" spans="2:34" ht="12" customHeight="1">
      <c r="B29" s="21">
        <f>IF(情報!$C19="","",情報!$C19)</f>
        <v>117</v>
      </c>
      <c r="C29" s="22" t="str">
        <f t="shared" si="5"/>
        <v/>
      </c>
      <c r="D29" s="192" t="str">
        <f t="shared" si="6"/>
        <v/>
      </c>
      <c r="E29" s="193" t="str">
        <f t="shared" si="7"/>
        <v/>
      </c>
      <c r="F29" s="194" t="str">
        <f t="shared" si="8"/>
        <v/>
      </c>
      <c r="G29" s="192" t="str">
        <f t="shared" si="9"/>
        <v/>
      </c>
      <c r="H29" s="193" t="str">
        <f t="shared" si="10"/>
        <v/>
      </c>
      <c r="I29" s="194" t="str">
        <f t="shared" si="11"/>
        <v/>
      </c>
      <c r="J29" s="192" t="str">
        <f t="shared" si="12"/>
        <v/>
      </c>
      <c r="K29" s="193" t="str">
        <f t="shared" si="13"/>
        <v/>
      </c>
      <c r="L29" s="194" t="str">
        <f t="shared" si="14"/>
        <v/>
      </c>
      <c r="M29" s="20"/>
      <c r="N29" s="195" t="str">
        <f t="shared" si="15"/>
        <v/>
      </c>
      <c r="O29" s="196" t="str">
        <f t="shared" si="16"/>
        <v/>
      </c>
      <c r="P29" s="197" t="str">
        <f t="shared" si="17"/>
        <v/>
      </c>
      <c r="Q29" s="192" t="str">
        <f t="shared" si="18"/>
        <v/>
      </c>
      <c r="R29" s="198" t="str">
        <f t="shared" si="19"/>
        <v/>
      </c>
      <c r="S29" s="199"/>
      <c r="T29" s="200" t="str">
        <f t="shared" si="20"/>
        <v/>
      </c>
      <c r="U29" s="199"/>
      <c r="V29" s="200" t="str">
        <f t="shared" si="21"/>
        <v/>
      </c>
      <c r="W29" s="199"/>
      <c r="X29" s="201" t="str">
        <f t="shared" si="22"/>
        <v/>
      </c>
      <c r="Y29" s="202" t="str">
        <f t="shared" si="23"/>
        <v/>
      </c>
      <c r="Z29" s="203" t="str">
        <f t="shared" si="24"/>
        <v/>
      </c>
      <c r="AA29" s="204" t="str">
        <f t="shared" si="25"/>
        <v/>
      </c>
      <c r="AB29" s="205"/>
      <c r="AC29" s="186"/>
      <c r="AD29" s="206" t="str">
        <f t="shared" si="26"/>
        <v/>
      </c>
      <c r="AE29" s="207" t="str">
        <f t="shared" si="27"/>
        <v/>
      </c>
      <c r="AF29" s="208" t="str">
        <f t="shared" si="28"/>
        <v/>
      </c>
      <c r="AG29" s="209" t="str">
        <f t="shared" si="29"/>
        <v/>
      </c>
      <c r="AH29" s="210" t="str">
        <f t="shared" si="30"/>
        <v/>
      </c>
    </row>
    <row r="30" spans="2:34" ht="12" customHeight="1">
      <c r="B30" s="21">
        <f>IF(情報!$C20="","",情報!$C20)</f>
        <v>118</v>
      </c>
      <c r="C30" s="22" t="str">
        <f t="shared" si="5"/>
        <v/>
      </c>
      <c r="D30" s="192" t="str">
        <f t="shared" si="6"/>
        <v/>
      </c>
      <c r="E30" s="193" t="str">
        <f t="shared" si="7"/>
        <v/>
      </c>
      <c r="F30" s="194" t="str">
        <f t="shared" si="8"/>
        <v/>
      </c>
      <c r="G30" s="192" t="str">
        <f t="shared" si="9"/>
        <v/>
      </c>
      <c r="H30" s="193" t="str">
        <f t="shared" si="10"/>
        <v/>
      </c>
      <c r="I30" s="194" t="str">
        <f t="shared" si="11"/>
        <v/>
      </c>
      <c r="J30" s="192" t="str">
        <f t="shared" si="12"/>
        <v/>
      </c>
      <c r="K30" s="193" t="str">
        <f t="shared" si="13"/>
        <v/>
      </c>
      <c r="L30" s="194" t="str">
        <f t="shared" si="14"/>
        <v/>
      </c>
      <c r="M30" s="20"/>
      <c r="N30" s="195" t="str">
        <f t="shared" si="15"/>
        <v/>
      </c>
      <c r="O30" s="196" t="str">
        <f t="shared" si="16"/>
        <v/>
      </c>
      <c r="P30" s="197" t="str">
        <f t="shared" si="17"/>
        <v/>
      </c>
      <c r="Q30" s="192" t="str">
        <f t="shared" si="18"/>
        <v/>
      </c>
      <c r="R30" s="198" t="str">
        <f t="shared" si="19"/>
        <v/>
      </c>
      <c r="S30" s="199"/>
      <c r="T30" s="200" t="str">
        <f t="shared" si="20"/>
        <v/>
      </c>
      <c r="U30" s="199"/>
      <c r="V30" s="200" t="str">
        <f t="shared" si="21"/>
        <v/>
      </c>
      <c r="W30" s="199"/>
      <c r="X30" s="201" t="str">
        <f t="shared" si="22"/>
        <v/>
      </c>
      <c r="Y30" s="202" t="str">
        <f t="shared" si="23"/>
        <v/>
      </c>
      <c r="Z30" s="203" t="str">
        <f t="shared" si="24"/>
        <v/>
      </c>
      <c r="AA30" s="204" t="str">
        <f t="shared" si="25"/>
        <v/>
      </c>
      <c r="AB30" s="205"/>
      <c r="AC30" s="186"/>
      <c r="AD30" s="206" t="str">
        <f t="shared" si="26"/>
        <v/>
      </c>
      <c r="AE30" s="207" t="str">
        <f t="shared" si="27"/>
        <v/>
      </c>
      <c r="AF30" s="208" t="str">
        <f t="shared" si="28"/>
        <v/>
      </c>
      <c r="AG30" s="209" t="str">
        <f t="shared" si="29"/>
        <v/>
      </c>
      <c r="AH30" s="210" t="str">
        <f t="shared" si="30"/>
        <v/>
      </c>
    </row>
    <row r="31" spans="2:34" ht="12" customHeight="1">
      <c r="B31" s="21">
        <f>IF(情報!$C21="","",情報!$C21)</f>
        <v>119</v>
      </c>
      <c r="C31" s="22" t="str">
        <f t="shared" si="5"/>
        <v/>
      </c>
      <c r="D31" s="192" t="str">
        <f t="shared" si="6"/>
        <v/>
      </c>
      <c r="E31" s="193" t="str">
        <f t="shared" si="7"/>
        <v/>
      </c>
      <c r="F31" s="194" t="str">
        <f t="shared" si="8"/>
        <v/>
      </c>
      <c r="G31" s="192" t="str">
        <f t="shared" si="9"/>
        <v/>
      </c>
      <c r="H31" s="193" t="str">
        <f t="shared" si="10"/>
        <v/>
      </c>
      <c r="I31" s="194" t="str">
        <f t="shared" si="11"/>
        <v/>
      </c>
      <c r="J31" s="192" t="str">
        <f t="shared" si="12"/>
        <v/>
      </c>
      <c r="K31" s="193" t="str">
        <f t="shared" si="13"/>
        <v/>
      </c>
      <c r="L31" s="194" t="str">
        <f t="shared" si="14"/>
        <v/>
      </c>
      <c r="M31" s="20"/>
      <c r="N31" s="195" t="str">
        <f t="shared" si="15"/>
        <v/>
      </c>
      <c r="O31" s="196" t="str">
        <f t="shared" si="16"/>
        <v/>
      </c>
      <c r="P31" s="197" t="str">
        <f t="shared" si="17"/>
        <v/>
      </c>
      <c r="Q31" s="192" t="str">
        <f t="shared" si="18"/>
        <v/>
      </c>
      <c r="R31" s="198" t="str">
        <f t="shared" si="19"/>
        <v/>
      </c>
      <c r="S31" s="199"/>
      <c r="T31" s="200" t="str">
        <f t="shared" si="20"/>
        <v/>
      </c>
      <c r="U31" s="199"/>
      <c r="V31" s="200" t="str">
        <f t="shared" si="21"/>
        <v/>
      </c>
      <c r="W31" s="199"/>
      <c r="X31" s="201" t="str">
        <f t="shared" si="22"/>
        <v/>
      </c>
      <c r="Y31" s="202" t="str">
        <f t="shared" si="23"/>
        <v/>
      </c>
      <c r="Z31" s="203" t="str">
        <f t="shared" si="24"/>
        <v/>
      </c>
      <c r="AA31" s="204" t="str">
        <f t="shared" si="25"/>
        <v/>
      </c>
      <c r="AB31" s="205"/>
      <c r="AC31" s="186"/>
      <c r="AD31" s="206" t="str">
        <f t="shared" si="26"/>
        <v/>
      </c>
      <c r="AE31" s="207" t="str">
        <f t="shared" si="27"/>
        <v/>
      </c>
      <c r="AF31" s="208" t="str">
        <f t="shared" si="28"/>
        <v/>
      </c>
      <c r="AG31" s="209" t="str">
        <f t="shared" si="29"/>
        <v/>
      </c>
      <c r="AH31" s="210" t="str">
        <f t="shared" si="30"/>
        <v/>
      </c>
    </row>
    <row r="32" spans="2:34" ht="12" customHeight="1">
      <c r="B32" s="27">
        <f>IF(情報!$C22="","",情報!$C22)</f>
        <v>120</v>
      </c>
      <c r="C32" s="28" t="str">
        <f t="shared" si="5"/>
        <v/>
      </c>
      <c r="D32" s="211" t="str">
        <f t="shared" si="6"/>
        <v/>
      </c>
      <c r="E32" s="212" t="str">
        <f t="shared" si="7"/>
        <v/>
      </c>
      <c r="F32" s="213" t="str">
        <f t="shared" si="8"/>
        <v/>
      </c>
      <c r="G32" s="211" t="str">
        <f t="shared" si="9"/>
        <v/>
      </c>
      <c r="H32" s="212" t="str">
        <f t="shared" si="10"/>
        <v/>
      </c>
      <c r="I32" s="213" t="str">
        <f t="shared" si="11"/>
        <v/>
      </c>
      <c r="J32" s="211" t="str">
        <f t="shared" si="12"/>
        <v/>
      </c>
      <c r="K32" s="212" t="str">
        <f t="shared" si="13"/>
        <v/>
      </c>
      <c r="L32" s="213" t="str">
        <f t="shared" si="14"/>
        <v/>
      </c>
      <c r="M32" s="20"/>
      <c r="N32" s="214" t="str">
        <f t="shared" si="15"/>
        <v/>
      </c>
      <c r="O32" s="215" t="str">
        <f t="shared" si="16"/>
        <v/>
      </c>
      <c r="P32" s="216" t="str">
        <f t="shared" si="17"/>
        <v/>
      </c>
      <c r="Q32" s="211" t="str">
        <f t="shared" si="18"/>
        <v/>
      </c>
      <c r="R32" s="217" t="str">
        <f t="shared" si="19"/>
        <v/>
      </c>
      <c r="S32" s="218"/>
      <c r="T32" s="219" t="str">
        <f t="shared" si="20"/>
        <v/>
      </c>
      <c r="U32" s="218"/>
      <c r="V32" s="219" t="str">
        <f t="shared" si="21"/>
        <v/>
      </c>
      <c r="W32" s="218"/>
      <c r="X32" s="220" t="str">
        <f t="shared" si="22"/>
        <v/>
      </c>
      <c r="Y32" s="221" t="str">
        <f t="shared" si="23"/>
        <v/>
      </c>
      <c r="Z32" s="222" t="str">
        <f t="shared" si="24"/>
        <v/>
      </c>
      <c r="AA32" s="223" t="str">
        <f t="shared" si="25"/>
        <v/>
      </c>
      <c r="AB32" s="224"/>
      <c r="AC32" s="186"/>
      <c r="AD32" s="225" t="str">
        <f t="shared" si="26"/>
        <v/>
      </c>
      <c r="AE32" s="226" t="str">
        <f t="shared" si="27"/>
        <v/>
      </c>
      <c r="AF32" s="227" t="str">
        <f t="shared" si="28"/>
        <v/>
      </c>
      <c r="AG32" s="228" t="str">
        <f t="shared" si="29"/>
        <v/>
      </c>
      <c r="AH32" s="229" t="str">
        <f t="shared" si="30"/>
        <v/>
      </c>
    </row>
    <row r="33" spans="2:34" ht="12" customHeight="1">
      <c r="B33" s="33">
        <f>IF(情報!$C23="","",情報!$C23)</f>
        <v>121</v>
      </c>
      <c r="C33" s="34" t="str">
        <f t="shared" si="5"/>
        <v/>
      </c>
      <c r="D33" s="230" t="str">
        <f t="shared" si="6"/>
        <v/>
      </c>
      <c r="E33" s="231" t="str">
        <f t="shared" si="7"/>
        <v/>
      </c>
      <c r="F33" s="232" t="str">
        <f t="shared" si="8"/>
        <v/>
      </c>
      <c r="G33" s="230" t="str">
        <f t="shared" si="9"/>
        <v/>
      </c>
      <c r="H33" s="231" t="str">
        <f t="shared" si="10"/>
        <v/>
      </c>
      <c r="I33" s="232" t="str">
        <f t="shared" si="11"/>
        <v/>
      </c>
      <c r="J33" s="230" t="str">
        <f t="shared" si="12"/>
        <v/>
      </c>
      <c r="K33" s="231" t="str">
        <f t="shared" si="13"/>
        <v/>
      </c>
      <c r="L33" s="232" t="str">
        <f t="shared" si="14"/>
        <v/>
      </c>
      <c r="M33" s="20"/>
      <c r="N33" s="233" t="str">
        <f t="shared" si="15"/>
        <v/>
      </c>
      <c r="O33" s="234" t="str">
        <f t="shared" si="16"/>
        <v/>
      </c>
      <c r="P33" s="235" t="str">
        <f t="shared" si="17"/>
        <v/>
      </c>
      <c r="Q33" s="230" t="str">
        <f t="shared" si="18"/>
        <v/>
      </c>
      <c r="R33" s="236" t="str">
        <f t="shared" si="19"/>
        <v/>
      </c>
      <c r="S33" s="237"/>
      <c r="T33" s="238" t="str">
        <f t="shared" si="20"/>
        <v/>
      </c>
      <c r="U33" s="237"/>
      <c r="V33" s="238" t="str">
        <f t="shared" si="21"/>
        <v/>
      </c>
      <c r="W33" s="237"/>
      <c r="X33" s="239" t="str">
        <f t="shared" si="22"/>
        <v/>
      </c>
      <c r="Y33" s="240" t="str">
        <f t="shared" si="23"/>
        <v/>
      </c>
      <c r="Z33" s="241" t="str">
        <f t="shared" si="24"/>
        <v/>
      </c>
      <c r="AA33" s="242" t="str">
        <f t="shared" si="25"/>
        <v/>
      </c>
      <c r="AB33" s="243"/>
      <c r="AC33" s="186"/>
      <c r="AD33" s="244" t="str">
        <f t="shared" si="26"/>
        <v/>
      </c>
      <c r="AE33" s="245" t="str">
        <f t="shared" si="27"/>
        <v/>
      </c>
      <c r="AF33" s="246" t="str">
        <f t="shared" si="28"/>
        <v/>
      </c>
      <c r="AG33" s="247" t="str">
        <f t="shared" si="29"/>
        <v/>
      </c>
      <c r="AH33" s="248" t="str">
        <f t="shared" si="30"/>
        <v/>
      </c>
    </row>
    <row r="34" spans="2:34" ht="12" customHeight="1">
      <c r="B34" s="21">
        <f>IF(情報!$C24="","",情報!$C24)</f>
        <v>122</v>
      </c>
      <c r="C34" s="22" t="str">
        <f t="shared" si="5"/>
        <v/>
      </c>
      <c r="D34" s="192" t="str">
        <f t="shared" si="6"/>
        <v/>
      </c>
      <c r="E34" s="193" t="str">
        <f t="shared" si="7"/>
        <v/>
      </c>
      <c r="F34" s="194" t="str">
        <f t="shared" si="8"/>
        <v/>
      </c>
      <c r="G34" s="192" t="str">
        <f t="shared" si="9"/>
        <v/>
      </c>
      <c r="H34" s="193" t="str">
        <f t="shared" si="10"/>
        <v/>
      </c>
      <c r="I34" s="194" t="str">
        <f t="shared" si="11"/>
        <v/>
      </c>
      <c r="J34" s="192" t="str">
        <f t="shared" si="12"/>
        <v/>
      </c>
      <c r="K34" s="193" t="str">
        <f t="shared" si="13"/>
        <v/>
      </c>
      <c r="L34" s="194" t="str">
        <f t="shared" si="14"/>
        <v/>
      </c>
      <c r="M34" s="20"/>
      <c r="N34" s="195" t="str">
        <f t="shared" si="15"/>
        <v/>
      </c>
      <c r="O34" s="196" t="str">
        <f t="shared" si="16"/>
        <v/>
      </c>
      <c r="P34" s="197" t="str">
        <f t="shared" si="17"/>
        <v/>
      </c>
      <c r="Q34" s="192" t="str">
        <f t="shared" si="18"/>
        <v/>
      </c>
      <c r="R34" s="198" t="str">
        <f t="shared" si="19"/>
        <v/>
      </c>
      <c r="S34" s="199"/>
      <c r="T34" s="200" t="str">
        <f t="shared" si="20"/>
        <v/>
      </c>
      <c r="U34" s="199"/>
      <c r="V34" s="200" t="str">
        <f t="shared" si="21"/>
        <v/>
      </c>
      <c r="W34" s="199"/>
      <c r="X34" s="201" t="str">
        <f t="shared" si="22"/>
        <v/>
      </c>
      <c r="Y34" s="202" t="str">
        <f t="shared" si="23"/>
        <v/>
      </c>
      <c r="Z34" s="203" t="str">
        <f t="shared" si="24"/>
        <v/>
      </c>
      <c r="AA34" s="204" t="str">
        <f t="shared" si="25"/>
        <v/>
      </c>
      <c r="AB34" s="205"/>
      <c r="AC34" s="186"/>
      <c r="AD34" s="206" t="str">
        <f t="shared" si="26"/>
        <v/>
      </c>
      <c r="AE34" s="207" t="str">
        <f t="shared" si="27"/>
        <v/>
      </c>
      <c r="AF34" s="208" t="str">
        <f t="shared" si="28"/>
        <v/>
      </c>
      <c r="AG34" s="209" t="str">
        <f t="shared" si="29"/>
        <v/>
      </c>
      <c r="AH34" s="210" t="str">
        <f t="shared" si="30"/>
        <v/>
      </c>
    </row>
    <row r="35" spans="2:34" ht="12" customHeight="1">
      <c r="B35" s="21">
        <f>IF(情報!$C25="","",情報!$C25)</f>
        <v>123</v>
      </c>
      <c r="C35" s="22" t="str">
        <f t="shared" si="5"/>
        <v/>
      </c>
      <c r="D35" s="192" t="str">
        <f t="shared" si="6"/>
        <v/>
      </c>
      <c r="E35" s="193" t="str">
        <f t="shared" si="7"/>
        <v/>
      </c>
      <c r="F35" s="194" t="str">
        <f t="shared" si="8"/>
        <v/>
      </c>
      <c r="G35" s="192" t="str">
        <f t="shared" si="9"/>
        <v/>
      </c>
      <c r="H35" s="193" t="str">
        <f t="shared" si="10"/>
        <v/>
      </c>
      <c r="I35" s="194" t="str">
        <f t="shared" si="11"/>
        <v/>
      </c>
      <c r="J35" s="192" t="str">
        <f t="shared" si="12"/>
        <v/>
      </c>
      <c r="K35" s="193" t="str">
        <f t="shared" si="13"/>
        <v/>
      </c>
      <c r="L35" s="194" t="str">
        <f t="shared" si="14"/>
        <v/>
      </c>
      <c r="M35" s="20"/>
      <c r="N35" s="195" t="str">
        <f t="shared" si="15"/>
        <v/>
      </c>
      <c r="O35" s="196" t="str">
        <f t="shared" si="16"/>
        <v/>
      </c>
      <c r="P35" s="197" t="str">
        <f t="shared" si="17"/>
        <v/>
      </c>
      <c r="Q35" s="192" t="str">
        <f t="shared" si="18"/>
        <v/>
      </c>
      <c r="R35" s="198" t="str">
        <f t="shared" si="19"/>
        <v/>
      </c>
      <c r="S35" s="199"/>
      <c r="T35" s="200" t="str">
        <f t="shared" si="20"/>
        <v/>
      </c>
      <c r="U35" s="199"/>
      <c r="V35" s="200" t="str">
        <f t="shared" si="21"/>
        <v/>
      </c>
      <c r="W35" s="199"/>
      <c r="X35" s="201" t="str">
        <f t="shared" si="22"/>
        <v/>
      </c>
      <c r="Y35" s="202" t="str">
        <f t="shared" si="23"/>
        <v/>
      </c>
      <c r="Z35" s="203" t="str">
        <f t="shared" si="24"/>
        <v/>
      </c>
      <c r="AA35" s="204" t="str">
        <f t="shared" si="25"/>
        <v/>
      </c>
      <c r="AB35" s="205"/>
      <c r="AC35" s="186"/>
      <c r="AD35" s="206" t="str">
        <f t="shared" si="26"/>
        <v/>
      </c>
      <c r="AE35" s="207" t="str">
        <f t="shared" si="27"/>
        <v/>
      </c>
      <c r="AF35" s="208" t="str">
        <f t="shared" si="28"/>
        <v/>
      </c>
      <c r="AG35" s="209" t="str">
        <f t="shared" si="29"/>
        <v/>
      </c>
      <c r="AH35" s="210" t="str">
        <f t="shared" si="30"/>
        <v/>
      </c>
    </row>
    <row r="36" spans="2:34" ht="12" customHeight="1">
      <c r="B36" s="21">
        <f>IF(情報!$C26="","",情報!$C26)</f>
        <v>124</v>
      </c>
      <c r="C36" s="22" t="str">
        <f t="shared" si="5"/>
        <v/>
      </c>
      <c r="D36" s="192" t="str">
        <f t="shared" si="6"/>
        <v/>
      </c>
      <c r="E36" s="193" t="str">
        <f t="shared" si="7"/>
        <v/>
      </c>
      <c r="F36" s="194" t="str">
        <f t="shared" si="8"/>
        <v/>
      </c>
      <c r="G36" s="192" t="str">
        <f t="shared" si="9"/>
        <v/>
      </c>
      <c r="H36" s="193" t="str">
        <f t="shared" si="10"/>
        <v/>
      </c>
      <c r="I36" s="194" t="str">
        <f t="shared" si="11"/>
        <v/>
      </c>
      <c r="J36" s="192" t="str">
        <f t="shared" si="12"/>
        <v/>
      </c>
      <c r="K36" s="193" t="str">
        <f t="shared" si="13"/>
        <v/>
      </c>
      <c r="L36" s="194" t="str">
        <f t="shared" si="14"/>
        <v/>
      </c>
      <c r="M36" s="20"/>
      <c r="N36" s="195" t="str">
        <f t="shared" si="15"/>
        <v/>
      </c>
      <c r="O36" s="196" t="str">
        <f t="shared" si="16"/>
        <v/>
      </c>
      <c r="P36" s="197" t="str">
        <f t="shared" si="17"/>
        <v/>
      </c>
      <c r="Q36" s="192" t="str">
        <f t="shared" si="18"/>
        <v/>
      </c>
      <c r="R36" s="198" t="str">
        <f t="shared" si="19"/>
        <v/>
      </c>
      <c r="S36" s="199"/>
      <c r="T36" s="200" t="str">
        <f t="shared" si="20"/>
        <v/>
      </c>
      <c r="U36" s="199"/>
      <c r="V36" s="200" t="str">
        <f t="shared" si="21"/>
        <v/>
      </c>
      <c r="W36" s="199"/>
      <c r="X36" s="201" t="str">
        <f t="shared" si="22"/>
        <v/>
      </c>
      <c r="Y36" s="202" t="str">
        <f t="shared" si="23"/>
        <v/>
      </c>
      <c r="Z36" s="203" t="str">
        <f t="shared" si="24"/>
        <v/>
      </c>
      <c r="AA36" s="204" t="str">
        <f t="shared" si="25"/>
        <v/>
      </c>
      <c r="AB36" s="205"/>
      <c r="AC36" s="186"/>
      <c r="AD36" s="206" t="str">
        <f t="shared" si="26"/>
        <v/>
      </c>
      <c r="AE36" s="207" t="str">
        <f t="shared" si="27"/>
        <v/>
      </c>
      <c r="AF36" s="208" t="str">
        <f t="shared" si="28"/>
        <v/>
      </c>
      <c r="AG36" s="209" t="str">
        <f t="shared" si="29"/>
        <v/>
      </c>
      <c r="AH36" s="210" t="str">
        <f t="shared" si="30"/>
        <v/>
      </c>
    </row>
    <row r="37" spans="2:34" ht="12" customHeight="1">
      <c r="B37" s="27">
        <f>IF(情報!$C27="","",情報!$C27)</f>
        <v>125</v>
      </c>
      <c r="C37" s="28" t="str">
        <f t="shared" si="5"/>
        <v/>
      </c>
      <c r="D37" s="211" t="str">
        <f t="shared" si="6"/>
        <v/>
      </c>
      <c r="E37" s="212" t="str">
        <f t="shared" si="7"/>
        <v/>
      </c>
      <c r="F37" s="213" t="str">
        <f t="shared" si="8"/>
        <v/>
      </c>
      <c r="G37" s="211" t="str">
        <f t="shared" si="9"/>
        <v/>
      </c>
      <c r="H37" s="212" t="str">
        <f t="shared" si="10"/>
        <v/>
      </c>
      <c r="I37" s="213" t="str">
        <f t="shared" si="11"/>
        <v/>
      </c>
      <c r="J37" s="211" t="str">
        <f t="shared" si="12"/>
        <v/>
      </c>
      <c r="K37" s="212" t="str">
        <f t="shared" si="13"/>
        <v/>
      </c>
      <c r="L37" s="213" t="str">
        <f t="shared" si="14"/>
        <v/>
      </c>
      <c r="M37" s="20"/>
      <c r="N37" s="214" t="str">
        <f t="shared" si="15"/>
        <v/>
      </c>
      <c r="O37" s="215" t="str">
        <f t="shared" si="16"/>
        <v/>
      </c>
      <c r="P37" s="216" t="str">
        <f t="shared" si="17"/>
        <v/>
      </c>
      <c r="Q37" s="211" t="str">
        <f t="shared" si="18"/>
        <v/>
      </c>
      <c r="R37" s="217" t="str">
        <f t="shared" si="19"/>
        <v/>
      </c>
      <c r="S37" s="218"/>
      <c r="T37" s="219" t="str">
        <f t="shared" si="20"/>
        <v/>
      </c>
      <c r="U37" s="218"/>
      <c r="V37" s="219" t="str">
        <f t="shared" si="21"/>
        <v/>
      </c>
      <c r="W37" s="218"/>
      <c r="X37" s="220" t="str">
        <f t="shared" si="22"/>
        <v/>
      </c>
      <c r="Y37" s="221" t="str">
        <f t="shared" si="23"/>
        <v/>
      </c>
      <c r="Z37" s="222" t="str">
        <f t="shared" si="24"/>
        <v/>
      </c>
      <c r="AA37" s="223" t="str">
        <f t="shared" si="25"/>
        <v/>
      </c>
      <c r="AB37" s="224"/>
      <c r="AC37" s="186"/>
      <c r="AD37" s="225" t="str">
        <f t="shared" si="26"/>
        <v/>
      </c>
      <c r="AE37" s="226" t="str">
        <f t="shared" si="27"/>
        <v/>
      </c>
      <c r="AF37" s="227" t="str">
        <f t="shared" si="28"/>
        <v/>
      </c>
      <c r="AG37" s="228" t="str">
        <f t="shared" si="29"/>
        <v/>
      </c>
      <c r="AH37" s="229" t="str">
        <f t="shared" si="30"/>
        <v/>
      </c>
    </row>
    <row r="38" spans="2:34" ht="12" customHeight="1">
      <c r="B38" s="33">
        <f>IF(情報!$C28="","",情報!$C28)</f>
        <v>126</v>
      </c>
      <c r="C38" s="34" t="str">
        <f t="shared" si="5"/>
        <v/>
      </c>
      <c r="D38" s="230" t="str">
        <f t="shared" si="6"/>
        <v/>
      </c>
      <c r="E38" s="231" t="str">
        <f t="shared" si="7"/>
        <v/>
      </c>
      <c r="F38" s="232" t="str">
        <f t="shared" si="8"/>
        <v/>
      </c>
      <c r="G38" s="230" t="str">
        <f t="shared" si="9"/>
        <v/>
      </c>
      <c r="H38" s="231" t="str">
        <f t="shared" si="10"/>
        <v/>
      </c>
      <c r="I38" s="232" t="str">
        <f t="shared" si="11"/>
        <v/>
      </c>
      <c r="J38" s="230" t="str">
        <f t="shared" si="12"/>
        <v/>
      </c>
      <c r="K38" s="231" t="str">
        <f t="shared" si="13"/>
        <v/>
      </c>
      <c r="L38" s="232" t="str">
        <f t="shared" si="14"/>
        <v/>
      </c>
      <c r="M38" s="20"/>
      <c r="N38" s="233" t="str">
        <f t="shared" si="15"/>
        <v/>
      </c>
      <c r="O38" s="234" t="str">
        <f t="shared" si="16"/>
        <v/>
      </c>
      <c r="P38" s="235" t="str">
        <f t="shared" si="17"/>
        <v/>
      </c>
      <c r="Q38" s="230" t="str">
        <f t="shared" si="18"/>
        <v/>
      </c>
      <c r="R38" s="236" t="str">
        <f t="shared" si="19"/>
        <v/>
      </c>
      <c r="S38" s="237"/>
      <c r="T38" s="238" t="str">
        <f t="shared" si="20"/>
        <v/>
      </c>
      <c r="U38" s="237"/>
      <c r="V38" s="238" t="str">
        <f t="shared" si="21"/>
        <v/>
      </c>
      <c r="W38" s="237"/>
      <c r="X38" s="239" t="str">
        <f t="shared" si="22"/>
        <v/>
      </c>
      <c r="Y38" s="240" t="str">
        <f t="shared" si="23"/>
        <v/>
      </c>
      <c r="Z38" s="241" t="str">
        <f t="shared" si="24"/>
        <v/>
      </c>
      <c r="AA38" s="242" t="str">
        <f t="shared" si="25"/>
        <v/>
      </c>
      <c r="AB38" s="243"/>
      <c r="AC38" s="186"/>
      <c r="AD38" s="244" t="str">
        <f t="shared" si="26"/>
        <v/>
      </c>
      <c r="AE38" s="245" t="str">
        <f t="shared" si="27"/>
        <v/>
      </c>
      <c r="AF38" s="246" t="str">
        <f t="shared" si="28"/>
        <v/>
      </c>
      <c r="AG38" s="247" t="str">
        <f t="shared" si="29"/>
        <v/>
      </c>
      <c r="AH38" s="248" t="str">
        <f t="shared" si="30"/>
        <v/>
      </c>
    </row>
    <row r="39" spans="2:34" ht="12" customHeight="1">
      <c r="B39" s="21">
        <f>IF(情報!$C29="","",情報!$C29)</f>
        <v>127</v>
      </c>
      <c r="C39" s="22" t="str">
        <f t="shared" si="5"/>
        <v/>
      </c>
      <c r="D39" s="192" t="str">
        <f t="shared" si="6"/>
        <v/>
      </c>
      <c r="E39" s="193" t="str">
        <f t="shared" si="7"/>
        <v/>
      </c>
      <c r="F39" s="194" t="str">
        <f t="shared" si="8"/>
        <v/>
      </c>
      <c r="G39" s="192" t="str">
        <f t="shared" si="9"/>
        <v/>
      </c>
      <c r="H39" s="193" t="str">
        <f t="shared" si="10"/>
        <v/>
      </c>
      <c r="I39" s="194" t="str">
        <f t="shared" si="11"/>
        <v/>
      </c>
      <c r="J39" s="192" t="str">
        <f t="shared" si="12"/>
        <v/>
      </c>
      <c r="K39" s="193" t="str">
        <f t="shared" si="13"/>
        <v/>
      </c>
      <c r="L39" s="194" t="str">
        <f t="shared" si="14"/>
        <v/>
      </c>
      <c r="M39" s="20"/>
      <c r="N39" s="195" t="str">
        <f t="shared" si="15"/>
        <v/>
      </c>
      <c r="O39" s="196" t="str">
        <f t="shared" si="16"/>
        <v/>
      </c>
      <c r="P39" s="197" t="str">
        <f t="shared" si="17"/>
        <v/>
      </c>
      <c r="Q39" s="192" t="str">
        <f t="shared" si="18"/>
        <v/>
      </c>
      <c r="R39" s="198" t="str">
        <f t="shared" si="19"/>
        <v/>
      </c>
      <c r="S39" s="199"/>
      <c r="T39" s="200" t="str">
        <f t="shared" si="20"/>
        <v/>
      </c>
      <c r="U39" s="199"/>
      <c r="V39" s="200" t="str">
        <f t="shared" si="21"/>
        <v/>
      </c>
      <c r="W39" s="199"/>
      <c r="X39" s="201" t="str">
        <f t="shared" si="22"/>
        <v/>
      </c>
      <c r="Y39" s="202" t="str">
        <f t="shared" si="23"/>
        <v/>
      </c>
      <c r="Z39" s="203" t="str">
        <f t="shared" si="24"/>
        <v/>
      </c>
      <c r="AA39" s="204" t="str">
        <f t="shared" si="25"/>
        <v/>
      </c>
      <c r="AB39" s="205"/>
      <c r="AC39" s="186"/>
      <c r="AD39" s="206" t="str">
        <f t="shared" si="26"/>
        <v/>
      </c>
      <c r="AE39" s="207" t="str">
        <f t="shared" si="27"/>
        <v/>
      </c>
      <c r="AF39" s="208" t="str">
        <f t="shared" si="28"/>
        <v/>
      </c>
      <c r="AG39" s="209" t="str">
        <f t="shared" si="29"/>
        <v/>
      </c>
      <c r="AH39" s="210" t="str">
        <f t="shared" si="30"/>
        <v/>
      </c>
    </row>
    <row r="40" spans="2:34" ht="12" customHeight="1">
      <c r="B40" s="21">
        <f>IF(情報!$C30="","",情報!$C30)</f>
        <v>128</v>
      </c>
      <c r="C40" s="22" t="str">
        <f t="shared" si="5"/>
        <v/>
      </c>
      <c r="D40" s="192" t="str">
        <f t="shared" si="6"/>
        <v/>
      </c>
      <c r="E40" s="193" t="str">
        <f t="shared" si="7"/>
        <v/>
      </c>
      <c r="F40" s="194" t="str">
        <f t="shared" si="8"/>
        <v/>
      </c>
      <c r="G40" s="192" t="str">
        <f t="shared" si="9"/>
        <v/>
      </c>
      <c r="H40" s="193" t="str">
        <f t="shared" si="10"/>
        <v/>
      </c>
      <c r="I40" s="194" t="str">
        <f t="shared" si="11"/>
        <v/>
      </c>
      <c r="J40" s="192" t="str">
        <f t="shared" si="12"/>
        <v/>
      </c>
      <c r="K40" s="193" t="str">
        <f t="shared" si="13"/>
        <v/>
      </c>
      <c r="L40" s="194" t="str">
        <f t="shared" si="14"/>
        <v/>
      </c>
      <c r="M40" s="20"/>
      <c r="N40" s="195" t="str">
        <f t="shared" si="15"/>
        <v/>
      </c>
      <c r="O40" s="196" t="str">
        <f t="shared" si="16"/>
        <v/>
      </c>
      <c r="P40" s="197" t="str">
        <f t="shared" si="17"/>
        <v/>
      </c>
      <c r="Q40" s="192" t="str">
        <f t="shared" si="18"/>
        <v/>
      </c>
      <c r="R40" s="198" t="str">
        <f t="shared" si="19"/>
        <v/>
      </c>
      <c r="S40" s="199"/>
      <c r="T40" s="200" t="str">
        <f t="shared" si="20"/>
        <v/>
      </c>
      <c r="U40" s="199"/>
      <c r="V40" s="200" t="str">
        <f t="shared" si="21"/>
        <v/>
      </c>
      <c r="W40" s="199"/>
      <c r="X40" s="201" t="str">
        <f t="shared" si="22"/>
        <v/>
      </c>
      <c r="Y40" s="202" t="str">
        <f t="shared" si="23"/>
        <v/>
      </c>
      <c r="Z40" s="203" t="str">
        <f t="shared" si="24"/>
        <v/>
      </c>
      <c r="AA40" s="204" t="str">
        <f t="shared" si="25"/>
        <v/>
      </c>
      <c r="AB40" s="205"/>
      <c r="AC40" s="186"/>
      <c r="AD40" s="206" t="str">
        <f t="shared" si="26"/>
        <v/>
      </c>
      <c r="AE40" s="207" t="str">
        <f t="shared" si="27"/>
        <v/>
      </c>
      <c r="AF40" s="208" t="str">
        <f t="shared" si="28"/>
        <v/>
      </c>
      <c r="AG40" s="209" t="str">
        <f t="shared" si="29"/>
        <v/>
      </c>
      <c r="AH40" s="210" t="str">
        <f t="shared" si="30"/>
        <v/>
      </c>
    </row>
    <row r="41" spans="2:34" ht="12" customHeight="1">
      <c r="B41" s="21">
        <f>IF(情報!$C31="","",情報!$C31)</f>
        <v>129</v>
      </c>
      <c r="C41" s="22" t="str">
        <f t="shared" si="5"/>
        <v/>
      </c>
      <c r="D41" s="192" t="str">
        <f t="shared" si="6"/>
        <v/>
      </c>
      <c r="E41" s="193" t="str">
        <f t="shared" si="7"/>
        <v/>
      </c>
      <c r="F41" s="194" t="str">
        <f t="shared" si="8"/>
        <v/>
      </c>
      <c r="G41" s="192" t="str">
        <f t="shared" si="9"/>
        <v/>
      </c>
      <c r="H41" s="193" t="str">
        <f t="shared" si="10"/>
        <v/>
      </c>
      <c r="I41" s="194" t="str">
        <f t="shared" si="11"/>
        <v/>
      </c>
      <c r="J41" s="192" t="str">
        <f t="shared" si="12"/>
        <v/>
      </c>
      <c r="K41" s="193" t="str">
        <f t="shared" si="13"/>
        <v/>
      </c>
      <c r="L41" s="194" t="str">
        <f t="shared" si="14"/>
        <v/>
      </c>
      <c r="M41" s="20"/>
      <c r="N41" s="195" t="str">
        <f t="shared" si="15"/>
        <v/>
      </c>
      <c r="O41" s="196" t="str">
        <f t="shared" si="16"/>
        <v/>
      </c>
      <c r="P41" s="197" t="str">
        <f t="shared" si="17"/>
        <v/>
      </c>
      <c r="Q41" s="192" t="str">
        <f t="shared" si="18"/>
        <v/>
      </c>
      <c r="R41" s="198" t="str">
        <f t="shared" si="19"/>
        <v/>
      </c>
      <c r="S41" s="199"/>
      <c r="T41" s="200" t="str">
        <f t="shared" si="20"/>
        <v/>
      </c>
      <c r="U41" s="199"/>
      <c r="V41" s="200" t="str">
        <f t="shared" si="21"/>
        <v/>
      </c>
      <c r="W41" s="199"/>
      <c r="X41" s="201" t="str">
        <f t="shared" si="22"/>
        <v/>
      </c>
      <c r="Y41" s="202" t="str">
        <f t="shared" si="23"/>
        <v/>
      </c>
      <c r="Z41" s="203" t="str">
        <f t="shared" si="24"/>
        <v/>
      </c>
      <c r="AA41" s="204" t="str">
        <f t="shared" si="25"/>
        <v/>
      </c>
      <c r="AB41" s="205"/>
      <c r="AC41" s="186"/>
      <c r="AD41" s="206" t="str">
        <f t="shared" si="26"/>
        <v/>
      </c>
      <c r="AE41" s="207" t="str">
        <f t="shared" si="27"/>
        <v/>
      </c>
      <c r="AF41" s="208" t="str">
        <f t="shared" si="28"/>
        <v/>
      </c>
      <c r="AG41" s="209" t="str">
        <f t="shared" si="29"/>
        <v/>
      </c>
      <c r="AH41" s="210" t="str">
        <f t="shared" si="30"/>
        <v/>
      </c>
    </row>
    <row r="42" spans="2:34" ht="12" customHeight="1">
      <c r="B42" s="27">
        <f>IF(情報!$C32="","",情報!$C32)</f>
        <v>130</v>
      </c>
      <c r="C42" s="28" t="str">
        <f t="shared" si="5"/>
        <v/>
      </c>
      <c r="D42" s="211" t="str">
        <f t="shared" si="6"/>
        <v/>
      </c>
      <c r="E42" s="212" t="str">
        <f t="shared" si="7"/>
        <v/>
      </c>
      <c r="F42" s="213" t="str">
        <f t="shared" si="8"/>
        <v/>
      </c>
      <c r="G42" s="211" t="str">
        <f t="shared" si="9"/>
        <v/>
      </c>
      <c r="H42" s="212" t="str">
        <f t="shared" si="10"/>
        <v/>
      </c>
      <c r="I42" s="213" t="str">
        <f t="shared" si="11"/>
        <v/>
      </c>
      <c r="J42" s="211" t="str">
        <f t="shared" si="12"/>
        <v/>
      </c>
      <c r="K42" s="212" t="str">
        <f t="shared" si="13"/>
        <v/>
      </c>
      <c r="L42" s="213" t="str">
        <f t="shared" si="14"/>
        <v/>
      </c>
      <c r="M42" s="20"/>
      <c r="N42" s="214" t="str">
        <f t="shared" si="15"/>
        <v/>
      </c>
      <c r="O42" s="215" t="str">
        <f t="shared" si="16"/>
        <v/>
      </c>
      <c r="P42" s="216" t="str">
        <f t="shared" si="17"/>
        <v/>
      </c>
      <c r="Q42" s="211" t="str">
        <f t="shared" si="18"/>
        <v/>
      </c>
      <c r="R42" s="217" t="str">
        <f t="shared" si="19"/>
        <v/>
      </c>
      <c r="S42" s="218"/>
      <c r="T42" s="219" t="str">
        <f t="shared" si="20"/>
        <v/>
      </c>
      <c r="U42" s="218"/>
      <c r="V42" s="219" t="str">
        <f t="shared" si="21"/>
        <v/>
      </c>
      <c r="W42" s="218"/>
      <c r="X42" s="220" t="str">
        <f t="shared" si="22"/>
        <v/>
      </c>
      <c r="Y42" s="221" t="str">
        <f t="shared" si="23"/>
        <v/>
      </c>
      <c r="Z42" s="222" t="str">
        <f t="shared" si="24"/>
        <v/>
      </c>
      <c r="AA42" s="223" t="str">
        <f t="shared" si="25"/>
        <v/>
      </c>
      <c r="AB42" s="224"/>
      <c r="AC42" s="186"/>
      <c r="AD42" s="225" t="str">
        <f t="shared" si="26"/>
        <v/>
      </c>
      <c r="AE42" s="226" t="str">
        <f t="shared" si="27"/>
        <v/>
      </c>
      <c r="AF42" s="227" t="str">
        <f t="shared" si="28"/>
        <v/>
      </c>
      <c r="AG42" s="228" t="str">
        <f t="shared" si="29"/>
        <v/>
      </c>
      <c r="AH42" s="229" t="str">
        <f t="shared" si="30"/>
        <v/>
      </c>
    </row>
    <row r="43" spans="2:34" ht="12" customHeight="1">
      <c r="B43" s="33">
        <f>IF(情報!$C33="","",情報!$C33)</f>
        <v>131</v>
      </c>
      <c r="C43" s="34" t="str">
        <f t="shared" si="5"/>
        <v/>
      </c>
      <c r="D43" s="230" t="str">
        <f t="shared" si="6"/>
        <v/>
      </c>
      <c r="E43" s="231" t="str">
        <f t="shared" si="7"/>
        <v/>
      </c>
      <c r="F43" s="232" t="str">
        <f t="shared" si="8"/>
        <v/>
      </c>
      <c r="G43" s="230" t="str">
        <f t="shared" si="9"/>
        <v/>
      </c>
      <c r="H43" s="231" t="str">
        <f t="shared" si="10"/>
        <v/>
      </c>
      <c r="I43" s="232" t="str">
        <f t="shared" si="11"/>
        <v/>
      </c>
      <c r="J43" s="230" t="str">
        <f t="shared" si="12"/>
        <v/>
      </c>
      <c r="K43" s="231" t="str">
        <f t="shared" si="13"/>
        <v/>
      </c>
      <c r="L43" s="232" t="str">
        <f t="shared" si="14"/>
        <v/>
      </c>
      <c r="M43" s="20"/>
      <c r="N43" s="233" t="str">
        <f t="shared" si="15"/>
        <v/>
      </c>
      <c r="O43" s="234" t="str">
        <f t="shared" si="16"/>
        <v/>
      </c>
      <c r="P43" s="235" t="str">
        <f t="shared" si="17"/>
        <v/>
      </c>
      <c r="Q43" s="230" t="str">
        <f t="shared" si="18"/>
        <v/>
      </c>
      <c r="R43" s="236" t="str">
        <f t="shared" si="19"/>
        <v/>
      </c>
      <c r="S43" s="237"/>
      <c r="T43" s="238" t="str">
        <f t="shared" si="20"/>
        <v/>
      </c>
      <c r="U43" s="237"/>
      <c r="V43" s="238" t="str">
        <f t="shared" si="21"/>
        <v/>
      </c>
      <c r="W43" s="237"/>
      <c r="X43" s="239" t="str">
        <f t="shared" si="22"/>
        <v/>
      </c>
      <c r="Y43" s="240" t="str">
        <f t="shared" si="23"/>
        <v/>
      </c>
      <c r="Z43" s="241" t="str">
        <f t="shared" si="24"/>
        <v/>
      </c>
      <c r="AA43" s="242" t="str">
        <f t="shared" si="25"/>
        <v/>
      </c>
      <c r="AB43" s="243"/>
      <c r="AC43" s="186"/>
      <c r="AD43" s="244" t="str">
        <f t="shared" si="26"/>
        <v/>
      </c>
      <c r="AE43" s="245" t="str">
        <f t="shared" si="27"/>
        <v/>
      </c>
      <c r="AF43" s="246" t="str">
        <f t="shared" si="28"/>
        <v/>
      </c>
      <c r="AG43" s="247" t="str">
        <f t="shared" si="29"/>
        <v/>
      </c>
      <c r="AH43" s="248" t="str">
        <f t="shared" si="30"/>
        <v/>
      </c>
    </row>
    <row r="44" spans="2:34" ht="12" customHeight="1">
      <c r="B44" s="21">
        <f>IF(情報!$C34="","",情報!$C34)</f>
        <v>132</v>
      </c>
      <c r="C44" s="22" t="str">
        <f t="shared" si="5"/>
        <v/>
      </c>
      <c r="D44" s="192" t="str">
        <f t="shared" si="6"/>
        <v/>
      </c>
      <c r="E44" s="193" t="str">
        <f t="shared" si="7"/>
        <v/>
      </c>
      <c r="F44" s="194" t="str">
        <f t="shared" si="8"/>
        <v/>
      </c>
      <c r="G44" s="192" t="str">
        <f t="shared" si="9"/>
        <v/>
      </c>
      <c r="H44" s="193" t="str">
        <f t="shared" si="10"/>
        <v/>
      </c>
      <c r="I44" s="194" t="str">
        <f t="shared" si="11"/>
        <v/>
      </c>
      <c r="J44" s="192" t="str">
        <f t="shared" si="12"/>
        <v/>
      </c>
      <c r="K44" s="193" t="str">
        <f t="shared" si="13"/>
        <v/>
      </c>
      <c r="L44" s="194" t="str">
        <f t="shared" si="14"/>
        <v/>
      </c>
      <c r="M44" s="20"/>
      <c r="N44" s="195" t="str">
        <f t="shared" si="15"/>
        <v/>
      </c>
      <c r="O44" s="196" t="str">
        <f t="shared" si="16"/>
        <v/>
      </c>
      <c r="P44" s="197" t="str">
        <f t="shared" si="17"/>
        <v/>
      </c>
      <c r="Q44" s="192" t="str">
        <f t="shared" si="18"/>
        <v/>
      </c>
      <c r="R44" s="198" t="str">
        <f t="shared" si="19"/>
        <v/>
      </c>
      <c r="S44" s="199"/>
      <c r="T44" s="200" t="str">
        <f t="shared" si="20"/>
        <v/>
      </c>
      <c r="U44" s="199"/>
      <c r="V44" s="200" t="str">
        <f t="shared" si="21"/>
        <v/>
      </c>
      <c r="W44" s="199"/>
      <c r="X44" s="201" t="str">
        <f t="shared" si="22"/>
        <v/>
      </c>
      <c r="Y44" s="202" t="str">
        <f t="shared" si="23"/>
        <v/>
      </c>
      <c r="Z44" s="203" t="str">
        <f t="shared" si="24"/>
        <v/>
      </c>
      <c r="AA44" s="204" t="str">
        <f t="shared" si="25"/>
        <v/>
      </c>
      <c r="AB44" s="205"/>
      <c r="AC44" s="186"/>
      <c r="AD44" s="206" t="str">
        <f t="shared" si="26"/>
        <v/>
      </c>
      <c r="AE44" s="207" t="str">
        <f t="shared" si="27"/>
        <v/>
      </c>
      <c r="AF44" s="208" t="str">
        <f t="shared" si="28"/>
        <v/>
      </c>
      <c r="AG44" s="209" t="str">
        <f t="shared" si="29"/>
        <v/>
      </c>
      <c r="AH44" s="210" t="str">
        <f t="shared" si="30"/>
        <v/>
      </c>
    </row>
    <row r="45" spans="2:34" ht="12" customHeight="1">
      <c r="B45" s="21">
        <f>IF(情報!$C35="","",情報!$C35)</f>
        <v>133</v>
      </c>
      <c r="C45" s="22" t="str">
        <f t="shared" ref="C45:C76" si="31">IF(ISERROR(VLOOKUP($B45,名列,2,FALSE)&amp;""),"",VLOOKUP($B45,名列,2,FALSE)&amp;"")</f>
        <v/>
      </c>
      <c r="D45" s="192" t="str">
        <f t="shared" ref="D45:D76" si="32">VLOOKUP($B45,単2,52,FALSE)</f>
        <v/>
      </c>
      <c r="E45" s="193" t="str">
        <f t="shared" ref="E45:E76" si="33">VLOOKUP($B45,テ2,32,FALSE)</f>
        <v/>
      </c>
      <c r="F45" s="194" t="str">
        <f t="shared" si="8"/>
        <v/>
      </c>
      <c r="G45" s="192" t="str">
        <f t="shared" ref="G45:G76" si="34">VLOOKUP($B45,単2,53,FALSE)</f>
        <v/>
      </c>
      <c r="H45" s="193" t="str">
        <f t="shared" ref="H45:H76" si="35">VLOOKUP($B45,テ2,33,FALSE)</f>
        <v/>
      </c>
      <c r="I45" s="194" t="str">
        <f t="shared" si="11"/>
        <v/>
      </c>
      <c r="J45" s="192" t="str">
        <f t="shared" ref="J45:J76" si="36">VLOOKUP($B45,単2,54,FALSE)</f>
        <v/>
      </c>
      <c r="K45" s="193" t="str">
        <f t="shared" ref="K45:K76" si="37">VLOOKUP($B45,テ2,34,FALSE)</f>
        <v/>
      </c>
      <c r="L45" s="194" t="str">
        <f t="shared" si="14"/>
        <v/>
      </c>
      <c r="M45" s="20"/>
      <c r="N45" s="195" t="str">
        <f t="shared" ref="N45:N76" si="38">IF(O45="","",RANK(O45,$O$13:$O$192,0))</f>
        <v/>
      </c>
      <c r="O45" s="196" t="str">
        <f t="shared" si="16"/>
        <v/>
      </c>
      <c r="P45" s="197" t="str">
        <f t="shared" ref="P45:P76" si="39">IF(ISERROR(LOOKUP(O45,$N$2:$O$6)),"",LOOKUP(O45,$N$2:$O$6))</f>
        <v/>
      </c>
      <c r="Q45" s="192" t="str">
        <f t="shared" ref="Q45:Q76" si="40">VLOOKUP($B45,テ2,35,FALSE)</f>
        <v/>
      </c>
      <c r="R45" s="198" t="str">
        <f t="shared" ref="R45:R76" si="41">IF(ISERROR(LOOKUP($F45,$E$2:$F$4)),"",LOOKUP($F45,$E$2:$F$4))</f>
        <v/>
      </c>
      <c r="S45" s="199"/>
      <c r="T45" s="200" t="str">
        <f t="shared" ref="T45:T76" si="42">IF(ISERROR(LOOKUP($I45,$H$2:$I$4)),"",LOOKUP($I45,$H$2:$I$4))</f>
        <v/>
      </c>
      <c r="U45" s="199"/>
      <c r="V45" s="200" t="str">
        <f t="shared" ref="V45:V76" si="43">IF(ISERROR(LOOKUP($L45,$K$2:$L$4)),"",LOOKUP($L45,$K$2:$L$4))</f>
        <v/>
      </c>
      <c r="W45" s="199"/>
      <c r="X45" s="201" t="str">
        <f t="shared" ref="X45:X76" si="44">IF($AD45&amp;$AE45&amp;$AF45="","",(IF($AD45="A",3,IF($AD45="B",2,1)))+(IF($AE45="A",3,IF($AE45="B",2,1)))+(IF($AF45="A",3,IF($AF45="B",2,1))))</f>
        <v/>
      </c>
      <c r="Y45" s="202" t="str">
        <f t="shared" ref="Y45:Y76" si="45">IF($X45="","",VLOOKUP($X45,観点得点,2,FALSE))</f>
        <v/>
      </c>
      <c r="Z45" s="203" t="str">
        <f t="shared" ref="Z45:Z76" si="46">IF($X45="","",VLOOKUP($X45,観点得点,3,FALSE))</f>
        <v/>
      </c>
      <c r="AA45" s="204" t="str">
        <f t="shared" ref="AA45:AA76" si="47">IF(ISERROR(LOOKUP(O45,$N$2:$O$6)),"",LOOKUP(O45,$N$2:$O$6))</f>
        <v/>
      </c>
      <c r="AB45" s="205"/>
      <c r="AC45" s="186"/>
      <c r="AD45" s="206" t="str">
        <f t="shared" ref="AD45:AD76" si="48">IF($S45="",$R45,$S45)</f>
        <v/>
      </c>
      <c r="AE45" s="207" t="str">
        <f t="shared" ref="AE45:AE76" si="49">IF($U45="",$T45,$U45)</f>
        <v/>
      </c>
      <c r="AF45" s="208" t="str">
        <f t="shared" ref="AF45:AF76" si="50">IF($W45="",$V45,$W45)</f>
        <v/>
      </c>
      <c r="AG45" s="209" t="str">
        <f t="shared" ref="AG45:AG76" si="51">IF(AB45="",AA45,AB45)</f>
        <v/>
      </c>
      <c r="AH45" s="210" t="str">
        <f t="shared" si="30"/>
        <v/>
      </c>
    </row>
    <row r="46" spans="2:34" ht="12" customHeight="1">
      <c r="B46" s="21">
        <f>IF(情報!$C36="","",情報!$C36)</f>
        <v>134</v>
      </c>
      <c r="C46" s="22" t="str">
        <f t="shared" si="31"/>
        <v/>
      </c>
      <c r="D46" s="192" t="str">
        <f t="shared" si="32"/>
        <v/>
      </c>
      <c r="E46" s="193" t="str">
        <f t="shared" si="33"/>
        <v/>
      </c>
      <c r="F46" s="194" t="str">
        <f t="shared" si="8"/>
        <v/>
      </c>
      <c r="G46" s="192" t="str">
        <f t="shared" si="34"/>
        <v/>
      </c>
      <c r="H46" s="193" t="str">
        <f t="shared" si="35"/>
        <v/>
      </c>
      <c r="I46" s="194" t="str">
        <f t="shared" si="11"/>
        <v/>
      </c>
      <c r="J46" s="192" t="str">
        <f t="shared" si="36"/>
        <v/>
      </c>
      <c r="K46" s="193" t="str">
        <f t="shared" si="37"/>
        <v/>
      </c>
      <c r="L46" s="194" t="str">
        <f t="shared" si="14"/>
        <v/>
      </c>
      <c r="M46" s="20"/>
      <c r="N46" s="195" t="str">
        <f t="shared" si="38"/>
        <v/>
      </c>
      <c r="O46" s="196" t="str">
        <f t="shared" si="16"/>
        <v/>
      </c>
      <c r="P46" s="197" t="str">
        <f t="shared" si="39"/>
        <v/>
      </c>
      <c r="Q46" s="192" t="str">
        <f t="shared" si="40"/>
        <v/>
      </c>
      <c r="R46" s="198" t="str">
        <f t="shared" si="41"/>
        <v/>
      </c>
      <c r="S46" s="199"/>
      <c r="T46" s="200" t="str">
        <f t="shared" si="42"/>
        <v/>
      </c>
      <c r="U46" s="199"/>
      <c r="V46" s="200" t="str">
        <f t="shared" si="43"/>
        <v/>
      </c>
      <c r="W46" s="199"/>
      <c r="X46" s="201" t="str">
        <f t="shared" si="44"/>
        <v/>
      </c>
      <c r="Y46" s="202" t="str">
        <f t="shared" si="45"/>
        <v/>
      </c>
      <c r="Z46" s="203" t="str">
        <f t="shared" si="46"/>
        <v/>
      </c>
      <c r="AA46" s="204" t="str">
        <f t="shared" si="47"/>
        <v/>
      </c>
      <c r="AB46" s="205"/>
      <c r="AC46" s="186"/>
      <c r="AD46" s="206" t="str">
        <f t="shared" si="48"/>
        <v/>
      </c>
      <c r="AE46" s="207" t="str">
        <f t="shared" si="49"/>
        <v/>
      </c>
      <c r="AF46" s="208" t="str">
        <f t="shared" si="50"/>
        <v/>
      </c>
      <c r="AG46" s="209" t="str">
        <f t="shared" si="51"/>
        <v/>
      </c>
      <c r="AH46" s="210" t="str">
        <f t="shared" si="30"/>
        <v/>
      </c>
    </row>
    <row r="47" spans="2:34" ht="12" customHeight="1">
      <c r="B47" s="27">
        <f>IF(情報!$C37="","",情報!$C37)</f>
        <v>135</v>
      </c>
      <c r="C47" s="28" t="str">
        <f t="shared" si="31"/>
        <v/>
      </c>
      <c r="D47" s="211" t="str">
        <f t="shared" si="32"/>
        <v/>
      </c>
      <c r="E47" s="212" t="str">
        <f t="shared" si="33"/>
        <v/>
      </c>
      <c r="F47" s="213" t="str">
        <f t="shared" si="8"/>
        <v/>
      </c>
      <c r="G47" s="211" t="str">
        <f t="shared" si="34"/>
        <v/>
      </c>
      <c r="H47" s="212" t="str">
        <f t="shared" si="35"/>
        <v/>
      </c>
      <c r="I47" s="213" t="str">
        <f t="shared" si="11"/>
        <v/>
      </c>
      <c r="J47" s="211" t="str">
        <f t="shared" si="36"/>
        <v/>
      </c>
      <c r="K47" s="212" t="str">
        <f t="shared" si="37"/>
        <v/>
      </c>
      <c r="L47" s="213" t="str">
        <f t="shared" si="14"/>
        <v/>
      </c>
      <c r="M47" s="20"/>
      <c r="N47" s="214" t="str">
        <f t="shared" si="38"/>
        <v/>
      </c>
      <c r="O47" s="215" t="str">
        <f t="shared" si="16"/>
        <v/>
      </c>
      <c r="P47" s="216" t="str">
        <f t="shared" si="39"/>
        <v/>
      </c>
      <c r="Q47" s="211" t="str">
        <f t="shared" si="40"/>
        <v/>
      </c>
      <c r="R47" s="217" t="str">
        <f t="shared" si="41"/>
        <v/>
      </c>
      <c r="S47" s="218"/>
      <c r="T47" s="219" t="str">
        <f t="shared" si="42"/>
        <v/>
      </c>
      <c r="U47" s="218"/>
      <c r="V47" s="219" t="str">
        <f t="shared" si="43"/>
        <v/>
      </c>
      <c r="W47" s="218"/>
      <c r="X47" s="220" t="str">
        <f t="shared" si="44"/>
        <v/>
      </c>
      <c r="Y47" s="221" t="str">
        <f t="shared" si="45"/>
        <v/>
      </c>
      <c r="Z47" s="222" t="str">
        <f t="shared" si="46"/>
        <v/>
      </c>
      <c r="AA47" s="223" t="str">
        <f t="shared" si="47"/>
        <v/>
      </c>
      <c r="AB47" s="224"/>
      <c r="AC47" s="186"/>
      <c r="AD47" s="225" t="str">
        <f t="shared" si="48"/>
        <v/>
      </c>
      <c r="AE47" s="226" t="str">
        <f t="shared" si="49"/>
        <v/>
      </c>
      <c r="AF47" s="227" t="str">
        <f t="shared" si="50"/>
        <v/>
      </c>
      <c r="AG47" s="228" t="str">
        <f t="shared" si="51"/>
        <v/>
      </c>
      <c r="AH47" s="229" t="str">
        <f t="shared" si="30"/>
        <v/>
      </c>
    </row>
    <row r="48" spans="2:34" ht="12" customHeight="1">
      <c r="B48" s="33">
        <f>IF(情報!$C38="","",情報!$C38)</f>
        <v>136</v>
      </c>
      <c r="C48" s="34" t="str">
        <f t="shared" si="31"/>
        <v/>
      </c>
      <c r="D48" s="230" t="str">
        <f t="shared" si="32"/>
        <v/>
      </c>
      <c r="E48" s="231" t="str">
        <f t="shared" si="33"/>
        <v/>
      </c>
      <c r="F48" s="232" t="str">
        <f t="shared" si="8"/>
        <v/>
      </c>
      <c r="G48" s="230" t="str">
        <f t="shared" si="34"/>
        <v/>
      </c>
      <c r="H48" s="231" t="str">
        <f t="shared" si="35"/>
        <v/>
      </c>
      <c r="I48" s="232" t="str">
        <f t="shared" si="11"/>
        <v/>
      </c>
      <c r="J48" s="230" t="str">
        <f t="shared" si="36"/>
        <v/>
      </c>
      <c r="K48" s="231" t="str">
        <f t="shared" si="37"/>
        <v/>
      </c>
      <c r="L48" s="232" t="str">
        <f t="shared" si="14"/>
        <v/>
      </c>
      <c r="M48" s="20"/>
      <c r="N48" s="233" t="str">
        <f t="shared" si="38"/>
        <v/>
      </c>
      <c r="O48" s="234" t="str">
        <f t="shared" si="16"/>
        <v/>
      </c>
      <c r="P48" s="235" t="str">
        <f t="shared" si="39"/>
        <v/>
      </c>
      <c r="Q48" s="230" t="str">
        <f t="shared" si="40"/>
        <v/>
      </c>
      <c r="R48" s="236" t="str">
        <f t="shared" si="41"/>
        <v/>
      </c>
      <c r="S48" s="237"/>
      <c r="T48" s="238" t="str">
        <f t="shared" si="42"/>
        <v/>
      </c>
      <c r="U48" s="237"/>
      <c r="V48" s="238" t="str">
        <f t="shared" si="43"/>
        <v/>
      </c>
      <c r="W48" s="237"/>
      <c r="X48" s="239" t="str">
        <f t="shared" si="44"/>
        <v/>
      </c>
      <c r="Y48" s="240" t="str">
        <f t="shared" si="45"/>
        <v/>
      </c>
      <c r="Z48" s="241" t="str">
        <f t="shared" si="46"/>
        <v/>
      </c>
      <c r="AA48" s="242" t="str">
        <f t="shared" si="47"/>
        <v/>
      </c>
      <c r="AB48" s="243"/>
      <c r="AC48" s="186"/>
      <c r="AD48" s="244" t="str">
        <f t="shared" si="48"/>
        <v/>
      </c>
      <c r="AE48" s="245" t="str">
        <f t="shared" si="49"/>
        <v/>
      </c>
      <c r="AF48" s="246" t="str">
        <f t="shared" si="50"/>
        <v/>
      </c>
      <c r="AG48" s="247" t="str">
        <f t="shared" si="51"/>
        <v/>
      </c>
      <c r="AH48" s="248" t="str">
        <f t="shared" si="30"/>
        <v/>
      </c>
    </row>
    <row r="49" spans="2:34" ht="12" customHeight="1">
      <c r="B49" s="21">
        <f>IF(情報!$C39="","",情報!$C39)</f>
        <v>137</v>
      </c>
      <c r="C49" s="22" t="str">
        <f t="shared" si="31"/>
        <v/>
      </c>
      <c r="D49" s="192" t="str">
        <f t="shared" si="32"/>
        <v/>
      </c>
      <c r="E49" s="193" t="str">
        <f t="shared" si="33"/>
        <v/>
      </c>
      <c r="F49" s="194" t="str">
        <f t="shared" si="8"/>
        <v/>
      </c>
      <c r="G49" s="192" t="str">
        <f t="shared" si="34"/>
        <v/>
      </c>
      <c r="H49" s="193" t="str">
        <f t="shared" si="35"/>
        <v/>
      </c>
      <c r="I49" s="194" t="str">
        <f t="shared" si="11"/>
        <v/>
      </c>
      <c r="J49" s="192" t="str">
        <f t="shared" si="36"/>
        <v/>
      </c>
      <c r="K49" s="193" t="str">
        <f t="shared" si="37"/>
        <v/>
      </c>
      <c r="L49" s="194" t="str">
        <f t="shared" si="14"/>
        <v/>
      </c>
      <c r="M49" s="20"/>
      <c r="N49" s="195" t="str">
        <f t="shared" si="38"/>
        <v/>
      </c>
      <c r="O49" s="196" t="str">
        <f t="shared" si="16"/>
        <v/>
      </c>
      <c r="P49" s="197" t="str">
        <f t="shared" si="39"/>
        <v/>
      </c>
      <c r="Q49" s="192" t="str">
        <f t="shared" si="40"/>
        <v/>
      </c>
      <c r="R49" s="198" t="str">
        <f t="shared" si="41"/>
        <v/>
      </c>
      <c r="S49" s="199"/>
      <c r="T49" s="200" t="str">
        <f t="shared" si="42"/>
        <v/>
      </c>
      <c r="U49" s="199"/>
      <c r="V49" s="200" t="str">
        <f t="shared" si="43"/>
        <v/>
      </c>
      <c r="W49" s="199"/>
      <c r="X49" s="201" t="str">
        <f t="shared" si="44"/>
        <v/>
      </c>
      <c r="Y49" s="202" t="str">
        <f t="shared" si="45"/>
        <v/>
      </c>
      <c r="Z49" s="203" t="str">
        <f t="shared" si="46"/>
        <v/>
      </c>
      <c r="AA49" s="204" t="str">
        <f t="shared" si="47"/>
        <v/>
      </c>
      <c r="AB49" s="205"/>
      <c r="AC49" s="186"/>
      <c r="AD49" s="206" t="str">
        <f t="shared" si="48"/>
        <v/>
      </c>
      <c r="AE49" s="207" t="str">
        <f t="shared" si="49"/>
        <v/>
      </c>
      <c r="AF49" s="208" t="str">
        <f t="shared" si="50"/>
        <v/>
      </c>
      <c r="AG49" s="209" t="str">
        <f t="shared" si="51"/>
        <v/>
      </c>
      <c r="AH49" s="210" t="str">
        <f t="shared" si="30"/>
        <v/>
      </c>
    </row>
    <row r="50" spans="2:34" ht="12" customHeight="1">
      <c r="B50" s="21">
        <f>IF(情報!$C40="","",情報!$C40)</f>
        <v>138</v>
      </c>
      <c r="C50" s="22" t="str">
        <f t="shared" si="31"/>
        <v/>
      </c>
      <c r="D50" s="192" t="str">
        <f t="shared" si="32"/>
        <v/>
      </c>
      <c r="E50" s="193" t="str">
        <f t="shared" si="33"/>
        <v/>
      </c>
      <c r="F50" s="194" t="str">
        <f t="shared" si="8"/>
        <v/>
      </c>
      <c r="G50" s="192" t="str">
        <f t="shared" si="34"/>
        <v/>
      </c>
      <c r="H50" s="193" t="str">
        <f t="shared" si="35"/>
        <v/>
      </c>
      <c r="I50" s="194" t="str">
        <f t="shared" si="11"/>
        <v/>
      </c>
      <c r="J50" s="192" t="str">
        <f t="shared" si="36"/>
        <v/>
      </c>
      <c r="K50" s="193" t="str">
        <f t="shared" si="37"/>
        <v/>
      </c>
      <c r="L50" s="194" t="str">
        <f t="shared" si="14"/>
        <v/>
      </c>
      <c r="M50" s="20"/>
      <c r="N50" s="195" t="str">
        <f t="shared" si="38"/>
        <v/>
      </c>
      <c r="O50" s="196" t="str">
        <f t="shared" si="16"/>
        <v/>
      </c>
      <c r="P50" s="197" t="str">
        <f t="shared" si="39"/>
        <v/>
      </c>
      <c r="Q50" s="192" t="str">
        <f t="shared" si="40"/>
        <v/>
      </c>
      <c r="R50" s="198" t="str">
        <f t="shared" si="41"/>
        <v/>
      </c>
      <c r="S50" s="199"/>
      <c r="T50" s="200" t="str">
        <f t="shared" si="42"/>
        <v/>
      </c>
      <c r="U50" s="199"/>
      <c r="V50" s="200" t="str">
        <f t="shared" si="43"/>
        <v/>
      </c>
      <c r="W50" s="199"/>
      <c r="X50" s="201" t="str">
        <f t="shared" si="44"/>
        <v/>
      </c>
      <c r="Y50" s="202" t="str">
        <f t="shared" si="45"/>
        <v/>
      </c>
      <c r="Z50" s="203" t="str">
        <f t="shared" si="46"/>
        <v/>
      </c>
      <c r="AA50" s="204" t="str">
        <f t="shared" si="47"/>
        <v/>
      </c>
      <c r="AB50" s="205"/>
      <c r="AC50" s="186"/>
      <c r="AD50" s="206" t="str">
        <f t="shared" si="48"/>
        <v/>
      </c>
      <c r="AE50" s="207" t="str">
        <f t="shared" si="49"/>
        <v/>
      </c>
      <c r="AF50" s="208" t="str">
        <f t="shared" si="50"/>
        <v/>
      </c>
      <c r="AG50" s="209" t="str">
        <f t="shared" si="51"/>
        <v/>
      </c>
      <c r="AH50" s="210" t="str">
        <f t="shared" si="30"/>
        <v/>
      </c>
    </row>
    <row r="51" spans="2:34" ht="12" customHeight="1">
      <c r="B51" s="21">
        <f>IF(情報!$C41="","",情報!$C41)</f>
        <v>139</v>
      </c>
      <c r="C51" s="22" t="str">
        <f t="shared" si="31"/>
        <v/>
      </c>
      <c r="D51" s="192" t="str">
        <f t="shared" si="32"/>
        <v/>
      </c>
      <c r="E51" s="193" t="str">
        <f t="shared" si="33"/>
        <v/>
      </c>
      <c r="F51" s="194" t="str">
        <f t="shared" si="8"/>
        <v/>
      </c>
      <c r="G51" s="192" t="str">
        <f t="shared" si="34"/>
        <v/>
      </c>
      <c r="H51" s="193" t="str">
        <f t="shared" si="35"/>
        <v/>
      </c>
      <c r="I51" s="194" t="str">
        <f t="shared" si="11"/>
        <v/>
      </c>
      <c r="J51" s="192" t="str">
        <f t="shared" si="36"/>
        <v/>
      </c>
      <c r="K51" s="193" t="str">
        <f t="shared" si="37"/>
        <v/>
      </c>
      <c r="L51" s="194" t="str">
        <f t="shared" si="14"/>
        <v/>
      </c>
      <c r="M51" s="20"/>
      <c r="N51" s="195" t="str">
        <f t="shared" si="38"/>
        <v/>
      </c>
      <c r="O51" s="196" t="str">
        <f t="shared" si="16"/>
        <v/>
      </c>
      <c r="P51" s="197" t="str">
        <f t="shared" si="39"/>
        <v/>
      </c>
      <c r="Q51" s="192" t="str">
        <f t="shared" si="40"/>
        <v/>
      </c>
      <c r="R51" s="198" t="str">
        <f t="shared" si="41"/>
        <v/>
      </c>
      <c r="S51" s="199"/>
      <c r="T51" s="200" t="str">
        <f t="shared" si="42"/>
        <v/>
      </c>
      <c r="U51" s="199"/>
      <c r="V51" s="200" t="str">
        <f t="shared" si="43"/>
        <v/>
      </c>
      <c r="W51" s="199"/>
      <c r="X51" s="201" t="str">
        <f t="shared" si="44"/>
        <v/>
      </c>
      <c r="Y51" s="202" t="str">
        <f t="shared" si="45"/>
        <v/>
      </c>
      <c r="Z51" s="203" t="str">
        <f t="shared" si="46"/>
        <v/>
      </c>
      <c r="AA51" s="204" t="str">
        <f t="shared" si="47"/>
        <v/>
      </c>
      <c r="AB51" s="205"/>
      <c r="AC51" s="186"/>
      <c r="AD51" s="206" t="str">
        <f t="shared" si="48"/>
        <v/>
      </c>
      <c r="AE51" s="207" t="str">
        <f t="shared" si="49"/>
        <v/>
      </c>
      <c r="AF51" s="208" t="str">
        <f t="shared" si="50"/>
        <v/>
      </c>
      <c r="AG51" s="209" t="str">
        <f t="shared" si="51"/>
        <v/>
      </c>
      <c r="AH51" s="210" t="str">
        <f t="shared" si="30"/>
        <v/>
      </c>
    </row>
    <row r="52" spans="2:34" ht="12" customHeight="1">
      <c r="B52" s="27">
        <f>IF(情報!$C42="","",情報!$C42)</f>
        <v>140</v>
      </c>
      <c r="C52" s="28" t="str">
        <f t="shared" si="31"/>
        <v/>
      </c>
      <c r="D52" s="211" t="str">
        <f t="shared" si="32"/>
        <v/>
      </c>
      <c r="E52" s="212" t="str">
        <f t="shared" si="33"/>
        <v/>
      </c>
      <c r="F52" s="213" t="str">
        <f t="shared" si="8"/>
        <v/>
      </c>
      <c r="G52" s="211" t="str">
        <f t="shared" si="34"/>
        <v/>
      </c>
      <c r="H52" s="212" t="str">
        <f t="shared" si="35"/>
        <v/>
      </c>
      <c r="I52" s="213" t="str">
        <f t="shared" si="11"/>
        <v/>
      </c>
      <c r="J52" s="211" t="str">
        <f t="shared" si="36"/>
        <v/>
      </c>
      <c r="K52" s="212" t="str">
        <f t="shared" si="37"/>
        <v/>
      </c>
      <c r="L52" s="213" t="str">
        <f t="shared" si="14"/>
        <v/>
      </c>
      <c r="M52" s="20"/>
      <c r="N52" s="214" t="str">
        <f t="shared" si="38"/>
        <v/>
      </c>
      <c r="O52" s="215" t="str">
        <f t="shared" si="16"/>
        <v/>
      </c>
      <c r="P52" s="216" t="str">
        <f t="shared" si="39"/>
        <v/>
      </c>
      <c r="Q52" s="211" t="str">
        <f t="shared" si="40"/>
        <v/>
      </c>
      <c r="R52" s="217" t="str">
        <f t="shared" si="41"/>
        <v/>
      </c>
      <c r="S52" s="218"/>
      <c r="T52" s="219" t="str">
        <f t="shared" si="42"/>
        <v/>
      </c>
      <c r="U52" s="218"/>
      <c r="V52" s="219" t="str">
        <f t="shared" si="43"/>
        <v/>
      </c>
      <c r="W52" s="218"/>
      <c r="X52" s="220" t="str">
        <f t="shared" si="44"/>
        <v/>
      </c>
      <c r="Y52" s="221" t="str">
        <f t="shared" si="45"/>
        <v/>
      </c>
      <c r="Z52" s="222" t="str">
        <f t="shared" si="46"/>
        <v/>
      </c>
      <c r="AA52" s="223" t="str">
        <f t="shared" si="47"/>
        <v/>
      </c>
      <c r="AB52" s="224"/>
      <c r="AC52" s="186"/>
      <c r="AD52" s="225" t="str">
        <f t="shared" si="48"/>
        <v/>
      </c>
      <c r="AE52" s="226" t="str">
        <f t="shared" si="49"/>
        <v/>
      </c>
      <c r="AF52" s="227" t="str">
        <f t="shared" si="50"/>
        <v/>
      </c>
      <c r="AG52" s="228" t="str">
        <f t="shared" si="51"/>
        <v/>
      </c>
      <c r="AH52" s="229" t="str">
        <f t="shared" si="30"/>
        <v/>
      </c>
    </row>
    <row r="53" spans="2:34" ht="12" customHeight="1">
      <c r="B53" s="33">
        <f>IF(情報!$C43="","",情報!$C43)</f>
        <v>141</v>
      </c>
      <c r="C53" s="34" t="str">
        <f t="shared" si="31"/>
        <v/>
      </c>
      <c r="D53" s="230" t="str">
        <f t="shared" si="32"/>
        <v/>
      </c>
      <c r="E53" s="231" t="str">
        <f t="shared" si="33"/>
        <v/>
      </c>
      <c r="F53" s="232" t="str">
        <f t="shared" si="8"/>
        <v/>
      </c>
      <c r="G53" s="230" t="str">
        <f t="shared" si="34"/>
        <v/>
      </c>
      <c r="H53" s="231" t="str">
        <f t="shared" si="35"/>
        <v/>
      </c>
      <c r="I53" s="232" t="str">
        <f t="shared" si="11"/>
        <v/>
      </c>
      <c r="J53" s="230" t="str">
        <f t="shared" si="36"/>
        <v/>
      </c>
      <c r="K53" s="231" t="str">
        <f t="shared" si="37"/>
        <v/>
      </c>
      <c r="L53" s="232" t="str">
        <f t="shared" si="14"/>
        <v/>
      </c>
      <c r="M53" s="20"/>
      <c r="N53" s="233" t="str">
        <f t="shared" si="38"/>
        <v/>
      </c>
      <c r="O53" s="234" t="str">
        <f t="shared" si="16"/>
        <v/>
      </c>
      <c r="P53" s="235" t="str">
        <f t="shared" si="39"/>
        <v/>
      </c>
      <c r="Q53" s="230" t="str">
        <f t="shared" si="40"/>
        <v/>
      </c>
      <c r="R53" s="236" t="str">
        <f t="shared" si="41"/>
        <v/>
      </c>
      <c r="S53" s="237"/>
      <c r="T53" s="238" t="str">
        <f t="shared" si="42"/>
        <v/>
      </c>
      <c r="U53" s="237"/>
      <c r="V53" s="238" t="str">
        <f t="shared" si="43"/>
        <v/>
      </c>
      <c r="W53" s="237"/>
      <c r="X53" s="239" t="str">
        <f t="shared" si="44"/>
        <v/>
      </c>
      <c r="Y53" s="240" t="str">
        <f t="shared" si="45"/>
        <v/>
      </c>
      <c r="Z53" s="241" t="str">
        <f t="shared" si="46"/>
        <v/>
      </c>
      <c r="AA53" s="242" t="str">
        <f t="shared" si="47"/>
        <v/>
      </c>
      <c r="AB53" s="243"/>
      <c r="AC53" s="186"/>
      <c r="AD53" s="244" t="str">
        <f t="shared" si="48"/>
        <v/>
      </c>
      <c r="AE53" s="245" t="str">
        <f t="shared" si="49"/>
        <v/>
      </c>
      <c r="AF53" s="246" t="str">
        <f t="shared" si="50"/>
        <v/>
      </c>
      <c r="AG53" s="247" t="str">
        <f t="shared" si="51"/>
        <v/>
      </c>
      <c r="AH53" s="248" t="str">
        <f t="shared" si="30"/>
        <v/>
      </c>
    </row>
    <row r="54" spans="2:34" ht="12" customHeight="1">
      <c r="B54" s="21">
        <f>IF(情報!$C44="","",情報!$C44)</f>
        <v>142</v>
      </c>
      <c r="C54" s="22" t="str">
        <f t="shared" si="31"/>
        <v/>
      </c>
      <c r="D54" s="192" t="str">
        <f t="shared" si="32"/>
        <v/>
      </c>
      <c r="E54" s="193" t="str">
        <f t="shared" si="33"/>
        <v/>
      </c>
      <c r="F54" s="194" t="str">
        <f t="shared" si="8"/>
        <v/>
      </c>
      <c r="G54" s="192" t="str">
        <f t="shared" si="34"/>
        <v/>
      </c>
      <c r="H54" s="193" t="str">
        <f t="shared" si="35"/>
        <v/>
      </c>
      <c r="I54" s="194" t="str">
        <f t="shared" si="11"/>
        <v/>
      </c>
      <c r="J54" s="192" t="str">
        <f t="shared" si="36"/>
        <v/>
      </c>
      <c r="K54" s="193" t="str">
        <f t="shared" si="37"/>
        <v/>
      </c>
      <c r="L54" s="194" t="str">
        <f t="shared" si="14"/>
        <v/>
      </c>
      <c r="M54" s="20"/>
      <c r="N54" s="195" t="str">
        <f t="shared" si="38"/>
        <v/>
      </c>
      <c r="O54" s="196" t="str">
        <f t="shared" si="16"/>
        <v/>
      </c>
      <c r="P54" s="197" t="str">
        <f t="shared" si="39"/>
        <v/>
      </c>
      <c r="Q54" s="192" t="str">
        <f t="shared" si="40"/>
        <v/>
      </c>
      <c r="R54" s="198" t="str">
        <f t="shared" si="41"/>
        <v/>
      </c>
      <c r="S54" s="199"/>
      <c r="T54" s="200" t="str">
        <f t="shared" si="42"/>
        <v/>
      </c>
      <c r="U54" s="199"/>
      <c r="V54" s="200" t="str">
        <f t="shared" si="43"/>
        <v/>
      </c>
      <c r="W54" s="199"/>
      <c r="X54" s="201" t="str">
        <f t="shared" si="44"/>
        <v/>
      </c>
      <c r="Y54" s="202" t="str">
        <f t="shared" si="45"/>
        <v/>
      </c>
      <c r="Z54" s="203" t="str">
        <f t="shared" si="46"/>
        <v/>
      </c>
      <c r="AA54" s="204" t="str">
        <f t="shared" si="47"/>
        <v/>
      </c>
      <c r="AB54" s="205"/>
      <c r="AC54" s="186"/>
      <c r="AD54" s="206" t="str">
        <f t="shared" si="48"/>
        <v/>
      </c>
      <c r="AE54" s="207" t="str">
        <f t="shared" si="49"/>
        <v/>
      </c>
      <c r="AF54" s="208" t="str">
        <f t="shared" si="50"/>
        <v/>
      </c>
      <c r="AG54" s="209" t="str">
        <f t="shared" si="51"/>
        <v/>
      </c>
      <c r="AH54" s="210" t="str">
        <f t="shared" si="30"/>
        <v/>
      </c>
    </row>
    <row r="55" spans="2:34" ht="12" customHeight="1">
      <c r="B55" s="21">
        <f>IF(情報!$C45="","",情報!$C45)</f>
        <v>143</v>
      </c>
      <c r="C55" s="22" t="str">
        <f t="shared" si="31"/>
        <v/>
      </c>
      <c r="D55" s="192" t="str">
        <f t="shared" si="32"/>
        <v/>
      </c>
      <c r="E55" s="193" t="str">
        <f t="shared" si="33"/>
        <v/>
      </c>
      <c r="F55" s="194" t="str">
        <f t="shared" si="8"/>
        <v/>
      </c>
      <c r="G55" s="192" t="str">
        <f t="shared" si="34"/>
        <v/>
      </c>
      <c r="H55" s="193" t="str">
        <f t="shared" si="35"/>
        <v/>
      </c>
      <c r="I55" s="194" t="str">
        <f t="shared" si="11"/>
        <v/>
      </c>
      <c r="J55" s="192" t="str">
        <f t="shared" si="36"/>
        <v/>
      </c>
      <c r="K55" s="193" t="str">
        <f t="shared" si="37"/>
        <v/>
      </c>
      <c r="L55" s="194" t="str">
        <f t="shared" si="14"/>
        <v/>
      </c>
      <c r="M55" s="20"/>
      <c r="N55" s="195" t="str">
        <f t="shared" si="38"/>
        <v/>
      </c>
      <c r="O55" s="196" t="str">
        <f t="shared" si="16"/>
        <v/>
      </c>
      <c r="P55" s="197" t="str">
        <f t="shared" si="39"/>
        <v/>
      </c>
      <c r="Q55" s="192" t="str">
        <f t="shared" si="40"/>
        <v/>
      </c>
      <c r="R55" s="198" t="str">
        <f t="shared" si="41"/>
        <v/>
      </c>
      <c r="S55" s="199"/>
      <c r="T55" s="200" t="str">
        <f t="shared" si="42"/>
        <v/>
      </c>
      <c r="U55" s="199"/>
      <c r="V55" s="200" t="str">
        <f t="shared" si="43"/>
        <v/>
      </c>
      <c r="W55" s="199"/>
      <c r="X55" s="201" t="str">
        <f t="shared" si="44"/>
        <v/>
      </c>
      <c r="Y55" s="202" t="str">
        <f t="shared" si="45"/>
        <v/>
      </c>
      <c r="Z55" s="203" t="str">
        <f t="shared" si="46"/>
        <v/>
      </c>
      <c r="AA55" s="204" t="str">
        <f t="shared" si="47"/>
        <v/>
      </c>
      <c r="AB55" s="205"/>
      <c r="AC55" s="186"/>
      <c r="AD55" s="206" t="str">
        <f t="shared" si="48"/>
        <v/>
      </c>
      <c r="AE55" s="207" t="str">
        <f t="shared" si="49"/>
        <v/>
      </c>
      <c r="AF55" s="208" t="str">
        <f t="shared" si="50"/>
        <v/>
      </c>
      <c r="AG55" s="209" t="str">
        <f t="shared" si="51"/>
        <v/>
      </c>
      <c r="AH55" s="210" t="str">
        <f t="shared" si="30"/>
        <v/>
      </c>
    </row>
    <row r="56" spans="2:34" ht="12" customHeight="1">
      <c r="B56" s="21">
        <f>IF(情報!$C46="","",情報!$C46)</f>
        <v>144</v>
      </c>
      <c r="C56" s="22" t="str">
        <f t="shared" si="31"/>
        <v/>
      </c>
      <c r="D56" s="192" t="str">
        <f t="shared" si="32"/>
        <v/>
      </c>
      <c r="E56" s="193" t="str">
        <f t="shared" si="33"/>
        <v/>
      </c>
      <c r="F56" s="194" t="str">
        <f t="shared" si="8"/>
        <v/>
      </c>
      <c r="G56" s="192" t="str">
        <f t="shared" si="34"/>
        <v/>
      </c>
      <c r="H56" s="193" t="str">
        <f t="shared" si="35"/>
        <v/>
      </c>
      <c r="I56" s="194" t="str">
        <f t="shared" si="11"/>
        <v/>
      </c>
      <c r="J56" s="192" t="str">
        <f t="shared" si="36"/>
        <v/>
      </c>
      <c r="K56" s="193" t="str">
        <f t="shared" si="37"/>
        <v/>
      </c>
      <c r="L56" s="194" t="str">
        <f t="shared" si="14"/>
        <v/>
      </c>
      <c r="M56" s="20"/>
      <c r="N56" s="195" t="str">
        <f t="shared" si="38"/>
        <v/>
      </c>
      <c r="O56" s="196" t="str">
        <f t="shared" si="16"/>
        <v/>
      </c>
      <c r="P56" s="197" t="str">
        <f t="shared" si="39"/>
        <v/>
      </c>
      <c r="Q56" s="192" t="str">
        <f t="shared" si="40"/>
        <v/>
      </c>
      <c r="R56" s="198" t="str">
        <f t="shared" si="41"/>
        <v/>
      </c>
      <c r="S56" s="199"/>
      <c r="T56" s="200" t="str">
        <f t="shared" si="42"/>
        <v/>
      </c>
      <c r="U56" s="199"/>
      <c r="V56" s="200" t="str">
        <f t="shared" si="43"/>
        <v/>
      </c>
      <c r="W56" s="199"/>
      <c r="X56" s="201" t="str">
        <f t="shared" si="44"/>
        <v/>
      </c>
      <c r="Y56" s="202" t="str">
        <f t="shared" si="45"/>
        <v/>
      </c>
      <c r="Z56" s="203" t="str">
        <f t="shared" si="46"/>
        <v/>
      </c>
      <c r="AA56" s="204" t="str">
        <f t="shared" si="47"/>
        <v/>
      </c>
      <c r="AB56" s="205"/>
      <c r="AC56" s="186"/>
      <c r="AD56" s="206" t="str">
        <f t="shared" si="48"/>
        <v/>
      </c>
      <c r="AE56" s="207" t="str">
        <f t="shared" si="49"/>
        <v/>
      </c>
      <c r="AF56" s="208" t="str">
        <f t="shared" si="50"/>
        <v/>
      </c>
      <c r="AG56" s="209" t="str">
        <f t="shared" si="51"/>
        <v/>
      </c>
      <c r="AH56" s="210" t="str">
        <f t="shared" si="30"/>
        <v/>
      </c>
    </row>
    <row r="57" spans="2:34" ht="12" customHeight="1" thickBot="1">
      <c r="B57" s="39">
        <f>IF(情報!$C47="","",情報!$C47)</f>
        <v>145</v>
      </c>
      <c r="C57" s="40" t="str">
        <f t="shared" si="31"/>
        <v/>
      </c>
      <c r="D57" s="249" t="str">
        <f t="shared" si="32"/>
        <v/>
      </c>
      <c r="E57" s="250" t="str">
        <f t="shared" si="33"/>
        <v/>
      </c>
      <c r="F57" s="251" t="str">
        <f t="shared" si="8"/>
        <v/>
      </c>
      <c r="G57" s="249" t="str">
        <f t="shared" si="34"/>
        <v/>
      </c>
      <c r="H57" s="250" t="str">
        <f t="shared" si="35"/>
        <v/>
      </c>
      <c r="I57" s="251" t="str">
        <f t="shared" si="11"/>
        <v/>
      </c>
      <c r="J57" s="249" t="str">
        <f t="shared" si="36"/>
        <v/>
      </c>
      <c r="K57" s="250" t="str">
        <f t="shared" si="37"/>
        <v/>
      </c>
      <c r="L57" s="251" t="str">
        <f t="shared" si="14"/>
        <v/>
      </c>
      <c r="M57" s="20"/>
      <c r="N57" s="252" t="str">
        <f t="shared" si="38"/>
        <v/>
      </c>
      <c r="O57" s="253" t="str">
        <f t="shared" si="16"/>
        <v/>
      </c>
      <c r="P57" s="254" t="str">
        <f t="shared" si="39"/>
        <v/>
      </c>
      <c r="Q57" s="249" t="str">
        <f t="shared" si="40"/>
        <v/>
      </c>
      <c r="R57" s="255" t="str">
        <f t="shared" si="41"/>
        <v/>
      </c>
      <c r="S57" s="256"/>
      <c r="T57" s="257" t="str">
        <f t="shared" si="42"/>
        <v/>
      </c>
      <c r="U57" s="256"/>
      <c r="V57" s="257" t="str">
        <f t="shared" si="43"/>
        <v/>
      </c>
      <c r="W57" s="256"/>
      <c r="X57" s="258" t="str">
        <f t="shared" si="44"/>
        <v/>
      </c>
      <c r="Y57" s="259" t="str">
        <f t="shared" si="45"/>
        <v/>
      </c>
      <c r="Z57" s="260" t="str">
        <f t="shared" si="46"/>
        <v/>
      </c>
      <c r="AA57" s="261" t="str">
        <f t="shared" si="47"/>
        <v/>
      </c>
      <c r="AB57" s="262"/>
      <c r="AC57" s="186"/>
      <c r="AD57" s="263" t="str">
        <f t="shared" si="48"/>
        <v/>
      </c>
      <c r="AE57" s="264" t="str">
        <f t="shared" si="49"/>
        <v/>
      </c>
      <c r="AF57" s="265" t="str">
        <f t="shared" si="50"/>
        <v/>
      </c>
      <c r="AG57" s="266" t="str">
        <f t="shared" si="51"/>
        <v/>
      </c>
      <c r="AH57" s="267" t="str">
        <f t="shared" si="30"/>
        <v/>
      </c>
    </row>
    <row r="58" spans="2:34" ht="12" customHeight="1">
      <c r="B58" s="14">
        <f>IF(情報!$C48="","",情報!$C48)</f>
        <v>201</v>
      </c>
      <c r="C58" s="15" t="str">
        <f t="shared" si="31"/>
        <v/>
      </c>
      <c r="D58" s="172" t="str">
        <f t="shared" si="32"/>
        <v/>
      </c>
      <c r="E58" s="173" t="str">
        <f t="shared" si="33"/>
        <v/>
      </c>
      <c r="F58" s="174" t="str">
        <f t="shared" si="8"/>
        <v/>
      </c>
      <c r="G58" s="172" t="str">
        <f t="shared" si="34"/>
        <v/>
      </c>
      <c r="H58" s="173" t="str">
        <f t="shared" si="35"/>
        <v/>
      </c>
      <c r="I58" s="174" t="str">
        <f t="shared" si="11"/>
        <v/>
      </c>
      <c r="J58" s="172" t="str">
        <f t="shared" si="36"/>
        <v/>
      </c>
      <c r="K58" s="173" t="str">
        <f t="shared" si="37"/>
        <v/>
      </c>
      <c r="L58" s="174" t="str">
        <f t="shared" si="14"/>
        <v/>
      </c>
      <c r="M58" s="20"/>
      <c r="N58" s="175" t="str">
        <f t="shared" si="38"/>
        <v/>
      </c>
      <c r="O58" s="176" t="str">
        <f t="shared" si="16"/>
        <v/>
      </c>
      <c r="P58" s="177" t="str">
        <f t="shared" si="39"/>
        <v/>
      </c>
      <c r="Q58" s="172" t="str">
        <f t="shared" si="40"/>
        <v/>
      </c>
      <c r="R58" s="178" t="str">
        <f t="shared" si="41"/>
        <v/>
      </c>
      <c r="S58" s="179"/>
      <c r="T58" s="180" t="str">
        <f t="shared" si="42"/>
        <v/>
      </c>
      <c r="U58" s="179"/>
      <c r="V58" s="180" t="str">
        <f t="shared" si="43"/>
        <v/>
      </c>
      <c r="W58" s="179"/>
      <c r="X58" s="181" t="str">
        <f t="shared" si="44"/>
        <v/>
      </c>
      <c r="Y58" s="182" t="str">
        <f t="shared" si="45"/>
        <v/>
      </c>
      <c r="Z58" s="183" t="str">
        <f t="shared" si="46"/>
        <v/>
      </c>
      <c r="AA58" s="184" t="str">
        <f t="shared" si="47"/>
        <v/>
      </c>
      <c r="AB58" s="185"/>
      <c r="AC58" s="186"/>
      <c r="AD58" s="187" t="str">
        <f t="shared" si="48"/>
        <v/>
      </c>
      <c r="AE58" s="188" t="str">
        <f t="shared" si="49"/>
        <v/>
      </c>
      <c r="AF58" s="189" t="str">
        <f t="shared" si="50"/>
        <v/>
      </c>
      <c r="AG58" s="190" t="str">
        <f t="shared" si="51"/>
        <v/>
      </c>
      <c r="AH58" s="191" t="str">
        <f t="shared" si="30"/>
        <v/>
      </c>
    </row>
    <row r="59" spans="2:34" ht="12" customHeight="1">
      <c r="B59" s="21">
        <f>IF(情報!$C49="","",情報!$C49)</f>
        <v>202</v>
      </c>
      <c r="C59" s="22" t="str">
        <f t="shared" si="31"/>
        <v/>
      </c>
      <c r="D59" s="192" t="str">
        <f t="shared" si="32"/>
        <v/>
      </c>
      <c r="E59" s="193" t="str">
        <f t="shared" si="33"/>
        <v/>
      </c>
      <c r="F59" s="194" t="str">
        <f t="shared" si="8"/>
        <v/>
      </c>
      <c r="G59" s="192" t="str">
        <f t="shared" si="34"/>
        <v/>
      </c>
      <c r="H59" s="193" t="str">
        <f t="shared" si="35"/>
        <v/>
      </c>
      <c r="I59" s="194" t="str">
        <f t="shared" si="11"/>
        <v/>
      </c>
      <c r="J59" s="192" t="str">
        <f t="shared" si="36"/>
        <v/>
      </c>
      <c r="K59" s="193" t="str">
        <f t="shared" si="37"/>
        <v/>
      </c>
      <c r="L59" s="194" t="str">
        <f t="shared" si="14"/>
        <v/>
      </c>
      <c r="M59" s="20"/>
      <c r="N59" s="195" t="str">
        <f t="shared" si="38"/>
        <v/>
      </c>
      <c r="O59" s="196" t="str">
        <f t="shared" si="16"/>
        <v/>
      </c>
      <c r="P59" s="197" t="str">
        <f t="shared" si="39"/>
        <v/>
      </c>
      <c r="Q59" s="192" t="str">
        <f t="shared" si="40"/>
        <v/>
      </c>
      <c r="R59" s="198" t="str">
        <f t="shared" si="41"/>
        <v/>
      </c>
      <c r="S59" s="199"/>
      <c r="T59" s="200" t="str">
        <f t="shared" si="42"/>
        <v/>
      </c>
      <c r="U59" s="199"/>
      <c r="V59" s="200" t="str">
        <f t="shared" si="43"/>
        <v/>
      </c>
      <c r="W59" s="199"/>
      <c r="X59" s="201" t="str">
        <f t="shared" si="44"/>
        <v/>
      </c>
      <c r="Y59" s="202" t="str">
        <f t="shared" si="45"/>
        <v/>
      </c>
      <c r="Z59" s="203" t="str">
        <f t="shared" si="46"/>
        <v/>
      </c>
      <c r="AA59" s="204" t="str">
        <f t="shared" si="47"/>
        <v/>
      </c>
      <c r="AB59" s="205"/>
      <c r="AC59" s="186"/>
      <c r="AD59" s="206" t="str">
        <f t="shared" si="48"/>
        <v/>
      </c>
      <c r="AE59" s="207" t="str">
        <f t="shared" si="49"/>
        <v/>
      </c>
      <c r="AF59" s="208" t="str">
        <f t="shared" si="50"/>
        <v/>
      </c>
      <c r="AG59" s="209" t="str">
        <f t="shared" si="51"/>
        <v/>
      </c>
      <c r="AH59" s="210" t="str">
        <f t="shared" si="30"/>
        <v/>
      </c>
    </row>
    <row r="60" spans="2:34" ht="12" customHeight="1">
      <c r="B60" s="21">
        <f>IF(情報!$C50="","",情報!$C50)</f>
        <v>203</v>
      </c>
      <c r="C60" s="22" t="str">
        <f t="shared" si="31"/>
        <v/>
      </c>
      <c r="D60" s="192" t="str">
        <f t="shared" si="32"/>
        <v/>
      </c>
      <c r="E60" s="193" t="str">
        <f t="shared" si="33"/>
        <v/>
      </c>
      <c r="F60" s="194" t="str">
        <f t="shared" si="8"/>
        <v/>
      </c>
      <c r="G60" s="192" t="str">
        <f t="shared" si="34"/>
        <v/>
      </c>
      <c r="H60" s="193" t="str">
        <f t="shared" si="35"/>
        <v/>
      </c>
      <c r="I60" s="194" t="str">
        <f t="shared" si="11"/>
        <v/>
      </c>
      <c r="J60" s="192" t="str">
        <f t="shared" si="36"/>
        <v/>
      </c>
      <c r="K60" s="193" t="str">
        <f t="shared" si="37"/>
        <v/>
      </c>
      <c r="L60" s="194" t="str">
        <f t="shared" si="14"/>
        <v/>
      </c>
      <c r="M60" s="20"/>
      <c r="N60" s="195" t="str">
        <f t="shared" si="38"/>
        <v/>
      </c>
      <c r="O60" s="196" t="str">
        <f t="shared" si="16"/>
        <v/>
      </c>
      <c r="P60" s="197" t="str">
        <f t="shared" si="39"/>
        <v/>
      </c>
      <c r="Q60" s="192" t="str">
        <f t="shared" si="40"/>
        <v/>
      </c>
      <c r="R60" s="198" t="str">
        <f t="shared" si="41"/>
        <v/>
      </c>
      <c r="S60" s="199"/>
      <c r="T60" s="200" t="str">
        <f t="shared" si="42"/>
        <v/>
      </c>
      <c r="U60" s="199"/>
      <c r="V60" s="200" t="str">
        <f t="shared" si="43"/>
        <v/>
      </c>
      <c r="W60" s="199"/>
      <c r="X60" s="201" t="str">
        <f t="shared" si="44"/>
        <v/>
      </c>
      <c r="Y60" s="202" t="str">
        <f t="shared" si="45"/>
        <v/>
      </c>
      <c r="Z60" s="203" t="str">
        <f t="shared" si="46"/>
        <v/>
      </c>
      <c r="AA60" s="204" t="str">
        <f t="shared" si="47"/>
        <v/>
      </c>
      <c r="AB60" s="205"/>
      <c r="AC60" s="186"/>
      <c r="AD60" s="206" t="str">
        <f t="shared" si="48"/>
        <v/>
      </c>
      <c r="AE60" s="207" t="str">
        <f t="shared" si="49"/>
        <v/>
      </c>
      <c r="AF60" s="208" t="str">
        <f t="shared" si="50"/>
        <v/>
      </c>
      <c r="AG60" s="209" t="str">
        <f t="shared" si="51"/>
        <v/>
      </c>
      <c r="AH60" s="210" t="str">
        <f t="shared" si="30"/>
        <v/>
      </c>
    </row>
    <row r="61" spans="2:34" ht="12" customHeight="1">
      <c r="B61" s="21">
        <f>IF(情報!$C51="","",情報!$C51)</f>
        <v>204</v>
      </c>
      <c r="C61" s="22" t="str">
        <f t="shared" si="31"/>
        <v/>
      </c>
      <c r="D61" s="192" t="str">
        <f t="shared" si="32"/>
        <v/>
      </c>
      <c r="E61" s="193" t="str">
        <f t="shared" si="33"/>
        <v/>
      </c>
      <c r="F61" s="194" t="str">
        <f t="shared" si="8"/>
        <v/>
      </c>
      <c r="G61" s="192" t="str">
        <f t="shared" si="34"/>
        <v/>
      </c>
      <c r="H61" s="193" t="str">
        <f t="shared" si="35"/>
        <v/>
      </c>
      <c r="I61" s="194" t="str">
        <f t="shared" si="11"/>
        <v/>
      </c>
      <c r="J61" s="192" t="str">
        <f t="shared" si="36"/>
        <v/>
      </c>
      <c r="K61" s="193" t="str">
        <f t="shared" si="37"/>
        <v/>
      </c>
      <c r="L61" s="194" t="str">
        <f t="shared" si="14"/>
        <v/>
      </c>
      <c r="M61" s="20"/>
      <c r="N61" s="195" t="str">
        <f t="shared" si="38"/>
        <v/>
      </c>
      <c r="O61" s="196" t="str">
        <f t="shared" si="16"/>
        <v/>
      </c>
      <c r="P61" s="197" t="str">
        <f t="shared" si="39"/>
        <v/>
      </c>
      <c r="Q61" s="192" t="str">
        <f t="shared" si="40"/>
        <v/>
      </c>
      <c r="R61" s="198" t="str">
        <f t="shared" si="41"/>
        <v/>
      </c>
      <c r="S61" s="199"/>
      <c r="T61" s="200" t="str">
        <f t="shared" si="42"/>
        <v/>
      </c>
      <c r="U61" s="199"/>
      <c r="V61" s="200" t="str">
        <f t="shared" si="43"/>
        <v/>
      </c>
      <c r="W61" s="199"/>
      <c r="X61" s="201" t="str">
        <f t="shared" si="44"/>
        <v/>
      </c>
      <c r="Y61" s="202" t="str">
        <f t="shared" si="45"/>
        <v/>
      </c>
      <c r="Z61" s="203" t="str">
        <f t="shared" si="46"/>
        <v/>
      </c>
      <c r="AA61" s="204" t="str">
        <f t="shared" si="47"/>
        <v/>
      </c>
      <c r="AB61" s="205"/>
      <c r="AC61" s="186"/>
      <c r="AD61" s="206" t="str">
        <f t="shared" si="48"/>
        <v/>
      </c>
      <c r="AE61" s="207" t="str">
        <f t="shared" si="49"/>
        <v/>
      </c>
      <c r="AF61" s="208" t="str">
        <f t="shared" si="50"/>
        <v/>
      </c>
      <c r="AG61" s="209" t="str">
        <f t="shared" si="51"/>
        <v/>
      </c>
      <c r="AH61" s="210" t="str">
        <f t="shared" si="30"/>
        <v/>
      </c>
    </row>
    <row r="62" spans="2:34" ht="12" customHeight="1">
      <c r="B62" s="27">
        <f>IF(情報!$C52="","",情報!$C52)</f>
        <v>205</v>
      </c>
      <c r="C62" s="28" t="str">
        <f t="shared" si="31"/>
        <v/>
      </c>
      <c r="D62" s="211" t="str">
        <f t="shared" si="32"/>
        <v/>
      </c>
      <c r="E62" s="212" t="str">
        <f t="shared" si="33"/>
        <v/>
      </c>
      <c r="F62" s="213" t="str">
        <f t="shared" si="8"/>
        <v/>
      </c>
      <c r="G62" s="211" t="str">
        <f t="shared" si="34"/>
        <v/>
      </c>
      <c r="H62" s="212" t="str">
        <f t="shared" si="35"/>
        <v/>
      </c>
      <c r="I62" s="213" t="str">
        <f t="shared" si="11"/>
        <v/>
      </c>
      <c r="J62" s="211" t="str">
        <f t="shared" si="36"/>
        <v/>
      </c>
      <c r="K62" s="212" t="str">
        <f t="shared" si="37"/>
        <v/>
      </c>
      <c r="L62" s="213" t="str">
        <f t="shared" si="14"/>
        <v/>
      </c>
      <c r="M62" s="20"/>
      <c r="N62" s="214" t="str">
        <f t="shared" si="38"/>
        <v/>
      </c>
      <c r="O62" s="215" t="str">
        <f t="shared" si="16"/>
        <v/>
      </c>
      <c r="P62" s="216" t="str">
        <f t="shared" si="39"/>
        <v/>
      </c>
      <c r="Q62" s="211" t="str">
        <f t="shared" si="40"/>
        <v/>
      </c>
      <c r="R62" s="217" t="str">
        <f t="shared" si="41"/>
        <v/>
      </c>
      <c r="S62" s="218"/>
      <c r="T62" s="219" t="str">
        <f t="shared" si="42"/>
        <v/>
      </c>
      <c r="U62" s="218"/>
      <c r="V62" s="219" t="str">
        <f t="shared" si="43"/>
        <v/>
      </c>
      <c r="W62" s="218"/>
      <c r="X62" s="220" t="str">
        <f t="shared" si="44"/>
        <v/>
      </c>
      <c r="Y62" s="221" t="str">
        <f t="shared" si="45"/>
        <v/>
      </c>
      <c r="Z62" s="222" t="str">
        <f t="shared" si="46"/>
        <v/>
      </c>
      <c r="AA62" s="223" t="str">
        <f t="shared" si="47"/>
        <v/>
      </c>
      <c r="AB62" s="224"/>
      <c r="AC62" s="186"/>
      <c r="AD62" s="225" t="str">
        <f t="shared" si="48"/>
        <v/>
      </c>
      <c r="AE62" s="226" t="str">
        <f t="shared" si="49"/>
        <v/>
      </c>
      <c r="AF62" s="227" t="str">
        <f t="shared" si="50"/>
        <v/>
      </c>
      <c r="AG62" s="228" t="str">
        <f t="shared" si="51"/>
        <v/>
      </c>
      <c r="AH62" s="229" t="str">
        <f t="shared" si="30"/>
        <v/>
      </c>
    </row>
    <row r="63" spans="2:34" ht="12" customHeight="1">
      <c r="B63" s="33">
        <f>IF(情報!$C53="","",情報!$C53)</f>
        <v>206</v>
      </c>
      <c r="C63" s="34" t="str">
        <f t="shared" si="31"/>
        <v/>
      </c>
      <c r="D63" s="230" t="str">
        <f t="shared" si="32"/>
        <v/>
      </c>
      <c r="E63" s="231" t="str">
        <f t="shared" si="33"/>
        <v/>
      </c>
      <c r="F63" s="232" t="str">
        <f t="shared" si="8"/>
        <v/>
      </c>
      <c r="G63" s="230" t="str">
        <f t="shared" si="34"/>
        <v/>
      </c>
      <c r="H63" s="231" t="str">
        <f t="shared" si="35"/>
        <v/>
      </c>
      <c r="I63" s="232" t="str">
        <f t="shared" si="11"/>
        <v/>
      </c>
      <c r="J63" s="230" t="str">
        <f t="shared" si="36"/>
        <v/>
      </c>
      <c r="K63" s="231" t="str">
        <f t="shared" si="37"/>
        <v/>
      </c>
      <c r="L63" s="232" t="str">
        <f t="shared" si="14"/>
        <v/>
      </c>
      <c r="M63" s="20"/>
      <c r="N63" s="233" t="str">
        <f t="shared" si="38"/>
        <v/>
      </c>
      <c r="O63" s="234" t="str">
        <f t="shared" si="16"/>
        <v/>
      </c>
      <c r="P63" s="235" t="str">
        <f t="shared" si="39"/>
        <v/>
      </c>
      <c r="Q63" s="230" t="str">
        <f t="shared" si="40"/>
        <v/>
      </c>
      <c r="R63" s="236" t="str">
        <f t="shared" si="41"/>
        <v/>
      </c>
      <c r="S63" s="237"/>
      <c r="T63" s="238" t="str">
        <f t="shared" si="42"/>
        <v/>
      </c>
      <c r="U63" s="237"/>
      <c r="V63" s="238" t="str">
        <f t="shared" si="43"/>
        <v/>
      </c>
      <c r="W63" s="237"/>
      <c r="X63" s="239" t="str">
        <f t="shared" si="44"/>
        <v/>
      </c>
      <c r="Y63" s="240" t="str">
        <f t="shared" si="45"/>
        <v/>
      </c>
      <c r="Z63" s="241" t="str">
        <f t="shared" si="46"/>
        <v/>
      </c>
      <c r="AA63" s="242" t="str">
        <f t="shared" si="47"/>
        <v/>
      </c>
      <c r="AB63" s="243"/>
      <c r="AC63" s="186"/>
      <c r="AD63" s="244" t="str">
        <f t="shared" si="48"/>
        <v/>
      </c>
      <c r="AE63" s="245" t="str">
        <f t="shared" si="49"/>
        <v/>
      </c>
      <c r="AF63" s="246" t="str">
        <f t="shared" si="50"/>
        <v/>
      </c>
      <c r="AG63" s="247" t="str">
        <f t="shared" si="51"/>
        <v/>
      </c>
      <c r="AH63" s="248" t="str">
        <f t="shared" si="30"/>
        <v/>
      </c>
    </row>
    <row r="64" spans="2:34" ht="12" customHeight="1">
      <c r="B64" s="21">
        <f>IF(情報!$C54="","",情報!$C54)</f>
        <v>207</v>
      </c>
      <c r="C64" s="22" t="str">
        <f t="shared" si="31"/>
        <v/>
      </c>
      <c r="D64" s="192" t="str">
        <f t="shared" si="32"/>
        <v/>
      </c>
      <c r="E64" s="193" t="str">
        <f t="shared" si="33"/>
        <v/>
      </c>
      <c r="F64" s="194" t="str">
        <f t="shared" si="8"/>
        <v/>
      </c>
      <c r="G64" s="192" t="str">
        <f t="shared" si="34"/>
        <v/>
      </c>
      <c r="H64" s="193" t="str">
        <f t="shared" si="35"/>
        <v/>
      </c>
      <c r="I64" s="194" t="str">
        <f t="shared" si="11"/>
        <v/>
      </c>
      <c r="J64" s="192" t="str">
        <f t="shared" si="36"/>
        <v/>
      </c>
      <c r="K64" s="193" t="str">
        <f t="shared" si="37"/>
        <v/>
      </c>
      <c r="L64" s="194" t="str">
        <f t="shared" si="14"/>
        <v/>
      </c>
      <c r="M64" s="20"/>
      <c r="N64" s="195" t="str">
        <f t="shared" si="38"/>
        <v/>
      </c>
      <c r="O64" s="196" t="str">
        <f t="shared" si="16"/>
        <v/>
      </c>
      <c r="P64" s="197" t="str">
        <f t="shared" si="39"/>
        <v/>
      </c>
      <c r="Q64" s="192" t="str">
        <f t="shared" si="40"/>
        <v/>
      </c>
      <c r="R64" s="198" t="str">
        <f t="shared" si="41"/>
        <v/>
      </c>
      <c r="S64" s="199"/>
      <c r="T64" s="200" t="str">
        <f t="shared" si="42"/>
        <v/>
      </c>
      <c r="U64" s="199"/>
      <c r="V64" s="200" t="str">
        <f t="shared" si="43"/>
        <v/>
      </c>
      <c r="W64" s="199"/>
      <c r="X64" s="201" t="str">
        <f t="shared" si="44"/>
        <v/>
      </c>
      <c r="Y64" s="202" t="str">
        <f t="shared" si="45"/>
        <v/>
      </c>
      <c r="Z64" s="203" t="str">
        <f t="shared" si="46"/>
        <v/>
      </c>
      <c r="AA64" s="204" t="str">
        <f t="shared" si="47"/>
        <v/>
      </c>
      <c r="AB64" s="205"/>
      <c r="AC64" s="186"/>
      <c r="AD64" s="206" t="str">
        <f t="shared" si="48"/>
        <v/>
      </c>
      <c r="AE64" s="207" t="str">
        <f t="shared" si="49"/>
        <v/>
      </c>
      <c r="AF64" s="208" t="str">
        <f t="shared" si="50"/>
        <v/>
      </c>
      <c r="AG64" s="209" t="str">
        <f t="shared" si="51"/>
        <v/>
      </c>
      <c r="AH64" s="210" t="str">
        <f t="shared" si="30"/>
        <v/>
      </c>
    </row>
    <row r="65" spans="2:34" ht="12" customHeight="1">
      <c r="B65" s="21">
        <f>IF(情報!$C55="","",情報!$C55)</f>
        <v>208</v>
      </c>
      <c r="C65" s="22" t="str">
        <f t="shared" si="31"/>
        <v/>
      </c>
      <c r="D65" s="192" t="str">
        <f t="shared" si="32"/>
        <v/>
      </c>
      <c r="E65" s="193" t="str">
        <f t="shared" si="33"/>
        <v/>
      </c>
      <c r="F65" s="194" t="str">
        <f t="shared" si="8"/>
        <v/>
      </c>
      <c r="G65" s="192" t="str">
        <f t="shared" si="34"/>
        <v/>
      </c>
      <c r="H65" s="193" t="str">
        <f t="shared" si="35"/>
        <v/>
      </c>
      <c r="I65" s="194" t="str">
        <f t="shared" si="11"/>
        <v/>
      </c>
      <c r="J65" s="192" t="str">
        <f t="shared" si="36"/>
        <v/>
      </c>
      <c r="K65" s="193" t="str">
        <f t="shared" si="37"/>
        <v/>
      </c>
      <c r="L65" s="194" t="str">
        <f t="shared" si="14"/>
        <v/>
      </c>
      <c r="M65" s="20"/>
      <c r="N65" s="195" t="str">
        <f t="shared" si="38"/>
        <v/>
      </c>
      <c r="O65" s="196" t="str">
        <f t="shared" si="16"/>
        <v/>
      </c>
      <c r="P65" s="197" t="str">
        <f t="shared" si="39"/>
        <v/>
      </c>
      <c r="Q65" s="192" t="str">
        <f t="shared" si="40"/>
        <v/>
      </c>
      <c r="R65" s="198" t="str">
        <f t="shared" si="41"/>
        <v/>
      </c>
      <c r="S65" s="199"/>
      <c r="T65" s="200" t="str">
        <f t="shared" si="42"/>
        <v/>
      </c>
      <c r="U65" s="199"/>
      <c r="V65" s="200" t="str">
        <f t="shared" si="43"/>
        <v/>
      </c>
      <c r="W65" s="199"/>
      <c r="X65" s="201" t="str">
        <f t="shared" si="44"/>
        <v/>
      </c>
      <c r="Y65" s="202" t="str">
        <f t="shared" si="45"/>
        <v/>
      </c>
      <c r="Z65" s="203" t="str">
        <f t="shared" si="46"/>
        <v/>
      </c>
      <c r="AA65" s="204" t="str">
        <f t="shared" si="47"/>
        <v/>
      </c>
      <c r="AB65" s="205"/>
      <c r="AC65" s="186"/>
      <c r="AD65" s="206" t="str">
        <f t="shared" si="48"/>
        <v/>
      </c>
      <c r="AE65" s="207" t="str">
        <f t="shared" si="49"/>
        <v/>
      </c>
      <c r="AF65" s="208" t="str">
        <f t="shared" si="50"/>
        <v/>
      </c>
      <c r="AG65" s="209" t="str">
        <f t="shared" si="51"/>
        <v/>
      </c>
      <c r="AH65" s="210" t="str">
        <f t="shared" si="30"/>
        <v/>
      </c>
    </row>
    <row r="66" spans="2:34" ht="12" customHeight="1">
      <c r="B66" s="21">
        <f>IF(情報!$C56="","",情報!$C56)</f>
        <v>209</v>
      </c>
      <c r="C66" s="22" t="str">
        <f t="shared" si="31"/>
        <v/>
      </c>
      <c r="D66" s="192" t="str">
        <f t="shared" si="32"/>
        <v/>
      </c>
      <c r="E66" s="193" t="str">
        <f t="shared" si="33"/>
        <v/>
      </c>
      <c r="F66" s="194" t="str">
        <f t="shared" si="8"/>
        <v/>
      </c>
      <c r="G66" s="192" t="str">
        <f t="shared" si="34"/>
        <v/>
      </c>
      <c r="H66" s="193" t="str">
        <f t="shared" si="35"/>
        <v/>
      </c>
      <c r="I66" s="194" t="str">
        <f t="shared" si="11"/>
        <v/>
      </c>
      <c r="J66" s="192" t="str">
        <f t="shared" si="36"/>
        <v/>
      </c>
      <c r="K66" s="193" t="str">
        <f t="shared" si="37"/>
        <v/>
      </c>
      <c r="L66" s="194" t="str">
        <f t="shared" si="14"/>
        <v/>
      </c>
      <c r="M66" s="20"/>
      <c r="N66" s="195" t="str">
        <f t="shared" si="38"/>
        <v/>
      </c>
      <c r="O66" s="196" t="str">
        <f t="shared" si="16"/>
        <v/>
      </c>
      <c r="P66" s="197" t="str">
        <f t="shared" si="39"/>
        <v/>
      </c>
      <c r="Q66" s="192" t="str">
        <f t="shared" si="40"/>
        <v/>
      </c>
      <c r="R66" s="198" t="str">
        <f t="shared" si="41"/>
        <v/>
      </c>
      <c r="S66" s="199"/>
      <c r="T66" s="200" t="str">
        <f t="shared" si="42"/>
        <v/>
      </c>
      <c r="U66" s="199"/>
      <c r="V66" s="200" t="str">
        <f t="shared" si="43"/>
        <v/>
      </c>
      <c r="W66" s="199"/>
      <c r="X66" s="201" t="str">
        <f t="shared" si="44"/>
        <v/>
      </c>
      <c r="Y66" s="202" t="str">
        <f t="shared" si="45"/>
        <v/>
      </c>
      <c r="Z66" s="203" t="str">
        <f t="shared" si="46"/>
        <v/>
      </c>
      <c r="AA66" s="204" t="str">
        <f t="shared" si="47"/>
        <v/>
      </c>
      <c r="AB66" s="205"/>
      <c r="AC66" s="186"/>
      <c r="AD66" s="206" t="str">
        <f t="shared" si="48"/>
        <v/>
      </c>
      <c r="AE66" s="207" t="str">
        <f t="shared" si="49"/>
        <v/>
      </c>
      <c r="AF66" s="208" t="str">
        <f t="shared" si="50"/>
        <v/>
      </c>
      <c r="AG66" s="209" t="str">
        <f t="shared" si="51"/>
        <v/>
      </c>
      <c r="AH66" s="210" t="str">
        <f t="shared" si="30"/>
        <v/>
      </c>
    </row>
    <row r="67" spans="2:34" ht="12" customHeight="1">
      <c r="B67" s="27">
        <f>IF(情報!$C57="","",情報!$C57)</f>
        <v>210</v>
      </c>
      <c r="C67" s="28" t="str">
        <f t="shared" si="31"/>
        <v/>
      </c>
      <c r="D67" s="211" t="str">
        <f t="shared" si="32"/>
        <v/>
      </c>
      <c r="E67" s="212" t="str">
        <f t="shared" si="33"/>
        <v/>
      </c>
      <c r="F67" s="213" t="str">
        <f t="shared" si="8"/>
        <v/>
      </c>
      <c r="G67" s="211" t="str">
        <f t="shared" si="34"/>
        <v/>
      </c>
      <c r="H67" s="212" t="str">
        <f t="shared" si="35"/>
        <v/>
      </c>
      <c r="I67" s="213" t="str">
        <f t="shared" si="11"/>
        <v/>
      </c>
      <c r="J67" s="211" t="str">
        <f t="shared" si="36"/>
        <v/>
      </c>
      <c r="K67" s="212" t="str">
        <f t="shared" si="37"/>
        <v/>
      </c>
      <c r="L67" s="213" t="str">
        <f t="shared" si="14"/>
        <v/>
      </c>
      <c r="M67" s="20"/>
      <c r="N67" s="214" t="str">
        <f t="shared" si="38"/>
        <v/>
      </c>
      <c r="O67" s="215" t="str">
        <f t="shared" si="16"/>
        <v/>
      </c>
      <c r="P67" s="216" t="str">
        <f t="shared" si="39"/>
        <v/>
      </c>
      <c r="Q67" s="211" t="str">
        <f t="shared" si="40"/>
        <v/>
      </c>
      <c r="R67" s="217" t="str">
        <f t="shared" si="41"/>
        <v/>
      </c>
      <c r="S67" s="218"/>
      <c r="T67" s="219" t="str">
        <f t="shared" si="42"/>
        <v/>
      </c>
      <c r="U67" s="218"/>
      <c r="V67" s="219" t="str">
        <f t="shared" si="43"/>
        <v/>
      </c>
      <c r="W67" s="218"/>
      <c r="X67" s="220" t="str">
        <f t="shared" si="44"/>
        <v/>
      </c>
      <c r="Y67" s="221" t="str">
        <f t="shared" si="45"/>
        <v/>
      </c>
      <c r="Z67" s="222" t="str">
        <f t="shared" si="46"/>
        <v/>
      </c>
      <c r="AA67" s="223" t="str">
        <f t="shared" si="47"/>
        <v/>
      </c>
      <c r="AB67" s="224"/>
      <c r="AC67" s="186"/>
      <c r="AD67" s="225" t="str">
        <f t="shared" si="48"/>
        <v/>
      </c>
      <c r="AE67" s="226" t="str">
        <f t="shared" si="49"/>
        <v/>
      </c>
      <c r="AF67" s="227" t="str">
        <f t="shared" si="50"/>
        <v/>
      </c>
      <c r="AG67" s="228" t="str">
        <f t="shared" si="51"/>
        <v/>
      </c>
      <c r="AH67" s="229" t="str">
        <f t="shared" si="30"/>
        <v/>
      </c>
    </row>
    <row r="68" spans="2:34" ht="12" customHeight="1">
      <c r="B68" s="33">
        <f>IF(情報!$C58="","",情報!$C58)</f>
        <v>211</v>
      </c>
      <c r="C68" s="34" t="str">
        <f t="shared" si="31"/>
        <v/>
      </c>
      <c r="D68" s="230" t="str">
        <f t="shared" si="32"/>
        <v/>
      </c>
      <c r="E68" s="231" t="str">
        <f t="shared" si="33"/>
        <v/>
      </c>
      <c r="F68" s="232" t="str">
        <f t="shared" si="8"/>
        <v/>
      </c>
      <c r="G68" s="230" t="str">
        <f t="shared" si="34"/>
        <v/>
      </c>
      <c r="H68" s="231" t="str">
        <f t="shared" si="35"/>
        <v/>
      </c>
      <c r="I68" s="232" t="str">
        <f t="shared" si="11"/>
        <v/>
      </c>
      <c r="J68" s="230" t="str">
        <f t="shared" si="36"/>
        <v/>
      </c>
      <c r="K68" s="231" t="str">
        <f t="shared" si="37"/>
        <v/>
      </c>
      <c r="L68" s="232" t="str">
        <f t="shared" si="14"/>
        <v/>
      </c>
      <c r="M68" s="20"/>
      <c r="N68" s="233" t="str">
        <f t="shared" si="38"/>
        <v/>
      </c>
      <c r="O68" s="234" t="str">
        <f t="shared" si="16"/>
        <v/>
      </c>
      <c r="P68" s="235" t="str">
        <f t="shared" si="39"/>
        <v/>
      </c>
      <c r="Q68" s="230" t="str">
        <f t="shared" si="40"/>
        <v/>
      </c>
      <c r="R68" s="236" t="str">
        <f t="shared" si="41"/>
        <v/>
      </c>
      <c r="S68" s="237"/>
      <c r="T68" s="238" t="str">
        <f t="shared" si="42"/>
        <v/>
      </c>
      <c r="U68" s="237"/>
      <c r="V68" s="238" t="str">
        <f t="shared" si="43"/>
        <v/>
      </c>
      <c r="W68" s="237"/>
      <c r="X68" s="239" t="str">
        <f t="shared" si="44"/>
        <v/>
      </c>
      <c r="Y68" s="240" t="str">
        <f t="shared" si="45"/>
        <v/>
      </c>
      <c r="Z68" s="241" t="str">
        <f t="shared" si="46"/>
        <v/>
      </c>
      <c r="AA68" s="242" t="str">
        <f t="shared" si="47"/>
        <v/>
      </c>
      <c r="AB68" s="243"/>
      <c r="AC68" s="186"/>
      <c r="AD68" s="244" t="str">
        <f t="shared" si="48"/>
        <v/>
      </c>
      <c r="AE68" s="245" t="str">
        <f t="shared" si="49"/>
        <v/>
      </c>
      <c r="AF68" s="246" t="str">
        <f t="shared" si="50"/>
        <v/>
      </c>
      <c r="AG68" s="247" t="str">
        <f t="shared" si="51"/>
        <v/>
      </c>
      <c r="AH68" s="248" t="str">
        <f t="shared" si="30"/>
        <v/>
      </c>
    </row>
    <row r="69" spans="2:34" ht="12" customHeight="1">
      <c r="B69" s="21">
        <f>IF(情報!$C59="","",情報!$C59)</f>
        <v>212</v>
      </c>
      <c r="C69" s="22" t="str">
        <f t="shared" si="31"/>
        <v/>
      </c>
      <c r="D69" s="192" t="str">
        <f t="shared" si="32"/>
        <v/>
      </c>
      <c r="E69" s="193" t="str">
        <f t="shared" si="33"/>
        <v/>
      </c>
      <c r="F69" s="194" t="str">
        <f t="shared" si="8"/>
        <v/>
      </c>
      <c r="G69" s="192" t="str">
        <f t="shared" si="34"/>
        <v/>
      </c>
      <c r="H69" s="193" t="str">
        <f t="shared" si="35"/>
        <v/>
      </c>
      <c r="I69" s="194" t="str">
        <f t="shared" si="11"/>
        <v/>
      </c>
      <c r="J69" s="192" t="str">
        <f t="shared" si="36"/>
        <v/>
      </c>
      <c r="K69" s="193" t="str">
        <f t="shared" si="37"/>
        <v/>
      </c>
      <c r="L69" s="194" t="str">
        <f t="shared" si="14"/>
        <v/>
      </c>
      <c r="M69" s="20"/>
      <c r="N69" s="195" t="str">
        <f t="shared" si="38"/>
        <v/>
      </c>
      <c r="O69" s="196" t="str">
        <f t="shared" si="16"/>
        <v/>
      </c>
      <c r="P69" s="197" t="str">
        <f t="shared" si="39"/>
        <v/>
      </c>
      <c r="Q69" s="192" t="str">
        <f t="shared" si="40"/>
        <v/>
      </c>
      <c r="R69" s="198" t="str">
        <f t="shared" si="41"/>
        <v/>
      </c>
      <c r="S69" s="199"/>
      <c r="T69" s="200" t="str">
        <f t="shared" si="42"/>
        <v/>
      </c>
      <c r="U69" s="199"/>
      <c r="V69" s="200" t="str">
        <f t="shared" si="43"/>
        <v/>
      </c>
      <c r="W69" s="199"/>
      <c r="X69" s="201" t="str">
        <f t="shared" si="44"/>
        <v/>
      </c>
      <c r="Y69" s="202" t="str">
        <f t="shared" si="45"/>
        <v/>
      </c>
      <c r="Z69" s="203" t="str">
        <f t="shared" si="46"/>
        <v/>
      </c>
      <c r="AA69" s="204" t="str">
        <f t="shared" si="47"/>
        <v/>
      </c>
      <c r="AB69" s="205"/>
      <c r="AC69" s="186"/>
      <c r="AD69" s="206" t="str">
        <f t="shared" si="48"/>
        <v/>
      </c>
      <c r="AE69" s="207" t="str">
        <f t="shared" si="49"/>
        <v/>
      </c>
      <c r="AF69" s="208" t="str">
        <f t="shared" si="50"/>
        <v/>
      </c>
      <c r="AG69" s="209" t="str">
        <f t="shared" si="51"/>
        <v/>
      </c>
      <c r="AH69" s="210" t="str">
        <f t="shared" si="30"/>
        <v/>
      </c>
    </row>
    <row r="70" spans="2:34" ht="12" customHeight="1">
      <c r="B70" s="21">
        <f>IF(情報!$C60="","",情報!$C60)</f>
        <v>213</v>
      </c>
      <c r="C70" s="22" t="str">
        <f t="shared" si="31"/>
        <v/>
      </c>
      <c r="D70" s="192" t="str">
        <f t="shared" si="32"/>
        <v/>
      </c>
      <c r="E70" s="193" t="str">
        <f t="shared" si="33"/>
        <v/>
      </c>
      <c r="F70" s="194" t="str">
        <f t="shared" si="8"/>
        <v/>
      </c>
      <c r="G70" s="192" t="str">
        <f t="shared" si="34"/>
        <v/>
      </c>
      <c r="H70" s="193" t="str">
        <f t="shared" si="35"/>
        <v/>
      </c>
      <c r="I70" s="194" t="str">
        <f t="shared" si="11"/>
        <v/>
      </c>
      <c r="J70" s="192" t="str">
        <f t="shared" si="36"/>
        <v/>
      </c>
      <c r="K70" s="193" t="str">
        <f t="shared" si="37"/>
        <v/>
      </c>
      <c r="L70" s="194" t="str">
        <f t="shared" si="14"/>
        <v/>
      </c>
      <c r="M70" s="20"/>
      <c r="N70" s="195" t="str">
        <f t="shared" si="38"/>
        <v/>
      </c>
      <c r="O70" s="196" t="str">
        <f t="shared" si="16"/>
        <v/>
      </c>
      <c r="P70" s="197" t="str">
        <f t="shared" si="39"/>
        <v/>
      </c>
      <c r="Q70" s="192" t="str">
        <f t="shared" si="40"/>
        <v/>
      </c>
      <c r="R70" s="198" t="str">
        <f t="shared" si="41"/>
        <v/>
      </c>
      <c r="S70" s="199"/>
      <c r="T70" s="200" t="str">
        <f t="shared" si="42"/>
        <v/>
      </c>
      <c r="U70" s="199"/>
      <c r="V70" s="200" t="str">
        <f t="shared" si="43"/>
        <v/>
      </c>
      <c r="W70" s="199"/>
      <c r="X70" s="201" t="str">
        <f t="shared" si="44"/>
        <v/>
      </c>
      <c r="Y70" s="202" t="str">
        <f t="shared" si="45"/>
        <v/>
      </c>
      <c r="Z70" s="203" t="str">
        <f t="shared" si="46"/>
        <v/>
      </c>
      <c r="AA70" s="204" t="str">
        <f t="shared" si="47"/>
        <v/>
      </c>
      <c r="AB70" s="205"/>
      <c r="AC70" s="186"/>
      <c r="AD70" s="206" t="str">
        <f t="shared" si="48"/>
        <v/>
      </c>
      <c r="AE70" s="207" t="str">
        <f t="shared" si="49"/>
        <v/>
      </c>
      <c r="AF70" s="208" t="str">
        <f t="shared" si="50"/>
        <v/>
      </c>
      <c r="AG70" s="209" t="str">
        <f t="shared" si="51"/>
        <v/>
      </c>
      <c r="AH70" s="210" t="str">
        <f t="shared" si="30"/>
        <v/>
      </c>
    </row>
    <row r="71" spans="2:34" ht="12" customHeight="1">
      <c r="B71" s="21">
        <f>IF(情報!$C61="","",情報!$C61)</f>
        <v>214</v>
      </c>
      <c r="C71" s="22" t="str">
        <f t="shared" si="31"/>
        <v/>
      </c>
      <c r="D71" s="192" t="str">
        <f t="shared" si="32"/>
        <v/>
      </c>
      <c r="E71" s="193" t="str">
        <f t="shared" si="33"/>
        <v/>
      </c>
      <c r="F71" s="194" t="str">
        <f t="shared" si="8"/>
        <v/>
      </c>
      <c r="G71" s="192" t="str">
        <f t="shared" si="34"/>
        <v/>
      </c>
      <c r="H71" s="193" t="str">
        <f t="shared" si="35"/>
        <v/>
      </c>
      <c r="I71" s="194" t="str">
        <f t="shared" si="11"/>
        <v/>
      </c>
      <c r="J71" s="192" t="str">
        <f t="shared" si="36"/>
        <v/>
      </c>
      <c r="K71" s="193" t="str">
        <f t="shared" si="37"/>
        <v/>
      </c>
      <c r="L71" s="194" t="str">
        <f t="shared" si="14"/>
        <v/>
      </c>
      <c r="M71" s="20"/>
      <c r="N71" s="195" t="str">
        <f t="shared" si="38"/>
        <v/>
      </c>
      <c r="O71" s="196" t="str">
        <f t="shared" si="16"/>
        <v/>
      </c>
      <c r="P71" s="197" t="str">
        <f t="shared" si="39"/>
        <v/>
      </c>
      <c r="Q71" s="192" t="str">
        <f t="shared" si="40"/>
        <v/>
      </c>
      <c r="R71" s="198" t="str">
        <f t="shared" si="41"/>
        <v/>
      </c>
      <c r="S71" s="199"/>
      <c r="T71" s="200" t="str">
        <f t="shared" si="42"/>
        <v/>
      </c>
      <c r="U71" s="199"/>
      <c r="V71" s="200" t="str">
        <f t="shared" si="43"/>
        <v/>
      </c>
      <c r="W71" s="199"/>
      <c r="X71" s="201" t="str">
        <f t="shared" si="44"/>
        <v/>
      </c>
      <c r="Y71" s="202" t="str">
        <f t="shared" si="45"/>
        <v/>
      </c>
      <c r="Z71" s="203" t="str">
        <f t="shared" si="46"/>
        <v/>
      </c>
      <c r="AA71" s="204" t="str">
        <f t="shared" si="47"/>
        <v/>
      </c>
      <c r="AB71" s="205"/>
      <c r="AC71" s="186"/>
      <c r="AD71" s="206" t="str">
        <f t="shared" si="48"/>
        <v/>
      </c>
      <c r="AE71" s="207" t="str">
        <f t="shared" si="49"/>
        <v/>
      </c>
      <c r="AF71" s="208" t="str">
        <f t="shared" si="50"/>
        <v/>
      </c>
      <c r="AG71" s="209" t="str">
        <f t="shared" si="51"/>
        <v/>
      </c>
      <c r="AH71" s="210" t="str">
        <f t="shared" si="30"/>
        <v/>
      </c>
    </row>
    <row r="72" spans="2:34" ht="12" customHeight="1">
      <c r="B72" s="27">
        <f>IF(情報!$C62="","",情報!$C62)</f>
        <v>215</v>
      </c>
      <c r="C72" s="28" t="str">
        <f t="shared" si="31"/>
        <v/>
      </c>
      <c r="D72" s="211" t="str">
        <f t="shared" si="32"/>
        <v/>
      </c>
      <c r="E72" s="212" t="str">
        <f t="shared" si="33"/>
        <v/>
      </c>
      <c r="F72" s="213" t="str">
        <f t="shared" si="8"/>
        <v/>
      </c>
      <c r="G72" s="211" t="str">
        <f t="shared" si="34"/>
        <v/>
      </c>
      <c r="H72" s="212" t="str">
        <f t="shared" si="35"/>
        <v/>
      </c>
      <c r="I72" s="213" t="str">
        <f t="shared" si="11"/>
        <v/>
      </c>
      <c r="J72" s="211" t="str">
        <f t="shared" si="36"/>
        <v/>
      </c>
      <c r="K72" s="212" t="str">
        <f t="shared" si="37"/>
        <v/>
      </c>
      <c r="L72" s="213" t="str">
        <f t="shared" si="14"/>
        <v/>
      </c>
      <c r="M72" s="20"/>
      <c r="N72" s="214" t="str">
        <f t="shared" si="38"/>
        <v/>
      </c>
      <c r="O72" s="215" t="str">
        <f t="shared" si="16"/>
        <v/>
      </c>
      <c r="P72" s="216" t="str">
        <f t="shared" si="39"/>
        <v/>
      </c>
      <c r="Q72" s="211" t="str">
        <f t="shared" si="40"/>
        <v/>
      </c>
      <c r="R72" s="217" t="str">
        <f t="shared" si="41"/>
        <v/>
      </c>
      <c r="S72" s="218"/>
      <c r="T72" s="219" t="str">
        <f t="shared" si="42"/>
        <v/>
      </c>
      <c r="U72" s="218"/>
      <c r="V72" s="219" t="str">
        <f t="shared" si="43"/>
        <v/>
      </c>
      <c r="W72" s="218"/>
      <c r="X72" s="220" t="str">
        <f t="shared" si="44"/>
        <v/>
      </c>
      <c r="Y72" s="221" t="str">
        <f t="shared" si="45"/>
        <v/>
      </c>
      <c r="Z72" s="222" t="str">
        <f t="shared" si="46"/>
        <v/>
      </c>
      <c r="AA72" s="223" t="str">
        <f t="shared" si="47"/>
        <v/>
      </c>
      <c r="AB72" s="224"/>
      <c r="AC72" s="186"/>
      <c r="AD72" s="225" t="str">
        <f t="shared" si="48"/>
        <v/>
      </c>
      <c r="AE72" s="226" t="str">
        <f t="shared" si="49"/>
        <v/>
      </c>
      <c r="AF72" s="227" t="str">
        <f t="shared" si="50"/>
        <v/>
      </c>
      <c r="AG72" s="228" t="str">
        <f t="shared" si="51"/>
        <v/>
      </c>
      <c r="AH72" s="229" t="str">
        <f t="shared" si="30"/>
        <v/>
      </c>
    </row>
    <row r="73" spans="2:34" ht="12" customHeight="1">
      <c r="B73" s="33">
        <f>IF(情報!$C63="","",情報!$C63)</f>
        <v>216</v>
      </c>
      <c r="C73" s="34" t="str">
        <f t="shared" si="31"/>
        <v/>
      </c>
      <c r="D73" s="230" t="str">
        <f t="shared" si="32"/>
        <v/>
      </c>
      <c r="E73" s="231" t="str">
        <f t="shared" si="33"/>
        <v/>
      </c>
      <c r="F73" s="232" t="str">
        <f t="shared" si="8"/>
        <v/>
      </c>
      <c r="G73" s="230" t="str">
        <f t="shared" si="34"/>
        <v/>
      </c>
      <c r="H73" s="231" t="str">
        <f t="shared" si="35"/>
        <v/>
      </c>
      <c r="I73" s="232" t="str">
        <f t="shared" si="11"/>
        <v/>
      </c>
      <c r="J73" s="230" t="str">
        <f t="shared" si="36"/>
        <v/>
      </c>
      <c r="K73" s="231" t="str">
        <f t="shared" si="37"/>
        <v/>
      </c>
      <c r="L73" s="232" t="str">
        <f t="shared" si="14"/>
        <v/>
      </c>
      <c r="M73" s="20"/>
      <c r="N73" s="233" t="str">
        <f t="shared" si="38"/>
        <v/>
      </c>
      <c r="O73" s="234" t="str">
        <f t="shared" si="16"/>
        <v/>
      </c>
      <c r="P73" s="235" t="str">
        <f t="shared" si="39"/>
        <v/>
      </c>
      <c r="Q73" s="230" t="str">
        <f t="shared" si="40"/>
        <v/>
      </c>
      <c r="R73" s="236" t="str">
        <f t="shared" si="41"/>
        <v/>
      </c>
      <c r="S73" s="237"/>
      <c r="T73" s="238" t="str">
        <f t="shared" si="42"/>
        <v/>
      </c>
      <c r="U73" s="237"/>
      <c r="V73" s="238" t="str">
        <f t="shared" si="43"/>
        <v/>
      </c>
      <c r="W73" s="237"/>
      <c r="X73" s="239" t="str">
        <f t="shared" si="44"/>
        <v/>
      </c>
      <c r="Y73" s="240" t="str">
        <f t="shared" si="45"/>
        <v/>
      </c>
      <c r="Z73" s="241" t="str">
        <f t="shared" si="46"/>
        <v/>
      </c>
      <c r="AA73" s="242" t="str">
        <f t="shared" si="47"/>
        <v/>
      </c>
      <c r="AB73" s="243"/>
      <c r="AC73" s="186"/>
      <c r="AD73" s="244" t="str">
        <f t="shared" si="48"/>
        <v/>
      </c>
      <c r="AE73" s="245" t="str">
        <f t="shared" si="49"/>
        <v/>
      </c>
      <c r="AF73" s="246" t="str">
        <f t="shared" si="50"/>
        <v/>
      </c>
      <c r="AG73" s="247" t="str">
        <f t="shared" si="51"/>
        <v/>
      </c>
      <c r="AH73" s="248" t="str">
        <f t="shared" si="30"/>
        <v/>
      </c>
    </row>
    <row r="74" spans="2:34" ht="12" customHeight="1">
      <c r="B74" s="21">
        <f>IF(情報!$C64="","",情報!$C64)</f>
        <v>217</v>
      </c>
      <c r="C74" s="22" t="str">
        <f t="shared" si="31"/>
        <v/>
      </c>
      <c r="D74" s="192" t="str">
        <f t="shared" si="32"/>
        <v/>
      </c>
      <c r="E74" s="193" t="str">
        <f t="shared" si="33"/>
        <v/>
      </c>
      <c r="F74" s="194" t="str">
        <f t="shared" si="8"/>
        <v/>
      </c>
      <c r="G74" s="192" t="str">
        <f t="shared" si="34"/>
        <v/>
      </c>
      <c r="H74" s="193" t="str">
        <f t="shared" si="35"/>
        <v/>
      </c>
      <c r="I74" s="194" t="str">
        <f t="shared" si="11"/>
        <v/>
      </c>
      <c r="J74" s="192" t="str">
        <f t="shared" si="36"/>
        <v/>
      </c>
      <c r="K74" s="193" t="str">
        <f t="shared" si="37"/>
        <v/>
      </c>
      <c r="L74" s="194" t="str">
        <f t="shared" si="14"/>
        <v/>
      </c>
      <c r="M74" s="20"/>
      <c r="N74" s="195" t="str">
        <f t="shared" si="38"/>
        <v/>
      </c>
      <c r="O74" s="196" t="str">
        <f t="shared" si="16"/>
        <v/>
      </c>
      <c r="P74" s="197" t="str">
        <f t="shared" si="39"/>
        <v/>
      </c>
      <c r="Q74" s="192" t="str">
        <f t="shared" si="40"/>
        <v/>
      </c>
      <c r="R74" s="198" t="str">
        <f t="shared" si="41"/>
        <v/>
      </c>
      <c r="S74" s="199"/>
      <c r="T74" s="200" t="str">
        <f t="shared" si="42"/>
        <v/>
      </c>
      <c r="U74" s="199"/>
      <c r="V74" s="200" t="str">
        <f t="shared" si="43"/>
        <v/>
      </c>
      <c r="W74" s="199"/>
      <c r="X74" s="201" t="str">
        <f t="shared" si="44"/>
        <v/>
      </c>
      <c r="Y74" s="202" t="str">
        <f t="shared" si="45"/>
        <v/>
      </c>
      <c r="Z74" s="203" t="str">
        <f t="shared" si="46"/>
        <v/>
      </c>
      <c r="AA74" s="204" t="str">
        <f t="shared" si="47"/>
        <v/>
      </c>
      <c r="AB74" s="205"/>
      <c r="AC74" s="186"/>
      <c r="AD74" s="206" t="str">
        <f t="shared" si="48"/>
        <v/>
      </c>
      <c r="AE74" s="207" t="str">
        <f t="shared" si="49"/>
        <v/>
      </c>
      <c r="AF74" s="208" t="str">
        <f t="shared" si="50"/>
        <v/>
      </c>
      <c r="AG74" s="209" t="str">
        <f t="shared" si="51"/>
        <v/>
      </c>
      <c r="AH74" s="210" t="str">
        <f t="shared" si="30"/>
        <v/>
      </c>
    </row>
    <row r="75" spans="2:34" ht="12" customHeight="1">
      <c r="B75" s="21">
        <f>IF(情報!$C65="","",情報!$C65)</f>
        <v>218</v>
      </c>
      <c r="C75" s="22" t="str">
        <f t="shared" si="31"/>
        <v/>
      </c>
      <c r="D75" s="192" t="str">
        <f t="shared" si="32"/>
        <v/>
      </c>
      <c r="E75" s="193" t="str">
        <f t="shared" si="33"/>
        <v/>
      </c>
      <c r="F75" s="194" t="str">
        <f t="shared" si="8"/>
        <v/>
      </c>
      <c r="G75" s="192" t="str">
        <f t="shared" si="34"/>
        <v/>
      </c>
      <c r="H75" s="193" t="str">
        <f t="shared" si="35"/>
        <v/>
      </c>
      <c r="I75" s="194" t="str">
        <f t="shared" si="11"/>
        <v/>
      </c>
      <c r="J75" s="192" t="str">
        <f t="shared" si="36"/>
        <v/>
      </c>
      <c r="K75" s="193" t="str">
        <f t="shared" si="37"/>
        <v/>
      </c>
      <c r="L75" s="194" t="str">
        <f t="shared" si="14"/>
        <v/>
      </c>
      <c r="M75" s="20"/>
      <c r="N75" s="195" t="str">
        <f t="shared" si="38"/>
        <v/>
      </c>
      <c r="O75" s="196" t="str">
        <f t="shared" si="16"/>
        <v/>
      </c>
      <c r="P75" s="197" t="str">
        <f t="shared" si="39"/>
        <v/>
      </c>
      <c r="Q75" s="192" t="str">
        <f t="shared" si="40"/>
        <v/>
      </c>
      <c r="R75" s="198" t="str">
        <f t="shared" si="41"/>
        <v/>
      </c>
      <c r="S75" s="199"/>
      <c r="T75" s="200" t="str">
        <f t="shared" si="42"/>
        <v/>
      </c>
      <c r="U75" s="199"/>
      <c r="V75" s="200" t="str">
        <f t="shared" si="43"/>
        <v/>
      </c>
      <c r="W75" s="199"/>
      <c r="X75" s="201" t="str">
        <f t="shared" si="44"/>
        <v/>
      </c>
      <c r="Y75" s="202" t="str">
        <f t="shared" si="45"/>
        <v/>
      </c>
      <c r="Z75" s="203" t="str">
        <f t="shared" si="46"/>
        <v/>
      </c>
      <c r="AA75" s="204" t="str">
        <f t="shared" si="47"/>
        <v/>
      </c>
      <c r="AB75" s="205"/>
      <c r="AC75" s="186"/>
      <c r="AD75" s="206" t="str">
        <f t="shared" si="48"/>
        <v/>
      </c>
      <c r="AE75" s="207" t="str">
        <f t="shared" si="49"/>
        <v/>
      </c>
      <c r="AF75" s="208" t="str">
        <f t="shared" si="50"/>
        <v/>
      </c>
      <c r="AG75" s="209" t="str">
        <f t="shared" si="51"/>
        <v/>
      </c>
      <c r="AH75" s="210" t="str">
        <f t="shared" si="30"/>
        <v/>
      </c>
    </row>
    <row r="76" spans="2:34" ht="12" customHeight="1">
      <c r="B76" s="21">
        <f>IF(情報!$C66="","",情報!$C66)</f>
        <v>219</v>
      </c>
      <c r="C76" s="22" t="str">
        <f t="shared" si="31"/>
        <v/>
      </c>
      <c r="D76" s="192" t="str">
        <f t="shared" si="32"/>
        <v/>
      </c>
      <c r="E76" s="193" t="str">
        <f t="shared" si="33"/>
        <v/>
      </c>
      <c r="F76" s="194" t="str">
        <f t="shared" si="8"/>
        <v/>
      </c>
      <c r="G76" s="192" t="str">
        <f t="shared" si="34"/>
        <v/>
      </c>
      <c r="H76" s="193" t="str">
        <f t="shared" si="35"/>
        <v/>
      </c>
      <c r="I76" s="194" t="str">
        <f t="shared" si="11"/>
        <v/>
      </c>
      <c r="J76" s="192" t="str">
        <f t="shared" si="36"/>
        <v/>
      </c>
      <c r="K76" s="193" t="str">
        <f t="shared" si="37"/>
        <v/>
      </c>
      <c r="L76" s="194" t="str">
        <f t="shared" si="14"/>
        <v/>
      </c>
      <c r="M76" s="20"/>
      <c r="N76" s="195" t="str">
        <f t="shared" si="38"/>
        <v/>
      </c>
      <c r="O76" s="196" t="str">
        <f t="shared" si="16"/>
        <v/>
      </c>
      <c r="P76" s="197" t="str">
        <f t="shared" si="39"/>
        <v/>
      </c>
      <c r="Q76" s="192" t="str">
        <f t="shared" si="40"/>
        <v/>
      </c>
      <c r="R76" s="198" t="str">
        <f t="shared" si="41"/>
        <v/>
      </c>
      <c r="S76" s="199"/>
      <c r="T76" s="200" t="str">
        <f t="shared" si="42"/>
        <v/>
      </c>
      <c r="U76" s="199"/>
      <c r="V76" s="200" t="str">
        <f t="shared" si="43"/>
        <v/>
      </c>
      <c r="W76" s="199"/>
      <c r="X76" s="201" t="str">
        <f t="shared" si="44"/>
        <v/>
      </c>
      <c r="Y76" s="202" t="str">
        <f t="shared" si="45"/>
        <v/>
      </c>
      <c r="Z76" s="203" t="str">
        <f t="shared" si="46"/>
        <v/>
      </c>
      <c r="AA76" s="204" t="str">
        <f t="shared" si="47"/>
        <v/>
      </c>
      <c r="AB76" s="205"/>
      <c r="AC76" s="186"/>
      <c r="AD76" s="206" t="str">
        <f t="shared" si="48"/>
        <v/>
      </c>
      <c r="AE76" s="207" t="str">
        <f t="shared" si="49"/>
        <v/>
      </c>
      <c r="AF76" s="208" t="str">
        <f t="shared" si="50"/>
        <v/>
      </c>
      <c r="AG76" s="209" t="str">
        <f t="shared" si="51"/>
        <v/>
      </c>
      <c r="AH76" s="210" t="str">
        <f t="shared" si="30"/>
        <v/>
      </c>
    </row>
    <row r="77" spans="2:34" ht="12" customHeight="1">
      <c r="B77" s="27">
        <f>IF(情報!$C67="","",情報!$C67)</f>
        <v>220</v>
      </c>
      <c r="C77" s="28" t="str">
        <f t="shared" ref="C77:C108" si="52">IF(ISERROR(VLOOKUP($B77,名列,2,FALSE)&amp;""),"",VLOOKUP($B77,名列,2,FALSE)&amp;"")</f>
        <v/>
      </c>
      <c r="D77" s="211" t="str">
        <f t="shared" ref="D77:D108" si="53">VLOOKUP($B77,単2,52,FALSE)</f>
        <v/>
      </c>
      <c r="E77" s="212" t="str">
        <f t="shared" ref="E77:E108" si="54">VLOOKUP($B77,テ2,32,FALSE)</f>
        <v/>
      </c>
      <c r="F77" s="213" t="str">
        <f t="shared" ref="F77:F140" si="55">IF(ISERROR((D77*D$8+E77*E$8)/(D$8+E$8)),"",(D77*D$8+E77*E$8)/(D$8+E$8))</f>
        <v/>
      </c>
      <c r="G77" s="211" t="str">
        <f t="shared" ref="G77:G108" si="56">VLOOKUP($B77,単2,53,FALSE)</f>
        <v/>
      </c>
      <c r="H77" s="212" t="str">
        <f t="shared" ref="H77:H108" si="57">VLOOKUP($B77,テ2,33,FALSE)</f>
        <v/>
      </c>
      <c r="I77" s="213" t="str">
        <f t="shared" ref="I77:I140" si="58">IF(ISERROR((G77*G$8+H77*H$8)/(G$8+H$8)),"",(G77*G$8+H77*H$8)/(G$8+H$8))</f>
        <v/>
      </c>
      <c r="J77" s="211" t="str">
        <f t="shared" ref="J77:J108" si="59">VLOOKUP($B77,単2,54,FALSE)</f>
        <v/>
      </c>
      <c r="K77" s="212" t="str">
        <f t="shared" ref="K77:K108" si="60">VLOOKUP($B77,テ2,34,FALSE)</f>
        <v/>
      </c>
      <c r="L77" s="213" t="str">
        <f t="shared" ref="L77:L140" si="61">IF(ISERROR((J77*J$8+K77*K$8)/(J$8+K$8)),"",(J77*J$8+K77*K$8)/(J$8+K$8))</f>
        <v/>
      </c>
      <c r="M77" s="20"/>
      <c r="N77" s="214" t="str">
        <f t="shared" ref="N77:N108" si="62">IF(O77="","",RANK(O77,$O$13:$O$192,0))</f>
        <v/>
      </c>
      <c r="O77" s="215" t="str">
        <f t="shared" ref="O77:O140" si="63">IF(COUNT(F77,I77,L77)=3,($F77*$F$6+$I77*$I$6+$L77*$L$6)/($F$6+$I$6+$L$6),"")</f>
        <v/>
      </c>
      <c r="P77" s="216" t="str">
        <f t="shared" ref="P77:P108" si="64">IF(ISERROR(LOOKUP(O77,$N$2:$O$6)),"",LOOKUP(O77,$N$2:$O$6))</f>
        <v/>
      </c>
      <c r="Q77" s="211" t="str">
        <f t="shared" ref="Q77:Q108" si="65">VLOOKUP($B77,テ2,35,FALSE)</f>
        <v/>
      </c>
      <c r="R77" s="217" t="str">
        <f t="shared" ref="R77:R108" si="66">IF(ISERROR(LOOKUP($F77,$E$2:$F$4)),"",LOOKUP($F77,$E$2:$F$4))</f>
        <v/>
      </c>
      <c r="S77" s="218"/>
      <c r="T77" s="219" t="str">
        <f t="shared" ref="T77:T108" si="67">IF(ISERROR(LOOKUP($I77,$H$2:$I$4)),"",LOOKUP($I77,$H$2:$I$4))</f>
        <v/>
      </c>
      <c r="U77" s="218"/>
      <c r="V77" s="219" t="str">
        <f t="shared" ref="V77:V108" si="68">IF(ISERROR(LOOKUP($L77,$K$2:$L$4)),"",LOOKUP($L77,$K$2:$L$4))</f>
        <v/>
      </c>
      <c r="W77" s="218"/>
      <c r="X77" s="220" t="str">
        <f t="shared" ref="X77:X108" si="69">IF($AD77&amp;$AE77&amp;$AF77="","",(IF($AD77="A",3,IF($AD77="B",2,1)))+(IF($AE77="A",3,IF($AE77="B",2,1)))+(IF($AF77="A",3,IF($AF77="B",2,1))))</f>
        <v/>
      </c>
      <c r="Y77" s="221" t="str">
        <f t="shared" ref="Y77:Y108" si="70">IF($X77="","",VLOOKUP($X77,観点得点,2,FALSE))</f>
        <v/>
      </c>
      <c r="Z77" s="222" t="str">
        <f t="shared" ref="Z77:Z108" si="71">IF($X77="","",VLOOKUP($X77,観点得点,3,FALSE))</f>
        <v/>
      </c>
      <c r="AA77" s="223" t="str">
        <f t="shared" ref="AA77:AA108" si="72">IF(ISERROR(LOOKUP(O77,$N$2:$O$6)),"",LOOKUP(O77,$N$2:$O$6))</f>
        <v/>
      </c>
      <c r="AB77" s="224"/>
      <c r="AC77" s="186"/>
      <c r="AD77" s="225" t="str">
        <f t="shared" ref="AD77:AD108" si="73">IF($S77="",$R77,$S77)</f>
        <v/>
      </c>
      <c r="AE77" s="226" t="str">
        <f t="shared" ref="AE77:AE108" si="74">IF($U77="",$T77,$U77)</f>
        <v/>
      </c>
      <c r="AF77" s="227" t="str">
        <f t="shared" ref="AF77:AF108" si="75">IF($W77="",$V77,$W77)</f>
        <v/>
      </c>
      <c r="AG77" s="228" t="str">
        <f t="shared" ref="AG77:AG108" si="76">IF(AB77="",AA77,AB77)</f>
        <v/>
      </c>
      <c r="AH77" s="229" t="str">
        <f t="shared" ref="AH77:AH140" si="77">IF(ISERROR(VLOOKUP($B77,評全,$AH$8,FALSE)),"",VLOOKUP($B77,評全,$AH$8,FALSE))</f>
        <v/>
      </c>
    </row>
    <row r="78" spans="2:34" ht="12" customHeight="1">
      <c r="B78" s="33">
        <f>IF(情報!$C68="","",情報!$C68)</f>
        <v>221</v>
      </c>
      <c r="C78" s="34" t="str">
        <f t="shared" si="52"/>
        <v/>
      </c>
      <c r="D78" s="230" t="str">
        <f t="shared" si="53"/>
        <v/>
      </c>
      <c r="E78" s="231" t="str">
        <f t="shared" si="54"/>
        <v/>
      </c>
      <c r="F78" s="232" t="str">
        <f t="shared" si="55"/>
        <v/>
      </c>
      <c r="G78" s="230" t="str">
        <f t="shared" si="56"/>
        <v/>
      </c>
      <c r="H78" s="231" t="str">
        <f t="shared" si="57"/>
        <v/>
      </c>
      <c r="I78" s="232" t="str">
        <f t="shared" si="58"/>
        <v/>
      </c>
      <c r="J78" s="230" t="str">
        <f t="shared" si="59"/>
        <v/>
      </c>
      <c r="K78" s="231" t="str">
        <f t="shared" si="60"/>
        <v/>
      </c>
      <c r="L78" s="232" t="str">
        <f t="shared" si="61"/>
        <v/>
      </c>
      <c r="M78" s="20"/>
      <c r="N78" s="233" t="str">
        <f t="shared" si="62"/>
        <v/>
      </c>
      <c r="O78" s="234" t="str">
        <f t="shared" si="63"/>
        <v/>
      </c>
      <c r="P78" s="235" t="str">
        <f t="shared" si="64"/>
        <v/>
      </c>
      <c r="Q78" s="230" t="str">
        <f t="shared" si="65"/>
        <v/>
      </c>
      <c r="R78" s="236" t="str">
        <f t="shared" si="66"/>
        <v/>
      </c>
      <c r="S78" s="237"/>
      <c r="T78" s="238" t="str">
        <f t="shared" si="67"/>
        <v/>
      </c>
      <c r="U78" s="237"/>
      <c r="V78" s="238" t="str">
        <f t="shared" si="68"/>
        <v/>
      </c>
      <c r="W78" s="237"/>
      <c r="X78" s="239" t="str">
        <f t="shared" si="69"/>
        <v/>
      </c>
      <c r="Y78" s="240" t="str">
        <f t="shared" si="70"/>
        <v/>
      </c>
      <c r="Z78" s="241" t="str">
        <f t="shared" si="71"/>
        <v/>
      </c>
      <c r="AA78" s="242" t="str">
        <f t="shared" si="72"/>
        <v/>
      </c>
      <c r="AB78" s="243"/>
      <c r="AC78" s="186"/>
      <c r="AD78" s="244" t="str">
        <f t="shared" si="73"/>
        <v/>
      </c>
      <c r="AE78" s="245" t="str">
        <f t="shared" si="74"/>
        <v/>
      </c>
      <c r="AF78" s="246" t="str">
        <f t="shared" si="75"/>
        <v/>
      </c>
      <c r="AG78" s="247" t="str">
        <f t="shared" si="76"/>
        <v/>
      </c>
      <c r="AH78" s="248" t="str">
        <f t="shared" si="77"/>
        <v/>
      </c>
    </row>
    <row r="79" spans="2:34" ht="12" customHeight="1">
      <c r="B79" s="21">
        <f>IF(情報!$C69="","",情報!$C69)</f>
        <v>222</v>
      </c>
      <c r="C79" s="22" t="str">
        <f t="shared" si="52"/>
        <v/>
      </c>
      <c r="D79" s="192" t="str">
        <f t="shared" si="53"/>
        <v/>
      </c>
      <c r="E79" s="193" t="str">
        <f t="shared" si="54"/>
        <v/>
      </c>
      <c r="F79" s="194" t="str">
        <f t="shared" si="55"/>
        <v/>
      </c>
      <c r="G79" s="192" t="str">
        <f t="shared" si="56"/>
        <v/>
      </c>
      <c r="H79" s="193" t="str">
        <f t="shared" si="57"/>
        <v/>
      </c>
      <c r="I79" s="194" t="str">
        <f t="shared" si="58"/>
        <v/>
      </c>
      <c r="J79" s="192" t="str">
        <f t="shared" si="59"/>
        <v/>
      </c>
      <c r="K79" s="193" t="str">
        <f t="shared" si="60"/>
        <v/>
      </c>
      <c r="L79" s="194" t="str">
        <f t="shared" si="61"/>
        <v/>
      </c>
      <c r="M79" s="20"/>
      <c r="N79" s="195" t="str">
        <f t="shared" si="62"/>
        <v/>
      </c>
      <c r="O79" s="196" t="str">
        <f t="shared" si="63"/>
        <v/>
      </c>
      <c r="P79" s="197" t="str">
        <f t="shared" si="64"/>
        <v/>
      </c>
      <c r="Q79" s="192" t="str">
        <f t="shared" si="65"/>
        <v/>
      </c>
      <c r="R79" s="198" t="str">
        <f t="shared" si="66"/>
        <v/>
      </c>
      <c r="S79" s="199"/>
      <c r="T79" s="200" t="str">
        <f t="shared" si="67"/>
        <v/>
      </c>
      <c r="U79" s="199"/>
      <c r="V79" s="200" t="str">
        <f t="shared" si="68"/>
        <v/>
      </c>
      <c r="W79" s="199"/>
      <c r="X79" s="201" t="str">
        <f t="shared" si="69"/>
        <v/>
      </c>
      <c r="Y79" s="202" t="str">
        <f t="shared" si="70"/>
        <v/>
      </c>
      <c r="Z79" s="203" t="str">
        <f t="shared" si="71"/>
        <v/>
      </c>
      <c r="AA79" s="204" t="str">
        <f t="shared" si="72"/>
        <v/>
      </c>
      <c r="AB79" s="205"/>
      <c r="AC79" s="186"/>
      <c r="AD79" s="206" t="str">
        <f t="shared" si="73"/>
        <v/>
      </c>
      <c r="AE79" s="207" t="str">
        <f t="shared" si="74"/>
        <v/>
      </c>
      <c r="AF79" s="208" t="str">
        <f t="shared" si="75"/>
        <v/>
      </c>
      <c r="AG79" s="209" t="str">
        <f t="shared" si="76"/>
        <v/>
      </c>
      <c r="AH79" s="210" t="str">
        <f t="shared" si="77"/>
        <v/>
      </c>
    </row>
    <row r="80" spans="2:34" ht="12" customHeight="1">
      <c r="B80" s="21">
        <f>IF(情報!$C70="","",情報!$C70)</f>
        <v>223</v>
      </c>
      <c r="C80" s="22" t="str">
        <f t="shared" si="52"/>
        <v/>
      </c>
      <c r="D80" s="192" t="str">
        <f t="shared" si="53"/>
        <v/>
      </c>
      <c r="E80" s="193" t="str">
        <f t="shared" si="54"/>
        <v/>
      </c>
      <c r="F80" s="194" t="str">
        <f t="shared" si="55"/>
        <v/>
      </c>
      <c r="G80" s="192" t="str">
        <f t="shared" si="56"/>
        <v/>
      </c>
      <c r="H80" s="193" t="str">
        <f t="shared" si="57"/>
        <v/>
      </c>
      <c r="I80" s="194" t="str">
        <f t="shared" si="58"/>
        <v/>
      </c>
      <c r="J80" s="192" t="str">
        <f t="shared" si="59"/>
        <v/>
      </c>
      <c r="K80" s="193" t="str">
        <f t="shared" si="60"/>
        <v/>
      </c>
      <c r="L80" s="194" t="str">
        <f t="shared" si="61"/>
        <v/>
      </c>
      <c r="M80" s="20"/>
      <c r="N80" s="195" t="str">
        <f t="shared" si="62"/>
        <v/>
      </c>
      <c r="O80" s="196" t="str">
        <f t="shared" si="63"/>
        <v/>
      </c>
      <c r="P80" s="197" t="str">
        <f t="shared" si="64"/>
        <v/>
      </c>
      <c r="Q80" s="192" t="str">
        <f t="shared" si="65"/>
        <v/>
      </c>
      <c r="R80" s="198" t="str">
        <f t="shared" si="66"/>
        <v/>
      </c>
      <c r="S80" s="199"/>
      <c r="T80" s="200" t="str">
        <f t="shared" si="67"/>
        <v/>
      </c>
      <c r="U80" s="199"/>
      <c r="V80" s="200" t="str">
        <f t="shared" si="68"/>
        <v/>
      </c>
      <c r="W80" s="199"/>
      <c r="X80" s="201" t="str">
        <f t="shared" si="69"/>
        <v/>
      </c>
      <c r="Y80" s="202" t="str">
        <f t="shared" si="70"/>
        <v/>
      </c>
      <c r="Z80" s="203" t="str">
        <f t="shared" si="71"/>
        <v/>
      </c>
      <c r="AA80" s="204" t="str">
        <f t="shared" si="72"/>
        <v/>
      </c>
      <c r="AB80" s="205"/>
      <c r="AC80" s="186"/>
      <c r="AD80" s="206" t="str">
        <f t="shared" si="73"/>
        <v/>
      </c>
      <c r="AE80" s="207" t="str">
        <f t="shared" si="74"/>
        <v/>
      </c>
      <c r="AF80" s="208" t="str">
        <f t="shared" si="75"/>
        <v/>
      </c>
      <c r="AG80" s="209" t="str">
        <f t="shared" si="76"/>
        <v/>
      </c>
      <c r="AH80" s="210" t="str">
        <f t="shared" si="77"/>
        <v/>
      </c>
    </row>
    <row r="81" spans="2:34" ht="12" customHeight="1">
      <c r="B81" s="21">
        <f>IF(情報!$C71="","",情報!$C71)</f>
        <v>224</v>
      </c>
      <c r="C81" s="22" t="str">
        <f t="shared" si="52"/>
        <v/>
      </c>
      <c r="D81" s="192" t="str">
        <f t="shared" si="53"/>
        <v/>
      </c>
      <c r="E81" s="193" t="str">
        <f t="shared" si="54"/>
        <v/>
      </c>
      <c r="F81" s="194" t="str">
        <f t="shared" si="55"/>
        <v/>
      </c>
      <c r="G81" s="192" t="str">
        <f t="shared" si="56"/>
        <v/>
      </c>
      <c r="H81" s="193" t="str">
        <f t="shared" si="57"/>
        <v/>
      </c>
      <c r="I81" s="194" t="str">
        <f t="shared" si="58"/>
        <v/>
      </c>
      <c r="J81" s="192" t="str">
        <f t="shared" si="59"/>
        <v/>
      </c>
      <c r="K81" s="193" t="str">
        <f t="shared" si="60"/>
        <v/>
      </c>
      <c r="L81" s="194" t="str">
        <f t="shared" si="61"/>
        <v/>
      </c>
      <c r="M81" s="20"/>
      <c r="N81" s="195" t="str">
        <f t="shared" si="62"/>
        <v/>
      </c>
      <c r="O81" s="196" t="str">
        <f t="shared" si="63"/>
        <v/>
      </c>
      <c r="P81" s="197" t="str">
        <f t="shared" si="64"/>
        <v/>
      </c>
      <c r="Q81" s="192" t="str">
        <f t="shared" si="65"/>
        <v/>
      </c>
      <c r="R81" s="198" t="str">
        <f t="shared" si="66"/>
        <v/>
      </c>
      <c r="S81" s="199"/>
      <c r="T81" s="200" t="str">
        <f t="shared" si="67"/>
        <v/>
      </c>
      <c r="U81" s="199"/>
      <c r="V81" s="200" t="str">
        <f t="shared" si="68"/>
        <v/>
      </c>
      <c r="W81" s="199"/>
      <c r="X81" s="201" t="str">
        <f t="shared" si="69"/>
        <v/>
      </c>
      <c r="Y81" s="202" t="str">
        <f t="shared" si="70"/>
        <v/>
      </c>
      <c r="Z81" s="203" t="str">
        <f t="shared" si="71"/>
        <v/>
      </c>
      <c r="AA81" s="204" t="str">
        <f t="shared" si="72"/>
        <v/>
      </c>
      <c r="AB81" s="205"/>
      <c r="AC81" s="186"/>
      <c r="AD81" s="206" t="str">
        <f t="shared" si="73"/>
        <v/>
      </c>
      <c r="AE81" s="207" t="str">
        <f t="shared" si="74"/>
        <v/>
      </c>
      <c r="AF81" s="208" t="str">
        <f t="shared" si="75"/>
        <v/>
      </c>
      <c r="AG81" s="209" t="str">
        <f t="shared" si="76"/>
        <v/>
      </c>
      <c r="AH81" s="210" t="str">
        <f t="shared" si="77"/>
        <v/>
      </c>
    </row>
    <row r="82" spans="2:34" ht="12" customHeight="1">
      <c r="B82" s="27">
        <f>IF(情報!$C72="","",情報!$C72)</f>
        <v>225</v>
      </c>
      <c r="C82" s="28" t="str">
        <f t="shared" si="52"/>
        <v/>
      </c>
      <c r="D82" s="211" t="str">
        <f t="shared" si="53"/>
        <v/>
      </c>
      <c r="E82" s="212" t="str">
        <f t="shared" si="54"/>
        <v/>
      </c>
      <c r="F82" s="213" t="str">
        <f t="shared" si="55"/>
        <v/>
      </c>
      <c r="G82" s="211" t="str">
        <f t="shared" si="56"/>
        <v/>
      </c>
      <c r="H82" s="212" t="str">
        <f t="shared" si="57"/>
        <v/>
      </c>
      <c r="I82" s="213" t="str">
        <f t="shared" si="58"/>
        <v/>
      </c>
      <c r="J82" s="211" t="str">
        <f t="shared" si="59"/>
        <v/>
      </c>
      <c r="K82" s="212" t="str">
        <f t="shared" si="60"/>
        <v/>
      </c>
      <c r="L82" s="213" t="str">
        <f t="shared" si="61"/>
        <v/>
      </c>
      <c r="M82" s="20"/>
      <c r="N82" s="214" t="str">
        <f t="shared" si="62"/>
        <v/>
      </c>
      <c r="O82" s="215" t="str">
        <f t="shared" si="63"/>
        <v/>
      </c>
      <c r="P82" s="216" t="str">
        <f t="shared" si="64"/>
        <v/>
      </c>
      <c r="Q82" s="211" t="str">
        <f t="shared" si="65"/>
        <v/>
      </c>
      <c r="R82" s="217" t="str">
        <f t="shared" si="66"/>
        <v/>
      </c>
      <c r="S82" s="218"/>
      <c r="T82" s="219" t="str">
        <f t="shared" si="67"/>
        <v/>
      </c>
      <c r="U82" s="218"/>
      <c r="V82" s="219" t="str">
        <f t="shared" si="68"/>
        <v/>
      </c>
      <c r="W82" s="218"/>
      <c r="X82" s="220" t="str">
        <f t="shared" si="69"/>
        <v/>
      </c>
      <c r="Y82" s="221" t="str">
        <f t="shared" si="70"/>
        <v/>
      </c>
      <c r="Z82" s="222" t="str">
        <f t="shared" si="71"/>
        <v/>
      </c>
      <c r="AA82" s="223" t="str">
        <f t="shared" si="72"/>
        <v/>
      </c>
      <c r="AB82" s="224"/>
      <c r="AC82" s="186"/>
      <c r="AD82" s="225" t="str">
        <f t="shared" si="73"/>
        <v/>
      </c>
      <c r="AE82" s="226" t="str">
        <f t="shared" si="74"/>
        <v/>
      </c>
      <c r="AF82" s="227" t="str">
        <f t="shared" si="75"/>
        <v/>
      </c>
      <c r="AG82" s="228" t="str">
        <f t="shared" si="76"/>
        <v/>
      </c>
      <c r="AH82" s="229" t="str">
        <f t="shared" si="77"/>
        <v/>
      </c>
    </row>
    <row r="83" spans="2:34" ht="12" customHeight="1">
      <c r="B83" s="33">
        <f>IF(情報!$C73="","",情報!$C73)</f>
        <v>226</v>
      </c>
      <c r="C83" s="34" t="str">
        <f t="shared" si="52"/>
        <v/>
      </c>
      <c r="D83" s="230" t="str">
        <f t="shared" si="53"/>
        <v/>
      </c>
      <c r="E83" s="231" t="str">
        <f t="shared" si="54"/>
        <v/>
      </c>
      <c r="F83" s="232" t="str">
        <f t="shared" si="55"/>
        <v/>
      </c>
      <c r="G83" s="230" t="str">
        <f t="shared" si="56"/>
        <v/>
      </c>
      <c r="H83" s="231" t="str">
        <f t="shared" si="57"/>
        <v/>
      </c>
      <c r="I83" s="232" t="str">
        <f t="shared" si="58"/>
        <v/>
      </c>
      <c r="J83" s="230" t="str">
        <f t="shared" si="59"/>
        <v/>
      </c>
      <c r="K83" s="231" t="str">
        <f t="shared" si="60"/>
        <v/>
      </c>
      <c r="L83" s="232" t="str">
        <f t="shared" si="61"/>
        <v/>
      </c>
      <c r="M83" s="20"/>
      <c r="N83" s="233" t="str">
        <f t="shared" si="62"/>
        <v/>
      </c>
      <c r="O83" s="234" t="str">
        <f t="shared" si="63"/>
        <v/>
      </c>
      <c r="P83" s="235" t="str">
        <f t="shared" si="64"/>
        <v/>
      </c>
      <c r="Q83" s="230" t="str">
        <f t="shared" si="65"/>
        <v/>
      </c>
      <c r="R83" s="236" t="str">
        <f t="shared" si="66"/>
        <v/>
      </c>
      <c r="S83" s="237"/>
      <c r="T83" s="238" t="str">
        <f t="shared" si="67"/>
        <v/>
      </c>
      <c r="U83" s="237"/>
      <c r="V83" s="238" t="str">
        <f t="shared" si="68"/>
        <v/>
      </c>
      <c r="W83" s="237"/>
      <c r="X83" s="239" t="str">
        <f t="shared" si="69"/>
        <v/>
      </c>
      <c r="Y83" s="240" t="str">
        <f t="shared" si="70"/>
        <v/>
      </c>
      <c r="Z83" s="241" t="str">
        <f t="shared" si="71"/>
        <v/>
      </c>
      <c r="AA83" s="242" t="str">
        <f t="shared" si="72"/>
        <v/>
      </c>
      <c r="AB83" s="243"/>
      <c r="AC83" s="186"/>
      <c r="AD83" s="244" t="str">
        <f t="shared" si="73"/>
        <v/>
      </c>
      <c r="AE83" s="245" t="str">
        <f t="shared" si="74"/>
        <v/>
      </c>
      <c r="AF83" s="246" t="str">
        <f t="shared" si="75"/>
        <v/>
      </c>
      <c r="AG83" s="247" t="str">
        <f t="shared" si="76"/>
        <v/>
      </c>
      <c r="AH83" s="248" t="str">
        <f t="shared" si="77"/>
        <v/>
      </c>
    </row>
    <row r="84" spans="2:34" ht="12" customHeight="1">
      <c r="B84" s="21">
        <f>IF(情報!$C74="","",情報!$C74)</f>
        <v>227</v>
      </c>
      <c r="C84" s="22" t="str">
        <f t="shared" si="52"/>
        <v/>
      </c>
      <c r="D84" s="192" t="str">
        <f t="shared" si="53"/>
        <v/>
      </c>
      <c r="E84" s="193" t="str">
        <f t="shared" si="54"/>
        <v/>
      </c>
      <c r="F84" s="194" t="str">
        <f t="shared" si="55"/>
        <v/>
      </c>
      <c r="G84" s="192" t="str">
        <f t="shared" si="56"/>
        <v/>
      </c>
      <c r="H84" s="193" t="str">
        <f t="shared" si="57"/>
        <v/>
      </c>
      <c r="I84" s="194" t="str">
        <f t="shared" si="58"/>
        <v/>
      </c>
      <c r="J84" s="192" t="str">
        <f t="shared" si="59"/>
        <v/>
      </c>
      <c r="K84" s="193" t="str">
        <f t="shared" si="60"/>
        <v/>
      </c>
      <c r="L84" s="194" t="str">
        <f t="shared" si="61"/>
        <v/>
      </c>
      <c r="M84" s="20"/>
      <c r="N84" s="195" t="str">
        <f t="shared" si="62"/>
        <v/>
      </c>
      <c r="O84" s="196" t="str">
        <f t="shared" si="63"/>
        <v/>
      </c>
      <c r="P84" s="197" t="str">
        <f t="shared" si="64"/>
        <v/>
      </c>
      <c r="Q84" s="192" t="str">
        <f t="shared" si="65"/>
        <v/>
      </c>
      <c r="R84" s="198" t="str">
        <f t="shared" si="66"/>
        <v/>
      </c>
      <c r="S84" s="199"/>
      <c r="T84" s="200" t="str">
        <f t="shared" si="67"/>
        <v/>
      </c>
      <c r="U84" s="199"/>
      <c r="V84" s="200" t="str">
        <f t="shared" si="68"/>
        <v/>
      </c>
      <c r="W84" s="199"/>
      <c r="X84" s="201" t="str">
        <f t="shared" si="69"/>
        <v/>
      </c>
      <c r="Y84" s="202" t="str">
        <f t="shared" si="70"/>
        <v/>
      </c>
      <c r="Z84" s="203" t="str">
        <f t="shared" si="71"/>
        <v/>
      </c>
      <c r="AA84" s="204" t="str">
        <f t="shared" si="72"/>
        <v/>
      </c>
      <c r="AB84" s="205"/>
      <c r="AC84" s="186"/>
      <c r="AD84" s="206" t="str">
        <f t="shared" si="73"/>
        <v/>
      </c>
      <c r="AE84" s="207" t="str">
        <f t="shared" si="74"/>
        <v/>
      </c>
      <c r="AF84" s="208" t="str">
        <f t="shared" si="75"/>
        <v/>
      </c>
      <c r="AG84" s="209" t="str">
        <f t="shared" si="76"/>
        <v/>
      </c>
      <c r="AH84" s="210" t="str">
        <f t="shared" si="77"/>
        <v/>
      </c>
    </row>
    <row r="85" spans="2:34" ht="12" customHeight="1">
      <c r="B85" s="21">
        <f>IF(情報!$C75="","",情報!$C75)</f>
        <v>228</v>
      </c>
      <c r="C85" s="22" t="str">
        <f t="shared" si="52"/>
        <v/>
      </c>
      <c r="D85" s="192" t="str">
        <f t="shared" si="53"/>
        <v/>
      </c>
      <c r="E85" s="193" t="str">
        <f t="shared" si="54"/>
        <v/>
      </c>
      <c r="F85" s="194" t="str">
        <f t="shared" si="55"/>
        <v/>
      </c>
      <c r="G85" s="192" t="str">
        <f t="shared" si="56"/>
        <v/>
      </c>
      <c r="H85" s="193" t="str">
        <f t="shared" si="57"/>
        <v/>
      </c>
      <c r="I85" s="194" t="str">
        <f t="shared" si="58"/>
        <v/>
      </c>
      <c r="J85" s="192" t="str">
        <f t="shared" si="59"/>
        <v/>
      </c>
      <c r="K85" s="193" t="str">
        <f t="shared" si="60"/>
        <v/>
      </c>
      <c r="L85" s="194" t="str">
        <f t="shared" si="61"/>
        <v/>
      </c>
      <c r="M85" s="20"/>
      <c r="N85" s="195" t="str">
        <f t="shared" si="62"/>
        <v/>
      </c>
      <c r="O85" s="196" t="str">
        <f t="shared" si="63"/>
        <v/>
      </c>
      <c r="P85" s="197" t="str">
        <f t="shared" si="64"/>
        <v/>
      </c>
      <c r="Q85" s="192" t="str">
        <f t="shared" si="65"/>
        <v/>
      </c>
      <c r="R85" s="198" t="str">
        <f t="shared" si="66"/>
        <v/>
      </c>
      <c r="S85" s="199"/>
      <c r="T85" s="200" t="str">
        <f t="shared" si="67"/>
        <v/>
      </c>
      <c r="U85" s="199"/>
      <c r="V85" s="200" t="str">
        <f t="shared" si="68"/>
        <v/>
      </c>
      <c r="W85" s="199"/>
      <c r="X85" s="201" t="str">
        <f t="shared" si="69"/>
        <v/>
      </c>
      <c r="Y85" s="202" t="str">
        <f t="shared" si="70"/>
        <v/>
      </c>
      <c r="Z85" s="203" t="str">
        <f t="shared" si="71"/>
        <v/>
      </c>
      <c r="AA85" s="204" t="str">
        <f t="shared" si="72"/>
        <v/>
      </c>
      <c r="AB85" s="205"/>
      <c r="AC85" s="186"/>
      <c r="AD85" s="206" t="str">
        <f t="shared" si="73"/>
        <v/>
      </c>
      <c r="AE85" s="207" t="str">
        <f t="shared" si="74"/>
        <v/>
      </c>
      <c r="AF85" s="208" t="str">
        <f t="shared" si="75"/>
        <v/>
      </c>
      <c r="AG85" s="209" t="str">
        <f t="shared" si="76"/>
        <v/>
      </c>
      <c r="AH85" s="210" t="str">
        <f t="shared" si="77"/>
        <v/>
      </c>
    </row>
    <row r="86" spans="2:34" ht="12" customHeight="1">
      <c r="B86" s="21">
        <f>IF(情報!$C76="","",情報!$C76)</f>
        <v>229</v>
      </c>
      <c r="C86" s="22" t="str">
        <f t="shared" si="52"/>
        <v/>
      </c>
      <c r="D86" s="192" t="str">
        <f t="shared" si="53"/>
        <v/>
      </c>
      <c r="E86" s="193" t="str">
        <f t="shared" si="54"/>
        <v/>
      </c>
      <c r="F86" s="194" t="str">
        <f t="shared" si="55"/>
        <v/>
      </c>
      <c r="G86" s="192" t="str">
        <f t="shared" si="56"/>
        <v/>
      </c>
      <c r="H86" s="193" t="str">
        <f t="shared" si="57"/>
        <v/>
      </c>
      <c r="I86" s="194" t="str">
        <f t="shared" si="58"/>
        <v/>
      </c>
      <c r="J86" s="192" t="str">
        <f t="shared" si="59"/>
        <v/>
      </c>
      <c r="K86" s="193" t="str">
        <f t="shared" si="60"/>
        <v/>
      </c>
      <c r="L86" s="194" t="str">
        <f t="shared" si="61"/>
        <v/>
      </c>
      <c r="M86" s="20"/>
      <c r="N86" s="195" t="str">
        <f t="shared" si="62"/>
        <v/>
      </c>
      <c r="O86" s="196" t="str">
        <f t="shared" si="63"/>
        <v/>
      </c>
      <c r="P86" s="197" t="str">
        <f t="shared" si="64"/>
        <v/>
      </c>
      <c r="Q86" s="192" t="str">
        <f t="shared" si="65"/>
        <v/>
      </c>
      <c r="R86" s="198" t="str">
        <f t="shared" si="66"/>
        <v/>
      </c>
      <c r="S86" s="199"/>
      <c r="T86" s="200" t="str">
        <f t="shared" si="67"/>
        <v/>
      </c>
      <c r="U86" s="199"/>
      <c r="V86" s="200" t="str">
        <f t="shared" si="68"/>
        <v/>
      </c>
      <c r="W86" s="199"/>
      <c r="X86" s="201" t="str">
        <f t="shared" si="69"/>
        <v/>
      </c>
      <c r="Y86" s="202" t="str">
        <f t="shared" si="70"/>
        <v/>
      </c>
      <c r="Z86" s="203" t="str">
        <f t="shared" si="71"/>
        <v/>
      </c>
      <c r="AA86" s="204" t="str">
        <f t="shared" si="72"/>
        <v/>
      </c>
      <c r="AB86" s="205"/>
      <c r="AC86" s="186"/>
      <c r="AD86" s="206" t="str">
        <f t="shared" si="73"/>
        <v/>
      </c>
      <c r="AE86" s="207" t="str">
        <f t="shared" si="74"/>
        <v/>
      </c>
      <c r="AF86" s="208" t="str">
        <f t="shared" si="75"/>
        <v/>
      </c>
      <c r="AG86" s="209" t="str">
        <f t="shared" si="76"/>
        <v/>
      </c>
      <c r="AH86" s="210" t="str">
        <f t="shared" si="77"/>
        <v/>
      </c>
    </row>
    <row r="87" spans="2:34" ht="12" customHeight="1">
      <c r="B87" s="27">
        <f>IF(情報!$C77="","",情報!$C77)</f>
        <v>230</v>
      </c>
      <c r="C87" s="28" t="str">
        <f t="shared" si="52"/>
        <v/>
      </c>
      <c r="D87" s="211" t="str">
        <f t="shared" si="53"/>
        <v/>
      </c>
      <c r="E87" s="212" t="str">
        <f t="shared" si="54"/>
        <v/>
      </c>
      <c r="F87" s="213" t="str">
        <f t="shared" si="55"/>
        <v/>
      </c>
      <c r="G87" s="211" t="str">
        <f t="shared" si="56"/>
        <v/>
      </c>
      <c r="H87" s="212" t="str">
        <f t="shared" si="57"/>
        <v/>
      </c>
      <c r="I87" s="213" t="str">
        <f t="shared" si="58"/>
        <v/>
      </c>
      <c r="J87" s="211" t="str">
        <f t="shared" si="59"/>
        <v/>
      </c>
      <c r="K87" s="212" t="str">
        <f t="shared" si="60"/>
        <v/>
      </c>
      <c r="L87" s="213" t="str">
        <f t="shared" si="61"/>
        <v/>
      </c>
      <c r="M87" s="20"/>
      <c r="N87" s="214" t="str">
        <f t="shared" si="62"/>
        <v/>
      </c>
      <c r="O87" s="215" t="str">
        <f t="shared" si="63"/>
        <v/>
      </c>
      <c r="P87" s="216" t="str">
        <f t="shared" si="64"/>
        <v/>
      </c>
      <c r="Q87" s="211" t="str">
        <f t="shared" si="65"/>
        <v/>
      </c>
      <c r="R87" s="217" t="str">
        <f t="shared" si="66"/>
        <v/>
      </c>
      <c r="S87" s="218"/>
      <c r="T87" s="219" t="str">
        <f t="shared" si="67"/>
        <v/>
      </c>
      <c r="U87" s="218"/>
      <c r="V87" s="219" t="str">
        <f t="shared" si="68"/>
        <v/>
      </c>
      <c r="W87" s="218"/>
      <c r="X87" s="220" t="str">
        <f t="shared" si="69"/>
        <v/>
      </c>
      <c r="Y87" s="221" t="str">
        <f t="shared" si="70"/>
        <v/>
      </c>
      <c r="Z87" s="222" t="str">
        <f t="shared" si="71"/>
        <v/>
      </c>
      <c r="AA87" s="223" t="str">
        <f t="shared" si="72"/>
        <v/>
      </c>
      <c r="AB87" s="224"/>
      <c r="AC87" s="186"/>
      <c r="AD87" s="225" t="str">
        <f t="shared" si="73"/>
        <v/>
      </c>
      <c r="AE87" s="226" t="str">
        <f t="shared" si="74"/>
        <v/>
      </c>
      <c r="AF87" s="227" t="str">
        <f t="shared" si="75"/>
        <v/>
      </c>
      <c r="AG87" s="228" t="str">
        <f t="shared" si="76"/>
        <v/>
      </c>
      <c r="AH87" s="229" t="str">
        <f t="shared" si="77"/>
        <v/>
      </c>
    </row>
    <row r="88" spans="2:34" ht="12" customHeight="1">
      <c r="B88" s="33">
        <f>IF(情報!$C78="","",情報!$C78)</f>
        <v>231</v>
      </c>
      <c r="C88" s="34" t="str">
        <f t="shared" si="52"/>
        <v/>
      </c>
      <c r="D88" s="230" t="str">
        <f t="shared" si="53"/>
        <v/>
      </c>
      <c r="E88" s="231" t="str">
        <f t="shared" si="54"/>
        <v/>
      </c>
      <c r="F88" s="232" t="str">
        <f t="shared" si="55"/>
        <v/>
      </c>
      <c r="G88" s="230" t="str">
        <f t="shared" si="56"/>
        <v/>
      </c>
      <c r="H88" s="231" t="str">
        <f t="shared" si="57"/>
        <v/>
      </c>
      <c r="I88" s="232" t="str">
        <f t="shared" si="58"/>
        <v/>
      </c>
      <c r="J88" s="230" t="str">
        <f t="shared" si="59"/>
        <v/>
      </c>
      <c r="K88" s="231" t="str">
        <f t="shared" si="60"/>
        <v/>
      </c>
      <c r="L88" s="232" t="str">
        <f t="shared" si="61"/>
        <v/>
      </c>
      <c r="M88" s="20"/>
      <c r="N88" s="233" t="str">
        <f t="shared" si="62"/>
        <v/>
      </c>
      <c r="O88" s="234" t="str">
        <f t="shared" si="63"/>
        <v/>
      </c>
      <c r="P88" s="235" t="str">
        <f t="shared" si="64"/>
        <v/>
      </c>
      <c r="Q88" s="230" t="str">
        <f t="shared" si="65"/>
        <v/>
      </c>
      <c r="R88" s="236" t="str">
        <f t="shared" si="66"/>
        <v/>
      </c>
      <c r="S88" s="237"/>
      <c r="T88" s="238" t="str">
        <f t="shared" si="67"/>
        <v/>
      </c>
      <c r="U88" s="237"/>
      <c r="V88" s="238" t="str">
        <f t="shared" si="68"/>
        <v/>
      </c>
      <c r="W88" s="237"/>
      <c r="X88" s="239" t="str">
        <f t="shared" si="69"/>
        <v/>
      </c>
      <c r="Y88" s="240" t="str">
        <f t="shared" si="70"/>
        <v/>
      </c>
      <c r="Z88" s="241" t="str">
        <f t="shared" si="71"/>
        <v/>
      </c>
      <c r="AA88" s="242" t="str">
        <f t="shared" si="72"/>
        <v/>
      </c>
      <c r="AB88" s="243"/>
      <c r="AC88" s="186"/>
      <c r="AD88" s="244" t="str">
        <f t="shared" si="73"/>
        <v/>
      </c>
      <c r="AE88" s="245" t="str">
        <f t="shared" si="74"/>
        <v/>
      </c>
      <c r="AF88" s="246" t="str">
        <f t="shared" si="75"/>
        <v/>
      </c>
      <c r="AG88" s="247" t="str">
        <f t="shared" si="76"/>
        <v/>
      </c>
      <c r="AH88" s="248" t="str">
        <f t="shared" si="77"/>
        <v/>
      </c>
    </row>
    <row r="89" spans="2:34" ht="12" customHeight="1">
      <c r="B89" s="45">
        <f>IF(情報!$C79="","",情報!$C79)</f>
        <v>232</v>
      </c>
      <c r="C89" s="46" t="str">
        <f t="shared" si="52"/>
        <v/>
      </c>
      <c r="D89" s="268" t="str">
        <f t="shared" si="53"/>
        <v/>
      </c>
      <c r="E89" s="269" t="str">
        <f t="shared" si="54"/>
        <v/>
      </c>
      <c r="F89" s="194" t="str">
        <f t="shared" si="55"/>
        <v/>
      </c>
      <c r="G89" s="268" t="str">
        <f t="shared" si="56"/>
        <v/>
      </c>
      <c r="H89" s="269" t="str">
        <f t="shared" si="57"/>
        <v/>
      </c>
      <c r="I89" s="194" t="str">
        <f t="shared" si="58"/>
        <v/>
      </c>
      <c r="J89" s="268" t="str">
        <f t="shared" si="59"/>
        <v/>
      </c>
      <c r="K89" s="269" t="str">
        <f t="shared" si="60"/>
        <v/>
      </c>
      <c r="L89" s="194" t="str">
        <f t="shared" si="61"/>
        <v/>
      </c>
      <c r="M89" s="20"/>
      <c r="N89" s="270" t="str">
        <f t="shared" si="62"/>
        <v/>
      </c>
      <c r="O89" s="196" t="str">
        <f t="shared" si="63"/>
        <v/>
      </c>
      <c r="P89" s="271" t="str">
        <f t="shared" si="64"/>
        <v/>
      </c>
      <c r="Q89" s="268" t="str">
        <f t="shared" si="65"/>
        <v/>
      </c>
      <c r="R89" s="272" t="str">
        <f t="shared" si="66"/>
        <v/>
      </c>
      <c r="S89" s="199"/>
      <c r="T89" s="273" t="str">
        <f t="shared" si="67"/>
        <v/>
      </c>
      <c r="U89" s="199"/>
      <c r="V89" s="273" t="str">
        <f t="shared" si="68"/>
        <v/>
      </c>
      <c r="W89" s="199"/>
      <c r="X89" s="274" t="str">
        <f t="shared" si="69"/>
        <v/>
      </c>
      <c r="Y89" s="275" t="str">
        <f t="shared" si="70"/>
        <v/>
      </c>
      <c r="Z89" s="276" t="str">
        <f t="shared" si="71"/>
        <v/>
      </c>
      <c r="AA89" s="277" t="str">
        <f t="shared" si="72"/>
        <v/>
      </c>
      <c r="AB89" s="205"/>
      <c r="AC89" s="186"/>
      <c r="AD89" s="278" t="str">
        <f t="shared" si="73"/>
        <v/>
      </c>
      <c r="AE89" s="279" t="str">
        <f t="shared" si="74"/>
        <v/>
      </c>
      <c r="AF89" s="280" t="str">
        <f t="shared" si="75"/>
        <v/>
      </c>
      <c r="AG89" s="281" t="str">
        <f t="shared" si="76"/>
        <v/>
      </c>
      <c r="AH89" s="210" t="str">
        <f t="shared" si="77"/>
        <v/>
      </c>
    </row>
    <row r="90" spans="2:34" ht="12" customHeight="1">
      <c r="B90" s="21">
        <f>IF(情報!$C80="","",情報!$C80)</f>
        <v>233</v>
      </c>
      <c r="C90" s="22" t="str">
        <f t="shared" si="52"/>
        <v/>
      </c>
      <c r="D90" s="192" t="str">
        <f t="shared" si="53"/>
        <v/>
      </c>
      <c r="E90" s="193" t="str">
        <f t="shared" si="54"/>
        <v/>
      </c>
      <c r="F90" s="194" t="str">
        <f t="shared" si="55"/>
        <v/>
      </c>
      <c r="G90" s="192" t="str">
        <f t="shared" si="56"/>
        <v/>
      </c>
      <c r="H90" s="193" t="str">
        <f t="shared" si="57"/>
        <v/>
      </c>
      <c r="I90" s="194" t="str">
        <f t="shared" si="58"/>
        <v/>
      </c>
      <c r="J90" s="192" t="str">
        <f t="shared" si="59"/>
        <v/>
      </c>
      <c r="K90" s="193" t="str">
        <f t="shared" si="60"/>
        <v/>
      </c>
      <c r="L90" s="194" t="str">
        <f t="shared" si="61"/>
        <v/>
      </c>
      <c r="M90" s="20"/>
      <c r="N90" s="195" t="str">
        <f t="shared" si="62"/>
        <v/>
      </c>
      <c r="O90" s="196" t="str">
        <f t="shared" si="63"/>
        <v/>
      </c>
      <c r="P90" s="197" t="str">
        <f t="shared" si="64"/>
        <v/>
      </c>
      <c r="Q90" s="192" t="str">
        <f t="shared" si="65"/>
        <v/>
      </c>
      <c r="R90" s="198" t="str">
        <f t="shared" si="66"/>
        <v/>
      </c>
      <c r="S90" s="199"/>
      <c r="T90" s="200" t="str">
        <f t="shared" si="67"/>
        <v/>
      </c>
      <c r="U90" s="199"/>
      <c r="V90" s="200" t="str">
        <f t="shared" si="68"/>
        <v/>
      </c>
      <c r="W90" s="199"/>
      <c r="X90" s="201" t="str">
        <f t="shared" si="69"/>
        <v/>
      </c>
      <c r="Y90" s="202" t="str">
        <f t="shared" si="70"/>
        <v/>
      </c>
      <c r="Z90" s="203" t="str">
        <f t="shared" si="71"/>
        <v/>
      </c>
      <c r="AA90" s="204" t="str">
        <f t="shared" si="72"/>
        <v/>
      </c>
      <c r="AB90" s="205"/>
      <c r="AC90" s="186"/>
      <c r="AD90" s="206" t="str">
        <f t="shared" si="73"/>
        <v/>
      </c>
      <c r="AE90" s="207" t="str">
        <f t="shared" si="74"/>
        <v/>
      </c>
      <c r="AF90" s="208" t="str">
        <f t="shared" si="75"/>
        <v/>
      </c>
      <c r="AG90" s="209" t="str">
        <f t="shared" si="76"/>
        <v/>
      </c>
      <c r="AH90" s="210" t="str">
        <f t="shared" si="77"/>
        <v/>
      </c>
    </row>
    <row r="91" spans="2:34" ht="12" customHeight="1">
      <c r="B91" s="21">
        <f>IF(情報!$C81="","",情報!$C81)</f>
        <v>234</v>
      </c>
      <c r="C91" s="22" t="str">
        <f t="shared" si="52"/>
        <v/>
      </c>
      <c r="D91" s="192" t="str">
        <f t="shared" si="53"/>
        <v/>
      </c>
      <c r="E91" s="193" t="str">
        <f t="shared" si="54"/>
        <v/>
      </c>
      <c r="F91" s="194" t="str">
        <f t="shared" si="55"/>
        <v/>
      </c>
      <c r="G91" s="192" t="str">
        <f t="shared" si="56"/>
        <v/>
      </c>
      <c r="H91" s="193" t="str">
        <f t="shared" si="57"/>
        <v/>
      </c>
      <c r="I91" s="194" t="str">
        <f t="shared" si="58"/>
        <v/>
      </c>
      <c r="J91" s="192" t="str">
        <f t="shared" si="59"/>
        <v/>
      </c>
      <c r="K91" s="193" t="str">
        <f t="shared" si="60"/>
        <v/>
      </c>
      <c r="L91" s="194" t="str">
        <f t="shared" si="61"/>
        <v/>
      </c>
      <c r="M91" s="20"/>
      <c r="N91" s="195" t="str">
        <f t="shared" si="62"/>
        <v/>
      </c>
      <c r="O91" s="196" t="str">
        <f t="shared" si="63"/>
        <v/>
      </c>
      <c r="P91" s="197" t="str">
        <f t="shared" si="64"/>
        <v/>
      </c>
      <c r="Q91" s="192" t="str">
        <f t="shared" si="65"/>
        <v/>
      </c>
      <c r="R91" s="198" t="str">
        <f t="shared" si="66"/>
        <v/>
      </c>
      <c r="S91" s="199"/>
      <c r="T91" s="200" t="str">
        <f t="shared" si="67"/>
        <v/>
      </c>
      <c r="U91" s="199"/>
      <c r="V91" s="200" t="str">
        <f t="shared" si="68"/>
        <v/>
      </c>
      <c r="W91" s="199"/>
      <c r="X91" s="201" t="str">
        <f t="shared" si="69"/>
        <v/>
      </c>
      <c r="Y91" s="202" t="str">
        <f t="shared" si="70"/>
        <v/>
      </c>
      <c r="Z91" s="203" t="str">
        <f t="shared" si="71"/>
        <v/>
      </c>
      <c r="AA91" s="204" t="str">
        <f t="shared" si="72"/>
        <v/>
      </c>
      <c r="AB91" s="205"/>
      <c r="AC91" s="186"/>
      <c r="AD91" s="206" t="str">
        <f t="shared" si="73"/>
        <v/>
      </c>
      <c r="AE91" s="207" t="str">
        <f t="shared" si="74"/>
        <v/>
      </c>
      <c r="AF91" s="208" t="str">
        <f t="shared" si="75"/>
        <v/>
      </c>
      <c r="AG91" s="209" t="str">
        <f t="shared" si="76"/>
        <v/>
      </c>
      <c r="AH91" s="210" t="str">
        <f t="shared" si="77"/>
        <v/>
      </c>
    </row>
    <row r="92" spans="2:34" ht="12" customHeight="1">
      <c r="B92" s="27">
        <f>IF(情報!$C82="","",情報!$C82)</f>
        <v>235</v>
      </c>
      <c r="C92" s="28" t="str">
        <f t="shared" si="52"/>
        <v/>
      </c>
      <c r="D92" s="211" t="str">
        <f t="shared" si="53"/>
        <v/>
      </c>
      <c r="E92" s="212" t="str">
        <f t="shared" si="54"/>
        <v/>
      </c>
      <c r="F92" s="213" t="str">
        <f t="shared" si="55"/>
        <v/>
      </c>
      <c r="G92" s="211" t="str">
        <f t="shared" si="56"/>
        <v/>
      </c>
      <c r="H92" s="212" t="str">
        <f t="shared" si="57"/>
        <v/>
      </c>
      <c r="I92" s="213" t="str">
        <f t="shared" si="58"/>
        <v/>
      </c>
      <c r="J92" s="211" t="str">
        <f t="shared" si="59"/>
        <v/>
      </c>
      <c r="K92" s="212" t="str">
        <f t="shared" si="60"/>
        <v/>
      </c>
      <c r="L92" s="213" t="str">
        <f t="shared" si="61"/>
        <v/>
      </c>
      <c r="M92" s="20"/>
      <c r="N92" s="214" t="str">
        <f t="shared" si="62"/>
        <v/>
      </c>
      <c r="O92" s="215" t="str">
        <f t="shared" si="63"/>
        <v/>
      </c>
      <c r="P92" s="216" t="str">
        <f t="shared" si="64"/>
        <v/>
      </c>
      <c r="Q92" s="211" t="str">
        <f t="shared" si="65"/>
        <v/>
      </c>
      <c r="R92" s="217" t="str">
        <f t="shared" si="66"/>
        <v/>
      </c>
      <c r="S92" s="218"/>
      <c r="T92" s="219" t="str">
        <f t="shared" si="67"/>
        <v/>
      </c>
      <c r="U92" s="218"/>
      <c r="V92" s="219" t="str">
        <f t="shared" si="68"/>
        <v/>
      </c>
      <c r="W92" s="218"/>
      <c r="X92" s="220" t="str">
        <f t="shared" si="69"/>
        <v/>
      </c>
      <c r="Y92" s="221" t="str">
        <f t="shared" si="70"/>
        <v/>
      </c>
      <c r="Z92" s="222" t="str">
        <f t="shared" si="71"/>
        <v/>
      </c>
      <c r="AA92" s="223" t="str">
        <f t="shared" si="72"/>
        <v/>
      </c>
      <c r="AB92" s="224"/>
      <c r="AC92" s="186"/>
      <c r="AD92" s="225" t="str">
        <f t="shared" si="73"/>
        <v/>
      </c>
      <c r="AE92" s="226" t="str">
        <f t="shared" si="74"/>
        <v/>
      </c>
      <c r="AF92" s="227" t="str">
        <f t="shared" si="75"/>
        <v/>
      </c>
      <c r="AG92" s="228" t="str">
        <f t="shared" si="76"/>
        <v/>
      </c>
      <c r="AH92" s="229" t="str">
        <f t="shared" si="77"/>
        <v/>
      </c>
    </row>
    <row r="93" spans="2:34" ht="12" customHeight="1">
      <c r="B93" s="33">
        <f>IF(情報!$C83="","",情報!$C83)</f>
        <v>236</v>
      </c>
      <c r="C93" s="34" t="str">
        <f t="shared" si="52"/>
        <v/>
      </c>
      <c r="D93" s="230" t="str">
        <f t="shared" si="53"/>
        <v/>
      </c>
      <c r="E93" s="231" t="str">
        <f t="shared" si="54"/>
        <v/>
      </c>
      <c r="F93" s="232" t="str">
        <f t="shared" si="55"/>
        <v/>
      </c>
      <c r="G93" s="230" t="str">
        <f t="shared" si="56"/>
        <v/>
      </c>
      <c r="H93" s="231" t="str">
        <f t="shared" si="57"/>
        <v/>
      </c>
      <c r="I93" s="232" t="str">
        <f t="shared" si="58"/>
        <v/>
      </c>
      <c r="J93" s="230" t="str">
        <f t="shared" si="59"/>
        <v/>
      </c>
      <c r="K93" s="231" t="str">
        <f t="shared" si="60"/>
        <v/>
      </c>
      <c r="L93" s="232" t="str">
        <f t="shared" si="61"/>
        <v/>
      </c>
      <c r="M93" s="20"/>
      <c r="N93" s="233" t="str">
        <f t="shared" si="62"/>
        <v/>
      </c>
      <c r="O93" s="234" t="str">
        <f t="shared" si="63"/>
        <v/>
      </c>
      <c r="P93" s="235" t="str">
        <f t="shared" si="64"/>
        <v/>
      </c>
      <c r="Q93" s="230" t="str">
        <f t="shared" si="65"/>
        <v/>
      </c>
      <c r="R93" s="236" t="str">
        <f t="shared" si="66"/>
        <v/>
      </c>
      <c r="S93" s="237"/>
      <c r="T93" s="238" t="str">
        <f t="shared" si="67"/>
        <v/>
      </c>
      <c r="U93" s="237"/>
      <c r="V93" s="238" t="str">
        <f t="shared" si="68"/>
        <v/>
      </c>
      <c r="W93" s="237"/>
      <c r="X93" s="239" t="str">
        <f t="shared" si="69"/>
        <v/>
      </c>
      <c r="Y93" s="240" t="str">
        <f t="shared" si="70"/>
        <v/>
      </c>
      <c r="Z93" s="241" t="str">
        <f t="shared" si="71"/>
        <v/>
      </c>
      <c r="AA93" s="242" t="str">
        <f t="shared" si="72"/>
        <v/>
      </c>
      <c r="AB93" s="243"/>
      <c r="AC93" s="186"/>
      <c r="AD93" s="244" t="str">
        <f t="shared" si="73"/>
        <v/>
      </c>
      <c r="AE93" s="245" t="str">
        <f t="shared" si="74"/>
        <v/>
      </c>
      <c r="AF93" s="246" t="str">
        <f t="shared" si="75"/>
        <v/>
      </c>
      <c r="AG93" s="247" t="str">
        <f t="shared" si="76"/>
        <v/>
      </c>
      <c r="AH93" s="248" t="str">
        <f t="shared" si="77"/>
        <v/>
      </c>
    </row>
    <row r="94" spans="2:34" ht="12" customHeight="1">
      <c r="B94" s="21">
        <f>IF(情報!$C84="","",情報!$C84)</f>
        <v>237</v>
      </c>
      <c r="C94" s="22" t="str">
        <f t="shared" si="52"/>
        <v/>
      </c>
      <c r="D94" s="192" t="str">
        <f t="shared" si="53"/>
        <v/>
      </c>
      <c r="E94" s="193" t="str">
        <f t="shared" si="54"/>
        <v/>
      </c>
      <c r="F94" s="194" t="str">
        <f t="shared" si="55"/>
        <v/>
      </c>
      <c r="G94" s="192" t="str">
        <f t="shared" si="56"/>
        <v/>
      </c>
      <c r="H94" s="193" t="str">
        <f t="shared" si="57"/>
        <v/>
      </c>
      <c r="I94" s="194" t="str">
        <f t="shared" si="58"/>
        <v/>
      </c>
      <c r="J94" s="192" t="str">
        <f t="shared" si="59"/>
        <v/>
      </c>
      <c r="K94" s="193" t="str">
        <f t="shared" si="60"/>
        <v/>
      </c>
      <c r="L94" s="194" t="str">
        <f t="shared" si="61"/>
        <v/>
      </c>
      <c r="M94" s="20"/>
      <c r="N94" s="195" t="str">
        <f t="shared" si="62"/>
        <v/>
      </c>
      <c r="O94" s="196" t="str">
        <f t="shared" si="63"/>
        <v/>
      </c>
      <c r="P94" s="197" t="str">
        <f t="shared" si="64"/>
        <v/>
      </c>
      <c r="Q94" s="192" t="str">
        <f t="shared" si="65"/>
        <v/>
      </c>
      <c r="R94" s="198" t="str">
        <f t="shared" si="66"/>
        <v/>
      </c>
      <c r="S94" s="199"/>
      <c r="T94" s="200" t="str">
        <f t="shared" si="67"/>
        <v/>
      </c>
      <c r="U94" s="199"/>
      <c r="V94" s="200" t="str">
        <f t="shared" si="68"/>
        <v/>
      </c>
      <c r="W94" s="199"/>
      <c r="X94" s="201" t="str">
        <f t="shared" si="69"/>
        <v/>
      </c>
      <c r="Y94" s="202" t="str">
        <f t="shared" si="70"/>
        <v/>
      </c>
      <c r="Z94" s="203" t="str">
        <f t="shared" si="71"/>
        <v/>
      </c>
      <c r="AA94" s="204" t="str">
        <f t="shared" si="72"/>
        <v/>
      </c>
      <c r="AB94" s="205"/>
      <c r="AC94" s="186"/>
      <c r="AD94" s="206" t="str">
        <f t="shared" si="73"/>
        <v/>
      </c>
      <c r="AE94" s="207" t="str">
        <f t="shared" si="74"/>
        <v/>
      </c>
      <c r="AF94" s="208" t="str">
        <f t="shared" si="75"/>
        <v/>
      </c>
      <c r="AG94" s="209" t="str">
        <f t="shared" si="76"/>
        <v/>
      </c>
      <c r="AH94" s="210" t="str">
        <f t="shared" si="77"/>
        <v/>
      </c>
    </row>
    <row r="95" spans="2:34" ht="12" customHeight="1">
      <c r="B95" s="21">
        <f>IF(情報!$C85="","",情報!$C85)</f>
        <v>238</v>
      </c>
      <c r="C95" s="22" t="str">
        <f t="shared" si="52"/>
        <v/>
      </c>
      <c r="D95" s="192" t="str">
        <f t="shared" si="53"/>
        <v/>
      </c>
      <c r="E95" s="193" t="str">
        <f t="shared" si="54"/>
        <v/>
      </c>
      <c r="F95" s="194" t="str">
        <f t="shared" si="55"/>
        <v/>
      </c>
      <c r="G95" s="192" t="str">
        <f t="shared" si="56"/>
        <v/>
      </c>
      <c r="H95" s="193" t="str">
        <f t="shared" si="57"/>
        <v/>
      </c>
      <c r="I95" s="194" t="str">
        <f t="shared" si="58"/>
        <v/>
      </c>
      <c r="J95" s="192" t="str">
        <f t="shared" si="59"/>
        <v/>
      </c>
      <c r="K95" s="193" t="str">
        <f t="shared" si="60"/>
        <v/>
      </c>
      <c r="L95" s="194" t="str">
        <f t="shared" si="61"/>
        <v/>
      </c>
      <c r="M95" s="20"/>
      <c r="N95" s="195" t="str">
        <f t="shared" si="62"/>
        <v/>
      </c>
      <c r="O95" s="196" t="str">
        <f t="shared" si="63"/>
        <v/>
      </c>
      <c r="P95" s="197" t="str">
        <f t="shared" si="64"/>
        <v/>
      </c>
      <c r="Q95" s="192" t="str">
        <f t="shared" si="65"/>
        <v/>
      </c>
      <c r="R95" s="198" t="str">
        <f t="shared" si="66"/>
        <v/>
      </c>
      <c r="S95" s="199"/>
      <c r="T95" s="200" t="str">
        <f t="shared" si="67"/>
        <v/>
      </c>
      <c r="U95" s="199"/>
      <c r="V95" s="200" t="str">
        <f t="shared" si="68"/>
        <v/>
      </c>
      <c r="W95" s="199"/>
      <c r="X95" s="201" t="str">
        <f t="shared" si="69"/>
        <v/>
      </c>
      <c r="Y95" s="202" t="str">
        <f t="shared" si="70"/>
        <v/>
      </c>
      <c r="Z95" s="203" t="str">
        <f t="shared" si="71"/>
        <v/>
      </c>
      <c r="AA95" s="204" t="str">
        <f t="shared" si="72"/>
        <v/>
      </c>
      <c r="AB95" s="205"/>
      <c r="AC95" s="186"/>
      <c r="AD95" s="206" t="str">
        <f t="shared" si="73"/>
        <v/>
      </c>
      <c r="AE95" s="207" t="str">
        <f t="shared" si="74"/>
        <v/>
      </c>
      <c r="AF95" s="208" t="str">
        <f t="shared" si="75"/>
        <v/>
      </c>
      <c r="AG95" s="209" t="str">
        <f t="shared" si="76"/>
        <v/>
      </c>
      <c r="AH95" s="210" t="str">
        <f t="shared" si="77"/>
        <v/>
      </c>
    </row>
    <row r="96" spans="2:34" ht="12" customHeight="1">
      <c r="B96" s="21">
        <f>IF(情報!$C86="","",情報!$C86)</f>
        <v>239</v>
      </c>
      <c r="C96" s="22" t="str">
        <f t="shared" si="52"/>
        <v/>
      </c>
      <c r="D96" s="192" t="str">
        <f t="shared" si="53"/>
        <v/>
      </c>
      <c r="E96" s="193" t="str">
        <f t="shared" si="54"/>
        <v/>
      </c>
      <c r="F96" s="194" t="str">
        <f t="shared" si="55"/>
        <v/>
      </c>
      <c r="G96" s="192" t="str">
        <f t="shared" si="56"/>
        <v/>
      </c>
      <c r="H96" s="193" t="str">
        <f t="shared" si="57"/>
        <v/>
      </c>
      <c r="I96" s="194" t="str">
        <f t="shared" si="58"/>
        <v/>
      </c>
      <c r="J96" s="192" t="str">
        <f t="shared" si="59"/>
        <v/>
      </c>
      <c r="K96" s="193" t="str">
        <f t="shared" si="60"/>
        <v/>
      </c>
      <c r="L96" s="194" t="str">
        <f t="shared" si="61"/>
        <v/>
      </c>
      <c r="M96" s="20"/>
      <c r="N96" s="195" t="str">
        <f t="shared" si="62"/>
        <v/>
      </c>
      <c r="O96" s="196" t="str">
        <f t="shared" si="63"/>
        <v/>
      </c>
      <c r="P96" s="197" t="str">
        <f t="shared" si="64"/>
        <v/>
      </c>
      <c r="Q96" s="192" t="str">
        <f t="shared" si="65"/>
        <v/>
      </c>
      <c r="R96" s="198" t="str">
        <f t="shared" si="66"/>
        <v/>
      </c>
      <c r="S96" s="199"/>
      <c r="T96" s="200" t="str">
        <f t="shared" si="67"/>
        <v/>
      </c>
      <c r="U96" s="199"/>
      <c r="V96" s="200" t="str">
        <f t="shared" si="68"/>
        <v/>
      </c>
      <c r="W96" s="199"/>
      <c r="X96" s="201" t="str">
        <f t="shared" si="69"/>
        <v/>
      </c>
      <c r="Y96" s="202" t="str">
        <f t="shared" si="70"/>
        <v/>
      </c>
      <c r="Z96" s="203" t="str">
        <f t="shared" si="71"/>
        <v/>
      </c>
      <c r="AA96" s="204" t="str">
        <f t="shared" si="72"/>
        <v/>
      </c>
      <c r="AB96" s="205"/>
      <c r="AC96" s="186"/>
      <c r="AD96" s="206" t="str">
        <f t="shared" si="73"/>
        <v/>
      </c>
      <c r="AE96" s="207" t="str">
        <f t="shared" si="74"/>
        <v/>
      </c>
      <c r="AF96" s="208" t="str">
        <f t="shared" si="75"/>
        <v/>
      </c>
      <c r="AG96" s="209" t="str">
        <f t="shared" si="76"/>
        <v/>
      </c>
      <c r="AH96" s="210" t="str">
        <f t="shared" si="77"/>
        <v/>
      </c>
    </row>
    <row r="97" spans="2:34" ht="12" customHeight="1">
      <c r="B97" s="27">
        <f>IF(情報!$C87="","",情報!$C87)</f>
        <v>240</v>
      </c>
      <c r="C97" s="28" t="str">
        <f t="shared" si="52"/>
        <v/>
      </c>
      <c r="D97" s="211" t="str">
        <f t="shared" si="53"/>
        <v/>
      </c>
      <c r="E97" s="212" t="str">
        <f t="shared" si="54"/>
        <v/>
      </c>
      <c r="F97" s="213" t="str">
        <f t="shared" si="55"/>
        <v/>
      </c>
      <c r="G97" s="211" t="str">
        <f t="shared" si="56"/>
        <v/>
      </c>
      <c r="H97" s="212" t="str">
        <f t="shared" si="57"/>
        <v/>
      </c>
      <c r="I97" s="213" t="str">
        <f t="shared" si="58"/>
        <v/>
      </c>
      <c r="J97" s="211" t="str">
        <f t="shared" si="59"/>
        <v/>
      </c>
      <c r="K97" s="212" t="str">
        <f t="shared" si="60"/>
        <v/>
      </c>
      <c r="L97" s="213" t="str">
        <f t="shared" si="61"/>
        <v/>
      </c>
      <c r="M97" s="20"/>
      <c r="N97" s="214" t="str">
        <f t="shared" si="62"/>
        <v/>
      </c>
      <c r="O97" s="215" t="str">
        <f t="shared" si="63"/>
        <v/>
      </c>
      <c r="P97" s="216" t="str">
        <f t="shared" si="64"/>
        <v/>
      </c>
      <c r="Q97" s="211" t="str">
        <f t="shared" si="65"/>
        <v/>
      </c>
      <c r="R97" s="217" t="str">
        <f t="shared" si="66"/>
        <v/>
      </c>
      <c r="S97" s="218"/>
      <c r="T97" s="219" t="str">
        <f t="shared" si="67"/>
        <v/>
      </c>
      <c r="U97" s="218"/>
      <c r="V97" s="219" t="str">
        <f t="shared" si="68"/>
        <v/>
      </c>
      <c r="W97" s="218"/>
      <c r="X97" s="220" t="str">
        <f t="shared" si="69"/>
        <v/>
      </c>
      <c r="Y97" s="221" t="str">
        <f t="shared" si="70"/>
        <v/>
      </c>
      <c r="Z97" s="222" t="str">
        <f t="shared" si="71"/>
        <v/>
      </c>
      <c r="AA97" s="223" t="str">
        <f t="shared" si="72"/>
        <v/>
      </c>
      <c r="AB97" s="224"/>
      <c r="AC97" s="186"/>
      <c r="AD97" s="225" t="str">
        <f t="shared" si="73"/>
        <v/>
      </c>
      <c r="AE97" s="226" t="str">
        <f t="shared" si="74"/>
        <v/>
      </c>
      <c r="AF97" s="227" t="str">
        <f t="shared" si="75"/>
        <v/>
      </c>
      <c r="AG97" s="228" t="str">
        <f t="shared" si="76"/>
        <v/>
      </c>
      <c r="AH97" s="229" t="str">
        <f t="shared" si="77"/>
        <v/>
      </c>
    </row>
    <row r="98" spans="2:34" ht="12" customHeight="1">
      <c r="B98" s="33">
        <f>IF(情報!$C88="","",情報!$C88)</f>
        <v>241</v>
      </c>
      <c r="C98" s="34" t="str">
        <f t="shared" si="52"/>
        <v/>
      </c>
      <c r="D98" s="230" t="str">
        <f t="shared" si="53"/>
        <v/>
      </c>
      <c r="E98" s="231" t="str">
        <f t="shared" si="54"/>
        <v/>
      </c>
      <c r="F98" s="232" t="str">
        <f t="shared" si="55"/>
        <v/>
      </c>
      <c r="G98" s="230" t="str">
        <f t="shared" si="56"/>
        <v/>
      </c>
      <c r="H98" s="231" t="str">
        <f t="shared" si="57"/>
        <v/>
      </c>
      <c r="I98" s="232" t="str">
        <f t="shared" si="58"/>
        <v/>
      </c>
      <c r="J98" s="230" t="str">
        <f t="shared" si="59"/>
        <v/>
      </c>
      <c r="K98" s="231" t="str">
        <f t="shared" si="60"/>
        <v/>
      </c>
      <c r="L98" s="232" t="str">
        <f t="shared" si="61"/>
        <v/>
      </c>
      <c r="M98" s="20"/>
      <c r="N98" s="233" t="str">
        <f t="shared" si="62"/>
        <v/>
      </c>
      <c r="O98" s="234" t="str">
        <f t="shared" si="63"/>
        <v/>
      </c>
      <c r="P98" s="235" t="str">
        <f t="shared" si="64"/>
        <v/>
      </c>
      <c r="Q98" s="230" t="str">
        <f t="shared" si="65"/>
        <v/>
      </c>
      <c r="R98" s="236" t="str">
        <f t="shared" si="66"/>
        <v/>
      </c>
      <c r="S98" s="237"/>
      <c r="T98" s="238" t="str">
        <f t="shared" si="67"/>
        <v/>
      </c>
      <c r="U98" s="237"/>
      <c r="V98" s="238" t="str">
        <f t="shared" si="68"/>
        <v/>
      </c>
      <c r="W98" s="237"/>
      <c r="X98" s="239" t="str">
        <f t="shared" si="69"/>
        <v/>
      </c>
      <c r="Y98" s="240" t="str">
        <f t="shared" si="70"/>
        <v/>
      </c>
      <c r="Z98" s="241" t="str">
        <f t="shared" si="71"/>
        <v/>
      </c>
      <c r="AA98" s="242" t="str">
        <f t="shared" si="72"/>
        <v/>
      </c>
      <c r="AB98" s="243"/>
      <c r="AC98" s="186"/>
      <c r="AD98" s="244" t="str">
        <f t="shared" si="73"/>
        <v/>
      </c>
      <c r="AE98" s="245" t="str">
        <f t="shared" si="74"/>
        <v/>
      </c>
      <c r="AF98" s="246" t="str">
        <f t="shared" si="75"/>
        <v/>
      </c>
      <c r="AG98" s="247" t="str">
        <f t="shared" si="76"/>
        <v/>
      </c>
      <c r="AH98" s="248" t="str">
        <f t="shared" si="77"/>
        <v/>
      </c>
    </row>
    <row r="99" spans="2:34" ht="12" customHeight="1">
      <c r="B99" s="21">
        <f>IF(情報!$C89="","",情報!$C89)</f>
        <v>242</v>
      </c>
      <c r="C99" s="22" t="str">
        <f t="shared" si="52"/>
        <v/>
      </c>
      <c r="D99" s="192" t="str">
        <f t="shared" si="53"/>
        <v/>
      </c>
      <c r="E99" s="193" t="str">
        <f t="shared" si="54"/>
        <v/>
      </c>
      <c r="F99" s="194" t="str">
        <f t="shared" si="55"/>
        <v/>
      </c>
      <c r="G99" s="192" t="str">
        <f t="shared" si="56"/>
        <v/>
      </c>
      <c r="H99" s="193" t="str">
        <f t="shared" si="57"/>
        <v/>
      </c>
      <c r="I99" s="194" t="str">
        <f t="shared" si="58"/>
        <v/>
      </c>
      <c r="J99" s="192" t="str">
        <f t="shared" si="59"/>
        <v/>
      </c>
      <c r="K99" s="193" t="str">
        <f t="shared" si="60"/>
        <v/>
      </c>
      <c r="L99" s="194" t="str">
        <f t="shared" si="61"/>
        <v/>
      </c>
      <c r="M99" s="20"/>
      <c r="N99" s="195" t="str">
        <f t="shared" si="62"/>
        <v/>
      </c>
      <c r="O99" s="196" t="str">
        <f t="shared" si="63"/>
        <v/>
      </c>
      <c r="P99" s="197" t="str">
        <f t="shared" si="64"/>
        <v/>
      </c>
      <c r="Q99" s="192" t="str">
        <f t="shared" si="65"/>
        <v/>
      </c>
      <c r="R99" s="198" t="str">
        <f t="shared" si="66"/>
        <v/>
      </c>
      <c r="S99" s="199"/>
      <c r="T99" s="200" t="str">
        <f t="shared" si="67"/>
        <v/>
      </c>
      <c r="U99" s="199"/>
      <c r="V99" s="200" t="str">
        <f t="shared" si="68"/>
        <v/>
      </c>
      <c r="W99" s="199"/>
      <c r="X99" s="201" t="str">
        <f t="shared" si="69"/>
        <v/>
      </c>
      <c r="Y99" s="202" t="str">
        <f t="shared" si="70"/>
        <v/>
      </c>
      <c r="Z99" s="203" t="str">
        <f t="shared" si="71"/>
        <v/>
      </c>
      <c r="AA99" s="204" t="str">
        <f t="shared" si="72"/>
        <v/>
      </c>
      <c r="AB99" s="205"/>
      <c r="AC99" s="186"/>
      <c r="AD99" s="206" t="str">
        <f t="shared" si="73"/>
        <v/>
      </c>
      <c r="AE99" s="207" t="str">
        <f t="shared" si="74"/>
        <v/>
      </c>
      <c r="AF99" s="208" t="str">
        <f t="shared" si="75"/>
        <v/>
      </c>
      <c r="AG99" s="209" t="str">
        <f t="shared" si="76"/>
        <v/>
      </c>
      <c r="AH99" s="210" t="str">
        <f t="shared" si="77"/>
        <v/>
      </c>
    </row>
    <row r="100" spans="2:34" ht="12" customHeight="1">
      <c r="B100" s="21">
        <f>IF(情報!$C90="","",情報!$C90)</f>
        <v>243</v>
      </c>
      <c r="C100" s="22" t="str">
        <f t="shared" si="52"/>
        <v/>
      </c>
      <c r="D100" s="192" t="str">
        <f t="shared" si="53"/>
        <v/>
      </c>
      <c r="E100" s="193" t="str">
        <f t="shared" si="54"/>
        <v/>
      </c>
      <c r="F100" s="194" t="str">
        <f t="shared" si="55"/>
        <v/>
      </c>
      <c r="G100" s="192" t="str">
        <f t="shared" si="56"/>
        <v/>
      </c>
      <c r="H100" s="193" t="str">
        <f t="shared" si="57"/>
        <v/>
      </c>
      <c r="I100" s="194" t="str">
        <f t="shared" si="58"/>
        <v/>
      </c>
      <c r="J100" s="192" t="str">
        <f t="shared" si="59"/>
        <v/>
      </c>
      <c r="K100" s="193" t="str">
        <f t="shared" si="60"/>
        <v/>
      </c>
      <c r="L100" s="194" t="str">
        <f t="shared" si="61"/>
        <v/>
      </c>
      <c r="M100" s="20"/>
      <c r="N100" s="195" t="str">
        <f t="shared" si="62"/>
        <v/>
      </c>
      <c r="O100" s="196" t="str">
        <f t="shared" si="63"/>
        <v/>
      </c>
      <c r="P100" s="197" t="str">
        <f t="shared" si="64"/>
        <v/>
      </c>
      <c r="Q100" s="192" t="str">
        <f t="shared" si="65"/>
        <v/>
      </c>
      <c r="R100" s="198" t="str">
        <f t="shared" si="66"/>
        <v/>
      </c>
      <c r="S100" s="199"/>
      <c r="T100" s="200" t="str">
        <f t="shared" si="67"/>
        <v/>
      </c>
      <c r="U100" s="199"/>
      <c r="V100" s="200" t="str">
        <f t="shared" si="68"/>
        <v/>
      </c>
      <c r="W100" s="199"/>
      <c r="X100" s="201" t="str">
        <f t="shared" si="69"/>
        <v/>
      </c>
      <c r="Y100" s="202" t="str">
        <f t="shared" si="70"/>
        <v/>
      </c>
      <c r="Z100" s="203" t="str">
        <f t="shared" si="71"/>
        <v/>
      </c>
      <c r="AA100" s="204" t="str">
        <f t="shared" si="72"/>
        <v/>
      </c>
      <c r="AB100" s="205"/>
      <c r="AC100" s="186"/>
      <c r="AD100" s="206" t="str">
        <f t="shared" si="73"/>
        <v/>
      </c>
      <c r="AE100" s="207" t="str">
        <f t="shared" si="74"/>
        <v/>
      </c>
      <c r="AF100" s="208" t="str">
        <f t="shared" si="75"/>
        <v/>
      </c>
      <c r="AG100" s="209" t="str">
        <f t="shared" si="76"/>
        <v/>
      </c>
      <c r="AH100" s="210" t="str">
        <f t="shared" si="77"/>
        <v/>
      </c>
    </row>
    <row r="101" spans="2:34" ht="12" customHeight="1">
      <c r="B101" s="21">
        <f>IF(情報!$C91="","",情報!$C91)</f>
        <v>244</v>
      </c>
      <c r="C101" s="22" t="str">
        <f t="shared" si="52"/>
        <v/>
      </c>
      <c r="D101" s="192" t="str">
        <f t="shared" si="53"/>
        <v/>
      </c>
      <c r="E101" s="193" t="str">
        <f t="shared" si="54"/>
        <v/>
      </c>
      <c r="F101" s="194" t="str">
        <f t="shared" si="55"/>
        <v/>
      </c>
      <c r="G101" s="192" t="str">
        <f t="shared" si="56"/>
        <v/>
      </c>
      <c r="H101" s="193" t="str">
        <f t="shared" si="57"/>
        <v/>
      </c>
      <c r="I101" s="194" t="str">
        <f t="shared" si="58"/>
        <v/>
      </c>
      <c r="J101" s="192" t="str">
        <f t="shared" si="59"/>
        <v/>
      </c>
      <c r="K101" s="193" t="str">
        <f t="shared" si="60"/>
        <v/>
      </c>
      <c r="L101" s="194" t="str">
        <f t="shared" si="61"/>
        <v/>
      </c>
      <c r="M101" s="20"/>
      <c r="N101" s="195" t="str">
        <f t="shared" si="62"/>
        <v/>
      </c>
      <c r="O101" s="196" t="str">
        <f t="shared" si="63"/>
        <v/>
      </c>
      <c r="P101" s="197" t="str">
        <f t="shared" si="64"/>
        <v/>
      </c>
      <c r="Q101" s="192" t="str">
        <f t="shared" si="65"/>
        <v/>
      </c>
      <c r="R101" s="198" t="str">
        <f t="shared" si="66"/>
        <v/>
      </c>
      <c r="S101" s="199"/>
      <c r="T101" s="200" t="str">
        <f t="shared" si="67"/>
        <v/>
      </c>
      <c r="U101" s="199"/>
      <c r="V101" s="200" t="str">
        <f t="shared" si="68"/>
        <v/>
      </c>
      <c r="W101" s="199"/>
      <c r="X101" s="201" t="str">
        <f t="shared" si="69"/>
        <v/>
      </c>
      <c r="Y101" s="202" t="str">
        <f t="shared" si="70"/>
        <v/>
      </c>
      <c r="Z101" s="203" t="str">
        <f t="shared" si="71"/>
        <v/>
      </c>
      <c r="AA101" s="204" t="str">
        <f t="shared" si="72"/>
        <v/>
      </c>
      <c r="AB101" s="205"/>
      <c r="AC101" s="186"/>
      <c r="AD101" s="206" t="str">
        <f t="shared" si="73"/>
        <v/>
      </c>
      <c r="AE101" s="207" t="str">
        <f t="shared" si="74"/>
        <v/>
      </c>
      <c r="AF101" s="208" t="str">
        <f t="shared" si="75"/>
        <v/>
      </c>
      <c r="AG101" s="209" t="str">
        <f t="shared" si="76"/>
        <v/>
      </c>
      <c r="AH101" s="210" t="str">
        <f t="shared" si="77"/>
        <v/>
      </c>
    </row>
    <row r="102" spans="2:34" ht="12" customHeight="1" thickBot="1">
      <c r="B102" s="39">
        <f>IF(情報!$C92="","",情報!$C92)</f>
        <v>245</v>
      </c>
      <c r="C102" s="40" t="str">
        <f t="shared" si="52"/>
        <v/>
      </c>
      <c r="D102" s="249" t="str">
        <f t="shared" si="53"/>
        <v/>
      </c>
      <c r="E102" s="250" t="str">
        <f t="shared" si="54"/>
        <v/>
      </c>
      <c r="F102" s="251" t="str">
        <f t="shared" si="55"/>
        <v/>
      </c>
      <c r="G102" s="249" t="str">
        <f t="shared" si="56"/>
        <v/>
      </c>
      <c r="H102" s="250" t="str">
        <f t="shared" si="57"/>
        <v/>
      </c>
      <c r="I102" s="251" t="str">
        <f t="shared" si="58"/>
        <v/>
      </c>
      <c r="J102" s="249" t="str">
        <f t="shared" si="59"/>
        <v/>
      </c>
      <c r="K102" s="250" t="str">
        <f t="shared" si="60"/>
        <v/>
      </c>
      <c r="L102" s="251" t="str">
        <f t="shared" si="61"/>
        <v/>
      </c>
      <c r="M102" s="20"/>
      <c r="N102" s="252" t="str">
        <f t="shared" si="62"/>
        <v/>
      </c>
      <c r="O102" s="253" t="str">
        <f t="shared" si="63"/>
        <v/>
      </c>
      <c r="P102" s="254" t="str">
        <f t="shared" si="64"/>
        <v/>
      </c>
      <c r="Q102" s="249" t="str">
        <f t="shared" si="65"/>
        <v/>
      </c>
      <c r="R102" s="255" t="str">
        <f t="shared" si="66"/>
        <v/>
      </c>
      <c r="S102" s="256"/>
      <c r="T102" s="257" t="str">
        <f t="shared" si="67"/>
        <v/>
      </c>
      <c r="U102" s="256"/>
      <c r="V102" s="257" t="str">
        <f t="shared" si="68"/>
        <v/>
      </c>
      <c r="W102" s="256"/>
      <c r="X102" s="258" t="str">
        <f t="shared" si="69"/>
        <v/>
      </c>
      <c r="Y102" s="259" t="str">
        <f t="shared" si="70"/>
        <v/>
      </c>
      <c r="Z102" s="260" t="str">
        <f t="shared" si="71"/>
        <v/>
      </c>
      <c r="AA102" s="261" t="str">
        <f t="shared" si="72"/>
        <v/>
      </c>
      <c r="AB102" s="262"/>
      <c r="AC102" s="186"/>
      <c r="AD102" s="263" t="str">
        <f t="shared" si="73"/>
        <v/>
      </c>
      <c r="AE102" s="264" t="str">
        <f t="shared" si="74"/>
        <v/>
      </c>
      <c r="AF102" s="265" t="str">
        <f t="shared" si="75"/>
        <v/>
      </c>
      <c r="AG102" s="266" t="str">
        <f t="shared" si="76"/>
        <v/>
      </c>
      <c r="AH102" s="267" t="str">
        <f t="shared" si="77"/>
        <v/>
      </c>
    </row>
    <row r="103" spans="2:34" ht="12" customHeight="1">
      <c r="B103" s="14">
        <f>IF(情報!$C93="","",情報!$C93)</f>
        <v>301</v>
      </c>
      <c r="C103" s="15" t="str">
        <f t="shared" si="52"/>
        <v/>
      </c>
      <c r="D103" s="172" t="str">
        <f t="shared" si="53"/>
        <v/>
      </c>
      <c r="E103" s="173" t="str">
        <f t="shared" si="54"/>
        <v/>
      </c>
      <c r="F103" s="174" t="str">
        <f t="shared" si="55"/>
        <v/>
      </c>
      <c r="G103" s="172" t="str">
        <f t="shared" si="56"/>
        <v/>
      </c>
      <c r="H103" s="173" t="str">
        <f t="shared" si="57"/>
        <v/>
      </c>
      <c r="I103" s="174" t="str">
        <f t="shared" si="58"/>
        <v/>
      </c>
      <c r="J103" s="172" t="str">
        <f t="shared" si="59"/>
        <v/>
      </c>
      <c r="K103" s="173" t="str">
        <f t="shared" si="60"/>
        <v/>
      </c>
      <c r="L103" s="174" t="str">
        <f t="shared" si="61"/>
        <v/>
      </c>
      <c r="M103" s="20"/>
      <c r="N103" s="175" t="str">
        <f t="shared" si="62"/>
        <v/>
      </c>
      <c r="O103" s="176" t="str">
        <f t="shared" si="63"/>
        <v/>
      </c>
      <c r="P103" s="177" t="str">
        <f t="shared" si="64"/>
        <v/>
      </c>
      <c r="Q103" s="172" t="str">
        <f t="shared" si="65"/>
        <v/>
      </c>
      <c r="R103" s="178" t="str">
        <f t="shared" si="66"/>
        <v/>
      </c>
      <c r="S103" s="179"/>
      <c r="T103" s="180" t="str">
        <f t="shared" si="67"/>
        <v/>
      </c>
      <c r="U103" s="179"/>
      <c r="V103" s="180" t="str">
        <f t="shared" si="68"/>
        <v/>
      </c>
      <c r="W103" s="179"/>
      <c r="X103" s="181" t="str">
        <f t="shared" si="69"/>
        <v/>
      </c>
      <c r="Y103" s="182" t="str">
        <f t="shared" si="70"/>
        <v/>
      </c>
      <c r="Z103" s="183" t="str">
        <f t="shared" si="71"/>
        <v/>
      </c>
      <c r="AA103" s="184" t="str">
        <f t="shared" si="72"/>
        <v/>
      </c>
      <c r="AB103" s="185"/>
      <c r="AC103" s="186"/>
      <c r="AD103" s="187" t="str">
        <f t="shared" si="73"/>
        <v/>
      </c>
      <c r="AE103" s="188" t="str">
        <f t="shared" si="74"/>
        <v/>
      </c>
      <c r="AF103" s="189" t="str">
        <f t="shared" si="75"/>
        <v/>
      </c>
      <c r="AG103" s="190" t="str">
        <f t="shared" si="76"/>
        <v/>
      </c>
      <c r="AH103" s="191" t="str">
        <f t="shared" si="77"/>
        <v/>
      </c>
    </row>
    <row r="104" spans="2:34" ht="12" customHeight="1">
      <c r="B104" s="21">
        <f>IF(情報!$C94="","",情報!$C94)</f>
        <v>302</v>
      </c>
      <c r="C104" s="22" t="str">
        <f t="shared" si="52"/>
        <v/>
      </c>
      <c r="D104" s="192" t="str">
        <f t="shared" si="53"/>
        <v/>
      </c>
      <c r="E104" s="193" t="str">
        <f t="shared" si="54"/>
        <v/>
      </c>
      <c r="F104" s="194" t="str">
        <f t="shared" si="55"/>
        <v/>
      </c>
      <c r="G104" s="192" t="str">
        <f t="shared" si="56"/>
        <v/>
      </c>
      <c r="H104" s="193" t="str">
        <f t="shared" si="57"/>
        <v/>
      </c>
      <c r="I104" s="194" t="str">
        <f t="shared" si="58"/>
        <v/>
      </c>
      <c r="J104" s="192" t="str">
        <f t="shared" si="59"/>
        <v/>
      </c>
      <c r="K104" s="193" t="str">
        <f t="shared" si="60"/>
        <v/>
      </c>
      <c r="L104" s="194" t="str">
        <f t="shared" si="61"/>
        <v/>
      </c>
      <c r="M104" s="20"/>
      <c r="N104" s="195" t="str">
        <f t="shared" si="62"/>
        <v/>
      </c>
      <c r="O104" s="196" t="str">
        <f t="shared" si="63"/>
        <v/>
      </c>
      <c r="P104" s="197" t="str">
        <f t="shared" si="64"/>
        <v/>
      </c>
      <c r="Q104" s="192" t="str">
        <f t="shared" si="65"/>
        <v/>
      </c>
      <c r="R104" s="198" t="str">
        <f t="shared" si="66"/>
        <v/>
      </c>
      <c r="S104" s="199"/>
      <c r="T104" s="200" t="str">
        <f t="shared" si="67"/>
        <v/>
      </c>
      <c r="U104" s="199"/>
      <c r="V104" s="200" t="str">
        <f t="shared" si="68"/>
        <v/>
      </c>
      <c r="W104" s="199"/>
      <c r="X104" s="201" t="str">
        <f t="shared" si="69"/>
        <v/>
      </c>
      <c r="Y104" s="202" t="str">
        <f t="shared" si="70"/>
        <v/>
      </c>
      <c r="Z104" s="203" t="str">
        <f t="shared" si="71"/>
        <v/>
      </c>
      <c r="AA104" s="204" t="str">
        <f t="shared" si="72"/>
        <v/>
      </c>
      <c r="AB104" s="205"/>
      <c r="AC104" s="186"/>
      <c r="AD104" s="206" t="str">
        <f t="shared" si="73"/>
        <v/>
      </c>
      <c r="AE104" s="207" t="str">
        <f t="shared" si="74"/>
        <v/>
      </c>
      <c r="AF104" s="208" t="str">
        <f t="shared" si="75"/>
        <v/>
      </c>
      <c r="AG104" s="209" t="str">
        <f t="shared" si="76"/>
        <v/>
      </c>
      <c r="AH104" s="210" t="str">
        <f t="shared" si="77"/>
        <v/>
      </c>
    </row>
    <row r="105" spans="2:34" ht="12" customHeight="1">
      <c r="B105" s="21">
        <f>IF(情報!$C95="","",情報!$C95)</f>
        <v>303</v>
      </c>
      <c r="C105" s="22" t="str">
        <f t="shared" si="52"/>
        <v/>
      </c>
      <c r="D105" s="192" t="str">
        <f t="shared" si="53"/>
        <v/>
      </c>
      <c r="E105" s="193" t="str">
        <f t="shared" si="54"/>
        <v/>
      </c>
      <c r="F105" s="194" t="str">
        <f t="shared" si="55"/>
        <v/>
      </c>
      <c r="G105" s="192" t="str">
        <f t="shared" si="56"/>
        <v/>
      </c>
      <c r="H105" s="193" t="str">
        <f t="shared" si="57"/>
        <v/>
      </c>
      <c r="I105" s="194" t="str">
        <f t="shared" si="58"/>
        <v/>
      </c>
      <c r="J105" s="192" t="str">
        <f t="shared" si="59"/>
        <v/>
      </c>
      <c r="K105" s="193" t="str">
        <f t="shared" si="60"/>
        <v/>
      </c>
      <c r="L105" s="194" t="str">
        <f t="shared" si="61"/>
        <v/>
      </c>
      <c r="M105" s="20"/>
      <c r="N105" s="195" t="str">
        <f t="shared" si="62"/>
        <v/>
      </c>
      <c r="O105" s="196" t="str">
        <f t="shared" si="63"/>
        <v/>
      </c>
      <c r="P105" s="197" t="str">
        <f t="shared" si="64"/>
        <v/>
      </c>
      <c r="Q105" s="192" t="str">
        <f t="shared" si="65"/>
        <v/>
      </c>
      <c r="R105" s="198" t="str">
        <f t="shared" si="66"/>
        <v/>
      </c>
      <c r="S105" s="199"/>
      <c r="T105" s="200" t="str">
        <f t="shared" si="67"/>
        <v/>
      </c>
      <c r="U105" s="199"/>
      <c r="V105" s="200" t="str">
        <f t="shared" si="68"/>
        <v/>
      </c>
      <c r="W105" s="199"/>
      <c r="X105" s="201" t="str">
        <f t="shared" si="69"/>
        <v/>
      </c>
      <c r="Y105" s="202" t="str">
        <f t="shared" si="70"/>
        <v/>
      </c>
      <c r="Z105" s="203" t="str">
        <f t="shared" si="71"/>
        <v/>
      </c>
      <c r="AA105" s="204" t="str">
        <f t="shared" si="72"/>
        <v/>
      </c>
      <c r="AB105" s="205"/>
      <c r="AC105" s="186"/>
      <c r="AD105" s="206" t="str">
        <f t="shared" si="73"/>
        <v/>
      </c>
      <c r="AE105" s="207" t="str">
        <f t="shared" si="74"/>
        <v/>
      </c>
      <c r="AF105" s="208" t="str">
        <f t="shared" si="75"/>
        <v/>
      </c>
      <c r="AG105" s="209" t="str">
        <f t="shared" si="76"/>
        <v/>
      </c>
      <c r="AH105" s="210" t="str">
        <f t="shared" si="77"/>
        <v/>
      </c>
    </row>
    <row r="106" spans="2:34" ht="12" customHeight="1">
      <c r="B106" s="21">
        <f>IF(情報!$C96="","",情報!$C96)</f>
        <v>304</v>
      </c>
      <c r="C106" s="22" t="str">
        <f t="shared" si="52"/>
        <v/>
      </c>
      <c r="D106" s="192" t="str">
        <f t="shared" si="53"/>
        <v/>
      </c>
      <c r="E106" s="193" t="str">
        <f t="shared" si="54"/>
        <v/>
      </c>
      <c r="F106" s="194" t="str">
        <f t="shared" si="55"/>
        <v/>
      </c>
      <c r="G106" s="192" t="str">
        <f t="shared" si="56"/>
        <v/>
      </c>
      <c r="H106" s="193" t="str">
        <f t="shared" si="57"/>
        <v/>
      </c>
      <c r="I106" s="194" t="str">
        <f t="shared" si="58"/>
        <v/>
      </c>
      <c r="J106" s="192" t="str">
        <f t="shared" si="59"/>
        <v/>
      </c>
      <c r="K106" s="193" t="str">
        <f t="shared" si="60"/>
        <v/>
      </c>
      <c r="L106" s="194" t="str">
        <f t="shared" si="61"/>
        <v/>
      </c>
      <c r="M106" s="20"/>
      <c r="N106" s="195" t="str">
        <f t="shared" si="62"/>
        <v/>
      </c>
      <c r="O106" s="196" t="str">
        <f t="shared" si="63"/>
        <v/>
      </c>
      <c r="P106" s="197" t="str">
        <f t="shared" si="64"/>
        <v/>
      </c>
      <c r="Q106" s="192" t="str">
        <f t="shared" si="65"/>
        <v/>
      </c>
      <c r="R106" s="198" t="str">
        <f t="shared" si="66"/>
        <v/>
      </c>
      <c r="S106" s="199"/>
      <c r="T106" s="200" t="str">
        <f t="shared" si="67"/>
        <v/>
      </c>
      <c r="U106" s="199"/>
      <c r="V106" s="200" t="str">
        <f t="shared" si="68"/>
        <v/>
      </c>
      <c r="W106" s="199"/>
      <c r="X106" s="201" t="str">
        <f t="shared" si="69"/>
        <v/>
      </c>
      <c r="Y106" s="202" t="str">
        <f t="shared" si="70"/>
        <v/>
      </c>
      <c r="Z106" s="203" t="str">
        <f t="shared" si="71"/>
        <v/>
      </c>
      <c r="AA106" s="204" t="str">
        <f t="shared" si="72"/>
        <v/>
      </c>
      <c r="AB106" s="205"/>
      <c r="AC106" s="186"/>
      <c r="AD106" s="206" t="str">
        <f t="shared" si="73"/>
        <v/>
      </c>
      <c r="AE106" s="207" t="str">
        <f t="shared" si="74"/>
        <v/>
      </c>
      <c r="AF106" s="208" t="str">
        <f t="shared" si="75"/>
        <v/>
      </c>
      <c r="AG106" s="209" t="str">
        <f t="shared" si="76"/>
        <v/>
      </c>
      <c r="AH106" s="210" t="str">
        <f t="shared" si="77"/>
        <v/>
      </c>
    </row>
    <row r="107" spans="2:34" ht="12" customHeight="1">
      <c r="B107" s="27">
        <f>IF(情報!$C97="","",情報!$C97)</f>
        <v>305</v>
      </c>
      <c r="C107" s="28" t="str">
        <f t="shared" si="52"/>
        <v/>
      </c>
      <c r="D107" s="211" t="str">
        <f t="shared" si="53"/>
        <v/>
      </c>
      <c r="E107" s="212" t="str">
        <f t="shared" si="54"/>
        <v/>
      </c>
      <c r="F107" s="213" t="str">
        <f t="shared" si="55"/>
        <v/>
      </c>
      <c r="G107" s="211" t="str">
        <f t="shared" si="56"/>
        <v/>
      </c>
      <c r="H107" s="212" t="str">
        <f t="shared" si="57"/>
        <v/>
      </c>
      <c r="I107" s="213" t="str">
        <f t="shared" si="58"/>
        <v/>
      </c>
      <c r="J107" s="211" t="str">
        <f t="shared" si="59"/>
        <v/>
      </c>
      <c r="K107" s="212" t="str">
        <f t="shared" si="60"/>
        <v/>
      </c>
      <c r="L107" s="213" t="str">
        <f t="shared" si="61"/>
        <v/>
      </c>
      <c r="M107" s="20"/>
      <c r="N107" s="214" t="str">
        <f t="shared" si="62"/>
        <v/>
      </c>
      <c r="O107" s="215" t="str">
        <f t="shared" si="63"/>
        <v/>
      </c>
      <c r="P107" s="216" t="str">
        <f t="shared" si="64"/>
        <v/>
      </c>
      <c r="Q107" s="211" t="str">
        <f t="shared" si="65"/>
        <v/>
      </c>
      <c r="R107" s="217" t="str">
        <f t="shared" si="66"/>
        <v/>
      </c>
      <c r="S107" s="218"/>
      <c r="T107" s="219" t="str">
        <f t="shared" si="67"/>
        <v/>
      </c>
      <c r="U107" s="218"/>
      <c r="V107" s="219" t="str">
        <f t="shared" si="68"/>
        <v/>
      </c>
      <c r="W107" s="218"/>
      <c r="X107" s="220" t="str">
        <f t="shared" si="69"/>
        <v/>
      </c>
      <c r="Y107" s="221" t="str">
        <f t="shared" si="70"/>
        <v/>
      </c>
      <c r="Z107" s="222" t="str">
        <f t="shared" si="71"/>
        <v/>
      </c>
      <c r="AA107" s="223" t="str">
        <f t="shared" si="72"/>
        <v/>
      </c>
      <c r="AB107" s="224"/>
      <c r="AC107" s="186"/>
      <c r="AD107" s="225" t="str">
        <f t="shared" si="73"/>
        <v/>
      </c>
      <c r="AE107" s="226" t="str">
        <f t="shared" si="74"/>
        <v/>
      </c>
      <c r="AF107" s="227" t="str">
        <f t="shared" si="75"/>
        <v/>
      </c>
      <c r="AG107" s="228" t="str">
        <f t="shared" si="76"/>
        <v/>
      </c>
      <c r="AH107" s="229" t="str">
        <f t="shared" si="77"/>
        <v/>
      </c>
    </row>
    <row r="108" spans="2:34" ht="12" customHeight="1">
      <c r="B108" s="33">
        <f>IF(情報!$C98="","",情報!$C98)</f>
        <v>306</v>
      </c>
      <c r="C108" s="34" t="str">
        <f t="shared" si="52"/>
        <v/>
      </c>
      <c r="D108" s="230" t="str">
        <f t="shared" si="53"/>
        <v/>
      </c>
      <c r="E108" s="231" t="str">
        <f t="shared" si="54"/>
        <v/>
      </c>
      <c r="F108" s="232" t="str">
        <f t="shared" si="55"/>
        <v/>
      </c>
      <c r="G108" s="230" t="str">
        <f t="shared" si="56"/>
        <v/>
      </c>
      <c r="H108" s="231" t="str">
        <f t="shared" si="57"/>
        <v/>
      </c>
      <c r="I108" s="232" t="str">
        <f t="shared" si="58"/>
        <v/>
      </c>
      <c r="J108" s="230" t="str">
        <f t="shared" si="59"/>
        <v/>
      </c>
      <c r="K108" s="231" t="str">
        <f t="shared" si="60"/>
        <v/>
      </c>
      <c r="L108" s="232" t="str">
        <f t="shared" si="61"/>
        <v/>
      </c>
      <c r="M108" s="20"/>
      <c r="N108" s="233" t="str">
        <f t="shared" si="62"/>
        <v/>
      </c>
      <c r="O108" s="234" t="str">
        <f t="shared" si="63"/>
        <v/>
      </c>
      <c r="P108" s="235" t="str">
        <f t="shared" si="64"/>
        <v/>
      </c>
      <c r="Q108" s="230" t="str">
        <f t="shared" si="65"/>
        <v/>
      </c>
      <c r="R108" s="236" t="str">
        <f t="shared" si="66"/>
        <v/>
      </c>
      <c r="S108" s="237"/>
      <c r="T108" s="238" t="str">
        <f t="shared" si="67"/>
        <v/>
      </c>
      <c r="U108" s="237"/>
      <c r="V108" s="238" t="str">
        <f t="shared" si="68"/>
        <v/>
      </c>
      <c r="W108" s="237"/>
      <c r="X108" s="239" t="str">
        <f t="shared" si="69"/>
        <v/>
      </c>
      <c r="Y108" s="240" t="str">
        <f t="shared" si="70"/>
        <v/>
      </c>
      <c r="Z108" s="241" t="str">
        <f t="shared" si="71"/>
        <v/>
      </c>
      <c r="AA108" s="242" t="str">
        <f t="shared" si="72"/>
        <v/>
      </c>
      <c r="AB108" s="243"/>
      <c r="AC108" s="186"/>
      <c r="AD108" s="244" t="str">
        <f t="shared" si="73"/>
        <v/>
      </c>
      <c r="AE108" s="245" t="str">
        <f t="shared" si="74"/>
        <v/>
      </c>
      <c r="AF108" s="246" t="str">
        <f t="shared" si="75"/>
        <v/>
      </c>
      <c r="AG108" s="247" t="str">
        <f t="shared" si="76"/>
        <v/>
      </c>
      <c r="AH108" s="248" t="str">
        <f t="shared" si="77"/>
        <v/>
      </c>
    </row>
    <row r="109" spans="2:34" ht="12" customHeight="1">
      <c r="B109" s="21">
        <f>IF(情報!$C99="","",情報!$C99)</f>
        <v>307</v>
      </c>
      <c r="C109" s="22" t="str">
        <f t="shared" ref="C109:C140" si="78">IF(ISERROR(VLOOKUP($B109,名列,2,FALSE)&amp;""),"",VLOOKUP($B109,名列,2,FALSE)&amp;"")</f>
        <v/>
      </c>
      <c r="D109" s="192" t="str">
        <f t="shared" ref="D109:D140" si="79">VLOOKUP($B109,単2,52,FALSE)</f>
        <v/>
      </c>
      <c r="E109" s="193" t="str">
        <f t="shared" ref="E109:E140" si="80">VLOOKUP($B109,テ2,32,FALSE)</f>
        <v/>
      </c>
      <c r="F109" s="194" t="str">
        <f t="shared" si="55"/>
        <v/>
      </c>
      <c r="G109" s="192" t="str">
        <f t="shared" ref="G109:G140" si="81">VLOOKUP($B109,単2,53,FALSE)</f>
        <v/>
      </c>
      <c r="H109" s="193" t="str">
        <f t="shared" ref="H109:H140" si="82">VLOOKUP($B109,テ2,33,FALSE)</f>
        <v/>
      </c>
      <c r="I109" s="194" t="str">
        <f t="shared" si="58"/>
        <v/>
      </c>
      <c r="J109" s="192" t="str">
        <f t="shared" ref="J109:J140" si="83">VLOOKUP($B109,単2,54,FALSE)</f>
        <v/>
      </c>
      <c r="K109" s="193" t="str">
        <f t="shared" ref="K109:K140" si="84">VLOOKUP($B109,テ2,34,FALSE)</f>
        <v/>
      </c>
      <c r="L109" s="194" t="str">
        <f t="shared" si="61"/>
        <v/>
      </c>
      <c r="M109" s="20"/>
      <c r="N109" s="195" t="str">
        <f t="shared" ref="N109:N140" si="85">IF(O109="","",RANK(O109,$O$13:$O$192,0))</f>
        <v/>
      </c>
      <c r="O109" s="196" t="str">
        <f t="shared" si="63"/>
        <v/>
      </c>
      <c r="P109" s="197" t="str">
        <f t="shared" ref="P109:P140" si="86">IF(ISERROR(LOOKUP(O109,$N$2:$O$6)),"",LOOKUP(O109,$N$2:$O$6))</f>
        <v/>
      </c>
      <c r="Q109" s="192" t="str">
        <f t="shared" ref="Q109:Q140" si="87">VLOOKUP($B109,テ2,35,FALSE)</f>
        <v/>
      </c>
      <c r="R109" s="198" t="str">
        <f t="shared" ref="R109:R140" si="88">IF(ISERROR(LOOKUP($F109,$E$2:$F$4)),"",LOOKUP($F109,$E$2:$F$4))</f>
        <v/>
      </c>
      <c r="S109" s="199"/>
      <c r="T109" s="200" t="str">
        <f t="shared" ref="T109:T140" si="89">IF(ISERROR(LOOKUP($I109,$H$2:$I$4)),"",LOOKUP($I109,$H$2:$I$4))</f>
        <v/>
      </c>
      <c r="U109" s="199"/>
      <c r="V109" s="200" t="str">
        <f t="shared" ref="V109:V140" si="90">IF(ISERROR(LOOKUP($L109,$K$2:$L$4)),"",LOOKUP($L109,$K$2:$L$4))</f>
        <v/>
      </c>
      <c r="W109" s="199"/>
      <c r="X109" s="201" t="str">
        <f t="shared" ref="X109:X140" si="91">IF($AD109&amp;$AE109&amp;$AF109="","",(IF($AD109="A",3,IF($AD109="B",2,1)))+(IF($AE109="A",3,IF($AE109="B",2,1)))+(IF($AF109="A",3,IF($AF109="B",2,1))))</f>
        <v/>
      </c>
      <c r="Y109" s="202" t="str">
        <f t="shared" ref="Y109:Y140" si="92">IF($X109="","",VLOOKUP($X109,観点得点,2,FALSE))</f>
        <v/>
      </c>
      <c r="Z109" s="203" t="str">
        <f t="shared" ref="Z109:Z140" si="93">IF($X109="","",VLOOKUP($X109,観点得点,3,FALSE))</f>
        <v/>
      </c>
      <c r="AA109" s="204" t="str">
        <f t="shared" ref="AA109:AA140" si="94">IF(ISERROR(LOOKUP(O109,$N$2:$O$6)),"",LOOKUP(O109,$N$2:$O$6))</f>
        <v/>
      </c>
      <c r="AB109" s="205"/>
      <c r="AC109" s="186"/>
      <c r="AD109" s="206" t="str">
        <f t="shared" ref="AD109:AD140" si="95">IF($S109="",$R109,$S109)</f>
        <v/>
      </c>
      <c r="AE109" s="207" t="str">
        <f t="shared" ref="AE109:AE140" si="96">IF($U109="",$T109,$U109)</f>
        <v/>
      </c>
      <c r="AF109" s="208" t="str">
        <f t="shared" ref="AF109:AF140" si="97">IF($W109="",$V109,$W109)</f>
        <v/>
      </c>
      <c r="AG109" s="209" t="str">
        <f t="shared" ref="AG109:AG140" si="98">IF(AB109="",AA109,AB109)</f>
        <v/>
      </c>
      <c r="AH109" s="210" t="str">
        <f t="shared" si="77"/>
        <v/>
      </c>
    </row>
    <row r="110" spans="2:34" ht="12" customHeight="1">
      <c r="B110" s="21">
        <f>IF(情報!$C100="","",情報!$C100)</f>
        <v>308</v>
      </c>
      <c r="C110" s="22" t="str">
        <f t="shared" si="78"/>
        <v/>
      </c>
      <c r="D110" s="192" t="str">
        <f t="shared" si="79"/>
        <v/>
      </c>
      <c r="E110" s="193" t="str">
        <f t="shared" si="80"/>
        <v/>
      </c>
      <c r="F110" s="194" t="str">
        <f t="shared" si="55"/>
        <v/>
      </c>
      <c r="G110" s="192" t="str">
        <f t="shared" si="81"/>
        <v/>
      </c>
      <c r="H110" s="193" t="str">
        <f t="shared" si="82"/>
        <v/>
      </c>
      <c r="I110" s="194" t="str">
        <f t="shared" si="58"/>
        <v/>
      </c>
      <c r="J110" s="192" t="str">
        <f t="shared" si="83"/>
        <v/>
      </c>
      <c r="K110" s="193" t="str">
        <f t="shared" si="84"/>
        <v/>
      </c>
      <c r="L110" s="194" t="str">
        <f t="shared" si="61"/>
        <v/>
      </c>
      <c r="M110" s="20"/>
      <c r="N110" s="195" t="str">
        <f t="shared" si="85"/>
        <v/>
      </c>
      <c r="O110" s="196" t="str">
        <f t="shared" si="63"/>
        <v/>
      </c>
      <c r="P110" s="197" t="str">
        <f t="shared" si="86"/>
        <v/>
      </c>
      <c r="Q110" s="192" t="str">
        <f t="shared" si="87"/>
        <v/>
      </c>
      <c r="R110" s="198" t="str">
        <f t="shared" si="88"/>
        <v/>
      </c>
      <c r="S110" s="199"/>
      <c r="T110" s="200" t="str">
        <f t="shared" si="89"/>
        <v/>
      </c>
      <c r="U110" s="199"/>
      <c r="V110" s="200" t="str">
        <f t="shared" si="90"/>
        <v/>
      </c>
      <c r="W110" s="199"/>
      <c r="X110" s="201" t="str">
        <f t="shared" si="91"/>
        <v/>
      </c>
      <c r="Y110" s="202" t="str">
        <f t="shared" si="92"/>
        <v/>
      </c>
      <c r="Z110" s="203" t="str">
        <f t="shared" si="93"/>
        <v/>
      </c>
      <c r="AA110" s="204" t="str">
        <f t="shared" si="94"/>
        <v/>
      </c>
      <c r="AB110" s="205"/>
      <c r="AC110" s="186"/>
      <c r="AD110" s="206" t="str">
        <f t="shared" si="95"/>
        <v/>
      </c>
      <c r="AE110" s="207" t="str">
        <f t="shared" si="96"/>
        <v/>
      </c>
      <c r="AF110" s="208" t="str">
        <f t="shared" si="97"/>
        <v/>
      </c>
      <c r="AG110" s="209" t="str">
        <f t="shared" si="98"/>
        <v/>
      </c>
      <c r="AH110" s="210" t="str">
        <f t="shared" si="77"/>
        <v/>
      </c>
    </row>
    <row r="111" spans="2:34" ht="12" customHeight="1">
      <c r="B111" s="21">
        <f>IF(情報!$C101="","",情報!$C101)</f>
        <v>309</v>
      </c>
      <c r="C111" s="22" t="str">
        <f t="shared" si="78"/>
        <v/>
      </c>
      <c r="D111" s="192" t="str">
        <f t="shared" si="79"/>
        <v/>
      </c>
      <c r="E111" s="193" t="str">
        <f t="shared" si="80"/>
        <v/>
      </c>
      <c r="F111" s="194" t="str">
        <f t="shared" si="55"/>
        <v/>
      </c>
      <c r="G111" s="192" t="str">
        <f t="shared" si="81"/>
        <v/>
      </c>
      <c r="H111" s="193" t="str">
        <f t="shared" si="82"/>
        <v/>
      </c>
      <c r="I111" s="194" t="str">
        <f t="shared" si="58"/>
        <v/>
      </c>
      <c r="J111" s="192" t="str">
        <f t="shared" si="83"/>
        <v/>
      </c>
      <c r="K111" s="193" t="str">
        <f t="shared" si="84"/>
        <v/>
      </c>
      <c r="L111" s="194" t="str">
        <f t="shared" si="61"/>
        <v/>
      </c>
      <c r="M111" s="20"/>
      <c r="N111" s="195" t="str">
        <f t="shared" si="85"/>
        <v/>
      </c>
      <c r="O111" s="196" t="str">
        <f t="shared" si="63"/>
        <v/>
      </c>
      <c r="P111" s="197" t="str">
        <f t="shared" si="86"/>
        <v/>
      </c>
      <c r="Q111" s="192" t="str">
        <f t="shared" si="87"/>
        <v/>
      </c>
      <c r="R111" s="198" t="str">
        <f t="shared" si="88"/>
        <v/>
      </c>
      <c r="S111" s="199"/>
      <c r="T111" s="200" t="str">
        <f t="shared" si="89"/>
        <v/>
      </c>
      <c r="U111" s="199"/>
      <c r="V111" s="200" t="str">
        <f t="shared" si="90"/>
        <v/>
      </c>
      <c r="W111" s="199"/>
      <c r="X111" s="201" t="str">
        <f t="shared" si="91"/>
        <v/>
      </c>
      <c r="Y111" s="202" t="str">
        <f t="shared" si="92"/>
        <v/>
      </c>
      <c r="Z111" s="203" t="str">
        <f t="shared" si="93"/>
        <v/>
      </c>
      <c r="AA111" s="204" t="str">
        <f t="shared" si="94"/>
        <v/>
      </c>
      <c r="AB111" s="205"/>
      <c r="AC111" s="186"/>
      <c r="AD111" s="206" t="str">
        <f t="shared" si="95"/>
        <v/>
      </c>
      <c r="AE111" s="207" t="str">
        <f t="shared" si="96"/>
        <v/>
      </c>
      <c r="AF111" s="208" t="str">
        <f t="shared" si="97"/>
        <v/>
      </c>
      <c r="AG111" s="209" t="str">
        <f t="shared" si="98"/>
        <v/>
      </c>
      <c r="AH111" s="210" t="str">
        <f t="shared" si="77"/>
        <v/>
      </c>
    </row>
    <row r="112" spans="2:34" ht="12" customHeight="1">
      <c r="B112" s="27">
        <f>IF(情報!$C102="","",情報!$C102)</f>
        <v>310</v>
      </c>
      <c r="C112" s="28" t="str">
        <f t="shared" si="78"/>
        <v/>
      </c>
      <c r="D112" s="211" t="str">
        <f t="shared" si="79"/>
        <v/>
      </c>
      <c r="E112" s="212" t="str">
        <f t="shared" si="80"/>
        <v/>
      </c>
      <c r="F112" s="213" t="str">
        <f t="shared" si="55"/>
        <v/>
      </c>
      <c r="G112" s="211" t="str">
        <f t="shared" si="81"/>
        <v/>
      </c>
      <c r="H112" s="212" t="str">
        <f t="shared" si="82"/>
        <v/>
      </c>
      <c r="I112" s="213" t="str">
        <f t="shared" si="58"/>
        <v/>
      </c>
      <c r="J112" s="211" t="str">
        <f t="shared" si="83"/>
        <v/>
      </c>
      <c r="K112" s="212" t="str">
        <f t="shared" si="84"/>
        <v/>
      </c>
      <c r="L112" s="213" t="str">
        <f t="shared" si="61"/>
        <v/>
      </c>
      <c r="M112" s="20"/>
      <c r="N112" s="214" t="str">
        <f t="shared" si="85"/>
        <v/>
      </c>
      <c r="O112" s="215" t="str">
        <f t="shared" si="63"/>
        <v/>
      </c>
      <c r="P112" s="216" t="str">
        <f t="shared" si="86"/>
        <v/>
      </c>
      <c r="Q112" s="211" t="str">
        <f t="shared" si="87"/>
        <v/>
      </c>
      <c r="R112" s="217" t="str">
        <f t="shared" si="88"/>
        <v/>
      </c>
      <c r="S112" s="218"/>
      <c r="T112" s="219" t="str">
        <f t="shared" si="89"/>
        <v/>
      </c>
      <c r="U112" s="218"/>
      <c r="V112" s="219" t="str">
        <f t="shared" si="90"/>
        <v/>
      </c>
      <c r="W112" s="218"/>
      <c r="X112" s="220" t="str">
        <f t="shared" si="91"/>
        <v/>
      </c>
      <c r="Y112" s="221" t="str">
        <f t="shared" si="92"/>
        <v/>
      </c>
      <c r="Z112" s="222" t="str">
        <f t="shared" si="93"/>
        <v/>
      </c>
      <c r="AA112" s="223" t="str">
        <f t="shared" si="94"/>
        <v/>
      </c>
      <c r="AB112" s="224"/>
      <c r="AC112" s="186"/>
      <c r="AD112" s="225" t="str">
        <f t="shared" si="95"/>
        <v/>
      </c>
      <c r="AE112" s="226" t="str">
        <f t="shared" si="96"/>
        <v/>
      </c>
      <c r="AF112" s="227" t="str">
        <f t="shared" si="97"/>
        <v/>
      </c>
      <c r="AG112" s="228" t="str">
        <f t="shared" si="98"/>
        <v/>
      </c>
      <c r="AH112" s="229" t="str">
        <f t="shared" si="77"/>
        <v/>
      </c>
    </row>
    <row r="113" spans="2:34" ht="12" customHeight="1">
      <c r="B113" s="33">
        <f>IF(情報!$C103="","",情報!$C103)</f>
        <v>311</v>
      </c>
      <c r="C113" s="34" t="str">
        <f t="shared" si="78"/>
        <v/>
      </c>
      <c r="D113" s="230" t="str">
        <f t="shared" si="79"/>
        <v/>
      </c>
      <c r="E113" s="231" t="str">
        <f t="shared" si="80"/>
        <v/>
      </c>
      <c r="F113" s="232" t="str">
        <f t="shared" si="55"/>
        <v/>
      </c>
      <c r="G113" s="230" t="str">
        <f t="shared" si="81"/>
        <v/>
      </c>
      <c r="H113" s="231" t="str">
        <f t="shared" si="82"/>
        <v/>
      </c>
      <c r="I113" s="232" t="str">
        <f t="shared" si="58"/>
        <v/>
      </c>
      <c r="J113" s="230" t="str">
        <f t="shared" si="83"/>
        <v/>
      </c>
      <c r="K113" s="231" t="str">
        <f t="shared" si="84"/>
        <v/>
      </c>
      <c r="L113" s="232" t="str">
        <f t="shared" si="61"/>
        <v/>
      </c>
      <c r="M113" s="20"/>
      <c r="N113" s="233" t="str">
        <f t="shared" si="85"/>
        <v/>
      </c>
      <c r="O113" s="234" t="str">
        <f t="shared" si="63"/>
        <v/>
      </c>
      <c r="P113" s="235" t="str">
        <f t="shared" si="86"/>
        <v/>
      </c>
      <c r="Q113" s="230" t="str">
        <f t="shared" si="87"/>
        <v/>
      </c>
      <c r="R113" s="236" t="str">
        <f t="shared" si="88"/>
        <v/>
      </c>
      <c r="S113" s="237"/>
      <c r="T113" s="238" t="str">
        <f t="shared" si="89"/>
        <v/>
      </c>
      <c r="U113" s="237"/>
      <c r="V113" s="238" t="str">
        <f t="shared" si="90"/>
        <v/>
      </c>
      <c r="W113" s="237"/>
      <c r="X113" s="239" t="str">
        <f t="shared" si="91"/>
        <v/>
      </c>
      <c r="Y113" s="240" t="str">
        <f t="shared" si="92"/>
        <v/>
      </c>
      <c r="Z113" s="241" t="str">
        <f t="shared" si="93"/>
        <v/>
      </c>
      <c r="AA113" s="242" t="str">
        <f t="shared" si="94"/>
        <v/>
      </c>
      <c r="AB113" s="243"/>
      <c r="AC113" s="186"/>
      <c r="AD113" s="244" t="str">
        <f t="shared" si="95"/>
        <v/>
      </c>
      <c r="AE113" s="245" t="str">
        <f t="shared" si="96"/>
        <v/>
      </c>
      <c r="AF113" s="246" t="str">
        <f t="shared" si="97"/>
        <v/>
      </c>
      <c r="AG113" s="247" t="str">
        <f t="shared" si="98"/>
        <v/>
      </c>
      <c r="AH113" s="248" t="str">
        <f t="shared" si="77"/>
        <v/>
      </c>
    </row>
    <row r="114" spans="2:34" ht="12" customHeight="1">
      <c r="B114" s="21">
        <f>IF(情報!$C104="","",情報!$C104)</f>
        <v>312</v>
      </c>
      <c r="C114" s="22" t="str">
        <f t="shared" si="78"/>
        <v/>
      </c>
      <c r="D114" s="192" t="str">
        <f t="shared" si="79"/>
        <v/>
      </c>
      <c r="E114" s="193" t="str">
        <f t="shared" si="80"/>
        <v/>
      </c>
      <c r="F114" s="194" t="str">
        <f t="shared" si="55"/>
        <v/>
      </c>
      <c r="G114" s="192" t="str">
        <f t="shared" si="81"/>
        <v/>
      </c>
      <c r="H114" s="193" t="str">
        <f t="shared" si="82"/>
        <v/>
      </c>
      <c r="I114" s="194" t="str">
        <f t="shared" si="58"/>
        <v/>
      </c>
      <c r="J114" s="192" t="str">
        <f t="shared" si="83"/>
        <v/>
      </c>
      <c r="K114" s="193" t="str">
        <f t="shared" si="84"/>
        <v/>
      </c>
      <c r="L114" s="194" t="str">
        <f t="shared" si="61"/>
        <v/>
      </c>
      <c r="M114" s="20"/>
      <c r="N114" s="195" t="str">
        <f t="shared" si="85"/>
        <v/>
      </c>
      <c r="O114" s="196" t="str">
        <f t="shared" si="63"/>
        <v/>
      </c>
      <c r="P114" s="197" t="str">
        <f t="shared" si="86"/>
        <v/>
      </c>
      <c r="Q114" s="192" t="str">
        <f t="shared" si="87"/>
        <v/>
      </c>
      <c r="R114" s="198" t="str">
        <f t="shared" si="88"/>
        <v/>
      </c>
      <c r="S114" s="199"/>
      <c r="T114" s="200" t="str">
        <f t="shared" si="89"/>
        <v/>
      </c>
      <c r="U114" s="199"/>
      <c r="V114" s="200" t="str">
        <f t="shared" si="90"/>
        <v/>
      </c>
      <c r="W114" s="199"/>
      <c r="X114" s="201" t="str">
        <f t="shared" si="91"/>
        <v/>
      </c>
      <c r="Y114" s="202" t="str">
        <f t="shared" si="92"/>
        <v/>
      </c>
      <c r="Z114" s="203" t="str">
        <f t="shared" si="93"/>
        <v/>
      </c>
      <c r="AA114" s="204" t="str">
        <f t="shared" si="94"/>
        <v/>
      </c>
      <c r="AB114" s="205"/>
      <c r="AC114" s="186"/>
      <c r="AD114" s="206" t="str">
        <f t="shared" si="95"/>
        <v/>
      </c>
      <c r="AE114" s="207" t="str">
        <f t="shared" si="96"/>
        <v/>
      </c>
      <c r="AF114" s="208" t="str">
        <f t="shared" si="97"/>
        <v/>
      </c>
      <c r="AG114" s="209" t="str">
        <f t="shared" si="98"/>
        <v/>
      </c>
      <c r="AH114" s="210" t="str">
        <f t="shared" si="77"/>
        <v/>
      </c>
    </row>
    <row r="115" spans="2:34" ht="12" customHeight="1">
      <c r="B115" s="21">
        <f>IF(情報!$C105="","",情報!$C105)</f>
        <v>313</v>
      </c>
      <c r="C115" s="22" t="str">
        <f t="shared" si="78"/>
        <v/>
      </c>
      <c r="D115" s="192" t="str">
        <f t="shared" si="79"/>
        <v/>
      </c>
      <c r="E115" s="193" t="str">
        <f t="shared" si="80"/>
        <v/>
      </c>
      <c r="F115" s="194" t="str">
        <f t="shared" si="55"/>
        <v/>
      </c>
      <c r="G115" s="192" t="str">
        <f t="shared" si="81"/>
        <v/>
      </c>
      <c r="H115" s="193" t="str">
        <f t="shared" si="82"/>
        <v/>
      </c>
      <c r="I115" s="194" t="str">
        <f t="shared" si="58"/>
        <v/>
      </c>
      <c r="J115" s="192" t="str">
        <f t="shared" si="83"/>
        <v/>
      </c>
      <c r="K115" s="193" t="str">
        <f t="shared" si="84"/>
        <v/>
      </c>
      <c r="L115" s="194" t="str">
        <f t="shared" si="61"/>
        <v/>
      </c>
      <c r="M115" s="20"/>
      <c r="N115" s="195" t="str">
        <f t="shared" si="85"/>
        <v/>
      </c>
      <c r="O115" s="196" t="str">
        <f t="shared" si="63"/>
        <v/>
      </c>
      <c r="P115" s="197" t="str">
        <f t="shared" si="86"/>
        <v/>
      </c>
      <c r="Q115" s="192" t="str">
        <f t="shared" si="87"/>
        <v/>
      </c>
      <c r="R115" s="198" t="str">
        <f t="shared" si="88"/>
        <v/>
      </c>
      <c r="S115" s="199"/>
      <c r="T115" s="200" t="str">
        <f t="shared" si="89"/>
        <v/>
      </c>
      <c r="U115" s="199"/>
      <c r="V115" s="200" t="str">
        <f t="shared" si="90"/>
        <v/>
      </c>
      <c r="W115" s="199"/>
      <c r="X115" s="201" t="str">
        <f t="shared" si="91"/>
        <v/>
      </c>
      <c r="Y115" s="202" t="str">
        <f t="shared" si="92"/>
        <v/>
      </c>
      <c r="Z115" s="203" t="str">
        <f t="shared" si="93"/>
        <v/>
      </c>
      <c r="AA115" s="204" t="str">
        <f t="shared" si="94"/>
        <v/>
      </c>
      <c r="AB115" s="205"/>
      <c r="AC115" s="186"/>
      <c r="AD115" s="206" t="str">
        <f t="shared" si="95"/>
        <v/>
      </c>
      <c r="AE115" s="207" t="str">
        <f t="shared" si="96"/>
        <v/>
      </c>
      <c r="AF115" s="208" t="str">
        <f t="shared" si="97"/>
        <v/>
      </c>
      <c r="AG115" s="209" t="str">
        <f t="shared" si="98"/>
        <v/>
      </c>
      <c r="AH115" s="210" t="str">
        <f t="shared" si="77"/>
        <v/>
      </c>
    </row>
    <row r="116" spans="2:34" ht="12" customHeight="1">
      <c r="B116" s="21">
        <f>IF(情報!$C106="","",情報!$C106)</f>
        <v>314</v>
      </c>
      <c r="C116" s="22" t="str">
        <f t="shared" si="78"/>
        <v/>
      </c>
      <c r="D116" s="192" t="str">
        <f t="shared" si="79"/>
        <v/>
      </c>
      <c r="E116" s="193" t="str">
        <f t="shared" si="80"/>
        <v/>
      </c>
      <c r="F116" s="194" t="str">
        <f t="shared" si="55"/>
        <v/>
      </c>
      <c r="G116" s="192" t="str">
        <f t="shared" si="81"/>
        <v/>
      </c>
      <c r="H116" s="193" t="str">
        <f t="shared" si="82"/>
        <v/>
      </c>
      <c r="I116" s="194" t="str">
        <f t="shared" si="58"/>
        <v/>
      </c>
      <c r="J116" s="192" t="str">
        <f t="shared" si="83"/>
        <v/>
      </c>
      <c r="K116" s="193" t="str">
        <f t="shared" si="84"/>
        <v/>
      </c>
      <c r="L116" s="194" t="str">
        <f t="shared" si="61"/>
        <v/>
      </c>
      <c r="M116" s="20"/>
      <c r="N116" s="195" t="str">
        <f t="shared" si="85"/>
        <v/>
      </c>
      <c r="O116" s="196" t="str">
        <f t="shared" si="63"/>
        <v/>
      </c>
      <c r="P116" s="197" t="str">
        <f t="shared" si="86"/>
        <v/>
      </c>
      <c r="Q116" s="192" t="str">
        <f t="shared" si="87"/>
        <v/>
      </c>
      <c r="R116" s="198" t="str">
        <f t="shared" si="88"/>
        <v/>
      </c>
      <c r="S116" s="199"/>
      <c r="T116" s="200" t="str">
        <f t="shared" si="89"/>
        <v/>
      </c>
      <c r="U116" s="199"/>
      <c r="V116" s="200" t="str">
        <f t="shared" si="90"/>
        <v/>
      </c>
      <c r="W116" s="199"/>
      <c r="X116" s="201" t="str">
        <f t="shared" si="91"/>
        <v/>
      </c>
      <c r="Y116" s="202" t="str">
        <f t="shared" si="92"/>
        <v/>
      </c>
      <c r="Z116" s="203" t="str">
        <f t="shared" si="93"/>
        <v/>
      </c>
      <c r="AA116" s="204" t="str">
        <f t="shared" si="94"/>
        <v/>
      </c>
      <c r="AB116" s="205"/>
      <c r="AC116" s="186"/>
      <c r="AD116" s="206" t="str">
        <f t="shared" si="95"/>
        <v/>
      </c>
      <c r="AE116" s="207" t="str">
        <f t="shared" si="96"/>
        <v/>
      </c>
      <c r="AF116" s="208" t="str">
        <f t="shared" si="97"/>
        <v/>
      </c>
      <c r="AG116" s="209" t="str">
        <f t="shared" si="98"/>
        <v/>
      </c>
      <c r="AH116" s="210" t="str">
        <f t="shared" si="77"/>
        <v/>
      </c>
    </row>
    <row r="117" spans="2:34" ht="12" customHeight="1">
      <c r="B117" s="27">
        <f>IF(情報!$C107="","",情報!$C107)</f>
        <v>315</v>
      </c>
      <c r="C117" s="28" t="str">
        <f t="shared" si="78"/>
        <v/>
      </c>
      <c r="D117" s="211" t="str">
        <f t="shared" si="79"/>
        <v/>
      </c>
      <c r="E117" s="212" t="str">
        <f t="shared" si="80"/>
        <v/>
      </c>
      <c r="F117" s="213" t="str">
        <f t="shared" si="55"/>
        <v/>
      </c>
      <c r="G117" s="211" t="str">
        <f t="shared" si="81"/>
        <v/>
      </c>
      <c r="H117" s="212" t="str">
        <f t="shared" si="82"/>
        <v/>
      </c>
      <c r="I117" s="213" t="str">
        <f t="shared" si="58"/>
        <v/>
      </c>
      <c r="J117" s="211" t="str">
        <f t="shared" si="83"/>
        <v/>
      </c>
      <c r="K117" s="212" t="str">
        <f t="shared" si="84"/>
        <v/>
      </c>
      <c r="L117" s="213" t="str">
        <f t="shared" si="61"/>
        <v/>
      </c>
      <c r="M117" s="20"/>
      <c r="N117" s="214" t="str">
        <f t="shared" si="85"/>
        <v/>
      </c>
      <c r="O117" s="215" t="str">
        <f t="shared" si="63"/>
        <v/>
      </c>
      <c r="P117" s="216" t="str">
        <f t="shared" si="86"/>
        <v/>
      </c>
      <c r="Q117" s="211" t="str">
        <f t="shared" si="87"/>
        <v/>
      </c>
      <c r="R117" s="217" t="str">
        <f t="shared" si="88"/>
        <v/>
      </c>
      <c r="S117" s="218"/>
      <c r="T117" s="219" t="str">
        <f t="shared" si="89"/>
        <v/>
      </c>
      <c r="U117" s="218"/>
      <c r="V117" s="219" t="str">
        <f t="shared" si="90"/>
        <v/>
      </c>
      <c r="W117" s="218"/>
      <c r="X117" s="220" t="str">
        <f t="shared" si="91"/>
        <v/>
      </c>
      <c r="Y117" s="221" t="str">
        <f t="shared" si="92"/>
        <v/>
      </c>
      <c r="Z117" s="222" t="str">
        <f t="shared" si="93"/>
        <v/>
      </c>
      <c r="AA117" s="223" t="str">
        <f t="shared" si="94"/>
        <v/>
      </c>
      <c r="AB117" s="224"/>
      <c r="AC117" s="186"/>
      <c r="AD117" s="225" t="str">
        <f t="shared" si="95"/>
        <v/>
      </c>
      <c r="AE117" s="226" t="str">
        <f t="shared" si="96"/>
        <v/>
      </c>
      <c r="AF117" s="227" t="str">
        <f t="shared" si="97"/>
        <v/>
      </c>
      <c r="AG117" s="228" t="str">
        <f t="shared" si="98"/>
        <v/>
      </c>
      <c r="AH117" s="229" t="str">
        <f t="shared" si="77"/>
        <v/>
      </c>
    </row>
    <row r="118" spans="2:34" ht="12" customHeight="1">
      <c r="B118" s="33">
        <f>IF(情報!$C108="","",情報!$C108)</f>
        <v>316</v>
      </c>
      <c r="C118" s="34" t="str">
        <f t="shared" si="78"/>
        <v/>
      </c>
      <c r="D118" s="230" t="str">
        <f t="shared" si="79"/>
        <v/>
      </c>
      <c r="E118" s="231" t="str">
        <f t="shared" si="80"/>
        <v/>
      </c>
      <c r="F118" s="232" t="str">
        <f t="shared" si="55"/>
        <v/>
      </c>
      <c r="G118" s="230" t="str">
        <f t="shared" si="81"/>
        <v/>
      </c>
      <c r="H118" s="231" t="str">
        <f t="shared" si="82"/>
        <v/>
      </c>
      <c r="I118" s="232" t="str">
        <f t="shared" si="58"/>
        <v/>
      </c>
      <c r="J118" s="230" t="str">
        <f t="shared" si="83"/>
        <v/>
      </c>
      <c r="K118" s="231" t="str">
        <f t="shared" si="84"/>
        <v/>
      </c>
      <c r="L118" s="232" t="str">
        <f t="shared" si="61"/>
        <v/>
      </c>
      <c r="M118" s="20"/>
      <c r="N118" s="233" t="str">
        <f t="shared" si="85"/>
        <v/>
      </c>
      <c r="O118" s="234" t="str">
        <f t="shared" si="63"/>
        <v/>
      </c>
      <c r="P118" s="235" t="str">
        <f t="shared" si="86"/>
        <v/>
      </c>
      <c r="Q118" s="230" t="str">
        <f t="shared" si="87"/>
        <v/>
      </c>
      <c r="R118" s="236" t="str">
        <f t="shared" si="88"/>
        <v/>
      </c>
      <c r="S118" s="237"/>
      <c r="T118" s="238" t="str">
        <f t="shared" si="89"/>
        <v/>
      </c>
      <c r="U118" s="237"/>
      <c r="V118" s="238" t="str">
        <f t="shared" si="90"/>
        <v/>
      </c>
      <c r="W118" s="237"/>
      <c r="X118" s="239" t="str">
        <f t="shared" si="91"/>
        <v/>
      </c>
      <c r="Y118" s="240" t="str">
        <f t="shared" si="92"/>
        <v/>
      </c>
      <c r="Z118" s="241" t="str">
        <f t="shared" si="93"/>
        <v/>
      </c>
      <c r="AA118" s="242" t="str">
        <f t="shared" si="94"/>
        <v/>
      </c>
      <c r="AB118" s="243"/>
      <c r="AC118" s="186"/>
      <c r="AD118" s="244" t="str">
        <f t="shared" si="95"/>
        <v/>
      </c>
      <c r="AE118" s="245" t="str">
        <f t="shared" si="96"/>
        <v/>
      </c>
      <c r="AF118" s="246" t="str">
        <f t="shared" si="97"/>
        <v/>
      </c>
      <c r="AG118" s="247" t="str">
        <f t="shared" si="98"/>
        <v/>
      </c>
      <c r="AH118" s="248" t="str">
        <f t="shared" si="77"/>
        <v/>
      </c>
    </row>
    <row r="119" spans="2:34" ht="12" customHeight="1">
      <c r="B119" s="21">
        <f>IF(情報!$C109="","",情報!$C109)</f>
        <v>317</v>
      </c>
      <c r="C119" s="22" t="str">
        <f t="shared" si="78"/>
        <v/>
      </c>
      <c r="D119" s="192" t="str">
        <f t="shared" si="79"/>
        <v/>
      </c>
      <c r="E119" s="193" t="str">
        <f t="shared" si="80"/>
        <v/>
      </c>
      <c r="F119" s="194" t="str">
        <f t="shared" si="55"/>
        <v/>
      </c>
      <c r="G119" s="192" t="str">
        <f t="shared" si="81"/>
        <v/>
      </c>
      <c r="H119" s="193" t="str">
        <f t="shared" si="82"/>
        <v/>
      </c>
      <c r="I119" s="194" t="str">
        <f t="shared" si="58"/>
        <v/>
      </c>
      <c r="J119" s="192" t="str">
        <f t="shared" si="83"/>
        <v/>
      </c>
      <c r="K119" s="193" t="str">
        <f t="shared" si="84"/>
        <v/>
      </c>
      <c r="L119" s="194" t="str">
        <f t="shared" si="61"/>
        <v/>
      </c>
      <c r="M119" s="20"/>
      <c r="N119" s="195" t="str">
        <f t="shared" si="85"/>
        <v/>
      </c>
      <c r="O119" s="196" t="str">
        <f t="shared" si="63"/>
        <v/>
      </c>
      <c r="P119" s="197" t="str">
        <f t="shared" si="86"/>
        <v/>
      </c>
      <c r="Q119" s="192" t="str">
        <f t="shared" si="87"/>
        <v/>
      </c>
      <c r="R119" s="198" t="str">
        <f t="shared" si="88"/>
        <v/>
      </c>
      <c r="S119" s="199"/>
      <c r="T119" s="200" t="str">
        <f t="shared" si="89"/>
        <v/>
      </c>
      <c r="U119" s="199"/>
      <c r="V119" s="200" t="str">
        <f t="shared" si="90"/>
        <v/>
      </c>
      <c r="W119" s="199"/>
      <c r="X119" s="201" t="str">
        <f t="shared" si="91"/>
        <v/>
      </c>
      <c r="Y119" s="202" t="str">
        <f t="shared" si="92"/>
        <v/>
      </c>
      <c r="Z119" s="203" t="str">
        <f t="shared" si="93"/>
        <v/>
      </c>
      <c r="AA119" s="204" t="str">
        <f t="shared" si="94"/>
        <v/>
      </c>
      <c r="AB119" s="205"/>
      <c r="AC119" s="186"/>
      <c r="AD119" s="206" t="str">
        <f t="shared" si="95"/>
        <v/>
      </c>
      <c r="AE119" s="207" t="str">
        <f t="shared" si="96"/>
        <v/>
      </c>
      <c r="AF119" s="208" t="str">
        <f t="shared" si="97"/>
        <v/>
      </c>
      <c r="AG119" s="209" t="str">
        <f t="shared" si="98"/>
        <v/>
      </c>
      <c r="AH119" s="210" t="str">
        <f t="shared" si="77"/>
        <v/>
      </c>
    </row>
    <row r="120" spans="2:34" ht="12" customHeight="1">
      <c r="B120" s="21">
        <f>IF(情報!$C110="","",情報!$C110)</f>
        <v>318</v>
      </c>
      <c r="C120" s="22" t="str">
        <f t="shared" si="78"/>
        <v/>
      </c>
      <c r="D120" s="192" t="str">
        <f t="shared" si="79"/>
        <v/>
      </c>
      <c r="E120" s="193" t="str">
        <f t="shared" si="80"/>
        <v/>
      </c>
      <c r="F120" s="194" t="str">
        <f t="shared" si="55"/>
        <v/>
      </c>
      <c r="G120" s="192" t="str">
        <f t="shared" si="81"/>
        <v/>
      </c>
      <c r="H120" s="193" t="str">
        <f t="shared" si="82"/>
        <v/>
      </c>
      <c r="I120" s="194" t="str">
        <f t="shared" si="58"/>
        <v/>
      </c>
      <c r="J120" s="192" t="str">
        <f t="shared" si="83"/>
        <v/>
      </c>
      <c r="K120" s="193" t="str">
        <f t="shared" si="84"/>
        <v/>
      </c>
      <c r="L120" s="194" t="str">
        <f t="shared" si="61"/>
        <v/>
      </c>
      <c r="M120" s="20"/>
      <c r="N120" s="195" t="str">
        <f t="shared" si="85"/>
        <v/>
      </c>
      <c r="O120" s="196" t="str">
        <f t="shared" si="63"/>
        <v/>
      </c>
      <c r="P120" s="197" t="str">
        <f t="shared" si="86"/>
        <v/>
      </c>
      <c r="Q120" s="192" t="str">
        <f t="shared" si="87"/>
        <v/>
      </c>
      <c r="R120" s="198" t="str">
        <f t="shared" si="88"/>
        <v/>
      </c>
      <c r="S120" s="199"/>
      <c r="T120" s="200" t="str">
        <f t="shared" si="89"/>
        <v/>
      </c>
      <c r="U120" s="199"/>
      <c r="V120" s="200" t="str">
        <f t="shared" si="90"/>
        <v/>
      </c>
      <c r="W120" s="199"/>
      <c r="X120" s="201" t="str">
        <f t="shared" si="91"/>
        <v/>
      </c>
      <c r="Y120" s="202" t="str">
        <f t="shared" si="92"/>
        <v/>
      </c>
      <c r="Z120" s="203" t="str">
        <f t="shared" si="93"/>
        <v/>
      </c>
      <c r="AA120" s="204" t="str">
        <f t="shared" si="94"/>
        <v/>
      </c>
      <c r="AB120" s="205"/>
      <c r="AC120" s="186"/>
      <c r="AD120" s="206" t="str">
        <f t="shared" si="95"/>
        <v/>
      </c>
      <c r="AE120" s="207" t="str">
        <f t="shared" si="96"/>
        <v/>
      </c>
      <c r="AF120" s="208" t="str">
        <f t="shared" si="97"/>
        <v/>
      </c>
      <c r="AG120" s="209" t="str">
        <f t="shared" si="98"/>
        <v/>
      </c>
      <c r="AH120" s="210" t="str">
        <f t="shared" si="77"/>
        <v/>
      </c>
    </row>
    <row r="121" spans="2:34" ht="12" customHeight="1">
      <c r="B121" s="21">
        <f>IF(情報!$C111="","",情報!$C111)</f>
        <v>319</v>
      </c>
      <c r="C121" s="22" t="str">
        <f t="shared" si="78"/>
        <v/>
      </c>
      <c r="D121" s="192" t="str">
        <f t="shared" si="79"/>
        <v/>
      </c>
      <c r="E121" s="193" t="str">
        <f t="shared" si="80"/>
        <v/>
      </c>
      <c r="F121" s="194" t="str">
        <f t="shared" si="55"/>
        <v/>
      </c>
      <c r="G121" s="192" t="str">
        <f t="shared" si="81"/>
        <v/>
      </c>
      <c r="H121" s="193" t="str">
        <f t="shared" si="82"/>
        <v/>
      </c>
      <c r="I121" s="194" t="str">
        <f t="shared" si="58"/>
        <v/>
      </c>
      <c r="J121" s="192" t="str">
        <f t="shared" si="83"/>
        <v/>
      </c>
      <c r="K121" s="193" t="str">
        <f t="shared" si="84"/>
        <v/>
      </c>
      <c r="L121" s="194" t="str">
        <f t="shared" si="61"/>
        <v/>
      </c>
      <c r="M121" s="20"/>
      <c r="N121" s="195" t="str">
        <f t="shared" si="85"/>
        <v/>
      </c>
      <c r="O121" s="196" t="str">
        <f t="shared" si="63"/>
        <v/>
      </c>
      <c r="P121" s="197" t="str">
        <f t="shared" si="86"/>
        <v/>
      </c>
      <c r="Q121" s="192" t="str">
        <f t="shared" si="87"/>
        <v/>
      </c>
      <c r="R121" s="198" t="str">
        <f t="shared" si="88"/>
        <v/>
      </c>
      <c r="S121" s="199"/>
      <c r="T121" s="200" t="str">
        <f t="shared" si="89"/>
        <v/>
      </c>
      <c r="U121" s="199"/>
      <c r="V121" s="200" t="str">
        <f t="shared" si="90"/>
        <v/>
      </c>
      <c r="W121" s="199"/>
      <c r="X121" s="201" t="str">
        <f t="shared" si="91"/>
        <v/>
      </c>
      <c r="Y121" s="202" t="str">
        <f t="shared" si="92"/>
        <v/>
      </c>
      <c r="Z121" s="203" t="str">
        <f t="shared" si="93"/>
        <v/>
      </c>
      <c r="AA121" s="204" t="str">
        <f t="shared" si="94"/>
        <v/>
      </c>
      <c r="AB121" s="205"/>
      <c r="AC121" s="186"/>
      <c r="AD121" s="206" t="str">
        <f t="shared" si="95"/>
        <v/>
      </c>
      <c r="AE121" s="207" t="str">
        <f t="shared" si="96"/>
        <v/>
      </c>
      <c r="AF121" s="208" t="str">
        <f t="shared" si="97"/>
        <v/>
      </c>
      <c r="AG121" s="209" t="str">
        <f t="shared" si="98"/>
        <v/>
      </c>
      <c r="AH121" s="210" t="str">
        <f t="shared" si="77"/>
        <v/>
      </c>
    </row>
    <row r="122" spans="2:34" ht="12" customHeight="1">
      <c r="B122" s="27">
        <f>IF(情報!$C112="","",情報!$C112)</f>
        <v>320</v>
      </c>
      <c r="C122" s="28" t="str">
        <f t="shared" si="78"/>
        <v/>
      </c>
      <c r="D122" s="211" t="str">
        <f t="shared" si="79"/>
        <v/>
      </c>
      <c r="E122" s="212" t="str">
        <f t="shared" si="80"/>
        <v/>
      </c>
      <c r="F122" s="213" t="str">
        <f t="shared" si="55"/>
        <v/>
      </c>
      <c r="G122" s="211" t="str">
        <f t="shared" si="81"/>
        <v/>
      </c>
      <c r="H122" s="212" t="str">
        <f t="shared" si="82"/>
        <v/>
      </c>
      <c r="I122" s="213" t="str">
        <f t="shared" si="58"/>
        <v/>
      </c>
      <c r="J122" s="211" t="str">
        <f t="shared" si="83"/>
        <v/>
      </c>
      <c r="K122" s="212" t="str">
        <f t="shared" si="84"/>
        <v/>
      </c>
      <c r="L122" s="213" t="str">
        <f t="shared" si="61"/>
        <v/>
      </c>
      <c r="M122" s="20"/>
      <c r="N122" s="214" t="str">
        <f t="shared" si="85"/>
        <v/>
      </c>
      <c r="O122" s="215" t="str">
        <f t="shared" si="63"/>
        <v/>
      </c>
      <c r="P122" s="216" t="str">
        <f t="shared" si="86"/>
        <v/>
      </c>
      <c r="Q122" s="211" t="str">
        <f t="shared" si="87"/>
        <v/>
      </c>
      <c r="R122" s="217" t="str">
        <f t="shared" si="88"/>
        <v/>
      </c>
      <c r="S122" s="218"/>
      <c r="T122" s="219" t="str">
        <f t="shared" si="89"/>
        <v/>
      </c>
      <c r="U122" s="218"/>
      <c r="V122" s="219" t="str">
        <f t="shared" si="90"/>
        <v/>
      </c>
      <c r="W122" s="218"/>
      <c r="X122" s="220" t="str">
        <f t="shared" si="91"/>
        <v/>
      </c>
      <c r="Y122" s="221" t="str">
        <f t="shared" si="92"/>
        <v/>
      </c>
      <c r="Z122" s="222" t="str">
        <f t="shared" si="93"/>
        <v/>
      </c>
      <c r="AA122" s="223" t="str">
        <f t="shared" si="94"/>
        <v/>
      </c>
      <c r="AB122" s="224"/>
      <c r="AC122" s="186"/>
      <c r="AD122" s="225" t="str">
        <f t="shared" si="95"/>
        <v/>
      </c>
      <c r="AE122" s="226" t="str">
        <f t="shared" si="96"/>
        <v/>
      </c>
      <c r="AF122" s="227" t="str">
        <f t="shared" si="97"/>
        <v/>
      </c>
      <c r="AG122" s="228" t="str">
        <f t="shared" si="98"/>
        <v/>
      </c>
      <c r="AH122" s="229" t="str">
        <f t="shared" si="77"/>
        <v/>
      </c>
    </row>
    <row r="123" spans="2:34" ht="12" customHeight="1">
      <c r="B123" s="33">
        <f>IF(情報!$C113="","",情報!$C113)</f>
        <v>321</v>
      </c>
      <c r="C123" s="34" t="str">
        <f t="shared" si="78"/>
        <v/>
      </c>
      <c r="D123" s="230" t="str">
        <f t="shared" si="79"/>
        <v/>
      </c>
      <c r="E123" s="231" t="str">
        <f t="shared" si="80"/>
        <v/>
      </c>
      <c r="F123" s="232" t="str">
        <f t="shared" si="55"/>
        <v/>
      </c>
      <c r="G123" s="230" t="str">
        <f t="shared" si="81"/>
        <v/>
      </c>
      <c r="H123" s="231" t="str">
        <f t="shared" si="82"/>
        <v/>
      </c>
      <c r="I123" s="232" t="str">
        <f t="shared" si="58"/>
        <v/>
      </c>
      <c r="J123" s="230" t="str">
        <f t="shared" si="83"/>
        <v/>
      </c>
      <c r="K123" s="231" t="str">
        <f t="shared" si="84"/>
        <v/>
      </c>
      <c r="L123" s="232" t="str">
        <f t="shared" si="61"/>
        <v/>
      </c>
      <c r="M123" s="20"/>
      <c r="N123" s="233" t="str">
        <f t="shared" si="85"/>
        <v/>
      </c>
      <c r="O123" s="234" t="str">
        <f t="shared" si="63"/>
        <v/>
      </c>
      <c r="P123" s="235" t="str">
        <f t="shared" si="86"/>
        <v/>
      </c>
      <c r="Q123" s="230" t="str">
        <f t="shared" si="87"/>
        <v/>
      </c>
      <c r="R123" s="236" t="str">
        <f t="shared" si="88"/>
        <v/>
      </c>
      <c r="S123" s="237"/>
      <c r="T123" s="238" t="str">
        <f t="shared" si="89"/>
        <v/>
      </c>
      <c r="U123" s="237"/>
      <c r="V123" s="238" t="str">
        <f t="shared" si="90"/>
        <v/>
      </c>
      <c r="W123" s="237"/>
      <c r="X123" s="239" t="str">
        <f t="shared" si="91"/>
        <v/>
      </c>
      <c r="Y123" s="240" t="str">
        <f t="shared" si="92"/>
        <v/>
      </c>
      <c r="Z123" s="241" t="str">
        <f t="shared" si="93"/>
        <v/>
      </c>
      <c r="AA123" s="242" t="str">
        <f t="shared" si="94"/>
        <v/>
      </c>
      <c r="AB123" s="243"/>
      <c r="AC123" s="186"/>
      <c r="AD123" s="244" t="str">
        <f t="shared" si="95"/>
        <v/>
      </c>
      <c r="AE123" s="245" t="str">
        <f t="shared" si="96"/>
        <v/>
      </c>
      <c r="AF123" s="246" t="str">
        <f t="shared" si="97"/>
        <v/>
      </c>
      <c r="AG123" s="247" t="str">
        <f t="shared" si="98"/>
        <v/>
      </c>
      <c r="AH123" s="248" t="str">
        <f t="shared" si="77"/>
        <v/>
      </c>
    </row>
    <row r="124" spans="2:34" ht="12" customHeight="1">
      <c r="B124" s="21">
        <f>IF(情報!$C114="","",情報!$C114)</f>
        <v>322</v>
      </c>
      <c r="C124" s="22" t="str">
        <f t="shared" si="78"/>
        <v/>
      </c>
      <c r="D124" s="192" t="str">
        <f t="shared" si="79"/>
        <v/>
      </c>
      <c r="E124" s="193" t="str">
        <f t="shared" si="80"/>
        <v/>
      </c>
      <c r="F124" s="194" t="str">
        <f t="shared" si="55"/>
        <v/>
      </c>
      <c r="G124" s="192" t="str">
        <f t="shared" si="81"/>
        <v/>
      </c>
      <c r="H124" s="193" t="str">
        <f t="shared" si="82"/>
        <v/>
      </c>
      <c r="I124" s="194" t="str">
        <f t="shared" si="58"/>
        <v/>
      </c>
      <c r="J124" s="192" t="str">
        <f t="shared" si="83"/>
        <v/>
      </c>
      <c r="K124" s="193" t="str">
        <f t="shared" si="84"/>
        <v/>
      </c>
      <c r="L124" s="194" t="str">
        <f t="shared" si="61"/>
        <v/>
      </c>
      <c r="M124" s="20"/>
      <c r="N124" s="195" t="str">
        <f t="shared" si="85"/>
        <v/>
      </c>
      <c r="O124" s="196" t="str">
        <f t="shared" si="63"/>
        <v/>
      </c>
      <c r="P124" s="197" t="str">
        <f t="shared" si="86"/>
        <v/>
      </c>
      <c r="Q124" s="192" t="str">
        <f t="shared" si="87"/>
        <v/>
      </c>
      <c r="R124" s="198" t="str">
        <f t="shared" si="88"/>
        <v/>
      </c>
      <c r="S124" s="199"/>
      <c r="T124" s="200" t="str">
        <f t="shared" si="89"/>
        <v/>
      </c>
      <c r="U124" s="199"/>
      <c r="V124" s="200" t="str">
        <f t="shared" si="90"/>
        <v/>
      </c>
      <c r="W124" s="199"/>
      <c r="X124" s="201" t="str">
        <f t="shared" si="91"/>
        <v/>
      </c>
      <c r="Y124" s="202" t="str">
        <f t="shared" si="92"/>
        <v/>
      </c>
      <c r="Z124" s="203" t="str">
        <f t="shared" si="93"/>
        <v/>
      </c>
      <c r="AA124" s="204" t="str">
        <f t="shared" si="94"/>
        <v/>
      </c>
      <c r="AB124" s="205"/>
      <c r="AC124" s="186"/>
      <c r="AD124" s="206" t="str">
        <f t="shared" si="95"/>
        <v/>
      </c>
      <c r="AE124" s="207" t="str">
        <f t="shared" si="96"/>
        <v/>
      </c>
      <c r="AF124" s="208" t="str">
        <f t="shared" si="97"/>
        <v/>
      </c>
      <c r="AG124" s="209" t="str">
        <f t="shared" si="98"/>
        <v/>
      </c>
      <c r="AH124" s="210" t="str">
        <f t="shared" si="77"/>
        <v/>
      </c>
    </row>
    <row r="125" spans="2:34" ht="12" customHeight="1">
      <c r="B125" s="21">
        <f>IF(情報!$C115="","",情報!$C115)</f>
        <v>323</v>
      </c>
      <c r="C125" s="22" t="str">
        <f t="shared" si="78"/>
        <v/>
      </c>
      <c r="D125" s="192" t="str">
        <f t="shared" si="79"/>
        <v/>
      </c>
      <c r="E125" s="193" t="str">
        <f t="shared" si="80"/>
        <v/>
      </c>
      <c r="F125" s="194" t="str">
        <f t="shared" si="55"/>
        <v/>
      </c>
      <c r="G125" s="192" t="str">
        <f t="shared" si="81"/>
        <v/>
      </c>
      <c r="H125" s="193" t="str">
        <f t="shared" si="82"/>
        <v/>
      </c>
      <c r="I125" s="194" t="str">
        <f t="shared" si="58"/>
        <v/>
      </c>
      <c r="J125" s="192" t="str">
        <f t="shared" si="83"/>
        <v/>
      </c>
      <c r="K125" s="193" t="str">
        <f t="shared" si="84"/>
        <v/>
      </c>
      <c r="L125" s="194" t="str">
        <f t="shared" si="61"/>
        <v/>
      </c>
      <c r="M125" s="20"/>
      <c r="N125" s="195" t="str">
        <f t="shared" si="85"/>
        <v/>
      </c>
      <c r="O125" s="196" t="str">
        <f t="shared" si="63"/>
        <v/>
      </c>
      <c r="P125" s="197" t="str">
        <f t="shared" si="86"/>
        <v/>
      </c>
      <c r="Q125" s="192" t="str">
        <f t="shared" si="87"/>
        <v/>
      </c>
      <c r="R125" s="198" t="str">
        <f t="shared" si="88"/>
        <v/>
      </c>
      <c r="S125" s="199"/>
      <c r="T125" s="200" t="str">
        <f t="shared" si="89"/>
        <v/>
      </c>
      <c r="U125" s="199"/>
      <c r="V125" s="200" t="str">
        <f t="shared" si="90"/>
        <v/>
      </c>
      <c r="W125" s="199"/>
      <c r="X125" s="201" t="str">
        <f t="shared" si="91"/>
        <v/>
      </c>
      <c r="Y125" s="202" t="str">
        <f t="shared" si="92"/>
        <v/>
      </c>
      <c r="Z125" s="203" t="str">
        <f t="shared" si="93"/>
        <v/>
      </c>
      <c r="AA125" s="204" t="str">
        <f t="shared" si="94"/>
        <v/>
      </c>
      <c r="AB125" s="205"/>
      <c r="AC125" s="186"/>
      <c r="AD125" s="206" t="str">
        <f t="shared" si="95"/>
        <v/>
      </c>
      <c r="AE125" s="207" t="str">
        <f t="shared" si="96"/>
        <v/>
      </c>
      <c r="AF125" s="208" t="str">
        <f t="shared" si="97"/>
        <v/>
      </c>
      <c r="AG125" s="209" t="str">
        <f t="shared" si="98"/>
        <v/>
      </c>
      <c r="AH125" s="210" t="str">
        <f t="shared" si="77"/>
        <v/>
      </c>
    </row>
    <row r="126" spans="2:34" ht="12" customHeight="1">
      <c r="B126" s="21">
        <f>IF(情報!$C116="","",情報!$C116)</f>
        <v>324</v>
      </c>
      <c r="C126" s="22" t="str">
        <f t="shared" si="78"/>
        <v/>
      </c>
      <c r="D126" s="192" t="str">
        <f t="shared" si="79"/>
        <v/>
      </c>
      <c r="E126" s="193" t="str">
        <f t="shared" si="80"/>
        <v/>
      </c>
      <c r="F126" s="194" t="str">
        <f t="shared" si="55"/>
        <v/>
      </c>
      <c r="G126" s="192" t="str">
        <f t="shared" si="81"/>
        <v/>
      </c>
      <c r="H126" s="193" t="str">
        <f t="shared" si="82"/>
        <v/>
      </c>
      <c r="I126" s="194" t="str">
        <f t="shared" si="58"/>
        <v/>
      </c>
      <c r="J126" s="192" t="str">
        <f t="shared" si="83"/>
        <v/>
      </c>
      <c r="K126" s="193" t="str">
        <f t="shared" si="84"/>
        <v/>
      </c>
      <c r="L126" s="194" t="str">
        <f t="shared" si="61"/>
        <v/>
      </c>
      <c r="M126" s="20"/>
      <c r="N126" s="195" t="str">
        <f t="shared" si="85"/>
        <v/>
      </c>
      <c r="O126" s="196" t="str">
        <f t="shared" si="63"/>
        <v/>
      </c>
      <c r="P126" s="197" t="str">
        <f t="shared" si="86"/>
        <v/>
      </c>
      <c r="Q126" s="192" t="str">
        <f t="shared" si="87"/>
        <v/>
      </c>
      <c r="R126" s="198" t="str">
        <f t="shared" si="88"/>
        <v/>
      </c>
      <c r="S126" s="199"/>
      <c r="T126" s="200" t="str">
        <f t="shared" si="89"/>
        <v/>
      </c>
      <c r="U126" s="199"/>
      <c r="V126" s="200" t="str">
        <f t="shared" si="90"/>
        <v/>
      </c>
      <c r="W126" s="199"/>
      <c r="X126" s="201" t="str">
        <f t="shared" si="91"/>
        <v/>
      </c>
      <c r="Y126" s="202" t="str">
        <f t="shared" si="92"/>
        <v/>
      </c>
      <c r="Z126" s="203" t="str">
        <f t="shared" si="93"/>
        <v/>
      </c>
      <c r="AA126" s="204" t="str">
        <f t="shared" si="94"/>
        <v/>
      </c>
      <c r="AB126" s="205"/>
      <c r="AC126" s="186"/>
      <c r="AD126" s="206" t="str">
        <f t="shared" si="95"/>
        <v/>
      </c>
      <c r="AE126" s="207" t="str">
        <f t="shared" si="96"/>
        <v/>
      </c>
      <c r="AF126" s="208" t="str">
        <f t="shared" si="97"/>
        <v/>
      </c>
      <c r="AG126" s="209" t="str">
        <f t="shared" si="98"/>
        <v/>
      </c>
      <c r="AH126" s="210" t="str">
        <f t="shared" si="77"/>
        <v/>
      </c>
    </row>
    <row r="127" spans="2:34" ht="12" customHeight="1">
      <c r="B127" s="27">
        <f>IF(情報!$C117="","",情報!$C117)</f>
        <v>325</v>
      </c>
      <c r="C127" s="28" t="str">
        <f t="shared" si="78"/>
        <v/>
      </c>
      <c r="D127" s="211" t="str">
        <f t="shared" si="79"/>
        <v/>
      </c>
      <c r="E127" s="212" t="str">
        <f t="shared" si="80"/>
        <v/>
      </c>
      <c r="F127" s="213" t="str">
        <f t="shared" si="55"/>
        <v/>
      </c>
      <c r="G127" s="211" t="str">
        <f t="shared" si="81"/>
        <v/>
      </c>
      <c r="H127" s="212" t="str">
        <f t="shared" si="82"/>
        <v/>
      </c>
      <c r="I127" s="213" t="str">
        <f t="shared" si="58"/>
        <v/>
      </c>
      <c r="J127" s="211" t="str">
        <f t="shared" si="83"/>
        <v/>
      </c>
      <c r="K127" s="212" t="str">
        <f t="shared" si="84"/>
        <v/>
      </c>
      <c r="L127" s="213" t="str">
        <f t="shared" si="61"/>
        <v/>
      </c>
      <c r="M127" s="20"/>
      <c r="N127" s="214" t="str">
        <f t="shared" si="85"/>
        <v/>
      </c>
      <c r="O127" s="215" t="str">
        <f t="shared" si="63"/>
        <v/>
      </c>
      <c r="P127" s="216" t="str">
        <f t="shared" si="86"/>
        <v/>
      </c>
      <c r="Q127" s="211" t="str">
        <f t="shared" si="87"/>
        <v/>
      </c>
      <c r="R127" s="217" t="str">
        <f t="shared" si="88"/>
        <v/>
      </c>
      <c r="S127" s="218"/>
      <c r="T127" s="219" t="str">
        <f t="shared" si="89"/>
        <v/>
      </c>
      <c r="U127" s="218"/>
      <c r="V127" s="219" t="str">
        <f t="shared" si="90"/>
        <v/>
      </c>
      <c r="W127" s="218"/>
      <c r="X127" s="220" t="str">
        <f t="shared" si="91"/>
        <v/>
      </c>
      <c r="Y127" s="221" t="str">
        <f t="shared" si="92"/>
        <v/>
      </c>
      <c r="Z127" s="222" t="str">
        <f t="shared" si="93"/>
        <v/>
      </c>
      <c r="AA127" s="223" t="str">
        <f t="shared" si="94"/>
        <v/>
      </c>
      <c r="AB127" s="224"/>
      <c r="AC127" s="186"/>
      <c r="AD127" s="225" t="str">
        <f t="shared" si="95"/>
        <v/>
      </c>
      <c r="AE127" s="226" t="str">
        <f t="shared" si="96"/>
        <v/>
      </c>
      <c r="AF127" s="227" t="str">
        <f t="shared" si="97"/>
        <v/>
      </c>
      <c r="AG127" s="228" t="str">
        <f t="shared" si="98"/>
        <v/>
      </c>
      <c r="AH127" s="229" t="str">
        <f t="shared" si="77"/>
        <v/>
      </c>
    </row>
    <row r="128" spans="2:34" ht="12" customHeight="1">
      <c r="B128" s="33">
        <f>IF(情報!$C118="","",情報!$C118)</f>
        <v>326</v>
      </c>
      <c r="C128" s="34" t="str">
        <f t="shared" si="78"/>
        <v/>
      </c>
      <c r="D128" s="230" t="str">
        <f t="shared" si="79"/>
        <v/>
      </c>
      <c r="E128" s="231" t="str">
        <f t="shared" si="80"/>
        <v/>
      </c>
      <c r="F128" s="232" t="str">
        <f t="shared" si="55"/>
        <v/>
      </c>
      <c r="G128" s="230" t="str">
        <f t="shared" si="81"/>
        <v/>
      </c>
      <c r="H128" s="231" t="str">
        <f t="shared" si="82"/>
        <v/>
      </c>
      <c r="I128" s="232" t="str">
        <f t="shared" si="58"/>
        <v/>
      </c>
      <c r="J128" s="230" t="str">
        <f t="shared" si="83"/>
        <v/>
      </c>
      <c r="K128" s="231" t="str">
        <f t="shared" si="84"/>
        <v/>
      </c>
      <c r="L128" s="232" t="str">
        <f t="shared" si="61"/>
        <v/>
      </c>
      <c r="M128" s="20"/>
      <c r="N128" s="233" t="str">
        <f t="shared" si="85"/>
        <v/>
      </c>
      <c r="O128" s="234" t="str">
        <f t="shared" si="63"/>
        <v/>
      </c>
      <c r="P128" s="235" t="str">
        <f t="shared" si="86"/>
        <v/>
      </c>
      <c r="Q128" s="230" t="str">
        <f t="shared" si="87"/>
        <v/>
      </c>
      <c r="R128" s="236" t="str">
        <f t="shared" si="88"/>
        <v/>
      </c>
      <c r="S128" s="237"/>
      <c r="T128" s="238" t="str">
        <f t="shared" si="89"/>
        <v/>
      </c>
      <c r="U128" s="237"/>
      <c r="V128" s="238" t="str">
        <f t="shared" si="90"/>
        <v/>
      </c>
      <c r="W128" s="237"/>
      <c r="X128" s="239" t="str">
        <f t="shared" si="91"/>
        <v/>
      </c>
      <c r="Y128" s="240" t="str">
        <f t="shared" si="92"/>
        <v/>
      </c>
      <c r="Z128" s="241" t="str">
        <f t="shared" si="93"/>
        <v/>
      </c>
      <c r="AA128" s="242" t="str">
        <f t="shared" si="94"/>
        <v/>
      </c>
      <c r="AB128" s="243"/>
      <c r="AC128" s="186"/>
      <c r="AD128" s="244" t="str">
        <f t="shared" si="95"/>
        <v/>
      </c>
      <c r="AE128" s="245" t="str">
        <f t="shared" si="96"/>
        <v/>
      </c>
      <c r="AF128" s="246" t="str">
        <f t="shared" si="97"/>
        <v/>
      </c>
      <c r="AG128" s="247" t="str">
        <f t="shared" si="98"/>
        <v/>
      </c>
      <c r="AH128" s="248" t="str">
        <f t="shared" si="77"/>
        <v/>
      </c>
    </row>
    <row r="129" spans="2:34" ht="12" customHeight="1">
      <c r="B129" s="21">
        <f>IF(情報!$C119="","",情報!$C119)</f>
        <v>327</v>
      </c>
      <c r="C129" s="22" t="str">
        <f t="shared" si="78"/>
        <v/>
      </c>
      <c r="D129" s="192" t="str">
        <f t="shared" si="79"/>
        <v/>
      </c>
      <c r="E129" s="193" t="str">
        <f t="shared" si="80"/>
        <v/>
      </c>
      <c r="F129" s="194" t="str">
        <f t="shared" si="55"/>
        <v/>
      </c>
      <c r="G129" s="192" t="str">
        <f t="shared" si="81"/>
        <v/>
      </c>
      <c r="H129" s="193" t="str">
        <f t="shared" si="82"/>
        <v/>
      </c>
      <c r="I129" s="194" t="str">
        <f t="shared" si="58"/>
        <v/>
      </c>
      <c r="J129" s="192" t="str">
        <f t="shared" si="83"/>
        <v/>
      </c>
      <c r="K129" s="193" t="str">
        <f t="shared" si="84"/>
        <v/>
      </c>
      <c r="L129" s="194" t="str">
        <f t="shared" si="61"/>
        <v/>
      </c>
      <c r="M129" s="20"/>
      <c r="N129" s="195" t="str">
        <f t="shared" si="85"/>
        <v/>
      </c>
      <c r="O129" s="196" t="str">
        <f t="shared" si="63"/>
        <v/>
      </c>
      <c r="P129" s="197" t="str">
        <f t="shared" si="86"/>
        <v/>
      </c>
      <c r="Q129" s="192" t="str">
        <f t="shared" si="87"/>
        <v/>
      </c>
      <c r="R129" s="198" t="str">
        <f t="shared" si="88"/>
        <v/>
      </c>
      <c r="S129" s="199"/>
      <c r="T129" s="200" t="str">
        <f t="shared" si="89"/>
        <v/>
      </c>
      <c r="U129" s="199"/>
      <c r="V129" s="200" t="str">
        <f t="shared" si="90"/>
        <v/>
      </c>
      <c r="W129" s="199"/>
      <c r="X129" s="201" t="str">
        <f t="shared" si="91"/>
        <v/>
      </c>
      <c r="Y129" s="202" t="str">
        <f t="shared" si="92"/>
        <v/>
      </c>
      <c r="Z129" s="203" t="str">
        <f t="shared" si="93"/>
        <v/>
      </c>
      <c r="AA129" s="204" t="str">
        <f t="shared" si="94"/>
        <v/>
      </c>
      <c r="AB129" s="205"/>
      <c r="AC129" s="186"/>
      <c r="AD129" s="206" t="str">
        <f t="shared" si="95"/>
        <v/>
      </c>
      <c r="AE129" s="207" t="str">
        <f t="shared" si="96"/>
        <v/>
      </c>
      <c r="AF129" s="208" t="str">
        <f t="shared" si="97"/>
        <v/>
      </c>
      <c r="AG129" s="209" t="str">
        <f t="shared" si="98"/>
        <v/>
      </c>
      <c r="AH129" s="210" t="str">
        <f t="shared" si="77"/>
        <v/>
      </c>
    </row>
    <row r="130" spans="2:34" ht="12" customHeight="1">
      <c r="B130" s="21">
        <f>IF(情報!$C120="","",情報!$C120)</f>
        <v>328</v>
      </c>
      <c r="C130" s="22" t="str">
        <f t="shared" si="78"/>
        <v/>
      </c>
      <c r="D130" s="192" t="str">
        <f t="shared" si="79"/>
        <v/>
      </c>
      <c r="E130" s="193" t="str">
        <f t="shared" si="80"/>
        <v/>
      </c>
      <c r="F130" s="194" t="str">
        <f t="shared" si="55"/>
        <v/>
      </c>
      <c r="G130" s="192" t="str">
        <f t="shared" si="81"/>
        <v/>
      </c>
      <c r="H130" s="193" t="str">
        <f t="shared" si="82"/>
        <v/>
      </c>
      <c r="I130" s="194" t="str">
        <f t="shared" si="58"/>
        <v/>
      </c>
      <c r="J130" s="192" t="str">
        <f t="shared" si="83"/>
        <v/>
      </c>
      <c r="K130" s="193" t="str">
        <f t="shared" si="84"/>
        <v/>
      </c>
      <c r="L130" s="194" t="str">
        <f t="shared" si="61"/>
        <v/>
      </c>
      <c r="M130" s="20"/>
      <c r="N130" s="195" t="str">
        <f t="shared" si="85"/>
        <v/>
      </c>
      <c r="O130" s="196" t="str">
        <f t="shared" si="63"/>
        <v/>
      </c>
      <c r="P130" s="197" t="str">
        <f t="shared" si="86"/>
        <v/>
      </c>
      <c r="Q130" s="192" t="str">
        <f t="shared" si="87"/>
        <v/>
      </c>
      <c r="R130" s="198" t="str">
        <f t="shared" si="88"/>
        <v/>
      </c>
      <c r="S130" s="199"/>
      <c r="T130" s="200" t="str">
        <f t="shared" si="89"/>
        <v/>
      </c>
      <c r="U130" s="199"/>
      <c r="V130" s="200" t="str">
        <f t="shared" si="90"/>
        <v/>
      </c>
      <c r="W130" s="199"/>
      <c r="X130" s="201" t="str">
        <f t="shared" si="91"/>
        <v/>
      </c>
      <c r="Y130" s="202" t="str">
        <f t="shared" si="92"/>
        <v/>
      </c>
      <c r="Z130" s="203" t="str">
        <f t="shared" si="93"/>
        <v/>
      </c>
      <c r="AA130" s="204" t="str">
        <f t="shared" si="94"/>
        <v/>
      </c>
      <c r="AB130" s="205"/>
      <c r="AC130" s="186"/>
      <c r="AD130" s="206" t="str">
        <f t="shared" si="95"/>
        <v/>
      </c>
      <c r="AE130" s="207" t="str">
        <f t="shared" si="96"/>
        <v/>
      </c>
      <c r="AF130" s="208" t="str">
        <f t="shared" si="97"/>
        <v/>
      </c>
      <c r="AG130" s="209" t="str">
        <f t="shared" si="98"/>
        <v/>
      </c>
      <c r="AH130" s="210" t="str">
        <f t="shared" si="77"/>
        <v/>
      </c>
    </row>
    <row r="131" spans="2:34" ht="12" customHeight="1">
      <c r="B131" s="21">
        <f>IF(情報!$C121="","",情報!$C121)</f>
        <v>329</v>
      </c>
      <c r="C131" s="22" t="str">
        <f t="shared" si="78"/>
        <v/>
      </c>
      <c r="D131" s="192" t="str">
        <f t="shared" si="79"/>
        <v/>
      </c>
      <c r="E131" s="193" t="str">
        <f t="shared" si="80"/>
        <v/>
      </c>
      <c r="F131" s="194" t="str">
        <f t="shared" si="55"/>
        <v/>
      </c>
      <c r="G131" s="192" t="str">
        <f t="shared" si="81"/>
        <v/>
      </c>
      <c r="H131" s="193" t="str">
        <f t="shared" si="82"/>
        <v/>
      </c>
      <c r="I131" s="194" t="str">
        <f t="shared" si="58"/>
        <v/>
      </c>
      <c r="J131" s="192" t="str">
        <f t="shared" si="83"/>
        <v/>
      </c>
      <c r="K131" s="193" t="str">
        <f t="shared" si="84"/>
        <v/>
      </c>
      <c r="L131" s="194" t="str">
        <f t="shared" si="61"/>
        <v/>
      </c>
      <c r="M131" s="20"/>
      <c r="N131" s="195" t="str">
        <f t="shared" si="85"/>
        <v/>
      </c>
      <c r="O131" s="196" t="str">
        <f t="shared" si="63"/>
        <v/>
      </c>
      <c r="P131" s="197" t="str">
        <f t="shared" si="86"/>
        <v/>
      </c>
      <c r="Q131" s="192" t="str">
        <f t="shared" si="87"/>
        <v/>
      </c>
      <c r="R131" s="198" t="str">
        <f t="shared" si="88"/>
        <v/>
      </c>
      <c r="S131" s="199"/>
      <c r="T131" s="200" t="str">
        <f t="shared" si="89"/>
        <v/>
      </c>
      <c r="U131" s="199"/>
      <c r="V131" s="200" t="str">
        <f t="shared" si="90"/>
        <v/>
      </c>
      <c r="W131" s="199"/>
      <c r="X131" s="201" t="str">
        <f t="shared" si="91"/>
        <v/>
      </c>
      <c r="Y131" s="202" t="str">
        <f t="shared" si="92"/>
        <v/>
      </c>
      <c r="Z131" s="203" t="str">
        <f t="shared" si="93"/>
        <v/>
      </c>
      <c r="AA131" s="204" t="str">
        <f t="shared" si="94"/>
        <v/>
      </c>
      <c r="AB131" s="205"/>
      <c r="AC131" s="186"/>
      <c r="AD131" s="206" t="str">
        <f t="shared" si="95"/>
        <v/>
      </c>
      <c r="AE131" s="207" t="str">
        <f t="shared" si="96"/>
        <v/>
      </c>
      <c r="AF131" s="208" t="str">
        <f t="shared" si="97"/>
        <v/>
      </c>
      <c r="AG131" s="209" t="str">
        <f t="shared" si="98"/>
        <v/>
      </c>
      <c r="AH131" s="210" t="str">
        <f t="shared" si="77"/>
        <v/>
      </c>
    </row>
    <row r="132" spans="2:34" ht="12" customHeight="1">
      <c r="B132" s="27">
        <f>IF(情報!$C122="","",情報!$C122)</f>
        <v>330</v>
      </c>
      <c r="C132" s="28" t="str">
        <f t="shared" si="78"/>
        <v/>
      </c>
      <c r="D132" s="211" t="str">
        <f t="shared" si="79"/>
        <v/>
      </c>
      <c r="E132" s="212" t="str">
        <f t="shared" si="80"/>
        <v/>
      </c>
      <c r="F132" s="213" t="str">
        <f t="shared" si="55"/>
        <v/>
      </c>
      <c r="G132" s="211" t="str">
        <f t="shared" si="81"/>
        <v/>
      </c>
      <c r="H132" s="212" t="str">
        <f t="shared" si="82"/>
        <v/>
      </c>
      <c r="I132" s="213" t="str">
        <f t="shared" si="58"/>
        <v/>
      </c>
      <c r="J132" s="211" t="str">
        <f t="shared" si="83"/>
        <v/>
      </c>
      <c r="K132" s="212" t="str">
        <f t="shared" si="84"/>
        <v/>
      </c>
      <c r="L132" s="213" t="str">
        <f t="shared" si="61"/>
        <v/>
      </c>
      <c r="M132" s="20"/>
      <c r="N132" s="214" t="str">
        <f t="shared" si="85"/>
        <v/>
      </c>
      <c r="O132" s="215" t="str">
        <f t="shared" si="63"/>
        <v/>
      </c>
      <c r="P132" s="216" t="str">
        <f t="shared" si="86"/>
        <v/>
      </c>
      <c r="Q132" s="211" t="str">
        <f t="shared" si="87"/>
        <v/>
      </c>
      <c r="R132" s="217" t="str">
        <f t="shared" si="88"/>
        <v/>
      </c>
      <c r="S132" s="218"/>
      <c r="T132" s="219" t="str">
        <f t="shared" si="89"/>
        <v/>
      </c>
      <c r="U132" s="218"/>
      <c r="V132" s="219" t="str">
        <f t="shared" si="90"/>
        <v/>
      </c>
      <c r="W132" s="218"/>
      <c r="X132" s="220" t="str">
        <f t="shared" si="91"/>
        <v/>
      </c>
      <c r="Y132" s="221" t="str">
        <f t="shared" si="92"/>
        <v/>
      </c>
      <c r="Z132" s="222" t="str">
        <f t="shared" si="93"/>
        <v/>
      </c>
      <c r="AA132" s="223" t="str">
        <f t="shared" si="94"/>
        <v/>
      </c>
      <c r="AB132" s="224"/>
      <c r="AC132" s="186"/>
      <c r="AD132" s="225" t="str">
        <f t="shared" si="95"/>
        <v/>
      </c>
      <c r="AE132" s="226" t="str">
        <f t="shared" si="96"/>
        <v/>
      </c>
      <c r="AF132" s="227" t="str">
        <f t="shared" si="97"/>
        <v/>
      </c>
      <c r="AG132" s="228" t="str">
        <f t="shared" si="98"/>
        <v/>
      </c>
      <c r="AH132" s="229" t="str">
        <f t="shared" si="77"/>
        <v/>
      </c>
    </row>
    <row r="133" spans="2:34" ht="12" customHeight="1">
      <c r="B133" s="33">
        <f>IF(情報!$C123="","",情報!$C123)</f>
        <v>331</v>
      </c>
      <c r="C133" s="34" t="str">
        <f t="shared" si="78"/>
        <v/>
      </c>
      <c r="D133" s="230" t="str">
        <f t="shared" si="79"/>
        <v/>
      </c>
      <c r="E133" s="231" t="str">
        <f t="shared" si="80"/>
        <v/>
      </c>
      <c r="F133" s="232" t="str">
        <f t="shared" si="55"/>
        <v/>
      </c>
      <c r="G133" s="230" t="str">
        <f t="shared" si="81"/>
        <v/>
      </c>
      <c r="H133" s="231" t="str">
        <f t="shared" si="82"/>
        <v/>
      </c>
      <c r="I133" s="232" t="str">
        <f t="shared" si="58"/>
        <v/>
      </c>
      <c r="J133" s="230" t="str">
        <f t="shared" si="83"/>
        <v/>
      </c>
      <c r="K133" s="231" t="str">
        <f t="shared" si="84"/>
        <v/>
      </c>
      <c r="L133" s="232" t="str">
        <f t="shared" si="61"/>
        <v/>
      </c>
      <c r="M133" s="20"/>
      <c r="N133" s="233" t="str">
        <f t="shared" si="85"/>
        <v/>
      </c>
      <c r="O133" s="234" t="str">
        <f t="shared" si="63"/>
        <v/>
      </c>
      <c r="P133" s="235" t="str">
        <f t="shared" si="86"/>
        <v/>
      </c>
      <c r="Q133" s="230" t="str">
        <f t="shared" si="87"/>
        <v/>
      </c>
      <c r="R133" s="236" t="str">
        <f t="shared" si="88"/>
        <v/>
      </c>
      <c r="S133" s="237"/>
      <c r="T133" s="238" t="str">
        <f t="shared" si="89"/>
        <v/>
      </c>
      <c r="U133" s="237"/>
      <c r="V133" s="238" t="str">
        <f t="shared" si="90"/>
        <v/>
      </c>
      <c r="W133" s="237"/>
      <c r="X133" s="239" t="str">
        <f t="shared" si="91"/>
        <v/>
      </c>
      <c r="Y133" s="240" t="str">
        <f t="shared" si="92"/>
        <v/>
      </c>
      <c r="Z133" s="241" t="str">
        <f t="shared" si="93"/>
        <v/>
      </c>
      <c r="AA133" s="242" t="str">
        <f t="shared" si="94"/>
        <v/>
      </c>
      <c r="AB133" s="243"/>
      <c r="AC133" s="186"/>
      <c r="AD133" s="244" t="str">
        <f t="shared" si="95"/>
        <v/>
      </c>
      <c r="AE133" s="245" t="str">
        <f t="shared" si="96"/>
        <v/>
      </c>
      <c r="AF133" s="246" t="str">
        <f t="shared" si="97"/>
        <v/>
      </c>
      <c r="AG133" s="247" t="str">
        <f t="shared" si="98"/>
        <v/>
      </c>
      <c r="AH133" s="248" t="str">
        <f t="shared" si="77"/>
        <v/>
      </c>
    </row>
    <row r="134" spans="2:34" ht="12" customHeight="1">
      <c r="B134" s="21">
        <f>IF(情報!$C124="","",情報!$C124)</f>
        <v>332</v>
      </c>
      <c r="C134" s="22" t="str">
        <f t="shared" si="78"/>
        <v/>
      </c>
      <c r="D134" s="192" t="str">
        <f t="shared" si="79"/>
        <v/>
      </c>
      <c r="E134" s="193" t="str">
        <f t="shared" si="80"/>
        <v/>
      </c>
      <c r="F134" s="194" t="str">
        <f t="shared" si="55"/>
        <v/>
      </c>
      <c r="G134" s="192" t="str">
        <f t="shared" si="81"/>
        <v/>
      </c>
      <c r="H134" s="193" t="str">
        <f t="shared" si="82"/>
        <v/>
      </c>
      <c r="I134" s="194" t="str">
        <f t="shared" si="58"/>
        <v/>
      </c>
      <c r="J134" s="192" t="str">
        <f t="shared" si="83"/>
        <v/>
      </c>
      <c r="K134" s="193" t="str">
        <f t="shared" si="84"/>
        <v/>
      </c>
      <c r="L134" s="194" t="str">
        <f t="shared" si="61"/>
        <v/>
      </c>
      <c r="M134" s="20"/>
      <c r="N134" s="195" t="str">
        <f t="shared" si="85"/>
        <v/>
      </c>
      <c r="O134" s="196" t="str">
        <f t="shared" si="63"/>
        <v/>
      </c>
      <c r="P134" s="197" t="str">
        <f t="shared" si="86"/>
        <v/>
      </c>
      <c r="Q134" s="192" t="str">
        <f t="shared" si="87"/>
        <v/>
      </c>
      <c r="R134" s="198" t="str">
        <f t="shared" si="88"/>
        <v/>
      </c>
      <c r="S134" s="199"/>
      <c r="T134" s="200" t="str">
        <f t="shared" si="89"/>
        <v/>
      </c>
      <c r="U134" s="199"/>
      <c r="V134" s="200" t="str">
        <f t="shared" si="90"/>
        <v/>
      </c>
      <c r="W134" s="199"/>
      <c r="X134" s="201" t="str">
        <f t="shared" si="91"/>
        <v/>
      </c>
      <c r="Y134" s="202" t="str">
        <f t="shared" si="92"/>
        <v/>
      </c>
      <c r="Z134" s="203" t="str">
        <f t="shared" si="93"/>
        <v/>
      </c>
      <c r="AA134" s="204" t="str">
        <f t="shared" si="94"/>
        <v/>
      </c>
      <c r="AB134" s="205"/>
      <c r="AC134" s="186"/>
      <c r="AD134" s="206" t="str">
        <f t="shared" si="95"/>
        <v/>
      </c>
      <c r="AE134" s="207" t="str">
        <f t="shared" si="96"/>
        <v/>
      </c>
      <c r="AF134" s="208" t="str">
        <f t="shared" si="97"/>
        <v/>
      </c>
      <c r="AG134" s="209" t="str">
        <f t="shared" si="98"/>
        <v/>
      </c>
      <c r="AH134" s="210" t="str">
        <f t="shared" si="77"/>
        <v/>
      </c>
    </row>
    <row r="135" spans="2:34" ht="12" customHeight="1">
      <c r="B135" s="21">
        <f>IF(情報!$C125="","",情報!$C125)</f>
        <v>333</v>
      </c>
      <c r="C135" s="22" t="str">
        <f t="shared" si="78"/>
        <v/>
      </c>
      <c r="D135" s="192" t="str">
        <f t="shared" si="79"/>
        <v/>
      </c>
      <c r="E135" s="193" t="str">
        <f t="shared" si="80"/>
        <v/>
      </c>
      <c r="F135" s="194" t="str">
        <f t="shared" si="55"/>
        <v/>
      </c>
      <c r="G135" s="192" t="str">
        <f t="shared" si="81"/>
        <v/>
      </c>
      <c r="H135" s="193" t="str">
        <f t="shared" si="82"/>
        <v/>
      </c>
      <c r="I135" s="194" t="str">
        <f t="shared" si="58"/>
        <v/>
      </c>
      <c r="J135" s="192" t="str">
        <f t="shared" si="83"/>
        <v/>
      </c>
      <c r="K135" s="193" t="str">
        <f t="shared" si="84"/>
        <v/>
      </c>
      <c r="L135" s="194" t="str">
        <f t="shared" si="61"/>
        <v/>
      </c>
      <c r="M135" s="20"/>
      <c r="N135" s="195" t="str">
        <f t="shared" si="85"/>
        <v/>
      </c>
      <c r="O135" s="196" t="str">
        <f t="shared" si="63"/>
        <v/>
      </c>
      <c r="P135" s="197" t="str">
        <f t="shared" si="86"/>
        <v/>
      </c>
      <c r="Q135" s="192" t="str">
        <f t="shared" si="87"/>
        <v/>
      </c>
      <c r="R135" s="198" t="str">
        <f t="shared" si="88"/>
        <v/>
      </c>
      <c r="S135" s="199"/>
      <c r="T135" s="200" t="str">
        <f t="shared" si="89"/>
        <v/>
      </c>
      <c r="U135" s="199"/>
      <c r="V135" s="200" t="str">
        <f t="shared" si="90"/>
        <v/>
      </c>
      <c r="W135" s="199"/>
      <c r="X135" s="201" t="str">
        <f t="shared" si="91"/>
        <v/>
      </c>
      <c r="Y135" s="202" t="str">
        <f t="shared" si="92"/>
        <v/>
      </c>
      <c r="Z135" s="203" t="str">
        <f t="shared" si="93"/>
        <v/>
      </c>
      <c r="AA135" s="204" t="str">
        <f t="shared" si="94"/>
        <v/>
      </c>
      <c r="AB135" s="205"/>
      <c r="AC135" s="186"/>
      <c r="AD135" s="206" t="str">
        <f t="shared" si="95"/>
        <v/>
      </c>
      <c r="AE135" s="207" t="str">
        <f t="shared" si="96"/>
        <v/>
      </c>
      <c r="AF135" s="208" t="str">
        <f t="shared" si="97"/>
        <v/>
      </c>
      <c r="AG135" s="209" t="str">
        <f t="shared" si="98"/>
        <v/>
      </c>
      <c r="AH135" s="210" t="str">
        <f t="shared" si="77"/>
        <v/>
      </c>
    </row>
    <row r="136" spans="2:34" ht="12" customHeight="1">
      <c r="B136" s="21">
        <f>IF(情報!$C126="","",情報!$C126)</f>
        <v>334</v>
      </c>
      <c r="C136" s="22" t="str">
        <f t="shared" si="78"/>
        <v/>
      </c>
      <c r="D136" s="192" t="str">
        <f t="shared" si="79"/>
        <v/>
      </c>
      <c r="E136" s="193" t="str">
        <f t="shared" si="80"/>
        <v/>
      </c>
      <c r="F136" s="194" t="str">
        <f t="shared" si="55"/>
        <v/>
      </c>
      <c r="G136" s="192" t="str">
        <f t="shared" si="81"/>
        <v/>
      </c>
      <c r="H136" s="193" t="str">
        <f t="shared" si="82"/>
        <v/>
      </c>
      <c r="I136" s="194" t="str">
        <f t="shared" si="58"/>
        <v/>
      </c>
      <c r="J136" s="192" t="str">
        <f t="shared" si="83"/>
        <v/>
      </c>
      <c r="K136" s="193" t="str">
        <f t="shared" si="84"/>
        <v/>
      </c>
      <c r="L136" s="194" t="str">
        <f t="shared" si="61"/>
        <v/>
      </c>
      <c r="M136" s="20"/>
      <c r="N136" s="195" t="str">
        <f t="shared" si="85"/>
        <v/>
      </c>
      <c r="O136" s="196" t="str">
        <f t="shared" si="63"/>
        <v/>
      </c>
      <c r="P136" s="197" t="str">
        <f t="shared" si="86"/>
        <v/>
      </c>
      <c r="Q136" s="192" t="str">
        <f t="shared" si="87"/>
        <v/>
      </c>
      <c r="R136" s="198" t="str">
        <f t="shared" si="88"/>
        <v/>
      </c>
      <c r="S136" s="199"/>
      <c r="T136" s="200" t="str">
        <f t="shared" si="89"/>
        <v/>
      </c>
      <c r="U136" s="199"/>
      <c r="V136" s="200" t="str">
        <f t="shared" si="90"/>
        <v/>
      </c>
      <c r="W136" s="199"/>
      <c r="X136" s="201" t="str">
        <f t="shared" si="91"/>
        <v/>
      </c>
      <c r="Y136" s="202" t="str">
        <f t="shared" si="92"/>
        <v/>
      </c>
      <c r="Z136" s="203" t="str">
        <f t="shared" si="93"/>
        <v/>
      </c>
      <c r="AA136" s="204" t="str">
        <f t="shared" si="94"/>
        <v/>
      </c>
      <c r="AB136" s="205"/>
      <c r="AC136" s="186"/>
      <c r="AD136" s="206" t="str">
        <f t="shared" si="95"/>
        <v/>
      </c>
      <c r="AE136" s="207" t="str">
        <f t="shared" si="96"/>
        <v/>
      </c>
      <c r="AF136" s="208" t="str">
        <f t="shared" si="97"/>
        <v/>
      </c>
      <c r="AG136" s="209" t="str">
        <f t="shared" si="98"/>
        <v/>
      </c>
      <c r="AH136" s="210" t="str">
        <f t="shared" si="77"/>
        <v/>
      </c>
    </row>
    <row r="137" spans="2:34" ht="12" customHeight="1">
      <c r="B137" s="27">
        <f>IF(情報!$C127="","",情報!$C127)</f>
        <v>335</v>
      </c>
      <c r="C137" s="28" t="str">
        <f t="shared" si="78"/>
        <v/>
      </c>
      <c r="D137" s="211" t="str">
        <f t="shared" si="79"/>
        <v/>
      </c>
      <c r="E137" s="212" t="str">
        <f t="shared" si="80"/>
        <v/>
      </c>
      <c r="F137" s="213" t="str">
        <f t="shared" si="55"/>
        <v/>
      </c>
      <c r="G137" s="211" t="str">
        <f t="shared" si="81"/>
        <v/>
      </c>
      <c r="H137" s="212" t="str">
        <f t="shared" si="82"/>
        <v/>
      </c>
      <c r="I137" s="213" t="str">
        <f t="shared" si="58"/>
        <v/>
      </c>
      <c r="J137" s="211" t="str">
        <f t="shared" si="83"/>
        <v/>
      </c>
      <c r="K137" s="212" t="str">
        <f t="shared" si="84"/>
        <v/>
      </c>
      <c r="L137" s="213" t="str">
        <f t="shared" si="61"/>
        <v/>
      </c>
      <c r="M137" s="20"/>
      <c r="N137" s="214" t="str">
        <f t="shared" si="85"/>
        <v/>
      </c>
      <c r="O137" s="215" t="str">
        <f t="shared" si="63"/>
        <v/>
      </c>
      <c r="P137" s="216" t="str">
        <f t="shared" si="86"/>
        <v/>
      </c>
      <c r="Q137" s="211" t="str">
        <f t="shared" si="87"/>
        <v/>
      </c>
      <c r="R137" s="217" t="str">
        <f t="shared" si="88"/>
        <v/>
      </c>
      <c r="S137" s="218"/>
      <c r="T137" s="219" t="str">
        <f t="shared" si="89"/>
        <v/>
      </c>
      <c r="U137" s="218"/>
      <c r="V137" s="219" t="str">
        <f t="shared" si="90"/>
        <v/>
      </c>
      <c r="W137" s="218"/>
      <c r="X137" s="220" t="str">
        <f t="shared" si="91"/>
        <v/>
      </c>
      <c r="Y137" s="221" t="str">
        <f t="shared" si="92"/>
        <v/>
      </c>
      <c r="Z137" s="222" t="str">
        <f t="shared" si="93"/>
        <v/>
      </c>
      <c r="AA137" s="223" t="str">
        <f t="shared" si="94"/>
        <v/>
      </c>
      <c r="AB137" s="224"/>
      <c r="AC137" s="186"/>
      <c r="AD137" s="225" t="str">
        <f t="shared" si="95"/>
        <v/>
      </c>
      <c r="AE137" s="226" t="str">
        <f t="shared" si="96"/>
        <v/>
      </c>
      <c r="AF137" s="227" t="str">
        <f t="shared" si="97"/>
        <v/>
      </c>
      <c r="AG137" s="228" t="str">
        <f t="shared" si="98"/>
        <v/>
      </c>
      <c r="AH137" s="229" t="str">
        <f t="shared" si="77"/>
        <v/>
      </c>
    </row>
    <row r="138" spans="2:34" ht="12" customHeight="1">
      <c r="B138" s="33">
        <f>IF(情報!$C128="","",情報!$C128)</f>
        <v>336</v>
      </c>
      <c r="C138" s="34" t="str">
        <f t="shared" si="78"/>
        <v/>
      </c>
      <c r="D138" s="230" t="str">
        <f t="shared" si="79"/>
        <v/>
      </c>
      <c r="E138" s="231" t="str">
        <f t="shared" si="80"/>
        <v/>
      </c>
      <c r="F138" s="232" t="str">
        <f t="shared" si="55"/>
        <v/>
      </c>
      <c r="G138" s="230" t="str">
        <f t="shared" si="81"/>
        <v/>
      </c>
      <c r="H138" s="231" t="str">
        <f t="shared" si="82"/>
        <v/>
      </c>
      <c r="I138" s="232" t="str">
        <f t="shared" si="58"/>
        <v/>
      </c>
      <c r="J138" s="230" t="str">
        <f t="shared" si="83"/>
        <v/>
      </c>
      <c r="K138" s="231" t="str">
        <f t="shared" si="84"/>
        <v/>
      </c>
      <c r="L138" s="232" t="str">
        <f t="shared" si="61"/>
        <v/>
      </c>
      <c r="M138" s="20"/>
      <c r="N138" s="233" t="str">
        <f t="shared" si="85"/>
        <v/>
      </c>
      <c r="O138" s="234" t="str">
        <f t="shared" si="63"/>
        <v/>
      </c>
      <c r="P138" s="235" t="str">
        <f t="shared" si="86"/>
        <v/>
      </c>
      <c r="Q138" s="230" t="str">
        <f t="shared" si="87"/>
        <v/>
      </c>
      <c r="R138" s="236" t="str">
        <f t="shared" si="88"/>
        <v/>
      </c>
      <c r="S138" s="237"/>
      <c r="T138" s="238" t="str">
        <f t="shared" si="89"/>
        <v/>
      </c>
      <c r="U138" s="237"/>
      <c r="V138" s="238" t="str">
        <f t="shared" si="90"/>
        <v/>
      </c>
      <c r="W138" s="237"/>
      <c r="X138" s="239" t="str">
        <f t="shared" si="91"/>
        <v/>
      </c>
      <c r="Y138" s="240" t="str">
        <f t="shared" si="92"/>
        <v/>
      </c>
      <c r="Z138" s="241" t="str">
        <f t="shared" si="93"/>
        <v/>
      </c>
      <c r="AA138" s="242" t="str">
        <f t="shared" si="94"/>
        <v/>
      </c>
      <c r="AB138" s="243"/>
      <c r="AC138" s="186"/>
      <c r="AD138" s="244" t="str">
        <f t="shared" si="95"/>
        <v/>
      </c>
      <c r="AE138" s="245" t="str">
        <f t="shared" si="96"/>
        <v/>
      </c>
      <c r="AF138" s="246" t="str">
        <f t="shared" si="97"/>
        <v/>
      </c>
      <c r="AG138" s="247" t="str">
        <f t="shared" si="98"/>
        <v/>
      </c>
      <c r="AH138" s="248" t="str">
        <f t="shared" si="77"/>
        <v/>
      </c>
    </row>
    <row r="139" spans="2:34" ht="12" customHeight="1">
      <c r="B139" s="21">
        <f>IF(情報!$C129="","",情報!$C129)</f>
        <v>337</v>
      </c>
      <c r="C139" s="22" t="str">
        <f t="shared" si="78"/>
        <v/>
      </c>
      <c r="D139" s="192" t="str">
        <f t="shared" si="79"/>
        <v/>
      </c>
      <c r="E139" s="193" t="str">
        <f t="shared" si="80"/>
        <v/>
      </c>
      <c r="F139" s="194" t="str">
        <f t="shared" si="55"/>
        <v/>
      </c>
      <c r="G139" s="192" t="str">
        <f t="shared" si="81"/>
        <v/>
      </c>
      <c r="H139" s="193" t="str">
        <f t="shared" si="82"/>
        <v/>
      </c>
      <c r="I139" s="194" t="str">
        <f t="shared" si="58"/>
        <v/>
      </c>
      <c r="J139" s="192" t="str">
        <f t="shared" si="83"/>
        <v/>
      </c>
      <c r="K139" s="193" t="str">
        <f t="shared" si="84"/>
        <v/>
      </c>
      <c r="L139" s="194" t="str">
        <f t="shared" si="61"/>
        <v/>
      </c>
      <c r="M139" s="20"/>
      <c r="N139" s="195" t="str">
        <f t="shared" si="85"/>
        <v/>
      </c>
      <c r="O139" s="196" t="str">
        <f t="shared" si="63"/>
        <v/>
      </c>
      <c r="P139" s="197" t="str">
        <f t="shared" si="86"/>
        <v/>
      </c>
      <c r="Q139" s="192" t="str">
        <f t="shared" si="87"/>
        <v/>
      </c>
      <c r="R139" s="198" t="str">
        <f t="shared" si="88"/>
        <v/>
      </c>
      <c r="S139" s="199"/>
      <c r="T139" s="200" t="str">
        <f t="shared" si="89"/>
        <v/>
      </c>
      <c r="U139" s="199"/>
      <c r="V139" s="200" t="str">
        <f t="shared" si="90"/>
        <v/>
      </c>
      <c r="W139" s="199"/>
      <c r="X139" s="201" t="str">
        <f t="shared" si="91"/>
        <v/>
      </c>
      <c r="Y139" s="202" t="str">
        <f t="shared" si="92"/>
        <v/>
      </c>
      <c r="Z139" s="203" t="str">
        <f t="shared" si="93"/>
        <v/>
      </c>
      <c r="AA139" s="204" t="str">
        <f t="shared" si="94"/>
        <v/>
      </c>
      <c r="AB139" s="205"/>
      <c r="AC139" s="186"/>
      <c r="AD139" s="206" t="str">
        <f t="shared" si="95"/>
        <v/>
      </c>
      <c r="AE139" s="207" t="str">
        <f t="shared" si="96"/>
        <v/>
      </c>
      <c r="AF139" s="208" t="str">
        <f t="shared" si="97"/>
        <v/>
      </c>
      <c r="AG139" s="209" t="str">
        <f t="shared" si="98"/>
        <v/>
      </c>
      <c r="AH139" s="210" t="str">
        <f t="shared" si="77"/>
        <v/>
      </c>
    </row>
    <row r="140" spans="2:34" ht="12" customHeight="1">
      <c r="B140" s="21">
        <f>IF(情報!$C130="","",情報!$C130)</f>
        <v>338</v>
      </c>
      <c r="C140" s="22" t="str">
        <f t="shared" si="78"/>
        <v/>
      </c>
      <c r="D140" s="192" t="str">
        <f t="shared" si="79"/>
        <v/>
      </c>
      <c r="E140" s="193" t="str">
        <f t="shared" si="80"/>
        <v/>
      </c>
      <c r="F140" s="194" t="str">
        <f t="shared" si="55"/>
        <v/>
      </c>
      <c r="G140" s="192" t="str">
        <f t="shared" si="81"/>
        <v/>
      </c>
      <c r="H140" s="193" t="str">
        <f t="shared" si="82"/>
        <v/>
      </c>
      <c r="I140" s="194" t="str">
        <f t="shared" si="58"/>
        <v/>
      </c>
      <c r="J140" s="192" t="str">
        <f t="shared" si="83"/>
        <v/>
      </c>
      <c r="K140" s="193" t="str">
        <f t="shared" si="84"/>
        <v/>
      </c>
      <c r="L140" s="194" t="str">
        <f t="shared" si="61"/>
        <v/>
      </c>
      <c r="M140" s="20"/>
      <c r="N140" s="195" t="str">
        <f t="shared" si="85"/>
        <v/>
      </c>
      <c r="O140" s="196" t="str">
        <f t="shared" si="63"/>
        <v/>
      </c>
      <c r="P140" s="197" t="str">
        <f t="shared" si="86"/>
        <v/>
      </c>
      <c r="Q140" s="192" t="str">
        <f t="shared" si="87"/>
        <v/>
      </c>
      <c r="R140" s="198" t="str">
        <f t="shared" si="88"/>
        <v/>
      </c>
      <c r="S140" s="199"/>
      <c r="T140" s="200" t="str">
        <f t="shared" si="89"/>
        <v/>
      </c>
      <c r="U140" s="199"/>
      <c r="V140" s="200" t="str">
        <f t="shared" si="90"/>
        <v/>
      </c>
      <c r="W140" s="199"/>
      <c r="X140" s="201" t="str">
        <f t="shared" si="91"/>
        <v/>
      </c>
      <c r="Y140" s="202" t="str">
        <f t="shared" si="92"/>
        <v/>
      </c>
      <c r="Z140" s="203" t="str">
        <f t="shared" si="93"/>
        <v/>
      </c>
      <c r="AA140" s="204" t="str">
        <f t="shared" si="94"/>
        <v/>
      </c>
      <c r="AB140" s="205"/>
      <c r="AC140" s="186"/>
      <c r="AD140" s="206" t="str">
        <f t="shared" si="95"/>
        <v/>
      </c>
      <c r="AE140" s="207" t="str">
        <f t="shared" si="96"/>
        <v/>
      </c>
      <c r="AF140" s="208" t="str">
        <f t="shared" si="97"/>
        <v/>
      </c>
      <c r="AG140" s="209" t="str">
        <f t="shared" si="98"/>
        <v/>
      </c>
      <c r="AH140" s="210" t="str">
        <f t="shared" si="77"/>
        <v/>
      </c>
    </row>
    <row r="141" spans="2:34" ht="12" customHeight="1">
      <c r="B141" s="21">
        <f>IF(情報!$C131="","",情報!$C131)</f>
        <v>339</v>
      </c>
      <c r="C141" s="22" t="str">
        <f t="shared" ref="C141:C172" si="99">IF(ISERROR(VLOOKUP($B141,名列,2,FALSE)&amp;""),"",VLOOKUP($B141,名列,2,FALSE)&amp;"")</f>
        <v/>
      </c>
      <c r="D141" s="192" t="str">
        <f t="shared" ref="D141:D172" si="100">VLOOKUP($B141,単2,52,FALSE)</f>
        <v/>
      </c>
      <c r="E141" s="193" t="str">
        <f t="shared" ref="E141:E172" si="101">VLOOKUP($B141,テ2,32,FALSE)</f>
        <v/>
      </c>
      <c r="F141" s="194" t="str">
        <f t="shared" ref="F141:F192" si="102">IF(ISERROR((D141*D$8+E141*E$8)/(D$8+E$8)),"",(D141*D$8+E141*E$8)/(D$8+E$8))</f>
        <v/>
      </c>
      <c r="G141" s="192" t="str">
        <f t="shared" ref="G141:G172" si="103">VLOOKUP($B141,単2,53,FALSE)</f>
        <v/>
      </c>
      <c r="H141" s="193" t="str">
        <f t="shared" ref="H141:H172" si="104">VLOOKUP($B141,テ2,33,FALSE)</f>
        <v/>
      </c>
      <c r="I141" s="194" t="str">
        <f t="shared" ref="I141:I192" si="105">IF(ISERROR((G141*G$8+H141*H$8)/(G$8+H$8)),"",(G141*G$8+H141*H$8)/(G$8+H$8))</f>
        <v/>
      </c>
      <c r="J141" s="192" t="str">
        <f t="shared" ref="J141:J172" si="106">VLOOKUP($B141,単2,54,FALSE)</f>
        <v/>
      </c>
      <c r="K141" s="193" t="str">
        <f t="shared" ref="K141:K172" si="107">VLOOKUP($B141,テ2,34,FALSE)</f>
        <v/>
      </c>
      <c r="L141" s="194" t="str">
        <f t="shared" ref="L141:L192" si="108">IF(ISERROR((J141*J$8+K141*K$8)/(J$8+K$8)),"",(J141*J$8+K141*K$8)/(J$8+K$8))</f>
        <v/>
      </c>
      <c r="M141" s="20"/>
      <c r="N141" s="195" t="str">
        <f t="shared" ref="N141:N172" si="109">IF(O141="","",RANK(O141,$O$13:$O$192,0))</f>
        <v/>
      </c>
      <c r="O141" s="196" t="str">
        <f t="shared" ref="O141:O192" si="110">IF(COUNT(F141,I141,L141)=3,($F141*$F$6+$I141*$I$6+$L141*$L$6)/($F$6+$I$6+$L$6),"")</f>
        <v/>
      </c>
      <c r="P141" s="197" t="str">
        <f t="shared" ref="P141:P172" si="111">IF(ISERROR(LOOKUP(O141,$N$2:$O$6)),"",LOOKUP(O141,$N$2:$O$6))</f>
        <v/>
      </c>
      <c r="Q141" s="192" t="str">
        <f t="shared" ref="Q141:Q172" si="112">VLOOKUP($B141,テ2,35,FALSE)</f>
        <v/>
      </c>
      <c r="R141" s="198" t="str">
        <f t="shared" ref="R141:R172" si="113">IF(ISERROR(LOOKUP($F141,$E$2:$F$4)),"",LOOKUP($F141,$E$2:$F$4))</f>
        <v/>
      </c>
      <c r="S141" s="199"/>
      <c r="T141" s="200" t="str">
        <f t="shared" ref="T141:T172" si="114">IF(ISERROR(LOOKUP($I141,$H$2:$I$4)),"",LOOKUP($I141,$H$2:$I$4))</f>
        <v/>
      </c>
      <c r="U141" s="199"/>
      <c r="V141" s="200" t="str">
        <f t="shared" ref="V141:V172" si="115">IF(ISERROR(LOOKUP($L141,$K$2:$L$4)),"",LOOKUP($L141,$K$2:$L$4))</f>
        <v/>
      </c>
      <c r="W141" s="199"/>
      <c r="X141" s="201" t="str">
        <f t="shared" ref="X141:X172" si="116">IF($AD141&amp;$AE141&amp;$AF141="","",(IF($AD141="A",3,IF($AD141="B",2,1)))+(IF($AE141="A",3,IF($AE141="B",2,1)))+(IF($AF141="A",3,IF($AF141="B",2,1))))</f>
        <v/>
      </c>
      <c r="Y141" s="202" t="str">
        <f t="shared" ref="Y141:Y172" si="117">IF($X141="","",VLOOKUP($X141,観点得点,2,FALSE))</f>
        <v/>
      </c>
      <c r="Z141" s="203" t="str">
        <f t="shared" ref="Z141:Z172" si="118">IF($X141="","",VLOOKUP($X141,観点得点,3,FALSE))</f>
        <v/>
      </c>
      <c r="AA141" s="204" t="str">
        <f t="shared" ref="AA141:AA172" si="119">IF(ISERROR(LOOKUP(O141,$N$2:$O$6)),"",LOOKUP(O141,$N$2:$O$6))</f>
        <v/>
      </c>
      <c r="AB141" s="205"/>
      <c r="AC141" s="186"/>
      <c r="AD141" s="206" t="str">
        <f t="shared" ref="AD141:AD172" si="120">IF($S141="",$R141,$S141)</f>
        <v/>
      </c>
      <c r="AE141" s="207" t="str">
        <f t="shared" ref="AE141:AE172" si="121">IF($U141="",$T141,$U141)</f>
        <v/>
      </c>
      <c r="AF141" s="208" t="str">
        <f t="shared" ref="AF141:AF172" si="122">IF($W141="",$V141,$W141)</f>
        <v/>
      </c>
      <c r="AG141" s="209" t="str">
        <f t="shared" ref="AG141:AG172" si="123">IF(AB141="",AA141,AB141)</f>
        <v/>
      </c>
      <c r="AH141" s="210" t="str">
        <f t="shared" ref="AH141:AH192" si="124">IF(ISERROR(VLOOKUP($B141,評全,$AH$8,FALSE)),"",VLOOKUP($B141,評全,$AH$8,FALSE))</f>
        <v/>
      </c>
    </row>
    <row r="142" spans="2:34" ht="12" customHeight="1">
      <c r="B142" s="27">
        <f>IF(情報!$C132="","",情報!$C132)</f>
        <v>340</v>
      </c>
      <c r="C142" s="28" t="str">
        <f t="shared" si="99"/>
        <v/>
      </c>
      <c r="D142" s="211" t="str">
        <f t="shared" si="100"/>
        <v/>
      </c>
      <c r="E142" s="212" t="str">
        <f t="shared" si="101"/>
        <v/>
      </c>
      <c r="F142" s="213" t="str">
        <f t="shared" si="102"/>
        <v/>
      </c>
      <c r="G142" s="211" t="str">
        <f t="shared" si="103"/>
        <v/>
      </c>
      <c r="H142" s="212" t="str">
        <f t="shared" si="104"/>
        <v/>
      </c>
      <c r="I142" s="213" t="str">
        <f t="shared" si="105"/>
        <v/>
      </c>
      <c r="J142" s="211" t="str">
        <f t="shared" si="106"/>
        <v/>
      </c>
      <c r="K142" s="212" t="str">
        <f t="shared" si="107"/>
        <v/>
      </c>
      <c r="L142" s="213" t="str">
        <f t="shared" si="108"/>
        <v/>
      </c>
      <c r="M142" s="20"/>
      <c r="N142" s="214" t="str">
        <f t="shared" si="109"/>
        <v/>
      </c>
      <c r="O142" s="215" t="str">
        <f t="shared" si="110"/>
        <v/>
      </c>
      <c r="P142" s="216" t="str">
        <f t="shared" si="111"/>
        <v/>
      </c>
      <c r="Q142" s="211" t="str">
        <f t="shared" si="112"/>
        <v/>
      </c>
      <c r="R142" s="217" t="str">
        <f t="shared" si="113"/>
        <v/>
      </c>
      <c r="S142" s="218"/>
      <c r="T142" s="219" t="str">
        <f t="shared" si="114"/>
        <v/>
      </c>
      <c r="U142" s="218"/>
      <c r="V142" s="219" t="str">
        <f t="shared" si="115"/>
        <v/>
      </c>
      <c r="W142" s="218"/>
      <c r="X142" s="220" t="str">
        <f t="shared" si="116"/>
        <v/>
      </c>
      <c r="Y142" s="221" t="str">
        <f t="shared" si="117"/>
        <v/>
      </c>
      <c r="Z142" s="222" t="str">
        <f t="shared" si="118"/>
        <v/>
      </c>
      <c r="AA142" s="223" t="str">
        <f t="shared" si="119"/>
        <v/>
      </c>
      <c r="AB142" s="224"/>
      <c r="AC142" s="186"/>
      <c r="AD142" s="225" t="str">
        <f t="shared" si="120"/>
        <v/>
      </c>
      <c r="AE142" s="226" t="str">
        <f t="shared" si="121"/>
        <v/>
      </c>
      <c r="AF142" s="227" t="str">
        <f t="shared" si="122"/>
        <v/>
      </c>
      <c r="AG142" s="228" t="str">
        <f t="shared" si="123"/>
        <v/>
      </c>
      <c r="AH142" s="229" t="str">
        <f t="shared" si="124"/>
        <v/>
      </c>
    </row>
    <row r="143" spans="2:34" ht="12" customHeight="1">
      <c r="B143" s="33">
        <f>IF(情報!$C133="","",情報!$C133)</f>
        <v>341</v>
      </c>
      <c r="C143" s="34" t="str">
        <f t="shared" si="99"/>
        <v/>
      </c>
      <c r="D143" s="230" t="str">
        <f t="shared" si="100"/>
        <v/>
      </c>
      <c r="E143" s="231" t="str">
        <f t="shared" si="101"/>
        <v/>
      </c>
      <c r="F143" s="232" t="str">
        <f t="shared" si="102"/>
        <v/>
      </c>
      <c r="G143" s="230" t="str">
        <f t="shared" si="103"/>
        <v/>
      </c>
      <c r="H143" s="231" t="str">
        <f t="shared" si="104"/>
        <v/>
      </c>
      <c r="I143" s="232" t="str">
        <f t="shared" si="105"/>
        <v/>
      </c>
      <c r="J143" s="230" t="str">
        <f t="shared" si="106"/>
        <v/>
      </c>
      <c r="K143" s="231" t="str">
        <f t="shared" si="107"/>
        <v/>
      </c>
      <c r="L143" s="232" t="str">
        <f t="shared" si="108"/>
        <v/>
      </c>
      <c r="M143" s="20"/>
      <c r="N143" s="233" t="str">
        <f t="shared" si="109"/>
        <v/>
      </c>
      <c r="O143" s="234" t="str">
        <f t="shared" si="110"/>
        <v/>
      </c>
      <c r="P143" s="235" t="str">
        <f t="shared" si="111"/>
        <v/>
      </c>
      <c r="Q143" s="230" t="str">
        <f t="shared" si="112"/>
        <v/>
      </c>
      <c r="R143" s="236" t="str">
        <f t="shared" si="113"/>
        <v/>
      </c>
      <c r="S143" s="237"/>
      <c r="T143" s="238" t="str">
        <f t="shared" si="114"/>
        <v/>
      </c>
      <c r="U143" s="237"/>
      <c r="V143" s="238" t="str">
        <f t="shared" si="115"/>
        <v/>
      </c>
      <c r="W143" s="237"/>
      <c r="X143" s="239" t="str">
        <f t="shared" si="116"/>
        <v/>
      </c>
      <c r="Y143" s="240" t="str">
        <f t="shared" si="117"/>
        <v/>
      </c>
      <c r="Z143" s="241" t="str">
        <f t="shared" si="118"/>
        <v/>
      </c>
      <c r="AA143" s="242" t="str">
        <f t="shared" si="119"/>
        <v/>
      </c>
      <c r="AB143" s="243"/>
      <c r="AC143" s="186"/>
      <c r="AD143" s="244" t="str">
        <f t="shared" si="120"/>
        <v/>
      </c>
      <c r="AE143" s="245" t="str">
        <f t="shared" si="121"/>
        <v/>
      </c>
      <c r="AF143" s="246" t="str">
        <f t="shared" si="122"/>
        <v/>
      </c>
      <c r="AG143" s="247" t="str">
        <f t="shared" si="123"/>
        <v/>
      </c>
      <c r="AH143" s="248" t="str">
        <f t="shared" si="124"/>
        <v/>
      </c>
    </row>
    <row r="144" spans="2:34" ht="12" customHeight="1">
      <c r="B144" s="21">
        <f>IF(情報!$C134="","",情報!$C134)</f>
        <v>342</v>
      </c>
      <c r="C144" s="22" t="str">
        <f t="shared" si="99"/>
        <v/>
      </c>
      <c r="D144" s="192" t="str">
        <f t="shared" si="100"/>
        <v/>
      </c>
      <c r="E144" s="193" t="str">
        <f t="shared" si="101"/>
        <v/>
      </c>
      <c r="F144" s="194" t="str">
        <f t="shared" si="102"/>
        <v/>
      </c>
      <c r="G144" s="192" t="str">
        <f t="shared" si="103"/>
        <v/>
      </c>
      <c r="H144" s="193" t="str">
        <f t="shared" si="104"/>
        <v/>
      </c>
      <c r="I144" s="194" t="str">
        <f t="shared" si="105"/>
        <v/>
      </c>
      <c r="J144" s="192" t="str">
        <f t="shared" si="106"/>
        <v/>
      </c>
      <c r="K144" s="193" t="str">
        <f t="shared" si="107"/>
        <v/>
      </c>
      <c r="L144" s="194" t="str">
        <f t="shared" si="108"/>
        <v/>
      </c>
      <c r="M144" s="20"/>
      <c r="N144" s="195" t="str">
        <f t="shared" si="109"/>
        <v/>
      </c>
      <c r="O144" s="196" t="str">
        <f t="shared" si="110"/>
        <v/>
      </c>
      <c r="P144" s="197" t="str">
        <f t="shared" si="111"/>
        <v/>
      </c>
      <c r="Q144" s="192" t="str">
        <f t="shared" si="112"/>
        <v/>
      </c>
      <c r="R144" s="198" t="str">
        <f t="shared" si="113"/>
        <v/>
      </c>
      <c r="S144" s="199"/>
      <c r="T144" s="200" t="str">
        <f t="shared" si="114"/>
        <v/>
      </c>
      <c r="U144" s="199"/>
      <c r="V144" s="200" t="str">
        <f t="shared" si="115"/>
        <v/>
      </c>
      <c r="W144" s="199"/>
      <c r="X144" s="201" t="str">
        <f t="shared" si="116"/>
        <v/>
      </c>
      <c r="Y144" s="202" t="str">
        <f t="shared" si="117"/>
        <v/>
      </c>
      <c r="Z144" s="203" t="str">
        <f t="shared" si="118"/>
        <v/>
      </c>
      <c r="AA144" s="204" t="str">
        <f t="shared" si="119"/>
        <v/>
      </c>
      <c r="AB144" s="205"/>
      <c r="AC144" s="186"/>
      <c r="AD144" s="206" t="str">
        <f t="shared" si="120"/>
        <v/>
      </c>
      <c r="AE144" s="207" t="str">
        <f t="shared" si="121"/>
        <v/>
      </c>
      <c r="AF144" s="208" t="str">
        <f t="shared" si="122"/>
        <v/>
      </c>
      <c r="AG144" s="209" t="str">
        <f t="shared" si="123"/>
        <v/>
      </c>
      <c r="AH144" s="210" t="str">
        <f t="shared" si="124"/>
        <v/>
      </c>
    </row>
    <row r="145" spans="2:34" ht="12" customHeight="1">
      <c r="B145" s="21">
        <f>IF(情報!$C135="","",情報!$C135)</f>
        <v>343</v>
      </c>
      <c r="C145" s="22" t="str">
        <f t="shared" si="99"/>
        <v/>
      </c>
      <c r="D145" s="192" t="str">
        <f t="shared" si="100"/>
        <v/>
      </c>
      <c r="E145" s="193" t="str">
        <f t="shared" si="101"/>
        <v/>
      </c>
      <c r="F145" s="194" t="str">
        <f t="shared" si="102"/>
        <v/>
      </c>
      <c r="G145" s="192" t="str">
        <f t="shared" si="103"/>
        <v/>
      </c>
      <c r="H145" s="193" t="str">
        <f t="shared" si="104"/>
        <v/>
      </c>
      <c r="I145" s="194" t="str">
        <f t="shared" si="105"/>
        <v/>
      </c>
      <c r="J145" s="192" t="str">
        <f t="shared" si="106"/>
        <v/>
      </c>
      <c r="K145" s="193" t="str">
        <f t="shared" si="107"/>
        <v/>
      </c>
      <c r="L145" s="194" t="str">
        <f t="shared" si="108"/>
        <v/>
      </c>
      <c r="M145" s="20"/>
      <c r="N145" s="195" t="str">
        <f t="shared" si="109"/>
        <v/>
      </c>
      <c r="O145" s="196" t="str">
        <f t="shared" si="110"/>
        <v/>
      </c>
      <c r="P145" s="197" t="str">
        <f t="shared" si="111"/>
        <v/>
      </c>
      <c r="Q145" s="192" t="str">
        <f t="shared" si="112"/>
        <v/>
      </c>
      <c r="R145" s="198" t="str">
        <f t="shared" si="113"/>
        <v/>
      </c>
      <c r="S145" s="199"/>
      <c r="T145" s="200" t="str">
        <f t="shared" si="114"/>
        <v/>
      </c>
      <c r="U145" s="199"/>
      <c r="V145" s="200" t="str">
        <f t="shared" si="115"/>
        <v/>
      </c>
      <c r="W145" s="199"/>
      <c r="X145" s="201" t="str">
        <f t="shared" si="116"/>
        <v/>
      </c>
      <c r="Y145" s="202" t="str">
        <f t="shared" si="117"/>
        <v/>
      </c>
      <c r="Z145" s="203" t="str">
        <f t="shared" si="118"/>
        <v/>
      </c>
      <c r="AA145" s="204" t="str">
        <f t="shared" si="119"/>
        <v/>
      </c>
      <c r="AB145" s="205"/>
      <c r="AC145" s="186"/>
      <c r="AD145" s="206" t="str">
        <f t="shared" si="120"/>
        <v/>
      </c>
      <c r="AE145" s="207" t="str">
        <f t="shared" si="121"/>
        <v/>
      </c>
      <c r="AF145" s="208" t="str">
        <f t="shared" si="122"/>
        <v/>
      </c>
      <c r="AG145" s="209" t="str">
        <f t="shared" si="123"/>
        <v/>
      </c>
      <c r="AH145" s="210" t="str">
        <f t="shared" si="124"/>
        <v/>
      </c>
    </row>
    <row r="146" spans="2:34" ht="12" customHeight="1">
      <c r="B146" s="21">
        <f>IF(情報!$C136="","",情報!$C136)</f>
        <v>344</v>
      </c>
      <c r="C146" s="22" t="str">
        <f t="shared" si="99"/>
        <v/>
      </c>
      <c r="D146" s="192" t="str">
        <f t="shared" si="100"/>
        <v/>
      </c>
      <c r="E146" s="193" t="str">
        <f t="shared" si="101"/>
        <v/>
      </c>
      <c r="F146" s="194" t="str">
        <f t="shared" si="102"/>
        <v/>
      </c>
      <c r="G146" s="192" t="str">
        <f t="shared" si="103"/>
        <v/>
      </c>
      <c r="H146" s="193" t="str">
        <f t="shared" si="104"/>
        <v/>
      </c>
      <c r="I146" s="194" t="str">
        <f t="shared" si="105"/>
        <v/>
      </c>
      <c r="J146" s="192" t="str">
        <f t="shared" si="106"/>
        <v/>
      </c>
      <c r="K146" s="193" t="str">
        <f t="shared" si="107"/>
        <v/>
      </c>
      <c r="L146" s="194" t="str">
        <f t="shared" si="108"/>
        <v/>
      </c>
      <c r="M146" s="20"/>
      <c r="N146" s="195" t="str">
        <f t="shared" si="109"/>
        <v/>
      </c>
      <c r="O146" s="196" t="str">
        <f t="shared" si="110"/>
        <v/>
      </c>
      <c r="P146" s="197" t="str">
        <f t="shared" si="111"/>
        <v/>
      </c>
      <c r="Q146" s="192" t="str">
        <f t="shared" si="112"/>
        <v/>
      </c>
      <c r="R146" s="198" t="str">
        <f t="shared" si="113"/>
        <v/>
      </c>
      <c r="S146" s="199"/>
      <c r="T146" s="200" t="str">
        <f t="shared" si="114"/>
        <v/>
      </c>
      <c r="U146" s="199"/>
      <c r="V146" s="200" t="str">
        <f t="shared" si="115"/>
        <v/>
      </c>
      <c r="W146" s="199"/>
      <c r="X146" s="201" t="str">
        <f t="shared" si="116"/>
        <v/>
      </c>
      <c r="Y146" s="202" t="str">
        <f t="shared" si="117"/>
        <v/>
      </c>
      <c r="Z146" s="203" t="str">
        <f t="shared" si="118"/>
        <v/>
      </c>
      <c r="AA146" s="204" t="str">
        <f t="shared" si="119"/>
        <v/>
      </c>
      <c r="AB146" s="205"/>
      <c r="AC146" s="186"/>
      <c r="AD146" s="206" t="str">
        <f t="shared" si="120"/>
        <v/>
      </c>
      <c r="AE146" s="207" t="str">
        <f t="shared" si="121"/>
        <v/>
      </c>
      <c r="AF146" s="208" t="str">
        <f t="shared" si="122"/>
        <v/>
      </c>
      <c r="AG146" s="209" t="str">
        <f t="shared" si="123"/>
        <v/>
      </c>
      <c r="AH146" s="210" t="str">
        <f t="shared" si="124"/>
        <v/>
      </c>
    </row>
    <row r="147" spans="2:34" ht="12" customHeight="1" thickBot="1">
      <c r="B147" s="39">
        <f>IF(情報!$C137="","",情報!$C137)</f>
        <v>345</v>
      </c>
      <c r="C147" s="40" t="str">
        <f t="shared" si="99"/>
        <v/>
      </c>
      <c r="D147" s="249" t="str">
        <f t="shared" si="100"/>
        <v/>
      </c>
      <c r="E147" s="250" t="str">
        <f t="shared" si="101"/>
        <v/>
      </c>
      <c r="F147" s="251" t="str">
        <f t="shared" si="102"/>
        <v/>
      </c>
      <c r="G147" s="249" t="str">
        <f t="shared" si="103"/>
        <v/>
      </c>
      <c r="H147" s="250" t="str">
        <f t="shared" si="104"/>
        <v/>
      </c>
      <c r="I147" s="251" t="str">
        <f t="shared" si="105"/>
        <v/>
      </c>
      <c r="J147" s="249" t="str">
        <f t="shared" si="106"/>
        <v/>
      </c>
      <c r="K147" s="250" t="str">
        <f t="shared" si="107"/>
        <v/>
      </c>
      <c r="L147" s="251" t="str">
        <f t="shared" si="108"/>
        <v/>
      </c>
      <c r="M147" s="20"/>
      <c r="N147" s="252" t="str">
        <f t="shared" si="109"/>
        <v/>
      </c>
      <c r="O147" s="253" t="str">
        <f t="shared" si="110"/>
        <v/>
      </c>
      <c r="P147" s="254" t="str">
        <f t="shared" si="111"/>
        <v/>
      </c>
      <c r="Q147" s="249" t="str">
        <f t="shared" si="112"/>
        <v/>
      </c>
      <c r="R147" s="255" t="str">
        <f t="shared" si="113"/>
        <v/>
      </c>
      <c r="S147" s="256"/>
      <c r="T147" s="257" t="str">
        <f t="shared" si="114"/>
        <v/>
      </c>
      <c r="U147" s="256"/>
      <c r="V147" s="257" t="str">
        <f t="shared" si="115"/>
        <v/>
      </c>
      <c r="W147" s="256"/>
      <c r="X147" s="258" t="str">
        <f t="shared" si="116"/>
        <v/>
      </c>
      <c r="Y147" s="259" t="str">
        <f t="shared" si="117"/>
        <v/>
      </c>
      <c r="Z147" s="260" t="str">
        <f t="shared" si="118"/>
        <v/>
      </c>
      <c r="AA147" s="261" t="str">
        <f t="shared" si="119"/>
        <v/>
      </c>
      <c r="AB147" s="262"/>
      <c r="AC147" s="186"/>
      <c r="AD147" s="263" t="str">
        <f t="shared" si="120"/>
        <v/>
      </c>
      <c r="AE147" s="264" t="str">
        <f t="shared" si="121"/>
        <v/>
      </c>
      <c r="AF147" s="265" t="str">
        <f t="shared" si="122"/>
        <v/>
      </c>
      <c r="AG147" s="266" t="str">
        <f t="shared" si="123"/>
        <v/>
      </c>
      <c r="AH147" s="267" t="str">
        <f t="shared" si="124"/>
        <v/>
      </c>
    </row>
    <row r="148" spans="2:34" ht="12" customHeight="1">
      <c r="B148" s="14">
        <f>IF(情報!$C138="","",情報!$C138)</f>
        <v>401</v>
      </c>
      <c r="C148" s="15" t="str">
        <f t="shared" si="99"/>
        <v/>
      </c>
      <c r="D148" s="172" t="str">
        <f t="shared" si="100"/>
        <v/>
      </c>
      <c r="E148" s="173" t="str">
        <f t="shared" si="101"/>
        <v/>
      </c>
      <c r="F148" s="174" t="str">
        <f t="shared" si="102"/>
        <v/>
      </c>
      <c r="G148" s="172" t="str">
        <f t="shared" si="103"/>
        <v/>
      </c>
      <c r="H148" s="173" t="str">
        <f t="shared" si="104"/>
        <v/>
      </c>
      <c r="I148" s="174" t="str">
        <f t="shared" si="105"/>
        <v/>
      </c>
      <c r="J148" s="172" t="str">
        <f t="shared" si="106"/>
        <v/>
      </c>
      <c r="K148" s="173" t="str">
        <f t="shared" si="107"/>
        <v/>
      </c>
      <c r="L148" s="174" t="str">
        <f t="shared" si="108"/>
        <v/>
      </c>
      <c r="M148" s="20"/>
      <c r="N148" s="175" t="str">
        <f t="shared" si="109"/>
        <v/>
      </c>
      <c r="O148" s="176" t="str">
        <f t="shared" si="110"/>
        <v/>
      </c>
      <c r="P148" s="177" t="str">
        <f t="shared" si="111"/>
        <v/>
      </c>
      <c r="Q148" s="172" t="str">
        <f t="shared" si="112"/>
        <v/>
      </c>
      <c r="R148" s="178" t="str">
        <f t="shared" si="113"/>
        <v/>
      </c>
      <c r="S148" s="179"/>
      <c r="T148" s="180" t="str">
        <f t="shared" si="114"/>
        <v/>
      </c>
      <c r="U148" s="179"/>
      <c r="V148" s="180" t="str">
        <f t="shared" si="115"/>
        <v/>
      </c>
      <c r="W148" s="179"/>
      <c r="X148" s="181" t="str">
        <f t="shared" si="116"/>
        <v/>
      </c>
      <c r="Y148" s="182" t="str">
        <f t="shared" si="117"/>
        <v/>
      </c>
      <c r="Z148" s="183" t="str">
        <f t="shared" si="118"/>
        <v/>
      </c>
      <c r="AA148" s="184" t="str">
        <f t="shared" si="119"/>
        <v/>
      </c>
      <c r="AB148" s="185"/>
      <c r="AC148" s="186"/>
      <c r="AD148" s="187" t="str">
        <f t="shared" si="120"/>
        <v/>
      </c>
      <c r="AE148" s="188" t="str">
        <f t="shared" si="121"/>
        <v/>
      </c>
      <c r="AF148" s="189" t="str">
        <f t="shared" si="122"/>
        <v/>
      </c>
      <c r="AG148" s="190" t="str">
        <f t="shared" si="123"/>
        <v/>
      </c>
      <c r="AH148" s="191" t="str">
        <f t="shared" si="124"/>
        <v/>
      </c>
    </row>
    <row r="149" spans="2:34" ht="12" customHeight="1">
      <c r="B149" s="21">
        <f>IF(情報!$C139="","",情報!$C139)</f>
        <v>402</v>
      </c>
      <c r="C149" s="22" t="str">
        <f t="shared" si="99"/>
        <v/>
      </c>
      <c r="D149" s="192" t="str">
        <f t="shared" si="100"/>
        <v/>
      </c>
      <c r="E149" s="193" t="str">
        <f t="shared" si="101"/>
        <v/>
      </c>
      <c r="F149" s="194" t="str">
        <f t="shared" si="102"/>
        <v/>
      </c>
      <c r="G149" s="192" t="str">
        <f t="shared" si="103"/>
        <v/>
      </c>
      <c r="H149" s="193" t="str">
        <f t="shared" si="104"/>
        <v/>
      </c>
      <c r="I149" s="194" t="str">
        <f t="shared" si="105"/>
        <v/>
      </c>
      <c r="J149" s="192" t="str">
        <f t="shared" si="106"/>
        <v/>
      </c>
      <c r="K149" s="193" t="str">
        <f t="shared" si="107"/>
        <v/>
      </c>
      <c r="L149" s="194" t="str">
        <f t="shared" si="108"/>
        <v/>
      </c>
      <c r="M149" s="20"/>
      <c r="N149" s="195" t="str">
        <f t="shared" si="109"/>
        <v/>
      </c>
      <c r="O149" s="196" t="str">
        <f t="shared" si="110"/>
        <v/>
      </c>
      <c r="P149" s="197" t="str">
        <f t="shared" si="111"/>
        <v/>
      </c>
      <c r="Q149" s="192" t="str">
        <f t="shared" si="112"/>
        <v/>
      </c>
      <c r="R149" s="198" t="str">
        <f t="shared" si="113"/>
        <v/>
      </c>
      <c r="S149" s="199"/>
      <c r="T149" s="200" t="str">
        <f t="shared" si="114"/>
        <v/>
      </c>
      <c r="U149" s="199"/>
      <c r="V149" s="200" t="str">
        <f t="shared" si="115"/>
        <v/>
      </c>
      <c r="W149" s="199"/>
      <c r="X149" s="201" t="str">
        <f t="shared" si="116"/>
        <v/>
      </c>
      <c r="Y149" s="202" t="str">
        <f t="shared" si="117"/>
        <v/>
      </c>
      <c r="Z149" s="203" t="str">
        <f t="shared" si="118"/>
        <v/>
      </c>
      <c r="AA149" s="204" t="str">
        <f t="shared" si="119"/>
        <v/>
      </c>
      <c r="AB149" s="205"/>
      <c r="AC149" s="186"/>
      <c r="AD149" s="206" t="str">
        <f t="shared" si="120"/>
        <v/>
      </c>
      <c r="AE149" s="207" t="str">
        <f t="shared" si="121"/>
        <v/>
      </c>
      <c r="AF149" s="208" t="str">
        <f t="shared" si="122"/>
        <v/>
      </c>
      <c r="AG149" s="209" t="str">
        <f t="shared" si="123"/>
        <v/>
      </c>
      <c r="AH149" s="210" t="str">
        <f t="shared" si="124"/>
        <v/>
      </c>
    </row>
    <row r="150" spans="2:34" ht="12" customHeight="1">
      <c r="B150" s="21">
        <f>IF(情報!$C140="","",情報!$C140)</f>
        <v>403</v>
      </c>
      <c r="C150" s="22" t="str">
        <f t="shared" si="99"/>
        <v/>
      </c>
      <c r="D150" s="192" t="str">
        <f t="shared" si="100"/>
        <v/>
      </c>
      <c r="E150" s="193" t="str">
        <f t="shared" si="101"/>
        <v/>
      </c>
      <c r="F150" s="194" t="str">
        <f t="shared" si="102"/>
        <v/>
      </c>
      <c r="G150" s="192" t="str">
        <f t="shared" si="103"/>
        <v/>
      </c>
      <c r="H150" s="193" t="str">
        <f t="shared" si="104"/>
        <v/>
      </c>
      <c r="I150" s="194" t="str">
        <f t="shared" si="105"/>
        <v/>
      </c>
      <c r="J150" s="192" t="str">
        <f t="shared" si="106"/>
        <v/>
      </c>
      <c r="K150" s="193" t="str">
        <f t="shared" si="107"/>
        <v/>
      </c>
      <c r="L150" s="194" t="str">
        <f t="shared" si="108"/>
        <v/>
      </c>
      <c r="M150" s="20"/>
      <c r="N150" s="195" t="str">
        <f t="shared" si="109"/>
        <v/>
      </c>
      <c r="O150" s="196" t="str">
        <f t="shared" si="110"/>
        <v/>
      </c>
      <c r="P150" s="197" t="str">
        <f t="shared" si="111"/>
        <v/>
      </c>
      <c r="Q150" s="192" t="str">
        <f t="shared" si="112"/>
        <v/>
      </c>
      <c r="R150" s="198" t="str">
        <f t="shared" si="113"/>
        <v/>
      </c>
      <c r="S150" s="199"/>
      <c r="T150" s="200" t="str">
        <f t="shared" si="114"/>
        <v/>
      </c>
      <c r="U150" s="199"/>
      <c r="V150" s="200" t="str">
        <f t="shared" si="115"/>
        <v/>
      </c>
      <c r="W150" s="199"/>
      <c r="X150" s="201" t="str">
        <f t="shared" si="116"/>
        <v/>
      </c>
      <c r="Y150" s="202" t="str">
        <f t="shared" si="117"/>
        <v/>
      </c>
      <c r="Z150" s="203" t="str">
        <f t="shared" si="118"/>
        <v/>
      </c>
      <c r="AA150" s="204" t="str">
        <f t="shared" si="119"/>
        <v/>
      </c>
      <c r="AB150" s="205"/>
      <c r="AC150" s="186"/>
      <c r="AD150" s="206" t="str">
        <f t="shared" si="120"/>
        <v/>
      </c>
      <c r="AE150" s="207" t="str">
        <f t="shared" si="121"/>
        <v/>
      </c>
      <c r="AF150" s="208" t="str">
        <f t="shared" si="122"/>
        <v/>
      </c>
      <c r="AG150" s="209" t="str">
        <f t="shared" si="123"/>
        <v/>
      </c>
      <c r="AH150" s="210" t="str">
        <f t="shared" si="124"/>
        <v/>
      </c>
    </row>
    <row r="151" spans="2:34" ht="12" customHeight="1">
      <c r="B151" s="21">
        <f>IF(情報!$C141="","",情報!$C141)</f>
        <v>404</v>
      </c>
      <c r="C151" s="22" t="str">
        <f t="shared" si="99"/>
        <v/>
      </c>
      <c r="D151" s="192" t="str">
        <f t="shared" si="100"/>
        <v/>
      </c>
      <c r="E151" s="193" t="str">
        <f t="shared" si="101"/>
        <v/>
      </c>
      <c r="F151" s="194" t="str">
        <f t="shared" si="102"/>
        <v/>
      </c>
      <c r="G151" s="192" t="str">
        <f t="shared" si="103"/>
        <v/>
      </c>
      <c r="H151" s="193" t="str">
        <f t="shared" si="104"/>
        <v/>
      </c>
      <c r="I151" s="194" t="str">
        <f t="shared" si="105"/>
        <v/>
      </c>
      <c r="J151" s="192" t="str">
        <f t="shared" si="106"/>
        <v/>
      </c>
      <c r="K151" s="193" t="str">
        <f t="shared" si="107"/>
        <v/>
      </c>
      <c r="L151" s="194" t="str">
        <f t="shared" si="108"/>
        <v/>
      </c>
      <c r="M151" s="20"/>
      <c r="N151" s="195" t="str">
        <f t="shared" si="109"/>
        <v/>
      </c>
      <c r="O151" s="196" t="str">
        <f t="shared" si="110"/>
        <v/>
      </c>
      <c r="P151" s="197" t="str">
        <f t="shared" si="111"/>
        <v/>
      </c>
      <c r="Q151" s="192" t="str">
        <f t="shared" si="112"/>
        <v/>
      </c>
      <c r="R151" s="198" t="str">
        <f t="shared" si="113"/>
        <v/>
      </c>
      <c r="S151" s="199"/>
      <c r="T151" s="200" t="str">
        <f t="shared" si="114"/>
        <v/>
      </c>
      <c r="U151" s="199"/>
      <c r="V151" s="200" t="str">
        <f t="shared" si="115"/>
        <v/>
      </c>
      <c r="W151" s="199"/>
      <c r="X151" s="201" t="str">
        <f t="shared" si="116"/>
        <v/>
      </c>
      <c r="Y151" s="202" t="str">
        <f t="shared" si="117"/>
        <v/>
      </c>
      <c r="Z151" s="203" t="str">
        <f t="shared" si="118"/>
        <v/>
      </c>
      <c r="AA151" s="204" t="str">
        <f t="shared" si="119"/>
        <v/>
      </c>
      <c r="AB151" s="205"/>
      <c r="AC151" s="186"/>
      <c r="AD151" s="206" t="str">
        <f t="shared" si="120"/>
        <v/>
      </c>
      <c r="AE151" s="207" t="str">
        <f t="shared" si="121"/>
        <v/>
      </c>
      <c r="AF151" s="208" t="str">
        <f t="shared" si="122"/>
        <v/>
      </c>
      <c r="AG151" s="209" t="str">
        <f t="shared" si="123"/>
        <v/>
      </c>
      <c r="AH151" s="210" t="str">
        <f t="shared" si="124"/>
        <v/>
      </c>
    </row>
    <row r="152" spans="2:34" ht="12" customHeight="1">
      <c r="B152" s="27">
        <f>IF(情報!$C142="","",情報!$C142)</f>
        <v>405</v>
      </c>
      <c r="C152" s="28" t="str">
        <f t="shared" si="99"/>
        <v/>
      </c>
      <c r="D152" s="211" t="str">
        <f t="shared" si="100"/>
        <v/>
      </c>
      <c r="E152" s="212" t="str">
        <f t="shared" si="101"/>
        <v/>
      </c>
      <c r="F152" s="213" t="str">
        <f t="shared" si="102"/>
        <v/>
      </c>
      <c r="G152" s="211" t="str">
        <f t="shared" si="103"/>
        <v/>
      </c>
      <c r="H152" s="212" t="str">
        <f t="shared" si="104"/>
        <v/>
      </c>
      <c r="I152" s="213" t="str">
        <f t="shared" si="105"/>
        <v/>
      </c>
      <c r="J152" s="211" t="str">
        <f t="shared" si="106"/>
        <v/>
      </c>
      <c r="K152" s="212" t="str">
        <f t="shared" si="107"/>
        <v/>
      </c>
      <c r="L152" s="213" t="str">
        <f t="shared" si="108"/>
        <v/>
      </c>
      <c r="M152" s="20"/>
      <c r="N152" s="214" t="str">
        <f t="shared" si="109"/>
        <v/>
      </c>
      <c r="O152" s="215" t="str">
        <f t="shared" si="110"/>
        <v/>
      </c>
      <c r="P152" s="216" t="str">
        <f t="shared" si="111"/>
        <v/>
      </c>
      <c r="Q152" s="211" t="str">
        <f t="shared" si="112"/>
        <v/>
      </c>
      <c r="R152" s="217" t="str">
        <f t="shared" si="113"/>
        <v/>
      </c>
      <c r="S152" s="218"/>
      <c r="T152" s="219" t="str">
        <f t="shared" si="114"/>
        <v/>
      </c>
      <c r="U152" s="218"/>
      <c r="V152" s="219" t="str">
        <f t="shared" si="115"/>
        <v/>
      </c>
      <c r="W152" s="218"/>
      <c r="X152" s="220" t="str">
        <f t="shared" si="116"/>
        <v/>
      </c>
      <c r="Y152" s="221" t="str">
        <f t="shared" si="117"/>
        <v/>
      </c>
      <c r="Z152" s="222" t="str">
        <f t="shared" si="118"/>
        <v/>
      </c>
      <c r="AA152" s="223" t="str">
        <f t="shared" si="119"/>
        <v/>
      </c>
      <c r="AB152" s="224"/>
      <c r="AC152" s="186"/>
      <c r="AD152" s="225" t="str">
        <f t="shared" si="120"/>
        <v/>
      </c>
      <c r="AE152" s="226" t="str">
        <f t="shared" si="121"/>
        <v/>
      </c>
      <c r="AF152" s="227" t="str">
        <f t="shared" si="122"/>
        <v/>
      </c>
      <c r="AG152" s="228" t="str">
        <f t="shared" si="123"/>
        <v/>
      </c>
      <c r="AH152" s="229" t="str">
        <f t="shared" si="124"/>
        <v/>
      </c>
    </row>
    <row r="153" spans="2:34" ht="12" customHeight="1">
      <c r="B153" s="33">
        <f>IF(情報!$C143="","",情報!$C143)</f>
        <v>406</v>
      </c>
      <c r="C153" s="34" t="str">
        <f t="shared" si="99"/>
        <v/>
      </c>
      <c r="D153" s="230" t="str">
        <f t="shared" si="100"/>
        <v/>
      </c>
      <c r="E153" s="231" t="str">
        <f t="shared" si="101"/>
        <v/>
      </c>
      <c r="F153" s="232" t="str">
        <f t="shared" si="102"/>
        <v/>
      </c>
      <c r="G153" s="230" t="str">
        <f t="shared" si="103"/>
        <v/>
      </c>
      <c r="H153" s="231" t="str">
        <f t="shared" si="104"/>
        <v/>
      </c>
      <c r="I153" s="232" t="str">
        <f t="shared" si="105"/>
        <v/>
      </c>
      <c r="J153" s="230" t="str">
        <f t="shared" si="106"/>
        <v/>
      </c>
      <c r="K153" s="231" t="str">
        <f t="shared" si="107"/>
        <v/>
      </c>
      <c r="L153" s="232" t="str">
        <f t="shared" si="108"/>
        <v/>
      </c>
      <c r="M153" s="20"/>
      <c r="N153" s="233" t="str">
        <f t="shared" si="109"/>
        <v/>
      </c>
      <c r="O153" s="234" t="str">
        <f t="shared" si="110"/>
        <v/>
      </c>
      <c r="P153" s="235" t="str">
        <f t="shared" si="111"/>
        <v/>
      </c>
      <c r="Q153" s="230" t="str">
        <f t="shared" si="112"/>
        <v/>
      </c>
      <c r="R153" s="236" t="str">
        <f t="shared" si="113"/>
        <v/>
      </c>
      <c r="S153" s="237"/>
      <c r="T153" s="238" t="str">
        <f t="shared" si="114"/>
        <v/>
      </c>
      <c r="U153" s="237"/>
      <c r="V153" s="238" t="str">
        <f t="shared" si="115"/>
        <v/>
      </c>
      <c r="W153" s="237"/>
      <c r="X153" s="239" t="str">
        <f t="shared" si="116"/>
        <v/>
      </c>
      <c r="Y153" s="240" t="str">
        <f t="shared" si="117"/>
        <v/>
      </c>
      <c r="Z153" s="241" t="str">
        <f t="shared" si="118"/>
        <v/>
      </c>
      <c r="AA153" s="242" t="str">
        <f t="shared" si="119"/>
        <v/>
      </c>
      <c r="AB153" s="243"/>
      <c r="AC153" s="186"/>
      <c r="AD153" s="244" t="str">
        <f t="shared" si="120"/>
        <v/>
      </c>
      <c r="AE153" s="245" t="str">
        <f t="shared" si="121"/>
        <v/>
      </c>
      <c r="AF153" s="246" t="str">
        <f t="shared" si="122"/>
        <v/>
      </c>
      <c r="AG153" s="247" t="str">
        <f t="shared" si="123"/>
        <v/>
      </c>
      <c r="AH153" s="248" t="str">
        <f t="shared" si="124"/>
        <v/>
      </c>
    </row>
    <row r="154" spans="2:34" ht="12" customHeight="1">
      <c r="B154" s="21">
        <f>IF(情報!$C144="","",情報!$C144)</f>
        <v>407</v>
      </c>
      <c r="C154" s="22" t="str">
        <f t="shared" si="99"/>
        <v/>
      </c>
      <c r="D154" s="192" t="str">
        <f t="shared" si="100"/>
        <v/>
      </c>
      <c r="E154" s="193" t="str">
        <f t="shared" si="101"/>
        <v/>
      </c>
      <c r="F154" s="194" t="str">
        <f t="shared" si="102"/>
        <v/>
      </c>
      <c r="G154" s="192" t="str">
        <f t="shared" si="103"/>
        <v/>
      </c>
      <c r="H154" s="193" t="str">
        <f t="shared" si="104"/>
        <v/>
      </c>
      <c r="I154" s="194" t="str">
        <f t="shared" si="105"/>
        <v/>
      </c>
      <c r="J154" s="192" t="str">
        <f t="shared" si="106"/>
        <v/>
      </c>
      <c r="K154" s="193" t="str">
        <f t="shared" si="107"/>
        <v/>
      </c>
      <c r="L154" s="194" t="str">
        <f t="shared" si="108"/>
        <v/>
      </c>
      <c r="M154" s="20"/>
      <c r="N154" s="195" t="str">
        <f t="shared" si="109"/>
        <v/>
      </c>
      <c r="O154" s="196" t="str">
        <f t="shared" si="110"/>
        <v/>
      </c>
      <c r="P154" s="197" t="str">
        <f t="shared" si="111"/>
        <v/>
      </c>
      <c r="Q154" s="192" t="str">
        <f t="shared" si="112"/>
        <v/>
      </c>
      <c r="R154" s="198" t="str">
        <f t="shared" si="113"/>
        <v/>
      </c>
      <c r="S154" s="199"/>
      <c r="T154" s="200" t="str">
        <f t="shared" si="114"/>
        <v/>
      </c>
      <c r="U154" s="199"/>
      <c r="V154" s="200" t="str">
        <f t="shared" si="115"/>
        <v/>
      </c>
      <c r="W154" s="199"/>
      <c r="X154" s="201" t="str">
        <f t="shared" si="116"/>
        <v/>
      </c>
      <c r="Y154" s="202" t="str">
        <f t="shared" si="117"/>
        <v/>
      </c>
      <c r="Z154" s="203" t="str">
        <f t="shared" si="118"/>
        <v/>
      </c>
      <c r="AA154" s="204" t="str">
        <f t="shared" si="119"/>
        <v/>
      </c>
      <c r="AB154" s="205"/>
      <c r="AC154" s="186"/>
      <c r="AD154" s="206" t="str">
        <f t="shared" si="120"/>
        <v/>
      </c>
      <c r="AE154" s="207" t="str">
        <f t="shared" si="121"/>
        <v/>
      </c>
      <c r="AF154" s="208" t="str">
        <f t="shared" si="122"/>
        <v/>
      </c>
      <c r="AG154" s="209" t="str">
        <f t="shared" si="123"/>
        <v/>
      </c>
      <c r="AH154" s="210" t="str">
        <f t="shared" si="124"/>
        <v/>
      </c>
    </row>
    <row r="155" spans="2:34" ht="12" customHeight="1">
      <c r="B155" s="21">
        <f>IF(情報!$C145="","",情報!$C145)</f>
        <v>408</v>
      </c>
      <c r="C155" s="22" t="str">
        <f t="shared" si="99"/>
        <v/>
      </c>
      <c r="D155" s="192" t="str">
        <f t="shared" si="100"/>
        <v/>
      </c>
      <c r="E155" s="193" t="str">
        <f t="shared" si="101"/>
        <v/>
      </c>
      <c r="F155" s="194" t="str">
        <f t="shared" si="102"/>
        <v/>
      </c>
      <c r="G155" s="192" t="str">
        <f t="shared" si="103"/>
        <v/>
      </c>
      <c r="H155" s="193" t="str">
        <f t="shared" si="104"/>
        <v/>
      </c>
      <c r="I155" s="194" t="str">
        <f t="shared" si="105"/>
        <v/>
      </c>
      <c r="J155" s="192" t="str">
        <f t="shared" si="106"/>
        <v/>
      </c>
      <c r="K155" s="193" t="str">
        <f t="shared" si="107"/>
        <v/>
      </c>
      <c r="L155" s="194" t="str">
        <f t="shared" si="108"/>
        <v/>
      </c>
      <c r="M155" s="20"/>
      <c r="N155" s="195" t="str">
        <f t="shared" si="109"/>
        <v/>
      </c>
      <c r="O155" s="196" t="str">
        <f t="shared" si="110"/>
        <v/>
      </c>
      <c r="P155" s="197" t="str">
        <f t="shared" si="111"/>
        <v/>
      </c>
      <c r="Q155" s="192" t="str">
        <f t="shared" si="112"/>
        <v/>
      </c>
      <c r="R155" s="198" t="str">
        <f t="shared" si="113"/>
        <v/>
      </c>
      <c r="S155" s="199"/>
      <c r="T155" s="200" t="str">
        <f t="shared" si="114"/>
        <v/>
      </c>
      <c r="U155" s="199"/>
      <c r="V155" s="200" t="str">
        <f t="shared" si="115"/>
        <v/>
      </c>
      <c r="W155" s="199"/>
      <c r="X155" s="201" t="str">
        <f t="shared" si="116"/>
        <v/>
      </c>
      <c r="Y155" s="202" t="str">
        <f t="shared" si="117"/>
        <v/>
      </c>
      <c r="Z155" s="203" t="str">
        <f t="shared" si="118"/>
        <v/>
      </c>
      <c r="AA155" s="204" t="str">
        <f t="shared" si="119"/>
        <v/>
      </c>
      <c r="AB155" s="205"/>
      <c r="AC155" s="186"/>
      <c r="AD155" s="206" t="str">
        <f t="shared" si="120"/>
        <v/>
      </c>
      <c r="AE155" s="207" t="str">
        <f t="shared" si="121"/>
        <v/>
      </c>
      <c r="AF155" s="208" t="str">
        <f t="shared" si="122"/>
        <v/>
      </c>
      <c r="AG155" s="209" t="str">
        <f t="shared" si="123"/>
        <v/>
      </c>
      <c r="AH155" s="210" t="str">
        <f t="shared" si="124"/>
        <v/>
      </c>
    </row>
    <row r="156" spans="2:34" ht="12" customHeight="1">
      <c r="B156" s="21">
        <f>IF(情報!$C146="","",情報!$C146)</f>
        <v>409</v>
      </c>
      <c r="C156" s="22" t="str">
        <f t="shared" si="99"/>
        <v/>
      </c>
      <c r="D156" s="192" t="str">
        <f t="shared" si="100"/>
        <v/>
      </c>
      <c r="E156" s="193" t="str">
        <f t="shared" si="101"/>
        <v/>
      </c>
      <c r="F156" s="194" t="str">
        <f t="shared" si="102"/>
        <v/>
      </c>
      <c r="G156" s="192" t="str">
        <f t="shared" si="103"/>
        <v/>
      </c>
      <c r="H156" s="193" t="str">
        <f t="shared" si="104"/>
        <v/>
      </c>
      <c r="I156" s="194" t="str">
        <f t="shared" si="105"/>
        <v/>
      </c>
      <c r="J156" s="192" t="str">
        <f t="shared" si="106"/>
        <v/>
      </c>
      <c r="K156" s="193" t="str">
        <f t="shared" si="107"/>
        <v/>
      </c>
      <c r="L156" s="194" t="str">
        <f t="shared" si="108"/>
        <v/>
      </c>
      <c r="M156" s="20"/>
      <c r="N156" s="195" t="str">
        <f t="shared" si="109"/>
        <v/>
      </c>
      <c r="O156" s="196" t="str">
        <f t="shared" si="110"/>
        <v/>
      </c>
      <c r="P156" s="197" t="str">
        <f t="shared" si="111"/>
        <v/>
      </c>
      <c r="Q156" s="192" t="str">
        <f t="shared" si="112"/>
        <v/>
      </c>
      <c r="R156" s="198" t="str">
        <f t="shared" si="113"/>
        <v/>
      </c>
      <c r="S156" s="199"/>
      <c r="T156" s="200" t="str">
        <f t="shared" si="114"/>
        <v/>
      </c>
      <c r="U156" s="199"/>
      <c r="V156" s="200" t="str">
        <f t="shared" si="115"/>
        <v/>
      </c>
      <c r="W156" s="199"/>
      <c r="X156" s="201" t="str">
        <f t="shared" si="116"/>
        <v/>
      </c>
      <c r="Y156" s="202" t="str">
        <f t="shared" si="117"/>
        <v/>
      </c>
      <c r="Z156" s="203" t="str">
        <f t="shared" si="118"/>
        <v/>
      </c>
      <c r="AA156" s="204" t="str">
        <f t="shared" si="119"/>
        <v/>
      </c>
      <c r="AB156" s="205"/>
      <c r="AC156" s="186"/>
      <c r="AD156" s="206" t="str">
        <f t="shared" si="120"/>
        <v/>
      </c>
      <c r="AE156" s="207" t="str">
        <f t="shared" si="121"/>
        <v/>
      </c>
      <c r="AF156" s="208" t="str">
        <f t="shared" si="122"/>
        <v/>
      </c>
      <c r="AG156" s="209" t="str">
        <f t="shared" si="123"/>
        <v/>
      </c>
      <c r="AH156" s="210" t="str">
        <f t="shared" si="124"/>
        <v/>
      </c>
    </row>
    <row r="157" spans="2:34" ht="12" customHeight="1">
      <c r="B157" s="27">
        <f>IF(情報!$C147="","",情報!$C147)</f>
        <v>410</v>
      </c>
      <c r="C157" s="28" t="str">
        <f t="shared" si="99"/>
        <v/>
      </c>
      <c r="D157" s="211" t="str">
        <f t="shared" si="100"/>
        <v/>
      </c>
      <c r="E157" s="212" t="str">
        <f t="shared" si="101"/>
        <v/>
      </c>
      <c r="F157" s="213" t="str">
        <f t="shared" si="102"/>
        <v/>
      </c>
      <c r="G157" s="211" t="str">
        <f t="shared" si="103"/>
        <v/>
      </c>
      <c r="H157" s="212" t="str">
        <f t="shared" si="104"/>
        <v/>
      </c>
      <c r="I157" s="213" t="str">
        <f t="shared" si="105"/>
        <v/>
      </c>
      <c r="J157" s="211" t="str">
        <f t="shared" si="106"/>
        <v/>
      </c>
      <c r="K157" s="212" t="str">
        <f t="shared" si="107"/>
        <v/>
      </c>
      <c r="L157" s="213" t="str">
        <f t="shared" si="108"/>
        <v/>
      </c>
      <c r="M157" s="20"/>
      <c r="N157" s="214" t="str">
        <f t="shared" si="109"/>
        <v/>
      </c>
      <c r="O157" s="215" t="str">
        <f t="shared" si="110"/>
        <v/>
      </c>
      <c r="P157" s="216" t="str">
        <f t="shared" si="111"/>
        <v/>
      </c>
      <c r="Q157" s="211" t="str">
        <f t="shared" si="112"/>
        <v/>
      </c>
      <c r="R157" s="217" t="str">
        <f t="shared" si="113"/>
        <v/>
      </c>
      <c r="S157" s="218"/>
      <c r="T157" s="219" t="str">
        <f t="shared" si="114"/>
        <v/>
      </c>
      <c r="U157" s="218"/>
      <c r="V157" s="219" t="str">
        <f t="shared" si="115"/>
        <v/>
      </c>
      <c r="W157" s="218"/>
      <c r="X157" s="220" t="str">
        <f t="shared" si="116"/>
        <v/>
      </c>
      <c r="Y157" s="221" t="str">
        <f t="shared" si="117"/>
        <v/>
      </c>
      <c r="Z157" s="222" t="str">
        <f t="shared" si="118"/>
        <v/>
      </c>
      <c r="AA157" s="223" t="str">
        <f t="shared" si="119"/>
        <v/>
      </c>
      <c r="AB157" s="224"/>
      <c r="AC157" s="186"/>
      <c r="AD157" s="225" t="str">
        <f t="shared" si="120"/>
        <v/>
      </c>
      <c r="AE157" s="226" t="str">
        <f t="shared" si="121"/>
        <v/>
      </c>
      <c r="AF157" s="227" t="str">
        <f t="shared" si="122"/>
        <v/>
      </c>
      <c r="AG157" s="228" t="str">
        <f t="shared" si="123"/>
        <v/>
      </c>
      <c r="AH157" s="229" t="str">
        <f t="shared" si="124"/>
        <v/>
      </c>
    </row>
    <row r="158" spans="2:34" ht="12" customHeight="1">
      <c r="B158" s="33">
        <f>IF(情報!$C148="","",情報!$C148)</f>
        <v>411</v>
      </c>
      <c r="C158" s="34" t="str">
        <f t="shared" si="99"/>
        <v/>
      </c>
      <c r="D158" s="230" t="str">
        <f t="shared" si="100"/>
        <v/>
      </c>
      <c r="E158" s="231" t="str">
        <f t="shared" si="101"/>
        <v/>
      </c>
      <c r="F158" s="232" t="str">
        <f t="shared" si="102"/>
        <v/>
      </c>
      <c r="G158" s="230" t="str">
        <f t="shared" si="103"/>
        <v/>
      </c>
      <c r="H158" s="231" t="str">
        <f t="shared" si="104"/>
        <v/>
      </c>
      <c r="I158" s="232" t="str">
        <f t="shared" si="105"/>
        <v/>
      </c>
      <c r="J158" s="230" t="str">
        <f t="shared" si="106"/>
        <v/>
      </c>
      <c r="K158" s="231" t="str">
        <f t="shared" si="107"/>
        <v/>
      </c>
      <c r="L158" s="232" t="str">
        <f t="shared" si="108"/>
        <v/>
      </c>
      <c r="M158" s="20"/>
      <c r="N158" s="233" t="str">
        <f t="shared" si="109"/>
        <v/>
      </c>
      <c r="O158" s="234" t="str">
        <f t="shared" si="110"/>
        <v/>
      </c>
      <c r="P158" s="235" t="str">
        <f t="shared" si="111"/>
        <v/>
      </c>
      <c r="Q158" s="230" t="str">
        <f t="shared" si="112"/>
        <v/>
      </c>
      <c r="R158" s="236" t="str">
        <f t="shared" si="113"/>
        <v/>
      </c>
      <c r="S158" s="237"/>
      <c r="T158" s="238" t="str">
        <f t="shared" si="114"/>
        <v/>
      </c>
      <c r="U158" s="237"/>
      <c r="V158" s="238" t="str">
        <f t="shared" si="115"/>
        <v/>
      </c>
      <c r="W158" s="237"/>
      <c r="X158" s="239" t="str">
        <f t="shared" si="116"/>
        <v/>
      </c>
      <c r="Y158" s="240" t="str">
        <f t="shared" si="117"/>
        <v/>
      </c>
      <c r="Z158" s="241" t="str">
        <f t="shared" si="118"/>
        <v/>
      </c>
      <c r="AA158" s="242" t="str">
        <f t="shared" si="119"/>
        <v/>
      </c>
      <c r="AB158" s="243"/>
      <c r="AC158" s="186"/>
      <c r="AD158" s="244" t="str">
        <f t="shared" si="120"/>
        <v/>
      </c>
      <c r="AE158" s="245" t="str">
        <f t="shared" si="121"/>
        <v/>
      </c>
      <c r="AF158" s="246" t="str">
        <f t="shared" si="122"/>
        <v/>
      </c>
      <c r="AG158" s="247" t="str">
        <f t="shared" si="123"/>
        <v/>
      </c>
      <c r="AH158" s="248" t="str">
        <f t="shared" si="124"/>
        <v/>
      </c>
    </row>
    <row r="159" spans="2:34" ht="12" customHeight="1">
      <c r="B159" s="21">
        <f>IF(情報!$C149="","",情報!$C149)</f>
        <v>412</v>
      </c>
      <c r="C159" s="22" t="str">
        <f t="shared" si="99"/>
        <v/>
      </c>
      <c r="D159" s="192" t="str">
        <f t="shared" si="100"/>
        <v/>
      </c>
      <c r="E159" s="193" t="str">
        <f t="shared" si="101"/>
        <v/>
      </c>
      <c r="F159" s="194" t="str">
        <f t="shared" si="102"/>
        <v/>
      </c>
      <c r="G159" s="192" t="str">
        <f t="shared" si="103"/>
        <v/>
      </c>
      <c r="H159" s="193" t="str">
        <f t="shared" si="104"/>
        <v/>
      </c>
      <c r="I159" s="194" t="str">
        <f t="shared" si="105"/>
        <v/>
      </c>
      <c r="J159" s="192" t="str">
        <f t="shared" si="106"/>
        <v/>
      </c>
      <c r="K159" s="193" t="str">
        <f t="shared" si="107"/>
        <v/>
      </c>
      <c r="L159" s="194" t="str">
        <f t="shared" si="108"/>
        <v/>
      </c>
      <c r="M159" s="20"/>
      <c r="N159" s="195" t="str">
        <f t="shared" si="109"/>
        <v/>
      </c>
      <c r="O159" s="196" t="str">
        <f t="shared" si="110"/>
        <v/>
      </c>
      <c r="P159" s="197" t="str">
        <f t="shared" si="111"/>
        <v/>
      </c>
      <c r="Q159" s="192" t="str">
        <f t="shared" si="112"/>
        <v/>
      </c>
      <c r="R159" s="198" t="str">
        <f t="shared" si="113"/>
        <v/>
      </c>
      <c r="S159" s="199"/>
      <c r="T159" s="200" t="str">
        <f t="shared" si="114"/>
        <v/>
      </c>
      <c r="U159" s="199"/>
      <c r="V159" s="200" t="str">
        <f t="shared" si="115"/>
        <v/>
      </c>
      <c r="W159" s="199"/>
      <c r="X159" s="201" t="str">
        <f t="shared" si="116"/>
        <v/>
      </c>
      <c r="Y159" s="202" t="str">
        <f t="shared" si="117"/>
        <v/>
      </c>
      <c r="Z159" s="203" t="str">
        <f t="shared" si="118"/>
        <v/>
      </c>
      <c r="AA159" s="204" t="str">
        <f t="shared" si="119"/>
        <v/>
      </c>
      <c r="AB159" s="205"/>
      <c r="AC159" s="186"/>
      <c r="AD159" s="206" t="str">
        <f t="shared" si="120"/>
        <v/>
      </c>
      <c r="AE159" s="207" t="str">
        <f t="shared" si="121"/>
        <v/>
      </c>
      <c r="AF159" s="208" t="str">
        <f t="shared" si="122"/>
        <v/>
      </c>
      <c r="AG159" s="209" t="str">
        <f t="shared" si="123"/>
        <v/>
      </c>
      <c r="AH159" s="210" t="str">
        <f t="shared" si="124"/>
        <v/>
      </c>
    </row>
    <row r="160" spans="2:34" ht="12" customHeight="1">
      <c r="B160" s="21">
        <f>IF(情報!$C150="","",情報!$C150)</f>
        <v>413</v>
      </c>
      <c r="C160" s="22" t="str">
        <f t="shared" si="99"/>
        <v/>
      </c>
      <c r="D160" s="192" t="str">
        <f t="shared" si="100"/>
        <v/>
      </c>
      <c r="E160" s="193" t="str">
        <f t="shared" si="101"/>
        <v/>
      </c>
      <c r="F160" s="194" t="str">
        <f t="shared" si="102"/>
        <v/>
      </c>
      <c r="G160" s="192" t="str">
        <f t="shared" si="103"/>
        <v/>
      </c>
      <c r="H160" s="193" t="str">
        <f t="shared" si="104"/>
        <v/>
      </c>
      <c r="I160" s="194" t="str">
        <f t="shared" si="105"/>
        <v/>
      </c>
      <c r="J160" s="192" t="str">
        <f t="shared" si="106"/>
        <v/>
      </c>
      <c r="K160" s="193" t="str">
        <f t="shared" si="107"/>
        <v/>
      </c>
      <c r="L160" s="194" t="str">
        <f t="shared" si="108"/>
        <v/>
      </c>
      <c r="M160" s="20"/>
      <c r="N160" s="195" t="str">
        <f t="shared" si="109"/>
        <v/>
      </c>
      <c r="O160" s="196" t="str">
        <f t="shared" si="110"/>
        <v/>
      </c>
      <c r="P160" s="197" t="str">
        <f t="shared" si="111"/>
        <v/>
      </c>
      <c r="Q160" s="192" t="str">
        <f t="shared" si="112"/>
        <v/>
      </c>
      <c r="R160" s="198" t="str">
        <f t="shared" si="113"/>
        <v/>
      </c>
      <c r="S160" s="199"/>
      <c r="T160" s="200" t="str">
        <f t="shared" si="114"/>
        <v/>
      </c>
      <c r="U160" s="199"/>
      <c r="V160" s="200" t="str">
        <f t="shared" si="115"/>
        <v/>
      </c>
      <c r="W160" s="199"/>
      <c r="X160" s="201" t="str">
        <f t="shared" si="116"/>
        <v/>
      </c>
      <c r="Y160" s="202" t="str">
        <f t="shared" si="117"/>
        <v/>
      </c>
      <c r="Z160" s="203" t="str">
        <f t="shared" si="118"/>
        <v/>
      </c>
      <c r="AA160" s="204" t="str">
        <f t="shared" si="119"/>
        <v/>
      </c>
      <c r="AB160" s="205"/>
      <c r="AC160" s="186"/>
      <c r="AD160" s="206" t="str">
        <f t="shared" si="120"/>
        <v/>
      </c>
      <c r="AE160" s="207" t="str">
        <f t="shared" si="121"/>
        <v/>
      </c>
      <c r="AF160" s="208" t="str">
        <f t="shared" si="122"/>
        <v/>
      </c>
      <c r="AG160" s="209" t="str">
        <f t="shared" si="123"/>
        <v/>
      </c>
      <c r="AH160" s="210" t="str">
        <f t="shared" si="124"/>
        <v/>
      </c>
    </row>
    <row r="161" spans="2:34" ht="12" customHeight="1">
      <c r="B161" s="21">
        <f>IF(情報!$C151="","",情報!$C151)</f>
        <v>414</v>
      </c>
      <c r="C161" s="22" t="str">
        <f t="shared" si="99"/>
        <v/>
      </c>
      <c r="D161" s="192" t="str">
        <f t="shared" si="100"/>
        <v/>
      </c>
      <c r="E161" s="193" t="str">
        <f t="shared" si="101"/>
        <v/>
      </c>
      <c r="F161" s="194" t="str">
        <f t="shared" si="102"/>
        <v/>
      </c>
      <c r="G161" s="192" t="str">
        <f t="shared" si="103"/>
        <v/>
      </c>
      <c r="H161" s="193" t="str">
        <f t="shared" si="104"/>
        <v/>
      </c>
      <c r="I161" s="194" t="str">
        <f t="shared" si="105"/>
        <v/>
      </c>
      <c r="J161" s="192" t="str">
        <f t="shared" si="106"/>
        <v/>
      </c>
      <c r="K161" s="193" t="str">
        <f t="shared" si="107"/>
        <v/>
      </c>
      <c r="L161" s="194" t="str">
        <f t="shared" si="108"/>
        <v/>
      </c>
      <c r="M161" s="20"/>
      <c r="N161" s="195" t="str">
        <f t="shared" si="109"/>
        <v/>
      </c>
      <c r="O161" s="196" t="str">
        <f t="shared" si="110"/>
        <v/>
      </c>
      <c r="P161" s="197" t="str">
        <f t="shared" si="111"/>
        <v/>
      </c>
      <c r="Q161" s="192" t="str">
        <f t="shared" si="112"/>
        <v/>
      </c>
      <c r="R161" s="198" t="str">
        <f t="shared" si="113"/>
        <v/>
      </c>
      <c r="S161" s="199"/>
      <c r="T161" s="200" t="str">
        <f t="shared" si="114"/>
        <v/>
      </c>
      <c r="U161" s="199"/>
      <c r="V161" s="200" t="str">
        <f t="shared" si="115"/>
        <v/>
      </c>
      <c r="W161" s="199"/>
      <c r="X161" s="201" t="str">
        <f t="shared" si="116"/>
        <v/>
      </c>
      <c r="Y161" s="202" t="str">
        <f t="shared" si="117"/>
        <v/>
      </c>
      <c r="Z161" s="203" t="str">
        <f t="shared" si="118"/>
        <v/>
      </c>
      <c r="AA161" s="204" t="str">
        <f t="shared" si="119"/>
        <v/>
      </c>
      <c r="AB161" s="205"/>
      <c r="AC161" s="186"/>
      <c r="AD161" s="206" t="str">
        <f t="shared" si="120"/>
        <v/>
      </c>
      <c r="AE161" s="207" t="str">
        <f t="shared" si="121"/>
        <v/>
      </c>
      <c r="AF161" s="208" t="str">
        <f t="shared" si="122"/>
        <v/>
      </c>
      <c r="AG161" s="209" t="str">
        <f t="shared" si="123"/>
        <v/>
      </c>
      <c r="AH161" s="210" t="str">
        <f t="shared" si="124"/>
        <v/>
      </c>
    </row>
    <row r="162" spans="2:34" ht="12" customHeight="1">
      <c r="B162" s="27">
        <f>IF(情報!$C152="","",情報!$C152)</f>
        <v>415</v>
      </c>
      <c r="C162" s="28" t="str">
        <f t="shared" si="99"/>
        <v/>
      </c>
      <c r="D162" s="211" t="str">
        <f t="shared" si="100"/>
        <v/>
      </c>
      <c r="E162" s="212" t="str">
        <f t="shared" si="101"/>
        <v/>
      </c>
      <c r="F162" s="213" t="str">
        <f t="shared" si="102"/>
        <v/>
      </c>
      <c r="G162" s="211" t="str">
        <f t="shared" si="103"/>
        <v/>
      </c>
      <c r="H162" s="212" t="str">
        <f t="shared" si="104"/>
        <v/>
      </c>
      <c r="I162" s="213" t="str">
        <f t="shared" si="105"/>
        <v/>
      </c>
      <c r="J162" s="211" t="str">
        <f t="shared" si="106"/>
        <v/>
      </c>
      <c r="K162" s="212" t="str">
        <f t="shared" si="107"/>
        <v/>
      </c>
      <c r="L162" s="213" t="str">
        <f t="shared" si="108"/>
        <v/>
      </c>
      <c r="M162" s="20"/>
      <c r="N162" s="214" t="str">
        <f t="shared" si="109"/>
        <v/>
      </c>
      <c r="O162" s="215" t="str">
        <f t="shared" si="110"/>
        <v/>
      </c>
      <c r="P162" s="216" t="str">
        <f t="shared" si="111"/>
        <v/>
      </c>
      <c r="Q162" s="211" t="str">
        <f t="shared" si="112"/>
        <v/>
      </c>
      <c r="R162" s="217" t="str">
        <f t="shared" si="113"/>
        <v/>
      </c>
      <c r="S162" s="218"/>
      <c r="T162" s="219" t="str">
        <f t="shared" si="114"/>
        <v/>
      </c>
      <c r="U162" s="218"/>
      <c r="V162" s="219" t="str">
        <f t="shared" si="115"/>
        <v/>
      </c>
      <c r="W162" s="218"/>
      <c r="X162" s="220" t="str">
        <f t="shared" si="116"/>
        <v/>
      </c>
      <c r="Y162" s="221" t="str">
        <f t="shared" si="117"/>
        <v/>
      </c>
      <c r="Z162" s="222" t="str">
        <f t="shared" si="118"/>
        <v/>
      </c>
      <c r="AA162" s="223" t="str">
        <f t="shared" si="119"/>
        <v/>
      </c>
      <c r="AB162" s="224"/>
      <c r="AC162" s="186"/>
      <c r="AD162" s="225" t="str">
        <f t="shared" si="120"/>
        <v/>
      </c>
      <c r="AE162" s="226" t="str">
        <f t="shared" si="121"/>
        <v/>
      </c>
      <c r="AF162" s="227" t="str">
        <f t="shared" si="122"/>
        <v/>
      </c>
      <c r="AG162" s="228" t="str">
        <f t="shared" si="123"/>
        <v/>
      </c>
      <c r="AH162" s="229" t="str">
        <f t="shared" si="124"/>
        <v/>
      </c>
    </row>
    <row r="163" spans="2:34" ht="12" customHeight="1">
      <c r="B163" s="33">
        <f>IF(情報!$C153="","",情報!$C153)</f>
        <v>416</v>
      </c>
      <c r="C163" s="34" t="str">
        <f t="shared" si="99"/>
        <v/>
      </c>
      <c r="D163" s="230" t="str">
        <f t="shared" si="100"/>
        <v/>
      </c>
      <c r="E163" s="231" t="str">
        <f t="shared" si="101"/>
        <v/>
      </c>
      <c r="F163" s="232" t="str">
        <f t="shared" si="102"/>
        <v/>
      </c>
      <c r="G163" s="230" t="str">
        <f t="shared" si="103"/>
        <v/>
      </c>
      <c r="H163" s="231" t="str">
        <f t="shared" si="104"/>
        <v/>
      </c>
      <c r="I163" s="232" t="str">
        <f t="shared" si="105"/>
        <v/>
      </c>
      <c r="J163" s="230" t="str">
        <f t="shared" si="106"/>
        <v/>
      </c>
      <c r="K163" s="231" t="str">
        <f t="shared" si="107"/>
        <v/>
      </c>
      <c r="L163" s="232" t="str">
        <f t="shared" si="108"/>
        <v/>
      </c>
      <c r="M163" s="20"/>
      <c r="N163" s="233" t="str">
        <f t="shared" si="109"/>
        <v/>
      </c>
      <c r="O163" s="234" t="str">
        <f t="shared" si="110"/>
        <v/>
      </c>
      <c r="P163" s="235" t="str">
        <f t="shared" si="111"/>
        <v/>
      </c>
      <c r="Q163" s="230" t="str">
        <f t="shared" si="112"/>
        <v/>
      </c>
      <c r="R163" s="236" t="str">
        <f t="shared" si="113"/>
        <v/>
      </c>
      <c r="S163" s="237"/>
      <c r="T163" s="238" t="str">
        <f t="shared" si="114"/>
        <v/>
      </c>
      <c r="U163" s="237"/>
      <c r="V163" s="238" t="str">
        <f t="shared" si="115"/>
        <v/>
      </c>
      <c r="W163" s="237"/>
      <c r="X163" s="239" t="str">
        <f t="shared" si="116"/>
        <v/>
      </c>
      <c r="Y163" s="240" t="str">
        <f t="shared" si="117"/>
        <v/>
      </c>
      <c r="Z163" s="241" t="str">
        <f t="shared" si="118"/>
        <v/>
      </c>
      <c r="AA163" s="242" t="str">
        <f t="shared" si="119"/>
        <v/>
      </c>
      <c r="AB163" s="243"/>
      <c r="AC163" s="186"/>
      <c r="AD163" s="244" t="str">
        <f t="shared" si="120"/>
        <v/>
      </c>
      <c r="AE163" s="245" t="str">
        <f t="shared" si="121"/>
        <v/>
      </c>
      <c r="AF163" s="246" t="str">
        <f t="shared" si="122"/>
        <v/>
      </c>
      <c r="AG163" s="247" t="str">
        <f t="shared" si="123"/>
        <v/>
      </c>
      <c r="AH163" s="248" t="str">
        <f t="shared" si="124"/>
        <v/>
      </c>
    </row>
    <row r="164" spans="2:34" ht="12" customHeight="1">
      <c r="B164" s="21">
        <f>IF(情報!$C154="","",情報!$C154)</f>
        <v>417</v>
      </c>
      <c r="C164" s="22" t="str">
        <f t="shared" si="99"/>
        <v/>
      </c>
      <c r="D164" s="192" t="str">
        <f t="shared" si="100"/>
        <v/>
      </c>
      <c r="E164" s="193" t="str">
        <f t="shared" si="101"/>
        <v/>
      </c>
      <c r="F164" s="194" t="str">
        <f t="shared" si="102"/>
        <v/>
      </c>
      <c r="G164" s="192" t="str">
        <f t="shared" si="103"/>
        <v/>
      </c>
      <c r="H164" s="193" t="str">
        <f t="shared" si="104"/>
        <v/>
      </c>
      <c r="I164" s="194" t="str">
        <f t="shared" si="105"/>
        <v/>
      </c>
      <c r="J164" s="192" t="str">
        <f t="shared" si="106"/>
        <v/>
      </c>
      <c r="K164" s="193" t="str">
        <f t="shared" si="107"/>
        <v/>
      </c>
      <c r="L164" s="194" t="str">
        <f t="shared" si="108"/>
        <v/>
      </c>
      <c r="M164" s="20"/>
      <c r="N164" s="195" t="str">
        <f t="shared" si="109"/>
        <v/>
      </c>
      <c r="O164" s="196" t="str">
        <f t="shared" si="110"/>
        <v/>
      </c>
      <c r="P164" s="197" t="str">
        <f t="shared" si="111"/>
        <v/>
      </c>
      <c r="Q164" s="192" t="str">
        <f t="shared" si="112"/>
        <v/>
      </c>
      <c r="R164" s="198" t="str">
        <f t="shared" si="113"/>
        <v/>
      </c>
      <c r="S164" s="199"/>
      <c r="T164" s="200" t="str">
        <f t="shared" si="114"/>
        <v/>
      </c>
      <c r="U164" s="199"/>
      <c r="V164" s="200" t="str">
        <f t="shared" si="115"/>
        <v/>
      </c>
      <c r="W164" s="199"/>
      <c r="X164" s="201" t="str">
        <f t="shared" si="116"/>
        <v/>
      </c>
      <c r="Y164" s="202" t="str">
        <f t="shared" si="117"/>
        <v/>
      </c>
      <c r="Z164" s="203" t="str">
        <f t="shared" si="118"/>
        <v/>
      </c>
      <c r="AA164" s="204" t="str">
        <f t="shared" si="119"/>
        <v/>
      </c>
      <c r="AB164" s="205"/>
      <c r="AC164" s="186"/>
      <c r="AD164" s="206" t="str">
        <f t="shared" si="120"/>
        <v/>
      </c>
      <c r="AE164" s="207" t="str">
        <f t="shared" si="121"/>
        <v/>
      </c>
      <c r="AF164" s="208" t="str">
        <f t="shared" si="122"/>
        <v/>
      </c>
      <c r="AG164" s="209" t="str">
        <f t="shared" si="123"/>
        <v/>
      </c>
      <c r="AH164" s="210" t="str">
        <f t="shared" si="124"/>
        <v/>
      </c>
    </row>
    <row r="165" spans="2:34" ht="12" customHeight="1">
      <c r="B165" s="21">
        <f>IF(情報!$C155="","",情報!$C155)</f>
        <v>418</v>
      </c>
      <c r="C165" s="22" t="str">
        <f t="shared" si="99"/>
        <v/>
      </c>
      <c r="D165" s="192" t="str">
        <f t="shared" si="100"/>
        <v/>
      </c>
      <c r="E165" s="193" t="str">
        <f t="shared" si="101"/>
        <v/>
      </c>
      <c r="F165" s="194" t="str">
        <f t="shared" si="102"/>
        <v/>
      </c>
      <c r="G165" s="192" t="str">
        <f t="shared" si="103"/>
        <v/>
      </c>
      <c r="H165" s="193" t="str">
        <f t="shared" si="104"/>
        <v/>
      </c>
      <c r="I165" s="194" t="str">
        <f t="shared" si="105"/>
        <v/>
      </c>
      <c r="J165" s="192" t="str">
        <f t="shared" si="106"/>
        <v/>
      </c>
      <c r="K165" s="193" t="str">
        <f t="shared" si="107"/>
        <v/>
      </c>
      <c r="L165" s="194" t="str">
        <f t="shared" si="108"/>
        <v/>
      </c>
      <c r="M165" s="20"/>
      <c r="N165" s="195" t="str">
        <f t="shared" si="109"/>
        <v/>
      </c>
      <c r="O165" s="196" t="str">
        <f t="shared" si="110"/>
        <v/>
      </c>
      <c r="P165" s="197" t="str">
        <f t="shared" si="111"/>
        <v/>
      </c>
      <c r="Q165" s="192" t="str">
        <f t="shared" si="112"/>
        <v/>
      </c>
      <c r="R165" s="198" t="str">
        <f t="shared" si="113"/>
        <v/>
      </c>
      <c r="S165" s="199"/>
      <c r="T165" s="200" t="str">
        <f t="shared" si="114"/>
        <v/>
      </c>
      <c r="U165" s="199"/>
      <c r="V165" s="200" t="str">
        <f t="shared" si="115"/>
        <v/>
      </c>
      <c r="W165" s="199"/>
      <c r="X165" s="201" t="str">
        <f t="shared" si="116"/>
        <v/>
      </c>
      <c r="Y165" s="202" t="str">
        <f t="shared" si="117"/>
        <v/>
      </c>
      <c r="Z165" s="203" t="str">
        <f t="shared" si="118"/>
        <v/>
      </c>
      <c r="AA165" s="204" t="str">
        <f t="shared" si="119"/>
        <v/>
      </c>
      <c r="AB165" s="205"/>
      <c r="AC165" s="186"/>
      <c r="AD165" s="206" t="str">
        <f t="shared" si="120"/>
        <v/>
      </c>
      <c r="AE165" s="207" t="str">
        <f t="shared" si="121"/>
        <v/>
      </c>
      <c r="AF165" s="208" t="str">
        <f t="shared" si="122"/>
        <v/>
      </c>
      <c r="AG165" s="209" t="str">
        <f t="shared" si="123"/>
        <v/>
      </c>
      <c r="AH165" s="210" t="str">
        <f t="shared" si="124"/>
        <v/>
      </c>
    </row>
    <row r="166" spans="2:34" ht="12" customHeight="1">
      <c r="B166" s="21">
        <f>IF(情報!$C156="","",情報!$C156)</f>
        <v>419</v>
      </c>
      <c r="C166" s="22" t="str">
        <f t="shared" si="99"/>
        <v/>
      </c>
      <c r="D166" s="192" t="str">
        <f t="shared" si="100"/>
        <v/>
      </c>
      <c r="E166" s="193" t="str">
        <f t="shared" si="101"/>
        <v/>
      </c>
      <c r="F166" s="194" t="str">
        <f t="shared" si="102"/>
        <v/>
      </c>
      <c r="G166" s="192" t="str">
        <f t="shared" si="103"/>
        <v/>
      </c>
      <c r="H166" s="193" t="str">
        <f t="shared" si="104"/>
        <v/>
      </c>
      <c r="I166" s="194" t="str">
        <f t="shared" si="105"/>
        <v/>
      </c>
      <c r="J166" s="192" t="str">
        <f t="shared" si="106"/>
        <v/>
      </c>
      <c r="K166" s="193" t="str">
        <f t="shared" si="107"/>
        <v/>
      </c>
      <c r="L166" s="194" t="str">
        <f t="shared" si="108"/>
        <v/>
      </c>
      <c r="M166" s="20"/>
      <c r="N166" s="195" t="str">
        <f t="shared" si="109"/>
        <v/>
      </c>
      <c r="O166" s="196" t="str">
        <f t="shared" si="110"/>
        <v/>
      </c>
      <c r="P166" s="197" t="str">
        <f t="shared" si="111"/>
        <v/>
      </c>
      <c r="Q166" s="192" t="str">
        <f t="shared" si="112"/>
        <v/>
      </c>
      <c r="R166" s="198" t="str">
        <f t="shared" si="113"/>
        <v/>
      </c>
      <c r="S166" s="199"/>
      <c r="T166" s="200" t="str">
        <f t="shared" si="114"/>
        <v/>
      </c>
      <c r="U166" s="199"/>
      <c r="V166" s="200" t="str">
        <f t="shared" si="115"/>
        <v/>
      </c>
      <c r="W166" s="199"/>
      <c r="X166" s="201" t="str">
        <f t="shared" si="116"/>
        <v/>
      </c>
      <c r="Y166" s="202" t="str">
        <f t="shared" si="117"/>
        <v/>
      </c>
      <c r="Z166" s="203" t="str">
        <f t="shared" si="118"/>
        <v/>
      </c>
      <c r="AA166" s="204" t="str">
        <f t="shared" si="119"/>
        <v/>
      </c>
      <c r="AB166" s="205"/>
      <c r="AC166" s="186"/>
      <c r="AD166" s="206" t="str">
        <f t="shared" si="120"/>
        <v/>
      </c>
      <c r="AE166" s="207" t="str">
        <f t="shared" si="121"/>
        <v/>
      </c>
      <c r="AF166" s="208" t="str">
        <f t="shared" si="122"/>
        <v/>
      </c>
      <c r="AG166" s="209" t="str">
        <f t="shared" si="123"/>
        <v/>
      </c>
      <c r="AH166" s="210" t="str">
        <f t="shared" si="124"/>
        <v/>
      </c>
    </row>
    <row r="167" spans="2:34" ht="12" customHeight="1">
      <c r="B167" s="27">
        <f>IF(情報!$C157="","",情報!$C157)</f>
        <v>420</v>
      </c>
      <c r="C167" s="28" t="str">
        <f t="shared" si="99"/>
        <v/>
      </c>
      <c r="D167" s="211" t="str">
        <f t="shared" si="100"/>
        <v/>
      </c>
      <c r="E167" s="212" t="str">
        <f t="shared" si="101"/>
        <v/>
      </c>
      <c r="F167" s="213" t="str">
        <f t="shared" si="102"/>
        <v/>
      </c>
      <c r="G167" s="211" t="str">
        <f t="shared" si="103"/>
        <v/>
      </c>
      <c r="H167" s="212" t="str">
        <f t="shared" si="104"/>
        <v/>
      </c>
      <c r="I167" s="213" t="str">
        <f t="shared" si="105"/>
        <v/>
      </c>
      <c r="J167" s="211" t="str">
        <f t="shared" si="106"/>
        <v/>
      </c>
      <c r="K167" s="212" t="str">
        <f t="shared" si="107"/>
        <v/>
      </c>
      <c r="L167" s="213" t="str">
        <f t="shared" si="108"/>
        <v/>
      </c>
      <c r="M167" s="20"/>
      <c r="N167" s="214" t="str">
        <f t="shared" si="109"/>
        <v/>
      </c>
      <c r="O167" s="215" t="str">
        <f t="shared" si="110"/>
        <v/>
      </c>
      <c r="P167" s="216" t="str">
        <f t="shared" si="111"/>
        <v/>
      </c>
      <c r="Q167" s="211" t="str">
        <f t="shared" si="112"/>
        <v/>
      </c>
      <c r="R167" s="217" t="str">
        <f t="shared" si="113"/>
        <v/>
      </c>
      <c r="S167" s="218"/>
      <c r="T167" s="219" t="str">
        <f t="shared" si="114"/>
        <v/>
      </c>
      <c r="U167" s="218"/>
      <c r="V167" s="219" t="str">
        <f t="shared" si="115"/>
        <v/>
      </c>
      <c r="W167" s="218"/>
      <c r="X167" s="220" t="str">
        <f t="shared" si="116"/>
        <v/>
      </c>
      <c r="Y167" s="221" t="str">
        <f t="shared" si="117"/>
        <v/>
      </c>
      <c r="Z167" s="222" t="str">
        <f t="shared" si="118"/>
        <v/>
      </c>
      <c r="AA167" s="223" t="str">
        <f t="shared" si="119"/>
        <v/>
      </c>
      <c r="AB167" s="224"/>
      <c r="AC167" s="186"/>
      <c r="AD167" s="225" t="str">
        <f t="shared" si="120"/>
        <v/>
      </c>
      <c r="AE167" s="226" t="str">
        <f t="shared" si="121"/>
        <v/>
      </c>
      <c r="AF167" s="227" t="str">
        <f t="shared" si="122"/>
        <v/>
      </c>
      <c r="AG167" s="228" t="str">
        <f t="shared" si="123"/>
        <v/>
      </c>
      <c r="AH167" s="229" t="str">
        <f t="shared" si="124"/>
        <v/>
      </c>
    </row>
    <row r="168" spans="2:34" ht="12" customHeight="1">
      <c r="B168" s="33">
        <f>IF(情報!$C158="","",情報!$C158)</f>
        <v>421</v>
      </c>
      <c r="C168" s="34" t="str">
        <f t="shared" si="99"/>
        <v/>
      </c>
      <c r="D168" s="230" t="str">
        <f t="shared" si="100"/>
        <v/>
      </c>
      <c r="E168" s="231" t="str">
        <f t="shared" si="101"/>
        <v/>
      </c>
      <c r="F168" s="232" t="str">
        <f t="shared" si="102"/>
        <v/>
      </c>
      <c r="G168" s="230" t="str">
        <f t="shared" si="103"/>
        <v/>
      </c>
      <c r="H168" s="231" t="str">
        <f t="shared" si="104"/>
        <v/>
      </c>
      <c r="I168" s="232" t="str">
        <f t="shared" si="105"/>
        <v/>
      </c>
      <c r="J168" s="230" t="str">
        <f t="shared" si="106"/>
        <v/>
      </c>
      <c r="K168" s="231" t="str">
        <f t="shared" si="107"/>
        <v/>
      </c>
      <c r="L168" s="232" t="str">
        <f t="shared" si="108"/>
        <v/>
      </c>
      <c r="M168" s="20"/>
      <c r="N168" s="233" t="str">
        <f t="shared" si="109"/>
        <v/>
      </c>
      <c r="O168" s="234" t="str">
        <f t="shared" si="110"/>
        <v/>
      </c>
      <c r="P168" s="235" t="str">
        <f t="shared" si="111"/>
        <v/>
      </c>
      <c r="Q168" s="230" t="str">
        <f t="shared" si="112"/>
        <v/>
      </c>
      <c r="R168" s="236" t="str">
        <f t="shared" si="113"/>
        <v/>
      </c>
      <c r="S168" s="237"/>
      <c r="T168" s="238" t="str">
        <f t="shared" si="114"/>
        <v/>
      </c>
      <c r="U168" s="237"/>
      <c r="V168" s="238" t="str">
        <f t="shared" si="115"/>
        <v/>
      </c>
      <c r="W168" s="237"/>
      <c r="X168" s="239" t="str">
        <f t="shared" si="116"/>
        <v/>
      </c>
      <c r="Y168" s="240" t="str">
        <f t="shared" si="117"/>
        <v/>
      </c>
      <c r="Z168" s="241" t="str">
        <f t="shared" si="118"/>
        <v/>
      </c>
      <c r="AA168" s="242" t="str">
        <f t="shared" si="119"/>
        <v/>
      </c>
      <c r="AB168" s="243"/>
      <c r="AC168" s="186"/>
      <c r="AD168" s="244" t="str">
        <f t="shared" si="120"/>
        <v/>
      </c>
      <c r="AE168" s="245" t="str">
        <f t="shared" si="121"/>
        <v/>
      </c>
      <c r="AF168" s="246" t="str">
        <f t="shared" si="122"/>
        <v/>
      </c>
      <c r="AG168" s="247" t="str">
        <f t="shared" si="123"/>
        <v/>
      </c>
      <c r="AH168" s="248" t="str">
        <f t="shared" si="124"/>
        <v/>
      </c>
    </row>
    <row r="169" spans="2:34" ht="12" customHeight="1">
      <c r="B169" s="21">
        <f>IF(情報!$C159="","",情報!$C159)</f>
        <v>422</v>
      </c>
      <c r="C169" s="22" t="str">
        <f t="shared" si="99"/>
        <v/>
      </c>
      <c r="D169" s="192" t="str">
        <f t="shared" si="100"/>
        <v/>
      </c>
      <c r="E169" s="193" t="str">
        <f t="shared" si="101"/>
        <v/>
      </c>
      <c r="F169" s="194" t="str">
        <f t="shared" si="102"/>
        <v/>
      </c>
      <c r="G169" s="192" t="str">
        <f t="shared" si="103"/>
        <v/>
      </c>
      <c r="H169" s="193" t="str">
        <f t="shared" si="104"/>
        <v/>
      </c>
      <c r="I169" s="194" t="str">
        <f t="shared" si="105"/>
        <v/>
      </c>
      <c r="J169" s="192" t="str">
        <f t="shared" si="106"/>
        <v/>
      </c>
      <c r="K169" s="193" t="str">
        <f t="shared" si="107"/>
        <v/>
      </c>
      <c r="L169" s="194" t="str">
        <f t="shared" si="108"/>
        <v/>
      </c>
      <c r="M169" s="20"/>
      <c r="N169" s="195" t="str">
        <f t="shared" si="109"/>
        <v/>
      </c>
      <c r="O169" s="196" t="str">
        <f t="shared" si="110"/>
        <v/>
      </c>
      <c r="P169" s="197" t="str">
        <f t="shared" si="111"/>
        <v/>
      </c>
      <c r="Q169" s="192" t="str">
        <f t="shared" si="112"/>
        <v/>
      </c>
      <c r="R169" s="198" t="str">
        <f t="shared" si="113"/>
        <v/>
      </c>
      <c r="S169" s="199"/>
      <c r="T169" s="200" t="str">
        <f t="shared" si="114"/>
        <v/>
      </c>
      <c r="U169" s="199"/>
      <c r="V169" s="200" t="str">
        <f t="shared" si="115"/>
        <v/>
      </c>
      <c r="W169" s="199"/>
      <c r="X169" s="201" t="str">
        <f t="shared" si="116"/>
        <v/>
      </c>
      <c r="Y169" s="202" t="str">
        <f t="shared" si="117"/>
        <v/>
      </c>
      <c r="Z169" s="203" t="str">
        <f t="shared" si="118"/>
        <v/>
      </c>
      <c r="AA169" s="204" t="str">
        <f t="shared" si="119"/>
        <v/>
      </c>
      <c r="AB169" s="205"/>
      <c r="AC169" s="186"/>
      <c r="AD169" s="206" t="str">
        <f t="shared" si="120"/>
        <v/>
      </c>
      <c r="AE169" s="207" t="str">
        <f t="shared" si="121"/>
        <v/>
      </c>
      <c r="AF169" s="208" t="str">
        <f t="shared" si="122"/>
        <v/>
      </c>
      <c r="AG169" s="209" t="str">
        <f t="shared" si="123"/>
        <v/>
      </c>
      <c r="AH169" s="210" t="str">
        <f t="shared" si="124"/>
        <v/>
      </c>
    </row>
    <row r="170" spans="2:34" ht="12" customHeight="1">
      <c r="B170" s="21">
        <f>IF(情報!$C160="","",情報!$C160)</f>
        <v>423</v>
      </c>
      <c r="C170" s="22" t="str">
        <f t="shared" si="99"/>
        <v/>
      </c>
      <c r="D170" s="192" t="str">
        <f t="shared" si="100"/>
        <v/>
      </c>
      <c r="E170" s="193" t="str">
        <f t="shared" si="101"/>
        <v/>
      </c>
      <c r="F170" s="194" t="str">
        <f t="shared" si="102"/>
        <v/>
      </c>
      <c r="G170" s="192" t="str">
        <f t="shared" si="103"/>
        <v/>
      </c>
      <c r="H170" s="193" t="str">
        <f t="shared" si="104"/>
        <v/>
      </c>
      <c r="I170" s="194" t="str">
        <f t="shared" si="105"/>
        <v/>
      </c>
      <c r="J170" s="192" t="str">
        <f t="shared" si="106"/>
        <v/>
      </c>
      <c r="K170" s="193" t="str">
        <f t="shared" si="107"/>
        <v/>
      </c>
      <c r="L170" s="194" t="str">
        <f t="shared" si="108"/>
        <v/>
      </c>
      <c r="M170" s="20"/>
      <c r="N170" s="195" t="str">
        <f t="shared" si="109"/>
        <v/>
      </c>
      <c r="O170" s="196" t="str">
        <f t="shared" si="110"/>
        <v/>
      </c>
      <c r="P170" s="197" t="str">
        <f t="shared" si="111"/>
        <v/>
      </c>
      <c r="Q170" s="192" t="str">
        <f t="shared" si="112"/>
        <v/>
      </c>
      <c r="R170" s="198" t="str">
        <f t="shared" si="113"/>
        <v/>
      </c>
      <c r="S170" s="199"/>
      <c r="T170" s="200" t="str">
        <f t="shared" si="114"/>
        <v/>
      </c>
      <c r="U170" s="199"/>
      <c r="V170" s="200" t="str">
        <f t="shared" si="115"/>
        <v/>
      </c>
      <c r="W170" s="199"/>
      <c r="X170" s="201" t="str">
        <f t="shared" si="116"/>
        <v/>
      </c>
      <c r="Y170" s="202" t="str">
        <f t="shared" si="117"/>
        <v/>
      </c>
      <c r="Z170" s="203" t="str">
        <f t="shared" si="118"/>
        <v/>
      </c>
      <c r="AA170" s="204" t="str">
        <f t="shared" si="119"/>
        <v/>
      </c>
      <c r="AB170" s="205"/>
      <c r="AC170" s="186"/>
      <c r="AD170" s="206" t="str">
        <f t="shared" si="120"/>
        <v/>
      </c>
      <c r="AE170" s="207" t="str">
        <f t="shared" si="121"/>
        <v/>
      </c>
      <c r="AF170" s="208" t="str">
        <f t="shared" si="122"/>
        <v/>
      </c>
      <c r="AG170" s="209" t="str">
        <f t="shared" si="123"/>
        <v/>
      </c>
      <c r="AH170" s="210" t="str">
        <f t="shared" si="124"/>
        <v/>
      </c>
    </row>
    <row r="171" spans="2:34" ht="12" customHeight="1">
      <c r="B171" s="21">
        <f>IF(情報!$C161="","",情報!$C161)</f>
        <v>424</v>
      </c>
      <c r="C171" s="22" t="str">
        <f t="shared" si="99"/>
        <v/>
      </c>
      <c r="D171" s="192" t="str">
        <f t="shared" si="100"/>
        <v/>
      </c>
      <c r="E171" s="193" t="str">
        <f t="shared" si="101"/>
        <v/>
      </c>
      <c r="F171" s="194" t="str">
        <f t="shared" si="102"/>
        <v/>
      </c>
      <c r="G171" s="192" t="str">
        <f t="shared" si="103"/>
        <v/>
      </c>
      <c r="H171" s="193" t="str">
        <f t="shared" si="104"/>
        <v/>
      </c>
      <c r="I171" s="194" t="str">
        <f t="shared" si="105"/>
        <v/>
      </c>
      <c r="J171" s="192" t="str">
        <f t="shared" si="106"/>
        <v/>
      </c>
      <c r="K171" s="193" t="str">
        <f t="shared" si="107"/>
        <v/>
      </c>
      <c r="L171" s="194" t="str">
        <f t="shared" si="108"/>
        <v/>
      </c>
      <c r="M171" s="20"/>
      <c r="N171" s="195" t="str">
        <f t="shared" si="109"/>
        <v/>
      </c>
      <c r="O171" s="196" t="str">
        <f t="shared" si="110"/>
        <v/>
      </c>
      <c r="P171" s="197" t="str">
        <f t="shared" si="111"/>
        <v/>
      </c>
      <c r="Q171" s="192" t="str">
        <f t="shared" si="112"/>
        <v/>
      </c>
      <c r="R171" s="198" t="str">
        <f t="shared" si="113"/>
        <v/>
      </c>
      <c r="S171" s="199"/>
      <c r="T171" s="200" t="str">
        <f t="shared" si="114"/>
        <v/>
      </c>
      <c r="U171" s="199"/>
      <c r="V171" s="200" t="str">
        <f t="shared" si="115"/>
        <v/>
      </c>
      <c r="W171" s="199"/>
      <c r="X171" s="201" t="str">
        <f t="shared" si="116"/>
        <v/>
      </c>
      <c r="Y171" s="202" t="str">
        <f t="shared" si="117"/>
        <v/>
      </c>
      <c r="Z171" s="203" t="str">
        <f t="shared" si="118"/>
        <v/>
      </c>
      <c r="AA171" s="204" t="str">
        <f t="shared" si="119"/>
        <v/>
      </c>
      <c r="AB171" s="205"/>
      <c r="AC171" s="186"/>
      <c r="AD171" s="206" t="str">
        <f t="shared" si="120"/>
        <v/>
      </c>
      <c r="AE171" s="207" t="str">
        <f t="shared" si="121"/>
        <v/>
      </c>
      <c r="AF171" s="208" t="str">
        <f t="shared" si="122"/>
        <v/>
      </c>
      <c r="AG171" s="209" t="str">
        <f t="shared" si="123"/>
        <v/>
      </c>
      <c r="AH171" s="210" t="str">
        <f t="shared" si="124"/>
        <v/>
      </c>
    </row>
    <row r="172" spans="2:34" ht="12" customHeight="1">
      <c r="B172" s="27">
        <f>IF(情報!$C162="","",情報!$C162)</f>
        <v>425</v>
      </c>
      <c r="C172" s="28" t="str">
        <f t="shared" si="99"/>
        <v/>
      </c>
      <c r="D172" s="211" t="str">
        <f t="shared" si="100"/>
        <v/>
      </c>
      <c r="E172" s="212" t="str">
        <f t="shared" si="101"/>
        <v/>
      </c>
      <c r="F172" s="213" t="str">
        <f t="shared" si="102"/>
        <v/>
      </c>
      <c r="G172" s="211" t="str">
        <f t="shared" si="103"/>
        <v/>
      </c>
      <c r="H172" s="212" t="str">
        <f t="shared" si="104"/>
        <v/>
      </c>
      <c r="I172" s="213" t="str">
        <f t="shared" si="105"/>
        <v/>
      </c>
      <c r="J172" s="211" t="str">
        <f t="shared" si="106"/>
        <v/>
      </c>
      <c r="K172" s="212" t="str">
        <f t="shared" si="107"/>
        <v/>
      </c>
      <c r="L172" s="213" t="str">
        <f t="shared" si="108"/>
        <v/>
      </c>
      <c r="M172" s="20"/>
      <c r="N172" s="214" t="str">
        <f t="shared" si="109"/>
        <v/>
      </c>
      <c r="O172" s="215" t="str">
        <f t="shared" si="110"/>
        <v/>
      </c>
      <c r="P172" s="216" t="str">
        <f t="shared" si="111"/>
        <v/>
      </c>
      <c r="Q172" s="211" t="str">
        <f t="shared" si="112"/>
        <v/>
      </c>
      <c r="R172" s="217" t="str">
        <f t="shared" si="113"/>
        <v/>
      </c>
      <c r="S172" s="218"/>
      <c r="T172" s="219" t="str">
        <f t="shared" si="114"/>
        <v/>
      </c>
      <c r="U172" s="218"/>
      <c r="V172" s="219" t="str">
        <f t="shared" si="115"/>
        <v/>
      </c>
      <c r="W172" s="218"/>
      <c r="X172" s="220" t="str">
        <f t="shared" si="116"/>
        <v/>
      </c>
      <c r="Y172" s="221" t="str">
        <f t="shared" si="117"/>
        <v/>
      </c>
      <c r="Z172" s="222" t="str">
        <f t="shared" si="118"/>
        <v/>
      </c>
      <c r="AA172" s="223" t="str">
        <f t="shared" si="119"/>
        <v/>
      </c>
      <c r="AB172" s="224"/>
      <c r="AC172" s="186"/>
      <c r="AD172" s="225" t="str">
        <f t="shared" si="120"/>
        <v/>
      </c>
      <c r="AE172" s="226" t="str">
        <f t="shared" si="121"/>
        <v/>
      </c>
      <c r="AF172" s="227" t="str">
        <f t="shared" si="122"/>
        <v/>
      </c>
      <c r="AG172" s="228" t="str">
        <f t="shared" si="123"/>
        <v/>
      </c>
      <c r="AH172" s="229" t="str">
        <f t="shared" si="124"/>
        <v/>
      </c>
    </row>
    <row r="173" spans="2:34" ht="12" customHeight="1">
      <c r="B173" s="33">
        <f>IF(情報!$C163="","",情報!$C163)</f>
        <v>426</v>
      </c>
      <c r="C173" s="34" t="str">
        <f t="shared" ref="C173:C192" si="125">IF(ISERROR(VLOOKUP($B173,名列,2,FALSE)&amp;""),"",VLOOKUP($B173,名列,2,FALSE)&amp;"")</f>
        <v/>
      </c>
      <c r="D173" s="230" t="str">
        <f t="shared" ref="D173:D192" si="126">VLOOKUP($B173,単2,52,FALSE)</f>
        <v/>
      </c>
      <c r="E173" s="231" t="str">
        <f t="shared" ref="E173:E192" si="127">VLOOKUP($B173,テ2,32,FALSE)</f>
        <v/>
      </c>
      <c r="F173" s="232" t="str">
        <f t="shared" si="102"/>
        <v/>
      </c>
      <c r="G173" s="230" t="str">
        <f t="shared" ref="G173:G192" si="128">VLOOKUP($B173,単2,53,FALSE)</f>
        <v/>
      </c>
      <c r="H173" s="231" t="str">
        <f t="shared" ref="H173:H192" si="129">VLOOKUP($B173,テ2,33,FALSE)</f>
        <v/>
      </c>
      <c r="I173" s="232" t="str">
        <f t="shared" si="105"/>
        <v/>
      </c>
      <c r="J173" s="230" t="str">
        <f t="shared" ref="J173:J192" si="130">VLOOKUP($B173,単2,54,FALSE)</f>
        <v/>
      </c>
      <c r="K173" s="231" t="str">
        <f t="shared" ref="K173:K192" si="131">VLOOKUP($B173,テ2,34,FALSE)</f>
        <v/>
      </c>
      <c r="L173" s="232" t="str">
        <f t="shared" si="108"/>
        <v/>
      </c>
      <c r="M173" s="20"/>
      <c r="N173" s="233" t="str">
        <f t="shared" ref="N173:N192" si="132">IF(O173="","",RANK(O173,$O$13:$O$192,0))</f>
        <v/>
      </c>
      <c r="O173" s="234" t="str">
        <f t="shared" si="110"/>
        <v/>
      </c>
      <c r="P173" s="235" t="str">
        <f t="shared" ref="P173:P192" si="133">IF(ISERROR(LOOKUP(O173,$N$2:$O$6)),"",LOOKUP(O173,$N$2:$O$6))</f>
        <v/>
      </c>
      <c r="Q173" s="230" t="str">
        <f t="shared" ref="Q173:Q192" si="134">VLOOKUP($B173,テ2,35,FALSE)</f>
        <v/>
      </c>
      <c r="R173" s="236" t="str">
        <f t="shared" ref="R173:R192" si="135">IF(ISERROR(LOOKUP($F173,$E$2:$F$4)),"",LOOKUP($F173,$E$2:$F$4))</f>
        <v/>
      </c>
      <c r="S173" s="237"/>
      <c r="T173" s="238" t="str">
        <f t="shared" ref="T173:T192" si="136">IF(ISERROR(LOOKUP($I173,$H$2:$I$4)),"",LOOKUP($I173,$H$2:$I$4))</f>
        <v/>
      </c>
      <c r="U173" s="237"/>
      <c r="V173" s="238" t="str">
        <f t="shared" ref="V173:V192" si="137">IF(ISERROR(LOOKUP($L173,$K$2:$L$4)),"",LOOKUP($L173,$K$2:$L$4))</f>
        <v/>
      </c>
      <c r="W173" s="237"/>
      <c r="X173" s="239" t="str">
        <f t="shared" ref="X173:X192" si="138">IF($AD173&amp;$AE173&amp;$AF173="","",(IF($AD173="A",3,IF($AD173="B",2,1)))+(IF($AE173="A",3,IF($AE173="B",2,1)))+(IF($AF173="A",3,IF($AF173="B",2,1))))</f>
        <v/>
      </c>
      <c r="Y173" s="240" t="str">
        <f t="shared" ref="Y173:Y192" si="139">IF($X173="","",VLOOKUP($X173,観点得点,2,FALSE))</f>
        <v/>
      </c>
      <c r="Z173" s="241" t="str">
        <f t="shared" ref="Z173:Z192" si="140">IF($X173="","",VLOOKUP($X173,観点得点,3,FALSE))</f>
        <v/>
      </c>
      <c r="AA173" s="242" t="str">
        <f t="shared" ref="AA173:AA192" si="141">IF(ISERROR(LOOKUP(O173,$N$2:$O$6)),"",LOOKUP(O173,$N$2:$O$6))</f>
        <v/>
      </c>
      <c r="AB173" s="243"/>
      <c r="AC173" s="186"/>
      <c r="AD173" s="244" t="str">
        <f t="shared" ref="AD173:AD192" si="142">IF($S173="",$R173,$S173)</f>
        <v/>
      </c>
      <c r="AE173" s="245" t="str">
        <f t="shared" ref="AE173:AE192" si="143">IF($U173="",$T173,$U173)</f>
        <v/>
      </c>
      <c r="AF173" s="246" t="str">
        <f t="shared" ref="AF173:AF192" si="144">IF($W173="",$V173,$W173)</f>
        <v/>
      </c>
      <c r="AG173" s="247" t="str">
        <f t="shared" ref="AG173:AG192" si="145">IF(AB173="",AA173,AB173)</f>
        <v/>
      </c>
      <c r="AH173" s="248" t="str">
        <f t="shared" si="124"/>
        <v/>
      </c>
    </row>
    <row r="174" spans="2:34" ht="12" customHeight="1">
      <c r="B174" s="21">
        <f>IF(情報!$C164="","",情報!$C164)</f>
        <v>427</v>
      </c>
      <c r="C174" s="22" t="str">
        <f t="shared" si="125"/>
        <v/>
      </c>
      <c r="D174" s="192" t="str">
        <f t="shared" si="126"/>
        <v/>
      </c>
      <c r="E174" s="193" t="str">
        <f t="shared" si="127"/>
        <v/>
      </c>
      <c r="F174" s="194" t="str">
        <f t="shared" si="102"/>
        <v/>
      </c>
      <c r="G174" s="192" t="str">
        <f t="shared" si="128"/>
        <v/>
      </c>
      <c r="H174" s="193" t="str">
        <f t="shared" si="129"/>
        <v/>
      </c>
      <c r="I174" s="194" t="str">
        <f t="shared" si="105"/>
        <v/>
      </c>
      <c r="J174" s="192" t="str">
        <f t="shared" si="130"/>
        <v/>
      </c>
      <c r="K174" s="193" t="str">
        <f t="shared" si="131"/>
        <v/>
      </c>
      <c r="L174" s="194" t="str">
        <f t="shared" si="108"/>
        <v/>
      </c>
      <c r="M174" s="20"/>
      <c r="N174" s="195" t="str">
        <f t="shared" si="132"/>
        <v/>
      </c>
      <c r="O174" s="196" t="str">
        <f t="shared" si="110"/>
        <v/>
      </c>
      <c r="P174" s="197" t="str">
        <f t="shared" si="133"/>
        <v/>
      </c>
      <c r="Q174" s="192" t="str">
        <f t="shared" si="134"/>
        <v/>
      </c>
      <c r="R174" s="198" t="str">
        <f t="shared" si="135"/>
        <v/>
      </c>
      <c r="S174" s="199"/>
      <c r="T174" s="200" t="str">
        <f t="shared" si="136"/>
        <v/>
      </c>
      <c r="U174" s="199"/>
      <c r="V174" s="200" t="str">
        <f t="shared" si="137"/>
        <v/>
      </c>
      <c r="W174" s="199"/>
      <c r="X174" s="201" t="str">
        <f t="shared" si="138"/>
        <v/>
      </c>
      <c r="Y174" s="202" t="str">
        <f t="shared" si="139"/>
        <v/>
      </c>
      <c r="Z174" s="203" t="str">
        <f t="shared" si="140"/>
        <v/>
      </c>
      <c r="AA174" s="204" t="str">
        <f t="shared" si="141"/>
        <v/>
      </c>
      <c r="AB174" s="205"/>
      <c r="AC174" s="186"/>
      <c r="AD174" s="206" t="str">
        <f t="shared" si="142"/>
        <v/>
      </c>
      <c r="AE174" s="207" t="str">
        <f t="shared" si="143"/>
        <v/>
      </c>
      <c r="AF174" s="208" t="str">
        <f t="shared" si="144"/>
        <v/>
      </c>
      <c r="AG174" s="209" t="str">
        <f t="shared" si="145"/>
        <v/>
      </c>
      <c r="AH174" s="210" t="str">
        <f t="shared" si="124"/>
        <v/>
      </c>
    </row>
    <row r="175" spans="2:34" ht="12" customHeight="1">
      <c r="B175" s="21">
        <f>IF(情報!$C165="","",情報!$C165)</f>
        <v>428</v>
      </c>
      <c r="C175" s="22" t="str">
        <f t="shared" si="125"/>
        <v/>
      </c>
      <c r="D175" s="192" t="str">
        <f t="shared" si="126"/>
        <v/>
      </c>
      <c r="E175" s="193" t="str">
        <f t="shared" si="127"/>
        <v/>
      </c>
      <c r="F175" s="194" t="str">
        <f t="shared" si="102"/>
        <v/>
      </c>
      <c r="G175" s="192" t="str">
        <f t="shared" si="128"/>
        <v/>
      </c>
      <c r="H175" s="193" t="str">
        <f t="shared" si="129"/>
        <v/>
      </c>
      <c r="I175" s="194" t="str">
        <f t="shared" si="105"/>
        <v/>
      </c>
      <c r="J175" s="192" t="str">
        <f t="shared" si="130"/>
        <v/>
      </c>
      <c r="K175" s="193" t="str">
        <f t="shared" si="131"/>
        <v/>
      </c>
      <c r="L175" s="194" t="str">
        <f t="shared" si="108"/>
        <v/>
      </c>
      <c r="M175" s="20"/>
      <c r="N175" s="195" t="str">
        <f t="shared" si="132"/>
        <v/>
      </c>
      <c r="O175" s="196" t="str">
        <f t="shared" si="110"/>
        <v/>
      </c>
      <c r="P175" s="197" t="str">
        <f t="shared" si="133"/>
        <v/>
      </c>
      <c r="Q175" s="192" t="str">
        <f t="shared" si="134"/>
        <v/>
      </c>
      <c r="R175" s="198" t="str">
        <f t="shared" si="135"/>
        <v/>
      </c>
      <c r="S175" s="199"/>
      <c r="T175" s="200" t="str">
        <f t="shared" si="136"/>
        <v/>
      </c>
      <c r="U175" s="199"/>
      <c r="V175" s="200" t="str">
        <f t="shared" si="137"/>
        <v/>
      </c>
      <c r="W175" s="199"/>
      <c r="X175" s="201" t="str">
        <f t="shared" si="138"/>
        <v/>
      </c>
      <c r="Y175" s="202" t="str">
        <f t="shared" si="139"/>
        <v/>
      </c>
      <c r="Z175" s="203" t="str">
        <f t="shared" si="140"/>
        <v/>
      </c>
      <c r="AA175" s="204" t="str">
        <f t="shared" si="141"/>
        <v/>
      </c>
      <c r="AB175" s="205"/>
      <c r="AC175" s="186"/>
      <c r="AD175" s="206" t="str">
        <f t="shared" si="142"/>
        <v/>
      </c>
      <c r="AE175" s="207" t="str">
        <f t="shared" si="143"/>
        <v/>
      </c>
      <c r="AF175" s="208" t="str">
        <f t="shared" si="144"/>
        <v/>
      </c>
      <c r="AG175" s="209" t="str">
        <f t="shared" si="145"/>
        <v/>
      </c>
      <c r="AH175" s="210" t="str">
        <f t="shared" si="124"/>
        <v/>
      </c>
    </row>
    <row r="176" spans="2:34" ht="12" customHeight="1">
      <c r="B176" s="21">
        <f>IF(情報!$C166="","",情報!$C166)</f>
        <v>429</v>
      </c>
      <c r="C176" s="22" t="str">
        <f t="shared" si="125"/>
        <v/>
      </c>
      <c r="D176" s="192" t="str">
        <f t="shared" si="126"/>
        <v/>
      </c>
      <c r="E176" s="193" t="str">
        <f t="shared" si="127"/>
        <v/>
      </c>
      <c r="F176" s="194" t="str">
        <f t="shared" si="102"/>
        <v/>
      </c>
      <c r="G176" s="192" t="str">
        <f t="shared" si="128"/>
        <v/>
      </c>
      <c r="H176" s="193" t="str">
        <f t="shared" si="129"/>
        <v/>
      </c>
      <c r="I176" s="194" t="str">
        <f t="shared" si="105"/>
        <v/>
      </c>
      <c r="J176" s="192" t="str">
        <f t="shared" si="130"/>
        <v/>
      </c>
      <c r="K176" s="193" t="str">
        <f t="shared" si="131"/>
        <v/>
      </c>
      <c r="L176" s="194" t="str">
        <f t="shared" si="108"/>
        <v/>
      </c>
      <c r="M176" s="20"/>
      <c r="N176" s="195" t="str">
        <f t="shared" si="132"/>
        <v/>
      </c>
      <c r="O176" s="196" t="str">
        <f t="shared" si="110"/>
        <v/>
      </c>
      <c r="P176" s="197" t="str">
        <f t="shared" si="133"/>
        <v/>
      </c>
      <c r="Q176" s="192" t="str">
        <f t="shared" si="134"/>
        <v/>
      </c>
      <c r="R176" s="198" t="str">
        <f t="shared" si="135"/>
        <v/>
      </c>
      <c r="S176" s="199"/>
      <c r="T176" s="200" t="str">
        <f t="shared" si="136"/>
        <v/>
      </c>
      <c r="U176" s="199"/>
      <c r="V176" s="200" t="str">
        <f t="shared" si="137"/>
        <v/>
      </c>
      <c r="W176" s="199"/>
      <c r="X176" s="201" t="str">
        <f t="shared" si="138"/>
        <v/>
      </c>
      <c r="Y176" s="202" t="str">
        <f t="shared" si="139"/>
        <v/>
      </c>
      <c r="Z176" s="203" t="str">
        <f t="shared" si="140"/>
        <v/>
      </c>
      <c r="AA176" s="204" t="str">
        <f t="shared" si="141"/>
        <v/>
      </c>
      <c r="AB176" s="205"/>
      <c r="AC176" s="186"/>
      <c r="AD176" s="206" t="str">
        <f t="shared" si="142"/>
        <v/>
      </c>
      <c r="AE176" s="207" t="str">
        <f t="shared" si="143"/>
        <v/>
      </c>
      <c r="AF176" s="208" t="str">
        <f t="shared" si="144"/>
        <v/>
      </c>
      <c r="AG176" s="209" t="str">
        <f t="shared" si="145"/>
        <v/>
      </c>
      <c r="AH176" s="210" t="str">
        <f t="shared" si="124"/>
        <v/>
      </c>
    </row>
    <row r="177" spans="2:34" ht="12" customHeight="1">
      <c r="B177" s="27">
        <f>IF(情報!$C167="","",情報!$C167)</f>
        <v>430</v>
      </c>
      <c r="C177" s="28" t="str">
        <f t="shared" si="125"/>
        <v/>
      </c>
      <c r="D177" s="211" t="str">
        <f t="shared" si="126"/>
        <v/>
      </c>
      <c r="E177" s="212" t="str">
        <f t="shared" si="127"/>
        <v/>
      </c>
      <c r="F177" s="213" t="str">
        <f t="shared" si="102"/>
        <v/>
      </c>
      <c r="G177" s="211" t="str">
        <f t="shared" si="128"/>
        <v/>
      </c>
      <c r="H177" s="212" t="str">
        <f t="shared" si="129"/>
        <v/>
      </c>
      <c r="I177" s="213" t="str">
        <f t="shared" si="105"/>
        <v/>
      </c>
      <c r="J177" s="211" t="str">
        <f t="shared" si="130"/>
        <v/>
      </c>
      <c r="K177" s="212" t="str">
        <f t="shared" si="131"/>
        <v/>
      </c>
      <c r="L177" s="213" t="str">
        <f t="shared" si="108"/>
        <v/>
      </c>
      <c r="M177" s="20"/>
      <c r="N177" s="214" t="str">
        <f t="shared" si="132"/>
        <v/>
      </c>
      <c r="O177" s="215" t="str">
        <f t="shared" si="110"/>
        <v/>
      </c>
      <c r="P177" s="216" t="str">
        <f t="shared" si="133"/>
        <v/>
      </c>
      <c r="Q177" s="211" t="str">
        <f t="shared" si="134"/>
        <v/>
      </c>
      <c r="R177" s="217" t="str">
        <f t="shared" si="135"/>
        <v/>
      </c>
      <c r="S177" s="218"/>
      <c r="T177" s="219" t="str">
        <f t="shared" si="136"/>
        <v/>
      </c>
      <c r="U177" s="218"/>
      <c r="V177" s="219" t="str">
        <f t="shared" si="137"/>
        <v/>
      </c>
      <c r="W177" s="218"/>
      <c r="X177" s="220" t="str">
        <f t="shared" si="138"/>
        <v/>
      </c>
      <c r="Y177" s="221" t="str">
        <f t="shared" si="139"/>
        <v/>
      </c>
      <c r="Z177" s="222" t="str">
        <f t="shared" si="140"/>
        <v/>
      </c>
      <c r="AA177" s="223" t="str">
        <f t="shared" si="141"/>
        <v/>
      </c>
      <c r="AB177" s="224"/>
      <c r="AC177" s="186"/>
      <c r="AD177" s="225" t="str">
        <f t="shared" si="142"/>
        <v/>
      </c>
      <c r="AE177" s="226" t="str">
        <f t="shared" si="143"/>
        <v/>
      </c>
      <c r="AF177" s="227" t="str">
        <f t="shared" si="144"/>
        <v/>
      </c>
      <c r="AG177" s="228" t="str">
        <f t="shared" si="145"/>
        <v/>
      </c>
      <c r="AH177" s="229" t="str">
        <f t="shared" si="124"/>
        <v/>
      </c>
    </row>
    <row r="178" spans="2:34" ht="12" customHeight="1">
      <c r="B178" s="33">
        <f>IF(情報!$C168="","",情報!$C168)</f>
        <v>431</v>
      </c>
      <c r="C178" s="34" t="str">
        <f t="shared" si="125"/>
        <v/>
      </c>
      <c r="D178" s="230" t="str">
        <f t="shared" si="126"/>
        <v/>
      </c>
      <c r="E178" s="231" t="str">
        <f t="shared" si="127"/>
        <v/>
      </c>
      <c r="F178" s="232" t="str">
        <f t="shared" si="102"/>
        <v/>
      </c>
      <c r="G178" s="230" t="str">
        <f t="shared" si="128"/>
        <v/>
      </c>
      <c r="H178" s="231" t="str">
        <f t="shared" si="129"/>
        <v/>
      </c>
      <c r="I178" s="232" t="str">
        <f t="shared" si="105"/>
        <v/>
      </c>
      <c r="J178" s="230" t="str">
        <f t="shared" si="130"/>
        <v/>
      </c>
      <c r="K178" s="231" t="str">
        <f t="shared" si="131"/>
        <v/>
      </c>
      <c r="L178" s="232" t="str">
        <f t="shared" si="108"/>
        <v/>
      </c>
      <c r="M178" s="20"/>
      <c r="N178" s="233" t="str">
        <f t="shared" si="132"/>
        <v/>
      </c>
      <c r="O178" s="234" t="str">
        <f t="shared" si="110"/>
        <v/>
      </c>
      <c r="P178" s="235" t="str">
        <f t="shared" si="133"/>
        <v/>
      </c>
      <c r="Q178" s="230" t="str">
        <f t="shared" si="134"/>
        <v/>
      </c>
      <c r="R178" s="236" t="str">
        <f t="shared" si="135"/>
        <v/>
      </c>
      <c r="S178" s="237"/>
      <c r="T178" s="238" t="str">
        <f t="shared" si="136"/>
        <v/>
      </c>
      <c r="U178" s="237"/>
      <c r="V178" s="238" t="str">
        <f t="shared" si="137"/>
        <v/>
      </c>
      <c r="W178" s="237"/>
      <c r="X178" s="239" t="str">
        <f t="shared" si="138"/>
        <v/>
      </c>
      <c r="Y178" s="240" t="str">
        <f t="shared" si="139"/>
        <v/>
      </c>
      <c r="Z178" s="241" t="str">
        <f t="shared" si="140"/>
        <v/>
      </c>
      <c r="AA178" s="242" t="str">
        <f t="shared" si="141"/>
        <v/>
      </c>
      <c r="AB178" s="243"/>
      <c r="AC178" s="186"/>
      <c r="AD178" s="244" t="str">
        <f t="shared" si="142"/>
        <v/>
      </c>
      <c r="AE178" s="245" t="str">
        <f t="shared" si="143"/>
        <v/>
      </c>
      <c r="AF178" s="246" t="str">
        <f t="shared" si="144"/>
        <v/>
      </c>
      <c r="AG178" s="247" t="str">
        <f t="shared" si="145"/>
        <v/>
      </c>
      <c r="AH178" s="248" t="str">
        <f t="shared" si="124"/>
        <v/>
      </c>
    </row>
    <row r="179" spans="2:34" ht="12" customHeight="1">
      <c r="B179" s="21">
        <f>IF(情報!$C169="","",情報!$C169)</f>
        <v>432</v>
      </c>
      <c r="C179" s="22" t="str">
        <f t="shared" si="125"/>
        <v/>
      </c>
      <c r="D179" s="192" t="str">
        <f t="shared" si="126"/>
        <v/>
      </c>
      <c r="E179" s="193" t="str">
        <f t="shared" si="127"/>
        <v/>
      </c>
      <c r="F179" s="194" t="str">
        <f t="shared" si="102"/>
        <v/>
      </c>
      <c r="G179" s="192" t="str">
        <f t="shared" si="128"/>
        <v/>
      </c>
      <c r="H179" s="193" t="str">
        <f t="shared" si="129"/>
        <v/>
      </c>
      <c r="I179" s="194" t="str">
        <f t="shared" si="105"/>
        <v/>
      </c>
      <c r="J179" s="192" t="str">
        <f t="shared" si="130"/>
        <v/>
      </c>
      <c r="K179" s="193" t="str">
        <f t="shared" si="131"/>
        <v/>
      </c>
      <c r="L179" s="194" t="str">
        <f t="shared" si="108"/>
        <v/>
      </c>
      <c r="M179" s="20"/>
      <c r="N179" s="195" t="str">
        <f t="shared" si="132"/>
        <v/>
      </c>
      <c r="O179" s="196" t="str">
        <f t="shared" si="110"/>
        <v/>
      </c>
      <c r="P179" s="197" t="str">
        <f t="shared" si="133"/>
        <v/>
      </c>
      <c r="Q179" s="192" t="str">
        <f t="shared" si="134"/>
        <v/>
      </c>
      <c r="R179" s="198" t="str">
        <f t="shared" si="135"/>
        <v/>
      </c>
      <c r="S179" s="199"/>
      <c r="T179" s="200" t="str">
        <f t="shared" si="136"/>
        <v/>
      </c>
      <c r="U179" s="199"/>
      <c r="V179" s="200" t="str">
        <f t="shared" si="137"/>
        <v/>
      </c>
      <c r="W179" s="199"/>
      <c r="X179" s="201" t="str">
        <f t="shared" si="138"/>
        <v/>
      </c>
      <c r="Y179" s="202" t="str">
        <f t="shared" si="139"/>
        <v/>
      </c>
      <c r="Z179" s="203" t="str">
        <f t="shared" si="140"/>
        <v/>
      </c>
      <c r="AA179" s="204" t="str">
        <f t="shared" si="141"/>
        <v/>
      </c>
      <c r="AB179" s="205"/>
      <c r="AC179" s="186"/>
      <c r="AD179" s="206" t="str">
        <f t="shared" si="142"/>
        <v/>
      </c>
      <c r="AE179" s="207" t="str">
        <f t="shared" si="143"/>
        <v/>
      </c>
      <c r="AF179" s="208" t="str">
        <f t="shared" si="144"/>
        <v/>
      </c>
      <c r="AG179" s="209" t="str">
        <f t="shared" si="145"/>
        <v/>
      </c>
      <c r="AH179" s="210" t="str">
        <f t="shared" si="124"/>
        <v/>
      </c>
    </row>
    <row r="180" spans="2:34" ht="12" customHeight="1">
      <c r="B180" s="21">
        <f>IF(情報!$C170="","",情報!$C170)</f>
        <v>433</v>
      </c>
      <c r="C180" s="22" t="str">
        <f t="shared" si="125"/>
        <v/>
      </c>
      <c r="D180" s="192" t="str">
        <f t="shared" si="126"/>
        <v/>
      </c>
      <c r="E180" s="193" t="str">
        <f t="shared" si="127"/>
        <v/>
      </c>
      <c r="F180" s="194" t="str">
        <f t="shared" si="102"/>
        <v/>
      </c>
      <c r="G180" s="192" t="str">
        <f t="shared" si="128"/>
        <v/>
      </c>
      <c r="H180" s="193" t="str">
        <f t="shared" si="129"/>
        <v/>
      </c>
      <c r="I180" s="194" t="str">
        <f t="shared" si="105"/>
        <v/>
      </c>
      <c r="J180" s="192" t="str">
        <f t="shared" si="130"/>
        <v/>
      </c>
      <c r="K180" s="193" t="str">
        <f t="shared" si="131"/>
        <v/>
      </c>
      <c r="L180" s="194" t="str">
        <f t="shared" si="108"/>
        <v/>
      </c>
      <c r="M180" s="20"/>
      <c r="N180" s="195" t="str">
        <f t="shared" si="132"/>
        <v/>
      </c>
      <c r="O180" s="196" t="str">
        <f t="shared" si="110"/>
        <v/>
      </c>
      <c r="P180" s="197" t="str">
        <f t="shared" si="133"/>
        <v/>
      </c>
      <c r="Q180" s="192" t="str">
        <f t="shared" si="134"/>
        <v/>
      </c>
      <c r="R180" s="198" t="str">
        <f t="shared" si="135"/>
        <v/>
      </c>
      <c r="S180" s="199"/>
      <c r="T180" s="200" t="str">
        <f t="shared" si="136"/>
        <v/>
      </c>
      <c r="U180" s="199"/>
      <c r="V180" s="200" t="str">
        <f t="shared" si="137"/>
        <v/>
      </c>
      <c r="W180" s="199"/>
      <c r="X180" s="201" t="str">
        <f t="shared" si="138"/>
        <v/>
      </c>
      <c r="Y180" s="202" t="str">
        <f t="shared" si="139"/>
        <v/>
      </c>
      <c r="Z180" s="203" t="str">
        <f t="shared" si="140"/>
        <v/>
      </c>
      <c r="AA180" s="204" t="str">
        <f t="shared" si="141"/>
        <v/>
      </c>
      <c r="AB180" s="205"/>
      <c r="AC180" s="186"/>
      <c r="AD180" s="206" t="str">
        <f t="shared" si="142"/>
        <v/>
      </c>
      <c r="AE180" s="207" t="str">
        <f t="shared" si="143"/>
        <v/>
      </c>
      <c r="AF180" s="208" t="str">
        <f t="shared" si="144"/>
        <v/>
      </c>
      <c r="AG180" s="209" t="str">
        <f t="shared" si="145"/>
        <v/>
      </c>
      <c r="AH180" s="210" t="str">
        <f t="shared" si="124"/>
        <v/>
      </c>
    </row>
    <row r="181" spans="2:34" ht="12" customHeight="1">
      <c r="B181" s="21">
        <f>IF(情報!$C171="","",情報!$C171)</f>
        <v>434</v>
      </c>
      <c r="C181" s="22" t="str">
        <f t="shared" si="125"/>
        <v/>
      </c>
      <c r="D181" s="192" t="str">
        <f t="shared" si="126"/>
        <v/>
      </c>
      <c r="E181" s="193" t="str">
        <f t="shared" si="127"/>
        <v/>
      </c>
      <c r="F181" s="194" t="str">
        <f t="shared" si="102"/>
        <v/>
      </c>
      <c r="G181" s="192" t="str">
        <f t="shared" si="128"/>
        <v/>
      </c>
      <c r="H181" s="193" t="str">
        <f t="shared" si="129"/>
        <v/>
      </c>
      <c r="I181" s="194" t="str">
        <f t="shared" si="105"/>
        <v/>
      </c>
      <c r="J181" s="192" t="str">
        <f t="shared" si="130"/>
        <v/>
      </c>
      <c r="K181" s="193" t="str">
        <f t="shared" si="131"/>
        <v/>
      </c>
      <c r="L181" s="194" t="str">
        <f t="shared" si="108"/>
        <v/>
      </c>
      <c r="M181" s="20"/>
      <c r="N181" s="195" t="str">
        <f t="shared" si="132"/>
        <v/>
      </c>
      <c r="O181" s="196" t="str">
        <f t="shared" si="110"/>
        <v/>
      </c>
      <c r="P181" s="197" t="str">
        <f t="shared" si="133"/>
        <v/>
      </c>
      <c r="Q181" s="192" t="str">
        <f t="shared" si="134"/>
        <v/>
      </c>
      <c r="R181" s="198" t="str">
        <f t="shared" si="135"/>
        <v/>
      </c>
      <c r="S181" s="199"/>
      <c r="T181" s="200" t="str">
        <f t="shared" si="136"/>
        <v/>
      </c>
      <c r="U181" s="199"/>
      <c r="V181" s="200" t="str">
        <f t="shared" si="137"/>
        <v/>
      </c>
      <c r="W181" s="199"/>
      <c r="X181" s="201" t="str">
        <f t="shared" si="138"/>
        <v/>
      </c>
      <c r="Y181" s="202" t="str">
        <f t="shared" si="139"/>
        <v/>
      </c>
      <c r="Z181" s="203" t="str">
        <f t="shared" si="140"/>
        <v/>
      </c>
      <c r="AA181" s="204" t="str">
        <f t="shared" si="141"/>
        <v/>
      </c>
      <c r="AB181" s="205"/>
      <c r="AC181" s="186"/>
      <c r="AD181" s="206" t="str">
        <f t="shared" si="142"/>
        <v/>
      </c>
      <c r="AE181" s="207" t="str">
        <f t="shared" si="143"/>
        <v/>
      </c>
      <c r="AF181" s="208" t="str">
        <f t="shared" si="144"/>
        <v/>
      </c>
      <c r="AG181" s="209" t="str">
        <f t="shared" si="145"/>
        <v/>
      </c>
      <c r="AH181" s="210" t="str">
        <f t="shared" si="124"/>
        <v/>
      </c>
    </row>
    <row r="182" spans="2:34" ht="12" customHeight="1">
      <c r="B182" s="27">
        <f>IF(情報!$C172="","",情報!$C172)</f>
        <v>435</v>
      </c>
      <c r="C182" s="28" t="str">
        <f t="shared" si="125"/>
        <v/>
      </c>
      <c r="D182" s="211" t="str">
        <f t="shared" si="126"/>
        <v/>
      </c>
      <c r="E182" s="212" t="str">
        <f t="shared" si="127"/>
        <v/>
      </c>
      <c r="F182" s="213" t="str">
        <f t="shared" si="102"/>
        <v/>
      </c>
      <c r="G182" s="211" t="str">
        <f t="shared" si="128"/>
        <v/>
      </c>
      <c r="H182" s="212" t="str">
        <f t="shared" si="129"/>
        <v/>
      </c>
      <c r="I182" s="213" t="str">
        <f t="shared" si="105"/>
        <v/>
      </c>
      <c r="J182" s="211" t="str">
        <f t="shared" si="130"/>
        <v/>
      </c>
      <c r="K182" s="212" t="str">
        <f t="shared" si="131"/>
        <v/>
      </c>
      <c r="L182" s="213" t="str">
        <f t="shared" si="108"/>
        <v/>
      </c>
      <c r="M182" s="20"/>
      <c r="N182" s="214" t="str">
        <f t="shared" si="132"/>
        <v/>
      </c>
      <c r="O182" s="215" t="str">
        <f t="shared" si="110"/>
        <v/>
      </c>
      <c r="P182" s="216" t="str">
        <f t="shared" si="133"/>
        <v/>
      </c>
      <c r="Q182" s="211" t="str">
        <f t="shared" si="134"/>
        <v/>
      </c>
      <c r="R182" s="217" t="str">
        <f t="shared" si="135"/>
        <v/>
      </c>
      <c r="S182" s="218"/>
      <c r="T182" s="219" t="str">
        <f t="shared" si="136"/>
        <v/>
      </c>
      <c r="U182" s="218"/>
      <c r="V182" s="219" t="str">
        <f t="shared" si="137"/>
        <v/>
      </c>
      <c r="W182" s="218"/>
      <c r="X182" s="220" t="str">
        <f t="shared" si="138"/>
        <v/>
      </c>
      <c r="Y182" s="221" t="str">
        <f t="shared" si="139"/>
        <v/>
      </c>
      <c r="Z182" s="222" t="str">
        <f t="shared" si="140"/>
        <v/>
      </c>
      <c r="AA182" s="223" t="str">
        <f t="shared" si="141"/>
        <v/>
      </c>
      <c r="AB182" s="224"/>
      <c r="AC182" s="186"/>
      <c r="AD182" s="225" t="str">
        <f t="shared" si="142"/>
        <v/>
      </c>
      <c r="AE182" s="226" t="str">
        <f t="shared" si="143"/>
        <v/>
      </c>
      <c r="AF182" s="227" t="str">
        <f t="shared" si="144"/>
        <v/>
      </c>
      <c r="AG182" s="228" t="str">
        <f t="shared" si="145"/>
        <v/>
      </c>
      <c r="AH182" s="229" t="str">
        <f t="shared" si="124"/>
        <v/>
      </c>
    </row>
    <row r="183" spans="2:34" ht="12" customHeight="1">
      <c r="B183" s="33">
        <f>IF(情報!$C173="","",情報!$C173)</f>
        <v>436</v>
      </c>
      <c r="C183" s="34" t="str">
        <f t="shared" si="125"/>
        <v/>
      </c>
      <c r="D183" s="230" t="str">
        <f t="shared" si="126"/>
        <v/>
      </c>
      <c r="E183" s="231" t="str">
        <f t="shared" si="127"/>
        <v/>
      </c>
      <c r="F183" s="232" t="str">
        <f t="shared" si="102"/>
        <v/>
      </c>
      <c r="G183" s="230" t="str">
        <f t="shared" si="128"/>
        <v/>
      </c>
      <c r="H183" s="231" t="str">
        <f t="shared" si="129"/>
        <v/>
      </c>
      <c r="I183" s="232" t="str">
        <f t="shared" si="105"/>
        <v/>
      </c>
      <c r="J183" s="230" t="str">
        <f t="shared" si="130"/>
        <v/>
      </c>
      <c r="K183" s="231" t="str">
        <f t="shared" si="131"/>
        <v/>
      </c>
      <c r="L183" s="232" t="str">
        <f t="shared" si="108"/>
        <v/>
      </c>
      <c r="M183" s="20"/>
      <c r="N183" s="233" t="str">
        <f t="shared" si="132"/>
        <v/>
      </c>
      <c r="O183" s="234" t="str">
        <f t="shared" si="110"/>
        <v/>
      </c>
      <c r="P183" s="235" t="str">
        <f t="shared" si="133"/>
        <v/>
      </c>
      <c r="Q183" s="230" t="str">
        <f t="shared" si="134"/>
        <v/>
      </c>
      <c r="R183" s="236" t="str">
        <f t="shared" si="135"/>
        <v/>
      </c>
      <c r="S183" s="237"/>
      <c r="T183" s="238" t="str">
        <f t="shared" si="136"/>
        <v/>
      </c>
      <c r="U183" s="237"/>
      <c r="V183" s="238" t="str">
        <f t="shared" si="137"/>
        <v/>
      </c>
      <c r="W183" s="237"/>
      <c r="X183" s="239" t="str">
        <f t="shared" si="138"/>
        <v/>
      </c>
      <c r="Y183" s="240" t="str">
        <f t="shared" si="139"/>
        <v/>
      </c>
      <c r="Z183" s="241" t="str">
        <f t="shared" si="140"/>
        <v/>
      </c>
      <c r="AA183" s="242" t="str">
        <f t="shared" si="141"/>
        <v/>
      </c>
      <c r="AB183" s="243"/>
      <c r="AC183" s="186"/>
      <c r="AD183" s="244" t="str">
        <f t="shared" si="142"/>
        <v/>
      </c>
      <c r="AE183" s="245" t="str">
        <f t="shared" si="143"/>
        <v/>
      </c>
      <c r="AF183" s="246" t="str">
        <f t="shared" si="144"/>
        <v/>
      </c>
      <c r="AG183" s="247" t="str">
        <f t="shared" si="145"/>
        <v/>
      </c>
      <c r="AH183" s="248" t="str">
        <f t="shared" si="124"/>
        <v/>
      </c>
    </row>
    <row r="184" spans="2:34" ht="12" customHeight="1">
      <c r="B184" s="21">
        <f>IF(情報!$C174="","",情報!$C174)</f>
        <v>437</v>
      </c>
      <c r="C184" s="22" t="str">
        <f t="shared" si="125"/>
        <v/>
      </c>
      <c r="D184" s="192" t="str">
        <f t="shared" si="126"/>
        <v/>
      </c>
      <c r="E184" s="193" t="str">
        <f t="shared" si="127"/>
        <v/>
      </c>
      <c r="F184" s="194" t="str">
        <f t="shared" si="102"/>
        <v/>
      </c>
      <c r="G184" s="192" t="str">
        <f t="shared" si="128"/>
        <v/>
      </c>
      <c r="H184" s="193" t="str">
        <f t="shared" si="129"/>
        <v/>
      </c>
      <c r="I184" s="194" t="str">
        <f t="shared" si="105"/>
        <v/>
      </c>
      <c r="J184" s="192" t="str">
        <f t="shared" si="130"/>
        <v/>
      </c>
      <c r="K184" s="193" t="str">
        <f t="shared" si="131"/>
        <v/>
      </c>
      <c r="L184" s="194" t="str">
        <f t="shared" si="108"/>
        <v/>
      </c>
      <c r="M184" s="20"/>
      <c r="N184" s="195" t="str">
        <f t="shared" si="132"/>
        <v/>
      </c>
      <c r="O184" s="196" t="str">
        <f t="shared" si="110"/>
        <v/>
      </c>
      <c r="P184" s="197" t="str">
        <f t="shared" si="133"/>
        <v/>
      </c>
      <c r="Q184" s="192" t="str">
        <f t="shared" si="134"/>
        <v/>
      </c>
      <c r="R184" s="198" t="str">
        <f t="shared" si="135"/>
        <v/>
      </c>
      <c r="S184" s="199"/>
      <c r="T184" s="200" t="str">
        <f t="shared" si="136"/>
        <v/>
      </c>
      <c r="U184" s="199"/>
      <c r="V184" s="200" t="str">
        <f t="shared" si="137"/>
        <v/>
      </c>
      <c r="W184" s="199"/>
      <c r="X184" s="201" t="str">
        <f t="shared" si="138"/>
        <v/>
      </c>
      <c r="Y184" s="202" t="str">
        <f t="shared" si="139"/>
        <v/>
      </c>
      <c r="Z184" s="203" t="str">
        <f t="shared" si="140"/>
        <v/>
      </c>
      <c r="AA184" s="204" t="str">
        <f t="shared" si="141"/>
        <v/>
      </c>
      <c r="AB184" s="205"/>
      <c r="AC184" s="186"/>
      <c r="AD184" s="206" t="str">
        <f t="shared" si="142"/>
        <v/>
      </c>
      <c r="AE184" s="207" t="str">
        <f t="shared" si="143"/>
        <v/>
      </c>
      <c r="AF184" s="208" t="str">
        <f t="shared" si="144"/>
        <v/>
      </c>
      <c r="AG184" s="209" t="str">
        <f t="shared" si="145"/>
        <v/>
      </c>
      <c r="AH184" s="210" t="str">
        <f t="shared" si="124"/>
        <v/>
      </c>
    </row>
    <row r="185" spans="2:34" ht="12" customHeight="1">
      <c r="B185" s="21">
        <f>IF(情報!$C175="","",情報!$C175)</f>
        <v>438</v>
      </c>
      <c r="C185" s="22" t="str">
        <f t="shared" si="125"/>
        <v/>
      </c>
      <c r="D185" s="192" t="str">
        <f t="shared" si="126"/>
        <v/>
      </c>
      <c r="E185" s="193" t="str">
        <f t="shared" si="127"/>
        <v/>
      </c>
      <c r="F185" s="194" t="str">
        <f t="shared" si="102"/>
        <v/>
      </c>
      <c r="G185" s="192" t="str">
        <f t="shared" si="128"/>
        <v/>
      </c>
      <c r="H185" s="193" t="str">
        <f t="shared" si="129"/>
        <v/>
      </c>
      <c r="I185" s="194" t="str">
        <f t="shared" si="105"/>
        <v/>
      </c>
      <c r="J185" s="192" t="str">
        <f t="shared" si="130"/>
        <v/>
      </c>
      <c r="K185" s="193" t="str">
        <f t="shared" si="131"/>
        <v/>
      </c>
      <c r="L185" s="194" t="str">
        <f t="shared" si="108"/>
        <v/>
      </c>
      <c r="M185" s="20"/>
      <c r="N185" s="195" t="str">
        <f t="shared" si="132"/>
        <v/>
      </c>
      <c r="O185" s="196" t="str">
        <f t="shared" si="110"/>
        <v/>
      </c>
      <c r="P185" s="197" t="str">
        <f t="shared" si="133"/>
        <v/>
      </c>
      <c r="Q185" s="192" t="str">
        <f t="shared" si="134"/>
        <v/>
      </c>
      <c r="R185" s="198" t="str">
        <f t="shared" si="135"/>
        <v/>
      </c>
      <c r="S185" s="199"/>
      <c r="T185" s="200" t="str">
        <f t="shared" si="136"/>
        <v/>
      </c>
      <c r="U185" s="199"/>
      <c r="V185" s="200" t="str">
        <f t="shared" si="137"/>
        <v/>
      </c>
      <c r="W185" s="199"/>
      <c r="X185" s="201" t="str">
        <f t="shared" si="138"/>
        <v/>
      </c>
      <c r="Y185" s="202" t="str">
        <f t="shared" si="139"/>
        <v/>
      </c>
      <c r="Z185" s="203" t="str">
        <f t="shared" si="140"/>
        <v/>
      </c>
      <c r="AA185" s="204" t="str">
        <f t="shared" si="141"/>
        <v/>
      </c>
      <c r="AB185" s="205"/>
      <c r="AC185" s="186"/>
      <c r="AD185" s="206" t="str">
        <f t="shared" si="142"/>
        <v/>
      </c>
      <c r="AE185" s="207" t="str">
        <f t="shared" si="143"/>
        <v/>
      </c>
      <c r="AF185" s="208" t="str">
        <f t="shared" si="144"/>
        <v/>
      </c>
      <c r="AG185" s="209" t="str">
        <f t="shared" si="145"/>
        <v/>
      </c>
      <c r="AH185" s="210" t="str">
        <f t="shared" si="124"/>
        <v/>
      </c>
    </row>
    <row r="186" spans="2:34" ht="12" customHeight="1">
      <c r="B186" s="21">
        <f>IF(情報!$C176="","",情報!$C176)</f>
        <v>439</v>
      </c>
      <c r="C186" s="22" t="str">
        <f t="shared" si="125"/>
        <v/>
      </c>
      <c r="D186" s="192" t="str">
        <f t="shared" si="126"/>
        <v/>
      </c>
      <c r="E186" s="193" t="str">
        <f t="shared" si="127"/>
        <v/>
      </c>
      <c r="F186" s="194" t="str">
        <f t="shared" si="102"/>
        <v/>
      </c>
      <c r="G186" s="192" t="str">
        <f t="shared" si="128"/>
        <v/>
      </c>
      <c r="H186" s="193" t="str">
        <f t="shared" si="129"/>
        <v/>
      </c>
      <c r="I186" s="194" t="str">
        <f t="shared" si="105"/>
        <v/>
      </c>
      <c r="J186" s="192" t="str">
        <f t="shared" si="130"/>
        <v/>
      </c>
      <c r="K186" s="193" t="str">
        <f t="shared" si="131"/>
        <v/>
      </c>
      <c r="L186" s="194" t="str">
        <f t="shared" si="108"/>
        <v/>
      </c>
      <c r="M186" s="20"/>
      <c r="N186" s="195" t="str">
        <f t="shared" si="132"/>
        <v/>
      </c>
      <c r="O186" s="196" t="str">
        <f t="shared" si="110"/>
        <v/>
      </c>
      <c r="P186" s="197" t="str">
        <f t="shared" si="133"/>
        <v/>
      </c>
      <c r="Q186" s="192" t="str">
        <f t="shared" si="134"/>
        <v/>
      </c>
      <c r="R186" s="198" t="str">
        <f t="shared" si="135"/>
        <v/>
      </c>
      <c r="S186" s="199"/>
      <c r="T186" s="200" t="str">
        <f t="shared" si="136"/>
        <v/>
      </c>
      <c r="U186" s="199"/>
      <c r="V186" s="200" t="str">
        <f t="shared" si="137"/>
        <v/>
      </c>
      <c r="W186" s="199"/>
      <c r="X186" s="201" t="str">
        <f t="shared" si="138"/>
        <v/>
      </c>
      <c r="Y186" s="202" t="str">
        <f t="shared" si="139"/>
        <v/>
      </c>
      <c r="Z186" s="203" t="str">
        <f t="shared" si="140"/>
        <v/>
      </c>
      <c r="AA186" s="204" t="str">
        <f t="shared" si="141"/>
        <v/>
      </c>
      <c r="AB186" s="205"/>
      <c r="AC186" s="186"/>
      <c r="AD186" s="206" t="str">
        <f t="shared" si="142"/>
        <v/>
      </c>
      <c r="AE186" s="207" t="str">
        <f t="shared" si="143"/>
        <v/>
      </c>
      <c r="AF186" s="208" t="str">
        <f t="shared" si="144"/>
        <v/>
      </c>
      <c r="AG186" s="209" t="str">
        <f t="shared" si="145"/>
        <v/>
      </c>
      <c r="AH186" s="210" t="str">
        <f t="shared" si="124"/>
        <v/>
      </c>
    </row>
    <row r="187" spans="2:34" ht="12" customHeight="1">
      <c r="B187" s="27">
        <f>IF(情報!$C177="","",情報!$C177)</f>
        <v>440</v>
      </c>
      <c r="C187" s="28" t="str">
        <f t="shared" si="125"/>
        <v/>
      </c>
      <c r="D187" s="211" t="str">
        <f t="shared" si="126"/>
        <v/>
      </c>
      <c r="E187" s="212" t="str">
        <f t="shared" si="127"/>
        <v/>
      </c>
      <c r="F187" s="213" t="str">
        <f t="shared" si="102"/>
        <v/>
      </c>
      <c r="G187" s="211" t="str">
        <f t="shared" si="128"/>
        <v/>
      </c>
      <c r="H187" s="212" t="str">
        <f t="shared" si="129"/>
        <v/>
      </c>
      <c r="I187" s="213" t="str">
        <f t="shared" si="105"/>
        <v/>
      </c>
      <c r="J187" s="211" t="str">
        <f t="shared" si="130"/>
        <v/>
      </c>
      <c r="K187" s="212" t="str">
        <f t="shared" si="131"/>
        <v/>
      </c>
      <c r="L187" s="213" t="str">
        <f t="shared" si="108"/>
        <v/>
      </c>
      <c r="M187" s="20"/>
      <c r="N187" s="214" t="str">
        <f t="shared" si="132"/>
        <v/>
      </c>
      <c r="O187" s="215" t="str">
        <f t="shared" si="110"/>
        <v/>
      </c>
      <c r="P187" s="216" t="str">
        <f t="shared" si="133"/>
        <v/>
      </c>
      <c r="Q187" s="211" t="str">
        <f t="shared" si="134"/>
        <v/>
      </c>
      <c r="R187" s="217" t="str">
        <f t="shared" si="135"/>
        <v/>
      </c>
      <c r="S187" s="218"/>
      <c r="T187" s="219" t="str">
        <f t="shared" si="136"/>
        <v/>
      </c>
      <c r="U187" s="218"/>
      <c r="V187" s="219" t="str">
        <f t="shared" si="137"/>
        <v/>
      </c>
      <c r="W187" s="218"/>
      <c r="X187" s="220" t="str">
        <f t="shared" si="138"/>
        <v/>
      </c>
      <c r="Y187" s="221" t="str">
        <f t="shared" si="139"/>
        <v/>
      </c>
      <c r="Z187" s="222" t="str">
        <f t="shared" si="140"/>
        <v/>
      </c>
      <c r="AA187" s="223" t="str">
        <f t="shared" si="141"/>
        <v/>
      </c>
      <c r="AB187" s="224"/>
      <c r="AC187" s="186"/>
      <c r="AD187" s="225" t="str">
        <f t="shared" si="142"/>
        <v/>
      </c>
      <c r="AE187" s="226" t="str">
        <f t="shared" si="143"/>
        <v/>
      </c>
      <c r="AF187" s="227" t="str">
        <f t="shared" si="144"/>
        <v/>
      </c>
      <c r="AG187" s="228" t="str">
        <f t="shared" si="145"/>
        <v/>
      </c>
      <c r="AH187" s="229" t="str">
        <f t="shared" si="124"/>
        <v/>
      </c>
    </row>
    <row r="188" spans="2:34" ht="12" customHeight="1">
      <c r="B188" s="33">
        <f>IF(情報!$C178="","",情報!$C178)</f>
        <v>441</v>
      </c>
      <c r="C188" s="34" t="str">
        <f t="shared" si="125"/>
        <v/>
      </c>
      <c r="D188" s="230" t="str">
        <f t="shared" si="126"/>
        <v/>
      </c>
      <c r="E188" s="231" t="str">
        <f t="shared" si="127"/>
        <v/>
      </c>
      <c r="F188" s="232" t="str">
        <f t="shared" si="102"/>
        <v/>
      </c>
      <c r="G188" s="230" t="str">
        <f t="shared" si="128"/>
        <v/>
      </c>
      <c r="H188" s="231" t="str">
        <f t="shared" si="129"/>
        <v/>
      </c>
      <c r="I188" s="232" t="str">
        <f t="shared" si="105"/>
        <v/>
      </c>
      <c r="J188" s="230" t="str">
        <f t="shared" si="130"/>
        <v/>
      </c>
      <c r="K188" s="231" t="str">
        <f t="shared" si="131"/>
        <v/>
      </c>
      <c r="L188" s="232" t="str">
        <f t="shared" si="108"/>
        <v/>
      </c>
      <c r="M188" s="20"/>
      <c r="N188" s="233" t="str">
        <f t="shared" si="132"/>
        <v/>
      </c>
      <c r="O188" s="234" t="str">
        <f t="shared" si="110"/>
        <v/>
      </c>
      <c r="P188" s="235" t="str">
        <f t="shared" si="133"/>
        <v/>
      </c>
      <c r="Q188" s="230" t="str">
        <f t="shared" si="134"/>
        <v/>
      </c>
      <c r="R188" s="236" t="str">
        <f t="shared" si="135"/>
        <v/>
      </c>
      <c r="S188" s="237"/>
      <c r="T188" s="238" t="str">
        <f t="shared" si="136"/>
        <v/>
      </c>
      <c r="U188" s="237"/>
      <c r="V188" s="238" t="str">
        <f t="shared" si="137"/>
        <v/>
      </c>
      <c r="W188" s="237"/>
      <c r="X188" s="239" t="str">
        <f t="shared" si="138"/>
        <v/>
      </c>
      <c r="Y188" s="240" t="str">
        <f t="shared" si="139"/>
        <v/>
      </c>
      <c r="Z188" s="241" t="str">
        <f t="shared" si="140"/>
        <v/>
      </c>
      <c r="AA188" s="242" t="str">
        <f t="shared" si="141"/>
        <v/>
      </c>
      <c r="AB188" s="243"/>
      <c r="AC188" s="186"/>
      <c r="AD188" s="244" t="str">
        <f t="shared" si="142"/>
        <v/>
      </c>
      <c r="AE188" s="245" t="str">
        <f t="shared" si="143"/>
        <v/>
      </c>
      <c r="AF188" s="246" t="str">
        <f t="shared" si="144"/>
        <v/>
      </c>
      <c r="AG188" s="247" t="str">
        <f t="shared" si="145"/>
        <v/>
      </c>
      <c r="AH188" s="248" t="str">
        <f t="shared" si="124"/>
        <v/>
      </c>
    </row>
    <row r="189" spans="2:34" ht="12" customHeight="1">
      <c r="B189" s="21">
        <f>IF(情報!$C179="","",情報!$C179)</f>
        <v>442</v>
      </c>
      <c r="C189" s="22" t="str">
        <f t="shared" si="125"/>
        <v/>
      </c>
      <c r="D189" s="192" t="str">
        <f t="shared" si="126"/>
        <v/>
      </c>
      <c r="E189" s="193" t="str">
        <f t="shared" si="127"/>
        <v/>
      </c>
      <c r="F189" s="194" t="str">
        <f t="shared" si="102"/>
        <v/>
      </c>
      <c r="G189" s="192" t="str">
        <f t="shared" si="128"/>
        <v/>
      </c>
      <c r="H189" s="193" t="str">
        <f t="shared" si="129"/>
        <v/>
      </c>
      <c r="I189" s="194" t="str">
        <f t="shared" si="105"/>
        <v/>
      </c>
      <c r="J189" s="192" t="str">
        <f t="shared" si="130"/>
        <v/>
      </c>
      <c r="K189" s="193" t="str">
        <f t="shared" si="131"/>
        <v/>
      </c>
      <c r="L189" s="194" t="str">
        <f t="shared" si="108"/>
        <v/>
      </c>
      <c r="M189" s="20"/>
      <c r="N189" s="195" t="str">
        <f t="shared" si="132"/>
        <v/>
      </c>
      <c r="O189" s="196" t="str">
        <f t="shared" si="110"/>
        <v/>
      </c>
      <c r="P189" s="197" t="str">
        <f t="shared" si="133"/>
        <v/>
      </c>
      <c r="Q189" s="192" t="str">
        <f t="shared" si="134"/>
        <v/>
      </c>
      <c r="R189" s="198" t="str">
        <f t="shared" si="135"/>
        <v/>
      </c>
      <c r="S189" s="199"/>
      <c r="T189" s="200" t="str">
        <f t="shared" si="136"/>
        <v/>
      </c>
      <c r="U189" s="199"/>
      <c r="V189" s="200" t="str">
        <f t="shared" si="137"/>
        <v/>
      </c>
      <c r="W189" s="199"/>
      <c r="X189" s="201" t="str">
        <f t="shared" si="138"/>
        <v/>
      </c>
      <c r="Y189" s="202" t="str">
        <f t="shared" si="139"/>
        <v/>
      </c>
      <c r="Z189" s="203" t="str">
        <f t="shared" si="140"/>
        <v/>
      </c>
      <c r="AA189" s="204" t="str">
        <f t="shared" si="141"/>
        <v/>
      </c>
      <c r="AB189" s="205"/>
      <c r="AC189" s="186"/>
      <c r="AD189" s="206" t="str">
        <f t="shared" si="142"/>
        <v/>
      </c>
      <c r="AE189" s="207" t="str">
        <f t="shared" si="143"/>
        <v/>
      </c>
      <c r="AF189" s="208" t="str">
        <f t="shared" si="144"/>
        <v/>
      </c>
      <c r="AG189" s="209" t="str">
        <f t="shared" si="145"/>
        <v/>
      </c>
      <c r="AH189" s="210" t="str">
        <f t="shared" si="124"/>
        <v/>
      </c>
    </row>
    <row r="190" spans="2:34" ht="12" customHeight="1">
      <c r="B190" s="21">
        <f>IF(情報!$C180="","",情報!$C180)</f>
        <v>443</v>
      </c>
      <c r="C190" s="22" t="str">
        <f t="shared" si="125"/>
        <v/>
      </c>
      <c r="D190" s="192" t="str">
        <f t="shared" si="126"/>
        <v/>
      </c>
      <c r="E190" s="193" t="str">
        <f t="shared" si="127"/>
        <v/>
      </c>
      <c r="F190" s="194" t="str">
        <f t="shared" si="102"/>
        <v/>
      </c>
      <c r="G190" s="192" t="str">
        <f t="shared" si="128"/>
        <v/>
      </c>
      <c r="H190" s="193" t="str">
        <f t="shared" si="129"/>
        <v/>
      </c>
      <c r="I190" s="194" t="str">
        <f t="shared" si="105"/>
        <v/>
      </c>
      <c r="J190" s="192" t="str">
        <f t="shared" si="130"/>
        <v/>
      </c>
      <c r="K190" s="193" t="str">
        <f t="shared" si="131"/>
        <v/>
      </c>
      <c r="L190" s="194" t="str">
        <f t="shared" si="108"/>
        <v/>
      </c>
      <c r="M190" s="20"/>
      <c r="N190" s="195" t="str">
        <f t="shared" si="132"/>
        <v/>
      </c>
      <c r="O190" s="196" t="str">
        <f t="shared" si="110"/>
        <v/>
      </c>
      <c r="P190" s="197" t="str">
        <f t="shared" si="133"/>
        <v/>
      </c>
      <c r="Q190" s="192" t="str">
        <f t="shared" si="134"/>
        <v/>
      </c>
      <c r="R190" s="198" t="str">
        <f t="shared" si="135"/>
        <v/>
      </c>
      <c r="S190" s="199"/>
      <c r="T190" s="200" t="str">
        <f t="shared" si="136"/>
        <v/>
      </c>
      <c r="U190" s="199"/>
      <c r="V190" s="200" t="str">
        <f t="shared" si="137"/>
        <v/>
      </c>
      <c r="W190" s="199"/>
      <c r="X190" s="201" t="str">
        <f t="shared" si="138"/>
        <v/>
      </c>
      <c r="Y190" s="202" t="str">
        <f t="shared" si="139"/>
        <v/>
      </c>
      <c r="Z190" s="203" t="str">
        <f t="shared" si="140"/>
        <v/>
      </c>
      <c r="AA190" s="204" t="str">
        <f t="shared" si="141"/>
        <v/>
      </c>
      <c r="AB190" s="205"/>
      <c r="AC190" s="186"/>
      <c r="AD190" s="206" t="str">
        <f t="shared" si="142"/>
        <v/>
      </c>
      <c r="AE190" s="207" t="str">
        <f t="shared" si="143"/>
        <v/>
      </c>
      <c r="AF190" s="208" t="str">
        <f t="shared" si="144"/>
        <v/>
      </c>
      <c r="AG190" s="209" t="str">
        <f t="shared" si="145"/>
        <v/>
      </c>
      <c r="AH190" s="210" t="str">
        <f t="shared" si="124"/>
        <v/>
      </c>
    </row>
    <row r="191" spans="2:34" ht="12" customHeight="1">
      <c r="B191" s="21">
        <f>IF(情報!$C181="","",情報!$C181)</f>
        <v>444</v>
      </c>
      <c r="C191" s="22" t="str">
        <f t="shared" si="125"/>
        <v/>
      </c>
      <c r="D191" s="192" t="str">
        <f t="shared" si="126"/>
        <v/>
      </c>
      <c r="E191" s="193" t="str">
        <f t="shared" si="127"/>
        <v/>
      </c>
      <c r="F191" s="194" t="str">
        <f t="shared" si="102"/>
        <v/>
      </c>
      <c r="G191" s="192" t="str">
        <f t="shared" si="128"/>
        <v/>
      </c>
      <c r="H191" s="193" t="str">
        <f t="shared" si="129"/>
        <v/>
      </c>
      <c r="I191" s="194" t="str">
        <f t="shared" si="105"/>
        <v/>
      </c>
      <c r="J191" s="192" t="str">
        <f t="shared" si="130"/>
        <v/>
      </c>
      <c r="K191" s="193" t="str">
        <f t="shared" si="131"/>
        <v/>
      </c>
      <c r="L191" s="194" t="str">
        <f t="shared" si="108"/>
        <v/>
      </c>
      <c r="M191" s="20"/>
      <c r="N191" s="195" t="str">
        <f t="shared" si="132"/>
        <v/>
      </c>
      <c r="O191" s="196" t="str">
        <f t="shared" si="110"/>
        <v/>
      </c>
      <c r="P191" s="197" t="str">
        <f t="shared" si="133"/>
        <v/>
      </c>
      <c r="Q191" s="192" t="str">
        <f t="shared" si="134"/>
        <v/>
      </c>
      <c r="R191" s="198" t="str">
        <f t="shared" si="135"/>
        <v/>
      </c>
      <c r="S191" s="199"/>
      <c r="T191" s="200" t="str">
        <f t="shared" si="136"/>
        <v/>
      </c>
      <c r="U191" s="199"/>
      <c r="V191" s="200" t="str">
        <f t="shared" si="137"/>
        <v/>
      </c>
      <c r="W191" s="199"/>
      <c r="X191" s="201" t="str">
        <f t="shared" si="138"/>
        <v/>
      </c>
      <c r="Y191" s="202" t="str">
        <f t="shared" si="139"/>
        <v/>
      </c>
      <c r="Z191" s="203" t="str">
        <f t="shared" si="140"/>
        <v/>
      </c>
      <c r="AA191" s="204" t="str">
        <f t="shared" si="141"/>
        <v/>
      </c>
      <c r="AB191" s="205"/>
      <c r="AC191" s="186"/>
      <c r="AD191" s="206" t="str">
        <f t="shared" si="142"/>
        <v/>
      </c>
      <c r="AE191" s="207" t="str">
        <f t="shared" si="143"/>
        <v/>
      </c>
      <c r="AF191" s="208" t="str">
        <f t="shared" si="144"/>
        <v/>
      </c>
      <c r="AG191" s="209" t="str">
        <f t="shared" si="145"/>
        <v/>
      </c>
      <c r="AH191" s="210" t="str">
        <f t="shared" si="124"/>
        <v/>
      </c>
    </row>
    <row r="192" spans="2:34" ht="12" customHeight="1" thickBot="1">
      <c r="B192" s="39">
        <f>IF(情報!$C182="","",情報!$C182)</f>
        <v>445</v>
      </c>
      <c r="C192" s="40" t="str">
        <f t="shared" si="125"/>
        <v/>
      </c>
      <c r="D192" s="249" t="str">
        <f t="shared" si="126"/>
        <v/>
      </c>
      <c r="E192" s="250" t="str">
        <f t="shared" si="127"/>
        <v/>
      </c>
      <c r="F192" s="251" t="str">
        <f t="shared" si="102"/>
        <v/>
      </c>
      <c r="G192" s="249" t="str">
        <f t="shared" si="128"/>
        <v/>
      </c>
      <c r="H192" s="250" t="str">
        <f t="shared" si="129"/>
        <v/>
      </c>
      <c r="I192" s="251" t="str">
        <f t="shared" si="105"/>
        <v/>
      </c>
      <c r="J192" s="249" t="str">
        <f t="shared" si="130"/>
        <v/>
      </c>
      <c r="K192" s="250" t="str">
        <f t="shared" si="131"/>
        <v/>
      </c>
      <c r="L192" s="251" t="str">
        <f t="shared" si="108"/>
        <v/>
      </c>
      <c r="M192" s="20"/>
      <c r="N192" s="252" t="str">
        <f t="shared" si="132"/>
        <v/>
      </c>
      <c r="O192" s="253" t="str">
        <f t="shared" si="110"/>
        <v/>
      </c>
      <c r="P192" s="254" t="str">
        <f t="shared" si="133"/>
        <v/>
      </c>
      <c r="Q192" s="249" t="str">
        <f t="shared" si="134"/>
        <v/>
      </c>
      <c r="R192" s="282" t="str">
        <f t="shared" si="135"/>
        <v/>
      </c>
      <c r="S192" s="283"/>
      <c r="T192" s="284" t="str">
        <f t="shared" si="136"/>
        <v/>
      </c>
      <c r="U192" s="283"/>
      <c r="V192" s="284" t="str">
        <f t="shared" si="137"/>
        <v/>
      </c>
      <c r="W192" s="283"/>
      <c r="X192" s="285" t="str">
        <f t="shared" si="138"/>
        <v/>
      </c>
      <c r="Y192" s="286" t="str">
        <f t="shared" si="139"/>
        <v/>
      </c>
      <c r="Z192" s="287" t="str">
        <f t="shared" si="140"/>
        <v/>
      </c>
      <c r="AA192" s="288" t="str">
        <f t="shared" si="141"/>
        <v/>
      </c>
      <c r="AB192" s="289"/>
      <c r="AC192" s="186"/>
      <c r="AD192" s="290" t="str">
        <f t="shared" si="142"/>
        <v/>
      </c>
      <c r="AE192" s="291" t="str">
        <f t="shared" si="143"/>
        <v/>
      </c>
      <c r="AF192" s="292" t="str">
        <f t="shared" si="144"/>
        <v/>
      </c>
      <c r="AG192" s="293" t="str">
        <f t="shared" si="145"/>
        <v/>
      </c>
      <c r="AH192" s="267" t="str">
        <f t="shared" si="124"/>
        <v/>
      </c>
    </row>
  </sheetData>
  <sheetProtection sheet="1" objects="1" scenarios="1"/>
  <mergeCells count="52">
    <mergeCell ref="AG10:AG11"/>
    <mergeCell ref="D11:E11"/>
    <mergeCell ref="G11:H11"/>
    <mergeCell ref="J11:K11"/>
    <mergeCell ref="W10:W11"/>
    <mergeCell ref="X10:X11"/>
    <mergeCell ref="Y10:Z10"/>
    <mergeCell ref="AA10:AA11"/>
    <mergeCell ref="AB10:AB11"/>
    <mergeCell ref="AD10:AF10"/>
    <mergeCell ref="Q10:Q11"/>
    <mergeCell ref="R10:R11"/>
    <mergeCell ref="S10:S11"/>
    <mergeCell ref="T10:T11"/>
    <mergeCell ref="U10:U11"/>
    <mergeCell ref="V10:V11"/>
    <mergeCell ref="AD4:AE4"/>
    <mergeCell ref="Z5:AA5"/>
    <mergeCell ref="AD5:AE6"/>
    <mergeCell ref="Z6:AA6"/>
    <mergeCell ref="B10:C11"/>
    <mergeCell ref="D10:F10"/>
    <mergeCell ref="G10:I10"/>
    <mergeCell ref="J10:L10"/>
    <mergeCell ref="N10:N11"/>
    <mergeCell ref="O10:P11"/>
    <mergeCell ref="R5:S5"/>
    <mergeCell ref="T5:U5"/>
    <mergeCell ref="V5:W5"/>
    <mergeCell ref="Z7:AA7"/>
    <mergeCell ref="T3:U3"/>
    <mergeCell ref="V3:W3"/>
    <mergeCell ref="Z3:AA3"/>
    <mergeCell ref="B4:C8"/>
    <mergeCell ref="R4:S4"/>
    <mergeCell ref="T4:U4"/>
    <mergeCell ref="V4:W4"/>
    <mergeCell ref="Z4:AA4"/>
    <mergeCell ref="B1:C3"/>
    <mergeCell ref="E1:F1"/>
    <mergeCell ref="H1:I1"/>
    <mergeCell ref="K1:L1"/>
    <mergeCell ref="N1:O1"/>
    <mergeCell ref="R3:S3"/>
    <mergeCell ref="T1:U1"/>
    <mergeCell ref="V1:W1"/>
    <mergeCell ref="Z1:AA1"/>
    <mergeCell ref="R2:S2"/>
    <mergeCell ref="T2:U2"/>
    <mergeCell ref="V2:W2"/>
    <mergeCell ref="Z2:AA2"/>
    <mergeCell ref="R1:S1"/>
  </mergeCells>
  <phoneticPr fontId="1"/>
  <conditionalFormatting sqref="F13:F192">
    <cfRule type="expression" dxfId="73" priority="4">
      <formula>$C13=""</formula>
    </cfRule>
  </conditionalFormatting>
  <conditionalFormatting sqref="I13:I192">
    <cfRule type="expression" dxfId="72" priority="3">
      <formula>$C13=""</formula>
    </cfRule>
  </conditionalFormatting>
  <conditionalFormatting sqref="L13:L192">
    <cfRule type="expression" dxfId="71" priority="2">
      <formula>$C13=""</formula>
    </cfRule>
  </conditionalFormatting>
  <conditionalFormatting sqref="O13:O192">
    <cfRule type="expression" dxfId="70" priority="1">
      <formula>$C13=""</formula>
    </cfRule>
  </conditionalFormatting>
  <conditionalFormatting sqref="S13:S192">
    <cfRule type="expression" dxfId="69" priority="6">
      <formula>$C13=""</formula>
    </cfRule>
  </conditionalFormatting>
  <conditionalFormatting sqref="U13:U192">
    <cfRule type="expression" dxfId="68" priority="8">
      <formula>$C13=""</formula>
    </cfRule>
  </conditionalFormatting>
  <conditionalFormatting sqref="W13:W192">
    <cfRule type="expression" dxfId="67" priority="7">
      <formula>$C13=""</formula>
    </cfRule>
  </conditionalFormatting>
  <conditionalFormatting sqref="AA13:AA192">
    <cfRule type="expression" dxfId="66" priority="22">
      <formula>OR(AA13&gt;$Y13,AA13&lt;$Z13)</formula>
    </cfRule>
  </conditionalFormatting>
  <conditionalFormatting sqref="AB13:AB192">
    <cfRule type="expression" dxfId="65" priority="5">
      <formula>$C13=""</formula>
    </cfRule>
  </conditionalFormatting>
  <conditionalFormatting sqref="AG13:AG192">
    <cfRule type="expression" dxfId="64" priority="21">
      <formula>OR(AG13&gt;$Y13,AG13&lt;$Z13)</formula>
    </cfRule>
  </conditionalFormatting>
  <conditionalFormatting sqref="AH13:AH192">
    <cfRule type="cellIs" dxfId="63" priority="9" operator="equal">
      <formula>""</formula>
    </cfRule>
    <cfRule type="cellIs" dxfId="62" priority="10" operator="lessThan">
      <formula>AG13</formula>
    </cfRule>
    <cfRule type="cellIs" dxfId="61" priority="11" operator="greaterThan">
      <formula>AG13</formula>
    </cfRule>
  </conditionalFormatting>
  <dataValidations count="5">
    <dataValidation type="whole" imeMode="disabled" operator="greaterThanOrEqual" allowBlank="1" showInputMessage="1" showErrorMessage="1" error="半角数字で入力してください。" promptTitle="①知識・技能" prompt="①単元(見取り)と考査(テスト)の評価の比重を入力。_x000a_②同じ比重であれば両方に「1」を入力。_x000a_例）考査を２倍→単元「1」：考査「2」_x000a_③材料がない場合，「0」を入力。" sqref="D8:E8" xr:uid="{299730E4-AF3E-48B4-B184-11041C7F2E20}">
      <formula1>0</formula1>
    </dataValidation>
    <dataValidation type="whole" imeMode="disabled" operator="greaterThanOrEqual" allowBlank="1" showInputMessage="1" showErrorMessage="1" error="半角数字で入力してください。" promptTitle="②思考・判断・表現" prompt="①単元(見取り)と考査(テスト)の評価の比重を入力。_x000a_②同じ比重であれば両方に「1」を入力。_x000a_例）考査を２倍→単元「1」：考査「2」_x000a_③材料がない場合，「0」を入力。" sqref="G8:H8" xr:uid="{AC1B3A34-EF15-45ED-9DA4-6653AB039C0A}">
      <formula1>0</formula1>
    </dataValidation>
    <dataValidation type="whole" imeMode="disabled" operator="greaterThanOrEqual" allowBlank="1" showInputMessage="1" showErrorMessage="1" error="半角数字で入力してください。" promptTitle="③主体的に学習に取り組む態度" prompt="①単元(見取り)と考査(テスト)の評価の比重を入力。_x000a_②同じ比重であれば両方に「1」を入力。_x000a_例）考査を２倍→単元「1」：考査「2」_x000a_③材料がない場合，「0」を入力。" sqref="J8:K8" xr:uid="{A9BB8ED0-68B7-4DA5-8198-CFF1DF88853F}">
      <formula1>0</formula1>
    </dataValidation>
    <dataValidation type="list" imeMode="disabled" allowBlank="1" showInputMessage="1" showErrorMessage="1" error="ドロップダウンリストから選択してください。" promptTitle="※観点を手動で修正したい場合のみ入力。" prompt="①右側のボタンをクリック。_x000a_②修正後の評価を選択。_x000a_③選択した評価が右側に反映される。" sqref="S13:S192 U13:U192 W13:W192" xr:uid="{78A64DCD-DF31-4C54-A255-7D340A916FE0}">
      <formula1>"A,B,C"</formula1>
    </dataValidation>
    <dataValidation type="list" imeMode="disabled" allowBlank="1" showInputMessage="1" showErrorMessage="1" error="ドロップダウンリストから選択してください。" promptTitle="※評定を手動で修正したい場合のみ入力。" prompt="①右側のボタンをクリック。_x000a_②修正後の評定を選択。_x000a_③選択した評価が右側に反映される。" sqref="AB13:AC192" xr:uid="{384D531A-2A24-4F91-81D9-0B4C462467A9}">
      <formula1>"5,4,3,2,1"</formula1>
    </dataValidation>
  </dataValidations>
  <pageMargins left="0.51181102362204722" right="0.51181102362204722" top="0.55118110236220474" bottom="0.55118110236220474" header="0.31496062992125984" footer="0.31496062992125984"/>
  <pageSetup paperSize="9" scale="80" fitToWidth="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7" min="1" max="32" man="1"/>
    <brk id="102" min="1" max="32" man="1"/>
    <brk id="147" min="1" max="32" man="1"/>
  </rowBreaks>
  <legacyDrawing r:id="rId2"/>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選択してください。" promptTitle="※入力は任意。" prompt="①この学期と比較をしたい学期を選択。_x000a_②増減がある場合，色が変化(このセルが)。_x000a_　上がった場合：緑色_x000a_　下がった場合：赤色_x000a_　同じ場合：そのまま" xr:uid="{E7E7A88C-2C44-4DD2-827F-C65DEE478DED}">
          <x14:formula1>
            <xm:f>評全!$AG$5:$AG$12</xm:f>
          </x14:formula1>
          <xm:sqref>AH11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1D6DC-ED34-4DBD-BF51-3AFE31D093DF}">
  <sheetPr>
    <tabColor rgb="FFFF0000"/>
  </sheetPr>
  <dimension ref="A1:AK192"/>
  <sheetViews>
    <sheetView showGridLines="0" showRowColHeaders="0" zoomScaleNormal="100" zoomScaleSheetLayoutView="100" workbookViewId="0">
      <pane xSplit="3" ySplit="12" topLeftCell="D13" activePane="bottomRight" state="frozen"/>
      <selection activeCell="I22" sqref="I22"/>
      <selection pane="topRight" activeCell="I22" sqref="I22"/>
      <selection pane="bottomLeft" activeCell="I22" sqref="I22"/>
      <selection pane="bottomRight" activeCell="I6" sqref="I6"/>
    </sheetView>
  </sheetViews>
  <sheetFormatPr baseColWidth="10" defaultColWidth="9" defaultRowHeight="14"/>
  <cols>
    <col min="1" max="1" width="1.1640625" style="3" customWidth="1"/>
    <col min="2" max="2" width="4.5" style="3" customWidth="1"/>
    <col min="3" max="3" width="14" style="3" customWidth="1"/>
    <col min="4" max="15" width="5" style="3" customWidth="1"/>
    <col min="16" max="16" width="1.1640625" style="3" customWidth="1"/>
    <col min="17" max="18" width="5" style="3" customWidth="1"/>
    <col min="19" max="19" width="3.6640625" style="3" customWidth="1"/>
    <col min="20" max="20" width="5" style="3" customWidth="1"/>
    <col min="21" max="21" width="3.6640625" style="3" customWidth="1"/>
    <col min="22" max="22" width="2.5" style="3" customWidth="1"/>
    <col min="23" max="23" width="3.6640625" style="3" customWidth="1"/>
    <col min="24" max="24" width="2.5" style="3" customWidth="1"/>
    <col min="25" max="25" width="3.6640625" style="3" customWidth="1"/>
    <col min="26" max="26" width="2.5" style="3" customWidth="1"/>
    <col min="27" max="30" width="3.6640625" style="3" customWidth="1"/>
    <col min="31" max="31" width="2.5" style="3" customWidth="1"/>
    <col min="32" max="32" width="1.1640625" style="3" customWidth="1"/>
    <col min="33" max="37" width="5" style="3" customWidth="1"/>
    <col min="38" max="38" width="1.33203125" style="3" customWidth="1"/>
    <col min="39" max="16384" width="9" style="3"/>
  </cols>
  <sheetData>
    <row r="1" spans="1:37" ht="12" customHeight="1" thickBot="1">
      <c r="B1" s="569" t="s">
        <v>15</v>
      </c>
      <c r="C1" s="570"/>
      <c r="E1" s="607" t="s">
        <v>71</v>
      </c>
      <c r="F1" s="607"/>
      <c r="H1" s="607" t="s">
        <v>39</v>
      </c>
      <c r="I1" s="607"/>
      <c r="K1" s="607" t="s">
        <v>41</v>
      </c>
      <c r="L1" s="607"/>
      <c r="N1" s="636"/>
      <c r="O1" s="636"/>
      <c r="P1" s="123"/>
      <c r="Q1" s="607" t="s">
        <v>76</v>
      </c>
      <c r="R1" s="607"/>
      <c r="S1" s="123"/>
      <c r="T1" s="124"/>
      <c r="U1" s="575" t="s">
        <v>71</v>
      </c>
      <c r="V1" s="575"/>
      <c r="W1" s="575" t="s">
        <v>39</v>
      </c>
      <c r="X1" s="575"/>
      <c r="Y1" s="575" t="s">
        <v>41</v>
      </c>
      <c r="Z1" s="575"/>
      <c r="AA1" s="125"/>
      <c r="AB1" s="125"/>
      <c r="AC1" s="558" t="s">
        <v>15</v>
      </c>
      <c r="AD1" s="558"/>
    </row>
    <row r="2" spans="1:37" ht="12" customHeight="1">
      <c r="B2" s="571"/>
      <c r="C2" s="572"/>
      <c r="E2" s="126">
        <v>0</v>
      </c>
      <c r="F2" s="127" t="s">
        <v>9</v>
      </c>
      <c r="H2" s="126">
        <v>0</v>
      </c>
      <c r="I2" s="127" t="s">
        <v>8</v>
      </c>
      <c r="K2" s="126">
        <v>0</v>
      </c>
      <c r="L2" s="127" t="s">
        <v>9</v>
      </c>
      <c r="N2" s="294"/>
      <c r="O2" s="124"/>
      <c r="Q2" s="126">
        <v>0</v>
      </c>
      <c r="R2" s="127">
        <v>1</v>
      </c>
      <c r="T2" s="128" t="s">
        <v>13</v>
      </c>
      <c r="U2" s="576">
        <f>COUNTIF(AG$13:AG$192,$T2)</f>
        <v>0</v>
      </c>
      <c r="V2" s="577"/>
      <c r="W2" s="577">
        <f>COUNTIF(AH$13:AH$192,$T2)</f>
        <v>0</v>
      </c>
      <c r="X2" s="577"/>
      <c r="Y2" s="577">
        <f>COUNTIF(AI$13:AI$192,$T2)</f>
        <v>0</v>
      </c>
      <c r="Z2" s="578"/>
      <c r="AB2" s="128">
        <v>5</v>
      </c>
      <c r="AC2" s="559">
        <f>COUNTIF($AJ$13:$AJ$192,AB2)</f>
        <v>0</v>
      </c>
      <c r="AD2" s="560"/>
    </row>
    <row r="3" spans="1:37" ht="12" customHeight="1" thickBot="1">
      <c r="B3" s="573"/>
      <c r="C3" s="574"/>
      <c r="E3" s="129">
        <v>40</v>
      </c>
      <c r="F3" s="130" t="s">
        <v>11</v>
      </c>
      <c r="H3" s="129">
        <v>40</v>
      </c>
      <c r="I3" s="130" t="s">
        <v>10</v>
      </c>
      <c r="K3" s="129">
        <v>40</v>
      </c>
      <c r="L3" s="130" t="s">
        <v>11</v>
      </c>
      <c r="N3" s="294"/>
      <c r="O3" s="124"/>
      <c r="Q3" s="129">
        <v>15</v>
      </c>
      <c r="R3" s="130">
        <v>2</v>
      </c>
      <c r="T3" s="131" t="s">
        <v>11</v>
      </c>
      <c r="U3" s="561">
        <f t="shared" ref="U3:U4" si="0">COUNTIF(AG$13:AG$192,$T3)</f>
        <v>0</v>
      </c>
      <c r="V3" s="581"/>
      <c r="W3" s="579">
        <f t="shared" ref="W3:W4" si="1">COUNTIF(AH$13:AH$192,$T3)</f>
        <v>0</v>
      </c>
      <c r="X3" s="579"/>
      <c r="Y3" s="579">
        <f t="shared" ref="Y3:Y4" si="2">COUNTIF(AI$13:AI$192,$T3)</f>
        <v>0</v>
      </c>
      <c r="Z3" s="580"/>
      <c r="AB3" s="131">
        <v>4</v>
      </c>
      <c r="AC3" s="561">
        <f>COUNTIF($AJ$13:$AJ$192,AB3)</f>
        <v>0</v>
      </c>
      <c r="AD3" s="562"/>
    </row>
    <row r="4" spans="1:37" ht="12" customHeight="1" thickBot="1">
      <c r="B4" s="635" t="s">
        <v>172</v>
      </c>
      <c r="C4" s="567"/>
      <c r="E4" s="132">
        <v>80</v>
      </c>
      <c r="F4" s="133" t="s">
        <v>13</v>
      </c>
      <c r="H4" s="132">
        <v>80</v>
      </c>
      <c r="I4" s="133" t="s">
        <v>12</v>
      </c>
      <c r="K4" s="132">
        <v>80</v>
      </c>
      <c r="L4" s="133" t="s">
        <v>13</v>
      </c>
      <c r="N4" s="294"/>
      <c r="O4" s="124"/>
      <c r="Q4" s="129">
        <v>40</v>
      </c>
      <c r="R4" s="130">
        <v>3</v>
      </c>
      <c r="T4" s="134" t="s">
        <v>9</v>
      </c>
      <c r="U4" s="563">
        <f t="shared" si="0"/>
        <v>0</v>
      </c>
      <c r="V4" s="568"/>
      <c r="W4" s="565">
        <f t="shared" si="1"/>
        <v>0</v>
      </c>
      <c r="X4" s="565"/>
      <c r="Y4" s="565">
        <f t="shared" si="2"/>
        <v>0</v>
      </c>
      <c r="Z4" s="566"/>
      <c r="AB4" s="131">
        <v>3</v>
      </c>
      <c r="AC4" s="561">
        <f>COUNTIF($AJ$13:$AJ$192,AB4)</f>
        <v>0</v>
      </c>
      <c r="AD4" s="562"/>
      <c r="AG4" s="557" t="s">
        <v>14</v>
      </c>
      <c r="AH4" s="557"/>
    </row>
    <row r="5" spans="1:37" ht="12" customHeight="1" thickBot="1">
      <c r="B5" s="567"/>
      <c r="C5" s="567"/>
      <c r="F5" s="135" t="s">
        <v>104</v>
      </c>
      <c r="I5" s="135" t="s">
        <v>104</v>
      </c>
      <c r="L5" s="135" t="s">
        <v>104</v>
      </c>
      <c r="O5" s="135"/>
      <c r="Q5" s="129">
        <v>70</v>
      </c>
      <c r="R5" s="130">
        <v>4</v>
      </c>
      <c r="T5" s="134" t="s">
        <v>16</v>
      </c>
      <c r="U5" s="563">
        <f>SUM(U2:V4)</f>
        <v>0</v>
      </c>
      <c r="V5" s="568"/>
      <c r="W5" s="565">
        <f t="shared" ref="W5" si="3">SUM(W2:X4)</f>
        <v>0</v>
      </c>
      <c r="X5" s="565"/>
      <c r="Y5" s="565">
        <f t="shared" ref="Y5" si="4">SUM(Y2:Z4)</f>
        <v>0</v>
      </c>
      <c r="Z5" s="566"/>
      <c r="AB5" s="131">
        <v>2</v>
      </c>
      <c r="AC5" s="561">
        <f>COUNTIF($AJ$13:$AJ$192,AB5)</f>
        <v>0</v>
      </c>
      <c r="AD5" s="562"/>
      <c r="AG5" s="553" t="str">
        <f>IF(ISERROR((AC2*AB2+AC3*AB3+AC4*AB4+AC5*AB5+AC6*AB6)/(AC2+AC3+AC4+AC5+AC6)),"",(AC2*AB2+AC3*AB3+AC4*AB4+AC5*AB5+AC6*AB6)/(AC2+AC3+AC4+AC5+AC6))</f>
        <v/>
      </c>
      <c r="AH5" s="554"/>
    </row>
    <row r="6" spans="1:37" ht="12" customHeight="1" thickBot="1">
      <c r="B6" s="567"/>
      <c r="C6" s="567"/>
      <c r="D6" s="136"/>
      <c r="E6" s="137"/>
      <c r="F6" s="138">
        <v>1</v>
      </c>
      <c r="H6" s="137"/>
      <c r="I6" s="138">
        <v>1</v>
      </c>
      <c r="K6" s="137"/>
      <c r="L6" s="138">
        <v>1</v>
      </c>
      <c r="N6" s="137"/>
      <c r="O6" s="295"/>
      <c r="Q6" s="132">
        <v>85</v>
      </c>
      <c r="R6" s="133">
        <v>5</v>
      </c>
      <c r="U6" s="125"/>
      <c r="V6" s="125"/>
      <c r="W6" s="125"/>
      <c r="AB6" s="134">
        <v>1</v>
      </c>
      <c r="AC6" s="563">
        <f>COUNTIF($AJ$13:$AJ$192,AB6)</f>
        <v>0</v>
      </c>
      <c r="AD6" s="564"/>
      <c r="AG6" s="555"/>
      <c r="AH6" s="556"/>
    </row>
    <row r="7" spans="1:37" ht="12" customHeight="1" thickBot="1">
      <c r="B7" s="567"/>
      <c r="C7" s="567"/>
      <c r="D7" s="139"/>
      <c r="E7" s="139"/>
      <c r="F7" s="140"/>
      <c r="G7" s="139"/>
      <c r="H7" s="139"/>
      <c r="I7" s="140"/>
      <c r="J7" s="139"/>
      <c r="K7" s="139"/>
      <c r="L7" s="140"/>
      <c r="M7" s="139"/>
      <c r="N7" s="139"/>
      <c r="O7" s="140"/>
      <c r="U7" s="124"/>
      <c r="V7" s="124"/>
      <c r="W7" s="124"/>
      <c r="AB7" s="134" t="s">
        <v>191</v>
      </c>
      <c r="AC7" s="563">
        <f>SUM(AC2:AD6)</f>
        <v>0</v>
      </c>
      <c r="AD7" s="564"/>
    </row>
    <row r="8" spans="1:37" ht="12" customHeight="1">
      <c r="B8" s="567"/>
      <c r="C8" s="567"/>
      <c r="D8" s="296"/>
      <c r="E8" s="296"/>
      <c r="F8" s="124"/>
      <c r="G8" s="296"/>
      <c r="H8" s="296"/>
      <c r="I8" s="124"/>
      <c r="J8" s="296"/>
      <c r="K8" s="296"/>
      <c r="L8" s="124"/>
      <c r="M8" s="296"/>
      <c r="N8" s="296"/>
      <c r="O8" s="124"/>
      <c r="AK8" s="101" t="str">
        <f>IF(ISERROR(VLOOKUP($AK$11,評一覧,2,FALSE)),"",VLOOKUP($AK$11,評一覧,2,FALSE))</f>
        <v/>
      </c>
    </row>
    <row r="9" spans="1:37" s="100" customFormat="1" ht="11.25" customHeight="1" thickBot="1">
      <c r="A9" s="103"/>
      <c r="B9" s="2"/>
      <c r="C9" s="2"/>
      <c r="D9" s="101">
        <v>5</v>
      </c>
      <c r="E9" s="101">
        <v>8</v>
      </c>
      <c r="F9" s="101">
        <v>11</v>
      </c>
      <c r="G9" s="101">
        <v>5</v>
      </c>
      <c r="H9" s="101">
        <v>8</v>
      </c>
      <c r="I9" s="101">
        <v>11</v>
      </c>
      <c r="J9" s="101">
        <v>5</v>
      </c>
      <c r="K9" s="101">
        <v>8</v>
      </c>
      <c r="L9" s="101">
        <v>11</v>
      </c>
      <c r="M9" s="101"/>
      <c r="N9" s="101"/>
      <c r="O9" s="101"/>
      <c r="P9" s="2"/>
      <c r="Q9" s="2">
        <v>16</v>
      </c>
      <c r="R9" s="2">
        <v>17</v>
      </c>
      <c r="S9" s="2">
        <v>18</v>
      </c>
      <c r="T9" s="2">
        <v>19</v>
      </c>
      <c r="U9" s="2">
        <v>20</v>
      </c>
      <c r="V9" s="2">
        <v>21</v>
      </c>
      <c r="W9" s="2">
        <v>22</v>
      </c>
      <c r="X9" s="2">
        <v>23</v>
      </c>
      <c r="Y9" s="2">
        <v>24</v>
      </c>
      <c r="Z9" s="2">
        <v>25</v>
      </c>
      <c r="AA9" s="2">
        <v>26</v>
      </c>
      <c r="AB9" s="2">
        <v>27</v>
      </c>
      <c r="AC9" s="2">
        <v>28</v>
      </c>
      <c r="AD9" s="2">
        <v>29</v>
      </c>
      <c r="AE9" s="2">
        <v>30</v>
      </c>
      <c r="AF9" s="2">
        <v>31</v>
      </c>
      <c r="AG9" s="2">
        <v>32</v>
      </c>
      <c r="AH9" s="2">
        <v>33</v>
      </c>
      <c r="AI9" s="2">
        <v>34</v>
      </c>
      <c r="AJ9" s="2">
        <v>35</v>
      </c>
      <c r="AK9" s="2">
        <v>36</v>
      </c>
    </row>
    <row r="10" spans="1:37" ht="23.25" customHeight="1" thickTop="1" thickBot="1">
      <c r="B10" s="612"/>
      <c r="C10" s="613"/>
      <c r="D10" s="507" t="s">
        <v>2</v>
      </c>
      <c r="E10" s="508"/>
      <c r="F10" s="509"/>
      <c r="G10" s="507" t="s">
        <v>3</v>
      </c>
      <c r="H10" s="508"/>
      <c r="I10" s="509"/>
      <c r="J10" s="637" t="s">
        <v>4</v>
      </c>
      <c r="K10" s="638"/>
      <c r="L10" s="639"/>
      <c r="M10" s="629" t="s">
        <v>106</v>
      </c>
      <c r="N10" s="630"/>
      <c r="O10" s="631"/>
      <c r="Q10" s="605" t="s">
        <v>7</v>
      </c>
      <c r="R10" s="608" t="s">
        <v>74</v>
      </c>
      <c r="S10" s="609"/>
      <c r="T10" s="599" t="s">
        <v>90</v>
      </c>
      <c r="U10" s="597" t="s">
        <v>71</v>
      </c>
      <c r="V10" s="603" t="s">
        <v>78</v>
      </c>
      <c r="W10" s="601" t="s">
        <v>39</v>
      </c>
      <c r="X10" s="603" t="s">
        <v>78</v>
      </c>
      <c r="Y10" s="601" t="s">
        <v>41</v>
      </c>
      <c r="Z10" s="593" t="s">
        <v>78</v>
      </c>
      <c r="AA10" s="595" t="s">
        <v>19</v>
      </c>
      <c r="AB10" s="589" t="s">
        <v>89</v>
      </c>
      <c r="AC10" s="590"/>
      <c r="AD10" s="587" t="s">
        <v>15</v>
      </c>
      <c r="AE10" s="591" t="s">
        <v>78</v>
      </c>
      <c r="AF10" s="144"/>
      <c r="AG10" s="584" t="s">
        <v>79</v>
      </c>
      <c r="AH10" s="585"/>
      <c r="AI10" s="586"/>
      <c r="AJ10" s="582" t="s">
        <v>15</v>
      </c>
      <c r="AK10" s="145" t="s">
        <v>100</v>
      </c>
    </row>
    <row r="11" spans="1:37" ht="23.25" customHeight="1">
      <c r="B11" s="614"/>
      <c r="C11" s="615"/>
      <c r="D11" s="297" t="s">
        <v>105</v>
      </c>
      <c r="E11" s="640">
        <v>1</v>
      </c>
      <c r="F11" s="641"/>
      <c r="G11" s="297" t="s">
        <v>105</v>
      </c>
      <c r="H11" s="640">
        <v>1</v>
      </c>
      <c r="I11" s="641"/>
      <c r="J11" s="297" t="s">
        <v>105</v>
      </c>
      <c r="K11" s="642"/>
      <c r="L11" s="643"/>
      <c r="M11" s="632"/>
      <c r="N11" s="633"/>
      <c r="O11" s="634"/>
      <c r="Q11" s="606"/>
      <c r="R11" s="610"/>
      <c r="S11" s="611"/>
      <c r="T11" s="600"/>
      <c r="U11" s="598"/>
      <c r="V11" s="604"/>
      <c r="W11" s="602"/>
      <c r="X11" s="604"/>
      <c r="Y11" s="602"/>
      <c r="Z11" s="594"/>
      <c r="AA11" s="596"/>
      <c r="AB11" s="147" t="s">
        <v>88</v>
      </c>
      <c r="AC11" s="148" t="s">
        <v>87</v>
      </c>
      <c r="AD11" s="588"/>
      <c r="AE11" s="592"/>
      <c r="AF11" s="144"/>
      <c r="AG11" s="320" t="s">
        <v>80</v>
      </c>
      <c r="AH11" s="321" t="s">
        <v>81</v>
      </c>
      <c r="AI11" s="322" t="s">
        <v>82</v>
      </c>
      <c r="AJ11" s="583"/>
      <c r="AK11" s="152" t="s">
        <v>99</v>
      </c>
    </row>
    <row r="12" spans="1:37" s="103" customFormat="1" ht="12.75" customHeight="1" thickBot="1">
      <c r="A12" s="3"/>
      <c r="B12" s="153" t="s">
        <v>1</v>
      </c>
      <c r="C12" s="154" t="s">
        <v>17</v>
      </c>
      <c r="D12" s="153" t="s">
        <v>28</v>
      </c>
      <c r="E12" s="298" t="s">
        <v>29</v>
      </c>
      <c r="F12" s="299" t="s">
        <v>30</v>
      </c>
      <c r="G12" s="153" t="s">
        <v>28</v>
      </c>
      <c r="H12" s="298" t="s">
        <v>29</v>
      </c>
      <c r="I12" s="299" t="s">
        <v>30</v>
      </c>
      <c r="J12" s="153" t="s">
        <v>28</v>
      </c>
      <c r="K12" s="298" t="s">
        <v>29</v>
      </c>
      <c r="L12" s="299" t="s">
        <v>30</v>
      </c>
      <c r="M12" s="300" t="s">
        <v>28</v>
      </c>
      <c r="N12" s="301" t="s">
        <v>29</v>
      </c>
      <c r="O12" s="302" t="s">
        <v>30</v>
      </c>
      <c r="Q12" s="156"/>
      <c r="R12" s="157" t="s">
        <v>70</v>
      </c>
      <c r="S12" s="158" t="s">
        <v>85</v>
      </c>
      <c r="T12" s="159" t="s">
        <v>70</v>
      </c>
      <c r="U12" s="160"/>
      <c r="V12" s="161"/>
      <c r="W12" s="162"/>
      <c r="X12" s="161"/>
      <c r="Y12" s="162"/>
      <c r="Z12" s="163"/>
      <c r="AA12" s="164"/>
      <c r="AB12" s="165"/>
      <c r="AC12" s="166"/>
      <c r="AD12" s="159"/>
      <c r="AE12" s="167"/>
      <c r="AF12" s="135"/>
      <c r="AG12" s="323"/>
      <c r="AH12" s="324"/>
      <c r="AI12" s="325"/>
      <c r="AJ12" s="326"/>
      <c r="AK12" s="163"/>
    </row>
    <row r="13" spans="1:37" ht="12" customHeight="1">
      <c r="B13" s="14">
        <f>IF(情報!$C3="","",情報!$C3)</f>
        <v>101</v>
      </c>
      <c r="C13" s="15" t="str">
        <f t="shared" ref="C13:C44" si="5">IF(ISERROR(VLOOKUP($B13,名列,2,FALSE)&amp;""),"",VLOOKUP($B13,名列,2,FALSE)&amp;"")</f>
        <v/>
      </c>
      <c r="D13" s="172" t="str">
        <f t="shared" ref="D13:F32" si="6">VLOOKUP($B13,評1,D$9,FALSE)</f>
        <v/>
      </c>
      <c r="E13" s="303" t="str">
        <f t="shared" si="6"/>
        <v/>
      </c>
      <c r="F13" s="303" t="str">
        <f t="shared" si="6"/>
        <v/>
      </c>
      <c r="G13" s="172" t="str">
        <f t="shared" ref="G13:I32" si="7">VLOOKUP($B13,評2,G$9,FALSE)</f>
        <v/>
      </c>
      <c r="H13" s="303" t="str">
        <f t="shared" si="7"/>
        <v/>
      </c>
      <c r="I13" s="303" t="str">
        <f t="shared" si="7"/>
        <v/>
      </c>
      <c r="J13" s="172"/>
      <c r="K13" s="303"/>
      <c r="L13" s="327"/>
      <c r="M13" s="176" t="str">
        <f>IFERROR(((D13*$E$11)+(G13*$H$11))/($E$11+$H$11),"")</f>
        <v/>
      </c>
      <c r="N13" s="304" t="str">
        <f>IFERROR(((E13*$E$11)+(H13*$H$11))/($E$11+$H$11),"")</f>
        <v/>
      </c>
      <c r="O13" s="305" t="str">
        <f t="shared" ref="O13" si="8">IFERROR(((F13*$E$11)+(I13*$H$11))/($E$11+$H$11),"")</f>
        <v/>
      </c>
      <c r="P13" s="306"/>
      <c r="Q13" s="175" t="str">
        <f t="shared" ref="Q13:Q44" si="9">IF(R13="","",RANK(R13,$R$13:$R$192,0))</f>
        <v/>
      </c>
      <c r="R13" s="176" t="str">
        <f>IF(COUNT(M13,N13,O13)=3,($M13*$F$6+$N13*$I$6+$O13*$L$6)/($F$6+$I$6+$L$6),"")</f>
        <v/>
      </c>
      <c r="S13" s="177" t="str">
        <f t="shared" ref="S13:S44" si="10">IF(ISERROR(LOOKUP(R13,$Q$2:$R$6)),"",LOOKUP(R13,$Q$2:$R$6))</f>
        <v/>
      </c>
      <c r="T13" s="172" t="str">
        <f t="shared" ref="T13:T44" si="11">VLOOKUP($B13,テ2,44,FALSE)</f>
        <v/>
      </c>
      <c r="U13" s="178" t="str">
        <f>IF(ISERROR(LOOKUP($M13,$E$2:$F$4)),"",LOOKUP($M13,$E$2:$F$4))</f>
        <v/>
      </c>
      <c r="V13" s="179"/>
      <c r="W13" s="180" t="str">
        <f>IF(ISERROR(LOOKUP($N13,$H$2:$I$4)),"",LOOKUP($N13,$H$2:$I$4))</f>
        <v/>
      </c>
      <c r="X13" s="179"/>
      <c r="Y13" s="180" t="str">
        <f>IF(ISERROR(LOOKUP($O13,$K$2:$L$4)),"",LOOKUP($O13,$K$2:$L$4))</f>
        <v/>
      </c>
      <c r="Z13" s="179"/>
      <c r="AA13" s="181" t="str">
        <f t="shared" ref="AA13:AA44" si="12">IF($AG13&amp;$AH13&amp;$AI13="","",(IF($AG13="A",3,IF($AG13="B",2,1)))+(IF($AH13="A",3,IF($AH13="B",2,1)))+(IF($AI13="A",3,IF($AI13="B",2,1))))</f>
        <v/>
      </c>
      <c r="AB13" s="182" t="str">
        <f t="shared" ref="AB13:AB44" si="13">IF($AA13="","",VLOOKUP($AA13,観点得点,2,FALSE))</f>
        <v/>
      </c>
      <c r="AC13" s="183" t="str">
        <f t="shared" ref="AC13:AC44" si="14">IF($AA13="","",VLOOKUP($AA13,観点得点,3,FALSE))</f>
        <v/>
      </c>
      <c r="AD13" s="184" t="str">
        <f t="shared" ref="AD13:AD44" si="15">IF(ISERROR(LOOKUP(R13,$Q$2:$R$6)),"",LOOKUP(R13,$Q$2:$R$6))</f>
        <v/>
      </c>
      <c r="AE13" s="185"/>
      <c r="AF13" s="186"/>
      <c r="AG13" s="328" t="str">
        <f t="shared" ref="AG13:AG44" si="16">IF($V13="",$U13,$V13)</f>
        <v/>
      </c>
      <c r="AH13" s="329" t="str">
        <f t="shared" ref="AH13:AH44" si="17">IF($X13="",$W13,$X13)</f>
        <v/>
      </c>
      <c r="AI13" s="330" t="str">
        <f t="shared" ref="AI13:AI44" si="18">IF($Z13="",$Y13,$Z13)</f>
        <v/>
      </c>
      <c r="AJ13" s="331" t="str">
        <f t="shared" ref="AJ13:AJ44" si="19">IF(AE13="",AD13,AE13)</f>
        <v/>
      </c>
      <c r="AK13" s="191" t="str">
        <f t="shared" ref="AK13:AK44" si="20">IF(ISERROR(VLOOKUP($B13,評全,$AK$8,FALSE)),"",VLOOKUP($B13,評全,$AK$8,FALSE))</f>
        <v/>
      </c>
    </row>
    <row r="14" spans="1:37" ht="12" customHeight="1">
      <c r="B14" s="21">
        <f>IF(情報!$C4="","",情報!$C4)</f>
        <v>102</v>
      </c>
      <c r="C14" s="22" t="str">
        <f t="shared" si="5"/>
        <v/>
      </c>
      <c r="D14" s="192" t="str">
        <f t="shared" si="6"/>
        <v/>
      </c>
      <c r="E14" s="307" t="str">
        <f t="shared" si="6"/>
        <v/>
      </c>
      <c r="F14" s="307" t="str">
        <f t="shared" si="6"/>
        <v/>
      </c>
      <c r="G14" s="192" t="str">
        <f t="shared" si="7"/>
        <v/>
      </c>
      <c r="H14" s="307" t="str">
        <f t="shared" si="7"/>
        <v/>
      </c>
      <c r="I14" s="307" t="str">
        <f t="shared" si="7"/>
        <v/>
      </c>
      <c r="J14" s="192"/>
      <c r="K14" s="307"/>
      <c r="L14" s="332"/>
      <c r="M14" s="196" t="str">
        <f t="shared" ref="M14:M77" si="21">IFERROR(((D14*$E$11)+(G14*$H$11))/($E$11+$H$11),"")</f>
        <v/>
      </c>
      <c r="N14" s="308" t="str">
        <f t="shared" ref="N14:N77" si="22">IFERROR(((E14*$E$11)+(H14*$H$11))/($E$11+$H$11),"")</f>
        <v/>
      </c>
      <c r="O14" s="309" t="str">
        <f t="shared" ref="O14:O77" si="23">IFERROR(((F14*$E$11)+(I14*$H$11))/($E$11+$H$11),"")</f>
        <v/>
      </c>
      <c r="P14" s="306"/>
      <c r="Q14" s="195" t="str">
        <f t="shared" si="9"/>
        <v/>
      </c>
      <c r="R14" s="196" t="str">
        <f t="shared" ref="R14:R77" si="24">IF(COUNT(M14,N14,O14)=3,($M14*$F$6+$N14*$I$6+$O14*$L$6)/($F$6+$I$6+$L$6),"")</f>
        <v/>
      </c>
      <c r="S14" s="197" t="str">
        <f t="shared" si="10"/>
        <v/>
      </c>
      <c r="T14" s="192" t="str">
        <f t="shared" si="11"/>
        <v/>
      </c>
      <c r="U14" s="198" t="str">
        <f t="shared" ref="U14:U77" si="25">IF(ISERROR(LOOKUP($M14,$E$2:$F$4)),"",LOOKUP($M14,$E$2:$F$4))</f>
        <v/>
      </c>
      <c r="V14" s="199"/>
      <c r="W14" s="200" t="str">
        <f t="shared" ref="W14:W77" si="26">IF(ISERROR(LOOKUP($N14,$H$2:$I$4)),"",LOOKUP($N14,$H$2:$I$4))</f>
        <v/>
      </c>
      <c r="X14" s="199"/>
      <c r="Y14" s="200" t="str">
        <f t="shared" ref="Y14:Y77" si="27">IF(ISERROR(LOOKUP($O14,$K$2:$L$4)),"",LOOKUP($O14,$K$2:$L$4))</f>
        <v/>
      </c>
      <c r="Z14" s="199"/>
      <c r="AA14" s="201" t="str">
        <f t="shared" si="12"/>
        <v/>
      </c>
      <c r="AB14" s="202" t="str">
        <f t="shared" si="13"/>
        <v/>
      </c>
      <c r="AC14" s="203" t="str">
        <f t="shared" si="14"/>
        <v/>
      </c>
      <c r="AD14" s="204" t="str">
        <f t="shared" si="15"/>
        <v/>
      </c>
      <c r="AE14" s="205"/>
      <c r="AF14" s="186"/>
      <c r="AG14" s="333" t="str">
        <f t="shared" si="16"/>
        <v/>
      </c>
      <c r="AH14" s="334" t="str">
        <f t="shared" si="17"/>
        <v/>
      </c>
      <c r="AI14" s="335" t="str">
        <f t="shared" si="18"/>
        <v/>
      </c>
      <c r="AJ14" s="336" t="str">
        <f t="shared" si="19"/>
        <v/>
      </c>
      <c r="AK14" s="210" t="str">
        <f t="shared" si="20"/>
        <v/>
      </c>
    </row>
    <row r="15" spans="1:37" ht="12" customHeight="1">
      <c r="B15" s="21">
        <f>IF(情報!$C5="","",情報!$C5)</f>
        <v>103</v>
      </c>
      <c r="C15" s="22" t="str">
        <f t="shared" si="5"/>
        <v/>
      </c>
      <c r="D15" s="192" t="str">
        <f t="shared" si="6"/>
        <v/>
      </c>
      <c r="E15" s="307" t="str">
        <f t="shared" si="6"/>
        <v/>
      </c>
      <c r="F15" s="307" t="str">
        <f t="shared" si="6"/>
        <v/>
      </c>
      <c r="G15" s="192" t="str">
        <f t="shared" si="7"/>
        <v/>
      </c>
      <c r="H15" s="307" t="str">
        <f t="shared" si="7"/>
        <v/>
      </c>
      <c r="I15" s="307" t="str">
        <f t="shared" si="7"/>
        <v/>
      </c>
      <c r="J15" s="192"/>
      <c r="K15" s="307"/>
      <c r="L15" s="332"/>
      <c r="M15" s="196" t="str">
        <f t="shared" si="21"/>
        <v/>
      </c>
      <c r="N15" s="308" t="str">
        <f t="shared" si="22"/>
        <v/>
      </c>
      <c r="O15" s="309" t="str">
        <f t="shared" si="23"/>
        <v/>
      </c>
      <c r="P15" s="306"/>
      <c r="Q15" s="195" t="str">
        <f t="shared" si="9"/>
        <v/>
      </c>
      <c r="R15" s="196" t="str">
        <f t="shared" si="24"/>
        <v/>
      </c>
      <c r="S15" s="197" t="str">
        <f t="shared" si="10"/>
        <v/>
      </c>
      <c r="T15" s="192" t="str">
        <f t="shared" si="11"/>
        <v/>
      </c>
      <c r="U15" s="198" t="str">
        <f t="shared" si="25"/>
        <v/>
      </c>
      <c r="V15" s="199"/>
      <c r="W15" s="200" t="str">
        <f t="shared" si="26"/>
        <v/>
      </c>
      <c r="X15" s="199"/>
      <c r="Y15" s="200" t="str">
        <f t="shared" si="27"/>
        <v/>
      </c>
      <c r="Z15" s="199"/>
      <c r="AA15" s="201" t="str">
        <f t="shared" si="12"/>
        <v/>
      </c>
      <c r="AB15" s="202" t="str">
        <f t="shared" si="13"/>
        <v/>
      </c>
      <c r="AC15" s="203" t="str">
        <f t="shared" si="14"/>
        <v/>
      </c>
      <c r="AD15" s="204" t="str">
        <f t="shared" si="15"/>
        <v/>
      </c>
      <c r="AE15" s="205"/>
      <c r="AF15" s="186"/>
      <c r="AG15" s="333" t="str">
        <f t="shared" si="16"/>
        <v/>
      </c>
      <c r="AH15" s="334" t="str">
        <f t="shared" si="17"/>
        <v/>
      </c>
      <c r="AI15" s="335" t="str">
        <f t="shared" si="18"/>
        <v/>
      </c>
      <c r="AJ15" s="336" t="str">
        <f t="shared" si="19"/>
        <v/>
      </c>
      <c r="AK15" s="210" t="str">
        <f t="shared" si="20"/>
        <v/>
      </c>
    </row>
    <row r="16" spans="1:37" ht="12" customHeight="1">
      <c r="B16" s="21">
        <f>IF(情報!$C6="","",情報!$C6)</f>
        <v>104</v>
      </c>
      <c r="C16" s="22" t="str">
        <f t="shared" si="5"/>
        <v/>
      </c>
      <c r="D16" s="192" t="str">
        <f t="shared" si="6"/>
        <v/>
      </c>
      <c r="E16" s="307" t="str">
        <f t="shared" si="6"/>
        <v/>
      </c>
      <c r="F16" s="307" t="str">
        <f t="shared" si="6"/>
        <v/>
      </c>
      <c r="G16" s="192" t="str">
        <f t="shared" si="7"/>
        <v/>
      </c>
      <c r="H16" s="307" t="str">
        <f t="shared" si="7"/>
        <v/>
      </c>
      <c r="I16" s="307" t="str">
        <f t="shared" si="7"/>
        <v/>
      </c>
      <c r="J16" s="192"/>
      <c r="K16" s="307"/>
      <c r="L16" s="332"/>
      <c r="M16" s="196" t="str">
        <f t="shared" si="21"/>
        <v/>
      </c>
      <c r="N16" s="308" t="str">
        <f t="shared" si="22"/>
        <v/>
      </c>
      <c r="O16" s="309" t="str">
        <f t="shared" si="23"/>
        <v/>
      </c>
      <c r="P16" s="306"/>
      <c r="Q16" s="195" t="str">
        <f t="shared" si="9"/>
        <v/>
      </c>
      <c r="R16" s="196" t="str">
        <f t="shared" si="24"/>
        <v/>
      </c>
      <c r="S16" s="197" t="str">
        <f t="shared" si="10"/>
        <v/>
      </c>
      <c r="T16" s="192" t="str">
        <f t="shared" si="11"/>
        <v/>
      </c>
      <c r="U16" s="198" t="str">
        <f t="shared" si="25"/>
        <v/>
      </c>
      <c r="V16" s="199"/>
      <c r="W16" s="200" t="str">
        <f t="shared" si="26"/>
        <v/>
      </c>
      <c r="X16" s="199"/>
      <c r="Y16" s="200" t="str">
        <f t="shared" si="27"/>
        <v/>
      </c>
      <c r="Z16" s="199"/>
      <c r="AA16" s="201" t="str">
        <f t="shared" si="12"/>
        <v/>
      </c>
      <c r="AB16" s="202" t="str">
        <f t="shared" si="13"/>
        <v/>
      </c>
      <c r="AC16" s="203" t="str">
        <f t="shared" si="14"/>
        <v/>
      </c>
      <c r="AD16" s="204" t="str">
        <f t="shared" si="15"/>
        <v/>
      </c>
      <c r="AE16" s="205"/>
      <c r="AF16" s="186"/>
      <c r="AG16" s="333" t="str">
        <f t="shared" si="16"/>
        <v/>
      </c>
      <c r="AH16" s="334" t="str">
        <f t="shared" si="17"/>
        <v/>
      </c>
      <c r="AI16" s="335" t="str">
        <f t="shared" si="18"/>
        <v/>
      </c>
      <c r="AJ16" s="336" t="str">
        <f t="shared" si="19"/>
        <v/>
      </c>
      <c r="AK16" s="210" t="str">
        <f t="shared" si="20"/>
        <v/>
      </c>
    </row>
    <row r="17" spans="2:37" ht="12" customHeight="1">
      <c r="B17" s="27">
        <f>IF(情報!$C7="","",情報!$C7)</f>
        <v>105</v>
      </c>
      <c r="C17" s="28" t="str">
        <f t="shared" si="5"/>
        <v/>
      </c>
      <c r="D17" s="211" t="str">
        <f t="shared" si="6"/>
        <v/>
      </c>
      <c r="E17" s="310" t="str">
        <f t="shared" si="6"/>
        <v/>
      </c>
      <c r="F17" s="310" t="str">
        <f t="shared" si="6"/>
        <v/>
      </c>
      <c r="G17" s="211" t="str">
        <f t="shared" si="7"/>
        <v/>
      </c>
      <c r="H17" s="310" t="str">
        <f t="shared" si="7"/>
        <v/>
      </c>
      <c r="I17" s="310" t="str">
        <f t="shared" si="7"/>
        <v/>
      </c>
      <c r="J17" s="211"/>
      <c r="K17" s="310"/>
      <c r="L17" s="337"/>
      <c r="M17" s="215" t="str">
        <f t="shared" si="21"/>
        <v/>
      </c>
      <c r="N17" s="311" t="str">
        <f t="shared" si="22"/>
        <v/>
      </c>
      <c r="O17" s="312" t="str">
        <f t="shared" si="23"/>
        <v/>
      </c>
      <c r="P17" s="306"/>
      <c r="Q17" s="214" t="str">
        <f t="shared" si="9"/>
        <v/>
      </c>
      <c r="R17" s="215" t="str">
        <f t="shared" si="24"/>
        <v/>
      </c>
      <c r="S17" s="216" t="str">
        <f t="shared" si="10"/>
        <v/>
      </c>
      <c r="T17" s="211" t="str">
        <f t="shared" si="11"/>
        <v/>
      </c>
      <c r="U17" s="217" t="str">
        <f t="shared" si="25"/>
        <v/>
      </c>
      <c r="V17" s="218"/>
      <c r="W17" s="219" t="str">
        <f t="shared" si="26"/>
        <v/>
      </c>
      <c r="X17" s="218"/>
      <c r="Y17" s="219" t="str">
        <f t="shared" si="27"/>
        <v/>
      </c>
      <c r="Z17" s="218"/>
      <c r="AA17" s="220" t="str">
        <f t="shared" si="12"/>
        <v/>
      </c>
      <c r="AB17" s="221" t="str">
        <f t="shared" si="13"/>
        <v/>
      </c>
      <c r="AC17" s="222" t="str">
        <f t="shared" si="14"/>
        <v/>
      </c>
      <c r="AD17" s="223" t="str">
        <f t="shared" si="15"/>
        <v/>
      </c>
      <c r="AE17" s="224"/>
      <c r="AF17" s="186"/>
      <c r="AG17" s="338" t="str">
        <f t="shared" si="16"/>
        <v/>
      </c>
      <c r="AH17" s="339" t="str">
        <f t="shared" si="17"/>
        <v/>
      </c>
      <c r="AI17" s="340" t="str">
        <f t="shared" si="18"/>
        <v/>
      </c>
      <c r="AJ17" s="341" t="str">
        <f t="shared" si="19"/>
        <v/>
      </c>
      <c r="AK17" s="229" t="str">
        <f t="shared" si="20"/>
        <v/>
      </c>
    </row>
    <row r="18" spans="2:37" ht="12" customHeight="1">
      <c r="B18" s="33">
        <f>IF(情報!$C8="","",情報!$C8)</f>
        <v>106</v>
      </c>
      <c r="C18" s="34" t="str">
        <f t="shared" si="5"/>
        <v/>
      </c>
      <c r="D18" s="230" t="str">
        <f t="shared" si="6"/>
        <v/>
      </c>
      <c r="E18" s="313" t="str">
        <f t="shared" si="6"/>
        <v/>
      </c>
      <c r="F18" s="313" t="str">
        <f t="shared" si="6"/>
        <v/>
      </c>
      <c r="G18" s="230" t="str">
        <f t="shared" si="7"/>
        <v/>
      </c>
      <c r="H18" s="313" t="str">
        <f t="shared" si="7"/>
        <v/>
      </c>
      <c r="I18" s="313" t="str">
        <f t="shared" si="7"/>
        <v/>
      </c>
      <c r="J18" s="230"/>
      <c r="K18" s="313"/>
      <c r="L18" s="342"/>
      <c r="M18" s="234" t="str">
        <f t="shared" si="21"/>
        <v/>
      </c>
      <c r="N18" s="314" t="str">
        <f t="shared" si="22"/>
        <v/>
      </c>
      <c r="O18" s="315" t="str">
        <f t="shared" si="23"/>
        <v/>
      </c>
      <c r="P18" s="306"/>
      <c r="Q18" s="233" t="str">
        <f t="shared" si="9"/>
        <v/>
      </c>
      <c r="R18" s="234" t="str">
        <f t="shared" si="24"/>
        <v/>
      </c>
      <c r="S18" s="235" t="str">
        <f t="shared" si="10"/>
        <v/>
      </c>
      <c r="T18" s="230" t="str">
        <f t="shared" si="11"/>
        <v/>
      </c>
      <c r="U18" s="236" t="str">
        <f t="shared" si="25"/>
        <v/>
      </c>
      <c r="V18" s="237"/>
      <c r="W18" s="238" t="str">
        <f t="shared" si="26"/>
        <v/>
      </c>
      <c r="X18" s="237"/>
      <c r="Y18" s="238" t="str">
        <f t="shared" si="27"/>
        <v/>
      </c>
      <c r="Z18" s="237"/>
      <c r="AA18" s="239" t="str">
        <f t="shared" si="12"/>
        <v/>
      </c>
      <c r="AB18" s="240" t="str">
        <f t="shared" si="13"/>
        <v/>
      </c>
      <c r="AC18" s="241" t="str">
        <f t="shared" si="14"/>
        <v/>
      </c>
      <c r="AD18" s="242" t="str">
        <f t="shared" si="15"/>
        <v/>
      </c>
      <c r="AE18" s="243"/>
      <c r="AF18" s="186"/>
      <c r="AG18" s="343" t="str">
        <f t="shared" si="16"/>
        <v/>
      </c>
      <c r="AH18" s="344" t="str">
        <f t="shared" si="17"/>
        <v/>
      </c>
      <c r="AI18" s="345" t="str">
        <f t="shared" si="18"/>
        <v/>
      </c>
      <c r="AJ18" s="346" t="str">
        <f t="shared" si="19"/>
        <v/>
      </c>
      <c r="AK18" s="248" t="str">
        <f t="shared" si="20"/>
        <v/>
      </c>
    </row>
    <row r="19" spans="2:37" ht="12" customHeight="1">
      <c r="B19" s="21">
        <f>IF(情報!$C9="","",情報!$C9)</f>
        <v>107</v>
      </c>
      <c r="C19" s="22" t="str">
        <f t="shared" si="5"/>
        <v/>
      </c>
      <c r="D19" s="192" t="str">
        <f t="shared" si="6"/>
        <v/>
      </c>
      <c r="E19" s="307" t="str">
        <f t="shared" si="6"/>
        <v/>
      </c>
      <c r="F19" s="307" t="str">
        <f t="shared" si="6"/>
        <v/>
      </c>
      <c r="G19" s="192" t="str">
        <f t="shared" si="7"/>
        <v/>
      </c>
      <c r="H19" s="307" t="str">
        <f t="shared" si="7"/>
        <v/>
      </c>
      <c r="I19" s="307" t="str">
        <f t="shared" si="7"/>
        <v/>
      </c>
      <c r="J19" s="192"/>
      <c r="K19" s="307"/>
      <c r="L19" s="332"/>
      <c r="M19" s="196" t="str">
        <f t="shared" si="21"/>
        <v/>
      </c>
      <c r="N19" s="308" t="str">
        <f t="shared" si="22"/>
        <v/>
      </c>
      <c r="O19" s="309" t="str">
        <f t="shared" si="23"/>
        <v/>
      </c>
      <c r="P19" s="306"/>
      <c r="Q19" s="195" t="str">
        <f t="shared" si="9"/>
        <v/>
      </c>
      <c r="R19" s="196" t="str">
        <f t="shared" si="24"/>
        <v/>
      </c>
      <c r="S19" s="197" t="str">
        <f t="shared" si="10"/>
        <v/>
      </c>
      <c r="T19" s="192" t="str">
        <f t="shared" si="11"/>
        <v/>
      </c>
      <c r="U19" s="198" t="str">
        <f t="shared" si="25"/>
        <v/>
      </c>
      <c r="V19" s="199"/>
      <c r="W19" s="200" t="str">
        <f t="shared" si="26"/>
        <v/>
      </c>
      <c r="X19" s="199"/>
      <c r="Y19" s="200" t="str">
        <f t="shared" si="27"/>
        <v/>
      </c>
      <c r="Z19" s="199"/>
      <c r="AA19" s="201" t="str">
        <f t="shared" si="12"/>
        <v/>
      </c>
      <c r="AB19" s="202" t="str">
        <f t="shared" si="13"/>
        <v/>
      </c>
      <c r="AC19" s="203" t="str">
        <f t="shared" si="14"/>
        <v/>
      </c>
      <c r="AD19" s="204" t="str">
        <f t="shared" si="15"/>
        <v/>
      </c>
      <c r="AE19" s="205"/>
      <c r="AF19" s="186"/>
      <c r="AG19" s="333" t="str">
        <f t="shared" si="16"/>
        <v/>
      </c>
      <c r="AH19" s="334" t="str">
        <f t="shared" si="17"/>
        <v/>
      </c>
      <c r="AI19" s="335" t="str">
        <f t="shared" si="18"/>
        <v/>
      </c>
      <c r="AJ19" s="336" t="str">
        <f t="shared" si="19"/>
        <v/>
      </c>
      <c r="AK19" s="210" t="str">
        <f t="shared" si="20"/>
        <v/>
      </c>
    </row>
    <row r="20" spans="2:37" ht="12" customHeight="1">
      <c r="B20" s="21">
        <f>IF(情報!$C10="","",情報!$C10)</f>
        <v>108</v>
      </c>
      <c r="C20" s="22" t="str">
        <f t="shared" si="5"/>
        <v/>
      </c>
      <c r="D20" s="192" t="str">
        <f t="shared" si="6"/>
        <v/>
      </c>
      <c r="E20" s="307" t="str">
        <f t="shared" si="6"/>
        <v/>
      </c>
      <c r="F20" s="307" t="str">
        <f t="shared" si="6"/>
        <v/>
      </c>
      <c r="G20" s="192" t="str">
        <f t="shared" si="7"/>
        <v/>
      </c>
      <c r="H20" s="307" t="str">
        <f t="shared" si="7"/>
        <v/>
      </c>
      <c r="I20" s="307" t="str">
        <f t="shared" si="7"/>
        <v/>
      </c>
      <c r="J20" s="192"/>
      <c r="K20" s="307"/>
      <c r="L20" s="332"/>
      <c r="M20" s="196" t="str">
        <f t="shared" si="21"/>
        <v/>
      </c>
      <c r="N20" s="308" t="str">
        <f t="shared" si="22"/>
        <v/>
      </c>
      <c r="O20" s="309" t="str">
        <f t="shared" si="23"/>
        <v/>
      </c>
      <c r="P20" s="306"/>
      <c r="Q20" s="195" t="str">
        <f t="shared" si="9"/>
        <v/>
      </c>
      <c r="R20" s="196" t="str">
        <f t="shared" si="24"/>
        <v/>
      </c>
      <c r="S20" s="197" t="str">
        <f t="shared" si="10"/>
        <v/>
      </c>
      <c r="T20" s="192" t="str">
        <f t="shared" si="11"/>
        <v/>
      </c>
      <c r="U20" s="198" t="str">
        <f t="shared" si="25"/>
        <v/>
      </c>
      <c r="V20" s="199"/>
      <c r="W20" s="200" t="str">
        <f t="shared" si="26"/>
        <v/>
      </c>
      <c r="X20" s="199"/>
      <c r="Y20" s="200" t="str">
        <f t="shared" si="27"/>
        <v/>
      </c>
      <c r="Z20" s="199"/>
      <c r="AA20" s="201" t="str">
        <f t="shared" si="12"/>
        <v/>
      </c>
      <c r="AB20" s="202" t="str">
        <f t="shared" si="13"/>
        <v/>
      </c>
      <c r="AC20" s="203" t="str">
        <f t="shared" si="14"/>
        <v/>
      </c>
      <c r="AD20" s="204" t="str">
        <f t="shared" si="15"/>
        <v/>
      </c>
      <c r="AE20" s="205"/>
      <c r="AF20" s="186"/>
      <c r="AG20" s="333" t="str">
        <f t="shared" si="16"/>
        <v/>
      </c>
      <c r="AH20" s="334" t="str">
        <f t="shared" si="17"/>
        <v/>
      </c>
      <c r="AI20" s="335" t="str">
        <f t="shared" si="18"/>
        <v/>
      </c>
      <c r="AJ20" s="336" t="str">
        <f t="shared" si="19"/>
        <v/>
      </c>
      <c r="AK20" s="210" t="str">
        <f t="shared" si="20"/>
        <v/>
      </c>
    </row>
    <row r="21" spans="2:37" ht="12" customHeight="1">
      <c r="B21" s="21">
        <f>IF(情報!$C11="","",情報!$C11)</f>
        <v>109</v>
      </c>
      <c r="C21" s="22" t="str">
        <f t="shared" si="5"/>
        <v/>
      </c>
      <c r="D21" s="192" t="str">
        <f t="shared" si="6"/>
        <v/>
      </c>
      <c r="E21" s="307" t="str">
        <f t="shared" si="6"/>
        <v/>
      </c>
      <c r="F21" s="307" t="str">
        <f t="shared" si="6"/>
        <v/>
      </c>
      <c r="G21" s="192" t="str">
        <f t="shared" si="7"/>
        <v/>
      </c>
      <c r="H21" s="307" t="str">
        <f t="shared" si="7"/>
        <v/>
      </c>
      <c r="I21" s="307" t="str">
        <f t="shared" si="7"/>
        <v/>
      </c>
      <c r="J21" s="192"/>
      <c r="K21" s="307"/>
      <c r="L21" s="332"/>
      <c r="M21" s="196" t="str">
        <f t="shared" si="21"/>
        <v/>
      </c>
      <c r="N21" s="308" t="str">
        <f t="shared" si="22"/>
        <v/>
      </c>
      <c r="O21" s="309" t="str">
        <f t="shared" si="23"/>
        <v/>
      </c>
      <c r="P21" s="306"/>
      <c r="Q21" s="195" t="str">
        <f t="shared" si="9"/>
        <v/>
      </c>
      <c r="R21" s="196" t="str">
        <f t="shared" si="24"/>
        <v/>
      </c>
      <c r="S21" s="197" t="str">
        <f t="shared" si="10"/>
        <v/>
      </c>
      <c r="T21" s="192" t="str">
        <f t="shared" si="11"/>
        <v/>
      </c>
      <c r="U21" s="198" t="str">
        <f t="shared" si="25"/>
        <v/>
      </c>
      <c r="V21" s="199"/>
      <c r="W21" s="200" t="str">
        <f t="shared" si="26"/>
        <v/>
      </c>
      <c r="X21" s="199"/>
      <c r="Y21" s="200" t="str">
        <f t="shared" si="27"/>
        <v/>
      </c>
      <c r="Z21" s="199"/>
      <c r="AA21" s="201" t="str">
        <f t="shared" si="12"/>
        <v/>
      </c>
      <c r="AB21" s="202" t="str">
        <f t="shared" si="13"/>
        <v/>
      </c>
      <c r="AC21" s="203" t="str">
        <f t="shared" si="14"/>
        <v/>
      </c>
      <c r="AD21" s="204" t="str">
        <f t="shared" si="15"/>
        <v/>
      </c>
      <c r="AE21" s="205"/>
      <c r="AF21" s="186"/>
      <c r="AG21" s="333" t="str">
        <f t="shared" si="16"/>
        <v/>
      </c>
      <c r="AH21" s="334" t="str">
        <f t="shared" si="17"/>
        <v/>
      </c>
      <c r="AI21" s="335" t="str">
        <f t="shared" si="18"/>
        <v/>
      </c>
      <c r="AJ21" s="336" t="str">
        <f t="shared" si="19"/>
        <v/>
      </c>
      <c r="AK21" s="210" t="str">
        <f t="shared" si="20"/>
        <v/>
      </c>
    </row>
    <row r="22" spans="2:37" ht="12" customHeight="1">
      <c r="B22" s="27">
        <f>IF(情報!$C12="","",情報!$C12)</f>
        <v>110</v>
      </c>
      <c r="C22" s="28" t="str">
        <f t="shared" si="5"/>
        <v/>
      </c>
      <c r="D22" s="211" t="str">
        <f t="shared" si="6"/>
        <v/>
      </c>
      <c r="E22" s="310" t="str">
        <f t="shared" si="6"/>
        <v/>
      </c>
      <c r="F22" s="310" t="str">
        <f t="shared" si="6"/>
        <v/>
      </c>
      <c r="G22" s="211" t="str">
        <f t="shared" si="7"/>
        <v/>
      </c>
      <c r="H22" s="310" t="str">
        <f t="shared" si="7"/>
        <v/>
      </c>
      <c r="I22" s="310" t="str">
        <f t="shared" si="7"/>
        <v/>
      </c>
      <c r="J22" s="211"/>
      <c r="K22" s="310"/>
      <c r="L22" s="337"/>
      <c r="M22" s="215" t="str">
        <f t="shared" si="21"/>
        <v/>
      </c>
      <c r="N22" s="311" t="str">
        <f t="shared" si="22"/>
        <v/>
      </c>
      <c r="O22" s="312" t="str">
        <f t="shared" si="23"/>
        <v/>
      </c>
      <c r="P22" s="306"/>
      <c r="Q22" s="214" t="str">
        <f t="shared" si="9"/>
        <v/>
      </c>
      <c r="R22" s="215" t="str">
        <f t="shared" si="24"/>
        <v/>
      </c>
      <c r="S22" s="216" t="str">
        <f t="shared" si="10"/>
        <v/>
      </c>
      <c r="T22" s="211" t="str">
        <f t="shared" si="11"/>
        <v/>
      </c>
      <c r="U22" s="217" t="str">
        <f t="shared" si="25"/>
        <v/>
      </c>
      <c r="V22" s="218"/>
      <c r="W22" s="219" t="str">
        <f t="shared" si="26"/>
        <v/>
      </c>
      <c r="X22" s="218"/>
      <c r="Y22" s="219" t="str">
        <f t="shared" si="27"/>
        <v/>
      </c>
      <c r="Z22" s="218"/>
      <c r="AA22" s="220" t="str">
        <f t="shared" si="12"/>
        <v/>
      </c>
      <c r="AB22" s="221" t="str">
        <f t="shared" si="13"/>
        <v/>
      </c>
      <c r="AC22" s="222" t="str">
        <f t="shared" si="14"/>
        <v/>
      </c>
      <c r="AD22" s="223" t="str">
        <f t="shared" si="15"/>
        <v/>
      </c>
      <c r="AE22" s="224"/>
      <c r="AF22" s="186"/>
      <c r="AG22" s="338" t="str">
        <f t="shared" si="16"/>
        <v/>
      </c>
      <c r="AH22" s="339" t="str">
        <f t="shared" si="17"/>
        <v/>
      </c>
      <c r="AI22" s="340" t="str">
        <f t="shared" si="18"/>
        <v/>
      </c>
      <c r="AJ22" s="341" t="str">
        <f t="shared" si="19"/>
        <v/>
      </c>
      <c r="AK22" s="229" t="str">
        <f t="shared" si="20"/>
        <v/>
      </c>
    </row>
    <row r="23" spans="2:37" ht="12" customHeight="1">
      <c r="B23" s="33">
        <f>IF(情報!$C13="","",情報!$C13)</f>
        <v>111</v>
      </c>
      <c r="C23" s="34" t="str">
        <f t="shared" si="5"/>
        <v/>
      </c>
      <c r="D23" s="230" t="str">
        <f t="shared" si="6"/>
        <v/>
      </c>
      <c r="E23" s="313" t="str">
        <f t="shared" si="6"/>
        <v/>
      </c>
      <c r="F23" s="313" t="str">
        <f t="shared" si="6"/>
        <v/>
      </c>
      <c r="G23" s="230" t="str">
        <f t="shared" si="7"/>
        <v/>
      </c>
      <c r="H23" s="313" t="str">
        <f t="shared" si="7"/>
        <v/>
      </c>
      <c r="I23" s="313" t="str">
        <f t="shared" si="7"/>
        <v/>
      </c>
      <c r="J23" s="230"/>
      <c r="K23" s="313"/>
      <c r="L23" s="342"/>
      <c r="M23" s="234" t="str">
        <f t="shared" si="21"/>
        <v/>
      </c>
      <c r="N23" s="314" t="str">
        <f t="shared" si="22"/>
        <v/>
      </c>
      <c r="O23" s="315" t="str">
        <f t="shared" si="23"/>
        <v/>
      </c>
      <c r="P23" s="306"/>
      <c r="Q23" s="233" t="str">
        <f t="shared" si="9"/>
        <v/>
      </c>
      <c r="R23" s="234" t="str">
        <f t="shared" si="24"/>
        <v/>
      </c>
      <c r="S23" s="235" t="str">
        <f t="shared" si="10"/>
        <v/>
      </c>
      <c r="T23" s="230" t="str">
        <f t="shared" si="11"/>
        <v/>
      </c>
      <c r="U23" s="236" t="str">
        <f t="shared" si="25"/>
        <v/>
      </c>
      <c r="V23" s="237"/>
      <c r="W23" s="238" t="str">
        <f t="shared" si="26"/>
        <v/>
      </c>
      <c r="X23" s="237"/>
      <c r="Y23" s="238" t="str">
        <f t="shared" si="27"/>
        <v/>
      </c>
      <c r="Z23" s="237"/>
      <c r="AA23" s="239" t="str">
        <f t="shared" si="12"/>
        <v/>
      </c>
      <c r="AB23" s="240" t="str">
        <f t="shared" si="13"/>
        <v/>
      </c>
      <c r="AC23" s="241" t="str">
        <f t="shared" si="14"/>
        <v/>
      </c>
      <c r="AD23" s="242" t="str">
        <f t="shared" si="15"/>
        <v/>
      </c>
      <c r="AE23" s="243"/>
      <c r="AF23" s="186"/>
      <c r="AG23" s="343" t="str">
        <f t="shared" si="16"/>
        <v/>
      </c>
      <c r="AH23" s="344" t="str">
        <f t="shared" si="17"/>
        <v/>
      </c>
      <c r="AI23" s="345" t="str">
        <f t="shared" si="18"/>
        <v/>
      </c>
      <c r="AJ23" s="346" t="str">
        <f t="shared" si="19"/>
        <v/>
      </c>
      <c r="AK23" s="248" t="str">
        <f t="shared" si="20"/>
        <v/>
      </c>
    </row>
    <row r="24" spans="2:37" ht="12" customHeight="1">
      <c r="B24" s="21">
        <f>IF(情報!$C14="","",情報!$C14)</f>
        <v>112</v>
      </c>
      <c r="C24" s="22" t="str">
        <f t="shared" si="5"/>
        <v/>
      </c>
      <c r="D24" s="192" t="str">
        <f t="shared" si="6"/>
        <v/>
      </c>
      <c r="E24" s="307" t="str">
        <f t="shared" si="6"/>
        <v/>
      </c>
      <c r="F24" s="307" t="str">
        <f t="shared" si="6"/>
        <v/>
      </c>
      <c r="G24" s="192" t="str">
        <f t="shared" si="7"/>
        <v/>
      </c>
      <c r="H24" s="307" t="str">
        <f t="shared" si="7"/>
        <v/>
      </c>
      <c r="I24" s="307" t="str">
        <f t="shared" si="7"/>
        <v/>
      </c>
      <c r="J24" s="192"/>
      <c r="K24" s="307"/>
      <c r="L24" s="332"/>
      <c r="M24" s="196" t="str">
        <f t="shared" si="21"/>
        <v/>
      </c>
      <c r="N24" s="308" t="str">
        <f t="shared" si="22"/>
        <v/>
      </c>
      <c r="O24" s="309" t="str">
        <f t="shared" si="23"/>
        <v/>
      </c>
      <c r="P24" s="306"/>
      <c r="Q24" s="195" t="str">
        <f t="shared" si="9"/>
        <v/>
      </c>
      <c r="R24" s="196" t="str">
        <f t="shared" si="24"/>
        <v/>
      </c>
      <c r="S24" s="197" t="str">
        <f t="shared" si="10"/>
        <v/>
      </c>
      <c r="T24" s="192" t="str">
        <f t="shared" si="11"/>
        <v/>
      </c>
      <c r="U24" s="198" t="str">
        <f t="shared" si="25"/>
        <v/>
      </c>
      <c r="V24" s="199"/>
      <c r="W24" s="200" t="str">
        <f t="shared" si="26"/>
        <v/>
      </c>
      <c r="X24" s="199"/>
      <c r="Y24" s="200" t="str">
        <f t="shared" si="27"/>
        <v/>
      </c>
      <c r="Z24" s="199"/>
      <c r="AA24" s="201" t="str">
        <f t="shared" si="12"/>
        <v/>
      </c>
      <c r="AB24" s="202" t="str">
        <f t="shared" si="13"/>
        <v/>
      </c>
      <c r="AC24" s="203" t="str">
        <f t="shared" si="14"/>
        <v/>
      </c>
      <c r="AD24" s="204" t="str">
        <f t="shared" si="15"/>
        <v/>
      </c>
      <c r="AE24" s="205"/>
      <c r="AF24" s="186"/>
      <c r="AG24" s="333" t="str">
        <f t="shared" si="16"/>
        <v/>
      </c>
      <c r="AH24" s="334" t="str">
        <f t="shared" si="17"/>
        <v/>
      </c>
      <c r="AI24" s="335" t="str">
        <f t="shared" si="18"/>
        <v/>
      </c>
      <c r="AJ24" s="336" t="str">
        <f t="shared" si="19"/>
        <v/>
      </c>
      <c r="AK24" s="210" t="str">
        <f t="shared" si="20"/>
        <v/>
      </c>
    </row>
    <row r="25" spans="2:37" ht="12" customHeight="1">
      <c r="B25" s="21">
        <f>IF(情報!$C15="","",情報!$C15)</f>
        <v>113</v>
      </c>
      <c r="C25" s="22" t="str">
        <f t="shared" si="5"/>
        <v/>
      </c>
      <c r="D25" s="192" t="str">
        <f t="shared" si="6"/>
        <v/>
      </c>
      <c r="E25" s="307" t="str">
        <f t="shared" si="6"/>
        <v/>
      </c>
      <c r="F25" s="307" t="str">
        <f t="shared" si="6"/>
        <v/>
      </c>
      <c r="G25" s="192" t="str">
        <f t="shared" si="7"/>
        <v/>
      </c>
      <c r="H25" s="307" t="str">
        <f t="shared" si="7"/>
        <v/>
      </c>
      <c r="I25" s="307" t="str">
        <f t="shared" si="7"/>
        <v/>
      </c>
      <c r="J25" s="192"/>
      <c r="K25" s="307"/>
      <c r="L25" s="332"/>
      <c r="M25" s="196" t="str">
        <f t="shared" si="21"/>
        <v/>
      </c>
      <c r="N25" s="308" t="str">
        <f t="shared" si="22"/>
        <v/>
      </c>
      <c r="O25" s="309" t="str">
        <f t="shared" si="23"/>
        <v/>
      </c>
      <c r="P25" s="306"/>
      <c r="Q25" s="195" t="str">
        <f t="shared" si="9"/>
        <v/>
      </c>
      <c r="R25" s="196" t="str">
        <f t="shared" si="24"/>
        <v/>
      </c>
      <c r="S25" s="197" t="str">
        <f t="shared" si="10"/>
        <v/>
      </c>
      <c r="T25" s="192" t="str">
        <f t="shared" si="11"/>
        <v/>
      </c>
      <c r="U25" s="198" t="str">
        <f t="shared" si="25"/>
        <v/>
      </c>
      <c r="V25" s="199"/>
      <c r="W25" s="200" t="str">
        <f t="shared" si="26"/>
        <v/>
      </c>
      <c r="X25" s="199"/>
      <c r="Y25" s="200" t="str">
        <f t="shared" si="27"/>
        <v/>
      </c>
      <c r="Z25" s="199"/>
      <c r="AA25" s="201" t="str">
        <f t="shared" si="12"/>
        <v/>
      </c>
      <c r="AB25" s="202" t="str">
        <f t="shared" si="13"/>
        <v/>
      </c>
      <c r="AC25" s="203" t="str">
        <f t="shared" si="14"/>
        <v/>
      </c>
      <c r="AD25" s="204" t="str">
        <f t="shared" si="15"/>
        <v/>
      </c>
      <c r="AE25" s="205"/>
      <c r="AF25" s="186"/>
      <c r="AG25" s="333" t="str">
        <f t="shared" si="16"/>
        <v/>
      </c>
      <c r="AH25" s="334" t="str">
        <f t="shared" si="17"/>
        <v/>
      </c>
      <c r="AI25" s="335" t="str">
        <f t="shared" si="18"/>
        <v/>
      </c>
      <c r="AJ25" s="336" t="str">
        <f t="shared" si="19"/>
        <v/>
      </c>
      <c r="AK25" s="210" t="str">
        <f t="shared" si="20"/>
        <v/>
      </c>
    </row>
    <row r="26" spans="2:37" ht="12" customHeight="1">
      <c r="B26" s="21">
        <f>IF(情報!$C16="","",情報!$C16)</f>
        <v>114</v>
      </c>
      <c r="C26" s="22" t="str">
        <f t="shared" si="5"/>
        <v/>
      </c>
      <c r="D26" s="192" t="str">
        <f t="shared" si="6"/>
        <v/>
      </c>
      <c r="E26" s="307" t="str">
        <f t="shared" si="6"/>
        <v/>
      </c>
      <c r="F26" s="307" t="str">
        <f t="shared" si="6"/>
        <v/>
      </c>
      <c r="G26" s="192" t="str">
        <f t="shared" si="7"/>
        <v/>
      </c>
      <c r="H26" s="307" t="str">
        <f t="shared" si="7"/>
        <v/>
      </c>
      <c r="I26" s="307" t="str">
        <f t="shared" si="7"/>
        <v/>
      </c>
      <c r="J26" s="192"/>
      <c r="K26" s="307"/>
      <c r="L26" s="332"/>
      <c r="M26" s="196" t="str">
        <f t="shared" si="21"/>
        <v/>
      </c>
      <c r="N26" s="308" t="str">
        <f t="shared" si="22"/>
        <v/>
      </c>
      <c r="O26" s="309" t="str">
        <f t="shared" si="23"/>
        <v/>
      </c>
      <c r="P26" s="306"/>
      <c r="Q26" s="195" t="str">
        <f t="shared" si="9"/>
        <v/>
      </c>
      <c r="R26" s="196" t="str">
        <f t="shared" si="24"/>
        <v/>
      </c>
      <c r="S26" s="197" t="str">
        <f t="shared" si="10"/>
        <v/>
      </c>
      <c r="T26" s="192" t="str">
        <f t="shared" si="11"/>
        <v/>
      </c>
      <c r="U26" s="198" t="str">
        <f t="shared" si="25"/>
        <v/>
      </c>
      <c r="V26" s="199"/>
      <c r="W26" s="200" t="str">
        <f t="shared" si="26"/>
        <v/>
      </c>
      <c r="X26" s="199"/>
      <c r="Y26" s="200" t="str">
        <f t="shared" si="27"/>
        <v/>
      </c>
      <c r="Z26" s="199"/>
      <c r="AA26" s="201" t="str">
        <f t="shared" si="12"/>
        <v/>
      </c>
      <c r="AB26" s="202" t="str">
        <f t="shared" si="13"/>
        <v/>
      </c>
      <c r="AC26" s="203" t="str">
        <f t="shared" si="14"/>
        <v/>
      </c>
      <c r="AD26" s="204" t="str">
        <f t="shared" si="15"/>
        <v/>
      </c>
      <c r="AE26" s="205"/>
      <c r="AF26" s="186"/>
      <c r="AG26" s="333" t="str">
        <f t="shared" si="16"/>
        <v/>
      </c>
      <c r="AH26" s="334" t="str">
        <f t="shared" si="17"/>
        <v/>
      </c>
      <c r="AI26" s="335" t="str">
        <f t="shared" si="18"/>
        <v/>
      </c>
      <c r="AJ26" s="336" t="str">
        <f t="shared" si="19"/>
        <v/>
      </c>
      <c r="AK26" s="210" t="str">
        <f t="shared" si="20"/>
        <v/>
      </c>
    </row>
    <row r="27" spans="2:37" ht="12" customHeight="1">
      <c r="B27" s="27">
        <f>IF(情報!$C17="","",情報!$C17)</f>
        <v>115</v>
      </c>
      <c r="C27" s="28" t="str">
        <f t="shared" si="5"/>
        <v/>
      </c>
      <c r="D27" s="211" t="str">
        <f t="shared" si="6"/>
        <v/>
      </c>
      <c r="E27" s="310" t="str">
        <f t="shared" si="6"/>
        <v/>
      </c>
      <c r="F27" s="310" t="str">
        <f t="shared" si="6"/>
        <v/>
      </c>
      <c r="G27" s="211" t="str">
        <f t="shared" si="7"/>
        <v/>
      </c>
      <c r="H27" s="310" t="str">
        <f t="shared" si="7"/>
        <v/>
      </c>
      <c r="I27" s="310" t="str">
        <f t="shared" si="7"/>
        <v/>
      </c>
      <c r="J27" s="211"/>
      <c r="K27" s="310"/>
      <c r="L27" s="337"/>
      <c r="M27" s="215" t="str">
        <f t="shared" si="21"/>
        <v/>
      </c>
      <c r="N27" s="311" t="str">
        <f t="shared" si="22"/>
        <v/>
      </c>
      <c r="O27" s="312" t="str">
        <f t="shared" si="23"/>
        <v/>
      </c>
      <c r="P27" s="306"/>
      <c r="Q27" s="214" t="str">
        <f t="shared" si="9"/>
        <v/>
      </c>
      <c r="R27" s="215" t="str">
        <f t="shared" si="24"/>
        <v/>
      </c>
      <c r="S27" s="216" t="str">
        <f t="shared" si="10"/>
        <v/>
      </c>
      <c r="T27" s="211" t="str">
        <f t="shared" si="11"/>
        <v/>
      </c>
      <c r="U27" s="217" t="str">
        <f t="shared" si="25"/>
        <v/>
      </c>
      <c r="V27" s="218"/>
      <c r="W27" s="219" t="str">
        <f t="shared" si="26"/>
        <v/>
      </c>
      <c r="X27" s="218"/>
      <c r="Y27" s="219" t="str">
        <f t="shared" si="27"/>
        <v/>
      </c>
      <c r="Z27" s="218"/>
      <c r="AA27" s="220" t="str">
        <f t="shared" si="12"/>
        <v/>
      </c>
      <c r="AB27" s="221" t="str">
        <f t="shared" si="13"/>
        <v/>
      </c>
      <c r="AC27" s="222" t="str">
        <f t="shared" si="14"/>
        <v/>
      </c>
      <c r="AD27" s="223" t="str">
        <f t="shared" si="15"/>
        <v/>
      </c>
      <c r="AE27" s="224"/>
      <c r="AF27" s="186"/>
      <c r="AG27" s="338" t="str">
        <f t="shared" si="16"/>
        <v/>
      </c>
      <c r="AH27" s="339" t="str">
        <f t="shared" si="17"/>
        <v/>
      </c>
      <c r="AI27" s="340" t="str">
        <f t="shared" si="18"/>
        <v/>
      </c>
      <c r="AJ27" s="341" t="str">
        <f t="shared" si="19"/>
        <v/>
      </c>
      <c r="AK27" s="229" t="str">
        <f t="shared" si="20"/>
        <v/>
      </c>
    </row>
    <row r="28" spans="2:37" ht="12" customHeight="1">
      <c r="B28" s="33">
        <f>IF(情報!$C18="","",情報!$C18)</f>
        <v>116</v>
      </c>
      <c r="C28" s="34" t="str">
        <f t="shared" si="5"/>
        <v/>
      </c>
      <c r="D28" s="230" t="str">
        <f t="shared" si="6"/>
        <v/>
      </c>
      <c r="E28" s="313" t="str">
        <f t="shared" si="6"/>
        <v/>
      </c>
      <c r="F28" s="313" t="str">
        <f t="shared" si="6"/>
        <v/>
      </c>
      <c r="G28" s="230" t="str">
        <f t="shared" si="7"/>
        <v/>
      </c>
      <c r="H28" s="313" t="str">
        <f t="shared" si="7"/>
        <v/>
      </c>
      <c r="I28" s="313" t="str">
        <f t="shared" si="7"/>
        <v/>
      </c>
      <c r="J28" s="230"/>
      <c r="K28" s="313"/>
      <c r="L28" s="342"/>
      <c r="M28" s="234" t="str">
        <f t="shared" si="21"/>
        <v/>
      </c>
      <c r="N28" s="314" t="str">
        <f t="shared" si="22"/>
        <v/>
      </c>
      <c r="O28" s="315" t="str">
        <f t="shared" si="23"/>
        <v/>
      </c>
      <c r="P28" s="306"/>
      <c r="Q28" s="233" t="str">
        <f t="shared" si="9"/>
        <v/>
      </c>
      <c r="R28" s="234" t="str">
        <f t="shared" si="24"/>
        <v/>
      </c>
      <c r="S28" s="235" t="str">
        <f t="shared" si="10"/>
        <v/>
      </c>
      <c r="T28" s="230" t="str">
        <f t="shared" si="11"/>
        <v/>
      </c>
      <c r="U28" s="236" t="str">
        <f t="shared" si="25"/>
        <v/>
      </c>
      <c r="V28" s="237"/>
      <c r="W28" s="238" t="str">
        <f t="shared" si="26"/>
        <v/>
      </c>
      <c r="X28" s="237"/>
      <c r="Y28" s="238" t="str">
        <f t="shared" si="27"/>
        <v/>
      </c>
      <c r="Z28" s="237"/>
      <c r="AA28" s="239" t="str">
        <f t="shared" si="12"/>
        <v/>
      </c>
      <c r="AB28" s="240" t="str">
        <f t="shared" si="13"/>
        <v/>
      </c>
      <c r="AC28" s="241" t="str">
        <f t="shared" si="14"/>
        <v/>
      </c>
      <c r="AD28" s="242" t="str">
        <f t="shared" si="15"/>
        <v/>
      </c>
      <c r="AE28" s="243"/>
      <c r="AF28" s="186"/>
      <c r="AG28" s="343" t="str">
        <f t="shared" si="16"/>
        <v/>
      </c>
      <c r="AH28" s="344" t="str">
        <f t="shared" si="17"/>
        <v/>
      </c>
      <c r="AI28" s="345" t="str">
        <f t="shared" si="18"/>
        <v/>
      </c>
      <c r="AJ28" s="346" t="str">
        <f t="shared" si="19"/>
        <v/>
      </c>
      <c r="AK28" s="248" t="str">
        <f t="shared" si="20"/>
        <v/>
      </c>
    </row>
    <row r="29" spans="2:37" ht="12" customHeight="1">
      <c r="B29" s="21">
        <f>IF(情報!$C19="","",情報!$C19)</f>
        <v>117</v>
      </c>
      <c r="C29" s="22" t="str">
        <f t="shared" si="5"/>
        <v/>
      </c>
      <c r="D29" s="192" t="str">
        <f t="shared" si="6"/>
        <v/>
      </c>
      <c r="E29" s="307" t="str">
        <f t="shared" si="6"/>
        <v/>
      </c>
      <c r="F29" s="307" t="str">
        <f t="shared" si="6"/>
        <v/>
      </c>
      <c r="G29" s="192" t="str">
        <f t="shared" si="7"/>
        <v/>
      </c>
      <c r="H29" s="307" t="str">
        <f t="shared" si="7"/>
        <v/>
      </c>
      <c r="I29" s="307" t="str">
        <f t="shared" si="7"/>
        <v/>
      </c>
      <c r="J29" s="192"/>
      <c r="K29" s="307"/>
      <c r="L29" s="332"/>
      <c r="M29" s="196" t="str">
        <f t="shared" si="21"/>
        <v/>
      </c>
      <c r="N29" s="308" t="str">
        <f t="shared" si="22"/>
        <v/>
      </c>
      <c r="O29" s="309" t="str">
        <f t="shared" si="23"/>
        <v/>
      </c>
      <c r="P29" s="306"/>
      <c r="Q29" s="195" t="str">
        <f t="shared" si="9"/>
        <v/>
      </c>
      <c r="R29" s="196" t="str">
        <f t="shared" si="24"/>
        <v/>
      </c>
      <c r="S29" s="197" t="str">
        <f t="shared" si="10"/>
        <v/>
      </c>
      <c r="T29" s="192" t="str">
        <f t="shared" si="11"/>
        <v/>
      </c>
      <c r="U29" s="198" t="str">
        <f t="shared" si="25"/>
        <v/>
      </c>
      <c r="V29" s="199"/>
      <c r="W29" s="200" t="str">
        <f t="shared" si="26"/>
        <v/>
      </c>
      <c r="X29" s="199"/>
      <c r="Y29" s="200" t="str">
        <f t="shared" si="27"/>
        <v/>
      </c>
      <c r="Z29" s="199"/>
      <c r="AA29" s="201" t="str">
        <f t="shared" si="12"/>
        <v/>
      </c>
      <c r="AB29" s="202" t="str">
        <f t="shared" si="13"/>
        <v/>
      </c>
      <c r="AC29" s="203" t="str">
        <f t="shared" si="14"/>
        <v/>
      </c>
      <c r="AD29" s="204" t="str">
        <f t="shared" si="15"/>
        <v/>
      </c>
      <c r="AE29" s="205"/>
      <c r="AF29" s="186"/>
      <c r="AG29" s="333" t="str">
        <f t="shared" si="16"/>
        <v/>
      </c>
      <c r="AH29" s="334" t="str">
        <f t="shared" si="17"/>
        <v/>
      </c>
      <c r="AI29" s="335" t="str">
        <f t="shared" si="18"/>
        <v/>
      </c>
      <c r="AJ29" s="336" t="str">
        <f t="shared" si="19"/>
        <v/>
      </c>
      <c r="AK29" s="210" t="str">
        <f t="shared" si="20"/>
        <v/>
      </c>
    </row>
    <row r="30" spans="2:37" ht="12" customHeight="1">
      <c r="B30" s="21">
        <f>IF(情報!$C20="","",情報!$C20)</f>
        <v>118</v>
      </c>
      <c r="C30" s="22" t="str">
        <f t="shared" si="5"/>
        <v/>
      </c>
      <c r="D30" s="192" t="str">
        <f t="shared" si="6"/>
        <v/>
      </c>
      <c r="E30" s="307" t="str">
        <f t="shared" si="6"/>
        <v/>
      </c>
      <c r="F30" s="307" t="str">
        <f t="shared" si="6"/>
        <v/>
      </c>
      <c r="G30" s="192" t="str">
        <f t="shared" si="7"/>
        <v/>
      </c>
      <c r="H30" s="307" t="str">
        <f t="shared" si="7"/>
        <v/>
      </c>
      <c r="I30" s="307" t="str">
        <f t="shared" si="7"/>
        <v/>
      </c>
      <c r="J30" s="192"/>
      <c r="K30" s="307"/>
      <c r="L30" s="332"/>
      <c r="M30" s="196" t="str">
        <f t="shared" si="21"/>
        <v/>
      </c>
      <c r="N30" s="308" t="str">
        <f t="shared" si="22"/>
        <v/>
      </c>
      <c r="O30" s="309" t="str">
        <f t="shared" si="23"/>
        <v/>
      </c>
      <c r="P30" s="306"/>
      <c r="Q30" s="195" t="str">
        <f t="shared" si="9"/>
        <v/>
      </c>
      <c r="R30" s="196" t="str">
        <f t="shared" si="24"/>
        <v/>
      </c>
      <c r="S30" s="197" t="str">
        <f t="shared" si="10"/>
        <v/>
      </c>
      <c r="T30" s="192" t="str">
        <f t="shared" si="11"/>
        <v/>
      </c>
      <c r="U30" s="198" t="str">
        <f t="shared" si="25"/>
        <v/>
      </c>
      <c r="V30" s="199"/>
      <c r="W30" s="200" t="str">
        <f t="shared" si="26"/>
        <v/>
      </c>
      <c r="X30" s="199"/>
      <c r="Y30" s="200" t="str">
        <f t="shared" si="27"/>
        <v/>
      </c>
      <c r="Z30" s="199"/>
      <c r="AA30" s="201" t="str">
        <f t="shared" si="12"/>
        <v/>
      </c>
      <c r="AB30" s="202" t="str">
        <f t="shared" si="13"/>
        <v/>
      </c>
      <c r="AC30" s="203" t="str">
        <f t="shared" si="14"/>
        <v/>
      </c>
      <c r="AD30" s="204" t="str">
        <f t="shared" si="15"/>
        <v/>
      </c>
      <c r="AE30" s="205"/>
      <c r="AF30" s="186"/>
      <c r="AG30" s="333" t="str">
        <f t="shared" si="16"/>
        <v/>
      </c>
      <c r="AH30" s="334" t="str">
        <f t="shared" si="17"/>
        <v/>
      </c>
      <c r="AI30" s="335" t="str">
        <f t="shared" si="18"/>
        <v/>
      </c>
      <c r="AJ30" s="336" t="str">
        <f t="shared" si="19"/>
        <v/>
      </c>
      <c r="AK30" s="210" t="str">
        <f t="shared" si="20"/>
        <v/>
      </c>
    </row>
    <row r="31" spans="2:37" ht="12" customHeight="1">
      <c r="B31" s="21">
        <f>IF(情報!$C21="","",情報!$C21)</f>
        <v>119</v>
      </c>
      <c r="C31" s="22" t="str">
        <f t="shared" si="5"/>
        <v/>
      </c>
      <c r="D31" s="192" t="str">
        <f t="shared" si="6"/>
        <v/>
      </c>
      <c r="E31" s="307" t="str">
        <f t="shared" si="6"/>
        <v/>
      </c>
      <c r="F31" s="307" t="str">
        <f t="shared" si="6"/>
        <v/>
      </c>
      <c r="G31" s="192" t="str">
        <f t="shared" si="7"/>
        <v/>
      </c>
      <c r="H31" s="307" t="str">
        <f t="shared" si="7"/>
        <v/>
      </c>
      <c r="I31" s="307" t="str">
        <f t="shared" si="7"/>
        <v/>
      </c>
      <c r="J31" s="192"/>
      <c r="K31" s="307"/>
      <c r="L31" s="332"/>
      <c r="M31" s="196" t="str">
        <f t="shared" si="21"/>
        <v/>
      </c>
      <c r="N31" s="308" t="str">
        <f t="shared" si="22"/>
        <v/>
      </c>
      <c r="O31" s="309" t="str">
        <f t="shared" si="23"/>
        <v/>
      </c>
      <c r="P31" s="306"/>
      <c r="Q31" s="195" t="str">
        <f t="shared" si="9"/>
        <v/>
      </c>
      <c r="R31" s="196" t="str">
        <f t="shared" si="24"/>
        <v/>
      </c>
      <c r="S31" s="197" t="str">
        <f t="shared" si="10"/>
        <v/>
      </c>
      <c r="T31" s="192" t="str">
        <f t="shared" si="11"/>
        <v/>
      </c>
      <c r="U31" s="198" t="str">
        <f t="shared" si="25"/>
        <v/>
      </c>
      <c r="V31" s="199"/>
      <c r="W31" s="200" t="str">
        <f t="shared" si="26"/>
        <v/>
      </c>
      <c r="X31" s="199"/>
      <c r="Y31" s="200" t="str">
        <f t="shared" si="27"/>
        <v/>
      </c>
      <c r="Z31" s="199"/>
      <c r="AA31" s="201" t="str">
        <f t="shared" si="12"/>
        <v/>
      </c>
      <c r="AB31" s="202" t="str">
        <f t="shared" si="13"/>
        <v/>
      </c>
      <c r="AC31" s="203" t="str">
        <f t="shared" si="14"/>
        <v/>
      </c>
      <c r="AD31" s="204" t="str">
        <f t="shared" si="15"/>
        <v/>
      </c>
      <c r="AE31" s="205"/>
      <c r="AF31" s="186"/>
      <c r="AG31" s="333" t="str">
        <f t="shared" si="16"/>
        <v/>
      </c>
      <c r="AH31" s="334" t="str">
        <f t="shared" si="17"/>
        <v/>
      </c>
      <c r="AI31" s="335" t="str">
        <f t="shared" si="18"/>
        <v/>
      </c>
      <c r="AJ31" s="336" t="str">
        <f t="shared" si="19"/>
        <v/>
      </c>
      <c r="AK31" s="210" t="str">
        <f t="shared" si="20"/>
        <v/>
      </c>
    </row>
    <row r="32" spans="2:37" ht="12" customHeight="1">
      <c r="B32" s="27">
        <f>IF(情報!$C22="","",情報!$C22)</f>
        <v>120</v>
      </c>
      <c r="C32" s="28" t="str">
        <f t="shared" si="5"/>
        <v/>
      </c>
      <c r="D32" s="211" t="str">
        <f t="shared" si="6"/>
        <v/>
      </c>
      <c r="E32" s="310" t="str">
        <f t="shared" si="6"/>
        <v/>
      </c>
      <c r="F32" s="310" t="str">
        <f t="shared" si="6"/>
        <v/>
      </c>
      <c r="G32" s="211" t="str">
        <f t="shared" si="7"/>
        <v/>
      </c>
      <c r="H32" s="310" t="str">
        <f t="shared" si="7"/>
        <v/>
      </c>
      <c r="I32" s="310" t="str">
        <f t="shared" si="7"/>
        <v/>
      </c>
      <c r="J32" s="211"/>
      <c r="K32" s="310"/>
      <c r="L32" s="337"/>
      <c r="M32" s="215" t="str">
        <f t="shared" si="21"/>
        <v/>
      </c>
      <c r="N32" s="311" t="str">
        <f t="shared" si="22"/>
        <v/>
      </c>
      <c r="O32" s="312" t="str">
        <f t="shared" si="23"/>
        <v/>
      </c>
      <c r="P32" s="306"/>
      <c r="Q32" s="214" t="str">
        <f t="shared" si="9"/>
        <v/>
      </c>
      <c r="R32" s="215" t="str">
        <f t="shared" si="24"/>
        <v/>
      </c>
      <c r="S32" s="216" t="str">
        <f t="shared" si="10"/>
        <v/>
      </c>
      <c r="T32" s="211" t="str">
        <f t="shared" si="11"/>
        <v/>
      </c>
      <c r="U32" s="217" t="str">
        <f t="shared" si="25"/>
        <v/>
      </c>
      <c r="V32" s="218"/>
      <c r="W32" s="219" t="str">
        <f t="shared" si="26"/>
        <v/>
      </c>
      <c r="X32" s="218"/>
      <c r="Y32" s="219" t="str">
        <f t="shared" si="27"/>
        <v/>
      </c>
      <c r="Z32" s="218"/>
      <c r="AA32" s="220" t="str">
        <f t="shared" si="12"/>
        <v/>
      </c>
      <c r="AB32" s="221" t="str">
        <f t="shared" si="13"/>
        <v/>
      </c>
      <c r="AC32" s="222" t="str">
        <f t="shared" si="14"/>
        <v/>
      </c>
      <c r="AD32" s="223" t="str">
        <f t="shared" si="15"/>
        <v/>
      </c>
      <c r="AE32" s="224"/>
      <c r="AF32" s="186"/>
      <c r="AG32" s="338" t="str">
        <f t="shared" si="16"/>
        <v/>
      </c>
      <c r="AH32" s="339" t="str">
        <f t="shared" si="17"/>
        <v/>
      </c>
      <c r="AI32" s="340" t="str">
        <f t="shared" si="18"/>
        <v/>
      </c>
      <c r="AJ32" s="341" t="str">
        <f t="shared" si="19"/>
        <v/>
      </c>
      <c r="AK32" s="229" t="str">
        <f t="shared" si="20"/>
        <v/>
      </c>
    </row>
    <row r="33" spans="2:37" ht="12" customHeight="1">
      <c r="B33" s="33">
        <f>IF(情報!$C23="","",情報!$C23)</f>
        <v>121</v>
      </c>
      <c r="C33" s="34" t="str">
        <f t="shared" si="5"/>
        <v/>
      </c>
      <c r="D33" s="230" t="str">
        <f t="shared" ref="D33:F52" si="28">VLOOKUP($B33,評1,D$9,FALSE)</f>
        <v/>
      </c>
      <c r="E33" s="313" t="str">
        <f t="shared" si="28"/>
        <v/>
      </c>
      <c r="F33" s="313" t="str">
        <f t="shared" si="28"/>
        <v/>
      </c>
      <c r="G33" s="230" t="str">
        <f t="shared" ref="G33:I52" si="29">VLOOKUP($B33,評2,G$9,FALSE)</f>
        <v/>
      </c>
      <c r="H33" s="313" t="str">
        <f t="shared" si="29"/>
        <v/>
      </c>
      <c r="I33" s="313" t="str">
        <f t="shared" si="29"/>
        <v/>
      </c>
      <c r="J33" s="230"/>
      <c r="K33" s="313"/>
      <c r="L33" s="342"/>
      <c r="M33" s="234" t="str">
        <f t="shared" si="21"/>
        <v/>
      </c>
      <c r="N33" s="314" t="str">
        <f t="shared" si="22"/>
        <v/>
      </c>
      <c r="O33" s="315" t="str">
        <f t="shared" si="23"/>
        <v/>
      </c>
      <c r="P33" s="306"/>
      <c r="Q33" s="233" t="str">
        <f t="shared" si="9"/>
        <v/>
      </c>
      <c r="R33" s="234" t="str">
        <f t="shared" si="24"/>
        <v/>
      </c>
      <c r="S33" s="235" t="str">
        <f t="shared" si="10"/>
        <v/>
      </c>
      <c r="T33" s="230" t="str">
        <f t="shared" si="11"/>
        <v/>
      </c>
      <c r="U33" s="236" t="str">
        <f t="shared" si="25"/>
        <v/>
      </c>
      <c r="V33" s="237"/>
      <c r="W33" s="238" t="str">
        <f t="shared" si="26"/>
        <v/>
      </c>
      <c r="X33" s="237"/>
      <c r="Y33" s="238" t="str">
        <f t="shared" si="27"/>
        <v/>
      </c>
      <c r="Z33" s="237"/>
      <c r="AA33" s="239" t="str">
        <f t="shared" si="12"/>
        <v/>
      </c>
      <c r="AB33" s="240" t="str">
        <f t="shared" si="13"/>
        <v/>
      </c>
      <c r="AC33" s="241" t="str">
        <f t="shared" si="14"/>
        <v/>
      </c>
      <c r="AD33" s="242" t="str">
        <f t="shared" si="15"/>
        <v/>
      </c>
      <c r="AE33" s="243"/>
      <c r="AF33" s="186"/>
      <c r="AG33" s="343" t="str">
        <f t="shared" si="16"/>
        <v/>
      </c>
      <c r="AH33" s="344" t="str">
        <f t="shared" si="17"/>
        <v/>
      </c>
      <c r="AI33" s="345" t="str">
        <f t="shared" si="18"/>
        <v/>
      </c>
      <c r="AJ33" s="346" t="str">
        <f t="shared" si="19"/>
        <v/>
      </c>
      <c r="AK33" s="248" t="str">
        <f t="shared" si="20"/>
        <v/>
      </c>
    </row>
    <row r="34" spans="2:37" ht="12" customHeight="1">
      <c r="B34" s="21">
        <f>IF(情報!$C24="","",情報!$C24)</f>
        <v>122</v>
      </c>
      <c r="C34" s="22" t="str">
        <f t="shared" si="5"/>
        <v/>
      </c>
      <c r="D34" s="192" t="str">
        <f t="shared" si="28"/>
        <v/>
      </c>
      <c r="E34" s="307" t="str">
        <f t="shared" si="28"/>
        <v/>
      </c>
      <c r="F34" s="307" t="str">
        <f t="shared" si="28"/>
        <v/>
      </c>
      <c r="G34" s="192" t="str">
        <f t="shared" si="29"/>
        <v/>
      </c>
      <c r="H34" s="307" t="str">
        <f t="shared" si="29"/>
        <v/>
      </c>
      <c r="I34" s="307" t="str">
        <f t="shared" si="29"/>
        <v/>
      </c>
      <c r="J34" s="192"/>
      <c r="K34" s="307"/>
      <c r="L34" s="332"/>
      <c r="M34" s="196" t="str">
        <f t="shared" si="21"/>
        <v/>
      </c>
      <c r="N34" s="308" t="str">
        <f t="shared" si="22"/>
        <v/>
      </c>
      <c r="O34" s="309" t="str">
        <f t="shared" si="23"/>
        <v/>
      </c>
      <c r="P34" s="306"/>
      <c r="Q34" s="195" t="str">
        <f t="shared" si="9"/>
        <v/>
      </c>
      <c r="R34" s="196" t="str">
        <f t="shared" si="24"/>
        <v/>
      </c>
      <c r="S34" s="197" t="str">
        <f t="shared" si="10"/>
        <v/>
      </c>
      <c r="T34" s="192" t="str">
        <f t="shared" si="11"/>
        <v/>
      </c>
      <c r="U34" s="198" t="str">
        <f t="shared" si="25"/>
        <v/>
      </c>
      <c r="V34" s="199"/>
      <c r="W34" s="200" t="str">
        <f t="shared" si="26"/>
        <v/>
      </c>
      <c r="X34" s="199"/>
      <c r="Y34" s="200" t="str">
        <f t="shared" si="27"/>
        <v/>
      </c>
      <c r="Z34" s="199"/>
      <c r="AA34" s="201" t="str">
        <f t="shared" si="12"/>
        <v/>
      </c>
      <c r="AB34" s="202" t="str">
        <f t="shared" si="13"/>
        <v/>
      </c>
      <c r="AC34" s="203" t="str">
        <f t="shared" si="14"/>
        <v/>
      </c>
      <c r="AD34" s="204" t="str">
        <f t="shared" si="15"/>
        <v/>
      </c>
      <c r="AE34" s="205"/>
      <c r="AF34" s="186"/>
      <c r="AG34" s="333" t="str">
        <f t="shared" si="16"/>
        <v/>
      </c>
      <c r="AH34" s="334" t="str">
        <f t="shared" si="17"/>
        <v/>
      </c>
      <c r="AI34" s="335" t="str">
        <f t="shared" si="18"/>
        <v/>
      </c>
      <c r="AJ34" s="336" t="str">
        <f t="shared" si="19"/>
        <v/>
      </c>
      <c r="AK34" s="210" t="str">
        <f t="shared" si="20"/>
        <v/>
      </c>
    </row>
    <row r="35" spans="2:37" ht="12" customHeight="1">
      <c r="B35" s="21">
        <f>IF(情報!$C25="","",情報!$C25)</f>
        <v>123</v>
      </c>
      <c r="C35" s="22" t="str">
        <f t="shared" si="5"/>
        <v/>
      </c>
      <c r="D35" s="192" t="str">
        <f t="shared" si="28"/>
        <v/>
      </c>
      <c r="E35" s="307" t="str">
        <f t="shared" si="28"/>
        <v/>
      </c>
      <c r="F35" s="307" t="str">
        <f t="shared" si="28"/>
        <v/>
      </c>
      <c r="G35" s="192" t="str">
        <f t="shared" si="29"/>
        <v/>
      </c>
      <c r="H35" s="307" t="str">
        <f t="shared" si="29"/>
        <v/>
      </c>
      <c r="I35" s="307" t="str">
        <f t="shared" si="29"/>
        <v/>
      </c>
      <c r="J35" s="192"/>
      <c r="K35" s="307"/>
      <c r="L35" s="332"/>
      <c r="M35" s="196" t="str">
        <f t="shared" si="21"/>
        <v/>
      </c>
      <c r="N35" s="308" t="str">
        <f t="shared" si="22"/>
        <v/>
      </c>
      <c r="O35" s="309" t="str">
        <f t="shared" si="23"/>
        <v/>
      </c>
      <c r="P35" s="306"/>
      <c r="Q35" s="195" t="str">
        <f t="shared" si="9"/>
        <v/>
      </c>
      <c r="R35" s="196" t="str">
        <f t="shared" si="24"/>
        <v/>
      </c>
      <c r="S35" s="197" t="str">
        <f t="shared" si="10"/>
        <v/>
      </c>
      <c r="T35" s="192" t="str">
        <f t="shared" si="11"/>
        <v/>
      </c>
      <c r="U35" s="198" t="str">
        <f t="shared" si="25"/>
        <v/>
      </c>
      <c r="V35" s="199"/>
      <c r="W35" s="200" t="str">
        <f t="shared" si="26"/>
        <v/>
      </c>
      <c r="X35" s="199"/>
      <c r="Y35" s="200" t="str">
        <f t="shared" si="27"/>
        <v/>
      </c>
      <c r="Z35" s="199"/>
      <c r="AA35" s="201" t="str">
        <f t="shared" si="12"/>
        <v/>
      </c>
      <c r="AB35" s="202" t="str">
        <f t="shared" si="13"/>
        <v/>
      </c>
      <c r="AC35" s="203" t="str">
        <f t="shared" si="14"/>
        <v/>
      </c>
      <c r="AD35" s="204" t="str">
        <f t="shared" si="15"/>
        <v/>
      </c>
      <c r="AE35" s="205"/>
      <c r="AF35" s="186"/>
      <c r="AG35" s="333" t="str">
        <f t="shared" si="16"/>
        <v/>
      </c>
      <c r="AH35" s="334" t="str">
        <f t="shared" si="17"/>
        <v/>
      </c>
      <c r="AI35" s="335" t="str">
        <f t="shared" si="18"/>
        <v/>
      </c>
      <c r="AJ35" s="336" t="str">
        <f t="shared" si="19"/>
        <v/>
      </c>
      <c r="AK35" s="210" t="str">
        <f t="shared" si="20"/>
        <v/>
      </c>
    </row>
    <row r="36" spans="2:37" ht="12" customHeight="1">
      <c r="B36" s="21">
        <f>IF(情報!$C26="","",情報!$C26)</f>
        <v>124</v>
      </c>
      <c r="C36" s="22" t="str">
        <f t="shared" si="5"/>
        <v/>
      </c>
      <c r="D36" s="192" t="str">
        <f t="shared" si="28"/>
        <v/>
      </c>
      <c r="E36" s="307" t="str">
        <f t="shared" si="28"/>
        <v/>
      </c>
      <c r="F36" s="307" t="str">
        <f t="shared" si="28"/>
        <v/>
      </c>
      <c r="G36" s="192" t="str">
        <f t="shared" si="29"/>
        <v/>
      </c>
      <c r="H36" s="307" t="str">
        <f t="shared" si="29"/>
        <v/>
      </c>
      <c r="I36" s="307" t="str">
        <f t="shared" si="29"/>
        <v/>
      </c>
      <c r="J36" s="192"/>
      <c r="K36" s="307"/>
      <c r="L36" s="332"/>
      <c r="M36" s="196" t="str">
        <f t="shared" si="21"/>
        <v/>
      </c>
      <c r="N36" s="308" t="str">
        <f t="shared" si="22"/>
        <v/>
      </c>
      <c r="O36" s="309" t="str">
        <f t="shared" si="23"/>
        <v/>
      </c>
      <c r="P36" s="306"/>
      <c r="Q36" s="195" t="str">
        <f t="shared" si="9"/>
        <v/>
      </c>
      <c r="R36" s="196" t="str">
        <f t="shared" si="24"/>
        <v/>
      </c>
      <c r="S36" s="197" t="str">
        <f t="shared" si="10"/>
        <v/>
      </c>
      <c r="T36" s="192" t="str">
        <f t="shared" si="11"/>
        <v/>
      </c>
      <c r="U36" s="198" t="str">
        <f t="shared" si="25"/>
        <v/>
      </c>
      <c r="V36" s="199"/>
      <c r="W36" s="200" t="str">
        <f t="shared" si="26"/>
        <v/>
      </c>
      <c r="X36" s="199"/>
      <c r="Y36" s="200" t="str">
        <f t="shared" si="27"/>
        <v/>
      </c>
      <c r="Z36" s="199"/>
      <c r="AA36" s="201" t="str">
        <f t="shared" si="12"/>
        <v/>
      </c>
      <c r="AB36" s="202" t="str">
        <f t="shared" si="13"/>
        <v/>
      </c>
      <c r="AC36" s="203" t="str">
        <f t="shared" si="14"/>
        <v/>
      </c>
      <c r="AD36" s="204" t="str">
        <f t="shared" si="15"/>
        <v/>
      </c>
      <c r="AE36" s="205"/>
      <c r="AF36" s="186"/>
      <c r="AG36" s="333" t="str">
        <f t="shared" si="16"/>
        <v/>
      </c>
      <c r="AH36" s="334" t="str">
        <f t="shared" si="17"/>
        <v/>
      </c>
      <c r="AI36" s="335" t="str">
        <f t="shared" si="18"/>
        <v/>
      </c>
      <c r="AJ36" s="336" t="str">
        <f t="shared" si="19"/>
        <v/>
      </c>
      <c r="AK36" s="210" t="str">
        <f t="shared" si="20"/>
        <v/>
      </c>
    </row>
    <row r="37" spans="2:37" ht="12" customHeight="1">
      <c r="B37" s="27">
        <f>IF(情報!$C27="","",情報!$C27)</f>
        <v>125</v>
      </c>
      <c r="C37" s="28" t="str">
        <f t="shared" si="5"/>
        <v/>
      </c>
      <c r="D37" s="211" t="str">
        <f t="shared" si="28"/>
        <v/>
      </c>
      <c r="E37" s="310" t="str">
        <f t="shared" si="28"/>
        <v/>
      </c>
      <c r="F37" s="310" t="str">
        <f t="shared" si="28"/>
        <v/>
      </c>
      <c r="G37" s="211" t="str">
        <f t="shared" si="29"/>
        <v/>
      </c>
      <c r="H37" s="310" t="str">
        <f t="shared" si="29"/>
        <v/>
      </c>
      <c r="I37" s="310" t="str">
        <f t="shared" si="29"/>
        <v/>
      </c>
      <c r="J37" s="211"/>
      <c r="K37" s="310"/>
      <c r="L37" s="337"/>
      <c r="M37" s="215" t="str">
        <f t="shared" si="21"/>
        <v/>
      </c>
      <c r="N37" s="311" t="str">
        <f t="shared" si="22"/>
        <v/>
      </c>
      <c r="O37" s="312" t="str">
        <f t="shared" si="23"/>
        <v/>
      </c>
      <c r="P37" s="306"/>
      <c r="Q37" s="214" t="str">
        <f t="shared" si="9"/>
        <v/>
      </c>
      <c r="R37" s="215" t="str">
        <f t="shared" si="24"/>
        <v/>
      </c>
      <c r="S37" s="216" t="str">
        <f t="shared" si="10"/>
        <v/>
      </c>
      <c r="T37" s="211" t="str">
        <f t="shared" si="11"/>
        <v/>
      </c>
      <c r="U37" s="217" t="str">
        <f t="shared" si="25"/>
        <v/>
      </c>
      <c r="V37" s="218"/>
      <c r="W37" s="219" t="str">
        <f t="shared" si="26"/>
        <v/>
      </c>
      <c r="X37" s="218"/>
      <c r="Y37" s="219" t="str">
        <f t="shared" si="27"/>
        <v/>
      </c>
      <c r="Z37" s="218"/>
      <c r="AA37" s="220" t="str">
        <f t="shared" si="12"/>
        <v/>
      </c>
      <c r="AB37" s="221" t="str">
        <f t="shared" si="13"/>
        <v/>
      </c>
      <c r="AC37" s="222" t="str">
        <f t="shared" si="14"/>
        <v/>
      </c>
      <c r="AD37" s="223" t="str">
        <f t="shared" si="15"/>
        <v/>
      </c>
      <c r="AE37" s="224"/>
      <c r="AF37" s="186"/>
      <c r="AG37" s="338" t="str">
        <f t="shared" si="16"/>
        <v/>
      </c>
      <c r="AH37" s="339" t="str">
        <f t="shared" si="17"/>
        <v/>
      </c>
      <c r="AI37" s="340" t="str">
        <f t="shared" si="18"/>
        <v/>
      </c>
      <c r="AJ37" s="341" t="str">
        <f t="shared" si="19"/>
        <v/>
      </c>
      <c r="AK37" s="229" t="str">
        <f t="shared" si="20"/>
        <v/>
      </c>
    </row>
    <row r="38" spans="2:37" ht="12" customHeight="1">
      <c r="B38" s="33">
        <f>IF(情報!$C28="","",情報!$C28)</f>
        <v>126</v>
      </c>
      <c r="C38" s="34" t="str">
        <f t="shared" si="5"/>
        <v/>
      </c>
      <c r="D38" s="230" t="str">
        <f t="shared" si="28"/>
        <v/>
      </c>
      <c r="E38" s="313" t="str">
        <f t="shared" si="28"/>
        <v/>
      </c>
      <c r="F38" s="313" t="str">
        <f t="shared" si="28"/>
        <v/>
      </c>
      <c r="G38" s="230" t="str">
        <f t="shared" si="29"/>
        <v/>
      </c>
      <c r="H38" s="313" t="str">
        <f t="shared" si="29"/>
        <v/>
      </c>
      <c r="I38" s="313" t="str">
        <f t="shared" si="29"/>
        <v/>
      </c>
      <c r="J38" s="230"/>
      <c r="K38" s="313"/>
      <c r="L38" s="342"/>
      <c r="M38" s="234" t="str">
        <f t="shared" si="21"/>
        <v/>
      </c>
      <c r="N38" s="314" t="str">
        <f t="shared" si="22"/>
        <v/>
      </c>
      <c r="O38" s="315" t="str">
        <f t="shared" si="23"/>
        <v/>
      </c>
      <c r="P38" s="306"/>
      <c r="Q38" s="233" t="str">
        <f t="shared" si="9"/>
        <v/>
      </c>
      <c r="R38" s="234" t="str">
        <f t="shared" si="24"/>
        <v/>
      </c>
      <c r="S38" s="235" t="str">
        <f t="shared" si="10"/>
        <v/>
      </c>
      <c r="T38" s="230" t="str">
        <f t="shared" si="11"/>
        <v/>
      </c>
      <c r="U38" s="236" t="str">
        <f t="shared" si="25"/>
        <v/>
      </c>
      <c r="V38" s="237"/>
      <c r="W38" s="238" t="str">
        <f t="shared" si="26"/>
        <v/>
      </c>
      <c r="X38" s="237"/>
      <c r="Y38" s="238" t="str">
        <f t="shared" si="27"/>
        <v/>
      </c>
      <c r="Z38" s="237"/>
      <c r="AA38" s="239" t="str">
        <f t="shared" si="12"/>
        <v/>
      </c>
      <c r="AB38" s="240" t="str">
        <f t="shared" si="13"/>
        <v/>
      </c>
      <c r="AC38" s="241" t="str">
        <f t="shared" si="14"/>
        <v/>
      </c>
      <c r="AD38" s="242" t="str">
        <f t="shared" si="15"/>
        <v/>
      </c>
      <c r="AE38" s="243"/>
      <c r="AF38" s="186"/>
      <c r="AG38" s="343" t="str">
        <f t="shared" si="16"/>
        <v/>
      </c>
      <c r="AH38" s="344" t="str">
        <f t="shared" si="17"/>
        <v/>
      </c>
      <c r="AI38" s="345" t="str">
        <f t="shared" si="18"/>
        <v/>
      </c>
      <c r="AJ38" s="346" t="str">
        <f t="shared" si="19"/>
        <v/>
      </c>
      <c r="AK38" s="248" t="str">
        <f t="shared" si="20"/>
        <v/>
      </c>
    </row>
    <row r="39" spans="2:37" ht="12" customHeight="1">
      <c r="B39" s="21">
        <f>IF(情報!$C29="","",情報!$C29)</f>
        <v>127</v>
      </c>
      <c r="C39" s="22" t="str">
        <f t="shared" si="5"/>
        <v/>
      </c>
      <c r="D39" s="192" t="str">
        <f t="shared" si="28"/>
        <v/>
      </c>
      <c r="E39" s="307" t="str">
        <f t="shared" si="28"/>
        <v/>
      </c>
      <c r="F39" s="307" t="str">
        <f t="shared" si="28"/>
        <v/>
      </c>
      <c r="G39" s="192" t="str">
        <f t="shared" si="29"/>
        <v/>
      </c>
      <c r="H39" s="307" t="str">
        <f t="shared" si="29"/>
        <v/>
      </c>
      <c r="I39" s="307" t="str">
        <f t="shared" si="29"/>
        <v/>
      </c>
      <c r="J39" s="192"/>
      <c r="K39" s="307"/>
      <c r="L39" s="332"/>
      <c r="M39" s="196" t="str">
        <f t="shared" si="21"/>
        <v/>
      </c>
      <c r="N39" s="308" t="str">
        <f t="shared" si="22"/>
        <v/>
      </c>
      <c r="O39" s="309" t="str">
        <f t="shared" si="23"/>
        <v/>
      </c>
      <c r="P39" s="306"/>
      <c r="Q39" s="195" t="str">
        <f t="shared" si="9"/>
        <v/>
      </c>
      <c r="R39" s="196" t="str">
        <f t="shared" si="24"/>
        <v/>
      </c>
      <c r="S39" s="197" t="str">
        <f t="shared" si="10"/>
        <v/>
      </c>
      <c r="T39" s="192" t="str">
        <f t="shared" si="11"/>
        <v/>
      </c>
      <c r="U39" s="198" t="str">
        <f t="shared" si="25"/>
        <v/>
      </c>
      <c r="V39" s="199"/>
      <c r="W39" s="200" t="str">
        <f t="shared" si="26"/>
        <v/>
      </c>
      <c r="X39" s="199"/>
      <c r="Y39" s="200" t="str">
        <f t="shared" si="27"/>
        <v/>
      </c>
      <c r="Z39" s="199"/>
      <c r="AA39" s="201" t="str">
        <f t="shared" si="12"/>
        <v/>
      </c>
      <c r="AB39" s="202" t="str">
        <f t="shared" si="13"/>
        <v/>
      </c>
      <c r="AC39" s="203" t="str">
        <f t="shared" si="14"/>
        <v/>
      </c>
      <c r="AD39" s="204" t="str">
        <f t="shared" si="15"/>
        <v/>
      </c>
      <c r="AE39" s="205"/>
      <c r="AF39" s="186"/>
      <c r="AG39" s="333" t="str">
        <f t="shared" si="16"/>
        <v/>
      </c>
      <c r="AH39" s="334" t="str">
        <f t="shared" si="17"/>
        <v/>
      </c>
      <c r="AI39" s="335" t="str">
        <f t="shared" si="18"/>
        <v/>
      </c>
      <c r="AJ39" s="336" t="str">
        <f t="shared" si="19"/>
        <v/>
      </c>
      <c r="AK39" s="210" t="str">
        <f t="shared" si="20"/>
        <v/>
      </c>
    </row>
    <row r="40" spans="2:37" ht="12" customHeight="1">
      <c r="B40" s="21">
        <f>IF(情報!$C30="","",情報!$C30)</f>
        <v>128</v>
      </c>
      <c r="C40" s="22" t="str">
        <f t="shared" si="5"/>
        <v/>
      </c>
      <c r="D40" s="192" t="str">
        <f t="shared" si="28"/>
        <v/>
      </c>
      <c r="E40" s="307" t="str">
        <f t="shared" si="28"/>
        <v/>
      </c>
      <c r="F40" s="307" t="str">
        <f t="shared" si="28"/>
        <v/>
      </c>
      <c r="G40" s="192" t="str">
        <f t="shared" si="29"/>
        <v/>
      </c>
      <c r="H40" s="307" t="str">
        <f t="shared" si="29"/>
        <v/>
      </c>
      <c r="I40" s="307" t="str">
        <f t="shared" si="29"/>
        <v/>
      </c>
      <c r="J40" s="192"/>
      <c r="K40" s="307"/>
      <c r="L40" s="332"/>
      <c r="M40" s="196" t="str">
        <f t="shared" si="21"/>
        <v/>
      </c>
      <c r="N40" s="308" t="str">
        <f t="shared" si="22"/>
        <v/>
      </c>
      <c r="O40" s="309" t="str">
        <f t="shared" si="23"/>
        <v/>
      </c>
      <c r="P40" s="306"/>
      <c r="Q40" s="195" t="str">
        <f t="shared" si="9"/>
        <v/>
      </c>
      <c r="R40" s="196" t="str">
        <f t="shared" si="24"/>
        <v/>
      </c>
      <c r="S40" s="197" t="str">
        <f t="shared" si="10"/>
        <v/>
      </c>
      <c r="T40" s="192" t="str">
        <f t="shared" si="11"/>
        <v/>
      </c>
      <c r="U40" s="198" t="str">
        <f t="shared" si="25"/>
        <v/>
      </c>
      <c r="V40" s="199"/>
      <c r="W40" s="200" t="str">
        <f t="shared" si="26"/>
        <v/>
      </c>
      <c r="X40" s="199"/>
      <c r="Y40" s="200" t="str">
        <f t="shared" si="27"/>
        <v/>
      </c>
      <c r="Z40" s="199"/>
      <c r="AA40" s="201" t="str">
        <f t="shared" si="12"/>
        <v/>
      </c>
      <c r="AB40" s="202" t="str">
        <f t="shared" si="13"/>
        <v/>
      </c>
      <c r="AC40" s="203" t="str">
        <f t="shared" si="14"/>
        <v/>
      </c>
      <c r="AD40" s="204" t="str">
        <f t="shared" si="15"/>
        <v/>
      </c>
      <c r="AE40" s="205"/>
      <c r="AF40" s="186"/>
      <c r="AG40" s="333" t="str">
        <f t="shared" si="16"/>
        <v/>
      </c>
      <c r="AH40" s="334" t="str">
        <f t="shared" si="17"/>
        <v/>
      </c>
      <c r="AI40" s="335" t="str">
        <f t="shared" si="18"/>
        <v/>
      </c>
      <c r="AJ40" s="336" t="str">
        <f t="shared" si="19"/>
        <v/>
      </c>
      <c r="AK40" s="210" t="str">
        <f t="shared" si="20"/>
        <v/>
      </c>
    </row>
    <row r="41" spans="2:37" ht="12" customHeight="1">
      <c r="B41" s="21">
        <f>IF(情報!$C31="","",情報!$C31)</f>
        <v>129</v>
      </c>
      <c r="C41" s="22" t="str">
        <f t="shared" si="5"/>
        <v/>
      </c>
      <c r="D41" s="192" t="str">
        <f t="shared" si="28"/>
        <v/>
      </c>
      <c r="E41" s="307" t="str">
        <f t="shared" si="28"/>
        <v/>
      </c>
      <c r="F41" s="307" t="str">
        <f t="shared" si="28"/>
        <v/>
      </c>
      <c r="G41" s="192" t="str">
        <f t="shared" si="29"/>
        <v/>
      </c>
      <c r="H41" s="307" t="str">
        <f t="shared" si="29"/>
        <v/>
      </c>
      <c r="I41" s="307" t="str">
        <f t="shared" si="29"/>
        <v/>
      </c>
      <c r="J41" s="192"/>
      <c r="K41" s="307"/>
      <c r="L41" s="332"/>
      <c r="M41" s="196" t="str">
        <f t="shared" si="21"/>
        <v/>
      </c>
      <c r="N41" s="308" t="str">
        <f t="shared" si="22"/>
        <v/>
      </c>
      <c r="O41" s="309" t="str">
        <f t="shared" si="23"/>
        <v/>
      </c>
      <c r="P41" s="306"/>
      <c r="Q41" s="195" t="str">
        <f t="shared" si="9"/>
        <v/>
      </c>
      <c r="R41" s="196" t="str">
        <f t="shared" si="24"/>
        <v/>
      </c>
      <c r="S41" s="197" t="str">
        <f t="shared" si="10"/>
        <v/>
      </c>
      <c r="T41" s="192" t="str">
        <f t="shared" si="11"/>
        <v/>
      </c>
      <c r="U41" s="198" t="str">
        <f t="shared" si="25"/>
        <v/>
      </c>
      <c r="V41" s="199"/>
      <c r="W41" s="200" t="str">
        <f t="shared" si="26"/>
        <v/>
      </c>
      <c r="X41" s="199"/>
      <c r="Y41" s="200" t="str">
        <f t="shared" si="27"/>
        <v/>
      </c>
      <c r="Z41" s="199"/>
      <c r="AA41" s="201" t="str">
        <f t="shared" si="12"/>
        <v/>
      </c>
      <c r="AB41" s="202" t="str">
        <f t="shared" si="13"/>
        <v/>
      </c>
      <c r="AC41" s="203" t="str">
        <f t="shared" si="14"/>
        <v/>
      </c>
      <c r="AD41" s="204" t="str">
        <f t="shared" si="15"/>
        <v/>
      </c>
      <c r="AE41" s="205"/>
      <c r="AF41" s="186"/>
      <c r="AG41" s="333" t="str">
        <f t="shared" si="16"/>
        <v/>
      </c>
      <c r="AH41" s="334" t="str">
        <f t="shared" si="17"/>
        <v/>
      </c>
      <c r="AI41" s="335" t="str">
        <f t="shared" si="18"/>
        <v/>
      </c>
      <c r="AJ41" s="336" t="str">
        <f t="shared" si="19"/>
        <v/>
      </c>
      <c r="AK41" s="210" t="str">
        <f t="shared" si="20"/>
        <v/>
      </c>
    </row>
    <row r="42" spans="2:37" ht="12" customHeight="1">
      <c r="B42" s="27">
        <f>IF(情報!$C32="","",情報!$C32)</f>
        <v>130</v>
      </c>
      <c r="C42" s="28" t="str">
        <f t="shared" si="5"/>
        <v/>
      </c>
      <c r="D42" s="211" t="str">
        <f t="shared" si="28"/>
        <v/>
      </c>
      <c r="E42" s="310" t="str">
        <f t="shared" si="28"/>
        <v/>
      </c>
      <c r="F42" s="310" t="str">
        <f t="shared" si="28"/>
        <v/>
      </c>
      <c r="G42" s="211" t="str">
        <f t="shared" si="29"/>
        <v/>
      </c>
      <c r="H42" s="310" t="str">
        <f t="shared" si="29"/>
        <v/>
      </c>
      <c r="I42" s="310" t="str">
        <f t="shared" si="29"/>
        <v/>
      </c>
      <c r="J42" s="211"/>
      <c r="K42" s="310"/>
      <c r="L42" s="337"/>
      <c r="M42" s="215" t="str">
        <f t="shared" si="21"/>
        <v/>
      </c>
      <c r="N42" s="311" t="str">
        <f t="shared" si="22"/>
        <v/>
      </c>
      <c r="O42" s="312" t="str">
        <f t="shared" si="23"/>
        <v/>
      </c>
      <c r="P42" s="306"/>
      <c r="Q42" s="214" t="str">
        <f t="shared" si="9"/>
        <v/>
      </c>
      <c r="R42" s="215" t="str">
        <f t="shared" si="24"/>
        <v/>
      </c>
      <c r="S42" s="216" t="str">
        <f t="shared" si="10"/>
        <v/>
      </c>
      <c r="T42" s="211" t="str">
        <f t="shared" si="11"/>
        <v/>
      </c>
      <c r="U42" s="217" t="str">
        <f t="shared" si="25"/>
        <v/>
      </c>
      <c r="V42" s="218"/>
      <c r="W42" s="219" t="str">
        <f t="shared" si="26"/>
        <v/>
      </c>
      <c r="X42" s="218"/>
      <c r="Y42" s="219" t="str">
        <f t="shared" si="27"/>
        <v/>
      </c>
      <c r="Z42" s="218"/>
      <c r="AA42" s="220" t="str">
        <f t="shared" si="12"/>
        <v/>
      </c>
      <c r="AB42" s="221" t="str">
        <f t="shared" si="13"/>
        <v/>
      </c>
      <c r="AC42" s="222" t="str">
        <f t="shared" si="14"/>
        <v/>
      </c>
      <c r="AD42" s="223" t="str">
        <f t="shared" si="15"/>
        <v/>
      </c>
      <c r="AE42" s="224"/>
      <c r="AF42" s="186"/>
      <c r="AG42" s="338" t="str">
        <f t="shared" si="16"/>
        <v/>
      </c>
      <c r="AH42" s="339" t="str">
        <f t="shared" si="17"/>
        <v/>
      </c>
      <c r="AI42" s="340" t="str">
        <f t="shared" si="18"/>
        <v/>
      </c>
      <c r="AJ42" s="341" t="str">
        <f t="shared" si="19"/>
        <v/>
      </c>
      <c r="AK42" s="229" t="str">
        <f t="shared" si="20"/>
        <v/>
      </c>
    </row>
    <row r="43" spans="2:37" ht="12" customHeight="1">
      <c r="B43" s="33">
        <f>IF(情報!$C33="","",情報!$C33)</f>
        <v>131</v>
      </c>
      <c r="C43" s="34" t="str">
        <f t="shared" si="5"/>
        <v/>
      </c>
      <c r="D43" s="230" t="str">
        <f t="shared" si="28"/>
        <v/>
      </c>
      <c r="E43" s="313" t="str">
        <f t="shared" si="28"/>
        <v/>
      </c>
      <c r="F43" s="313" t="str">
        <f t="shared" si="28"/>
        <v/>
      </c>
      <c r="G43" s="230" t="str">
        <f t="shared" si="29"/>
        <v/>
      </c>
      <c r="H43" s="313" t="str">
        <f t="shared" si="29"/>
        <v/>
      </c>
      <c r="I43" s="313" t="str">
        <f t="shared" si="29"/>
        <v/>
      </c>
      <c r="J43" s="230"/>
      <c r="K43" s="313"/>
      <c r="L43" s="342"/>
      <c r="M43" s="234" t="str">
        <f t="shared" si="21"/>
        <v/>
      </c>
      <c r="N43" s="314" t="str">
        <f t="shared" si="22"/>
        <v/>
      </c>
      <c r="O43" s="315" t="str">
        <f t="shared" si="23"/>
        <v/>
      </c>
      <c r="P43" s="306"/>
      <c r="Q43" s="233" t="str">
        <f t="shared" si="9"/>
        <v/>
      </c>
      <c r="R43" s="234" t="str">
        <f t="shared" si="24"/>
        <v/>
      </c>
      <c r="S43" s="235" t="str">
        <f t="shared" si="10"/>
        <v/>
      </c>
      <c r="T43" s="230" t="str">
        <f t="shared" si="11"/>
        <v/>
      </c>
      <c r="U43" s="236" t="str">
        <f t="shared" si="25"/>
        <v/>
      </c>
      <c r="V43" s="237"/>
      <c r="W43" s="238" t="str">
        <f t="shared" si="26"/>
        <v/>
      </c>
      <c r="X43" s="237"/>
      <c r="Y43" s="238" t="str">
        <f t="shared" si="27"/>
        <v/>
      </c>
      <c r="Z43" s="237"/>
      <c r="AA43" s="239" t="str">
        <f t="shared" si="12"/>
        <v/>
      </c>
      <c r="AB43" s="240" t="str">
        <f t="shared" si="13"/>
        <v/>
      </c>
      <c r="AC43" s="241" t="str">
        <f t="shared" si="14"/>
        <v/>
      </c>
      <c r="AD43" s="242" t="str">
        <f t="shared" si="15"/>
        <v/>
      </c>
      <c r="AE43" s="243"/>
      <c r="AF43" s="186"/>
      <c r="AG43" s="343" t="str">
        <f t="shared" si="16"/>
        <v/>
      </c>
      <c r="AH43" s="344" t="str">
        <f t="shared" si="17"/>
        <v/>
      </c>
      <c r="AI43" s="345" t="str">
        <f t="shared" si="18"/>
        <v/>
      </c>
      <c r="AJ43" s="346" t="str">
        <f t="shared" si="19"/>
        <v/>
      </c>
      <c r="AK43" s="248" t="str">
        <f t="shared" si="20"/>
        <v/>
      </c>
    </row>
    <row r="44" spans="2:37" ht="12" customHeight="1">
      <c r="B44" s="21">
        <f>IF(情報!$C34="","",情報!$C34)</f>
        <v>132</v>
      </c>
      <c r="C44" s="22" t="str">
        <f t="shared" si="5"/>
        <v/>
      </c>
      <c r="D44" s="192" t="str">
        <f t="shared" si="28"/>
        <v/>
      </c>
      <c r="E44" s="307" t="str">
        <f t="shared" si="28"/>
        <v/>
      </c>
      <c r="F44" s="307" t="str">
        <f t="shared" si="28"/>
        <v/>
      </c>
      <c r="G44" s="192" t="str">
        <f t="shared" si="29"/>
        <v/>
      </c>
      <c r="H44" s="307" t="str">
        <f t="shared" si="29"/>
        <v/>
      </c>
      <c r="I44" s="307" t="str">
        <f t="shared" si="29"/>
        <v/>
      </c>
      <c r="J44" s="192"/>
      <c r="K44" s="307"/>
      <c r="L44" s="332"/>
      <c r="M44" s="196" t="str">
        <f t="shared" si="21"/>
        <v/>
      </c>
      <c r="N44" s="308" t="str">
        <f t="shared" si="22"/>
        <v/>
      </c>
      <c r="O44" s="309" t="str">
        <f t="shared" si="23"/>
        <v/>
      </c>
      <c r="P44" s="306"/>
      <c r="Q44" s="195" t="str">
        <f t="shared" si="9"/>
        <v/>
      </c>
      <c r="R44" s="196" t="str">
        <f t="shared" si="24"/>
        <v/>
      </c>
      <c r="S44" s="197" t="str">
        <f t="shared" si="10"/>
        <v/>
      </c>
      <c r="T44" s="192" t="str">
        <f t="shared" si="11"/>
        <v/>
      </c>
      <c r="U44" s="198" t="str">
        <f t="shared" si="25"/>
        <v/>
      </c>
      <c r="V44" s="199"/>
      <c r="W44" s="200" t="str">
        <f t="shared" si="26"/>
        <v/>
      </c>
      <c r="X44" s="199"/>
      <c r="Y44" s="200" t="str">
        <f t="shared" si="27"/>
        <v/>
      </c>
      <c r="Z44" s="199"/>
      <c r="AA44" s="201" t="str">
        <f t="shared" si="12"/>
        <v/>
      </c>
      <c r="AB44" s="202" t="str">
        <f t="shared" si="13"/>
        <v/>
      </c>
      <c r="AC44" s="203" t="str">
        <f t="shared" si="14"/>
        <v/>
      </c>
      <c r="AD44" s="204" t="str">
        <f t="shared" si="15"/>
        <v/>
      </c>
      <c r="AE44" s="205"/>
      <c r="AF44" s="186"/>
      <c r="AG44" s="333" t="str">
        <f t="shared" si="16"/>
        <v/>
      </c>
      <c r="AH44" s="334" t="str">
        <f t="shared" si="17"/>
        <v/>
      </c>
      <c r="AI44" s="335" t="str">
        <f t="shared" si="18"/>
        <v/>
      </c>
      <c r="AJ44" s="336" t="str">
        <f t="shared" si="19"/>
        <v/>
      </c>
      <c r="AK44" s="210" t="str">
        <f t="shared" si="20"/>
        <v/>
      </c>
    </row>
    <row r="45" spans="2:37" ht="12" customHeight="1">
      <c r="B45" s="21">
        <f>IF(情報!$C35="","",情報!$C35)</f>
        <v>133</v>
      </c>
      <c r="C45" s="22" t="str">
        <f t="shared" ref="C45:C76" si="30">IF(ISERROR(VLOOKUP($B45,名列,2,FALSE)&amp;""),"",VLOOKUP($B45,名列,2,FALSE)&amp;"")</f>
        <v/>
      </c>
      <c r="D45" s="192" t="str">
        <f t="shared" si="28"/>
        <v/>
      </c>
      <c r="E45" s="307" t="str">
        <f t="shared" si="28"/>
        <v/>
      </c>
      <c r="F45" s="307" t="str">
        <f t="shared" si="28"/>
        <v/>
      </c>
      <c r="G45" s="192" t="str">
        <f t="shared" si="29"/>
        <v/>
      </c>
      <c r="H45" s="307" t="str">
        <f t="shared" si="29"/>
        <v/>
      </c>
      <c r="I45" s="307" t="str">
        <f t="shared" si="29"/>
        <v/>
      </c>
      <c r="J45" s="192"/>
      <c r="K45" s="307"/>
      <c r="L45" s="332"/>
      <c r="M45" s="196" t="str">
        <f t="shared" si="21"/>
        <v/>
      </c>
      <c r="N45" s="308" t="str">
        <f t="shared" si="22"/>
        <v/>
      </c>
      <c r="O45" s="309" t="str">
        <f t="shared" si="23"/>
        <v/>
      </c>
      <c r="P45" s="306"/>
      <c r="Q45" s="195" t="str">
        <f t="shared" ref="Q45:Q76" si="31">IF(R45="","",RANK(R45,$R$13:$R$192,0))</f>
        <v/>
      </c>
      <c r="R45" s="196" t="str">
        <f t="shared" si="24"/>
        <v/>
      </c>
      <c r="S45" s="197" t="str">
        <f t="shared" ref="S45:S76" si="32">IF(ISERROR(LOOKUP(R45,$Q$2:$R$6)),"",LOOKUP(R45,$Q$2:$R$6))</f>
        <v/>
      </c>
      <c r="T45" s="192" t="str">
        <f t="shared" ref="T45:T76" si="33">VLOOKUP($B45,テ2,44,FALSE)</f>
        <v/>
      </c>
      <c r="U45" s="198" t="str">
        <f t="shared" si="25"/>
        <v/>
      </c>
      <c r="V45" s="199"/>
      <c r="W45" s="200" t="str">
        <f t="shared" si="26"/>
        <v/>
      </c>
      <c r="X45" s="199"/>
      <c r="Y45" s="200" t="str">
        <f t="shared" si="27"/>
        <v/>
      </c>
      <c r="Z45" s="199"/>
      <c r="AA45" s="201" t="str">
        <f t="shared" ref="AA45:AA76" si="34">IF($AG45&amp;$AH45&amp;$AI45="","",(IF($AG45="A",3,IF($AG45="B",2,1)))+(IF($AH45="A",3,IF($AH45="B",2,1)))+(IF($AI45="A",3,IF($AI45="B",2,1))))</f>
        <v/>
      </c>
      <c r="AB45" s="202" t="str">
        <f t="shared" ref="AB45:AB76" si="35">IF($AA45="","",VLOOKUP($AA45,観点得点,2,FALSE))</f>
        <v/>
      </c>
      <c r="AC45" s="203" t="str">
        <f t="shared" ref="AC45:AC76" si="36">IF($AA45="","",VLOOKUP($AA45,観点得点,3,FALSE))</f>
        <v/>
      </c>
      <c r="AD45" s="204" t="str">
        <f t="shared" ref="AD45:AD76" si="37">IF(ISERROR(LOOKUP(R45,$Q$2:$R$6)),"",LOOKUP(R45,$Q$2:$R$6))</f>
        <v/>
      </c>
      <c r="AE45" s="205"/>
      <c r="AF45" s="186"/>
      <c r="AG45" s="333" t="str">
        <f t="shared" ref="AG45:AG76" si="38">IF($V45="",$U45,$V45)</f>
        <v/>
      </c>
      <c r="AH45" s="334" t="str">
        <f t="shared" ref="AH45:AH76" si="39">IF($X45="",$W45,$X45)</f>
        <v/>
      </c>
      <c r="AI45" s="335" t="str">
        <f t="shared" ref="AI45:AI76" si="40">IF($Z45="",$Y45,$Z45)</f>
        <v/>
      </c>
      <c r="AJ45" s="336" t="str">
        <f t="shared" ref="AJ45:AJ76" si="41">IF(AE45="",AD45,AE45)</f>
        <v/>
      </c>
      <c r="AK45" s="210" t="str">
        <f t="shared" ref="AK45:AK76" si="42">IF(ISERROR(VLOOKUP($B45,評全,$AK$8,FALSE)),"",VLOOKUP($B45,評全,$AK$8,FALSE))</f>
        <v/>
      </c>
    </row>
    <row r="46" spans="2:37" ht="12" customHeight="1">
      <c r="B46" s="21">
        <f>IF(情報!$C36="","",情報!$C36)</f>
        <v>134</v>
      </c>
      <c r="C46" s="22" t="str">
        <f t="shared" si="30"/>
        <v/>
      </c>
      <c r="D46" s="192" t="str">
        <f t="shared" si="28"/>
        <v/>
      </c>
      <c r="E46" s="307" t="str">
        <f t="shared" si="28"/>
        <v/>
      </c>
      <c r="F46" s="307" t="str">
        <f t="shared" si="28"/>
        <v/>
      </c>
      <c r="G46" s="192" t="str">
        <f t="shared" si="29"/>
        <v/>
      </c>
      <c r="H46" s="307" t="str">
        <f t="shared" si="29"/>
        <v/>
      </c>
      <c r="I46" s="307" t="str">
        <f t="shared" si="29"/>
        <v/>
      </c>
      <c r="J46" s="192"/>
      <c r="K46" s="307"/>
      <c r="L46" s="332"/>
      <c r="M46" s="196" t="str">
        <f t="shared" si="21"/>
        <v/>
      </c>
      <c r="N46" s="308" t="str">
        <f t="shared" si="22"/>
        <v/>
      </c>
      <c r="O46" s="309" t="str">
        <f t="shared" si="23"/>
        <v/>
      </c>
      <c r="P46" s="306"/>
      <c r="Q46" s="195" t="str">
        <f t="shared" si="31"/>
        <v/>
      </c>
      <c r="R46" s="196" t="str">
        <f t="shared" si="24"/>
        <v/>
      </c>
      <c r="S46" s="197" t="str">
        <f t="shared" si="32"/>
        <v/>
      </c>
      <c r="T46" s="192" t="str">
        <f t="shared" si="33"/>
        <v/>
      </c>
      <c r="U46" s="198" t="str">
        <f t="shared" si="25"/>
        <v/>
      </c>
      <c r="V46" s="199"/>
      <c r="W46" s="200" t="str">
        <f t="shared" si="26"/>
        <v/>
      </c>
      <c r="X46" s="199"/>
      <c r="Y46" s="200" t="str">
        <f t="shared" si="27"/>
        <v/>
      </c>
      <c r="Z46" s="199"/>
      <c r="AA46" s="201" t="str">
        <f t="shared" si="34"/>
        <v/>
      </c>
      <c r="AB46" s="202" t="str">
        <f t="shared" si="35"/>
        <v/>
      </c>
      <c r="AC46" s="203" t="str">
        <f t="shared" si="36"/>
        <v/>
      </c>
      <c r="AD46" s="204" t="str">
        <f t="shared" si="37"/>
        <v/>
      </c>
      <c r="AE46" s="205"/>
      <c r="AF46" s="186"/>
      <c r="AG46" s="333" t="str">
        <f t="shared" si="38"/>
        <v/>
      </c>
      <c r="AH46" s="334" t="str">
        <f t="shared" si="39"/>
        <v/>
      </c>
      <c r="AI46" s="335" t="str">
        <f t="shared" si="40"/>
        <v/>
      </c>
      <c r="AJ46" s="336" t="str">
        <f t="shared" si="41"/>
        <v/>
      </c>
      <c r="AK46" s="210" t="str">
        <f t="shared" si="42"/>
        <v/>
      </c>
    </row>
    <row r="47" spans="2:37" ht="12" customHeight="1">
      <c r="B47" s="27">
        <f>IF(情報!$C37="","",情報!$C37)</f>
        <v>135</v>
      </c>
      <c r="C47" s="28" t="str">
        <f t="shared" si="30"/>
        <v/>
      </c>
      <c r="D47" s="211" t="str">
        <f t="shared" si="28"/>
        <v/>
      </c>
      <c r="E47" s="310" t="str">
        <f t="shared" si="28"/>
        <v/>
      </c>
      <c r="F47" s="310" t="str">
        <f t="shared" si="28"/>
        <v/>
      </c>
      <c r="G47" s="211" t="str">
        <f t="shared" si="29"/>
        <v/>
      </c>
      <c r="H47" s="310" t="str">
        <f t="shared" si="29"/>
        <v/>
      </c>
      <c r="I47" s="310" t="str">
        <f t="shared" si="29"/>
        <v/>
      </c>
      <c r="J47" s="211"/>
      <c r="K47" s="310"/>
      <c r="L47" s="337"/>
      <c r="M47" s="215" t="str">
        <f t="shared" si="21"/>
        <v/>
      </c>
      <c r="N47" s="311" t="str">
        <f t="shared" si="22"/>
        <v/>
      </c>
      <c r="O47" s="312" t="str">
        <f t="shared" si="23"/>
        <v/>
      </c>
      <c r="P47" s="306"/>
      <c r="Q47" s="214" t="str">
        <f t="shared" si="31"/>
        <v/>
      </c>
      <c r="R47" s="215" t="str">
        <f t="shared" si="24"/>
        <v/>
      </c>
      <c r="S47" s="216" t="str">
        <f t="shared" si="32"/>
        <v/>
      </c>
      <c r="T47" s="211" t="str">
        <f t="shared" si="33"/>
        <v/>
      </c>
      <c r="U47" s="217" t="str">
        <f t="shared" si="25"/>
        <v/>
      </c>
      <c r="V47" s="218"/>
      <c r="W47" s="219" t="str">
        <f t="shared" si="26"/>
        <v/>
      </c>
      <c r="X47" s="218"/>
      <c r="Y47" s="219" t="str">
        <f t="shared" si="27"/>
        <v/>
      </c>
      <c r="Z47" s="218"/>
      <c r="AA47" s="220" t="str">
        <f t="shared" si="34"/>
        <v/>
      </c>
      <c r="AB47" s="221" t="str">
        <f t="shared" si="35"/>
        <v/>
      </c>
      <c r="AC47" s="222" t="str">
        <f t="shared" si="36"/>
        <v/>
      </c>
      <c r="AD47" s="223" t="str">
        <f t="shared" si="37"/>
        <v/>
      </c>
      <c r="AE47" s="224"/>
      <c r="AF47" s="186"/>
      <c r="AG47" s="338" t="str">
        <f t="shared" si="38"/>
        <v/>
      </c>
      <c r="AH47" s="339" t="str">
        <f t="shared" si="39"/>
        <v/>
      </c>
      <c r="AI47" s="340" t="str">
        <f t="shared" si="40"/>
        <v/>
      </c>
      <c r="AJ47" s="341" t="str">
        <f t="shared" si="41"/>
        <v/>
      </c>
      <c r="AK47" s="229" t="str">
        <f t="shared" si="42"/>
        <v/>
      </c>
    </row>
    <row r="48" spans="2:37" ht="12" customHeight="1">
      <c r="B48" s="33">
        <f>IF(情報!$C38="","",情報!$C38)</f>
        <v>136</v>
      </c>
      <c r="C48" s="34" t="str">
        <f t="shared" si="30"/>
        <v/>
      </c>
      <c r="D48" s="230" t="str">
        <f t="shared" si="28"/>
        <v/>
      </c>
      <c r="E48" s="313" t="str">
        <f t="shared" si="28"/>
        <v/>
      </c>
      <c r="F48" s="313" t="str">
        <f t="shared" si="28"/>
        <v/>
      </c>
      <c r="G48" s="230" t="str">
        <f t="shared" si="29"/>
        <v/>
      </c>
      <c r="H48" s="313" t="str">
        <f t="shared" si="29"/>
        <v/>
      </c>
      <c r="I48" s="313" t="str">
        <f t="shared" si="29"/>
        <v/>
      </c>
      <c r="J48" s="230"/>
      <c r="K48" s="313"/>
      <c r="L48" s="342"/>
      <c r="M48" s="234" t="str">
        <f t="shared" si="21"/>
        <v/>
      </c>
      <c r="N48" s="314" t="str">
        <f t="shared" si="22"/>
        <v/>
      </c>
      <c r="O48" s="315" t="str">
        <f t="shared" si="23"/>
        <v/>
      </c>
      <c r="P48" s="306"/>
      <c r="Q48" s="233" t="str">
        <f t="shared" si="31"/>
        <v/>
      </c>
      <c r="R48" s="234" t="str">
        <f t="shared" si="24"/>
        <v/>
      </c>
      <c r="S48" s="235" t="str">
        <f t="shared" si="32"/>
        <v/>
      </c>
      <c r="T48" s="230" t="str">
        <f t="shared" si="33"/>
        <v/>
      </c>
      <c r="U48" s="236" t="str">
        <f t="shared" si="25"/>
        <v/>
      </c>
      <c r="V48" s="237"/>
      <c r="W48" s="238" t="str">
        <f t="shared" si="26"/>
        <v/>
      </c>
      <c r="X48" s="237"/>
      <c r="Y48" s="238" t="str">
        <f t="shared" si="27"/>
        <v/>
      </c>
      <c r="Z48" s="237"/>
      <c r="AA48" s="239" t="str">
        <f t="shared" si="34"/>
        <v/>
      </c>
      <c r="AB48" s="240" t="str">
        <f t="shared" si="35"/>
        <v/>
      </c>
      <c r="AC48" s="241" t="str">
        <f t="shared" si="36"/>
        <v/>
      </c>
      <c r="AD48" s="242" t="str">
        <f t="shared" si="37"/>
        <v/>
      </c>
      <c r="AE48" s="243"/>
      <c r="AF48" s="186"/>
      <c r="AG48" s="343" t="str">
        <f t="shared" si="38"/>
        <v/>
      </c>
      <c r="AH48" s="344" t="str">
        <f t="shared" si="39"/>
        <v/>
      </c>
      <c r="AI48" s="345" t="str">
        <f t="shared" si="40"/>
        <v/>
      </c>
      <c r="AJ48" s="346" t="str">
        <f t="shared" si="41"/>
        <v/>
      </c>
      <c r="AK48" s="248" t="str">
        <f t="shared" si="42"/>
        <v/>
      </c>
    </row>
    <row r="49" spans="2:37" ht="12" customHeight="1">
      <c r="B49" s="21">
        <f>IF(情報!$C39="","",情報!$C39)</f>
        <v>137</v>
      </c>
      <c r="C49" s="22" t="str">
        <f t="shared" si="30"/>
        <v/>
      </c>
      <c r="D49" s="192" t="str">
        <f t="shared" si="28"/>
        <v/>
      </c>
      <c r="E49" s="307" t="str">
        <f t="shared" si="28"/>
        <v/>
      </c>
      <c r="F49" s="307" t="str">
        <f t="shared" si="28"/>
        <v/>
      </c>
      <c r="G49" s="192" t="str">
        <f t="shared" si="29"/>
        <v/>
      </c>
      <c r="H49" s="307" t="str">
        <f t="shared" si="29"/>
        <v/>
      </c>
      <c r="I49" s="307" t="str">
        <f t="shared" si="29"/>
        <v/>
      </c>
      <c r="J49" s="192"/>
      <c r="K49" s="307"/>
      <c r="L49" s="332"/>
      <c r="M49" s="196" t="str">
        <f t="shared" si="21"/>
        <v/>
      </c>
      <c r="N49" s="308" t="str">
        <f t="shared" si="22"/>
        <v/>
      </c>
      <c r="O49" s="309" t="str">
        <f t="shared" si="23"/>
        <v/>
      </c>
      <c r="P49" s="306"/>
      <c r="Q49" s="195" t="str">
        <f t="shared" si="31"/>
        <v/>
      </c>
      <c r="R49" s="196" t="str">
        <f t="shared" si="24"/>
        <v/>
      </c>
      <c r="S49" s="197" t="str">
        <f t="shared" si="32"/>
        <v/>
      </c>
      <c r="T49" s="192" t="str">
        <f t="shared" si="33"/>
        <v/>
      </c>
      <c r="U49" s="198" t="str">
        <f t="shared" si="25"/>
        <v/>
      </c>
      <c r="V49" s="199"/>
      <c r="W49" s="200" t="str">
        <f t="shared" si="26"/>
        <v/>
      </c>
      <c r="X49" s="199"/>
      <c r="Y49" s="200" t="str">
        <f t="shared" si="27"/>
        <v/>
      </c>
      <c r="Z49" s="199"/>
      <c r="AA49" s="201" t="str">
        <f t="shared" si="34"/>
        <v/>
      </c>
      <c r="AB49" s="202" t="str">
        <f t="shared" si="35"/>
        <v/>
      </c>
      <c r="AC49" s="203" t="str">
        <f t="shared" si="36"/>
        <v/>
      </c>
      <c r="AD49" s="204" t="str">
        <f t="shared" si="37"/>
        <v/>
      </c>
      <c r="AE49" s="205"/>
      <c r="AF49" s="186"/>
      <c r="AG49" s="333" t="str">
        <f t="shared" si="38"/>
        <v/>
      </c>
      <c r="AH49" s="334" t="str">
        <f t="shared" si="39"/>
        <v/>
      </c>
      <c r="AI49" s="335" t="str">
        <f t="shared" si="40"/>
        <v/>
      </c>
      <c r="AJ49" s="336" t="str">
        <f t="shared" si="41"/>
        <v/>
      </c>
      <c r="AK49" s="210" t="str">
        <f t="shared" si="42"/>
        <v/>
      </c>
    </row>
    <row r="50" spans="2:37" ht="12" customHeight="1">
      <c r="B50" s="21">
        <f>IF(情報!$C40="","",情報!$C40)</f>
        <v>138</v>
      </c>
      <c r="C50" s="22" t="str">
        <f t="shared" si="30"/>
        <v/>
      </c>
      <c r="D50" s="192" t="str">
        <f t="shared" si="28"/>
        <v/>
      </c>
      <c r="E50" s="307" t="str">
        <f t="shared" si="28"/>
        <v/>
      </c>
      <c r="F50" s="307" t="str">
        <f t="shared" si="28"/>
        <v/>
      </c>
      <c r="G50" s="192" t="str">
        <f t="shared" si="29"/>
        <v/>
      </c>
      <c r="H50" s="307" t="str">
        <f t="shared" si="29"/>
        <v/>
      </c>
      <c r="I50" s="307" t="str">
        <f t="shared" si="29"/>
        <v/>
      </c>
      <c r="J50" s="192"/>
      <c r="K50" s="307"/>
      <c r="L50" s="332"/>
      <c r="M50" s="196" t="str">
        <f t="shared" si="21"/>
        <v/>
      </c>
      <c r="N50" s="308" t="str">
        <f t="shared" si="22"/>
        <v/>
      </c>
      <c r="O50" s="309" t="str">
        <f t="shared" si="23"/>
        <v/>
      </c>
      <c r="P50" s="306"/>
      <c r="Q50" s="195" t="str">
        <f t="shared" si="31"/>
        <v/>
      </c>
      <c r="R50" s="196" t="str">
        <f t="shared" si="24"/>
        <v/>
      </c>
      <c r="S50" s="197" t="str">
        <f t="shared" si="32"/>
        <v/>
      </c>
      <c r="T50" s="192" t="str">
        <f t="shared" si="33"/>
        <v/>
      </c>
      <c r="U50" s="198" t="str">
        <f t="shared" si="25"/>
        <v/>
      </c>
      <c r="V50" s="199"/>
      <c r="W50" s="200" t="str">
        <f t="shared" si="26"/>
        <v/>
      </c>
      <c r="X50" s="199"/>
      <c r="Y50" s="200" t="str">
        <f t="shared" si="27"/>
        <v/>
      </c>
      <c r="Z50" s="199"/>
      <c r="AA50" s="201" t="str">
        <f t="shared" si="34"/>
        <v/>
      </c>
      <c r="AB50" s="202" t="str">
        <f t="shared" si="35"/>
        <v/>
      </c>
      <c r="AC50" s="203" t="str">
        <f t="shared" si="36"/>
        <v/>
      </c>
      <c r="AD50" s="204" t="str">
        <f t="shared" si="37"/>
        <v/>
      </c>
      <c r="AE50" s="205"/>
      <c r="AF50" s="186"/>
      <c r="AG50" s="333" t="str">
        <f t="shared" si="38"/>
        <v/>
      </c>
      <c r="AH50" s="334" t="str">
        <f t="shared" si="39"/>
        <v/>
      </c>
      <c r="AI50" s="335" t="str">
        <f t="shared" si="40"/>
        <v/>
      </c>
      <c r="AJ50" s="336" t="str">
        <f t="shared" si="41"/>
        <v/>
      </c>
      <c r="AK50" s="210" t="str">
        <f t="shared" si="42"/>
        <v/>
      </c>
    </row>
    <row r="51" spans="2:37" ht="12" customHeight="1">
      <c r="B51" s="21">
        <f>IF(情報!$C41="","",情報!$C41)</f>
        <v>139</v>
      </c>
      <c r="C51" s="22" t="str">
        <f t="shared" si="30"/>
        <v/>
      </c>
      <c r="D51" s="192" t="str">
        <f t="shared" si="28"/>
        <v/>
      </c>
      <c r="E51" s="307" t="str">
        <f t="shared" si="28"/>
        <v/>
      </c>
      <c r="F51" s="307" t="str">
        <f t="shared" si="28"/>
        <v/>
      </c>
      <c r="G51" s="192" t="str">
        <f t="shared" si="29"/>
        <v/>
      </c>
      <c r="H51" s="307" t="str">
        <f t="shared" si="29"/>
        <v/>
      </c>
      <c r="I51" s="307" t="str">
        <f t="shared" si="29"/>
        <v/>
      </c>
      <c r="J51" s="192"/>
      <c r="K51" s="307"/>
      <c r="L51" s="332"/>
      <c r="M51" s="196" t="str">
        <f t="shared" si="21"/>
        <v/>
      </c>
      <c r="N51" s="308" t="str">
        <f t="shared" si="22"/>
        <v/>
      </c>
      <c r="O51" s="309" t="str">
        <f t="shared" si="23"/>
        <v/>
      </c>
      <c r="P51" s="306"/>
      <c r="Q51" s="195" t="str">
        <f t="shared" si="31"/>
        <v/>
      </c>
      <c r="R51" s="196" t="str">
        <f t="shared" si="24"/>
        <v/>
      </c>
      <c r="S51" s="197" t="str">
        <f t="shared" si="32"/>
        <v/>
      </c>
      <c r="T51" s="192" t="str">
        <f t="shared" si="33"/>
        <v/>
      </c>
      <c r="U51" s="198" t="str">
        <f t="shared" si="25"/>
        <v/>
      </c>
      <c r="V51" s="199"/>
      <c r="W51" s="200" t="str">
        <f t="shared" si="26"/>
        <v/>
      </c>
      <c r="X51" s="199"/>
      <c r="Y51" s="200" t="str">
        <f t="shared" si="27"/>
        <v/>
      </c>
      <c r="Z51" s="199"/>
      <c r="AA51" s="201" t="str">
        <f t="shared" si="34"/>
        <v/>
      </c>
      <c r="AB51" s="202" t="str">
        <f t="shared" si="35"/>
        <v/>
      </c>
      <c r="AC51" s="203" t="str">
        <f t="shared" si="36"/>
        <v/>
      </c>
      <c r="AD51" s="204" t="str">
        <f t="shared" si="37"/>
        <v/>
      </c>
      <c r="AE51" s="205"/>
      <c r="AF51" s="186"/>
      <c r="AG51" s="333" t="str">
        <f t="shared" si="38"/>
        <v/>
      </c>
      <c r="AH51" s="334" t="str">
        <f t="shared" si="39"/>
        <v/>
      </c>
      <c r="AI51" s="335" t="str">
        <f t="shared" si="40"/>
        <v/>
      </c>
      <c r="AJ51" s="336" t="str">
        <f t="shared" si="41"/>
        <v/>
      </c>
      <c r="AK51" s="210" t="str">
        <f t="shared" si="42"/>
        <v/>
      </c>
    </row>
    <row r="52" spans="2:37" ht="12" customHeight="1">
      <c r="B52" s="27">
        <f>IF(情報!$C42="","",情報!$C42)</f>
        <v>140</v>
      </c>
      <c r="C52" s="28" t="str">
        <f t="shared" si="30"/>
        <v/>
      </c>
      <c r="D52" s="211" t="str">
        <f t="shared" si="28"/>
        <v/>
      </c>
      <c r="E52" s="310" t="str">
        <f t="shared" si="28"/>
        <v/>
      </c>
      <c r="F52" s="310" t="str">
        <f t="shared" si="28"/>
        <v/>
      </c>
      <c r="G52" s="211" t="str">
        <f t="shared" si="29"/>
        <v/>
      </c>
      <c r="H52" s="310" t="str">
        <f t="shared" si="29"/>
        <v/>
      </c>
      <c r="I52" s="310" t="str">
        <f t="shared" si="29"/>
        <v/>
      </c>
      <c r="J52" s="211"/>
      <c r="K52" s="310"/>
      <c r="L52" s="337"/>
      <c r="M52" s="215" t="str">
        <f t="shared" si="21"/>
        <v/>
      </c>
      <c r="N52" s="311" t="str">
        <f t="shared" si="22"/>
        <v/>
      </c>
      <c r="O52" s="312" t="str">
        <f t="shared" si="23"/>
        <v/>
      </c>
      <c r="P52" s="306"/>
      <c r="Q52" s="214" t="str">
        <f t="shared" si="31"/>
        <v/>
      </c>
      <c r="R52" s="215" t="str">
        <f t="shared" si="24"/>
        <v/>
      </c>
      <c r="S52" s="216" t="str">
        <f t="shared" si="32"/>
        <v/>
      </c>
      <c r="T52" s="211" t="str">
        <f t="shared" si="33"/>
        <v/>
      </c>
      <c r="U52" s="217" t="str">
        <f t="shared" si="25"/>
        <v/>
      </c>
      <c r="V52" s="218"/>
      <c r="W52" s="219" t="str">
        <f t="shared" si="26"/>
        <v/>
      </c>
      <c r="X52" s="218"/>
      <c r="Y52" s="219" t="str">
        <f t="shared" si="27"/>
        <v/>
      </c>
      <c r="Z52" s="218"/>
      <c r="AA52" s="220" t="str">
        <f t="shared" si="34"/>
        <v/>
      </c>
      <c r="AB52" s="221" t="str">
        <f t="shared" si="35"/>
        <v/>
      </c>
      <c r="AC52" s="222" t="str">
        <f t="shared" si="36"/>
        <v/>
      </c>
      <c r="AD52" s="223" t="str">
        <f t="shared" si="37"/>
        <v/>
      </c>
      <c r="AE52" s="224"/>
      <c r="AF52" s="186"/>
      <c r="AG52" s="338" t="str">
        <f t="shared" si="38"/>
        <v/>
      </c>
      <c r="AH52" s="339" t="str">
        <f t="shared" si="39"/>
        <v/>
      </c>
      <c r="AI52" s="340" t="str">
        <f t="shared" si="40"/>
        <v/>
      </c>
      <c r="AJ52" s="341" t="str">
        <f t="shared" si="41"/>
        <v/>
      </c>
      <c r="AK52" s="229" t="str">
        <f t="shared" si="42"/>
        <v/>
      </c>
    </row>
    <row r="53" spans="2:37" ht="12" customHeight="1">
      <c r="B53" s="33">
        <f>IF(情報!$C43="","",情報!$C43)</f>
        <v>141</v>
      </c>
      <c r="C53" s="34" t="str">
        <f t="shared" si="30"/>
        <v/>
      </c>
      <c r="D53" s="230" t="str">
        <f t="shared" ref="D53:F72" si="43">VLOOKUP($B53,評1,D$9,FALSE)</f>
        <v/>
      </c>
      <c r="E53" s="313" t="str">
        <f t="shared" si="43"/>
        <v/>
      </c>
      <c r="F53" s="313" t="str">
        <f t="shared" si="43"/>
        <v/>
      </c>
      <c r="G53" s="230" t="str">
        <f t="shared" ref="G53:I72" si="44">VLOOKUP($B53,評2,G$9,FALSE)</f>
        <v/>
      </c>
      <c r="H53" s="313" t="str">
        <f t="shared" si="44"/>
        <v/>
      </c>
      <c r="I53" s="313" t="str">
        <f t="shared" si="44"/>
        <v/>
      </c>
      <c r="J53" s="230"/>
      <c r="K53" s="313"/>
      <c r="L53" s="342"/>
      <c r="M53" s="234" t="str">
        <f t="shared" si="21"/>
        <v/>
      </c>
      <c r="N53" s="314" t="str">
        <f t="shared" si="22"/>
        <v/>
      </c>
      <c r="O53" s="315" t="str">
        <f t="shared" si="23"/>
        <v/>
      </c>
      <c r="P53" s="306"/>
      <c r="Q53" s="233" t="str">
        <f t="shared" si="31"/>
        <v/>
      </c>
      <c r="R53" s="234" t="str">
        <f t="shared" si="24"/>
        <v/>
      </c>
      <c r="S53" s="235" t="str">
        <f t="shared" si="32"/>
        <v/>
      </c>
      <c r="T53" s="230" t="str">
        <f t="shared" si="33"/>
        <v/>
      </c>
      <c r="U53" s="236" t="str">
        <f t="shared" si="25"/>
        <v/>
      </c>
      <c r="V53" s="237"/>
      <c r="W53" s="238" t="str">
        <f t="shared" si="26"/>
        <v/>
      </c>
      <c r="X53" s="237"/>
      <c r="Y53" s="238" t="str">
        <f t="shared" si="27"/>
        <v/>
      </c>
      <c r="Z53" s="237"/>
      <c r="AA53" s="239" t="str">
        <f t="shared" si="34"/>
        <v/>
      </c>
      <c r="AB53" s="240" t="str">
        <f t="shared" si="35"/>
        <v/>
      </c>
      <c r="AC53" s="241" t="str">
        <f t="shared" si="36"/>
        <v/>
      </c>
      <c r="AD53" s="242" t="str">
        <f t="shared" si="37"/>
        <v/>
      </c>
      <c r="AE53" s="243"/>
      <c r="AF53" s="186"/>
      <c r="AG53" s="343" t="str">
        <f t="shared" si="38"/>
        <v/>
      </c>
      <c r="AH53" s="344" t="str">
        <f t="shared" si="39"/>
        <v/>
      </c>
      <c r="AI53" s="345" t="str">
        <f t="shared" si="40"/>
        <v/>
      </c>
      <c r="AJ53" s="346" t="str">
        <f t="shared" si="41"/>
        <v/>
      </c>
      <c r="AK53" s="248" t="str">
        <f t="shared" si="42"/>
        <v/>
      </c>
    </row>
    <row r="54" spans="2:37" ht="12" customHeight="1">
      <c r="B54" s="21">
        <f>IF(情報!$C44="","",情報!$C44)</f>
        <v>142</v>
      </c>
      <c r="C54" s="22" t="str">
        <f t="shared" si="30"/>
        <v/>
      </c>
      <c r="D54" s="192" t="str">
        <f t="shared" si="43"/>
        <v/>
      </c>
      <c r="E54" s="307" t="str">
        <f t="shared" si="43"/>
        <v/>
      </c>
      <c r="F54" s="307" t="str">
        <f t="shared" si="43"/>
        <v/>
      </c>
      <c r="G54" s="192" t="str">
        <f t="shared" si="44"/>
        <v/>
      </c>
      <c r="H54" s="307" t="str">
        <f t="shared" si="44"/>
        <v/>
      </c>
      <c r="I54" s="307" t="str">
        <f t="shared" si="44"/>
        <v/>
      </c>
      <c r="J54" s="192"/>
      <c r="K54" s="307"/>
      <c r="L54" s="332"/>
      <c r="M54" s="196" t="str">
        <f t="shared" si="21"/>
        <v/>
      </c>
      <c r="N54" s="308" t="str">
        <f t="shared" si="22"/>
        <v/>
      </c>
      <c r="O54" s="309" t="str">
        <f t="shared" si="23"/>
        <v/>
      </c>
      <c r="P54" s="306"/>
      <c r="Q54" s="195" t="str">
        <f t="shared" si="31"/>
        <v/>
      </c>
      <c r="R54" s="196" t="str">
        <f t="shared" si="24"/>
        <v/>
      </c>
      <c r="S54" s="197" t="str">
        <f t="shared" si="32"/>
        <v/>
      </c>
      <c r="T54" s="192" t="str">
        <f t="shared" si="33"/>
        <v/>
      </c>
      <c r="U54" s="198" t="str">
        <f t="shared" si="25"/>
        <v/>
      </c>
      <c r="V54" s="199"/>
      <c r="W54" s="200" t="str">
        <f t="shared" si="26"/>
        <v/>
      </c>
      <c r="X54" s="199"/>
      <c r="Y54" s="200" t="str">
        <f t="shared" si="27"/>
        <v/>
      </c>
      <c r="Z54" s="199"/>
      <c r="AA54" s="201" t="str">
        <f t="shared" si="34"/>
        <v/>
      </c>
      <c r="AB54" s="202" t="str">
        <f t="shared" si="35"/>
        <v/>
      </c>
      <c r="AC54" s="203" t="str">
        <f t="shared" si="36"/>
        <v/>
      </c>
      <c r="AD54" s="204" t="str">
        <f t="shared" si="37"/>
        <v/>
      </c>
      <c r="AE54" s="205"/>
      <c r="AF54" s="186"/>
      <c r="AG54" s="333" t="str">
        <f t="shared" si="38"/>
        <v/>
      </c>
      <c r="AH54" s="334" t="str">
        <f t="shared" si="39"/>
        <v/>
      </c>
      <c r="AI54" s="335" t="str">
        <f t="shared" si="40"/>
        <v/>
      </c>
      <c r="AJ54" s="336" t="str">
        <f t="shared" si="41"/>
        <v/>
      </c>
      <c r="AK54" s="210" t="str">
        <f t="shared" si="42"/>
        <v/>
      </c>
    </row>
    <row r="55" spans="2:37" ht="12" customHeight="1">
      <c r="B55" s="21">
        <f>IF(情報!$C45="","",情報!$C45)</f>
        <v>143</v>
      </c>
      <c r="C55" s="22" t="str">
        <f t="shared" si="30"/>
        <v/>
      </c>
      <c r="D55" s="192" t="str">
        <f t="shared" si="43"/>
        <v/>
      </c>
      <c r="E55" s="307" t="str">
        <f t="shared" si="43"/>
        <v/>
      </c>
      <c r="F55" s="307" t="str">
        <f t="shared" si="43"/>
        <v/>
      </c>
      <c r="G55" s="192" t="str">
        <f t="shared" si="44"/>
        <v/>
      </c>
      <c r="H55" s="307" t="str">
        <f t="shared" si="44"/>
        <v/>
      </c>
      <c r="I55" s="307" t="str">
        <f t="shared" si="44"/>
        <v/>
      </c>
      <c r="J55" s="192"/>
      <c r="K55" s="307"/>
      <c r="L55" s="332"/>
      <c r="M55" s="196" t="str">
        <f t="shared" si="21"/>
        <v/>
      </c>
      <c r="N55" s="308" t="str">
        <f t="shared" si="22"/>
        <v/>
      </c>
      <c r="O55" s="309" t="str">
        <f t="shared" si="23"/>
        <v/>
      </c>
      <c r="P55" s="306"/>
      <c r="Q55" s="195" t="str">
        <f t="shared" si="31"/>
        <v/>
      </c>
      <c r="R55" s="196" t="str">
        <f t="shared" si="24"/>
        <v/>
      </c>
      <c r="S55" s="197" t="str">
        <f t="shared" si="32"/>
        <v/>
      </c>
      <c r="T55" s="192" t="str">
        <f t="shared" si="33"/>
        <v/>
      </c>
      <c r="U55" s="198" t="str">
        <f t="shared" si="25"/>
        <v/>
      </c>
      <c r="V55" s="199"/>
      <c r="W55" s="200" t="str">
        <f t="shared" si="26"/>
        <v/>
      </c>
      <c r="X55" s="199"/>
      <c r="Y55" s="200" t="str">
        <f t="shared" si="27"/>
        <v/>
      </c>
      <c r="Z55" s="199"/>
      <c r="AA55" s="201" t="str">
        <f t="shared" si="34"/>
        <v/>
      </c>
      <c r="AB55" s="202" t="str">
        <f t="shared" si="35"/>
        <v/>
      </c>
      <c r="AC55" s="203" t="str">
        <f t="shared" si="36"/>
        <v/>
      </c>
      <c r="AD55" s="204" t="str">
        <f t="shared" si="37"/>
        <v/>
      </c>
      <c r="AE55" s="205"/>
      <c r="AF55" s="186"/>
      <c r="AG55" s="333" t="str">
        <f t="shared" si="38"/>
        <v/>
      </c>
      <c r="AH55" s="334" t="str">
        <f t="shared" si="39"/>
        <v/>
      </c>
      <c r="AI55" s="335" t="str">
        <f t="shared" si="40"/>
        <v/>
      </c>
      <c r="AJ55" s="336" t="str">
        <f t="shared" si="41"/>
        <v/>
      </c>
      <c r="AK55" s="210" t="str">
        <f t="shared" si="42"/>
        <v/>
      </c>
    </row>
    <row r="56" spans="2:37" ht="12" customHeight="1">
      <c r="B56" s="21">
        <f>IF(情報!$C46="","",情報!$C46)</f>
        <v>144</v>
      </c>
      <c r="C56" s="22" t="str">
        <f t="shared" si="30"/>
        <v/>
      </c>
      <c r="D56" s="192" t="str">
        <f t="shared" si="43"/>
        <v/>
      </c>
      <c r="E56" s="307" t="str">
        <f t="shared" si="43"/>
        <v/>
      </c>
      <c r="F56" s="307" t="str">
        <f t="shared" si="43"/>
        <v/>
      </c>
      <c r="G56" s="192" t="str">
        <f t="shared" si="44"/>
        <v/>
      </c>
      <c r="H56" s="307" t="str">
        <f t="shared" si="44"/>
        <v/>
      </c>
      <c r="I56" s="307" t="str">
        <f t="shared" si="44"/>
        <v/>
      </c>
      <c r="J56" s="192"/>
      <c r="K56" s="307"/>
      <c r="L56" s="332"/>
      <c r="M56" s="196" t="str">
        <f t="shared" si="21"/>
        <v/>
      </c>
      <c r="N56" s="308" t="str">
        <f t="shared" si="22"/>
        <v/>
      </c>
      <c r="O56" s="309" t="str">
        <f t="shared" si="23"/>
        <v/>
      </c>
      <c r="P56" s="306"/>
      <c r="Q56" s="195" t="str">
        <f t="shared" si="31"/>
        <v/>
      </c>
      <c r="R56" s="196" t="str">
        <f t="shared" si="24"/>
        <v/>
      </c>
      <c r="S56" s="197" t="str">
        <f t="shared" si="32"/>
        <v/>
      </c>
      <c r="T56" s="192" t="str">
        <f t="shared" si="33"/>
        <v/>
      </c>
      <c r="U56" s="198" t="str">
        <f t="shared" si="25"/>
        <v/>
      </c>
      <c r="V56" s="199"/>
      <c r="W56" s="200" t="str">
        <f t="shared" si="26"/>
        <v/>
      </c>
      <c r="X56" s="199"/>
      <c r="Y56" s="200" t="str">
        <f t="shared" si="27"/>
        <v/>
      </c>
      <c r="Z56" s="199"/>
      <c r="AA56" s="201" t="str">
        <f t="shared" si="34"/>
        <v/>
      </c>
      <c r="AB56" s="202" t="str">
        <f t="shared" si="35"/>
        <v/>
      </c>
      <c r="AC56" s="203" t="str">
        <f t="shared" si="36"/>
        <v/>
      </c>
      <c r="AD56" s="204" t="str">
        <f t="shared" si="37"/>
        <v/>
      </c>
      <c r="AE56" s="205"/>
      <c r="AF56" s="186"/>
      <c r="AG56" s="333" t="str">
        <f t="shared" si="38"/>
        <v/>
      </c>
      <c r="AH56" s="334" t="str">
        <f t="shared" si="39"/>
        <v/>
      </c>
      <c r="AI56" s="335" t="str">
        <f t="shared" si="40"/>
        <v/>
      </c>
      <c r="AJ56" s="336" t="str">
        <f t="shared" si="41"/>
        <v/>
      </c>
      <c r="AK56" s="210" t="str">
        <f t="shared" si="42"/>
        <v/>
      </c>
    </row>
    <row r="57" spans="2:37" ht="12" customHeight="1" thickBot="1">
      <c r="B57" s="39">
        <f>IF(情報!$C47="","",情報!$C47)</f>
        <v>145</v>
      </c>
      <c r="C57" s="40" t="str">
        <f t="shared" si="30"/>
        <v/>
      </c>
      <c r="D57" s="249" t="str">
        <f t="shared" si="43"/>
        <v/>
      </c>
      <c r="E57" s="316" t="str">
        <f t="shared" si="43"/>
        <v/>
      </c>
      <c r="F57" s="316" t="str">
        <f t="shared" si="43"/>
        <v/>
      </c>
      <c r="G57" s="249" t="str">
        <f t="shared" si="44"/>
        <v/>
      </c>
      <c r="H57" s="316" t="str">
        <f t="shared" si="44"/>
        <v/>
      </c>
      <c r="I57" s="316" t="str">
        <f t="shared" si="44"/>
        <v/>
      </c>
      <c r="J57" s="249"/>
      <c r="K57" s="316"/>
      <c r="L57" s="347"/>
      <c r="M57" s="253" t="str">
        <f t="shared" si="21"/>
        <v/>
      </c>
      <c r="N57" s="317" t="str">
        <f t="shared" si="22"/>
        <v/>
      </c>
      <c r="O57" s="318" t="str">
        <f t="shared" si="23"/>
        <v/>
      </c>
      <c r="P57" s="306"/>
      <c r="Q57" s="252" t="str">
        <f t="shared" si="31"/>
        <v/>
      </c>
      <c r="R57" s="253" t="str">
        <f t="shared" si="24"/>
        <v/>
      </c>
      <c r="S57" s="254" t="str">
        <f t="shared" si="32"/>
        <v/>
      </c>
      <c r="T57" s="249" t="str">
        <f t="shared" si="33"/>
        <v/>
      </c>
      <c r="U57" s="255" t="str">
        <f t="shared" si="25"/>
        <v/>
      </c>
      <c r="V57" s="256"/>
      <c r="W57" s="257" t="str">
        <f t="shared" si="26"/>
        <v/>
      </c>
      <c r="X57" s="256"/>
      <c r="Y57" s="257" t="str">
        <f t="shared" si="27"/>
        <v/>
      </c>
      <c r="Z57" s="256"/>
      <c r="AA57" s="258" t="str">
        <f t="shared" si="34"/>
        <v/>
      </c>
      <c r="AB57" s="259" t="str">
        <f t="shared" si="35"/>
        <v/>
      </c>
      <c r="AC57" s="260" t="str">
        <f t="shared" si="36"/>
        <v/>
      </c>
      <c r="AD57" s="261" t="str">
        <f t="shared" si="37"/>
        <v/>
      </c>
      <c r="AE57" s="262"/>
      <c r="AF57" s="186"/>
      <c r="AG57" s="348" t="str">
        <f t="shared" si="38"/>
        <v/>
      </c>
      <c r="AH57" s="349" t="str">
        <f t="shared" si="39"/>
        <v/>
      </c>
      <c r="AI57" s="350" t="str">
        <f t="shared" si="40"/>
        <v/>
      </c>
      <c r="AJ57" s="351" t="str">
        <f t="shared" si="41"/>
        <v/>
      </c>
      <c r="AK57" s="267" t="str">
        <f t="shared" si="42"/>
        <v/>
      </c>
    </row>
    <row r="58" spans="2:37" ht="12" customHeight="1">
      <c r="B58" s="14">
        <f>IF(情報!$C48="","",情報!$C48)</f>
        <v>201</v>
      </c>
      <c r="C58" s="15" t="str">
        <f t="shared" si="30"/>
        <v/>
      </c>
      <c r="D58" s="172" t="str">
        <f t="shared" si="43"/>
        <v/>
      </c>
      <c r="E58" s="303" t="str">
        <f t="shared" si="43"/>
        <v/>
      </c>
      <c r="F58" s="303" t="str">
        <f t="shared" si="43"/>
        <v/>
      </c>
      <c r="G58" s="172" t="str">
        <f t="shared" si="44"/>
        <v/>
      </c>
      <c r="H58" s="303" t="str">
        <f t="shared" si="44"/>
        <v/>
      </c>
      <c r="I58" s="303" t="str">
        <f t="shared" si="44"/>
        <v/>
      </c>
      <c r="J58" s="172"/>
      <c r="K58" s="303"/>
      <c r="L58" s="327"/>
      <c r="M58" s="176" t="str">
        <f t="shared" si="21"/>
        <v/>
      </c>
      <c r="N58" s="304" t="str">
        <f t="shared" si="22"/>
        <v/>
      </c>
      <c r="O58" s="305" t="str">
        <f t="shared" si="23"/>
        <v/>
      </c>
      <c r="P58" s="306"/>
      <c r="Q58" s="175" t="str">
        <f t="shared" si="31"/>
        <v/>
      </c>
      <c r="R58" s="176" t="str">
        <f t="shared" si="24"/>
        <v/>
      </c>
      <c r="S58" s="177" t="str">
        <f t="shared" si="32"/>
        <v/>
      </c>
      <c r="T58" s="172" t="str">
        <f t="shared" si="33"/>
        <v/>
      </c>
      <c r="U58" s="178" t="str">
        <f t="shared" si="25"/>
        <v/>
      </c>
      <c r="V58" s="179"/>
      <c r="W58" s="180" t="str">
        <f t="shared" si="26"/>
        <v/>
      </c>
      <c r="X58" s="179"/>
      <c r="Y58" s="180" t="str">
        <f t="shared" si="27"/>
        <v/>
      </c>
      <c r="Z58" s="179"/>
      <c r="AA58" s="181" t="str">
        <f t="shared" si="34"/>
        <v/>
      </c>
      <c r="AB58" s="182" t="str">
        <f t="shared" si="35"/>
        <v/>
      </c>
      <c r="AC58" s="183" t="str">
        <f t="shared" si="36"/>
        <v/>
      </c>
      <c r="AD58" s="184" t="str">
        <f t="shared" si="37"/>
        <v/>
      </c>
      <c r="AE58" s="185"/>
      <c r="AF58" s="186"/>
      <c r="AG58" s="328" t="str">
        <f t="shared" si="38"/>
        <v/>
      </c>
      <c r="AH58" s="329" t="str">
        <f t="shared" si="39"/>
        <v/>
      </c>
      <c r="AI58" s="330" t="str">
        <f t="shared" si="40"/>
        <v/>
      </c>
      <c r="AJ58" s="331" t="str">
        <f t="shared" si="41"/>
        <v/>
      </c>
      <c r="AK58" s="191" t="str">
        <f t="shared" si="42"/>
        <v/>
      </c>
    </row>
    <row r="59" spans="2:37" ht="12" customHeight="1">
      <c r="B59" s="21">
        <f>IF(情報!$C49="","",情報!$C49)</f>
        <v>202</v>
      </c>
      <c r="C59" s="22" t="str">
        <f t="shared" si="30"/>
        <v/>
      </c>
      <c r="D59" s="192" t="str">
        <f t="shared" si="43"/>
        <v/>
      </c>
      <c r="E59" s="307" t="str">
        <f t="shared" si="43"/>
        <v/>
      </c>
      <c r="F59" s="307" t="str">
        <f t="shared" si="43"/>
        <v/>
      </c>
      <c r="G59" s="192" t="str">
        <f t="shared" si="44"/>
        <v/>
      </c>
      <c r="H59" s="307" t="str">
        <f t="shared" si="44"/>
        <v/>
      </c>
      <c r="I59" s="307" t="str">
        <f t="shared" si="44"/>
        <v/>
      </c>
      <c r="J59" s="192"/>
      <c r="K59" s="307"/>
      <c r="L59" s="332"/>
      <c r="M59" s="196" t="str">
        <f t="shared" si="21"/>
        <v/>
      </c>
      <c r="N59" s="308" t="str">
        <f t="shared" si="22"/>
        <v/>
      </c>
      <c r="O59" s="309" t="str">
        <f t="shared" si="23"/>
        <v/>
      </c>
      <c r="P59" s="306"/>
      <c r="Q59" s="195" t="str">
        <f t="shared" si="31"/>
        <v/>
      </c>
      <c r="R59" s="196" t="str">
        <f t="shared" si="24"/>
        <v/>
      </c>
      <c r="S59" s="197" t="str">
        <f t="shared" si="32"/>
        <v/>
      </c>
      <c r="T59" s="192" t="str">
        <f t="shared" si="33"/>
        <v/>
      </c>
      <c r="U59" s="198" t="str">
        <f t="shared" si="25"/>
        <v/>
      </c>
      <c r="V59" s="199"/>
      <c r="W59" s="200" t="str">
        <f t="shared" si="26"/>
        <v/>
      </c>
      <c r="X59" s="199"/>
      <c r="Y59" s="200" t="str">
        <f t="shared" si="27"/>
        <v/>
      </c>
      <c r="Z59" s="199"/>
      <c r="AA59" s="201" t="str">
        <f t="shared" si="34"/>
        <v/>
      </c>
      <c r="AB59" s="202" t="str">
        <f t="shared" si="35"/>
        <v/>
      </c>
      <c r="AC59" s="203" t="str">
        <f t="shared" si="36"/>
        <v/>
      </c>
      <c r="AD59" s="204" t="str">
        <f t="shared" si="37"/>
        <v/>
      </c>
      <c r="AE59" s="205"/>
      <c r="AF59" s="186"/>
      <c r="AG59" s="333" t="str">
        <f t="shared" si="38"/>
        <v/>
      </c>
      <c r="AH59" s="334" t="str">
        <f t="shared" si="39"/>
        <v/>
      </c>
      <c r="AI59" s="335" t="str">
        <f t="shared" si="40"/>
        <v/>
      </c>
      <c r="AJ59" s="336" t="str">
        <f t="shared" si="41"/>
        <v/>
      </c>
      <c r="AK59" s="210" t="str">
        <f t="shared" si="42"/>
        <v/>
      </c>
    </row>
    <row r="60" spans="2:37" ht="12" customHeight="1">
      <c r="B60" s="21">
        <f>IF(情報!$C50="","",情報!$C50)</f>
        <v>203</v>
      </c>
      <c r="C60" s="22" t="str">
        <f t="shared" si="30"/>
        <v/>
      </c>
      <c r="D60" s="192" t="str">
        <f t="shared" si="43"/>
        <v/>
      </c>
      <c r="E60" s="307" t="str">
        <f t="shared" si="43"/>
        <v/>
      </c>
      <c r="F60" s="307" t="str">
        <f t="shared" si="43"/>
        <v/>
      </c>
      <c r="G60" s="192" t="str">
        <f t="shared" si="44"/>
        <v/>
      </c>
      <c r="H60" s="307" t="str">
        <f t="shared" si="44"/>
        <v/>
      </c>
      <c r="I60" s="307" t="str">
        <f t="shared" si="44"/>
        <v/>
      </c>
      <c r="J60" s="192"/>
      <c r="K60" s="307"/>
      <c r="L60" s="332"/>
      <c r="M60" s="196" t="str">
        <f t="shared" si="21"/>
        <v/>
      </c>
      <c r="N60" s="308" t="str">
        <f t="shared" si="22"/>
        <v/>
      </c>
      <c r="O60" s="309" t="str">
        <f t="shared" si="23"/>
        <v/>
      </c>
      <c r="P60" s="306"/>
      <c r="Q60" s="195" t="str">
        <f t="shared" si="31"/>
        <v/>
      </c>
      <c r="R60" s="196" t="str">
        <f t="shared" si="24"/>
        <v/>
      </c>
      <c r="S60" s="197" t="str">
        <f t="shared" si="32"/>
        <v/>
      </c>
      <c r="T60" s="192" t="str">
        <f t="shared" si="33"/>
        <v/>
      </c>
      <c r="U60" s="198" t="str">
        <f t="shared" si="25"/>
        <v/>
      </c>
      <c r="V60" s="199"/>
      <c r="W60" s="200" t="str">
        <f t="shared" si="26"/>
        <v/>
      </c>
      <c r="X60" s="199"/>
      <c r="Y60" s="200" t="str">
        <f t="shared" si="27"/>
        <v/>
      </c>
      <c r="Z60" s="199"/>
      <c r="AA60" s="201" t="str">
        <f t="shared" si="34"/>
        <v/>
      </c>
      <c r="AB60" s="202" t="str">
        <f t="shared" si="35"/>
        <v/>
      </c>
      <c r="AC60" s="203" t="str">
        <f t="shared" si="36"/>
        <v/>
      </c>
      <c r="AD60" s="204" t="str">
        <f t="shared" si="37"/>
        <v/>
      </c>
      <c r="AE60" s="205"/>
      <c r="AF60" s="186"/>
      <c r="AG60" s="333" t="str">
        <f t="shared" si="38"/>
        <v/>
      </c>
      <c r="AH60" s="334" t="str">
        <f t="shared" si="39"/>
        <v/>
      </c>
      <c r="AI60" s="335" t="str">
        <f t="shared" si="40"/>
        <v/>
      </c>
      <c r="AJ60" s="336" t="str">
        <f t="shared" si="41"/>
        <v/>
      </c>
      <c r="AK60" s="210" t="str">
        <f t="shared" si="42"/>
        <v/>
      </c>
    </row>
    <row r="61" spans="2:37" ht="12" customHeight="1">
      <c r="B61" s="21">
        <f>IF(情報!$C51="","",情報!$C51)</f>
        <v>204</v>
      </c>
      <c r="C61" s="22" t="str">
        <f t="shared" si="30"/>
        <v/>
      </c>
      <c r="D61" s="192" t="str">
        <f t="shared" si="43"/>
        <v/>
      </c>
      <c r="E61" s="307" t="str">
        <f t="shared" si="43"/>
        <v/>
      </c>
      <c r="F61" s="307" t="str">
        <f t="shared" si="43"/>
        <v/>
      </c>
      <c r="G61" s="192" t="str">
        <f t="shared" si="44"/>
        <v/>
      </c>
      <c r="H61" s="307" t="str">
        <f t="shared" si="44"/>
        <v/>
      </c>
      <c r="I61" s="307" t="str">
        <f t="shared" si="44"/>
        <v/>
      </c>
      <c r="J61" s="192"/>
      <c r="K61" s="307"/>
      <c r="L61" s="332"/>
      <c r="M61" s="196" t="str">
        <f t="shared" si="21"/>
        <v/>
      </c>
      <c r="N61" s="308" t="str">
        <f t="shared" si="22"/>
        <v/>
      </c>
      <c r="O61" s="309" t="str">
        <f t="shared" si="23"/>
        <v/>
      </c>
      <c r="P61" s="306"/>
      <c r="Q61" s="195" t="str">
        <f t="shared" si="31"/>
        <v/>
      </c>
      <c r="R61" s="196" t="str">
        <f t="shared" si="24"/>
        <v/>
      </c>
      <c r="S61" s="197" t="str">
        <f t="shared" si="32"/>
        <v/>
      </c>
      <c r="T61" s="192" t="str">
        <f t="shared" si="33"/>
        <v/>
      </c>
      <c r="U61" s="198" t="str">
        <f t="shared" si="25"/>
        <v/>
      </c>
      <c r="V61" s="199"/>
      <c r="W61" s="200" t="str">
        <f t="shared" si="26"/>
        <v/>
      </c>
      <c r="X61" s="199"/>
      <c r="Y61" s="200" t="str">
        <f t="shared" si="27"/>
        <v/>
      </c>
      <c r="Z61" s="199"/>
      <c r="AA61" s="201" t="str">
        <f t="shared" si="34"/>
        <v/>
      </c>
      <c r="AB61" s="202" t="str">
        <f t="shared" si="35"/>
        <v/>
      </c>
      <c r="AC61" s="203" t="str">
        <f t="shared" si="36"/>
        <v/>
      </c>
      <c r="AD61" s="204" t="str">
        <f t="shared" si="37"/>
        <v/>
      </c>
      <c r="AE61" s="205"/>
      <c r="AF61" s="186"/>
      <c r="AG61" s="333" t="str">
        <f t="shared" si="38"/>
        <v/>
      </c>
      <c r="AH61" s="334" t="str">
        <f t="shared" si="39"/>
        <v/>
      </c>
      <c r="AI61" s="335" t="str">
        <f t="shared" si="40"/>
        <v/>
      </c>
      <c r="AJ61" s="336" t="str">
        <f t="shared" si="41"/>
        <v/>
      </c>
      <c r="AK61" s="210" t="str">
        <f t="shared" si="42"/>
        <v/>
      </c>
    </row>
    <row r="62" spans="2:37" ht="12" customHeight="1">
      <c r="B62" s="27">
        <f>IF(情報!$C52="","",情報!$C52)</f>
        <v>205</v>
      </c>
      <c r="C62" s="28" t="str">
        <f t="shared" si="30"/>
        <v/>
      </c>
      <c r="D62" s="211" t="str">
        <f t="shared" si="43"/>
        <v/>
      </c>
      <c r="E62" s="310" t="str">
        <f t="shared" si="43"/>
        <v/>
      </c>
      <c r="F62" s="310" t="str">
        <f t="shared" si="43"/>
        <v/>
      </c>
      <c r="G62" s="211" t="str">
        <f t="shared" si="44"/>
        <v/>
      </c>
      <c r="H62" s="310" t="str">
        <f t="shared" si="44"/>
        <v/>
      </c>
      <c r="I62" s="310" t="str">
        <f t="shared" si="44"/>
        <v/>
      </c>
      <c r="J62" s="211"/>
      <c r="K62" s="310"/>
      <c r="L62" s="337"/>
      <c r="M62" s="215" t="str">
        <f t="shared" si="21"/>
        <v/>
      </c>
      <c r="N62" s="311" t="str">
        <f t="shared" si="22"/>
        <v/>
      </c>
      <c r="O62" s="312" t="str">
        <f t="shared" si="23"/>
        <v/>
      </c>
      <c r="P62" s="306"/>
      <c r="Q62" s="214" t="str">
        <f t="shared" si="31"/>
        <v/>
      </c>
      <c r="R62" s="215" t="str">
        <f t="shared" si="24"/>
        <v/>
      </c>
      <c r="S62" s="216" t="str">
        <f t="shared" si="32"/>
        <v/>
      </c>
      <c r="T62" s="211" t="str">
        <f t="shared" si="33"/>
        <v/>
      </c>
      <c r="U62" s="217" t="str">
        <f t="shared" si="25"/>
        <v/>
      </c>
      <c r="V62" s="218"/>
      <c r="W62" s="219" t="str">
        <f t="shared" si="26"/>
        <v/>
      </c>
      <c r="X62" s="218"/>
      <c r="Y62" s="219" t="str">
        <f t="shared" si="27"/>
        <v/>
      </c>
      <c r="Z62" s="218"/>
      <c r="AA62" s="220" t="str">
        <f t="shared" si="34"/>
        <v/>
      </c>
      <c r="AB62" s="221" t="str">
        <f t="shared" si="35"/>
        <v/>
      </c>
      <c r="AC62" s="222" t="str">
        <f t="shared" si="36"/>
        <v/>
      </c>
      <c r="AD62" s="223" t="str">
        <f t="shared" si="37"/>
        <v/>
      </c>
      <c r="AE62" s="224"/>
      <c r="AF62" s="186"/>
      <c r="AG62" s="338" t="str">
        <f t="shared" si="38"/>
        <v/>
      </c>
      <c r="AH62" s="339" t="str">
        <f t="shared" si="39"/>
        <v/>
      </c>
      <c r="AI62" s="340" t="str">
        <f t="shared" si="40"/>
        <v/>
      </c>
      <c r="AJ62" s="341" t="str">
        <f t="shared" si="41"/>
        <v/>
      </c>
      <c r="AK62" s="229" t="str">
        <f t="shared" si="42"/>
        <v/>
      </c>
    </row>
    <row r="63" spans="2:37" ht="12" customHeight="1">
      <c r="B63" s="33">
        <f>IF(情報!$C53="","",情報!$C53)</f>
        <v>206</v>
      </c>
      <c r="C63" s="34" t="str">
        <f t="shared" si="30"/>
        <v/>
      </c>
      <c r="D63" s="230" t="str">
        <f t="shared" si="43"/>
        <v/>
      </c>
      <c r="E63" s="313" t="str">
        <f t="shared" si="43"/>
        <v/>
      </c>
      <c r="F63" s="313" t="str">
        <f t="shared" si="43"/>
        <v/>
      </c>
      <c r="G63" s="230" t="str">
        <f t="shared" si="44"/>
        <v/>
      </c>
      <c r="H63" s="313" t="str">
        <f t="shared" si="44"/>
        <v/>
      </c>
      <c r="I63" s="313" t="str">
        <f t="shared" si="44"/>
        <v/>
      </c>
      <c r="J63" s="230"/>
      <c r="K63" s="313"/>
      <c r="L63" s="342"/>
      <c r="M63" s="234" t="str">
        <f t="shared" si="21"/>
        <v/>
      </c>
      <c r="N63" s="314" t="str">
        <f t="shared" si="22"/>
        <v/>
      </c>
      <c r="O63" s="315" t="str">
        <f t="shared" si="23"/>
        <v/>
      </c>
      <c r="P63" s="306"/>
      <c r="Q63" s="233" t="str">
        <f t="shared" si="31"/>
        <v/>
      </c>
      <c r="R63" s="234" t="str">
        <f t="shared" si="24"/>
        <v/>
      </c>
      <c r="S63" s="235" t="str">
        <f t="shared" si="32"/>
        <v/>
      </c>
      <c r="T63" s="230" t="str">
        <f t="shared" si="33"/>
        <v/>
      </c>
      <c r="U63" s="236" t="str">
        <f t="shared" si="25"/>
        <v/>
      </c>
      <c r="V63" s="237"/>
      <c r="W63" s="238" t="str">
        <f t="shared" si="26"/>
        <v/>
      </c>
      <c r="X63" s="237"/>
      <c r="Y63" s="238" t="str">
        <f t="shared" si="27"/>
        <v/>
      </c>
      <c r="Z63" s="237"/>
      <c r="AA63" s="239" t="str">
        <f t="shared" si="34"/>
        <v/>
      </c>
      <c r="AB63" s="240" t="str">
        <f t="shared" si="35"/>
        <v/>
      </c>
      <c r="AC63" s="241" t="str">
        <f t="shared" si="36"/>
        <v/>
      </c>
      <c r="AD63" s="242" t="str">
        <f t="shared" si="37"/>
        <v/>
      </c>
      <c r="AE63" s="243"/>
      <c r="AF63" s="186"/>
      <c r="AG63" s="343" t="str">
        <f t="shared" si="38"/>
        <v/>
      </c>
      <c r="AH63" s="344" t="str">
        <f t="shared" si="39"/>
        <v/>
      </c>
      <c r="AI63" s="345" t="str">
        <f t="shared" si="40"/>
        <v/>
      </c>
      <c r="AJ63" s="346" t="str">
        <f t="shared" si="41"/>
        <v/>
      </c>
      <c r="AK63" s="248" t="str">
        <f t="shared" si="42"/>
        <v/>
      </c>
    </row>
    <row r="64" spans="2:37" ht="12" customHeight="1">
      <c r="B64" s="21">
        <f>IF(情報!$C54="","",情報!$C54)</f>
        <v>207</v>
      </c>
      <c r="C64" s="22" t="str">
        <f t="shared" si="30"/>
        <v/>
      </c>
      <c r="D64" s="192" t="str">
        <f t="shared" si="43"/>
        <v/>
      </c>
      <c r="E64" s="307" t="str">
        <f t="shared" si="43"/>
        <v/>
      </c>
      <c r="F64" s="307" t="str">
        <f t="shared" si="43"/>
        <v/>
      </c>
      <c r="G64" s="192" t="str">
        <f t="shared" si="44"/>
        <v/>
      </c>
      <c r="H64" s="307" t="str">
        <f t="shared" si="44"/>
        <v/>
      </c>
      <c r="I64" s="307" t="str">
        <f t="shared" si="44"/>
        <v/>
      </c>
      <c r="J64" s="192"/>
      <c r="K64" s="307"/>
      <c r="L64" s="332"/>
      <c r="M64" s="196" t="str">
        <f t="shared" si="21"/>
        <v/>
      </c>
      <c r="N64" s="308" t="str">
        <f t="shared" si="22"/>
        <v/>
      </c>
      <c r="O64" s="309" t="str">
        <f t="shared" si="23"/>
        <v/>
      </c>
      <c r="P64" s="306"/>
      <c r="Q64" s="195" t="str">
        <f t="shared" si="31"/>
        <v/>
      </c>
      <c r="R64" s="196" t="str">
        <f t="shared" si="24"/>
        <v/>
      </c>
      <c r="S64" s="197" t="str">
        <f t="shared" si="32"/>
        <v/>
      </c>
      <c r="T64" s="192" t="str">
        <f t="shared" si="33"/>
        <v/>
      </c>
      <c r="U64" s="198" t="str">
        <f t="shared" si="25"/>
        <v/>
      </c>
      <c r="V64" s="199"/>
      <c r="W64" s="200" t="str">
        <f t="shared" si="26"/>
        <v/>
      </c>
      <c r="X64" s="199"/>
      <c r="Y64" s="200" t="str">
        <f t="shared" si="27"/>
        <v/>
      </c>
      <c r="Z64" s="199"/>
      <c r="AA64" s="201" t="str">
        <f t="shared" si="34"/>
        <v/>
      </c>
      <c r="AB64" s="202" t="str">
        <f t="shared" si="35"/>
        <v/>
      </c>
      <c r="AC64" s="203" t="str">
        <f t="shared" si="36"/>
        <v/>
      </c>
      <c r="AD64" s="204" t="str">
        <f t="shared" si="37"/>
        <v/>
      </c>
      <c r="AE64" s="205"/>
      <c r="AF64" s="186"/>
      <c r="AG64" s="333" t="str">
        <f t="shared" si="38"/>
        <v/>
      </c>
      <c r="AH64" s="334" t="str">
        <f t="shared" si="39"/>
        <v/>
      </c>
      <c r="AI64" s="335" t="str">
        <f t="shared" si="40"/>
        <v/>
      </c>
      <c r="AJ64" s="336" t="str">
        <f t="shared" si="41"/>
        <v/>
      </c>
      <c r="AK64" s="210" t="str">
        <f t="shared" si="42"/>
        <v/>
      </c>
    </row>
    <row r="65" spans="2:37" ht="12" customHeight="1">
      <c r="B65" s="21">
        <f>IF(情報!$C55="","",情報!$C55)</f>
        <v>208</v>
      </c>
      <c r="C65" s="22" t="str">
        <f t="shared" si="30"/>
        <v/>
      </c>
      <c r="D65" s="192" t="str">
        <f t="shared" si="43"/>
        <v/>
      </c>
      <c r="E65" s="307" t="str">
        <f t="shared" si="43"/>
        <v/>
      </c>
      <c r="F65" s="307" t="str">
        <f t="shared" si="43"/>
        <v/>
      </c>
      <c r="G65" s="192" t="str">
        <f t="shared" si="44"/>
        <v/>
      </c>
      <c r="H65" s="307" t="str">
        <f t="shared" si="44"/>
        <v/>
      </c>
      <c r="I65" s="307" t="str">
        <f t="shared" si="44"/>
        <v/>
      </c>
      <c r="J65" s="192"/>
      <c r="K65" s="307"/>
      <c r="L65" s="332"/>
      <c r="M65" s="196" t="str">
        <f t="shared" si="21"/>
        <v/>
      </c>
      <c r="N65" s="308" t="str">
        <f t="shared" si="22"/>
        <v/>
      </c>
      <c r="O65" s="309" t="str">
        <f t="shared" si="23"/>
        <v/>
      </c>
      <c r="P65" s="306"/>
      <c r="Q65" s="195" t="str">
        <f t="shared" si="31"/>
        <v/>
      </c>
      <c r="R65" s="196" t="str">
        <f t="shared" si="24"/>
        <v/>
      </c>
      <c r="S65" s="197" t="str">
        <f t="shared" si="32"/>
        <v/>
      </c>
      <c r="T65" s="192" t="str">
        <f t="shared" si="33"/>
        <v/>
      </c>
      <c r="U65" s="198" t="str">
        <f t="shared" si="25"/>
        <v/>
      </c>
      <c r="V65" s="199"/>
      <c r="W65" s="200" t="str">
        <f t="shared" si="26"/>
        <v/>
      </c>
      <c r="X65" s="199"/>
      <c r="Y65" s="200" t="str">
        <f t="shared" si="27"/>
        <v/>
      </c>
      <c r="Z65" s="199"/>
      <c r="AA65" s="201" t="str">
        <f t="shared" si="34"/>
        <v/>
      </c>
      <c r="AB65" s="202" t="str">
        <f t="shared" si="35"/>
        <v/>
      </c>
      <c r="AC65" s="203" t="str">
        <f t="shared" si="36"/>
        <v/>
      </c>
      <c r="AD65" s="204" t="str">
        <f t="shared" si="37"/>
        <v/>
      </c>
      <c r="AE65" s="205"/>
      <c r="AF65" s="186"/>
      <c r="AG65" s="333" t="str">
        <f t="shared" si="38"/>
        <v/>
      </c>
      <c r="AH65" s="334" t="str">
        <f t="shared" si="39"/>
        <v/>
      </c>
      <c r="AI65" s="335" t="str">
        <f t="shared" si="40"/>
        <v/>
      </c>
      <c r="AJ65" s="336" t="str">
        <f t="shared" si="41"/>
        <v/>
      </c>
      <c r="AK65" s="210" t="str">
        <f t="shared" si="42"/>
        <v/>
      </c>
    </row>
    <row r="66" spans="2:37" ht="12" customHeight="1">
      <c r="B66" s="21">
        <f>IF(情報!$C56="","",情報!$C56)</f>
        <v>209</v>
      </c>
      <c r="C66" s="22" t="str">
        <f t="shared" si="30"/>
        <v/>
      </c>
      <c r="D66" s="192" t="str">
        <f t="shared" si="43"/>
        <v/>
      </c>
      <c r="E66" s="307" t="str">
        <f t="shared" si="43"/>
        <v/>
      </c>
      <c r="F66" s="307" t="str">
        <f t="shared" si="43"/>
        <v/>
      </c>
      <c r="G66" s="192" t="str">
        <f t="shared" si="44"/>
        <v/>
      </c>
      <c r="H66" s="307" t="str">
        <f t="shared" si="44"/>
        <v/>
      </c>
      <c r="I66" s="307" t="str">
        <f t="shared" si="44"/>
        <v/>
      </c>
      <c r="J66" s="192"/>
      <c r="K66" s="307"/>
      <c r="L66" s="332"/>
      <c r="M66" s="196" t="str">
        <f t="shared" si="21"/>
        <v/>
      </c>
      <c r="N66" s="308" t="str">
        <f t="shared" si="22"/>
        <v/>
      </c>
      <c r="O66" s="309" t="str">
        <f t="shared" si="23"/>
        <v/>
      </c>
      <c r="P66" s="306"/>
      <c r="Q66" s="195" t="str">
        <f t="shared" si="31"/>
        <v/>
      </c>
      <c r="R66" s="196" t="str">
        <f t="shared" si="24"/>
        <v/>
      </c>
      <c r="S66" s="197" t="str">
        <f t="shared" si="32"/>
        <v/>
      </c>
      <c r="T66" s="192" t="str">
        <f t="shared" si="33"/>
        <v/>
      </c>
      <c r="U66" s="198" t="str">
        <f t="shared" si="25"/>
        <v/>
      </c>
      <c r="V66" s="199"/>
      <c r="W66" s="200" t="str">
        <f t="shared" si="26"/>
        <v/>
      </c>
      <c r="X66" s="199"/>
      <c r="Y66" s="200" t="str">
        <f t="shared" si="27"/>
        <v/>
      </c>
      <c r="Z66" s="199"/>
      <c r="AA66" s="201" t="str">
        <f t="shared" si="34"/>
        <v/>
      </c>
      <c r="AB66" s="202" t="str">
        <f t="shared" si="35"/>
        <v/>
      </c>
      <c r="AC66" s="203" t="str">
        <f t="shared" si="36"/>
        <v/>
      </c>
      <c r="AD66" s="204" t="str">
        <f t="shared" si="37"/>
        <v/>
      </c>
      <c r="AE66" s="205"/>
      <c r="AF66" s="186"/>
      <c r="AG66" s="333" t="str">
        <f t="shared" si="38"/>
        <v/>
      </c>
      <c r="AH66" s="334" t="str">
        <f t="shared" si="39"/>
        <v/>
      </c>
      <c r="AI66" s="335" t="str">
        <f t="shared" si="40"/>
        <v/>
      </c>
      <c r="AJ66" s="336" t="str">
        <f t="shared" si="41"/>
        <v/>
      </c>
      <c r="AK66" s="210" t="str">
        <f t="shared" si="42"/>
        <v/>
      </c>
    </row>
    <row r="67" spans="2:37" ht="12" customHeight="1">
      <c r="B67" s="27">
        <f>IF(情報!$C57="","",情報!$C57)</f>
        <v>210</v>
      </c>
      <c r="C67" s="28" t="str">
        <f t="shared" si="30"/>
        <v/>
      </c>
      <c r="D67" s="211" t="str">
        <f t="shared" si="43"/>
        <v/>
      </c>
      <c r="E67" s="310" t="str">
        <f t="shared" si="43"/>
        <v/>
      </c>
      <c r="F67" s="310" t="str">
        <f t="shared" si="43"/>
        <v/>
      </c>
      <c r="G67" s="211" t="str">
        <f t="shared" si="44"/>
        <v/>
      </c>
      <c r="H67" s="310" t="str">
        <f t="shared" si="44"/>
        <v/>
      </c>
      <c r="I67" s="310" t="str">
        <f t="shared" si="44"/>
        <v/>
      </c>
      <c r="J67" s="211"/>
      <c r="K67" s="310"/>
      <c r="L67" s="337"/>
      <c r="M67" s="215" t="str">
        <f t="shared" si="21"/>
        <v/>
      </c>
      <c r="N67" s="311" t="str">
        <f t="shared" si="22"/>
        <v/>
      </c>
      <c r="O67" s="312" t="str">
        <f t="shared" si="23"/>
        <v/>
      </c>
      <c r="P67" s="306"/>
      <c r="Q67" s="214" t="str">
        <f t="shared" si="31"/>
        <v/>
      </c>
      <c r="R67" s="215" t="str">
        <f t="shared" si="24"/>
        <v/>
      </c>
      <c r="S67" s="216" t="str">
        <f t="shared" si="32"/>
        <v/>
      </c>
      <c r="T67" s="211" t="str">
        <f t="shared" si="33"/>
        <v/>
      </c>
      <c r="U67" s="217" t="str">
        <f t="shared" si="25"/>
        <v/>
      </c>
      <c r="V67" s="218"/>
      <c r="W67" s="219" t="str">
        <f t="shared" si="26"/>
        <v/>
      </c>
      <c r="X67" s="218"/>
      <c r="Y67" s="219" t="str">
        <f t="shared" si="27"/>
        <v/>
      </c>
      <c r="Z67" s="218"/>
      <c r="AA67" s="220" t="str">
        <f t="shared" si="34"/>
        <v/>
      </c>
      <c r="AB67" s="221" t="str">
        <f t="shared" si="35"/>
        <v/>
      </c>
      <c r="AC67" s="222" t="str">
        <f t="shared" si="36"/>
        <v/>
      </c>
      <c r="AD67" s="223" t="str">
        <f t="shared" si="37"/>
        <v/>
      </c>
      <c r="AE67" s="224"/>
      <c r="AF67" s="186"/>
      <c r="AG67" s="338" t="str">
        <f t="shared" si="38"/>
        <v/>
      </c>
      <c r="AH67" s="339" t="str">
        <f t="shared" si="39"/>
        <v/>
      </c>
      <c r="AI67" s="340" t="str">
        <f t="shared" si="40"/>
        <v/>
      </c>
      <c r="AJ67" s="341" t="str">
        <f t="shared" si="41"/>
        <v/>
      </c>
      <c r="AK67" s="229" t="str">
        <f t="shared" si="42"/>
        <v/>
      </c>
    </row>
    <row r="68" spans="2:37" ht="12" customHeight="1">
      <c r="B68" s="33">
        <f>IF(情報!$C58="","",情報!$C58)</f>
        <v>211</v>
      </c>
      <c r="C68" s="34" t="str">
        <f t="shared" si="30"/>
        <v/>
      </c>
      <c r="D68" s="230" t="str">
        <f t="shared" si="43"/>
        <v/>
      </c>
      <c r="E68" s="313" t="str">
        <f t="shared" si="43"/>
        <v/>
      </c>
      <c r="F68" s="313" t="str">
        <f t="shared" si="43"/>
        <v/>
      </c>
      <c r="G68" s="230" t="str">
        <f t="shared" si="44"/>
        <v/>
      </c>
      <c r="H68" s="313" t="str">
        <f t="shared" si="44"/>
        <v/>
      </c>
      <c r="I68" s="313" t="str">
        <f t="shared" si="44"/>
        <v/>
      </c>
      <c r="J68" s="230"/>
      <c r="K68" s="313"/>
      <c r="L68" s="342"/>
      <c r="M68" s="234" t="str">
        <f t="shared" si="21"/>
        <v/>
      </c>
      <c r="N68" s="314" t="str">
        <f t="shared" si="22"/>
        <v/>
      </c>
      <c r="O68" s="315" t="str">
        <f t="shared" si="23"/>
        <v/>
      </c>
      <c r="P68" s="306"/>
      <c r="Q68" s="233" t="str">
        <f t="shared" si="31"/>
        <v/>
      </c>
      <c r="R68" s="234" t="str">
        <f t="shared" si="24"/>
        <v/>
      </c>
      <c r="S68" s="235" t="str">
        <f t="shared" si="32"/>
        <v/>
      </c>
      <c r="T68" s="230" t="str">
        <f t="shared" si="33"/>
        <v/>
      </c>
      <c r="U68" s="236" t="str">
        <f t="shared" si="25"/>
        <v/>
      </c>
      <c r="V68" s="237"/>
      <c r="W68" s="238" t="str">
        <f t="shared" si="26"/>
        <v/>
      </c>
      <c r="X68" s="237"/>
      <c r="Y68" s="238" t="str">
        <f t="shared" si="27"/>
        <v/>
      </c>
      <c r="Z68" s="237"/>
      <c r="AA68" s="239" t="str">
        <f t="shared" si="34"/>
        <v/>
      </c>
      <c r="AB68" s="240" t="str">
        <f t="shared" si="35"/>
        <v/>
      </c>
      <c r="AC68" s="241" t="str">
        <f t="shared" si="36"/>
        <v/>
      </c>
      <c r="AD68" s="242" t="str">
        <f t="shared" si="37"/>
        <v/>
      </c>
      <c r="AE68" s="243"/>
      <c r="AF68" s="186"/>
      <c r="AG68" s="343" t="str">
        <f t="shared" si="38"/>
        <v/>
      </c>
      <c r="AH68" s="344" t="str">
        <f t="shared" si="39"/>
        <v/>
      </c>
      <c r="AI68" s="345" t="str">
        <f t="shared" si="40"/>
        <v/>
      </c>
      <c r="AJ68" s="346" t="str">
        <f t="shared" si="41"/>
        <v/>
      </c>
      <c r="AK68" s="248" t="str">
        <f t="shared" si="42"/>
        <v/>
      </c>
    </row>
    <row r="69" spans="2:37" ht="12" customHeight="1">
      <c r="B69" s="21">
        <f>IF(情報!$C59="","",情報!$C59)</f>
        <v>212</v>
      </c>
      <c r="C69" s="22" t="str">
        <f t="shared" si="30"/>
        <v/>
      </c>
      <c r="D69" s="192" t="str">
        <f t="shared" si="43"/>
        <v/>
      </c>
      <c r="E69" s="307" t="str">
        <f t="shared" si="43"/>
        <v/>
      </c>
      <c r="F69" s="307" t="str">
        <f t="shared" si="43"/>
        <v/>
      </c>
      <c r="G69" s="192" t="str">
        <f t="shared" si="44"/>
        <v/>
      </c>
      <c r="H69" s="307" t="str">
        <f t="shared" si="44"/>
        <v/>
      </c>
      <c r="I69" s="307" t="str">
        <f t="shared" si="44"/>
        <v/>
      </c>
      <c r="J69" s="192"/>
      <c r="K69" s="307"/>
      <c r="L69" s="332"/>
      <c r="M69" s="196" t="str">
        <f t="shared" si="21"/>
        <v/>
      </c>
      <c r="N69" s="308" t="str">
        <f t="shared" si="22"/>
        <v/>
      </c>
      <c r="O69" s="309" t="str">
        <f t="shared" si="23"/>
        <v/>
      </c>
      <c r="P69" s="306"/>
      <c r="Q69" s="195" t="str">
        <f t="shared" si="31"/>
        <v/>
      </c>
      <c r="R69" s="196" t="str">
        <f t="shared" si="24"/>
        <v/>
      </c>
      <c r="S69" s="197" t="str">
        <f t="shared" si="32"/>
        <v/>
      </c>
      <c r="T69" s="192" t="str">
        <f t="shared" si="33"/>
        <v/>
      </c>
      <c r="U69" s="198" t="str">
        <f t="shared" si="25"/>
        <v/>
      </c>
      <c r="V69" s="199"/>
      <c r="W69" s="200" t="str">
        <f t="shared" si="26"/>
        <v/>
      </c>
      <c r="X69" s="199"/>
      <c r="Y69" s="200" t="str">
        <f t="shared" si="27"/>
        <v/>
      </c>
      <c r="Z69" s="199"/>
      <c r="AA69" s="201" t="str">
        <f t="shared" si="34"/>
        <v/>
      </c>
      <c r="AB69" s="202" t="str">
        <f t="shared" si="35"/>
        <v/>
      </c>
      <c r="AC69" s="203" t="str">
        <f t="shared" si="36"/>
        <v/>
      </c>
      <c r="AD69" s="204" t="str">
        <f t="shared" si="37"/>
        <v/>
      </c>
      <c r="AE69" s="205"/>
      <c r="AF69" s="186"/>
      <c r="AG69" s="333" t="str">
        <f t="shared" si="38"/>
        <v/>
      </c>
      <c r="AH69" s="334" t="str">
        <f t="shared" si="39"/>
        <v/>
      </c>
      <c r="AI69" s="335" t="str">
        <f t="shared" si="40"/>
        <v/>
      </c>
      <c r="AJ69" s="336" t="str">
        <f t="shared" si="41"/>
        <v/>
      </c>
      <c r="AK69" s="210" t="str">
        <f t="shared" si="42"/>
        <v/>
      </c>
    </row>
    <row r="70" spans="2:37" ht="12" customHeight="1">
      <c r="B70" s="21">
        <f>IF(情報!$C60="","",情報!$C60)</f>
        <v>213</v>
      </c>
      <c r="C70" s="22" t="str">
        <f t="shared" si="30"/>
        <v/>
      </c>
      <c r="D70" s="192" t="str">
        <f t="shared" si="43"/>
        <v/>
      </c>
      <c r="E70" s="307" t="str">
        <f t="shared" si="43"/>
        <v/>
      </c>
      <c r="F70" s="307" t="str">
        <f t="shared" si="43"/>
        <v/>
      </c>
      <c r="G70" s="192" t="str">
        <f t="shared" si="44"/>
        <v/>
      </c>
      <c r="H70" s="307" t="str">
        <f t="shared" si="44"/>
        <v/>
      </c>
      <c r="I70" s="307" t="str">
        <f t="shared" si="44"/>
        <v/>
      </c>
      <c r="J70" s="192"/>
      <c r="K70" s="307"/>
      <c r="L70" s="332"/>
      <c r="M70" s="196" t="str">
        <f t="shared" si="21"/>
        <v/>
      </c>
      <c r="N70" s="308" t="str">
        <f t="shared" si="22"/>
        <v/>
      </c>
      <c r="O70" s="309" t="str">
        <f t="shared" si="23"/>
        <v/>
      </c>
      <c r="P70" s="306"/>
      <c r="Q70" s="195" t="str">
        <f t="shared" si="31"/>
        <v/>
      </c>
      <c r="R70" s="196" t="str">
        <f t="shared" si="24"/>
        <v/>
      </c>
      <c r="S70" s="197" t="str">
        <f t="shared" si="32"/>
        <v/>
      </c>
      <c r="T70" s="192" t="str">
        <f t="shared" si="33"/>
        <v/>
      </c>
      <c r="U70" s="198" t="str">
        <f t="shared" si="25"/>
        <v/>
      </c>
      <c r="V70" s="199"/>
      <c r="W70" s="200" t="str">
        <f t="shared" si="26"/>
        <v/>
      </c>
      <c r="X70" s="199"/>
      <c r="Y70" s="200" t="str">
        <f t="shared" si="27"/>
        <v/>
      </c>
      <c r="Z70" s="199"/>
      <c r="AA70" s="201" t="str">
        <f t="shared" si="34"/>
        <v/>
      </c>
      <c r="AB70" s="202" t="str">
        <f t="shared" si="35"/>
        <v/>
      </c>
      <c r="AC70" s="203" t="str">
        <f t="shared" si="36"/>
        <v/>
      </c>
      <c r="AD70" s="204" t="str">
        <f t="shared" si="37"/>
        <v/>
      </c>
      <c r="AE70" s="205"/>
      <c r="AF70" s="186"/>
      <c r="AG70" s="333" t="str">
        <f t="shared" si="38"/>
        <v/>
      </c>
      <c r="AH70" s="334" t="str">
        <f t="shared" si="39"/>
        <v/>
      </c>
      <c r="AI70" s="335" t="str">
        <f t="shared" si="40"/>
        <v/>
      </c>
      <c r="AJ70" s="336" t="str">
        <f t="shared" si="41"/>
        <v/>
      </c>
      <c r="AK70" s="210" t="str">
        <f t="shared" si="42"/>
        <v/>
      </c>
    </row>
    <row r="71" spans="2:37" ht="12" customHeight="1">
      <c r="B71" s="21">
        <f>IF(情報!$C61="","",情報!$C61)</f>
        <v>214</v>
      </c>
      <c r="C71" s="22" t="str">
        <f t="shared" si="30"/>
        <v/>
      </c>
      <c r="D71" s="192" t="str">
        <f t="shared" si="43"/>
        <v/>
      </c>
      <c r="E71" s="307" t="str">
        <f t="shared" si="43"/>
        <v/>
      </c>
      <c r="F71" s="307" t="str">
        <f t="shared" si="43"/>
        <v/>
      </c>
      <c r="G71" s="192" t="str">
        <f t="shared" si="44"/>
        <v/>
      </c>
      <c r="H71" s="307" t="str">
        <f t="shared" si="44"/>
        <v/>
      </c>
      <c r="I71" s="307" t="str">
        <f t="shared" si="44"/>
        <v/>
      </c>
      <c r="J71" s="192"/>
      <c r="K71" s="307"/>
      <c r="L71" s="332"/>
      <c r="M71" s="196" t="str">
        <f t="shared" si="21"/>
        <v/>
      </c>
      <c r="N71" s="308" t="str">
        <f t="shared" si="22"/>
        <v/>
      </c>
      <c r="O71" s="309" t="str">
        <f t="shared" si="23"/>
        <v/>
      </c>
      <c r="P71" s="306"/>
      <c r="Q71" s="195" t="str">
        <f t="shared" si="31"/>
        <v/>
      </c>
      <c r="R71" s="196" t="str">
        <f t="shared" si="24"/>
        <v/>
      </c>
      <c r="S71" s="197" t="str">
        <f t="shared" si="32"/>
        <v/>
      </c>
      <c r="T71" s="192" t="str">
        <f t="shared" si="33"/>
        <v/>
      </c>
      <c r="U71" s="198" t="str">
        <f t="shared" si="25"/>
        <v/>
      </c>
      <c r="V71" s="199"/>
      <c r="W71" s="200" t="str">
        <f t="shared" si="26"/>
        <v/>
      </c>
      <c r="X71" s="199"/>
      <c r="Y71" s="200" t="str">
        <f t="shared" si="27"/>
        <v/>
      </c>
      <c r="Z71" s="199"/>
      <c r="AA71" s="201" t="str">
        <f t="shared" si="34"/>
        <v/>
      </c>
      <c r="AB71" s="202" t="str">
        <f t="shared" si="35"/>
        <v/>
      </c>
      <c r="AC71" s="203" t="str">
        <f t="shared" si="36"/>
        <v/>
      </c>
      <c r="AD71" s="204" t="str">
        <f t="shared" si="37"/>
        <v/>
      </c>
      <c r="AE71" s="205"/>
      <c r="AF71" s="186"/>
      <c r="AG71" s="333" t="str">
        <f t="shared" si="38"/>
        <v/>
      </c>
      <c r="AH71" s="334" t="str">
        <f t="shared" si="39"/>
        <v/>
      </c>
      <c r="AI71" s="335" t="str">
        <f t="shared" si="40"/>
        <v/>
      </c>
      <c r="AJ71" s="336" t="str">
        <f t="shared" si="41"/>
        <v/>
      </c>
      <c r="AK71" s="210" t="str">
        <f t="shared" si="42"/>
        <v/>
      </c>
    </row>
    <row r="72" spans="2:37" ht="12" customHeight="1">
      <c r="B72" s="27">
        <f>IF(情報!$C62="","",情報!$C62)</f>
        <v>215</v>
      </c>
      <c r="C72" s="28" t="str">
        <f t="shared" si="30"/>
        <v/>
      </c>
      <c r="D72" s="211" t="str">
        <f t="shared" si="43"/>
        <v/>
      </c>
      <c r="E72" s="310" t="str">
        <f t="shared" si="43"/>
        <v/>
      </c>
      <c r="F72" s="310" t="str">
        <f t="shared" si="43"/>
        <v/>
      </c>
      <c r="G72" s="211" t="str">
        <f t="shared" si="44"/>
        <v/>
      </c>
      <c r="H72" s="310" t="str">
        <f t="shared" si="44"/>
        <v/>
      </c>
      <c r="I72" s="310" t="str">
        <f t="shared" si="44"/>
        <v/>
      </c>
      <c r="J72" s="211"/>
      <c r="K72" s="310"/>
      <c r="L72" s="337"/>
      <c r="M72" s="215" t="str">
        <f t="shared" si="21"/>
        <v/>
      </c>
      <c r="N72" s="311" t="str">
        <f t="shared" si="22"/>
        <v/>
      </c>
      <c r="O72" s="312" t="str">
        <f t="shared" si="23"/>
        <v/>
      </c>
      <c r="P72" s="306"/>
      <c r="Q72" s="214" t="str">
        <f t="shared" si="31"/>
        <v/>
      </c>
      <c r="R72" s="215" t="str">
        <f t="shared" si="24"/>
        <v/>
      </c>
      <c r="S72" s="216" t="str">
        <f t="shared" si="32"/>
        <v/>
      </c>
      <c r="T72" s="211" t="str">
        <f t="shared" si="33"/>
        <v/>
      </c>
      <c r="U72" s="217" t="str">
        <f t="shared" si="25"/>
        <v/>
      </c>
      <c r="V72" s="218"/>
      <c r="W72" s="219" t="str">
        <f t="shared" si="26"/>
        <v/>
      </c>
      <c r="X72" s="218"/>
      <c r="Y72" s="219" t="str">
        <f t="shared" si="27"/>
        <v/>
      </c>
      <c r="Z72" s="218"/>
      <c r="AA72" s="220" t="str">
        <f t="shared" si="34"/>
        <v/>
      </c>
      <c r="AB72" s="221" t="str">
        <f t="shared" si="35"/>
        <v/>
      </c>
      <c r="AC72" s="222" t="str">
        <f t="shared" si="36"/>
        <v/>
      </c>
      <c r="AD72" s="223" t="str">
        <f t="shared" si="37"/>
        <v/>
      </c>
      <c r="AE72" s="224"/>
      <c r="AF72" s="186"/>
      <c r="AG72" s="338" t="str">
        <f t="shared" si="38"/>
        <v/>
      </c>
      <c r="AH72" s="339" t="str">
        <f t="shared" si="39"/>
        <v/>
      </c>
      <c r="AI72" s="340" t="str">
        <f t="shared" si="40"/>
        <v/>
      </c>
      <c r="AJ72" s="341" t="str">
        <f t="shared" si="41"/>
        <v/>
      </c>
      <c r="AK72" s="229" t="str">
        <f t="shared" si="42"/>
        <v/>
      </c>
    </row>
    <row r="73" spans="2:37" ht="12" customHeight="1">
      <c r="B73" s="33">
        <f>IF(情報!$C63="","",情報!$C63)</f>
        <v>216</v>
      </c>
      <c r="C73" s="34" t="str">
        <f t="shared" si="30"/>
        <v/>
      </c>
      <c r="D73" s="230" t="str">
        <f t="shared" ref="D73:F92" si="45">VLOOKUP($B73,評1,D$9,FALSE)</f>
        <v/>
      </c>
      <c r="E73" s="313" t="str">
        <f t="shared" si="45"/>
        <v/>
      </c>
      <c r="F73" s="313" t="str">
        <f t="shared" si="45"/>
        <v/>
      </c>
      <c r="G73" s="230" t="str">
        <f t="shared" ref="G73:I92" si="46">VLOOKUP($B73,評2,G$9,FALSE)</f>
        <v/>
      </c>
      <c r="H73" s="313" t="str">
        <f t="shared" si="46"/>
        <v/>
      </c>
      <c r="I73" s="313" t="str">
        <f t="shared" si="46"/>
        <v/>
      </c>
      <c r="J73" s="230"/>
      <c r="K73" s="313"/>
      <c r="L73" s="342"/>
      <c r="M73" s="234" t="str">
        <f t="shared" si="21"/>
        <v/>
      </c>
      <c r="N73" s="314" t="str">
        <f t="shared" si="22"/>
        <v/>
      </c>
      <c r="O73" s="315" t="str">
        <f t="shared" si="23"/>
        <v/>
      </c>
      <c r="P73" s="306"/>
      <c r="Q73" s="233" t="str">
        <f t="shared" si="31"/>
        <v/>
      </c>
      <c r="R73" s="234" t="str">
        <f t="shared" si="24"/>
        <v/>
      </c>
      <c r="S73" s="235" t="str">
        <f t="shared" si="32"/>
        <v/>
      </c>
      <c r="T73" s="230" t="str">
        <f t="shared" si="33"/>
        <v/>
      </c>
      <c r="U73" s="236" t="str">
        <f t="shared" si="25"/>
        <v/>
      </c>
      <c r="V73" s="237"/>
      <c r="W73" s="238" t="str">
        <f t="shared" si="26"/>
        <v/>
      </c>
      <c r="X73" s="237"/>
      <c r="Y73" s="238" t="str">
        <f t="shared" si="27"/>
        <v/>
      </c>
      <c r="Z73" s="237"/>
      <c r="AA73" s="239" t="str">
        <f t="shared" si="34"/>
        <v/>
      </c>
      <c r="AB73" s="240" t="str">
        <f t="shared" si="35"/>
        <v/>
      </c>
      <c r="AC73" s="241" t="str">
        <f t="shared" si="36"/>
        <v/>
      </c>
      <c r="AD73" s="242" t="str">
        <f t="shared" si="37"/>
        <v/>
      </c>
      <c r="AE73" s="243"/>
      <c r="AF73" s="186"/>
      <c r="AG73" s="343" t="str">
        <f t="shared" si="38"/>
        <v/>
      </c>
      <c r="AH73" s="344" t="str">
        <f t="shared" si="39"/>
        <v/>
      </c>
      <c r="AI73" s="345" t="str">
        <f t="shared" si="40"/>
        <v/>
      </c>
      <c r="AJ73" s="346" t="str">
        <f t="shared" si="41"/>
        <v/>
      </c>
      <c r="AK73" s="248" t="str">
        <f t="shared" si="42"/>
        <v/>
      </c>
    </row>
    <row r="74" spans="2:37" ht="12" customHeight="1">
      <c r="B74" s="21">
        <f>IF(情報!$C64="","",情報!$C64)</f>
        <v>217</v>
      </c>
      <c r="C74" s="22" t="str">
        <f t="shared" si="30"/>
        <v/>
      </c>
      <c r="D74" s="192" t="str">
        <f t="shared" si="45"/>
        <v/>
      </c>
      <c r="E74" s="307" t="str">
        <f t="shared" si="45"/>
        <v/>
      </c>
      <c r="F74" s="307" t="str">
        <f t="shared" si="45"/>
        <v/>
      </c>
      <c r="G74" s="192" t="str">
        <f t="shared" si="46"/>
        <v/>
      </c>
      <c r="H74" s="307" t="str">
        <f t="shared" si="46"/>
        <v/>
      </c>
      <c r="I74" s="307" t="str">
        <f t="shared" si="46"/>
        <v/>
      </c>
      <c r="J74" s="192"/>
      <c r="K74" s="307"/>
      <c r="L74" s="332"/>
      <c r="M74" s="196" t="str">
        <f t="shared" si="21"/>
        <v/>
      </c>
      <c r="N74" s="308" t="str">
        <f t="shared" si="22"/>
        <v/>
      </c>
      <c r="O74" s="309" t="str">
        <f t="shared" si="23"/>
        <v/>
      </c>
      <c r="P74" s="306"/>
      <c r="Q74" s="195" t="str">
        <f t="shared" si="31"/>
        <v/>
      </c>
      <c r="R74" s="196" t="str">
        <f t="shared" si="24"/>
        <v/>
      </c>
      <c r="S74" s="197" t="str">
        <f t="shared" si="32"/>
        <v/>
      </c>
      <c r="T74" s="192" t="str">
        <f t="shared" si="33"/>
        <v/>
      </c>
      <c r="U74" s="198" t="str">
        <f t="shared" si="25"/>
        <v/>
      </c>
      <c r="V74" s="199"/>
      <c r="W74" s="200" t="str">
        <f t="shared" si="26"/>
        <v/>
      </c>
      <c r="X74" s="199"/>
      <c r="Y74" s="200" t="str">
        <f t="shared" si="27"/>
        <v/>
      </c>
      <c r="Z74" s="199"/>
      <c r="AA74" s="201" t="str">
        <f t="shared" si="34"/>
        <v/>
      </c>
      <c r="AB74" s="202" t="str">
        <f t="shared" si="35"/>
        <v/>
      </c>
      <c r="AC74" s="203" t="str">
        <f t="shared" si="36"/>
        <v/>
      </c>
      <c r="AD74" s="204" t="str">
        <f t="shared" si="37"/>
        <v/>
      </c>
      <c r="AE74" s="205"/>
      <c r="AF74" s="186"/>
      <c r="AG74" s="333" t="str">
        <f t="shared" si="38"/>
        <v/>
      </c>
      <c r="AH74" s="334" t="str">
        <f t="shared" si="39"/>
        <v/>
      </c>
      <c r="AI74" s="335" t="str">
        <f t="shared" si="40"/>
        <v/>
      </c>
      <c r="AJ74" s="336" t="str">
        <f t="shared" si="41"/>
        <v/>
      </c>
      <c r="AK74" s="210" t="str">
        <f t="shared" si="42"/>
        <v/>
      </c>
    </row>
    <row r="75" spans="2:37" ht="12" customHeight="1">
      <c r="B75" s="21">
        <f>IF(情報!$C65="","",情報!$C65)</f>
        <v>218</v>
      </c>
      <c r="C75" s="22" t="str">
        <f t="shared" si="30"/>
        <v/>
      </c>
      <c r="D75" s="192" t="str">
        <f t="shared" si="45"/>
        <v/>
      </c>
      <c r="E75" s="307" t="str">
        <f t="shared" si="45"/>
        <v/>
      </c>
      <c r="F75" s="307" t="str">
        <f t="shared" si="45"/>
        <v/>
      </c>
      <c r="G75" s="192" t="str">
        <f t="shared" si="46"/>
        <v/>
      </c>
      <c r="H75" s="307" t="str">
        <f t="shared" si="46"/>
        <v/>
      </c>
      <c r="I75" s="307" t="str">
        <f t="shared" si="46"/>
        <v/>
      </c>
      <c r="J75" s="192"/>
      <c r="K75" s="307"/>
      <c r="L75" s="332"/>
      <c r="M75" s="196" t="str">
        <f t="shared" si="21"/>
        <v/>
      </c>
      <c r="N75" s="308" t="str">
        <f t="shared" si="22"/>
        <v/>
      </c>
      <c r="O75" s="309" t="str">
        <f t="shared" si="23"/>
        <v/>
      </c>
      <c r="P75" s="306"/>
      <c r="Q75" s="195" t="str">
        <f t="shared" si="31"/>
        <v/>
      </c>
      <c r="R75" s="196" t="str">
        <f t="shared" si="24"/>
        <v/>
      </c>
      <c r="S75" s="197" t="str">
        <f t="shared" si="32"/>
        <v/>
      </c>
      <c r="T75" s="192" t="str">
        <f t="shared" si="33"/>
        <v/>
      </c>
      <c r="U75" s="198" t="str">
        <f t="shared" si="25"/>
        <v/>
      </c>
      <c r="V75" s="199"/>
      <c r="W75" s="200" t="str">
        <f t="shared" si="26"/>
        <v/>
      </c>
      <c r="X75" s="199"/>
      <c r="Y75" s="200" t="str">
        <f t="shared" si="27"/>
        <v/>
      </c>
      <c r="Z75" s="199"/>
      <c r="AA75" s="201" t="str">
        <f t="shared" si="34"/>
        <v/>
      </c>
      <c r="AB75" s="202" t="str">
        <f t="shared" si="35"/>
        <v/>
      </c>
      <c r="AC75" s="203" t="str">
        <f t="shared" si="36"/>
        <v/>
      </c>
      <c r="AD75" s="204" t="str">
        <f t="shared" si="37"/>
        <v/>
      </c>
      <c r="AE75" s="205"/>
      <c r="AF75" s="186"/>
      <c r="AG75" s="333" t="str">
        <f t="shared" si="38"/>
        <v/>
      </c>
      <c r="AH75" s="334" t="str">
        <f t="shared" si="39"/>
        <v/>
      </c>
      <c r="AI75" s="335" t="str">
        <f t="shared" si="40"/>
        <v/>
      </c>
      <c r="AJ75" s="336" t="str">
        <f t="shared" si="41"/>
        <v/>
      </c>
      <c r="AK75" s="210" t="str">
        <f t="shared" si="42"/>
        <v/>
      </c>
    </row>
    <row r="76" spans="2:37" ht="12" customHeight="1">
      <c r="B76" s="21">
        <f>IF(情報!$C66="","",情報!$C66)</f>
        <v>219</v>
      </c>
      <c r="C76" s="22" t="str">
        <f t="shared" si="30"/>
        <v/>
      </c>
      <c r="D76" s="192" t="str">
        <f t="shared" si="45"/>
        <v/>
      </c>
      <c r="E76" s="307" t="str">
        <f t="shared" si="45"/>
        <v/>
      </c>
      <c r="F76" s="307" t="str">
        <f t="shared" si="45"/>
        <v/>
      </c>
      <c r="G76" s="192" t="str">
        <f t="shared" si="46"/>
        <v/>
      </c>
      <c r="H76" s="307" t="str">
        <f t="shared" si="46"/>
        <v/>
      </c>
      <c r="I76" s="307" t="str">
        <f t="shared" si="46"/>
        <v/>
      </c>
      <c r="J76" s="192"/>
      <c r="K76" s="307"/>
      <c r="L76" s="332"/>
      <c r="M76" s="196" t="str">
        <f t="shared" si="21"/>
        <v/>
      </c>
      <c r="N76" s="308" t="str">
        <f t="shared" si="22"/>
        <v/>
      </c>
      <c r="O76" s="309" t="str">
        <f t="shared" si="23"/>
        <v/>
      </c>
      <c r="P76" s="306"/>
      <c r="Q76" s="195" t="str">
        <f t="shared" si="31"/>
        <v/>
      </c>
      <c r="R76" s="196" t="str">
        <f t="shared" si="24"/>
        <v/>
      </c>
      <c r="S76" s="197" t="str">
        <f t="shared" si="32"/>
        <v/>
      </c>
      <c r="T76" s="192" t="str">
        <f t="shared" si="33"/>
        <v/>
      </c>
      <c r="U76" s="198" t="str">
        <f t="shared" si="25"/>
        <v/>
      </c>
      <c r="V76" s="199"/>
      <c r="W76" s="200" t="str">
        <f t="shared" si="26"/>
        <v/>
      </c>
      <c r="X76" s="199"/>
      <c r="Y76" s="200" t="str">
        <f t="shared" si="27"/>
        <v/>
      </c>
      <c r="Z76" s="199"/>
      <c r="AA76" s="201" t="str">
        <f t="shared" si="34"/>
        <v/>
      </c>
      <c r="AB76" s="202" t="str">
        <f t="shared" si="35"/>
        <v/>
      </c>
      <c r="AC76" s="203" t="str">
        <f t="shared" si="36"/>
        <v/>
      </c>
      <c r="AD76" s="204" t="str">
        <f t="shared" si="37"/>
        <v/>
      </c>
      <c r="AE76" s="205"/>
      <c r="AF76" s="186"/>
      <c r="AG76" s="333" t="str">
        <f t="shared" si="38"/>
        <v/>
      </c>
      <c r="AH76" s="334" t="str">
        <f t="shared" si="39"/>
        <v/>
      </c>
      <c r="AI76" s="335" t="str">
        <f t="shared" si="40"/>
        <v/>
      </c>
      <c r="AJ76" s="336" t="str">
        <f t="shared" si="41"/>
        <v/>
      </c>
      <c r="AK76" s="210" t="str">
        <f t="shared" si="42"/>
        <v/>
      </c>
    </row>
    <row r="77" spans="2:37" ht="12" customHeight="1">
      <c r="B77" s="27">
        <f>IF(情報!$C67="","",情報!$C67)</f>
        <v>220</v>
      </c>
      <c r="C77" s="28" t="str">
        <f t="shared" ref="C77:C108" si="47">IF(ISERROR(VLOOKUP($B77,名列,2,FALSE)&amp;""),"",VLOOKUP($B77,名列,2,FALSE)&amp;"")</f>
        <v/>
      </c>
      <c r="D77" s="211" t="str">
        <f t="shared" si="45"/>
        <v/>
      </c>
      <c r="E77" s="310" t="str">
        <f t="shared" si="45"/>
        <v/>
      </c>
      <c r="F77" s="310" t="str">
        <f t="shared" si="45"/>
        <v/>
      </c>
      <c r="G77" s="211" t="str">
        <f t="shared" si="46"/>
        <v/>
      </c>
      <c r="H77" s="310" t="str">
        <f t="shared" si="46"/>
        <v/>
      </c>
      <c r="I77" s="310" t="str">
        <f t="shared" si="46"/>
        <v/>
      </c>
      <c r="J77" s="211"/>
      <c r="K77" s="310"/>
      <c r="L77" s="337"/>
      <c r="M77" s="215" t="str">
        <f t="shared" si="21"/>
        <v/>
      </c>
      <c r="N77" s="311" t="str">
        <f t="shared" si="22"/>
        <v/>
      </c>
      <c r="O77" s="312" t="str">
        <f t="shared" si="23"/>
        <v/>
      </c>
      <c r="P77" s="306"/>
      <c r="Q77" s="214" t="str">
        <f t="shared" ref="Q77:Q108" si="48">IF(R77="","",RANK(R77,$R$13:$R$192,0))</f>
        <v/>
      </c>
      <c r="R77" s="215" t="str">
        <f t="shared" si="24"/>
        <v/>
      </c>
      <c r="S77" s="216" t="str">
        <f t="shared" ref="S77:S108" si="49">IF(ISERROR(LOOKUP(R77,$Q$2:$R$6)),"",LOOKUP(R77,$Q$2:$R$6))</f>
        <v/>
      </c>
      <c r="T77" s="211" t="str">
        <f t="shared" ref="T77:T108" si="50">VLOOKUP($B77,テ2,44,FALSE)</f>
        <v/>
      </c>
      <c r="U77" s="217" t="str">
        <f t="shared" si="25"/>
        <v/>
      </c>
      <c r="V77" s="218"/>
      <c r="W77" s="219" t="str">
        <f t="shared" si="26"/>
        <v/>
      </c>
      <c r="X77" s="218"/>
      <c r="Y77" s="219" t="str">
        <f t="shared" si="27"/>
        <v/>
      </c>
      <c r="Z77" s="218"/>
      <c r="AA77" s="220" t="str">
        <f t="shared" ref="AA77:AA108" si="51">IF($AG77&amp;$AH77&amp;$AI77="","",(IF($AG77="A",3,IF($AG77="B",2,1)))+(IF($AH77="A",3,IF($AH77="B",2,1)))+(IF($AI77="A",3,IF($AI77="B",2,1))))</f>
        <v/>
      </c>
      <c r="AB77" s="221" t="str">
        <f t="shared" ref="AB77:AB108" si="52">IF($AA77="","",VLOOKUP($AA77,観点得点,2,FALSE))</f>
        <v/>
      </c>
      <c r="AC77" s="222" t="str">
        <f t="shared" ref="AC77:AC108" si="53">IF($AA77="","",VLOOKUP($AA77,観点得点,3,FALSE))</f>
        <v/>
      </c>
      <c r="AD77" s="223" t="str">
        <f t="shared" ref="AD77:AD108" si="54">IF(ISERROR(LOOKUP(R77,$Q$2:$R$6)),"",LOOKUP(R77,$Q$2:$R$6))</f>
        <v/>
      </c>
      <c r="AE77" s="224"/>
      <c r="AF77" s="186"/>
      <c r="AG77" s="338" t="str">
        <f t="shared" ref="AG77:AG108" si="55">IF($V77="",$U77,$V77)</f>
        <v/>
      </c>
      <c r="AH77" s="339" t="str">
        <f t="shared" ref="AH77:AH108" si="56">IF($X77="",$W77,$X77)</f>
        <v/>
      </c>
      <c r="AI77" s="340" t="str">
        <f t="shared" ref="AI77:AI108" si="57">IF($Z77="",$Y77,$Z77)</f>
        <v/>
      </c>
      <c r="AJ77" s="341" t="str">
        <f t="shared" ref="AJ77:AJ108" si="58">IF(AE77="",AD77,AE77)</f>
        <v/>
      </c>
      <c r="AK77" s="229" t="str">
        <f t="shared" ref="AK77:AK108" si="59">IF(ISERROR(VLOOKUP($B77,評全,$AK$8,FALSE)),"",VLOOKUP($B77,評全,$AK$8,FALSE))</f>
        <v/>
      </c>
    </row>
    <row r="78" spans="2:37" ht="12" customHeight="1">
      <c r="B78" s="33">
        <f>IF(情報!$C68="","",情報!$C68)</f>
        <v>221</v>
      </c>
      <c r="C78" s="34" t="str">
        <f t="shared" si="47"/>
        <v/>
      </c>
      <c r="D78" s="230" t="str">
        <f t="shared" si="45"/>
        <v/>
      </c>
      <c r="E78" s="313" t="str">
        <f t="shared" si="45"/>
        <v/>
      </c>
      <c r="F78" s="313" t="str">
        <f t="shared" si="45"/>
        <v/>
      </c>
      <c r="G78" s="230" t="str">
        <f t="shared" si="46"/>
        <v/>
      </c>
      <c r="H78" s="313" t="str">
        <f t="shared" si="46"/>
        <v/>
      </c>
      <c r="I78" s="313" t="str">
        <f t="shared" si="46"/>
        <v/>
      </c>
      <c r="J78" s="230"/>
      <c r="K78" s="313"/>
      <c r="L78" s="342"/>
      <c r="M78" s="234" t="str">
        <f t="shared" ref="M78:M141" si="60">IFERROR(((D78*$E$11)+(G78*$H$11))/($E$11+$H$11),"")</f>
        <v/>
      </c>
      <c r="N78" s="314" t="str">
        <f t="shared" ref="N78:N141" si="61">IFERROR(((E78*$E$11)+(H78*$H$11))/($E$11+$H$11),"")</f>
        <v/>
      </c>
      <c r="O78" s="315" t="str">
        <f t="shared" ref="O78:O141" si="62">IFERROR(((F78*$E$11)+(I78*$H$11))/($E$11+$H$11),"")</f>
        <v/>
      </c>
      <c r="P78" s="306"/>
      <c r="Q78" s="233" t="str">
        <f t="shared" si="48"/>
        <v/>
      </c>
      <c r="R78" s="234" t="str">
        <f t="shared" ref="R78:R141" si="63">IF(COUNT(M78,N78,O78)=3,($M78*$F$6+$N78*$I$6+$O78*$L$6)/($F$6+$I$6+$L$6),"")</f>
        <v/>
      </c>
      <c r="S78" s="235" t="str">
        <f t="shared" si="49"/>
        <v/>
      </c>
      <c r="T78" s="230" t="str">
        <f t="shared" si="50"/>
        <v/>
      </c>
      <c r="U78" s="236" t="str">
        <f t="shared" ref="U78:U141" si="64">IF(ISERROR(LOOKUP($M78,$E$2:$F$4)),"",LOOKUP($M78,$E$2:$F$4))</f>
        <v/>
      </c>
      <c r="V78" s="237"/>
      <c r="W78" s="238" t="str">
        <f t="shared" ref="W78:W141" si="65">IF(ISERROR(LOOKUP($N78,$H$2:$I$4)),"",LOOKUP($N78,$H$2:$I$4))</f>
        <v/>
      </c>
      <c r="X78" s="237"/>
      <c r="Y78" s="238" t="str">
        <f t="shared" ref="Y78:Y141" si="66">IF(ISERROR(LOOKUP($O78,$K$2:$L$4)),"",LOOKUP($O78,$K$2:$L$4))</f>
        <v/>
      </c>
      <c r="Z78" s="237"/>
      <c r="AA78" s="239" t="str">
        <f t="shared" si="51"/>
        <v/>
      </c>
      <c r="AB78" s="240" t="str">
        <f t="shared" si="52"/>
        <v/>
      </c>
      <c r="AC78" s="241" t="str">
        <f t="shared" si="53"/>
        <v/>
      </c>
      <c r="AD78" s="242" t="str">
        <f t="shared" si="54"/>
        <v/>
      </c>
      <c r="AE78" s="243"/>
      <c r="AF78" s="186"/>
      <c r="AG78" s="343" t="str">
        <f t="shared" si="55"/>
        <v/>
      </c>
      <c r="AH78" s="344" t="str">
        <f t="shared" si="56"/>
        <v/>
      </c>
      <c r="AI78" s="345" t="str">
        <f t="shared" si="57"/>
        <v/>
      </c>
      <c r="AJ78" s="346" t="str">
        <f t="shared" si="58"/>
        <v/>
      </c>
      <c r="AK78" s="248" t="str">
        <f t="shared" si="59"/>
        <v/>
      </c>
    </row>
    <row r="79" spans="2:37" ht="12" customHeight="1">
      <c r="B79" s="21">
        <f>IF(情報!$C69="","",情報!$C69)</f>
        <v>222</v>
      </c>
      <c r="C79" s="22" t="str">
        <f t="shared" si="47"/>
        <v/>
      </c>
      <c r="D79" s="192" t="str">
        <f t="shared" si="45"/>
        <v/>
      </c>
      <c r="E79" s="307" t="str">
        <f t="shared" si="45"/>
        <v/>
      </c>
      <c r="F79" s="307" t="str">
        <f t="shared" si="45"/>
        <v/>
      </c>
      <c r="G79" s="192" t="str">
        <f t="shared" si="46"/>
        <v/>
      </c>
      <c r="H79" s="307" t="str">
        <f t="shared" si="46"/>
        <v/>
      </c>
      <c r="I79" s="307" t="str">
        <f t="shared" si="46"/>
        <v/>
      </c>
      <c r="J79" s="192"/>
      <c r="K79" s="307"/>
      <c r="L79" s="332"/>
      <c r="M79" s="196" t="str">
        <f t="shared" si="60"/>
        <v/>
      </c>
      <c r="N79" s="308" t="str">
        <f t="shared" si="61"/>
        <v/>
      </c>
      <c r="O79" s="309" t="str">
        <f t="shared" si="62"/>
        <v/>
      </c>
      <c r="P79" s="306"/>
      <c r="Q79" s="195" t="str">
        <f t="shared" si="48"/>
        <v/>
      </c>
      <c r="R79" s="196" t="str">
        <f t="shared" si="63"/>
        <v/>
      </c>
      <c r="S79" s="197" t="str">
        <f t="shared" si="49"/>
        <v/>
      </c>
      <c r="T79" s="192" t="str">
        <f t="shared" si="50"/>
        <v/>
      </c>
      <c r="U79" s="198" t="str">
        <f t="shared" si="64"/>
        <v/>
      </c>
      <c r="V79" s="199"/>
      <c r="W79" s="200" t="str">
        <f t="shared" si="65"/>
        <v/>
      </c>
      <c r="X79" s="199"/>
      <c r="Y79" s="200" t="str">
        <f t="shared" si="66"/>
        <v/>
      </c>
      <c r="Z79" s="199"/>
      <c r="AA79" s="201" t="str">
        <f t="shared" si="51"/>
        <v/>
      </c>
      <c r="AB79" s="202" t="str">
        <f t="shared" si="52"/>
        <v/>
      </c>
      <c r="AC79" s="203" t="str">
        <f t="shared" si="53"/>
        <v/>
      </c>
      <c r="AD79" s="204" t="str">
        <f t="shared" si="54"/>
        <v/>
      </c>
      <c r="AE79" s="205"/>
      <c r="AF79" s="186"/>
      <c r="AG79" s="333" t="str">
        <f t="shared" si="55"/>
        <v/>
      </c>
      <c r="AH79" s="334" t="str">
        <f t="shared" si="56"/>
        <v/>
      </c>
      <c r="AI79" s="335" t="str">
        <f t="shared" si="57"/>
        <v/>
      </c>
      <c r="AJ79" s="336" t="str">
        <f t="shared" si="58"/>
        <v/>
      </c>
      <c r="AK79" s="210" t="str">
        <f t="shared" si="59"/>
        <v/>
      </c>
    </row>
    <row r="80" spans="2:37" ht="12" customHeight="1">
      <c r="B80" s="21">
        <f>IF(情報!$C70="","",情報!$C70)</f>
        <v>223</v>
      </c>
      <c r="C80" s="22" t="str">
        <f t="shared" si="47"/>
        <v/>
      </c>
      <c r="D80" s="192" t="str">
        <f t="shared" si="45"/>
        <v/>
      </c>
      <c r="E80" s="307" t="str">
        <f t="shared" si="45"/>
        <v/>
      </c>
      <c r="F80" s="307" t="str">
        <f t="shared" si="45"/>
        <v/>
      </c>
      <c r="G80" s="192" t="str">
        <f t="shared" si="46"/>
        <v/>
      </c>
      <c r="H80" s="307" t="str">
        <f t="shared" si="46"/>
        <v/>
      </c>
      <c r="I80" s="307" t="str">
        <f t="shared" si="46"/>
        <v/>
      </c>
      <c r="J80" s="192"/>
      <c r="K80" s="307"/>
      <c r="L80" s="332"/>
      <c r="M80" s="196" t="str">
        <f t="shared" si="60"/>
        <v/>
      </c>
      <c r="N80" s="308" t="str">
        <f t="shared" si="61"/>
        <v/>
      </c>
      <c r="O80" s="309" t="str">
        <f t="shared" si="62"/>
        <v/>
      </c>
      <c r="P80" s="306"/>
      <c r="Q80" s="195" t="str">
        <f t="shared" si="48"/>
        <v/>
      </c>
      <c r="R80" s="196" t="str">
        <f t="shared" si="63"/>
        <v/>
      </c>
      <c r="S80" s="197" t="str">
        <f t="shared" si="49"/>
        <v/>
      </c>
      <c r="T80" s="192" t="str">
        <f t="shared" si="50"/>
        <v/>
      </c>
      <c r="U80" s="198" t="str">
        <f t="shared" si="64"/>
        <v/>
      </c>
      <c r="V80" s="199"/>
      <c r="W80" s="200" t="str">
        <f t="shared" si="65"/>
        <v/>
      </c>
      <c r="X80" s="199"/>
      <c r="Y80" s="200" t="str">
        <f t="shared" si="66"/>
        <v/>
      </c>
      <c r="Z80" s="199"/>
      <c r="AA80" s="201" t="str">
        <f t="shared" si="51"/>
        <v/>
      </c>
      <c r="AB80" s="202" t="str">
        <f t="shared" si="52"/>
        <v/>
      </c>
      <c r="AC80" s="203" t="str">
        <f t="shared" si="53"/>
        <v/>
      </c>
      <c r="AD80" s="204" t="str">
        <f t="shared" si="54"/>
        <v/>
      </c>
      <c r="AE80" s="205"/>
      <c r="AF80" s="186"/>
      <c r="AG80" s="333" t="str">
        <f t="shared" si="55"/>
        <v/>
      </c>
      <c r="AH80" s="334" t="str">
        <f t="shared" si="56"/>
        <v/>
      </c>
      <c r="AI80" s="335" t="str">
        <f t="shared" si="57"/>
        <v/>
      </c>
      <c r="AJ80" s="336" t="str">
        <f t="shared" si="58"/>
        <v/>
      </c>
      <c r="AK80" s="210" t="str">
        <f t="shared" si="59"/>
        <v/>
      </c>
    </row>
    <row r="81" spans="2:37" ht="12" customHeight="1">
      <c r="B81" s="21">
        <f>IF(情報!$C71="","",情報!$C71)</f>
        <v>224</v>
      </c>
      <c r="C81" s="22" t="str">
        <f t="shared" si="47"/>
        <v/>
      </c>
      <c r="D81" s="192" t="str">
        <f t="shared" si="45"/>
        <v/>
      </c>
      <c r="E81" s="307" t="str">
        <f t="shared" si="45"/>
        <v/>
      </c>
      <c r="F81" s="307" t="str">
        <f t="shared" si="45"/>
        <v/>
      </c>
      <c r="G81" s="192" t="str">
        <f t="shared" si="46"/>
        <v/>
      </c>
      <c r="H81" s="307" t="str">
        <f t="shared" si="46"/>
        <v/>
      </c>
      <c r="I81" s="307" t="str">
        <f t="shared" si="46"/>
        <v/>
      </c>
      <c r="J81" s="192"/>
      <c r="K81" s="307"/>
      <c r="L81" s="332"/>
      <c r="M81" s="196" t="str">
        <f t="shared" si="60"/>
        <v/>
      </c>
      <c r="N81" s="308" t="str">
        <f t="shared" si="61"/>
        <v/>
      </c>
      <c r="O81" s="309" t="str">
        <f t="shared" si="62"/>
        <v/>
      </c>
      <c r="P81" s="306"/>
      <c r="Q81" s="195" t="str">
        <f t="shared" si="48"/>
        <v/>
      </c>
      <c r="R81" s="196" t="str">
        <f t="shared" si="63"/>
        <v/>
      </c>
      <c r="S81" s="197" t="str">
        <f t="shared" si="49"/>
        <v/>
      </c>
      <c r="T81" s="192" t="str">
        <f t="shared" si="50"/>
        <v/>
      </c>
      <c r="U81" s="198" t="str">
        <f t="shared" si="64"/>
        <v/>
      </c>
      <c r="V81" s="199"/>
      <c r="W81" s="200" t="str">
        <f t="shared" si="65"/>
        <v/>
      </c>
      <c r="X81" s="199"/>
      <c r="Y81" s="200" t="str">
        <f t="shared" si="66"/>
        <v/>
      </c>
      <c r="Z81" s="199"/>
      <c r="AA81" s="201" t="str">
        <f t="shared" si="51"/>
        <v/>
      </c>
      <c r="AB81" s="202" t="str">
        <f t="shared" si="52"/>
        <v/>
      </c>
      <c r="AC81" s="203" t="str">
        <f t="shared" si="53"/>
        <v/>
      </c>
      <c r="AD81" s="204" t="str">
        <f t="shared" si="54"/>
        <v/>
      </c>
      <c r="AE81" s="205"/>
      <c r="AF81" s="186"/>
      <c r="AG81" s="333" t="str">
        <f t="shared" si="55"/>
        <v/>
      </c>
      <c r="AH81" s="334" t="str">
        <f t="shared" si="56"/>
        <v/>
      </c>
      <c r="AI81" s="335" t="str">
        <f t="shared" si="57"/>
        <v/>
      </c>
      <c r="AJ81" s="336" t="str">
        <f t="shared" si="58"/>
        <v/>
      </c>
      <c r="AK81" s="210" t="str">
        <f t="shared" si="59"/>
        <v/>
      </c>
    </row>
    <row r="82" spans="2:37" ht="12" customHeight="1">
      <c r="B82" s="27">
        <f>IF(情報!$C72="","",情報!$C72)</f>
        <v>225</v>
      </c>
      <c r="C82" s="28" t="str">
        <f t="shared" si="47"/>
        <v/>
      </c>
      <c r="D82" s="211" t="str">
        <f t="shared" si="45"/>
        <v/>
      </c>
      <c r="E82" s="310" t="str">
        <f t="shared" si="45"/>
        <v/>
      </c>
      <c r="F82" s="310" t="str">
        <f t="shared" si="45"/>
        <v/>
      </c>
      <c r="G82" s="211" t="str">
        <f t="shared" si="46"/>
        <v/>
      </c>
      <c r="H82" s="310" t="str">
        <f t="shared" si="46"/>
        <v/>
      </c>
      <c r="I82" s="310" t="str">
        <f t="shared" si="46"/>
        <v/>
      </c>
      <c r="J82" s="211"/>
      <c r="K82" s="310"/>
      <c r="L82" s="337"/>
      <c r="M82" s="215" t="str">
        <f t="shared" si="60"/>
        <v/>
      </c>
      <c r="N82" s="311" t="str">
        <f t="shared" si="61"/>
        <v/>
      </c>
      <c r="O82" s="312" t="str">
        <f t="shared" si="62"/>
        <v/>
      </c>
      <c r="P82" s="306"/>
      <c r="Q82" s="214" t="str">
        <f t="shared" si="48"/>
        <v/>
      </c>
      <c r="R82" s="215" t="str">
        <f t="shared" si="63"/>
        <v/>
      </c>
      <c r="S82" s="216" t="str">
        <f t="shared" si="49"/>
        <v/>
      </c>
      <c r="T82" s="211" t="str">
        <f t="shared" si="50"/>
        <v/>
      </c>
      <c r="U82" s="217" t="str">
        <f t="shared" si="64"/>
        <v/>
      </c>
      <c r="V82" s="218"/>
      <c r="W82" s="219" t="str">
        <f t="shared" si="65"/>
        <v/>
      </c>
      <c r="X82" s="218"/>
      <c r="Y82" s="219" t="str">
        <f t="shared" si="66"/>
        <v/>
      </c>
      <c r="Z82" s="218"/>
      <c r="AA82" s="220" t="str">
        <f t="shared" si="51"/>
        <v/>
      </c>
      <c r="AB82" s="221" t="str">
        <f t="shared" si="52"/>
        <v/>
      </c>
      <c r="AC82" s="222" t="str">
        <f t="shared" si="53"/>
        <v/>
      </c>
      <c r="AD82" s="223" t="str">
        <f t="shared" si="54"/>
        <v/>
      </c>
      <c r="AE82" s="224"/>
      <c r="AF82" s="186"/>
      <c r="AG82" s="338" t="str">
        <f t="shared" si="55"/>
        <v/>
      </c>
      <c r="AH82" s="339" t="str">
        <f t="shared" si="56"/>
        <v/>
      </c>
      <c r="AI82" s="340" t="str">
        <f t="shared" si="57"/>
        <v/>
      </c>
      <c r="AJ82" s="341" t="str">
        <f t="shared" si="58"/>
        <v/>
      </c>
      <c r="AK82" s="229" t="str">
        <f t="shared" si="59"/>
        <v/>
      </c>
    </row>
    <row r="83" spans="2:37" ht="12" customHeight="1">
      <c r="B83" s="33">
        <f>IF(情報!$C73="","",情報!$C73)</f>
        <v>226</v>
      </c>
      <c r="C83" s="34" t="str">
        <f t="shared" si="47"/>
        <v/>
      </c>
      <c r="D83" s="230" t="str">
        <f t="shared" si="45"/>
        <v/>
      </c>
      <c r="E83" s="313" t="str">
        <f t="shared" si="45"/>
        <v/>
      </c>
      <c r="F83" s="313" t="str">
        <f t="shared" si="45"/>
        <v/>
      </c>
      <c r="G83" s="230" t="str">
        <f t="shared" si="46"/>
        <v/>
      </c>
      <c r="H83" s="313" t="str">
        <f t="shared" si="46"/>
        <v/>
      </c>
      <c r="I83" s="313" t="str">
        <f t="shared" si="46"/>
        <v/>
      </c>
      <c r="J83" s="230"/>
      <c r="K83" s="313"/>
      <c r="L83" s="342"/>
      <c r="M83" s="234" t="str">
        <f t="shared" si="60"/>
        <v/>
      </c>
      <c r="N83" s="314" t="str">
        <f t="shared" si="61"/>
        <v/>
      </c>
      <c r="O83" s="315" t="str">
        <f t="shared" si="62"/>
        <v/>
      </c>
      <c r="P83" s="306"/>
      <c r="Q83" s="233" t="str">
        <f t="shared" si="48"/>
        <v/>
      </c>
      <c r="R83" s="234" t="str">
        <f t="shared" si="63"/>
        <v/>
      </c>
      <c r="S83" s="235" t="str">
        <f t="shared" si="49"/>
        <v/>
      </c>
      <c r="T83" s="230" t="str">
        <f t="shared" si="50"/>
        <v/>
      </c>
      <c r="U83" s="236" t="str">
        <f t="shared" si="64"/>
        <v/>
      </c>
      <c r="V83" s="237"/>
      <c r="W83" s="238" t="str">
        <f t="shared" si="65"/>
        <v/>
      </c>
      <c r="X83" s="237"/>
      <c r="Y83" s="238" t="str">
        <f t="shared" si="66"/>
        <v/>
      </c>
      <c r="Z83" s="237"/>
      <c r="AA83" s="239" t="str">
        <f t="shared" si="51"/>
        <v/>
      </c>
      <c r="AB83" s="240" t="str">
        <f t="shared" si="52"/>
        <v/>
      </c>
      <c r="AC83" s="241" t="str">
        <f t="shared" si="53"/>
        <v/>
      </c>
      <c r="AD83" s="242" t="str">
        <f t="shared" si="54"/>
        <v/>
      </c>
      <c r="AE83" s="243"/>
      <c r="AF83" s="186"/>
      <c r="AG83" s="343" t="str">
        <f t="shared" si="55"/>
        <v/>
      </c>
      <c r="AH83" s="344" t="str">
        <f t="shared" si="56"/>
        <v/>
      </c>
      <c r="AI83" s="345" t="str">
        <f t="shared" si="57"/>
        <v/>
      </c>
      <c r="AJ83" s="346" t="str">
        <f t="shared" si="58"/>
        <v/>
      </c>
      <c r="AK83" s="248" t="str">
        <f t="shared" si="59"/>
        <v/>
      </c>
    </row>
    <row r="84" spans="2:37" ht="12" customHeight="1">
      <c r="B84" s="21">
        <f>IF(情報!$C74="","",情報!$C74)</f>
        <v>227</v>
      </c>
      <c r="C84" s="22" t="str">
        <f t="shared" si="47"/>
        <v/>
      </c>
      <c r="D84" s="192" t="str">
        <f t="shared" si="45"/>
        <v/>
      </c>
      <c r="E84" s="307" t="str">
        <f t="shared" si="45"/>
        <v/>
      </c>
      <c r="F84" s="307" t="str">
        <f t="shared" si="45"/>
        <v/>
      </c>
      <c r="G84" s="192" t="str">
        <f t="shared" si="46"/>
        <v/>
      </c>
      <c r="H84" s="307" t="str">
        <f t="shared" si="46"/>
        <v/>
      </c>
      <c r="I84" s="307" t="str">
        <f t="shared" si="46"/>
        <v/>
      </c>
      <c r="J84" s="192"/>
      <c r="K84" s="307"/>
      <c r="L84" s="332"/>
      <c r="M84" s="196" t="str">
        <f t="shared" si="60"/>
        <v/>
      </c>
      <c r="N84" s="308" t="str">
        <f t="shared" si="61"/>
        <v/>
      </c>
      <c r="O84" s="309" t="str">
        <f t="shared" si="62"/>
        <v/>
      </c>
      <c r="P84" s="306"/>
      <c r="Q84" s="195" t="str">
        <f t="shared" si="48"/>
        <v/>
      </c>
      <c r="R84" s="196" t="str">
        <f t="shared" si="63"/>
        <v/>
      </c>
      <c r="S84" s="197" t="str">
        <f t="shared" si="49"/>
        <v/>
      </c>
      <c r="T84" s="192" t="str">
        <f t="shared" si="50"/>
        <v/>
      </c>
      <c r="U84" s="198" t="str">
        <f t="shared" si="64"/>
        <v/>
      </c>
      <c r="V84" s="199"/>
      <c r="W84" s="200" t="str">
        <f t="shared" si="65"/>
        <v/>
      </c>
      <c r="X84" s="199"/>
      <c r="Y84" s="200" t="str">
        <f t="shared" si="66"/>
        <v/>
      </c>
      <c r="Z84" s="199"/>
      <c r="AA84" s="201" t="str">
        <f t="shared" si="51"/>
        <v/>
      </c>
      <c r="AB84" s="202" t="str">
        <f t="shared" si="52"/>
        <v/>
      </c>
      <c r="AC84" s="203" t="str">
        <f t="shared" si="53"/>
        <v/>
      </c>
      <c r="AD84" s="204" t="str">
        <f t="shared" si="54"/>
        <v/>
      </c>
      <c r="AE84" s="205"/>
      <c r="AF84" s="186"/>
      <c r="AG84" s="333" t="str">
        <f t="shared" si="55"/>
        <v/>
      </c>
      <c r="AH84" s="334" t="str">
        <f t="shared" si="56"/>
        <v/>
      </c>
      <c r="AI84" s="335" t="str">
        <f t="shared" si="57"/>
        <v/>
      </c>
      <c r="AJ84" s="336" t="str">
        <f t="shared" si="58"/>
        <v/>
      </c>
      <c r="AK84" s="210" t="str">
        <f t="shared" si="59"/>
        <v/>
      </c>
    </row>
    <row r="85" spans="2:37" ht="12" customHeight="1">
      <c r="B85" s="21">
        <f>IF(情報!$C75="","",情報!$C75)</f>
        <v>228</v>
      </c>
      <c r="C85" s="22" t="str">
        <f t="shared" si="47"/>
        <v/>
      </c>
      <c r="D85" s="192" t="str">
        <f t="shared" si="45"/>
        <v/>
      </c>
      <c r="E85" s="307" t="str">
        <f t="shared" si="45"/>
        <v/>
      </c>
      <c r="F85" s="307" t="str">
        <f t="shared" si="45"/>
        <v/>
      </c>
      <c r="G85" s="192" t="str">
        <f t="shared" si="46"/>
        <v/>
      </c>
      <c r="H85" s="307" t="str">
        <f t="shared" si="46"/>
        <v/>
      </c>
      <c r="I85" s="307" t="str">
        <f t="shared" si="46"/>
        <v/>
      </c>
      <c r="J85" s="192"/>
      <c r="K85" s="307"/>
      <c r="L85" s="332"/>
      <c r="M85" s="196" t="str">
        <f t="shared" si="60"/>
        <v/>
      </c>
      <c r="N85" s="308" t="str">
        <f t="shared" si="61"/>
        <v/>
      </c>
      <c r="O85" s="309" t="str">
        <f t="shared" si="62"/>
        <v/>
      </c>
      <c r="P85" s="306"/>
      <c r="Q85" s="195" t="str">
        <f t="shared" si="48"/>
        <v/>
      </c>
      <c r="R85" s="196" t="str">
        <f t="shared" si="63"/>
        <v/>
      </c>
      <c r="S85" s="197" t="str">
        <f t="shared" si="49"/>
        <v/>
      </c>
      <c r="T85" s="192" t="str">
        <f t="shared" si="50"/>
        <v/>
      </c>
      <c r="U85" s="198" t="str">
        <f t="shared" si="64"/>
        <v/>
      </c>
      <c r="V85" s="199"/>
      <c r="W85" s="200" t="str">
        <f t="shared" si="65"/>
        <v/>
      </c>
      <c r="X85" s="199"/>
      <c r="Y85" s="200" t="str">
        <f t="shared" si="66"/>
        <v/>
      </c>
      <c r="Z85" s="199"/>
      <c r="AA85" s="201" t="str">
        <f t="shared" si="51"/>
        <v/>
      </c>
      <c r="AB85" s="202" t="str">
        <f t="shared" si="52"/>
        <v/>
      </c>
      <c r="AC85" s="203" t="str">
        <f t="shared" si="53"/>
        <v/>
      </c>
      <c r="AD85" s="204" t="str">
        <f t="shared" si="54"/>
        <v/>
      </c>
      <c r="AE85" s="205"/>
      <c r="AF85" s="186"/>
      <c r="AG85" s="333" t="str">
        <f t="shared" si="55"/>
        <v/>
      </c>
      <c r="AH85" s="334" t="str">
        <f t="shared" si="56"/>
        <v/>
      </c>
      <c r="AI85" s="335" t="str">
        <f t="shared" si="57"/>
        <v/>
      </c>
      <c r="AJ85" s="336" t="str">
        <f t="shared" si="58"/>
        <v/>
      </c>
      <c r="AK85" s="210" t="str">
        <f t="shared" si="59"/>
        <v/>
      </c>
    </row>
    <row r="86" spans="2:37" ht="12" customHeight="1">
      <c r="B86" s="21">
        <f>IF(情報!$C76="","",情報!$C76)</f>
        <v>229</v>
      </c>
      <c r="C86" s="22" t="str">
        <f t="shared" si="47"/>
        <v/>
      </c>
      <c r="D86" s="192" t="str">
        <f t="shared" si="45"/>
        <v/>
      </c>
      <c r="E86" s="307" t="str">
        <f t="shared" si="45"/>
        <v/>
      </c>
      <c r="F86" s="307" t="str">
        <f t="shared" si="45"/>
        <v/>
      </c>
      <c r="G86" s="192" t="str">
        <f t="shared" si="46"/>
        <v/>
      </c>
      <c r="H86" s="307" t="str">
        <f t="shared" si="46"/>
        <v/>
      </c>
      <c r="I86" s="307" t="str">
        <f t="shared" si="46"/>
        <v/>
      </c>
      <c r="J86" s="192"/>
      <c r="K86" s="307"/>
      <c r="L86" s="332"/>
      <c r="M86" s="196" t="str">
        <f t="shared" si="60"/>
        <v/>
      </c>
      <c r="N86" s="308" t="str">
        <f t="shared" si="61"/>
        <v/>
      </c>
      <c r="O86" s="309" t="str">
        <f t="shared" si="62"/>
        <v/>
      </c>
      <c r="P86" s="306"/>
      <c r="Q86" s="195" t="str">
        <f t="shared" si="48"/>
        <v/>
      </c>
      <c r="R86" s="196" t="str">
        <f t="shared" si="63"/>
        <v/>
      </c>
      <c r="S86" s="197" t="str">
        <f t="shared" si="49"/>
        <v/>
      </c>
      <c r="T86" s="192" t="str">
        <f t="shared" si="50"/>
        <v/>
      </c>
      <c r="U86" s="198" t="str">
        <f t="shared" si="64"/>
        <v/>
      </c>
      <c r="V86" s="199"/>
      <c r="W86" s="200" t="str">
        <f t="shared" si="65"/>
        <v/>
      </c>
      <c r="X86" s="199"/>
      <c r="Y86" s="200" t="str">
        <f t="shared" si="66"/>
        <v/>
      </c>
      <c r="Z86" s="199"/>
      <c r="AA86" s="201" t="str">
        <f t="shared" si="51"/>
        <v/>
      </c>
      <c r="AB86" s="202" t="str">
        <f t="shared" si="52"/>
        <v/>
      </c>
      <c r="AC86" s="203" t="str">
        <f t="shared" si="53"/>
        <v/>
      </c>
      <c r="AD86" s="204" t="str">
        <f t="shared" si="54"/>
        <v/>
      </c>
      <c r="AE86" s="205"/>
      <c r="AF86" s="186"/>
      <c r="AG86" s="333" t="str">
        <f t="shared" si="55"/>
        <v/>
      </c>
      <c r="AH86" s="334" t="str">
        <f t="shared" si="56"/>
        <v/>
      </c>
      <c r="AI86" s="335" t="str">
        <f t="shared" si="57"/>
        <v/>
      </c>
      <c r="AJ86" s="336" t="str">
        <f t="shared" si="58"/>
        <v/>
      </c>
      <c r="AK86" s="210" t="str">
        <f t="shared" si="59"/>
        <v/>
      </c>
    </row>
    <row r="87" spans="2:37" ht="12" customHeight="1">
      <c r="B87" s="27">
        <f>IF(情報!$C77="","",情報!$C77)</f>
        <v>230</v>
      </c>
      <c r="C87" s="28" t="str">
        <f t="shared" si="47"/>
        <v/>
      </c>
      <c r="D87" s="211" t="str">
        <f t="shared" si="45"/>
        <v/>
      </c>
      <c r="E87" s="310" t="str">
        <f t="shared" si="45"/>
        <v/>
      </c>
      <c r="F87" s="310" t="str">
        <f t="shared" si="45"/>
        <v/>
      </c>
      <c r="G87" s="211" t="str">
        <f t="shared" si="46"/>
        <v/>
      </c>
      <c r="H87" s="310" t="str">
        <f t="shared" si="46"/>
        <v/>
      </c>
      <c r="I87" s="310" t="str">
        <f t="shared" si="46"/>
        <v/>
      </c>
      <c r="J87" s="211"/>
      <c r="K87" s="310"/>
      <c r="L87" s="337"/>
      <c r="M87" s="215" t="str">
        <f t="shared" si="60"/>
        <v/>
      </c>
      <c r="N87" s="311" t="str">
        <f t="shared" si="61"/>
        <v/>
      </c>
      <c r="O87" s="312" t="str">
        <f t="shared" si="62"/>
        <v/>
      </c>
      <c r="P87" s="306"/>
      <c r="Q87" s="214" t="str">
        <f t="shared" si="48"/>
        <v/>
      </c>
      <c r="R87" s="215" t="str">
        <f t="shared" si="63"/>
        <v/>
      </c>
      <c r="S87" s="216" t="str">
        <f t="shared" si="49"/>
        <v/>
      </c>
      <c r="T87" s="211" t="str">
        <f t="shared" si="50"/>
        <v/>
      </c>
      <c r="U87" s="217" t="str">
        <f t="shared" si="64"/>
        <v/>
      </c>
      <c r="V87" s="218"/>
      <c r="W87" s="219" t="str">
        <f t="shared" si="65"/>
        <v/>
      </c>
      <c r="X87" s="218"/>
      <c r="Y87" s="219" t="str">
        <f t="shared" si="66"/>
        <v/>
      </c>
      <c r="Z87" s="218"/>
      <c r="AA87" s="220" t="str">
        <f t="shared" si="51"/>
        <v/>
      </c>
      <c r="AB87" s="221" t="str">
        <f t="shared" si="52"/>
        <v/>
      </c>
      <c r="AC87" s="222" t="str">
        <f t="shared" si="53"/>
        <v/>
      </c>
      <c r="AD87" s="223" t="str">
        <f t="shared" si="54"/>
        <v/>
      </c>
      <c r="AE87" s="224"/>
      <c r="AF87" s="186"/>
      <c r="AG87" s="338" t="str">
        <f t="shared" si="55"/>
        <v/>
      </c>
      <c r="AH87" s="339" t="str">
        <f t="shared" si="56"/>
        <v/>
      </c>
      <c r="AI87" s="340" t="str">
        <f t="shared" si="57"/>
        <v/>
      </c>
      <c r="AJ87" s="341" t="str">
        <f t="shared" si="58"/>
        <v/>
      </c>
      <c r="AK87" s="229" t="str">
        <f t="shared" si="59"/>
        <v/>
      </c>
    </row>
    <row r="88" spans="2:37" ht="12" customHeight="1">
      <c r="B88" s="33">
        <f>IF(情報!$C78="","",情報!$C78)</f>
        <v>231</v>
      </c>
      <c r="C88" s="34" t="str">
        <f t="shared" si="47"/>
        <v/>
      </c>
      <c r="D88" s="230" t="str">
        <f t="shared" si="45"/>
        <v/>
      </c>
      <c r="E88" s="313" t="str">
        <f t="shared" si="45"/>
        <v/>
      </c>
      <c r="F88" s="313" t="str">
        <f t="shared" si="45"/>
        <v/>
      </c>
      <c r="G88" s="230" t="str">
        <f t="shared" si="46"/>
        <v/>
      </c>
      <c r="H88" s="313" t="str">
        <f t="shared" si="46"/>
        <v/>
      </c>
      <c r="I88" s="313" t="str">
        <f t="shared" si="46"/>
        <v/>
      </c>
      <c r="J88" s="230"/>
      <c r="K88" s="313"/>
      <c r="L88" s="342"/>
      <c r="M88" s="234" t="str">
        <f t="shared" si="60"/>
        <v/>
      </c>
      <c r="N88" s="314" t="str">
        <f t="shared" si="61"/>
        <v/>
      </c>
      <c r="O88" s="315" t="str">
        <f t="shared" si="62"/>
        <v/>
      </c>
      <c r="P88" s="306"/>
      <c r="Q88" s="233" t="str">
        <f t="shared" si="48"/>
        <v/>
      </c>
      <c r="R88" s="234" t="str">
        <f t="shared" si="63"/>
        <v/>
      </c>
      <c r="S88" s="235" t="str">
        <f t="shared" si="49"/>
        <v/>
      </c>
      <c r="T88" s="230" t="str">
        <f t="shared" si="50"/>
        <v/>
      </c>
      <c r="U88" s="236" t="str">
        <f t="shared" si="64"/>
        <v/>
      </c>
      <c r="V88" s="237"/>
      <c r="W88" s="238" t="str">
        <f t="shared" si="65"/>
        <v/>
      </c>
      <c r="X88" s="237"/>
      <c r="Y88" s="238" t="str">
        <f t="shared" si="66"/>
        <v/>
      </c>
      <c r="Z88" s="237"/>
      <c r="AA88" s="239" t="str">
        <f t="shared" si="51"/>
        <v/>
      </c>
      <c r="AB88" s="240" t="str">
        <f t="shared" si="52"/>
        <v/>
      </c>
      <c r="AC88" s="241" t="str">
        <f t="shared" si="53"/>
        <v/>
      </c>
      <c r="AD88" s="242" t="str">
        <f t="shared" si="54"/>
        <v/>
      </c>
      <c r="AE88" s="243"/>
      <c r="AF88" s="186"/>
      <c r="AG88" s="343" t="str">
        <f t="shared" si="55"/>
        <v/>
      </c>
      <c r="AH88" s="344" t="str">
        <f t="shared" si="56"/>
        <v/>
      </c>
      <c r="AI88" s="345" t="str">
        <f t="shared" si="57"/>
        <v/>
      </c>
      <c r="AJ88" s="346" t="str">
        <f t="shared" si="58"/>
        <v/>
      </c>
      <c r="AK88" s="248" t="str">
        <f t="shared" si="59"/>
        <v/>
      </c>
    </row>
    <row r="89" spans="2:37" ht="12" customHeight="1">
      <c r="B89" s="45">
        <f>IF(情報!$C79="","",情報!$C79)</f>
        <v>232</v>
      </c>
      <c r="C89" s="46" t="str">
        <f t="shared" si="47"/>
        <v/>
      </c>
      <c r="D89" s="268" t="str">
        <f t="shared" si="45"/>
        <v/>
      </c>
      <c r="E89" s="319" t="str">
        <f t="shared" si="45"/>
        <v/>
      </c>
      <c r="F89" s="319" t="str">
        <f t="shared" si="45"/>
        <v/>
      </c>
      <c r="G89" s="268" t="str">
        <f t="shared" si="46"/>
        <v/>
      </c>
      <c r="H89" s="319" t="str">
        <f t="shared" si="46"/>
        <v/>
      </c>
      <c r="I89" s="319" t="str">
        <f t="shared" si="46"/>
        <v/>
      </c>
      <c r="J89" s="268"/>
      <c r="K89" s="319"/>
      <c r="L89" s="352"/>
      <c r="M89" s="196" t="str">
        <f t="shared" si="60"/>
        <v/>
      </c>
      <c r="N89" s="308" t="str">
        <f t="shared" si="61"/>
        <v/>
      </c>
      <c r="O89" s="309" t="str">
        <f t="shared" si="62"/>
        <v/>
      </c>
      <c r="P89" s="306"/>
      <c r="Q89" s="270" t="str">
        <f t="shared" si="48"/>
        <v/>
      </c>
      <c r="R89" s="196" t="str">
        <f t="shared" si="63"/>
        <v/>
      </c>
      <c r="S89" s="271" t="str">
        <f t="shared" si="49"/>
        <v/>
      </c>
      <c r="T89" s="268" t="str">
        <f t="shared" si="50"/>
        <v/>
      </c>
      <c r="U89" s="272" t="str">
        <f t="shared" si="64"/>
        <v/>
      </c>
      <c r="V89" s="199"/>
      <c r="W89" s="273" t="str">
        <f t="shared" si="65"/>
        <v/>
      </c>
      <c r="X89" s="199"/>
      <c r="Y89" s="273" t="str">
        <f t="shared" si="66"/>
        <v/>
      </c>
      <c r="Z89" s="199"/>
      <c r="AA89" s="274" t="str">
        <f t="shared" si="51"/>
        <v/>
      </c>
      <c r="AB89" s="275" t="str">
        <f t="shared" si="52"/>
        <v/>
      </c>
      <c r="AC89" s="276" t="str">
        <f t="shared" si="53"/>
        <v/>
      </c>
      <c r="AD89" s="277" t="str">
        <f t="shared" si="54"/>
        <v/>
      </c>
      <c r="AE89" s="205"/>
      <c r="AF89" s="186"/>
      <c r="AG89" s="353" t="str">
        <f t="shared" si="55"/>
        <v/>
      </c>
      <c r="AH89" s="354" t="str">
        <f t="shared" si="56"/>
        <v/>
      </c>
      <c r="AI89" s="355" t="str">
        <f t="shared" si="57"/>
        <v/>
      </c>
      <c r="AJ89" s="356" t="str">
        <f t="shared" si="58"/>
        <v/>
      </c>
      <c r="AK89" s="210" t="str">
        <f t="shared" si="59"/>
        <v/>
      </c>
    </row>
    <row r="90" spans="2:37" ht="12" customHeight="1">
      <c r="B90" s="21">
        <f>IF(情報!$C80="","",情報!$C80)</f>
        <v>233</v>
      </c>
      <c r="C90" s="22" t="str">
        <f t="shared" si="47"/>
        <v/>
      </c>
      <c r="D90" s="192" t="str">
        <f t="shared" si="45"/>
        <v/>
      </c>
      <c r="E90" s="307" t="str">
        <f t="shared" si="45"/>
        <v/>
      </c>
      <c r="F90" s="307" t="str">
        <f t="shared" si="45"/>
        <v/>
      </c>
      <c r="G90" s="192" t="str">
        <f t="shared" si="46"/>
        <v/>
      </c>
      <c r="H90" s="307" t="str">
        <f t="shared" si="46"/>
        <v/>
      </c>
      <c r="I90" s="307" t="str">
        <f t="shared" si="46"/>
        <v/>
      </c>
      <c r="J90" s="192"/>
      <c r="K90" s="307"/>
      <c r="L90" s="332"/>
      <c r="M90" s="196" t="str">
        <f t="shared" si="60"/>
        <v/>
      </c>
      <c r="N90" s="308" t="str">
        <f t="shared" si="61"/>
        <v/>
      </c>
      <c r="O90" s="309" t="str">
        <f t="shared" si="62"/>
        <v/>
      </c>
      <c r="P90" s="306"/>
      <c r="Q90" s="195" t="str">
        <f t="shared" si="48"/>
        <v/>
      </c>
      <c r="R90" s="196" t="str">
        <f t="shared" si="63"/>
        <v/>
      </c>
      <c r="S90" s="197" t="str">
        <f t="shared" si="49"/>
        <v/>
      </c>
      <c r="T90" s="192" t="str">
        <f t="shared" si="50"/>
        <v/>
      </c>
      <c r="U90" s="198" t="str">
        <f t="shared" si="64"/>
        <v/>
      </c>
      <c r="V90" s="199"/>
      <c r="W90" s="200" t="str">
        <f t="shared" si="65"/>
        <v/>
      </c>
      <c r="X90" s="199"/>
      <c r="Y90" s="200" t="str">
        <f t="shared" si="66"/>
        <v/>
      </c>
      <c r="Z90" s="199"/>
      <c r="AA90" s="201" t="str">
        <f t="shared" si="51"/>
        <v/>
      </c>
      <c r="AB90" s="202" t="str">
        <f t="shared" si="52"/>
        <v/>
      </c>
      <c r="AC90" s="203" t="str">
        <f t="shared" si="53"/>
        <v/>
      </c>
      <c r="AD90" s="204" t="str">
        <f t="shared" si="54"/>
        <v/>
      </c>
      <c r="AE90" s="205"/>
      <c r="AF90" s="186"/>
      <c r="AG90" s="333" t="str">
        <f t="shared" si="55"/>
        <v/>
      </c>
      <c r="AH90" s="334" t="str">
        <f t="shared" si="56"/>
        <v/>
      </c>
      <c r="AI90" s="335" t="str">
        <f t="shared" si="57"/>
        <v/>
      </c>
      <c r="AJ90" s="336" t="str">
        <f t="shared" si="58"/>
        <v/>
      </c>
      <c r="AK90" s="210" t="str">
        <f t="shared" si="59"/>
        <v/>
      </c>
    </row>
    <row r="91" spans="2:37" ht="12" customHeight="1">
      <c r="B91" s="21">
        <f>IF(情報!$C81="","",情報!$C81)</f>
        <v>234</v>
      </c>
      <c r="C91" s="22" t="str">
        <f t="shared" si="47"/>
        <v/>
      </c>
      <c r="D91" s="192" t="str">
        <f t="shared" si="45"/>
        <v/>
      </c>
      <c r="E91" s="307" t="str">
        <f t="shared" si="45"/>
        <v/>
      </c>
      <c r="F91" s="307" t="str">
        <f t="shared" si="45"/>
        <v/>
      </c>
      <c r="G91" s="192" t="str">
        <f t="shared" si="46"/>
        <v/>
      </c>
      <c r="H91" s="307" t="str">
        <f t="shared" si="46"/>
        <v/>
      </c>
      <c r="I91" s="307" t="str">
        <f t="shared" si="46"/>
        <v/>
      </c>
      <c r="J91" s="192"/>
      <c r="K91" s="307"/>
      <c r="L91" s="332"/>
      <c r="M91" s="196" t="str">
        <f t="shared" si="60"/>
        <v/>
      </c>
      <c r="N91" s="308" t="str">
        <f t="shared" si="61"/>
        <v/>
      </c>
      <c r="O91" s="309" t="str">
        <f t="shared" si="62"/>
        <v/>
      </c>
      <c r="P91" s="306"/>
      <c r="Q91" s="195" t="str">
        <f t="shared" si="48"/>
        <v/>
      </c>
      <c r="R91" s="196" t="str">
        <f t="shared" si="63"/>
        <v/>
      </c>
      <c r="S91" s="197" t="str">
        <f t="shared" si="49"/>
        <v/>
      </c>
      <c r="T91" s="192" t="str">
        <f t="shared" si="50"/>
        <v/>
      </c>
      <c r="U91" s="198" t="str">
        <f t="shared" si="64"/>
        <v/>
      </c>
      <c r="V91" s="199"/>
      <c r="W91" s="200" t="str">
        <f t="shared" si="65"/>
        <v/>
      </c>
      <c r="X91" s="199"/>
      <c r="Y91" s="200" t="str">
        <f t="shared" si="66"/>
        <v/>
      </c>
      <c r="Z91" s="199"/>
      <c r="AA91" s="201" t="str">
        <f t="shared" si="51"/>
        <v/>
      </c>
      <c r="AB91" s="202" t="str">
        <f t="shared" si="52"/>
        <v/>
      </c>
      <c r="AC91" s="203" t="str">
        <f t="shared" si="53"/>
        <v/>
      </c>
      <c r="AD91" s="204" t="str">
        <f t="shared" si="54"/>
        <v/>
      </c>
      <c r="AE91" s="205"/>
      <c r="AF91" s="186"/>
      <c r="AG91" s="333" t="str">
        <f t="shared" si="55"/>
        <v/>
      </c>
      <c r="AH91" s="334" t="str">
        <f t="shared" si="56"/>
        <v/>
      </c>
      <c r="AI91" s="335" t="str">
        <f t="shared" si="57"/>
        <v/>
      </c>
      <c r="AJ91" s="336" t="str">
        <f t="shared" si="58"/>
        <v/>
      </c>
      <c r="AK91" s="210" t="str">
        <f t="shared" si="59"/>
        <v/>
      </c>
    </row>
    <row r="92" spans="2:37" ht="12" customHeight="1">
      <c r="B92" s="27">
        <f>IF(情報!$C82="","",情報!$C82)</f>
        <v>235</v>
      </c>
      <c r="C92" s="28" t="str">
        <f t="shared" si="47"/>
        <v/>
      </c>
      <c r="D92" s="211" t="str">
        <f t="shared" si="45"/>
        <v/>
      </c>
      <c r="E92" s="310" t="str">
        <f t="shared" si="45"/>
        <v/>
      </c>
      <c r="F92" s="310" t="str">
        <f t="shared" si="45"/>
        <v/>
      </c>
      <c r="G92" s="211" t="str">
        <f t="shared" si="46"/>
        <v/>
      </c>
      <c r="H92" s="310" t="str">
        <f t="shared" si="46"/>
        <v/>
      </c>
      <c r="I92" s="310" t="str">
        <f t="shared" si="46"/>
        <v/>
      </c>
      <c r="J92" s="211"/>
      <c r="K92" s="310"/>
      <c r="L92" s="337"/>
      <c r="M92" s="215" t="str">
        <f t="shared" si="60"/>
        <v/>
      </c>
      <c r="N92" s="311" t="str">
        <f t="shared" si="61"/>
        <v/>
      </c>
      <c r="O92" s="312" t="str">
        <f t="shared" si="62"/>
        <v/>
      </c>
      <c r="P92" s="306"/>
      <c r="Q92" s="214" t="str">
        <f t="shared" si="48"/>
        <v/>
      </c>
      <c r="R92" s="215" t="str">
        <f t="shared" si="63"/>
        <v/>
      </c>
      <c r="S92" s="216" t="str">
        <f t="shared" si="49"/>
        <v/>
      </c>
      <c r="T92" s="211" t="str">
        <f t="shared" si="50"/>
        <v/>
      </c>
      <c r="U92" s="217" t="str">
        <f t="shared" si="64"/>
        <v/>
      </c>
      <c r="V92" s="218"/>
      <c r="W92" s="219" t="str">
        <f t="shared" si="65"/>
        <v/>
      </c>
      <c r="X92" s="218"/>
      <c r="Y92" s="219" t="str">
        <f t="shared" si="66"/>
        <v/>
      </c>
      <c r="Z92" s="218"/>
      <c r="AA92" s="220" t="str">
        <f t="shared" si="51"/>
        <v/>
      </c>
      <c r="AB92" s="221" t="str">
        <f t="shared" si="52"/>
        <v/>
      </c>
      <c r="AC92" s="222" t="str">
        <f t="shared" si="53"/>
        <v/>
      </c>
      <c r="AD92" s="223" t="str">
        <f t="shared" si="54"/>
        <v/>
      </c>
      <c r="AE92" s="224"/>
      <c r="AF92" s="186"/>
      <c r="AG92" s="338" t="str">
        <f t="shared" si="55"/>
        <v/>
      </c>
      <c r="AH92" s="339" t="str">
        <f t="shared" si="56"/>
        <v/>
      </c>
      <c r="AI92" s="340" t="str">
        <f t="shared" si="57"/>
        <v/>
      </c>
      <c r="AJ92" s="341" t="str">
        <f t="shared" si="58"/>
        <v/>
      </c>
      <c r="AK92" s="229" t="str">
        <f t="shared" si="59"/>
        <v/>
      </c>
    </row>
    <row r="93" spans="2:37" ht="12" customHeight="1">
      <c r="B93" s="33">
        <f>IF(情報!$C83="","",情報!$C83)</f>
        <v>236</v>
      </c>
      <c r="C93" s="34" t="str">
        <f t="shared" si="47"/>
        <v/>
      </c>
      <c r="D93" s="230" t="str">
        <f t="shared" ref="D93:F112" si="67">VLOOKUP($B93,評1,D$9,FALSE)</f>
        <v/>
      </c>
      <c r="E93" s="313" t="str">
        <f t="shared" si="67"/>
        <v/>
      </c>
      <c r="F93" s="313" t="str">
        <f t="shared" si="67"/>
        <v/>
      </c>
      <c r="G93" s="230" t="str">
        <f t="shared" ref="G93:I112" si="68">VLOOKUP($B93,評2,G$9,FALSE)</f>
        <v/>
      </c>
      <c r="H93" s="313" t="str">
        <f t="shared" si="68"/>
        <v/>
      </c>
      <c r="I93" s="313" t="str">
        <f t="shared" si="68"/>
        <v/>
      </c>
      <c r="J93" s="230"/>
      <c r="K93" s="313"/>
      <c r="L93" s="342"/>
      <c r="M93" s="234" t="str">
        <f t="shared" si="60"/>
        <v/>
      </c>
      <c r="N93" s="314" t="str">
        <f t="shared" si="61"/>
        <v/>
      </c>
      <c r="O93" s="315" t="str">
        <f t="shared" si="62"/>
        <v/>
      </c>
      <c r="P93" s="306"/>
      <c r="Q93" s="233" t="str">
        <f t="shared" si="48"/>
        <v/>
      </c>
      <c r="R93" s="234" t="str">
        <f t="shared" si="63"/>
        <v/>
      </c>
      <c r="S93" s="235" t="str">
        <f t="shared" si="49"/>
        <v/>
      </c>
      <c r="T93" s="230" t="str">
        <f t="shared" si="50"/>
        <v/>
      </c>
      <c r="U93" s="236" t="str">
        <f t="shared" si="64"/>
        <v/>
      </c>
      <c r="V93" s="237"/>
      <c r="W93" s="238" t="str">
        <f t="shared" si="65"/>
        <v/>
      </c>
      <c r="X93" s="237"/>
      <c r="Y93" s="238" t="str">
        <f t="shared" si="66"/>
        <v/>
      </c>
      <c r="Z93" s="237"/>
      <c r="AA93" s="239" t="str">
        <f t="shared" si="51"/>
        <v/>
      </c>
      <c r="AB93" s="240" t="str">
        <f t="shared" si="52"/>
        <v/>
      </c>
      <c r="AC93" s="241" t="str">
        <f t="shared" si="53"/>
        <v/>
      </c>
      <c r="AD93" s="242" t="str">
        <f t="shared" si="54"/>
        <v/>
      </c>
      <c r="AE93" s="243"/>
      <c r="AF93" s="186"/>
      <c r="AG93" s="343" t="str">
        <f t="shared" si="55"/>
        <v/>
      </c>
      <c r="AH93" s="344" t="str">
        <f t="shared" si="56"/>
        <v/>
      </c>
      <c r="AI93" s="345" t="str">
        <f t="shared" si="57"/>
        <v/>
      </c>
      <c r="AJ93" s="346" t="str">
        <f t="shared" si="58"/>
        <v/>
      </c>
      <c r="AK93" s="248" t="str">
        <f t="shared" si="59"/>
        <v/>
      </c>
    </row>
    <row r="94" spans="2:37" ht="12" customHeight="1">
      <c r="B94" s="21">
        <f>IF(情報!$C84="","",情報!$C84)</f>
        <v>237</v>
      </c>
      <c r="C94" s="22" t="str">
        <f t="shared" si="47"/>
        <v/>
      </c>
      <c r="D94" s="192" t="str">
        <f t="shared" si="67"/>
        <v/>
      </c>
      <c r="E94" s="307" t="str">
        <f t="shared" si="67"/>
        <v/>
      </c>
      <c r="F94" s="307" t="str">
        <f t="shared" si="67"/>
        <v/>
      </c>
      <c r="G94" s="192" t="str">
        <f t="shared" si="68"/>
        <v/>
      </c>
      <c r="H94" s="307" t="str">
        <f t="shared" si="68"/>
        <v/>
      </c>
      <c r="I94" s="307" t="str">
        <f t="shared" si="68"/>
        <v/>
      </c>
      <c r="J94" s="192"/>
      <c r="K94" s="307"/>
      <c r="L94" s="332"/>
      <c r="M94" s="196" t="str">
        <f t="shared" si="60"/>
        <v/>
      </c>
      <c r="N94" s="308" t="str">
        <f t="shared" si="61"/>
        <v/>
      </c>
      <c r="O94" s="309" t="str">
        <f t="shared" si="62"/>
        <v/>
      </c>
      <c r="P94" s="306"/>
      <c r="Q94" s="195" t="str">
        <f t="shared" si="48"/>
        <v/>
      </c>
      <c r="R94" s="196" t="str">
        <f t="shared" si="63"/>
        <v/>
      </c>
      <c r="S94" s="197" t="str">
        <f t="shared" si="49"/>
        <v/>
      </c>
      <c r="T94" s="192" t="str">
        <f t="shared" si="50"/>
        <v/>
      </c>
      <c r="U94" s="198" t="str">
        <f t="shared" si="64"/>
        <v/>
      </c>
      <c r="V94" s="199"/>
      <c r="W94" s="200" t="str">
        <f t="shared" si="65"/>
        <v/>
      </c>
      <c r="X94" s="199"/>
      <c r="Y94" s="200" t="str">
        <f t="shared" si="66"/>
        <v/>
      </c>
      <c r="Z94" s="199"/>
      <c r="AA94" s="201" t="str">
        <f t="shared" si="51"/>
        <v/>
      </c>
      <c r="AB94" s="202" t="str">
        <f t="shared" si="52"/>
        <v/>
      </c>
      <c r="AC94" s="203" t="str">
        <f t="shared" si="53"/>
        <v/>
      </c>
      <c r="AD94" s="204" t="str">
        <f t="shared" si="54"/>
        <v/>
      </c>
      <c r="AE94" s="205"/>
      <c r="AF94" s="186"/>
      <c r="AG94" s="333" t="str">
        <f t="shared" si="55"/>
        <v/>
      </c>
      <c r="AH94" s="334" t="str">
        <f t="shared" si="56"/>
        <v/>
      </c>
      <c r="AI94" s="335" t="str">
        <f t="shared" si="57"/>
        <v/>
      </c>
      <c r="AJ94" s="336" t="str">
        <f t="shared" si="58"/>
        <v/>
      </c>
      <c r="AK94" s="210" t="str">
        <f t="shared" si="59"/>
        <v/>
      </c>
    </row>
    <row r="95" spans="2:37" ht="12" customHeight="1">
      <c r="B95" s="21">
        <f>IF(情報!$C85="","",情報!$C85)</f>
        <v>238</v>
      </c>
      <c r="C95" s="22" t="str">
        <f t="shared" si="47"/>
        <v/>
      </c>
      <c r="D95" s="192" t="str">
        <f t="shared" si="67"/>
        <v/>
      </c>
      <c r="E95" s="307" t="str">
        <f t="shared" si="67"/>
        <v/>
      </c>
      <c r="F95" s="307" t="str">
        <f t="shared" si="67"/>
        <v/>
      </c>
      <c r="G95" s="192" t="str">
        <f t="shared" si="68"/>
        <v/>
      </c>
      <c r="H95" s="307" t="str">
        <f t="shared" si="68"/>
        <v/>
      </c>
      <c r="I95" s="307" t="str">
        <f t="shared" si="68"/>
        <v/>
      </c>
      <c r="J95" s="192"/>
      <c r="K95" s="307"/>
      <c r="L95" s="332"/>
      <c r="M95" s="196" t="str">
        <f t="shared" si="60"/>
        <v/>
      </c>
      <c r="N95" s="308" t="str">
        <f t="shared" si="61"/>
        <v/>
      </c>
      <c r="O95" s="309" t="str">
        <f t="shared" si="62"/>
        <v/>
      </c>
      <c r="P95" s="306"/>
      <c r="Q95" s="195" t="str">
        <f t="shared" si="48"/>
        <v/>
      </c>
      <c r="R95" s="196" t="str">
        <f t="shared" si="63"/>
        <v/>
      </c>
      <c r="S95" s="197" t="str">
        <f t="shared" si="49"/>
        <v/>
      </c>
      <c r="T95" s="192" t="str">
        <f t="shared" si="50"/>
        <v/>
      </c>
      <c r="U95" s="198" t="str">
        <f t="shared" si="64"/>
        <v/>
      </c>
      <c r="V95" s="199"/>
      <c r="W95" s="200" t="str">
        <f t="shared" si="65"/>
        <v/>
      </c>
      <c r="X95" s="199"/>
      <c r="Y95" s="200" t="str">
        <f t="shared" si="66"/>
        <v/>
      </c>
      <c r="Z95" s="199"/>
      <c r="AA95" s="201" t="str">
        <f t="shared" si="51"/>
        <v/>
      </c>
      <c r="AB95" s="202" t="str">
        <f t="shared" si="52"/>
        <v/>
      </c>
      <c r="AC95" s="203" t="str">
        <f t="shared" si="53"/>
        <v/>
      </c>
      <c r="AD95" s="204" t="str">
        <f t="shared" si="54"/>
        <v/>
      </c>
      <c r="AE95" s="205"/>
      <c r="AF95" s="186"/>
      <c r="AG95" s="333" t="str">
        <f t="shared" si="55"/>
        <v/>
      </c>
      <c r="AH95" s="334" t="str">
        <f t="shared" si="56"/>
        <v/>
      </c>
      <c r="AI95" s="335" t="str">
        <f t="shared" si="57"/>
        <v/>
      </c>
      <c r="AJ95" s="336" t="str">
        <f t="shared" si="58"/>
        <v/>
      </c>
      <c r="AK95" s="210" t="str">
        <f t="shared" si="59"/>
        <v/>
      </c>
    </row>
    <row r="96" spans="2:37" ht="12" customHeight="1">
      <c r="B96" s="21">
        <f>IF(情報!$C86="","",情報!$C86)</f>
        <v>239</v>
      </c>
      <c r="C96" s="22" t="str">
        <f t="shared" si="47"/>
        <v/>
      </c>
      <c r="D96" s="192" t="str">
        <f t="shared" si="67"/>
        <v/>
      </c>
      <c r="E96" s="307" t="str">
        <f t="shared" si="67"/>
        <v/>
      </c>
      <c r="F96" s="307" t="str">
        <f t="shared" si="67"/>
        <v/>
      </c>
      <c r="G96" s="192" t="str">
        <f t="shared" si="68"/>
        <v/>
      </c>
      <c r="H96" s="307" t="str">
        <f t="shared" si="68"/>
        <v/>
      </c>
      <c r="I96" s="307" t="str">
        <f t="shared" si="68"/>
        <v/>
      </c>
      <c r="J96" s="192"/>
      <c r="K96" s="307"/>
      <c r="L96" s="332"/>
      <c r="M96" s="196" t="str">
        <f t="shared" si="60"/>
        <v/>
      </c>
      <c r="N96" s="308" t="str">
        <f t="shared" si="61"/>
        <v/>
      </c>
      <c r="O96" s="309" t="str">
        <f t="shared" si="62"/>
        <v/>
      </c>
      <c r="P96" s="306"/>
      <c r="Q96" s="195" t="str">
        <f t="shared" si="48"/>
        <v/>
      </c>
      <c r="R96" s="196" t="str">
        <f t="shared" si="63"/>
        <v/>
      </c>
      <c r="S96" s="197" t="str">
        <f t="shared" si="49"/>
        <v/>
      </c>
      <c r="T96" s="192" t="str">
        <f t="shared" si="50"/>
        <v/>
      </c>
      <c r="U96" s="198" t="str">
        <f t="shared" si="64"/>
        <v/>
      </c>
      <c r="V96" s="199"/>
      <c r="W96" s="200" t="str">
        <f t="shared" si="65"/>
        <v/>
      </c>
      <c r="X96" s="199"/>
      <c r="Y96" s="200" t="str">
        <f t="shared" si="66"/>
        <v/>
      </c>
      <c r="Z96" s="199"/>
      <c r="AA96" s="201" t="str">
        <f t="shared" si="51"/>
        <v/>
      </c>
      <c r="AB96" s="202" t="str">
        <f t="shared" si="52"/>
        <v/>
      </c>
      <c r="AC96" s="203" t="str">
        <f t="shared" si="53"/>
        <v/>
      </c>
      <c r="AD96" s="204" t="str">
        <f t="shared" si="54"/>
        <v/>
      </c>
      <c r="AE96" s="205"/>
      <c r="AF96" s="186"/>
      <c r="AG96" s="333" t="str">
        <f t="shared" si="55"/>
        <v/>
      </c>
      <c r="AH96" s="334" t="str">
        <f t="shared" si="56"/>
        <v/>
      </c>
      <c r="AI96" s="335" t="str">
        <f t="shared" si="57"/>
        <v/>
      </c>
      <c r="AJ96" s="336" t="str">
        <f t="shared" si="58"/>
        <v/>
      </c>
      <c r="AK96" s="210" t="str">
        <f t="shared" si="59"/>
        <v/>
      </c>
    </row>
    <row r="97" spans="2:37" ht="12" customHeight="1">
      <c r="B97" s="27">
        <f>IF(情報!$C87="","",情報!$C87)</f>
        <v>240</v>
      </c>
      <c r="C97" s="28" t="str">
        <f t="shared" si="47"/>
        <v/>
      </c>
      <c r="D97" s="211" t="str">
        <f t="shared" si="67"/>
        <v/>
      </c>
      <c r="E97" s="310" t="str">
        <f t="shared" si="67"/>
        <v/>
      </c>
      <c r="F97" s="310" t="str">
        <f t="shared" si="67"/>
        <v/>
      </c>
      <c r="G97" s="211" t="str">
        <f t="shared" si="68"/>
        <v/>
      </c>
      <c r="H97" s="310" t="str">
        <f t="shared" si="68"/>
        <v/>
      </c>
      <c r="I97" s="310" t="str">
        <f t="shared" si="68"/>
        <v/>
      </c>
      <c r="J97" s="211"/>
      <c r="K97" s="310"/>
      <c r="L97" s="337"/>
      <c r="M97" s="215" t="str">
        <f t="shared" si="60"/>
        <v/>
      </c>
      <c r="N97" s="311" t="str">
        <f t="shared" si="61"/>
        <v/>
      </c>
      <c r="O97" s="312" t="str">
        <f t="shared" si="62"/>
        <v/>
      </c>
      <c r="P97" s="306"/>
      <c r="Q97" s="214" t="str">
        <f t="shared" si="48"/>
        <v/>
      </c>
      <c r="R97" s="215" t="str">
        <f t="shared" si="63"/>
        <v/>
      </c>
      <c r="S97" s="216" t="str">
        <f t="shared" si="49"/>
        <v/>
      </c>
      <c r="T97" s="211" t="str">
        <f t="shared" si="50"/>
        <v/>
      </c>
      <c r="U97" s="217" t="str">
        <f t="shared" si="64"/>
        <v/>
      </c>
      <c r="V97" s="218"/>
      <c r="W97" s="219" t="str">
        <f t="shared" si="65"/>
        <v/>
      </c>
      <c r="X97" s="218"/>
      <c r="Y97" s="219" t="str">
        <f t="shared" si="66"/>
        <v/>
      </c>
      <c r="Z97" s="218"/>
      <c r="AA97" s="220" t="str">
        <f t="shared" si="51"/>
        <v/>
      </c>
      <c r="AB97" s="221" t="str">
        <f t="shared" si="52"/>
        <v/>
      </c>
      <c r="AC97" s="222" t="str">
        <f t="shared" si="53"/>
        <v/>
      </c>
      <c r="AD97" s="223" t="str">
        <f t="shared" si="54"/>
        <v/>
      </c>
      <c r="AE97" s="224"/>
      <c r="AF97" s="186"/>
      <c r="AG97" s="338" t="str">
        <f t="shared" si="55"/>
        <v/>
      </c>
      <c r="AH97" s="339" t="str">
        <f t="shared" si="56"/>
        <v/>
      </c>
      <c r="AI97" s="340" t="str">
        <f t="shared" si="57"/>
        <v/>
      </c>
      <c r="AJ97" s="341" t="str">
        <f t="shared" si="58"/>
        <v/>
      </c>
      <c r="AK97" s="229" t="str">
        <f t="shared" si="59"/>
        <v/>
      </c>
    </row>
    <row r="98" spans="2:37" ht="12" customHeight="1">
      <c r="B98" s="33">
        <f>IF(情報!$C88="","",情報!$C88)</f>
        <v>241</v>
      </c>
      <c r="C98" s="34" t="str">
        <f t="shared" si="47"/>
        <v/>
      </c>
      <c r="D98" s="230" t="str">
        <f t="shared" si="67"/>
        <v/>
      </c>
      <c r="E98" s="313" t="str">
        <f t="shared" si="67"/>
        <v/>
      </c>
      <c r="F98" s="313" t="str">
        <f t="shared" si="67"/>
        <v/>
      </c>
      <c r="G98" s="230" t="str">
        <f t="shared" si="68"/>
        <v/>
      </c>
      <c r="H98" s="313" t="str">
        <f t="shared" si="68"/>
        <v/>
      </c>
      <c r="I98" s="313" t="str">
        <f t="shared" si="68"/>
        <v/>
      </c>
      <c r="J98" s="230"/>
      <c r="K98" s="313"/>
      <c r="L98" s="342"/>
      <c r="M98" s="234" t="str">
        <f t="shared" si="60"/>
        <v/>
      </c>
      <c r="N98" s="314" t="str">
        <f t="shared" si="61"/>
        <v/>
      </c>
      <c r="O98" s="315" t="str">
        <f t="shared" si="62"/>
        <v/>
      </c>
      <c r="P98" s="306"/>
      <c r="Q98" s="233" t="str">
        <f t="shared" si="48"/>
        <v/>
      </c>
      <c r="R98" s="234" t="str">
        <f t="shared" si="63"/>
        <v/>
      </c>
      <c r="S98" s="235" t="str">
        <f t="shared" si="49"/>
        <v/>
      </c>
      <c r="T98" s="230" t="str">
        <f t="shared" si="50"/>
        <v/>
      </c>
      <c r="U98" s="236" t="str">
        <f t="shared" si="64"/>
        <v/>
      </c>
      <c r="V98" s="237"/>
      <c r="W98" s="238" t="str">
        <f t="shared" si="65"/>
        <v/>
      </c>
      <c r="X98" s="237"/>
      <c r="Y98" s="238" t="str">
        <f t="shared" si="66"/>
        <v/>
      </c>
      <c r="Z98" s="237"/>
      <c r="AA98" s="239" t="str">
        <f t="shared" si="51"/>
        <v/>
      </c>
      <c r="AB98" s="240" t="str">
        <f t="shared" si="52"/>
        <v/>
      </c>
      <c r="AC98" s="241" t="str">
        <f t="shared" si="53"/>
        <v/>
      </c>
      <c r="AD98" s="242" t="str">
        <f t="shared" si="54"/>
        <v/>
      </c>
      <c r="AE98" s="243"/>
      <c r="AF98" s="186"/>
      <c r="AG98" s="343" t="str">
        <f t="shared" si="55"/>
        <v/>
      </c>
      <c r="AH98" s="344" t="str">
        <f t="shared" si="56"/>
        <v/>
      </c>
      <c r="AI98" s="345" t="str">
        <f t="shared" si="57"/>
        <v/>
      </c>
      <c r="AJ98" s="346" t="str">
        <f t="shared" si="58"/>
        <v/>
      </c>
      <c r="AK98" s="248" t="str">
        <f t="shared" si="59"/>
        <v/>
      </c>
    </row>
    <row r="99" spans="2:37" ht="12" customHeight="1">
      <c r="B99" s="21">
        <f>IF(情報!$C89="","",情報!$C89)</f>
        <v>242</v>
      </c>
      <c r="C99" s="22" t="str">
        <f t="shared" si="47"/>
        <v/>
      </c>
      <c r="D99" s="192" t="str">
        <f t="shared" si="67"/>
        <v/>
      </c>
      <c r="E99" s="307" t="str">
        <f t="shared" si="67"/>
        <v/>
      </c>
      <c r="F99" s="307" t="str">
        <f t="shared" si="67"/>
        <v/>
      </c>
      <c r="G99" s="192" t="str">
        <f t="shared" si="68"/>
        <v/>
      </c>
      <c r="H99" s="307" t="str">
        <f t="shared" si="68"/>
        <v/>
      </c>
      <c r="I99" s="307" t="str">
        <f t="shared" si="68"/>
        <v/>
      </c>
      <c r="J99" s="192"/>
      <c r="K99" s="307"/>
      <c r="L99" s="332"/>
      <c r="M99" s="196" t="str">
        <f t="shared" si="60"/>
        <v/>
      </c>
      <c r="N99" s="308" t="str">
        <f t="shared" si="61"/>
        <v/>
      </c>
      <c r="O99" s="309" t="str">
        <f t="shared" si="62"/>
        <v/>
      </c>
      <c r="P99" s="306"/>
      <c r="Q99" s="195" t="str">
        <f t="shared" si="48"/>
        <v/>
      </c>
      <c r="R99" s="196" t="str">
        <f t="shared" si="63"/>
        <v/>
      </c>
      <c r="S99" s="197" t="str">
        <f t="shared" si="49"/>
        <v/>
      </c>
      <c r="T99" s="192" t="str">
        <f t="shared" si="50"/>
        <v/>
      </c>
      <c r="U99" s="198" t="str">
        <f t="shared" si="64"/>
        <v/>
      </c>
      <c r="V99" s="199"/>
      <c r="W99" s="200" t="str">
        <f t="shared" si="65"/>
        <v/>
      </c>
      <c r="X99" s="199"/>
      <c r="Y99" s="200" t="str">
        <f t="shared" si="66"/>
        <v/>
      </c>
      <c r="Z99" s="199"/>
      <c r="AA99" s="201" t="str">
        <f t="shared" si="51"/>
        <v/>
      </c>
      <c r="AB99" s="202" t="str">
        <f t="shared" si="52"/>
        <v/>
      </c>
      <c r="AC99" s="203" t="str">
        <f t="shared" si="53"/>
        <v/>
      </c>
      <c r="AD99" s="204" t="str">
        <f t="shared" si="54"/>
        <v/>
      </c>
      <c r="AE99" s="205"/>
      <c r="AF99" s="186"/>
      <c r="AG99" s="333" t="str">
        <f t="shared" si="55"/>
        <v/>
      </c>
      <c r="AH99" s="334" t="str">
        <f t="shared" si="56"/>
        <v/>
      </c>
      <c r="AI99" s="335" t="str">
        <f t="shared" si="57"/>
        <v/>
      </c>
      <c r="AJ99" s="336" t="str">
        <f t="shared" si="58"/>
        <v/>
      </c>
      <c r="AK99" s="210" t="str">
        <f t="shared" si="59"/>
        <v/>
      </c>
    </row>
    <row r="100" spans="2:37" ht="12" customHeight="1">
      <c r="B100" s="21">
        <f>IF(情報!$C90="","",情報!$C90)</f>
        <v>243</v>
      </c>
      <c r="C100" s="22" t="str">
        <f t="shared" si="47"/>
        <v/>
      </c>
      <c r="D100" s="192" t="str">
        <f t="shared" si="67"/>
        <v/>
      </c>
      <c r="E100" s="307" t="str">
        <f t="shared" si="67"/>
        <v/>
      </c>
      <c r="F100" s="307" t="str">
        <f t="shared" si="67"/>
        <v/>
      </c>
      <c r="G100" s="192" t="str">
        <f t="shared" si="68"/>
        <v/>
      </c>
      <c r="H100" s="307" t="str">
        <f t="shared" si="68"/>
        <v/>
      </c>
      <c r="I100" s="307" t="str">
        <f t="shared" si="68"/>
        <v/>
      </c>
      <c r="J100" s="192"/>
      <c r="K100" s="307"/>
      <c r="L100" s="332"/>
      <c r="M100" s="196" t="str">
        <f t="shared" si="60"/>
        <v/>
      </c>
      <c r="N100" s="308" t="str">
        <f t="shared" si="61"/>
        <v/>
      </c>
      <c r="O100" s="309" t="str">
        <f t="shared" si="62"/>
        <v/>
      </c>
      <c r="P100" s="306"/>
      <c r="Q100" s="195" t="str">
        <f t="shared" si="48"/>
        <v/>
      </c>
      <c r="R100" s="196" t="str">
        <f t="shared" si="63"/>
        <v/>
      </c>
      <c r="S100" s="197" t="str">
        <f t="shared" si="49"/>
        <v/>
      </c>
      <c r="T100" s="192" t="str">
        <f t="shared" si="50"/>
        <v/>
      </c>
      <c r="U100" s="198" t="str">
        <f t="shared" si="64"/>
        <v/>
      </c>
      <c r="V100" s="199"/>
      <c r="W100" s="200" t="str">
        <f t="shared" si="65"/>
        <v/>
      </c>
      <c r="X100" s="199"/>
      <c r="Y100" s="200" t="str">
        <f t="shared" si="66"/>
        <v/>
      </c>
      <c r="Z100" s="199"/>
      <c r="AA100" s="201" t="str">
        <f t="shared" si="51"/>
        <v/>
      </c>
      <c r="AB100" s="202" t="str">
        <f t="shared" si="52"/>
        <v/>
      </c>
      <c r="AC100" s="203" t="str">
        <f t="shared" si="53"/>
        <v/>
      </c>
      <c r="AD100" s="204" t="str">
        <f t="shared" si="54"/>
        <v/>
      </c>
      <c r="AE100" s="205"/>
      <c r="AF100" s="186"/>
      <c r="AG100" s="333" t="str">
        <f t="shared" si="55"/>
        <v/>
      </c>
      <c r="AH100" s="334" t="str">
        <f t="shared" si="56"/>
        <v/>
      </c>
      <c r="AI100" s="335" t="str">
        <f t="shared" si="57"/>
        <v/>
      </c>
      <c r="AJ100" s="336" t="str">
        <f t="shared" si="58"/>
        <v/>
      </c>
      <c r="AK100" s="210" t="str">
        <f t="shared" si="59"/>
        <v/>
      </c>
    </row>
    <row r="101" spans="2:37" ht="12" customHeight="1">
      <c r="B101" s="21">
        <f>IF(情報!$C91="","",情報!$C91)</f>
        <v>244</v>
      </c>
      <c r="C101" s="22" t="str">
        <f t="shared" si="47"/>
        <v/>
      </c>
      <c r="D101" s="192" t="str">
        <f t="shared" si="67"/>
        <v/>
      </c>
      <c r="E101" s="307" t="str">
        <f t="shared" si="67"/>
        <v/>
      </c>
      <c r="F101" s="307" t="str">
        <f t="shared" si="67"/>
        <v/>
      </c>
      <c r="G101" s="192" t="str">
        <f t="shared" si="68"/>
        <v/>
      </c>
      <c r="H101" s="307" t="str">
        <f t="shared" si="68"/>
        <v/>
      </c>
      <c r="I101" s="307" t="str">
        <f t="shared" si="68"/>
        <v/>
      </c>
      <c r="J101" s="192"/>
      <c r="K101" s="307"/>
      <c r="L101" s="332"/>
      <c r="M101" s="196" t="str">
        <f t="shared" si="60"/>
        <v/>
      </c>
      <c r="N101" s="308" t="str">
        <f t="shared" si="61"/>
        <v/>
      </c>
      <c r="O101" s="309" t="str">
        <f t="shared" si="62"/>
        <v/>
      </c>
      <c r="P101" s="306"/>
      <c r="Q101" s="195" t="str">
        <f t="shared" si="48"/>
        <v/>
      </c>
      <c r="R101" s="196" t="str">
        <f t="shared" si="63"/>
        <v/>
      </c>
      <c r="S101" s="197" t="str">
        <f t="shared" si="49"/>
        <v/>
      </c>
      <c r="T101" s="192" t="str">
        <f t="shared" si="50"/>
        <v/>
      </c>
      <c r="U101" s="198" t="str">
        <f t="shared" si="64"/>
        <v/>
      </c>
      <c r="V101" s="199"/>
      <c r="W101" s="200" t="str">
        <f t="shared" si="65"/>
        <v/>
      </c>
      <c r="X101" s="199"/>
      <c r="Y101" s="200" t="str">
        <f t="shared" si="66"/>
        <v/>
      </c>
      <c r="Z101" s="199"/>
      <c r="AA101" s="201" t="str">
        <f t="shared" si="51"/>
        <v/>
      </c>
      <c r="AB101" s="202" t="str">
        <f t="shared" si="52"/>
        <v/>
      </c>
      <c r="AC101" s="203" t="str">
        <f t="shared" si="53"/>
        <v/>
      </c>
      <c r="AD101" s="204" t="str">
        <f t="shared" si="54"/>
        <v/>
      </c>
      <c r="AE101" s="205"/>
      <c r="AF101" s="186"/>
      <c r="AG101" s="333" t="str">
        <f t="shared" si="55"/>
        <v/>
      </c>
      <c r="AH101" s="334" t="str">
        <f t="shared" si="56"/>
        <v/>
      </c>
      <c r="AI101" s="335" t="str">
        <f t="shared" si="57"/>
        <v/>
      </c>
      <c r="AJ101" s="336" t="str">
        <f t="shared" si="58"/>
        <v/>
      </c>
      <c r="AK101" s="210" t="str">
        <f t="shared" si="59"/>
        <v/>
      </c>
    </row>
    <row r="102" spans="2:37" ht="12" customHeight="1" thickBot="1">
      <c r="B102" s="39">
        <f>IF(情報!$C92="","",情報!$C92)</f>
        <v>245</v>
      </c>
      <c r="C102" s="40" t="str">
        <f t="shared" si="47"/>
        <v/>
      </c>
      <c r="D102" s="249" t="str">
        <f t="shared" si="67"/>
        <v/>
      </c>
      <c r="E102" s="316" t="str">
        <f t="shared" si="67"/>
        <v/>
      </c>
      <c r="F102" s="316" t="str">
        <f t="shared" si="67"/>
        <v/>
      </c>
      <c r="G102" s="249" t="str">
        <f t="shared" si="68"/>
        <v/>
      </c>
      <c r="H102" s="316" t="str">
        <f t="shared" si="68"/>
        <v/>
      </c>
      <c r="I102" s="316" t="str">
        <f t="shared" si="68"/>
        <v/>
      </c>
      <c r="J102" s="249"/>
      <c r="K102" s="316"/>
      <c r="L102" s="347"/>
      <c r="M102" s="253" t="str">
        <f t="shared" si="60"/>
        <v/>
      </c>
      <c r="N102" s="317" t="str">
        <f t="shared" si="61"/>
        <v/>
      </c>
      <c r="O102" s="318" t="str">
        <f t="shared" si="62"/>
        <v/>
      </c>
      <c r="P102" s="306"/>
      <c r="Q102" s="252" t="str">
        <f t="shared" si="48"/>
        <v/>
      </c>
      <c r="R102" s="253" t="str">
        <f t="shared" si="63"/>
        <v/>
      </c>
      <c r="S102" s="254" t="str">
        <f t="shared" si="49"/>
        <v/>
      </c>
      <c r="T102" s="249" t="str">
        <f t="shared" si="50"/>
        <v/>
      </c>
      <c r="U102" s="255" t="str">
        <f t="shared" si="64"/>
        <v/>
      </c>
      <c r="V102" s="256"/>
      <c r="W102" s="257" t="str">
        <f t="shared" si="65"/>
        <v/>
      </c>
      <c r="X102" s="256"/>
      <c r="Y102" s="257" t="str">
        <f t="shared" si="66"/>
        <v/>
      </c>
      <c r="Z102" s="256"/>
      <c r="AA102" s="258" t="str">
        <f t="shared" si="51"/>
        <v/>
      </c>
      <c r="AB102" s="259" t="str">
        <f t="shared" si="52"/>
        <v/>
      </c>
      <c r="AC102" s="260" t="str">
        <f t="shared" si="53"/>
        <v/>
      </c>
      <c r="AD102" s="261" t="str">
        <f t="shared" si="54"/>
        <v/>
      </c>
      <c r="AE102" s="262"/>
      <c r="AF102" s="186"/>
      <c r="AG102" s="348" t="str">
        <f t="shared" si="55"/>
        <v/>
      </c>
      <c r="AH102" s="349" t="str">
        <f t="shared" si="56"/>
        <v/>
      </c>
      <c r="AI102" s="350" t="str">
        <f t="shared" si="57"/>
        <v/>
      </c>
      <c r="AJ102" s="351" t="str">
        <f t="shared" si="58"/>
        <v/>
      </c>
      <c r="AK102" s="267" t="str">
        <f t="shared" si="59"/>
        <v/>
      </c>
    </row>
    <row r="103" spans="2:37" ht="12" customHeight="1">
      <c r="B103" s="14">
        <f>IF(情報!$C93="","",情報!$C93)</f>
        <v>301</v>
      </c>
      <c r="C103" s="15" t="str">
        <f t="shared" si="47"/>
        <v/>
      </c>
      <c r="D103" s="172" t="str">
        <f t="shared" si="67"/>
        <v/>
      </c>
      <c r="E103" s="303" t="str">
        <f t="shared" si="67"/>
        <v/>
      </c>
      <c r="F103" s="303" t="str">
        <f t="shared" si="67"/>
        <v/>
      </c>
      <c r="G103" s="172" t="str">
        <f t="shared" si="68"/>
        <v/>
      </c>
      <c r="H103" s="303" t="str">
        <f t="shared" si="68"/>
        <v/>
      </c>
      <c r="I103" s="303" t="str">
        <f t="shared" si="68"/>
        <v/>
      </c>
      <c r="J103" s="172"/>
      <c r="K103" s="303"/>
      <c r="L103" s="327"/>
      <c r="M103" s="176" t="str">
        <f t="shared" si="60"/>
        <v/>
      </c>
      <c r="N103" s="304" t="str">
        <f t="shared" si="61"/>
        <v/>
      </c>
      <c r="O103" s="305" t="str">
        <f t="shared" si="62"/>
        <v/>
      </c>
      <c r="P103" s="306"/>
      <c r="Q103" s="175" t="str">
        <f t="shared" si="48"/>
        <v/>
      </c>
      <c r="R103" s="176" t="str">
        <f t="shared" si="63"/>
        <v/>
      </c>
      <c r="S103" s="177" t="str">
        <f t="shared" si="49"/>
        <v/>
      </c>
      <c r="T103" s="172" t="str">
        <f t="shared" si="50"/>
        <v/>
      </c>
      <c r="U103" s="178" t="str">
        <f t="shared" si="64"/>
        <v/>
      </c>
      <c r="V103" s="179"/>
      <c r="W103" s="180" t="str">
        <f t="shared" si="65"/>
        <v/>
      </c>
      <c r="X103" s="179"/>
      <c r="Y103" s="180" t="str">
        <f t="shared" si="66"/>
        <v/>
      </c>
      <c r="Z103" s="179"/>
      <c r="AA103" s="181" t="str">
        <f t="shared" si="51"/>
        <v/>
      </c>
      <c r="AB103" s="182" t="str">
        <f t="shared" si="52"/>
        <v/>
      </c>
      <c r="AC103" s="183" t="str">
        <f t="shared" si="53"/>
        <v/>
      </c>
      <c r="AD103" s="184" t="str">
        <f t="shared" si="54"/>
        <v/>
      </c>
      <c r="AE103" s="185"/>
      <c r="AF103" s="186"/>
      <c r="AG103" s="328" t="str">
        <f t="shared" si="55"/>
        <v/>
      </c>
      <c r="AH103" s="329" t="str">
        <f t="shared" si="56"/>
        <v/>
      </c>
      <c r="AI103" s="330" t="str">
        <f t="shared" si="57"/>
        <v/>
      </c>
      <c r="AJ103" s="331" t="str">
        <f t="shared" si="58"/>
        <v/>
      </c>
      <c r="AK103" s="191" t="str">
        <f t="shared" si="59"/>
        <v/>
      </c>
    </row>
    <row r="104" spans="2:37" ht="12" customHeight="1">
      <c r="B104" s="21">
        <f>IF(情報!$C94="","",情報!$C94)</f>
        <v>302</v>
      </c>
      <c r="C104" s="22" t="str">
        <f t="shared" si="47"/>
        <v/>
      </c>
      <c r="D104" s="192" t="str">
        <f t="shared" si="67"/>
        <v/>
      </c>
      <c r="E104" s="307" t="str">
        <f t="shared" si="67"/>
        <v/>
      </c>
      <c r="F104" s="307" t="str">
        <f t="shared" si="67"/>
        <v/>
      </c>
      <c r="G104" s="192" t="str">
        <f t="shared" si="68"/>
        <v/>
      </c>
      <c r="H104" s="307" t="str">
        <f t="shared" si="68"/>
        <v/>
      </c>
      <c r="I104" s="307" t="str">
        <f t="shared" si="68"/>
        <v/>
      </c>
      <c r="J104" s="192"/>
      <c r="K104" s="307"/>
      <c r="L104" s="332"/>
      <c r="M104" s="196" t="str">
        <f t="shared" si="60"/>
        <v/>
      </c>
      <c r="N104" s="308" t="str">
        <f t="shared" si="61"/>
        <v/>
      </c>
      <c r="O104" s="309" t="str">
        <f t="shared" si="62"/>
        <v/>
      </c>
      <c r="P104" s="306"/>
      <c r="Q104" s="195" t="str">
        <f t="shared" si="48"/>
        <v/>
      </c>
      <c r="R104" s="196" t="str">
        <f t="shared" si="63"/>
        <v/>
      </c>
      <c r="S104" s="197" t="str">
        <f t="shared" si="49"/>
        <v/>
      </c>
      <c r="T104" s="192" t="str">
        <f t="shared" si="50"/>
        <v/>
      </c>
      <c r="U104" s="198" t="str">
        <f t="shared" si="64"/>
        <v/>
      </c>
      <c r="V104" s="199"/>
      <c r="W104" s="200" t="str">
        <f t="shared" si="65"/>
        <v/>
      </c>
      <c r="X104" s="199"/>
      <c r="Y104" s="200" t="str">
        <f t="shared" si="66"/>
        <v/>
      </c>
      <c r="Z104" s="199"/>
      <c r="AA104" s="201" t="str">
        <f t="shared" si="51"/>
        <v/>
      </c>
      <c r="AB104" s="202" t="str">
        <f t="shared" si="52"/>
        <v/>
      </c>
      <c r="AC104" s="203" t="str">
        <f t="shared" si="53"/>
        <v/>
      </c>
      <c r="AD104" s="204" t="str">
        <f t="shared" si="54"/>
        <v/>
      </c>
      <c r="AE104" s="205"/>
      <c r="AF104" s="186"/>
      <c r="AG104" s="333" t="str">
        <f t="shared" si="55"/>
        <v/>
      </c>
      <c r="AH104" s="334" t="str">
        <f t="shared" si="56"/>
        <v/>
      </c>
      <c r="AI104" s="335" t="str">
        <f t="shared" si="57"/>
        <v/>
      </c>
      <c r="AJ104" s="336" t="str">
        <f t="shared" si="58"/>
        <v/>
      </c>
      <c r="AK104" s="210" t="str">
        <f t="shared" si="59"/>
        <v/>
      </c>
    </row>
    <row r="105" spans="2:37" ht="12" customHeight="1">
      <c r="B105" s="21">
        <f>IF(情報!$C95="","",情報!$C95)</f>
        <v>303</v>
      </c>
      <c r="C105" s="22" t="str">
        <f t="shared" si="47"/>
        <v/>
      </c>
      <c r="D105" s="192" t="str">
        <f t="shared" si="67"/>
        <v/>
      </c>
      <c r="E105" s="307" t="str">
        <f t="shared" si="67"/>
        <v/>
      </c>
      <c r="F105" s="307" t="str">
        <f t="shared" si="67"/>
        <v/>
      </c>
      <c r="G105" s="192" t="str">
        <f t="shared" si="68"/>
        <v/>
      </c>
      <c r="H105" s="307" t="str">
        <f t="shared" si="68"/>
        <v/>
      </c>
      <c r="I105" s="307" t="str">
        <f t="shared" si="68"/>
        <v/>
      </c>
      <c r="J105" s="192"/>
      <c r="K105" s="307"/>
      <c r="L105" s="332"/>
      <c r="M105" s="196" t="str">
        <f t="shared" si="60"/>
        <v/>
      </c>
      <c r="N105" s="308" t="str">
        <f t="shared" si="61"/>
        <v/>
      </c>
      <c r="O105" s="309" t="str">
        <f t="shared" si="62"/>
        <v/>
      </c>
      <c r="P105" s="306"/>
      <c r="Q105" s="195" t="str">
        <f t="shared" si="48"/>
        <v/>
      </c>
      <c r="R105" s="196" t="str">
        <f t="shared" si="63"/>
        <v/>
      </c>
      <c r="S105" s="197" t="str">
        <f t="shared" si="49"/>
        <v/>
      </c>
      <c r="T105" s="192" t="str">
        <f t="shared" si="50"/>
        <v/>
      </c>
      <c r="U105" s="198" t="str">
        <f t="shared" si="64"/>
        <v/>
      </c>
      <c r="V105" s="199"/>
      <c r="W105" s="200" t="str">
        <f t="shared" si="65"/>
        <v/>
      </c>
      <c r="X105" s="199"/>
      <c r="Y105" s="200" t="str">
        <f t="shared" si="66"/>
        <v/>
      </c>
      <c r="Z105" s="199"/>
      <c r="AA105" s="201" t="str">
        <f t="shared" si="51"/>
        <v/>
      </c>
      <c r="AB105" s="202" t="str">
        <f t="shared" si="52"/>
        <v/>
      </c>
      <c r="AC105" s="203" t="str">
        <f t="shared" si="53"/>
        <v/>
      </c>
      <c r="AD105" s="204" t="str">
        <f t="shared" si="54"/>
        <v/>
      </c>
      <c r="AE105" s="205"/>
      <c r="AF105" s="186"/>
      <c r="AG105" s="333" t="str">
        <f t="shared" si="55"/>
        <v/>
      </c>
      <c r="AH105" s="334" t="str">
        <f t="shared" si="56"/>
        <v/>
      </c>
      <c r="AI105" s="335" t="str">
        <f t="shared" si="57"/>
        <v/>
      </c>
      <c r="AJ105" s="336" t="str">
        <f t="shared" si="58"/>
        <v/>
      </c>
      <c r="AK105" s="210" t="str">
        <f t="shared" si="59"/>
        <v/>
      </c>
    </row>
    <row r="106" spans="2:37" ht="12" customHeight="1">
      <c r="B106" s="21">
        <f>IF(情報!$C96="","",情報!$C96)</f>
        <v>304</v>
      </c>
      <c r="C106" s="22" t="str">
        <f t="shared" si="47"/>
        <v/>
      </c>
      <c r="D106" s="192" t="str">
        <f t="shared" si="67"/>
        <v/>
      </c>
      <c r="E106" s="307" t="str">
        <f t="shared" si="67"/>
        <v/>
      </c>
      <c r="F106" s="307" t="str">
        <f t="shared" si="67"/>
        <v/>
      </c>
      <c r="G106" s="192" t="str">
        <f t="shared" si="68"/>
        <v/>
      </c>
      <c r="H106" s="307" t="str">
        <f t="shared" si="68"/>
        <v/>
      </c>
      <c r="I106" s="307" t="str">
        <f t="shared" si="68"/>
        <v/>
      </c>
      <c r="J106" s="192"/>
      <c r="K106" s="307"/>
      <c r="L106" s="332"/>
      <c r="M106" s="196" t="str">
        <f t="shared" si="60"/>
        <v/>
      </c>
      <c r="N106" s="308" t="str">
        <f t="shared" si="61"/>
        <v/>
      </c>
      <c r="O106" s="309" t="str">
        <f t="shared" si="62"/>
        <v/>
      </c>
      <c r="P106" s="306"/>
      <c r="Q106" s="195" t="str">
        <f t="shared" si="48"/>
        <v/>
      </c>
      <c r="R106" s="196" t="str">
        <f t="shared" si="63"/>
        <v/>
      </c>
      <c r="S106" s="197" t="str">
        <f t="shared" si="49"/>
        <v/>
      </c>
      <c r="T106" s="192" t="str">
        <f t="shared" si="50"/>
        <v/>
      </c>
      <c r="U106" s="198" t="str">
        <f t="shared" si="64"/>
        <v/>
      </c>
      <c r="V106" s="199"/>
      <c r="W106" s="200" t="str">
        <f t="shared" si="65"/>
        <v/>
      </c>
      <c r="X106" s="199"/>
      <c r="Y106" s="200" t="str">
        <f t="shared" si="66"/>
        <v/>
      </c>
      <c r="Z106" s="199"/>
      <c r="AA106" s="201" t="str">
        <f t="shared" si="51"/>
        <v/>
      </c>
      <c r="AB106" s="202" t="str">
        <f t="shared" si="52"/>
        <v/>
      </c>
      <c r="AC106" s="203" t="str">
        <f t="shared" si="53"/>
        <v/>
      </c>
      <c r="AD106" s="204" t="str">
        <f t="shared" si="54"/>
        <v/>
      </c>
      <c r="AE106" s="205"/>
      <c r="AF106" s="186"/>
      <c r="AG106" s="333" t="str">
        <f t="shared" si="55"/>
        <v/>
      </c>
      <c r="AH106" s="334" t="str">
        <f t="shared" si="56"/>
        <v/>
      </c>
      <c r="AI106" s="335" t="str">
        <f t="shared" si="57"/>
        <v/>
      </c>
      <c r="AJ106" s="336" t="str">
        <f t="shared" si="58"/>
        <v/>
      </c>
      <c r="AK106" s="210" t="str">
        <f t="shared" si="59"/>
        <v/>
      </c>
    </row>
    <row r="107" spans="2:37" ht="12" customHeight="1">
      <c r="B107" s="27">
        <f>IF(情報!$C97="","",情報!$C97)</f>
        <v>305</v>
      </c>
      <c r="C107" s="28" t="str">
        <f t="shared" si="47"/>
        <v/>
      </c>
      <c r="D107" s="211" t="str">
        <f t="shared" si="67"/>
        <v/>
      </c>
      <c r="E107" s="310" t="str">
        <f t="shared" si="67"/>
        <v/>
      </c>
      <c r="F107" s="310" t="str">
        <f t="shared" si="67"/>
        <v/>
      </c>
      <c r="G107" s="211" t="str">
        <f t="shared" si="68"/>
        <v/>
      </c>
      <c r="H107" s="310" t="str">
        <f t="shared" si="68"/>
        <v/>
      </c>
      <c r="I107" s="310" t="str">
        <f t="shared" si="68"/>
        <v/>
      </c>
      <c r="J107" s="211"/>
      <c r="K107" s="310"/>
      <c r="L107" s="337"/>
      <c r="M107" s="215" t="str">
        <f t="shared" si="60"/>
        <v/>
      </c>
      <c r="N107" s="311" t="str">
        <f t="shared" si="61"/>
        <v/>
      </c>
      <c r="O107" s="312" t="str">
        <f t="shared" si="62"/>
        <v/>
      </c>
      <c r="P107" s="306"/>
      <c r="Q107" s="214" t="str">
        <f t="shared" si="48"/>
        <v/>
      </c>
      <c r="R107" s="215" t="str">
        <f t="shared" si="63"/>
        <v/>
      </c>
      <c r="S107" s="216" t="str">
        <f t="shared" si="49"/>
        <v/>
      </c>
      <c r="T107" s="211" t="str">
        <f t="shared" si="50"/>
        <v/>
      </c>
      <c r="U107" s="217" t="str">
        <f t="shared" si="64"/>
        <v/>
      </c>
      <c r="V107" s="218"/>
      <c r="W107" s="219" t="str">
        <f t="shared" si="65"/>
        <v/>
      </c>
      <c r="X107" s="218"/>
      <c r="Y107" s="219" t="str">
        <f t="shared" si="66"/>
        <v/>
      </c>
      <c r="Z107" s="218"/>
      <c r="AA107" s="220" t="str">
        <f t="shared" si="51"/>
        <v/>
      </c>
      <c r="AB107" s="221" t="str">
        <f t="shared" si="52"/>
        <v/>
      </c>
      <c r="AC107" s="222" t="str">
        <f t="shared" si="53"/>
        <v/>
      </c>
      <c r="AD107" s="223" t="str">
        <f t="shared" si="54"/>
        <v/>
      </c>
      <c r="AE107" s="224"/>
      <c r="AF107" s="186"/>
      <c r="AG107" s="338" t="str">
        <f t="shared" si="55"/>
        <v/>
      </c>
      <c r="AH107" s="339" t="str">
        <f t="shared" si="56"/>
        <v/>
      </c>
      <c r="AI107" s="340" t="str">
        <f t="shared" si="57"/>
        <v/>
      </c>
      <c r="AJ107" s="341" t="str">
        <f t="shared" si="58"/>
        <v/>
      </c>
      <c r="AK107" s="229" t="str">
        <f t="shared" si="59"/>
        <v/>
      </c>
    </row>
    <row r="108" spans="2:37" ht="12" customHeight="1">
      <c r="B108" s="33">
        <f>IF(情報!$C98="","",情報!$C98)</f>
        <v>306</v>
      </c>
      <c r="C108" s="34" t="str">
        <f t="shared" si="47"/>
        <v/>
      </c>
      <c r="D108" s="230" t="str">
        <f t="shared" si="67"/>
        <v/>
      </c>
      <c r="E108" s="313" t="str">
        <f t="shared" si="67"/>
        <v/>
      </c>
      <c r="F108" s="313" t="str">
        <f t="shared" si="67"/>
        <v/>
      </c>
      <c r="G108" s="230" t="str">
        <f t="shared" si="68"/>
        <v/>
      </c>
      <c r="H108" s="313" t="str">
        <f t="shared" si="68"/>
        <v/>
      </c>
      <c r="I108" s="313" t="str">
        <f t="shared" si="68"/>
        <v/>
      </c>
      <c r="J108" s="230"/>
      <c r="K108" s="313"/>
      <c r="L108" s="342"/>
      <c r="M108" s="234" t="str">
        <f t="shared" si="60"/>
        <v/>
      </c>
      <c r="N108" s="314" t="str">
        <f t="shared" si="61"/>
        <v/>
      </c>
      <c r="O108" s="315" t="str">
        <f t="shared" si="62"/>
        <v/>
      </c>
      <c r="P108" s="306"/>
      <c r="Q108" s="233" t="str">
        <f t="shared" si="48"/>
        <v/>
      </c>
      <c r="R108" s="234" t="str">
        <f t="shared" si="63"/>
        <v/>
      </c>
      <c r="S108" s="235" t="str">
        <f t="shared" si="49"/>
        <v/>
      </c>
      <c r="T108" s="230" t="str">
        <f t="shared" si="50"/>
        <v/>
      </c>
      <c r="U108" s="236" t="str">
        <f t="shared" si="64"/>
        <v/>
      </c>
      <c r="V108" s="237"/>
      <c r="W108" s="238" t="str">
        <f t="shared" si="65"/>
        <v/>
      </c>
      <c r="X108" s="237"/>
      <c r="Y108" s="238" t="str">
        <f t="shared" si="66"/>
        <v/>
      </c>
      <c r="Z108" s="237"/>
      <c r="AA108" s="239" t="str">
        <f t="shared" si="51"/>
        <v/>
      </c>
      <c r="AB108" s="240" t="str">
        <f t="shared" si="52"/>
        <v/>
      </c>
      <c r="AC108" s="241" t="str">
        <f t="shared" si="53"/>
        <v/>
      </c>
      <c r="AD108" s="242" t="str">
        <f t="shared" si="54"/>
        <v/>
      </c>
      <c r="AE108" s="243"/>
      <c r="AF108" s="186"/>
      <c r="AG108" s="343" t="str">
        <f t="shared" si="55"/>
        <v/>
      </c>
      <c r="AH108" s="344" t="str">
        <f t="shared" si="56"/>
        <v/>
      </c>
      <c r="AI108" s="345" t="str">
        <f t="shared" si="57"/>
        <v/>
      </c>
      <c r="AJ108" s="346" t="str">
        <f t="shared" si="58"/>
        <v/>
      </c>
      <c r="AK108" s="248" t="str">
        <f t="shared" si="59"/>
        <v/>
      </c>
    </row>
    <row r="109" spans="2:37" ht="12" customHeight="1">
      <c r="B109" s="21">
        <f>IF(情報!$C99="","",情報!$C99)</f>
        <v>307</v>
      </c>
      <c r="C109" s="22" t="str">
        <f t="shared" ref="C109:C140" si="69">IF(ISERROR(VLOOKUP($B109,名列,2,FALSE)&amp;""),"",VLOOKUP($B109,名列,2,FALSE)&amp;"")</f>
        <v/>
      </c>
      <c r="D109" s="192" t="str">
        <f t="shared" si="67"/>
        <v/>
      </c>
      <c r="E109" s="307" t="str">
        <f t="shared" si="67"/>
        <v/>
      </c>
      <c r="F109" s="307" t="str">
        <f t="shared" si="67"/>
        <v/>
      </c>
      <c r="G109" s="192" t="str">
        <f t="shared" si="68"/>
        <v/>
      </c>
      <c r="H109" s="307" t="str">
        <f t="shared" si="68"/>
        <v/>
      </c>
      <c r="I109" s="307" t="str">
        <f t="shared" si="68"/>
        <v/>
      </c>
      <c r="J109" s="192"/>
      <c r="K109" s="307"/>
      <c r="L109" s="332"/>
      <c r="M109" s="196" t="str">
        <f t="shared" si="60"/>
        <v/>
      </c>
      <c r="N109" s="308" t="str">
        <f t="shared" si="61"/>
        <v/>
      </c>
      <c r="O109" s="309" t="str">
        <f t="shared" si="62"/>
        <v/>
      </c>
      <c r="P109" s="306"/>
      <c r="Q109" s="195" t="str">
        <f t="shared" ref="Q109:Q140" si="70">IF(R109="","",RANK(R109,$R$13:$R$192,0))</f>
        <v/>
      </c>
      <c r="R109" s="196" t="str">
        <f t="shared" si="63"/>
        <v/>
      </c>
      <c r="S109" s="197" t="str">
        <f t="shared" ref="S109:S140" si="71">IF(ISERROR(LOOKUP(R109,$Q$2:$R$6)),"",LOOKUP(R109,$Q$2:$R$6))</f>
        <v/>
      </c>
      <c r="T109" s="192" t="str">
        <f t="shared" ref="T109:T140" si="72">VLOOKUP($B109,テ2,44,FALSE)</f>
        <v/>
      </c>
      <c r="U109" s="198" t="str">
        <f t="shared" si="64"/>
        <v/>
      </c>
      <c r="V109" s="199"/>
      <c r="W109" s="200" t="str">
        <f t="shared" si="65"/>
        <v/>
      </c>
      <c r="X109" s="199"/>
      <c r="Y109" s="200" t="str">
        <f t="shared" si="66"/>
        <v/>
      </c>
      <c r="Z109" s="199"/>
      <c r="AA109" s="201" t="str">
        <f t="shared" ref="AA109:AA140" si="73">IF($AG109&amp;$AH109&amp;$AI109="","",(IF($AG109="A",3,IF($AG109="B",2,1)))+(IF($AH109="A",3,IF($AH109="B",2,1)))+(IF($AI109="A",3,IF($AI109="B",2,1))))</f>
        <v/>
      </c>
      <c r="AB109" s="202" t="str">
        <f t="shared" ref="AB109:AB140" si="74">IF($AA109="","",VLOOKUP($AA109,観点得点,2,FALSE))</f>
        <v/>
      </c>
      <c r="AC109" s="203" t="str">
        <f t="shared" ref="AC109:AC140" si="75">IF($AA109="","",VLOOKUP($AA109,観点得点,3,FALSE))</f>
        <v/>
      </c>
      <c r="AD109" s="204" t="str">
        <f t="shared" ref="AD109:AD140" si="76">IF(ISERROR(LOOKUP(R109,$Q$2:$R$6)),"",LOOKUP(R109,$Q$2:$R$6))</f>
        <v/>
      </c>
      <c r="AE109" s="205"/>
      <c r="AF109" s="186"/>
      <c r="AG109" s="333" t="str">
        <f t="shared" ref="AG109:AG140" si="77">IF($V109="",$U109,$V109)</f>
        <v/>
      </c>
      <c r="AH109" s="334" t="str">
        <f t="shared" ref="AH109:AH140" si="78">IF($X109="",$W109,$X109)</f>
        <v/>
      </c>
      <c r="AI109" s="335" t="str">
        <f t="shared" ref="AI109:AI140" si="79">IF($Z109="",$Y109,$Z109)</f>
        <v/>
      </c>
      <c r="AJ109" s="336" t="str">
        <f t="shared" ref="AJ109:AJ140" si="80">IF(AE109="",AD109,AE109)</f>
        <v/>
      </c>
      <c r="AK109" s="210" t="str">
        <f t="shared" ref="AK109:AK140" si="81">IF(ISERROR(VLOOKUP($B109,評全,$AK$8,FALSE)),"",VLOOKUP($B109,評全,$AK$8,FALSE))</f>
        <v/>
      </c>
    </row>
    <row r="110" spans="2:37" ht="12" customHeight="1">
      <c r="B110" s="21">
        <f>IF(情報!$C100="","",情報!$C100)</f>
        <v>308</v>
      </c>
      <c r="C110" s="22" t="str">
        <f t="shared" si="69"/>
        <v/>
      </c>
      <c r="D110" s="192" t="str">
        <f t="shared" si="67"/>
        <v/>
      </c>
      <c r="E110" s="307" t="str">
        <f t="shared" si="67"/>
        <v/>
      </c>
      <c r="F110" s="307" t="str">
        <f t="shared" si="67"/>
        <v/>
      </c>
      <c r="G110" s="192" t="str">
        <f t="shared" si="68"/>
        <v/>
      </c>
      <c r="H110" s="307" t="str">
        <f t="shared" si="68"/>
        <v/>
      </c>
      <c r="I110" s="307" t="str">
        <f t="shared" si="68"/>
        <v/>
      </c>
      <c r="J110" s="192"/>
      <c r="K110" s="307"/>
      <c r="L110" s="332"/>
      <c r="M110" s="196" t="str">
        <f t="shared" si="60"/>
        <v/>
      </c>
      <c r="N110" s="308" t="str">
        <f t="shared" si="61"/>
        <v/>
      </c>
      <c r="O110" s="309" t="str">
        <f t="shared" si="62"/>
        <v/>
      </c>
      <c r="P110" s="306"/>
      <c r="Q110" s="195" t="str">
        <f t="shared" si="70"/>
        <v/>
      </c>
      <c r="R110" s="196" t="str">
        <f t="shared" si="63"/>
        <v/>
      </c>
      <c r="S110" s="197" t="str">
        <f t="shared" si="71"/>
        <v/>
      </c>
      <c r="T110" s="192" t="str">
        <f t="shared" si="72"/>
        <v/>
      </c>
      <c r="U110" s="198" t="str">
        <f t="shared" si="64"/>
        <v/>
      </c>
      <c r="V110" s="199"/>
      <c r="W110" s="200" t="str">
        <f t="shared" si="65"/>
        <v/>
      </c>
      <c r="X110" s="199"/>
      <c r="Y110" s="200" t="str">
        <f t="shared" si="66"/>
        <v/>
      </c>
      <c r="Z110" s="199"/>
      <c r="AA110" s="201" t="str">
        <f t="shared" si="73"/>
        <v/>
      </c>
      <c r="AB110" s="202" t="str">
        <f t="shared" si="74"/>
        <v/>
      </c>
      <c r="AC110" s="203" t="str">
        <f t="shared" si="75"/>
        <v/>
      </c>
      <c r="AD110" s="204" t="str">
        <f t="shared" si="76"/>
        <v/>
      </c>
      <c r="AE110" s="205"/>
      <c r="AF110" s="186"/>
      <c r="AG110" s="333" t="str">
        <f t="shared" si="77"/>
        <v/>
      </c>
      <c r="AH110" s="334" t="str">
        <f t="shared" si="78"/>
        <v/>
      </c>
      <c r="AI110" s="335" t="str">
        <f t="shared" si="79"/>
        <v/>
      </c>
      <c r="AJ110" s="336" t="str">
        <f t="shared" si="80"/>
        <v/>
      </c>
      <c r="AK110" s="210" t="str">
        <f t="shared" si="81"/>
        <v/>
      </c>
    </row>
    <row r="111" spans="2:37" ht="12" customHeight="1">
      <c r="B111" s="21">
        <f>IF(情報!$C101="","",情報!$C101)</f>
        <v>309</v>
      </c>
      <c r="C111" s="22" t="str">
        <f t="shared" si="69"/>
        <v/>
      </c>
      <c r="D111" s="192" t="str">
        <f t="shared" si="67"/>
        <v/>
      </c>
      <c r="E111" s="307" t="str">
        <f t="shared" si="67"/>
        <v/>
      </c>
      <c r="F111" s="307" t="str">
        <f t="shared" si="67"/>
        <v/>
      </c>
      <c r="G111" s="192" t="str">
        <f t="shared" si="68"/>
        <v/>
      </c>
      <c r="H111" s="307" t="str">
        <f t="shared" si="68"/>
        <v/>
      </c>
      <c r="I111" s="307" t="str">
        <f t="shared" si="68"/>
        <v/>
      </c>
      <c r="J111" s="192"/>
      <c r="K111" s="307"/>
      <c r="L111" s="332"/>
      <c r="M111" s="196" t="str">
        <f t="shared" si="60"/>
        <v/>
      </c>
      <c r="N111" s="308" t="str">
        <f t="shared" si="61"/>
        <v/>
      </c>
      <c r="O111" s="309" t="str">
        <f t="shared" si="62"/>
        <v/>
      </c>
      <c r="P111" s="306"/>
      <c r="Q111" s="195" t="str">
        <f t="shared" si="70"/>
        <v/>
      </c>
      <c r="R111" s="196" t="str">
        <f t="shared" si="63"/>
        <v/>
      </c>
      <c r="S111" s="197" t="str">
        <f t="shared" si="71"/>
        <v/>
      </c>
      <c r="T111" s="192" t="str">
        <f t="shared" si="72"/>
        <v/>
      </c>
      <c r="U111" s="198" t="str">
        <f t="shared" si="64"/>
        <v/>
      </c>
      <c r="V111" s="199"/>
      <c r="W111" s="200" t="str">
        <f t="shared" si="65"/>
        <v/>
      </c>
      <c r="X111" s="199"/>
      <c r="Y111" s="200" t="str">
        <f t="shared" si="66"/>
        <v/>
      </c>
      <c r="Z111" s="199"/>
      <c r="AA111" s="201" t="str">
        <f t="shared" si="73"/>
        <v/>
      </c>
      <c r="AB111" s="202" t="str">
        <f t="shared" si="74"/>
        <v/>
      </c>
      <c r="AC111" s="203" t="str">
        <f t="shared" si="75"/>
        <v/>
      </c>
      <c r="AD111" s="204" t="str">
        <f t="shared" si="76"/>
        <v/>
      </c>
      <c r="AE111" s="205"/>
      <c r="AF111" s="186"/>
      <c r="AG111" s="333" t="str">
        <f t="shared" si="77"/>
        <v/>
      </c>
      <c r="AH111" s="334" t="str">
        <f t="shared" si="78"/>
        <v/>
      </c>
      <c r="AI111" s="335" t="str">
        <f t="shared" si="79"/>
        <v/>
      </c>
      <c r="AJ111" s="336" t="str">
        <f t="shared" si="80"/>
        <v/>
      </c>
      <c r="AK111" s="210" t="str">
        <f t="shared" si="81"/>
        <v/>
      </c>
    </row>
    <row r="112" spans="2:37" ht="12" customHeight="1">
      <c r="B112" s="27">
        <f>IF(情報!$C102="","",情報!$C102)</f>
        <v>310</v>
      </c>
      <c r="C112" s="28" t="str">
        <f t="shared" si="69"/>
        <v/>
      </c>
      <c r="D112" s="211" t="str">
        <f t="shared" si="67"/>
        <v/>
      </c>
      <c r="E112" s="310" t="str">
        <f t="shared" si="67"/>
        <v/>
      </c>
      <c r="F112" s="310" t="str">
        <f t="shared" si="67"/>
        <v/>
      </c>
      <c r="G112" s="211" t="str">
        <f t="shared" si="68"/>
        <v/>
      </c>
      <c r="H112" s="310" t="str">
        <f t="shared" si="68"/>
        <v/>
      </c>
      <c r="I112" s="310" t="str">
        <f t="shared" si="68"/>
        <v/>
      </c>
      <c r="J112" s="211"/>
      <c r="K112" s="310"/>
      <c r="L112" s="337"/>
      <c r="M112" s="215" t="str">
        <f t="shared" si="60"/>
        <v/>
      </c>
      <c r="N112" s="311" t="str">
        <f t="shared" si="61"/>
        <v/>
      </c>
      <c r="O112" s="312" t="str">
        <f t="shared" si="62"/>
        <v/>
      </c>
      <c r="P112" s="306"/>
      <c r="Q112" s="214" t="str">
        <f t="shared" si="70"/>
        <v/>
      </c>
      <c r="R112" s="215" t="str">
        <f t="shared" si="63"/>
        <v/>
      </c>
      <c r="S112" s="216" t="str">
        <f t="shared" si="71"/>
        <v/>
      </c>
      <c r="T112" s="211" t="str">
        <f t="shared" si="72"/>
        <v/>
      </c>
      <c r="U112" s="217" t="str">
        <f t="shared" si="64"/>
        <v/>
      </c>
      <c r="V112" s="218"/>
      <c r="W112" s="219" t="str">
        <f t="shared" si="65"/>
        <v/>
      </c>
      <c r="X112" s="218"/>
      <c r="Y112" s="219" t="str">
        <f t="shared" si="66"/>
        <v/>
      </c>
      <c r="Z112" s="218"/>
      <c r="AA112" s="220" t="str">
        <f t="shared" si="73"/>
        <v/>
      </c>
      <c r="AB112" s="221" t="str">
        <f t="shared" si="74"/>
        <v/>
      </c>
      <c r="AC112" s="222" t="str">
        <f t="shared" si="75"/>
        <v/>
      </c>
      <c r="AD112" s="223" t="str">
        <f t="shared" si="76"/>
        <v/>
      </c>
      <c r="AE112" s="224"/>
      <c r="AF112" s="186"/>
      <c r="AG112" s="338" t="str">
        <f t="shared" si="77"/>
        <v/>
      </c>
      <c r="AH112" s="339" t="str">
        <f t="shared" si="78"/>
        <v/>
      </c>
      <c r="AI112" s="340" t="str">
        <f t="shared" si="79"/>
        <v/>
      </c>
      <c r="AJ112" s="341" t="str">
        <f t="shared" si="80"/>
        <v/>
      </c>
      <c r="AK112" s="229" t="str">
        <f t="shared" si="81"/>
        <v/>
      </c>
    </row>
    <row r="113" spans="2:37" ht="12" customHeight="1">
      <c r="B113" s="33">
        <f>IF(情報!$C103="","",情報!$C103)</f>
        <v>311</v>
      </c>
      <c r="C113" s="34" t="str">
        <f t="shared" si="69"/>
        <v/>
      </c>
      <c r="D113" s="230" t="str">
        <f t="shared" ref="D113:F132" si="82">VLOOKUP($B113,評1,D$9,FALSE)</f>
        <v/>
      </c>
      <c r="E113" s="313" t="str">
        <f t="shared" si="82"/>
        <v/>
      </c>
      <c r="F113" s="313" t="str">
        <f t="shared" si="82"/>
        <v/>
      </c>
      <c r="G113" s="230" t="str">
        <f t="shared" ref="G113:I132" si="83">VLOOKUP($B113,評2,G$9,FALSE)</f>
        <v/>
      </c>
      <c r="H113" s="313" t="str">
        <f t="shared" si="83"/>
        <v/>
      </c>
      <c r="I113" s="313" t="str">
        <f t="shared" si="83"/>
        <v/>
      </c>
      <c r="J113" s="230"/>
      <c r="K113" s="313"/>
      <c r="L113" s="342"/>
      <c r="M113" s="234" t="str">
        <f t="shared" si="60"/>
        <v/>
      </c>
      <c r="N113" s="314" t="str">
        <f t="shared" si="61"/>
        <v/>
      </c>
      <c r="O113" s="315" t="str">
        <f t="shared" si="62"/>
        <v/>
      </c>
      <c r="P113" s="306"/>
      <c r="Q113" s="233" t="str">
        <f t="shared" si="70"/>
        <v/>
      </c>
      <c r="R113" s="234" t="str">
        <f t="shared" si="63"/>
        <v/>
      </c>
      <c r="S113" s="235" t="str">
        <f t="shared" si="71"/>
        <v/>
      </c>
      <c r="T113" s="230" t="str">
        <f t="shared" si="72"/>
        <v/>
      </c>
      <c r="U113" s="236" t="str">
        <f t="shared" si="64"/>
        <v/>
      </c>
      <c r="V113" s="237"/>
      <c r="W113" s="238" t="str">
        <f t="shared" si="65"/>
        <v/>
      </c>
      <c r="X113" s="237"/>
      <c r="Y113" s="238" t="str">
        <f t="shared" si="66"/>
        <v/>
      </c>
      <c r="Z113" s="237"/>
      <c r="AA113" s="239" t="str">
        <f t="shared" si="73"/>
        <v/>
      </c>
      <c r="AB113" s="240" t="str">
        <f t="shared" si="74"/>
        <v/>
      </c>
      <c r="AC113" s="241" t="str">
        <f t="shared" si="75"/>
        <v/>
      </c>
      <c r="AD113" s="242" t="str">
        <f t="shared" si="76"/>
        <v/>
      </c>
      <c r="AE113" s="243"/>
      <c r="AF113" s="186"/>
      <c r="AG113" s="343" t="str">
        <f t="shared" si="77"/>
        <v/>
      </c>
      <c r="AH113" s="344" t="str">
        <f t="shared" si="78"/>
        <v/>
      </c>
      <c r="AI113" s="345" t="str">
        <f t="shared" si="79"/>
        <v/>
      </c>
      <c r="AJ113" s="346" t="str">
        <f t="shared" si="80"/>
        <v/>
      </c>
      <c r="AK113" s="248" t="str">
        <f t="shared" si="81"/>
        <v/>
      </c>
    </row>
    <row r="114" spans="2:37" ht="12" customHeight="1">
      <c r="B114" s="21">
        <f>IF(情報!$C104="","",情報!$C104)</f>
        <v>312</v>
      </c>
      <c r="C114" s="22" t="str">
        <f t="shared" si="69"/>
        <v/>
      </c>
      <c r="D114" s="192" t="str">
        <f t="shared" si="82"/>
        <v/>
      </c>
      <c r="E114" s="307" t="str">
        <f t="shared" si="82"/>
        <v/>
      </c>
      <c r="F114" s="307" t="str">
        <f t="shared" si="82"/>
        <v/>
      </c>
      <c r="G114" s="192" t="str">
        <f t="shared" si="83"/>
        <v/>
      </c>
      <c r="H114" s="307" t="str">
        <f t="shared" si="83"/>
        <v/>
      </c>
      <c r="I114" s="307" t="str">
        <f t="shared" si="83"/>
        <v/>
      </c>
      <c r="J114" s="192"/>
      <c r="K114" s="307"/>
      <c r="L114" s="332"/>
      <c r="M114" s="196" t="str">
        <f t="shared" si="60"/>
        <v/>
      </c>
      <c r="N114" s="308" t="str">
        <f t="shared" si="61"/>
        <v/>
      </c>
      <c r="O114" s="309" t="str">
        <f t="shared" si="62"/>
        <v/>
      </c>
      <c r="P114" s="306"/>
      <c r="Q114" s="195" t="str">
        <f t="shared" si="70"/>
        <v/>
      </c>
      <c r="R114" s="196" t="str">
        <f t="shared" si="63"/>
        <v/>
      </c>
      <c r="S114" s="197" t="str">
        <f t="shared" si="71"/>
        <v/>
      </c>
      <c r="T114" s="192" t="str">
        <f t="shared" si="72"/>
        <v/>
      </c>
      <c r="U114" s="198" t="str">
        <f t="shared" si="64"/>
        <v/>
      </c>
      <c r="V114" s="199"/>
      <c r="W114" s="200" t="str">
        <f t="shared" si="65"/>
        <v/>
      </c>
      <c r="X114" s="199"/>
      <c r="Y114" s="200" t="str">
        <f t="shared" si="66"/>
        <v/>
      </c>
      <c r="Z114" s="199"/>
      <c r="AA114" s="201" t="str">
        <f t="shared" si="73"/>
        <v/>
      </c>
      <c r="AB114" s="202" t="str">
        <f t="shared" si="74"/>
        <v/>
      </c>
      <c r="AC114" s="203" t="str">
        <f t="shared" si="75"/>
        <v/>
      </c>
      <c r="AD114" s="204" t="str">
        <f t="shared" si="76"/>
        <v/>
      </c>
      <c r="AE114" s="205"/>
      <c r="AF114" s="186"/>
      <c r="AG114" s="333" t="str">
        <f t="shared" si="77"/>
        <v/>
      </c>
      <c r="AH114" s="334" t="str">
        <f t="shared" si="78"/>
        <v/>
      </c>
      <c r="AI114" s="335" t="str">
        <f t="shared" si="79"/>
        <v/>
      </c>
      <c r="AJ114" s="336" t="str">
        <f t="shared" si="80"/>
        <v/>
      </c>
      <c r="AK114" s="210" t="str">
        <f t="shared" si="81"/>
        <v/>
      </c>
    </row>
    <row r="115" spans="2:37" ht="12" customHeight="1">
      <c r="B115" s="21">
        <f>IF(情報!$C105="","",情報!$C105)</f>
        <v>313</v>
      </c>
      <c r="C115" s="22" t="str">
        <f t="shared" si="69"/>
        <v/>
      </c>
      <c r="D115" s="192" t="str">
        <f t="shared" si="82"/>
        <v/>
      </c>
      <c r="E115" s="307" t="str">
        <f t="shared" si="82"/>
        <v/>
      </c>
      <c r="F115" s="307" t="str">
        <f t="shared" si="82"/>
        <v/>
      </c>
      <c r="G115" s="192" t="str">
        <f t="shared" si="83"/>
        <v/>
      </c>
      <c r="H115" s="307" t="str">
        <f t="shared" si="83"/>
        <v/>
      </c>
      <c r="I115" s="307" t="str">
        <f t="shared" si="83"/>
        <v/>
      </c>
      <c r="J115" s="192"/>
      <c r="K115" s="307"/>
      <c r="L115" s="332"/>
      <c r="M115" s="196" t="str">
        <f t="shared" si="60"/>
        <v/>
      </c>
      <c r="N115" s="308" t="str">
        <f t="shared" si="61"/>
        <v/>
      </c>
      <c r="O115" s="309" t="str">
        <f t="shared" si="62"/>
        <v/>
      </c>
      <c r="P115" s="306"/>
      <c r="Q115" s="195" t="str">
        <f t="shared" si="70"/>
        <v/>
      </c>
      <c r="R115" s="196" t="str">
        <f t="shared" si="63"/>
        <v/>
      </c>
      <c r="S115" s="197" t="str">
        <f t="shared" si="71"/>
        <v/>
      </c>
      <c r="T115" s="192" t="str">
        <f t="shared" si="72"/>
        <v/>
      </c>
      <c r="U115" s="198" t="str">
        <f t="shared" si="64"/>
        <v/>
      </c>
      <c r="V115" s="199"/>
      <c r="W115" s="200" t="str">
        <f t="shared" si="65"/>
        <v/>
      </c>
      <c r="X115" s="199"/>
      <c r="Y115" s="200" t="str">
        <f t="shared" si="66"/>
        <v/>
      </c>
      <c r="Z115" s="199"/>
      <c r="AA115" s="201" t="str">
        <f t="shared" si="73"/>
        <v/>
      </c>
      <c r="AB115" s="202" t="str">
        <f t="shared" si="74"/>
        <v/>
      </c>
      <c r="AC115" s="203" t="str">
        <f t="shared" si="75"/>
        <v/>
      </c>
      <c r="AD115" s="204" t="str">
        <f t="shared" si="76"/>
        <v/>
      </c>
      <c r="AE115" s="205"/>
      <c r="AF115" s="186"/>
      <c r="AG115" s="333" t="str">
        <f t="shared" si="77"/>
        <v/>
      </c>
      <c r="AH115" s="334" t="str">
        <f t="shared" si="78"/>
        <v/>
      </c>
      <c r="AI115" s="335" t="str">
        <f t="shared" si="79"/>
        <v/>
      </c>
      <c r="AJ115" s="336" t="str">
        <f t="shared" si="80"/>
        <v/>
      </c>
      <c r="AK115" s="210" t="str">
        <f t="shared" si="81"/>
        <v/>
      </c>
    </row>
    <row r="116" spans="2:37" ht="12" customHeight="1">
      <c r="B116" s="21">
        <f>IF(情報!$C106="","",情報!$C106)</f>
        <v>314</v>
      </c>
      <c r="C116" s="22" t="str">
        <f t="shared" si="69"/>
        <v/>
      </c>
      <c r="D116" s="192" t="str">
        <f t="shared" si="82"/>
        <v/>
      </c>
      <c r="E116" s="307" t="str">
        <f t="shared" si="82"/>
        <v/>
      </c>
      <c r="F116" s="307" t="str">
        <f t="shared" si="82"/>
        <v/>
      </c>
      <c r="G116" s="192" t="str">
        <f t="shared" si="83"/>
        <v/>
      </c>
      <c r="H116" s="307" t="str">
        <f t="shared" si="83"/>
        <v/>
      </c>
      <c r="I116" s="307" t="str">
        <f t="shared" si="83"/>
        <v/>
      </c>
      <c r="J116" s="192"/>
      <c r="K116" s="307"/>
      <c r="L116" s="332"/>
      <c r="M116" s="196" t="str">
        <f t="shared" si="60"/>
        <v/>
      </c>
      <c r="N116" s="308" t="str">
        <f t="shared" si="61"/>
        <v/>
      </c>
      <c r="O116" s="309" t="str">
        <f t="shared" si="62"/>
        <v/>
      </c>
      <c r="P116" s="306"/>
      <c r="Q116" s="195" t="str">
        <f t="shared" si="70"/>
        <v/>
      </c>
      <c r="R116" s="196" t="str">
        <f t="shared" si="63"/>
        <v/>
      </c>
      <c r="S116" s="197" t="str">
        <f t="shared" si="71"/>
        <v/>
      </c>
      <c r="T116" s="192" t="str">
        <f t="shared" si="72"/>
        <v/>
      </c>
      <c r="U116" s="198" t="str">
        <f t="shared" si="64"/>
        <v/>
      </c>
      <c r="V116" s="199"/>
      <c r="W116" s="200" t="str">
        <f t="shared" si="65"/>
        <v/>
      </c>
      <c r="X116" s="199"/>
      <c r="Y116" s="200" t="str">
        <f t="shared" si="66"/>
        <v/>
      </c>
      <c r="Z116" s="199"/>
      <c r="AA116" s="201" t="str">
        <f t="shared" si="73"/>
        <v/>
      </c>
      <c r="AB116" s="202" t="str">
        <f t="shared" si="74"/>
        <v/>
      </c>
      <c r="AC116" s="203" t="str">
        <f t="shared" si="75"/>
        <v/>
      </c>
      <c r="AD116" s="204" t="str">
        <f t="shared" si="76"/>
        <v/>
      </c>
      <c r="AE116" s="205"/>
      <c r="AF116" s="186"/>
      <c r="AG116" s="333" t="str">
        <f t="shared" si="77"/>
        <v/>
      </c>
      <c r="AH116" s="334" t="str">
        <f t="shared" si="78"/>
        <v/>
      </c>
      <c r="AI116" s="335" t="str">
        <f t="shared" si="79"/>
        <v/>
      </c>
      <c r="AJ116" s="336" t="str">
        <f t="shared" si="80"/>
        <v/>
      </c>
      <c r="AK116" s="210" t="str">
        <f t="shared" si="81"/>
        <v/>
      </c>
    </row>
    <row r="117" spans="2:37" ht="12" customHeight="1">
      <c r="B117" s="27">
        <f>IF(情報!$C107="","",情報!$C107)</f>
        <v>315</v>
      </c>
      <c r="C117" s="28" t="str">
        <f t="shared" si="69"/>
        <v/>
      </c>
      <c r="D117" s="211" t="str">
        <f t="shared" si="82"/>
        <v/>
      </c>
      <c r="E117" s="310" t="str">
        <f t="shared" si="82"/>
        <v/>
      </c>
      <c r="F117" s="310" t="str">
        <f t="shared" si="82"/>
        <v/>
      </c>
      <c r="G117" s="211" t="str">
        <f t="shared" si="83"/>
        <v/>
      </c>
      <c r="H117" s="310" t="str">
        <f t="shared" si="83"/>
        <v/>
      </c>
      <c r="I117" s="310" t="str">
        <f t="shared" si="83"/>
        <v/>
      </c>
      <c r="J117" s="211"/>
      <c r="K117" s="310"/>
      <c r="L117" s="337"/>
      <c r="M117" s="215" t="str">
        <f t="shared" si="60"/>
        <v/>
      </c>
      <c r="N117" s="311" t="str">
        <f t="shared" si="61"/>
        <v/>
      </c>
      <c r="O117" s="312" t="str">
        <f t="shared" si="62"/>
        <v/>
      </c>
      <c r="P117" s="306"/>
      <c r="Q117" s="214" t="str">
        <f t="shared" si="70"/>
        <v/>
      </c>
      <c r="R117" s="215" t="str">
        <f t="shared" si="63"/>
        <v/>
      </c>
      <c r="S117" s="216" t="str">
        <f t="shared" si="71"/>
        <v/>
      </c>
      <c r="T117" s="211" t="str">
        <f t="shared" si="72"/>
        <v/>
      </c>
      <c r="U117" s="217" t="str">
        <f t="shared" si="64"/>
        <v/>
      </c>
      <c r="V117" s="218"/>
      <c r="W117" s="219" t="str">
        <f t="shared" si="65"/>
        <v/>
      </c>
      <c r="X117" s="218"/>
      <c r="Y117" s="219" t="str">
        <f t="shared" si="66"/>
        <v/>
      </c>
      <c r="Z117" s="218"/>
      <c r="AA117" s="220" t="str">
        <f t="shared" si="73"/>
        <v/>
      </c>
      <c r="AB117" s="221" t="str">
        <f t="shared" si="74"/>
        <v/>
      </c>
      <c r="AC117" s="222" t="str">
        <f t="shared" si="75"/>
        <v/>
      </c>
      <c r="AD117" s="223" t="str">
        <f t="shared" si="76"/>
        <v/>
      </c>
      <c r="AE117" s="224"/>
      <c r="AF117" s="186"/>
      <c r="AG117" s="338" t="str">
        <f t="shared" si="77"/>
        <v/>
      </c>
      <c r="AH117" s="339" t="str">
        <f t="shared" si="78"/>
        <v/>
      </c>
      <c r="AI117" s="340" t="str">
        <f t="shared" si="79"/>
        <v/>
      </c>
      <c r="AJ117" s="341" t="str">
        <f t="shared" si="80"/>
        <v/>
      </c>
      <c r="AK117" s="229" t="str">
        <f t="shared" si="81"/>
        <v/>
      </c>
    </row>
    <row r="118" spans="2:37" ht="12" customHeight="1">
      <c r="B118" s="33">
        <f>IF(情報!$C108="","",情報!$C108)</f>
        <v>316</v>
      </c>
      <c r="C118" s="34" t="str">
        <f t="shared" si="69"/>
        <v/>
      </c>
      <c r="D118" s="230" t="str">
        <f t="shared" si="82"/>
        <v/>
      </c>
      <c r="E118" s="313" t="str">
        <f t="shared" si="82"/>
        <v/>
      </c>
      <c r="F118" s="313" t="str">
        <f t="shared" si="82"/>
        <v/>
      </c>
      <c r="G118" s="230" t="str">
        <f t="shared" si="83"/>
        <v/>
      </c>
      <c r="H118" s="313" t="str">
        <f t="shared" si="83"/>
        <v/>
      </c>
      <c r="I118" s="313" t="str">
        <f t="shared" si="83"/>
        <v/>
      </c>
      <c r="J118" s="230"/>
      <c r="K118" s="313"/>
      <c r="L118" s="342"/>
      <c r="M118" s="234" t="str">
        <f t="shared" si="60"/>
        <v/>
      </c>
      <c r="N118" s="314" t="str">
        <f t="shared" si="61"/>
        <v/>
      </c>
      <c r="O118" s="315" t="str">
        <f t="shared" si="62"/>
        <v/>
      </c>
      <c r="P118" s="306"/>
      <c r="Q118" s="233" t="str">
        <f t="shared" si="70"/>
        <v/>
      </c>
      <c r="R118" s="234" t="str">
        <f t="shared" si="63"/>
        <v/>
      </c>
      <c r="S118" s="235" t="str">
        <f t="shared" si="71"/>
        <v/>
      </c>
      <c r="T118" s="230" t="str">
        <f t="shared" si="72"/>
        <v/>
      </c>
      <c r="U118" s="236" t="str">
        <f t="shared" si="64"/>
        <v/>
      </c>
      <c r="V118" s="237"/>
      <c r="W118" s="238" t="str">
        <f t="shared" si="65"/>
        <v/>
      </c>
      <c r="X118" s="237"/>
      <c r="Y118" s="238" t="str">
        <f t="shared" si="66"/>
        <v/>
      </c>
      <c r="Z118" s="237"/>
      <c r="AA118" s="239" t="str">
        <f t="shared" si="73"/>
        <v/>
      </c>
      <c r="AB118" s="240" t="str">
        <f t="shared" si="74"/>
        <v/>
      </c>
      <c r="AC118" s="241" t="str">
        <f t="shared" si="75"/>
        <v/>
      </c>
      <c r="AD118" s="242" t="str">
        <f t="shared" si="76"/>
        <v/>
      </c>
      <c r="AE118" s="243"/>
      <c r="AF118" s="186"/>
      <c r="AG118" s="343" t="str">
        <f t="shared" si="77"/>
        <v/>
      </c>
      <c r="AH118" s="344" t="str">
        <f t="shared" si="78"/>
        <v/>
      </c>
      <c r="AI118" s="345" t="str">
        <f t="shared" si="79"/>
        <v/>
      </c>
      <c r="AJ118" s="346" t="str">
        <f t="shared" si="80"/>
        <v/>
      </c>
      <c r="AK118" s="248" t="str">
        <f t="shared" si="81"/>
        <v/>
      </c>
    </row>
    <row r="119" spans="2:37" ht="12" customHeight="1">
      <c r="B119" s="21">
        <f>IF(情報!$C109="","",情報!$C109)</f>
        <v>317</v>
      </c>
      <c r="C119" s="22" t="str">
        <f t="shared" si="69"/>
        <v/>
      </c>
      <c r="D119" s="192" t="str">
        <f t="shared" si="82"/>
        <v/>
      </c>
      <c r="E119" s="307" t="str">
        <f t="shared" si="82"/>
        <v/>
      </c>
      <c r="F119" s="307" t="str">
        <f t="shared" si="82"/>
        <v/>
      </c>
      <c r="G119" s="192" t="str">
        <f t="shared" si="83"/>
        <v/>
      </c>
      <c r="H119" s="307" t="str">
        <f t="shared" si="83"/>
        <v/>
      </c>
      <c r="I119" s="307" t="str">
        <f t="shared" si="83"/>
        <v/>
      </c>
      <c r="J119" s="192"/>
      <c r="K119" s="307"/>
      <c r="L119" s="332"/>
      <c r="M119" s="196" t="str">
        <f t="shared" si="60"/>
        <v/>
      </c>
      <c r="N119" s="308" t="str">
        <f t="shared" si="61"/>
        <v/>
      </c>
      <c r="O119" s="309" t="str">
        <f t="shared" si="62"/>
        <v/>
      </c>
      <c r="P119" s="306"/>
      <c r="Q119" s="195" t="str">
        <f t="shared" si="70"/>
        <v/>
      </c>
      <c r="R119" s="196" t="str">
        <f t="shared" si="63"/>
        <v/>
      </c>
      <c r="S119" s="197" t="str">
        <f t="shared" si="71"/>
        <v/>
      </c>
      <c r="T119" s="192" t="str">
        <f t="shared" si="72"/>
        <v/>
      </c>
      <c r="U119" s="198" t="str">
        <f t="shared" si="64"/>
        <v/>
      </c>
      <c r="V119" s="199"/>
      <c r="W119" s="200" t="str">
        <f t="shared" si="65"/>
        <v/>
      </c>
      <c r="X119" s="199"/>
      <c r="Y119" s="200" t="str">
        <f t="shared" si="66"/>
        <v/>
      </c>
      <c r="Z119" s="199"/>
      <c r="AA119" s="201" t="str">
        <f t="shared" si="73"/>
        <v/>
      </c>
      <c r="AB119" s="202" t="str">
        <f t="shared" si="74"/>
        <v/>
      </c>
      <c r="AC119" s="203" t="str">
        <f t="shared" si="75"/>
        <v/>
      </c>
      <c r="AD119" s="204" t="str">
        <f t="shared" si="76"/>
        <v/>
      </c>
      <c r="AE119" s="205"/>
      <c r="AF119" s="186"/>
      <c r="AG119" s="333" t="str">
        <f t="shared" si="77"/>
        <v/>
      </c>
      <c r="AH119" s="334" t="str">
        <f t="shared" si="78"/>
        <v/>
      </c>
      <c r="AI119" s="335" t="str">
        <f t="shared" si="79"/>
        <v/>
      </c>
      <c r="AJ119" s="336" t="str">
        <f t="shared" si="80"/>
        <v/>
      </c>
      <c r="AK119" s="210" t="str">
        <f t="shared" si="81"/>
        <v/>
      </c>
    </row>
    <row r="120" spans="2:37" ht="12" customHeight="1">
      <c r="B120" s="21">
        <f>IF(情報!$C110="","",情報!$C110)</f>
        <v>318</v>
      </c>
      <c r="C120" s="22" t="str">
        <f t="shared" si="69"/>
        <v/>
      </c>
      <c r="D120" s="192" t="str">
        <f t="shared" si="82"/>
        <v/>
      </c>
      <c r="E120" s="307" t="str">
        <f t="shared" si="82"/>
        <v/>
      </c>
      <c r="F120" s="307" t="str">
        <f t="shared" si="82"/>
        <v/>
      </c>
      <c r="G120" s="192" t="str">
        <f t="shared" si="83"/>
        <v/>
      </c>
      <c r="H120" s="307" t="str">
        <f t="shared" si="83"/>
        <v/>
      </c>
      <c r="I120" s="307" t="str">
        <f t="shared" si="83"/>
        <v/>
      </c>
      <c r="J120" s="192"/>
      <c r="K120" s="307"/>
      <c r="L120" s="332"/>
      <c r="M120" s="196" t="str">
        <f t="shared" si="60"/>
        <v/>
      </c>
      <c r="N120" s="308" t="str">
        <f t="shared" si="61"/>
        <v/>
      </c>
      <c r="O120" s="309" t="str">
        <f t="shared" si="62"/>
        <v/>
      </c>
      <c r="P120" s="306"/>
      <c r="Q120" s="195" t="str">
        <f t="shared" si="70"/>
        <v/>
      </c>
      <c r="R120" s="196" t="str">
        <f t="shared" si="63"/>
        <v/>
      </c>
      <c r="S120" s="197" t="str">
        <f t="shared" si="71"/>
        <v/>
      </c>
      <c r="T120" s="192" t="str">
        <f t="shared" si="72"/>
        <v/>
      </c>
      <c r="U120" s="198" t="str">
        <f t="shared" si="64"/>
        <v/>
      </c>
      <c r="V120" s="199"/>
      <c r="W120" s="200" t="str">
        <f t="shared" si="65"/>
        <v/>
      </c>
      <c r="X120" s="199"/>
      <c r="Y120" s="200" t="str">
        <f t="shared" si="66"/>
        <v/>
      </c>
      <c r="Z120" s="199"/>
      <c r="AA120" s="201" t="str">
        <f t="shared" si="73"/>
        <v/>
      </c>
      <c r="AB120" s="202" t="str">
        <f t="shared" si="74"/>
        <v/>
      </c>
      <c r="AC120" s="203" t="str">
        <f t="shared" si="75"/>
        <v/>
      </c>
      <c r="AD120" s="204" t="str">
        <f t="shared" si="76"/>
        <v/>
      </c>
      <c r="AE120" s="205"/>
      <c r="AF120" s="186"/>
      <c r="AG120" s="333" t="str">
        <f t="shared" si="77"/>
        <v/>
      </c>
      <c r="AH120" s="334" t="str">
        <f t="shared" si="78"/>
        <v/>
      </c>
      <c r="AI120" s="335" t="str">
        <f t="shared" si="79"/>
        <v/>
      </c>
      <c r="AJ120" s="336" t="str">
        <f t="shared" si="80"/>
        <v/>
      </c>
      <c r="AK120" s="210" t="str">
        <f t="shared" si="81"/>
        <v/>
      </c>
    </row>
    <row r="121" spans="2:37" ht="12" customHeight="1">
      <c r="B121" s="21">
        <f>IF(情報!$C111="","",情報!$C111)</f>
        <v>319</v>
      </c>
      <c r="C121" s="22" t="str">
        <f t="shared" si="69"/>
        <v/>
      </c>
      <c r="D121" s="192" t="str">
        <f t="shared" si="82"/>
        <v/>
      </c>
      <c r="E121" s="307" t="str">
        <f t="shared" si="82"/>
        <v/>
      </c>
      <c r="F121" s="307" t="str">
        <f t="shared" si="82"/>
        <v/>
      </c>
      <c r="G121" s="192" t="str">
        <f t="shared" si="83"/>
        <v/>
      </c>
      <c r="H121" s="307" t="str">
        <f t="shared" si="83"/>
        <v/>
      </c>
      <c r="I121" s="307" t="str">
        <f t="shared" si="83"/>
        <v/>
      </c>
      <c r="J121" s="192"/>
      <c r="K121" s="307"/>
      <c r="L121" s="332"/>
      <c r="M121" s="196" t="str">
        <f t="shared" si="60"/>
        <v/>
      </c>
      <c r="N121" s="308" t="str">
        <f t="shared" si="61"/>
        <v/>
      </c>
      <c r="O121" s="309" t="str">
        <f t="shared" si="62"/>
        <v/>
      </c>
      <c r="P121" s="306"/>
      <c r="Q121" s="195" t="str">
        <f t="shared" si="70"/>
        <v/>
      </c>
      <c r="R121" s="196" t="str">
        <f t="shared" si="63"/>
        <v/>
      </c>
      <c r="S121" s="197" t="str">
        <f t="shared" si="71"/>
        <v/>
      </c>
      <c r="T121" s="192" t="str">
        <f t="shared" si="72"/>
        <v/>
      </c>
      <c r="U121" s="198" t="str">
        <f t="shared" si="64"/>
        <v/>
      </c>
      <c r="V121" s="199"/>
      <c r="W121" s="200" t="str">
        <f t="shared" si="65"/>
        <v/>
      </c>
      <c r="X121" s="199"/>
      <c r="Y121" s="200" t="str">
        <f t="shared" si="66"/>
        <v/>
      </c>
      <c r="Z121" s="199"/>
      <c r="AA121" s="201" t="str">
        <f t="shared" si="73"/>
        <v/>
      </c>
      <c r="AB121" s="202" t="str">
        <f t="shared" si="74"/>
        <v/>
      </c>
      <c r="AC121" s="203" t="str">
        <f t="shared" si="75"/>
        <v/>
      </c>
      <c r="AD121" s="204" t="str">
        <f t="shared" si="76"/>
        <v/>
      </c>
      <c r="AE121" s="205"/>
      <c r="AF121" s="186"/>
      <c r="AG121" s="333" t="str">
        <f t="shared" si="77"/>
        <v/>
      </c>
      <c r="AH121" s="334" t="str">
        <f t="shared" si="78"/>
        <v/>
      </c>
      <c r="AI121" s="335" t="str">
        <f t="shared" si="79"/>
        <v/>
      </c>
      <c r="AJ121" s="336" t="str">
        <f t="shared" si="80"/>
        <v/>
      </c>
      <c r="AK121" s="210" t="str">
        <f t="shared" si="81"/>
        <v/>
      </c>
    </row>
    <row r="122" spans="2:37" ht="12" customHeight="1">
      <c r="B122" s="27">
        <f>IF(情報!$C112="","",情報!$C112)</f>
        <v>320</v>
      </c>
      <c r="C122" s="28" t="str">
        <f t="shared" si="69"/>
        <v/>
      </c>
      <c r="D122" s="211" t="str">
        <f t="shared" si="82"/>
        <v/>
      </c>
      <c r="E122" s="310" t="str">
        <f t="shared" si="82"/>
        <v/>
      </c>
      <c r="F122" s="310" t="str">
        <f t="shared" si="82"/>
        <v/>
      </c>
      <c r="G122" s="211" t="str">
        <f t="shared" si="83"/>
        <v/>
      </c>
      <c r="H122" s="310" t="str">
        <f t="shared" si="83"/>
        <v/>
      </c>
      <c r="I122" s="310" t="str">
        <f t="shared" si="83"/>
        <v/>
      </c>
      <c r="J122" s="211"/>
      <c r="K122" s="310"/>
      <c r="L122" s="337"/>
      <c r="M122" s="215" t="str">
        <f t="shared" si="60"/>
        <v/>
      </c>
      <c r="N122" s="311" t="str">
        <f t="shared" si="61"/>
        <v/>
      </c>
      <c r="O122" s="312" t="str">
        <f t="shared" si="62"/>
        <v/>
      </c>
      <c r="P122" s="306"/>
      <c r="Q122" s="214" t="str">
        <f t="shared" si="70"/>
        <v/>
      </c>
      <c r="R122" s="215" t="str">
        <f t="shared" si="63"/>
        <v/>
      </c>
      <c r="S122" s="216" t="str">
        <f t="shared" si="71"/>
        <v/>
      </c>
      <c r="T122" s="211" t="str">
        <f t="shared" si="72"/>
        <v/>
      </c>
      <c r="U122" s="217" t="str">
        <f t="shared" si="64"/>
        <v/>
      </c>
      <c r="V122" s="218"/>
      <c r="W122" s="219" t="str">
        <f t="shared" si="65"/>
        <v/>
      </c>
      <c r="X122" s="218"/>
      <c r="Y122" s="219" t="str">
        <f t="shared" si="66"/>
        <v/>
      </c>
      <c r="Z122" s="218"/>
      <c r="AA122" s="220" t="str">
        <f t="shared" si="73"/>
        <v/>
      </c>
      <c r="AB122" s="221" t="str">
        <f t="shared" si="74"/>
        <v/>
      </c>
      <c r="AC122" s="222" t="str">
        <f t="shared" si="75"/>
        <v/>
      </c>
      <c r="AD122" s="223" t="str">
        <f t="shared" si="76"/>
        <v/>
      </c>
      <c r="AE122" s="224"/>
      <c r="AF122" s="186"/>
      <c r="AG122" s="338" t="str">
        <f t="shared" si="77"/>
        <v/>
      </c>
      <c r="AH122" s="339" t="str">
        <f t="shared" si="78"/>
        <v/>
      </c>
      <c r="AI122" s="340" t="str">
        <f t="shared" si="79"/>
        <v/>
      </c>
      <c r="AJ122" s="341" t="str">
        <f t="shared" si="80"/>
        <v/>
      </c>
      <c r="AK122" s="229" t="str">
        <f t="shared" si="81"/>
        <v/>
      </c>
    </row>
    <row r="123" spans="2:37" ht="12" customHeight="1">
      <c r="B123" s="33">
        <f>IF(情報!$C113="","",情報!$C113)</f>
        <v>321</v>
      </c>
      <c r="C123" s="34" t="str">
        <f t="shared" si="69"/>
        <v/>
      </c>
      <c r="D123" s="230" t="str">
        <f t="shared" si="82"/>
        <v/>
      </c>
      <c r="E123" s="313" t="str">
        <f t="shared" si="82"/>
        <v/>
      </c>
      <c r="F123" s="313" t="str">
        <f t="shared" si="82"/>
        <v/>
      </c>
      <c r="G123" s="230" t="str">
        <f t="shared" si="83"/>
        <v/>
      </c>
      <c r="H123" s="313" t="str">
        <f t="shared" si="83"/>
        <v/>
      </c>
      <c r="I123" s="313" t="str">
        <f t="shared" si="83"/>
        <v/>
      </c>
      <c r="J123" s="230"/>
      <c r="K123" s="313"/>
      <c r="L123" s="342"/>
      <c r="M123" s="234" t="str">
        <f t="shared" si="60"/>
        <v/>
      </c>
      <c r="N123" s="314" t="str">
        <f t="shared" si="61"/>
        <v/>
      </c>
      <c r="O123" s="315" t="str">
        <f t="shared" si="62"/>
        <v/>
      </c>
      <c r="P123" s="306"/>
      <c r="Q123" s="233" t="str">
        <f t="shared" si="70"/>
        <v/>
      </c>
      <c r="R123" s="234" t="str">
        <f t="shared" si="63"/>
        <v/>
      </c>
      <c r="S123" s="235" t="str">
        <f t="shared" si="71"/>
        <v/>
      </c>
      <c r="T123" s="230" t="str">
        <f t="shared" si="72"/>
        <v/>
      </c>
      <c r="U123" s="236" t="str">
        <f t="shared" si="64"/>
        <v/>
      </c>
      <c r="V123" s="237"/>
      <c r="W123" s="238" t="str">
        <f t="shared" si="65"/>
        <v/>
      </c>
      <c r="X123" s="237"/>
      <c r="Y123" s="238" t="str">
        <f t="shared" si="66"/>
        <v/>
      </c>
      <c r="Z123" s="237"/>
      <c r="AA123" s="239" t="str">
        <f t="shared" si="73"/>
        <v/>
      </c>
      <c r="AB123" s="240" t="str">
        <f t="shared" si="74"/>
        <v/>
      </c>
      <c r="AC123" s="241" t="str">
        <f t="shared" si="75"/>
        <v/>
      </c>
      <c r="AD123" s="242" t="str">
        <f t="shared" si="76"/>
        <v/>
      </c>
      <c r="AE123" s="243"/>
      <c r="AF123" s="186"/>
      <c r="AG123" s="343" t="str">
        <f t="shared" si="77"/>
        <v/>
      </c>
      <c r="AH123" s="344" t="str">
        <f t="shared" si="78"/>
        <v/>
      </c>
      <c r="AI123" s="345" t="str">
        <f t="shared" si="79"/>
        <v/>
      </c>
      <c r="AJ123" s="346" t="str">
        <f t="shared" si="80"/>
        <v/>
      </c>
      <c r="AK123" s="248" t="str">
        <f t="shared" si="81"/>
        <v/>
      </c>
    </row>
    <row r="124" spans="2:37" ht="12" customHeight="1">
      <c r="B124" s="21">
        <f>IF(情報!$C114="","",情報!$C114)</f>
        <v>322</v>
      </c>
      <c r="C124" s="22" t="str">
        <f t="shared" si="69"/>
        <v/>
      </c>
      <c r="D124" s="192" t="str">
        <f t="shared" si="82"/>
        <v/>
      </c>
      <c r="E124" s="307" t="str">
        <f t="shared" si="82"/>
        <v/>
      </c>
      <c r="F124" s="307" t="str">
        <f t="shared" si="82"/>
        <v/>
      </c>
      <c r="G124" s="192" t="str">
        <f t="shared" si="83"/>
        <v/>
      </c>
      <c r="H124" s="307" t="str">
        <f t="shared" si="83"/>
        <v/>
      </c>
      <c r="I124" s="307" t="str">
        <f t="shared" si="83"/>
        <v/>
      </c>
      <c r="J124" s="192"/>
      <c r="K124" s="307"/>
      <c r="L124" s="332"/>
      <c r="M124" s="196" t="str">
        <f t="shared" si="60"/>
        <v/>
      </c>
      <c r="N124" s="308" t="str">
        <f t="shared" si="61"/>
        <v/>
      </c>
      <c r="O124" s="309" t="str">
        <f t="shared" si="62"/>
        <v/>
      </c>
      <c r="P124" s="306"/>
      <c r="Q124" s="195" t="str">
        <f t="shared" si="70"/>
        <v/>
      </c>
      <c r="R124" s="196" t="str">
        <f t="shared" si="63"/>
        <v/>
      </c>
      <c r="S124" s="197" t="str">
        <f t="shared" si="71"/>
        <v/>
      </c>
      <c r="T124" s="192" t="str">
        <f t="shared" si="72"/>
        <v/>
      </c>
      <c r="U124" s="198" t="str">
        <f t="shared" si="64"/>
        <v/>
      </c>
      <c r="V124" s="199"/>
      <c r="W124" s="200" t="str">
        <f t="shared" si="65"/>
        <v/>
      </c>
      <c r="X124" s="199"/>
      <c r="Y124" s="200" t="str">
        <f t="shared" si="66"/>
        <v/>
      </c>
      <c r="Z124" s="199"/>
      <c r="AA124" s="201" t="str">
        <f t="shared" si="73"/>
        <v/>
      </c>
      <c r="AB124" s="202" t="str">
        <f t="shared" si="74"/>
        <v/>
      </c>
      <c r="AC124" s="203" t="str">
        <f t="shared" si="75"/>
        <v/>
      </c>
      <c r="AD124" s="204" t="str">
        <f t="shared" si="76"/>
        <v/>
      </c>
      <c r="AE124" s="205"/>
      <c r="AF124" s="186"/>
      <c r="AG124" s="333" t="str">
        <f t="shared" si="77"/>
        <v/>
      </c>
      <c r="AH124" s="334" t="str">
        <f t="shared" si="78"/>
        <v/>
      </c>
      <c r="AI124" s="335" t="str">
        <f t="shared" si="79"/>
        <v/>
      </c>
      <c r="AJ124" s="336" t="str">
        <f t="shared" si="80"/>
        <v/>
      </c>
      <c r="AK124" s="210" t="str">
        <f t="shared" si="81"/>
        <v/>
      </c>
    </row>
    <row r="125" spans="2:37" ht="12" customHeight="1">
      <c r="B125" s="21">
        <f>IF(情報!$C115="","",情報!$C115)</f>
        <v>323</v>
      </c>
      <c r="C125" s="22" t="str">
        <f t="shared" si="69"/>
        <v/>
      </c>
      <c r="D125" s="192" t="str">
        <f t="shared" si="82"/>
        <v/>
      </c>
      <c r="E125" s="307" t="str">
        <f t="shared" si="82"/>
        <v/>
      </c>
      <c r="F125" s="307" t="str">
        <f t="shared" si="82"/>
        <v/>
      </c>
      <c r="G125" s="192" t="str">
        <f t="shared" si="83"/>
        <v/>
      </c>
      <c r="H125" s="307" t="str">
        <f t="shared" si="83"/>
        <v/>
      </c>
      <c r="I125" s="307" t="str">
        <f t="shared" si="83"/>
        <v/>
      </c>
      <c r="J125" s="192"/>
      <c r="K125" s="307"/>
      <c r="L125" s="332"/>
      <c r="M125" s="196" t="str">
        <f t="shared" si="60"/>
        <v/>
      </c>
      <c r="N125" s="308" t="str">
        <f t="shared" si="61"/>
        <v/>
      </c>
      <c r="O125" s="309" t="str">
        <f t="shared" si="62"/>
        <v/>
      </c>
      <c r="P125" s="306"/>
      <c r="Q125" s="195" t="str">
        <f t="shared" si="70"/>
        <v/>
      </c>
      <c r="R125" s="196" t="str">
        <f t="shared" si="63"/>
        <v/>
      </c>
      <c r="S125" s="197" t="str">
        <f t="shared" si="71"/>
        <v/>
      </c>
      <c r="T125" s="192" t="str">
        <f t="shared" si="72"/>
        <v/>
      </c>
      <c r="U125" s="198" t="str">
        <f t="shared" si="64"/>
        <v/>
      </c>
      <c r="V125" s="199"/>
      <c r="W125" s="200" t="str">
        <f t="shared" si="65"/>
        <v/>
      </c>
      <c r="X125" s="199"/>
      <c r="Y125" s="200" t="str">
        <f t="shared" si="66"/>
        <v/>
      </c>
      <c r="Z125" s="199"/>
      <c r="AA125" s="201" t="str">
        <f t="shared" si="73"/>
        <v/>
      </c>
      <c r="AB125" s="202" t="str">
        <f t="shared" si="74"/>
        <v/>
      </c>
      <c r="AC125" s="203" t="str">
        <f t="shared" si="75"/>
        <v/>
      </c>
      <c r="AD125" s="204" t="str">
        <f t="shared" si="76"/>
        <v/>
      </c>
      <c r="AE125" s="205"/>
      <c r="AF125" s="186"/>
      <c r="AG125" s="333" t="str">
        <f t="shared" si="77"/>
        <v/>
      </c>
      <c r="AH125" s="334" t="str">
        <f t="shared" si="78"/>
        <v/>
      </c>
      <c r="AI125" s="335" t="str">
        <f t="shared" si="79"/>
        <v/>
      </c>
      <c r="AJ125" s="336" t="str">
        <f t="shared" si="80"/>
        <v/>
      </c>
      <c r="AK125" s="210" t="str">
        <f t="shared" si="81"/>
        <v/>
      </c>
    </row>
    <row r="126" spans="2:37" ht="12" customHeight="1">
      <c r="B126" s="21">
        <f>IF(情報!$C116="","",情報!$C116)</f>
        <v>324</v>
      </c>
      <c r="C126" s="22" t="str">
        <f t="shared" si="69"/>
        <v/>
      </c>
      <c r="D126" s="192" t="str">
        <f t="shared" si="82"/>
        <v/>
      </c>
      <c r="E126" s="307" t="str">
        <f t="shared" si="82"/>
        <v/>
      </c>
      <c r="F126" s="307" t="str">
        <f t="shared" si="82"/>
        <v/>
      </c>
      <c r="G126" s="192" t="str">
        <f t="shared" si="83"/>
        <v/>
      </c>
      <c r="H126" s="307" t="str">
        <f t="shared" si="83"/>
        <v/>
      </c>
      <c r="I126" s="307" t="str">
        <f t="shared" si="83"/>
        <v/>
      </c>
      <c r="J126" s="192"/>
      <c r="K126" s="307"/>
      <c r="L126" s="332"/>
      <c r="M126" s="196" t="str">
        <f t="shared" si="60"/>
        <v/>
      </c>
      <c r="N126" s="308" t="str">
        <f t="shared" si="61"/>
        <v/>
      </c>
      <c r="O126" s="309" t="str">
        <f t="shared" si="62"/>
        <v/>
      </c>
      <c r="P126" s="306"/>
      <c r="Q126" s="195" t="str">
        <f t="shared" si="70"/>
        <v/>
      </c>
      <c r="R126" s="196" t="str">
        <f t="shared" si="63"/>
        <v/>
      </c>
      <c r="S126" s="197" t="str">
        <f t="shared" si="71"/>
        <v/>
      </c>
      <c r="T126" s="192" t="str">
        <f t="shared" si="72"/>
        <v/>
      </c>
      <c r="U126" s="198" t="str">
        <f t="shared" si="64"/>
        <v/>
      </c>
      <c r="V126" s="199"/>
      <c r="W126" s="200" t="str">
        <f t="shared" si="65"/>
        <v/>
      </c>
      <c r="X126" s="199"/>
      <c r="Y126" s="200" t="str">
        <f t="shared" si="66"/>
        <v/>
      </c>
      <c r="Z126" s="199"/>
      <c r="AA126" s="201" t="str">
        <f t="shared" si="73"/>
        <v/>
      </c>
      <c r="AB126" s="202" t="str">
        <f t="shared" si="74"/>
        <v/>
      </c>
      <c r="AC126" s="203" t="str">
        <f t="shared" si="75"/>
        <v/>
      </c>
      <c r="AD126" s="204" t="str">
        <f t="shared" si="76"/>
        <v/>
      </c>
      <c r="AE126" s="205"/>
      <c r="AF126" s="186"/>
      <c r="AG126" s="333" t="str">
        <f t="shared" si="77"/>
        <v/>
      </c>
      <c r="AH126" s="334" t="str">
        <f t="shared" si="78"/>
        <v/>
      </c>
      <c r="AI126" s="335" t="str">
        <f t="shared" si="79"/>
        <v/>
      </c>
      <c r="AJ126" s="336" t="str">
        <f t="shared" si="80"/>
        <v/>
      </c>
      <c r="AK126" s="210" t="str">
        <f t="shared" si="81"/>
        <v/>
      </c>
    </row>
    <row r="127" spans="2:37" ht="12" customHeight="1">
      <c r="B127" s="27">
        <f>IF(情報!$C117="","",情報!$C117)</f>
        <v>325</v>
      </c>
      <c r="C127" s="28" t="str">
        <f t="shared" si="69"/>
        <v/>
      </c>
      <c r="D127" s="211" t="str">
        <f t="shared" si="82"/>
        <v/>
      </c>
      <c r="E127" s="310" t="str">
        <f t="shared" si="82"/>
        <v/>
      </c>
      <c r="F127" s="310" t="str">
        <f t="shared" si="82"/>
        <v/>
      </c>
      <c r="G127" s="211" t="str">
        <f t="shared" si="83"/>
        <v/>
      </c>
      <c r="H127" s="310" t="str">
        <f t="shared" si="83"/>
        <v/>
      </c>
      <c r="I127" s="310" t="str">
        <f t="shared" si="83"/>
        <v/>
      </c>
      <c r="J127" s="211"/>
      <c r="K127" s="310"/>
      <c r="L127" s="337"/>
      <c r="M127" s="215" t="str">
        <f t="shared" si="60"/>
        <v/>
      </c>
      <c r="N127" s="311" t="str">
        <f t="shared" si="61"/>
        <v/>
      </c>
      <c r="O127" s="312" t="str">
        <f t="shared" si="62"/>
        <v/>
      </c>
      <c r="P127" s="306"/>
      <c r="Q127" s="214" t="str">
        <f t="shared" si="70"/>
        <v/>
      </c>
      <c r="R127" s="215" t="str">
        <f t="shared" si="63"/>
        <v/>
      </c>
      <c r="S127" s="216" t="str">
        <f t="shared" si="71"/>
        <v/>
      </c>
      <c r="T127" s="211" t="str">
        <f t="shared" si="72"/>
        <v/>
      </c>
      <c r="U127" s="217" t="str">
        <f t="shared" si="64"/>
        <v/>
      </c>
      <c r="V127" s="218"/>
      <c r="W127" s="219" t="str">
        <f t="shared" si="65"/>
        <v/>
      </c>
      <c r="X127" s="218"/>
      <c r="Y127" s="219" t="str">
        <f t="shared" si="66"/>
        <v/>
      </c>
      <c r="Z127" s="218"/>
      <c r="AA127" s="220" t="str">
        <f t="shared" si="73"/>
        <v/>
      </c>
      <c r="AB127" s="221" t="str">
        <f t="shared" si="74"/>
        <v/>
      </c>
      <c r="AC127" s="222" t="str">
        <f t="shared" si="75"/>
        <v/>
      </c>
      <c r="AD127" s="223" t="str">
        <f t="shared" si="76"/>
        <v/>
      </c>
      <c r="AE127" s="224"/>
      <c r="AF127" s="186"/>
      <c r="AG127" s="338" t="str">
        <f t="shared" si="77"/>
        <v/>
      </c>
      <c r="AH127" s="339" t="str">
        <f t="shared" si="78"/>
        <v/>
      </c>
      <c r="AI127" s="340" t="str">
        <f t="shared" si="79"/>
        <v/>
      </c>
      <c r="AJ127" s="341" t="str">
        <f t="shared" si="80"/>
        <v/>
      </c>
      <c r="AK127" s="229" t="str">
        <f t="shared" si="81"/>
        <v/>
      </c>
    </row>
    <row r="128" spans="2:37" ht="12" customHeight="1">
      <c r="B128" s="33">
        <f>IF(情報!$C118="","",情報!$C118)</f>
        <v>326</v>
      </c>
      <c r="C128" s="34" t="str">
        <f t="shared" si="69"/>
        <v/>
      </c>
      <c r="D128" s="230" t="str">
        <f t="shared" si="82"/>
        <v/>
      </c>
      <c r="E128" s="313" t="str">
        <f t="shared" si="82"/>
        <v/>
      </c>
      <c r="F128" s="313" t="str">
        <f t="shared" si="82"/>
        <v/>
      </c>
      <c r="G128" s="230" t="str">
        <f t="shared" si="83"/>
        <v/>
      </c>
      <c r="H128" s="313" t="str">
        <f t="shared" si="83"/>
        <v/>
      </c>
      <c r="I128" s="313" t="str">
        <f t="shared" si="83"/>
        <v/>
      </c>
      <c r="J128" s="230"/>
      <c r="K128" s="313"/>
      <c r="L128" s="342"/>
      <c r="M128" s="234" t="str">
        <f t="shared" si="60"/>
        <v/>
      </c>
      <c r="N128" s="314" t="str">
        <f t="shared" si="61"/>
        <v/>
      </c>
      <c r="O128" s="315" t="str">
        <f t="shared" si="62"/>
        <v/>
      </c>
      <c r="P128" s="306"/>
      <c r="Q128" s="233" t="str">
        <f t="shared" si="70"/>
        <v/>
      </c>
      <c r="R128" s="234" t="str">
        <f t="shared" si="63"/>
        <v/>
      </c>
      <c r="S128" s="235" t="str">
        <f t="shared" si="71"/>
        <v/>
      </c>
      <c r="T128" s="230" t="str">
        <f t="shared" si="72"/>
        <v/>
      </c>
      <c r="U128" s="236" t="str">
        <f t="shared" si="64"/>
        <v/>
      </c>
      <c r="V128" s="237"/>
      <c r="W128" s="238" t="str">
        <f t="shared" si="65"/>
        <v/>
      </c>
      <c r="X128" s="237"/>
      <c r="Y128" s="238" t="str">
        <f t="shared" si="66"/>
        <v/>
      </c>
      <c r="Z128" s="237"/>
      <c r="AA128" s="239" t="str">
        <f t="shared" si="73"/>
        <v/>
      </c>
      <c r="AB128" s="240" t="str">
        <f t="shared" si="74"/>
        <v/>
      </c>
      <c r="AC128" s="241" t="str">
        <f t="shared" si="75"/>
        <v/>
      </c>
      <c r="AD128" s="242" t="str">
        <f t="shared" si="76"/>
        <v/>
      </c>
      <c r="AE128" s="243"/>
      <c r="AF128" s="186"/>
      <c r="AG128" s="343" t="str">
        <f t="shared" si="77"/>
        <v/>
      </c>
      <c r="AH128" s="344" t="str">
        <f t="shared" si="78"/>
        <v/>
      </c>
      <c r="AI128" s="345" t="str">
        <f t="shared" si="79"/>
        <v/>
      </c>
      <c r="AJ128" s="346" t="str">
        <f t="shared" si="80"/>
        <v/>
      </c>
      <c r="AK128" s="248" t="str">
        <f t="shared" si="81"/>
        <v/>
      </c>
    </row>
    <row r="129" spans="2:37" ht="12" customHeight="1">
      <c r="B129" s="21">
        <f>IF(情報!$C119="","",情報!$C119)</f>
        <v>327</v>
      </c>
      <c r="C129" s="22" t="str">
        <f t="shared" si="69"/>
        <v/>
      </c>
      <c r="D129" s="192" t="str">
        <f t="shared" si="82"/>
        <v/>
      </c>
      <c r="E129" s="307" t="str">
        <f t="shared" si="82"/>
        <v/>
      </c>
      <c r="F129" s="307" t="str">
        <f t="shared" si="82"/>
        <v/>
      </c>
      <c r="G129" s="192" t="str">
        <f t="shared" si="83"/>
        <v/>
      </c>
      <c r="H129" s="307" t="str">
        <f t="shared" si="83"/>
        <v/>
      </c>
      <c r="I129" s="307" t="str">
        <f t="shared" si="83"/>
        <v/>
      </c>
      <c r="J129" s="192"/>
      <c r="K129" s="307"/>
      <c r="L129" s="332"/>
      <c r="M129" s="196" t="str">
        <f t="shared" si="60"/>
        <v/>
      </c>
      <c r="N129" s="308" t="str">
        <f t="shared" si="61"/>
        <v/>
      </c>
      <c r="O129" s="309" t="str">
        <f t="shared" si="62"/>
        <v/>
      </c>
      <c r="P129" s="306"/>
      <c r="Q129" s="195" t="str">
        <f t="shared" si="70"/>
        <v/>
      </c>
      <c r="R129" s="196" t="str">
        <f t="shared" si="63"/>
        <v/>
      </c>
      <c r="S129" s="197" t="str">
        <f t="shared" si="71"/>
        <v/>
      </c>
      <c r="T129" s="192" t="str">
        <f t="shared" si="72"/>
        <v/>
      </c>
      <c r="U129" s="198" t="str">
        <f t="shared" si="64"/>
        <v/>
      </c>
      <c r="V129" s="199"/>
      <c r="W129" s="200" t="str">
        <f t="shared" si="65"/>
        <v/>
      </c>
      <c r="X129" s="199"/>
      <c r="Y129" s="200" t="str">
        <f t="shared" si="66"/>
        <v/>
      </c>
      <c r="Z129" s="199"/>
      <c r="AA129" s="201" t="str">
        <f t="shared" si="73"/>
        <v/>
      </c>
      <c r="AB129" s="202" t="str">
        <f t="shared" si="74"/>
        <v/>
      </c>
      <c r="AC129" s="203" t="str">
        <f t="shared" si="75"/>
        <v/>
      </c>
      <c r="AD129" s="204" t="str">
        <f t="shared" si="76"/>
        <v/>
      </c>
      <c r="AE129" s="205"/>
      <c r="AF129" s="186"/>
      <c r="AG129" s="333" t="str">
        <f t="shared" si="77"/>
        <v/>
      </c>
      <c r="AH129" s="334" t="str">
        <f t="shared" si="78"/>
        <v/>
      </c>
      <c r="AI129" s="335" t="str">
        <f t="shared" si="79"/>
        <v/>
      </c>
      <c r="AJ129" s="336" t="str">
        <f t="shared" si="80"/>
        <v/>
      </c>
      <c r="AK129" s="210" t="str">
        <f t="shared" si="81"/>
        <v/>
      </c>
    </row>
    <row r="130" spans="2:37" ht="12" customHeight="1">
      <c r="B130" s="21">
        <f>IF(情報!$C120="","",情報!$C120)</f>
        <v>328</v>
      </c>
      <c r="C130" s="22" t="str">
        <f t="shared" si="69"/>
        <v/>
      </c>
      <c r="D130" s="192" t="str">
        <f t="shared" si="82"/>
        <v/>
      </c>
      <c r="E130" s="307" t="str">
        <f t="shared" si="82"/>
        <v/>
      </c>
      <c r="F130" s="307" t="str">
        <f t="shared" si="82"/>
        <v/>
      </c>
      <c r="G130" s="192" t="str">
        <f t="shared" si="83"/>
        <v/>
      </c>
      <c r="H130" s="307" t="str">
        <f t="shared" si="83"/>
        <v/>
      </c>
      <c r="I130" s="307" t="str">
        <f t="shared" si="83"/>
        <v/>
      </c>
      <c r="J130" s="192"/>
      <c r="K130" s="307"/>
      <c r="L130" s="332"/>
      <c r="M130" s="196" t="str">
        <f t="shared" si="60"/>
        <v/>
      </c>
      <c r="N130" s="308" t="str">
        <f t="shared" si="61"/>
        <v/>
      </c>
      <c r="O130" s="309" t="str">
        <f t="shared" si="62"/>
        <v/>
      </c>
      <c r="P130" s="306"/>
      <c r="Q130" s="195" t="str">
        <f t="shared" si="70"/>
        <v/>
      </c>
      <c r="R130" s="196" t="str">
        <f t="shared" si="63"/>
        <v/>
      </c>
      <c r="S130" s="197" t="str">
        <f t="shared" si="71"/>
        <v/>
      </c>
      <c r="T130" s="192" t="str">
        <f t="shared" si="72"/>
        <v/>
      </c>
      <c r="U130" s="198" t="str">
        <f t="shared" si="64"/>
        <v/>
      </c>
      <c r="V130" s="199"/>
      <c r="W130" s="200" t="str">
        <f t="shared" si="65"/>
        <v/>
      </c>
      <c r="X130" s="199"/>
      <c r="Y130" s="200" t="str">
        <f t="shared" si="66"/>
        <v/>
      </c>
      <c r="Z130" s="199"/>
      <c r="AA130" s="201" t="str">
        <f t="shared" si="73"/>
        <v/>
      </c>
      <c r="AB130" s="202" t="str">
        <f t="shared" si="74"/>
        <v/>
      </c>
      <c r="AC130" s="203" t="str">
        <f t="shared" si="75"/>
        <v/>
      </c>
      <c r="AD130" s="204" t="str">
        <f t="shared" si="76"/>
        <v/>
      </c>
      <c r="AE130" s="205"/>
      <c r="AF130" s="186"/>
      <c r="AG130" s="333" t="str">
        <f t="shared" si="77"/>
        <v/>
      </c>
      <c r="AH130" s="334" t="str">
        <f t="shared" si="78"/>
        <v/>
      </c>
      <c r="AI130" s="335" t="str">
        <f t="shared" si="79"/>
        <v/>
      </c>
      <c r="AJ130" s="336" t="str">
        <f t="shared" si="80"/>
        <v/>
      </c>
      <c r="AK130" s="210" t="str">
        <f t="shared" si="81"/>
        <v/>
      </c>
    </row>
    <row r="131" spans="2:37" ht="12" customHeight="1">
      <c r="B131" s="21">
        <f>IF(情報!$C121="","",情報!$C121)</f>
        <v>329</v>
      </c>
      <c r="C131" s="22" t="str">
        <f t="shared" si="69"/>
        <v/>
      </c>
      <c r="D131" s="192" t="str">
        <f t="shared" si="82"/>
        <v/>
      </c>
      <c r="E131" s="307" t="str">
        <f t="shared" si="82"/>
        <v/>
      </c>
      <c r="F131" s="307" t="str">
        <f t="shared" si="82"/>
        <v/>
      </c>
      <c r="G131" s="192" t="str">
        <f t="shared" si="83"/>
        <v/>
      </c>
      <c r="H131" s="307" t="str">
        <f t="shared" si="83"/>
        <v/>
      </c>
      <c r="I131" s="307" t="str">
        <f t="shared" si="83"/>
        <v/>
      </c>
      <c r="J131" s="192"/>
      <c r="K131" s="307"/>
      <c r="L131" s="332"/>
      <c r="M131" s="196" t="str">
        <f t="shared" si="60"/>
        <v/>
      </c>
      <c r="N131" s="308" t="str">
        <f t="shared" si="61"/>
        <v/>
      </c>
      <c r="O131" s="309" t="str">
        <f t="shared" si="62"/>
        <v/>
      </c>
      <c r="P131" s="306"/>
      <c r="Q131" s="195" t="str">
        <f t="shared" si="70"/>
        <v/>
      </c>
      <c r="R131" s="196" t="str">
        <f t="shared" si="63"/>
        <v/>
      </c>
      <c r="S131" s="197" t="str">
        <f t="shared" si="71"/>
        <v/>
      </c>
      <c r="T131" s="192" t="str">
        <f t="shared" si="72"/>
        <v/>
      </c>
      <c r="U131" s="198" t="str">
        <f t="shared" si="64"/>
        <v/>
      </c>
      <c r="V131" s="199"/>
      <c r="W131" s="200" t="str">
        <f t="shared" si="65"/>
        <v/>
      </c>
      <c r="X131" s="199"/>
      <c r="Y131" s="200" t="str">
        <f t="shared" si="66"/>
        <v/>
      </c>
      <c r="Z131" s="199"/>
      <c r="AA131" s="201" t="str">
        <f t="shared" si="73"/>
        <v/>
      </c>
      <c r="AB131" s="202" t="str">
        <f t="shared" si="74"/>
        <v/>
      </c>
      <c r="AC131" s="203" t="str">
        <f t="shared" si="75"/>
        <v/>
      </c>
      <c r="AD131" s="204" t="str">
        <f t="shared" si="76"/>
        <v/>
      </c>
      <c r="AE131" s="205"/>
      <c r="AF131" s="186"/>
      <c r="AG131" s="333" t="str">
        <f t="shared" si="77"/>
        <v/>
      </c>
      <c r="AH131" s="334" t="str">
        <f t="shared" si="78"/>
        <v/>
      </c>
      <c r="AI131" s="335" t="str">
        <f t="shared" si="79"/>
        <v/>
      </c>
      <c r="AJ131" s="336" t="str">
        <f t="shared" si="80"/>
        <v/>
      </c>
      <c r="AK131" s="210" t="str">
        <f t="shared" si="81"/>
        <v/>
      </c>
    </row>
    <row r="132" spans="2:37" ht="12" customHeight="1">
      <c r="B132" s="27">
        <f>IF(情報!$C122="","",情報!$C122)</f>
        <v>330</v>
      </c>
      <c r="C132" s="28" t="str">
        <f t="shared" si="69"/>
        <v/>
      </c>
      <c r="D132" s="211" t="str">
        <f t="shared" si="82"/>
        <v/>
      </c>
      <c r="E132" s="310" t="str">
        <f t="shared" si="82"/>
        <v/>
      </c>
      <c r="F132" s="310" t="str">
        <f t="shared" si="82"/>
        <v/>
      </c>
      <c r="G132" s="211" t="str">
        <f t="shared" si="83"/>
        <v/>
      </c>
      <c r="H132" s="310" t="str">
        <f t="shared" si="83"/>
        <v/>
      </c>
      <c r="I132" s="310" t="str">
        <f t="shared" si="83"/>
        <v/>
      </c>
      <c r="J132" s="211"/>
      <c r="K132" s="310"/>
      <c r="L132" s="337"/>
      <c r="M132" s="215" t="str">
        <f t="shared" si="60"/>
        <v/>
      </c>
      <c r="N132" s="311" t="str">
        <f t="shared" si="61"/>
        <v/>
      </c>
      <c r="O132" s="312" t="str">
        <f t="shared" si="62"/>
        <v/>
      </c>
      <c r="P132" s="306"/>
      <c r="Q132" s="214" t="str">
        <f t="shared" si="70"/>
        <v/>
      </c>
      <c r="R132" s="215" t="str">
        <f t="shared" si="63"/>
        <v/>
      </c>
      <c r="S132" s="216" t="str">
        <f t="shared" si="71"/>
        <v/>
      </c>
      <c r="T132" s="211" t="str">
        <f t="shared" si="72"/>
        <v/>
      </c>
      <c r="U132" s="217" t="str">
        <f t="shared" si="64"/>
        <v/>
      </c>
      <c r="V132" s="218"/>
      <c r="W132" s="219" t="str">
        <f t="shared" si="65"/>
        <v/>
      </c>
      <c r="X132" s="218"/>
      <c r="Y132" s="219" t="str">
        <f t="shared" si="66"/>
        <v/>
      </c>
      <c r="Z132" s="218"/>
      <c r="AA132" s="220" t="str">
        <f t="shared" si="73"/>
        <v/>
      </c>
      <c r="AB132" s="221" t="str">
        <f t="shared" si="74"/>
        <v/>
      </c>
      <c r="AC132" s="222" t="str">
        <f t="shared" si="75"/>
        <v/>
      </c>
      <c r="AD132" s="223" t="str">
        <f t="shared" si="76"/>
        <v/>
      </c>
      <c r="AE132" s="224"/>
      <c r="AF132" s="186"/>
      <c r="AG132" s="338" t="str">
        <f t="shared" si="77"/>
        <v/>
      </c>
      <c r="AH132" s="339" t="str">
        <f t="shared" si="78"/>
        <v/>
      </c>
      <c r="AI132" s="340" t="str">
        <f t="shared" si="79"/>
        <v/>
      </c>
      <c r="AJ132" s="341" t="str">
        <f t="shared" si="80"/>
        <v/>
      </c>
      <c r="AK132" s="229" t="str">
        <f t="shared" si="81"/>
        <v/>
      </c>
    </row>
    <row r="133" spans="2:37" ht="12" customHeight="1">
      <c r="B133" s="33">
        <f>IF(情報!$C123="","",情報!$C123)</f>
        <v>331</v>
      </c>
      <c r="C133" s="34" t="str">
        <f t="shared" si="69"/>
        <v/>
      </c>
      <c r="D133" s="230" t="str">
        <f t="shared" ref="D133:F152" si="84">VLOOKUP($B133,評1,D$9,FALSE)</f>
        <v/>
      </c>
      <c r="E133" s="313" t="str">
        <f t="shared" si="84"/>
        <v/>
      </c>
      <c r="F133" s="313" t="str">
        <f t="shared" si="84"/>
        <v/>
      </c>
      <c r="G133" s="230" t="str">
        <f t="shared" ref="G133:I152" si="85">VLOOKUP($B133,評2,G$9,FALSE)</f>
        <v/>
      </c>
      <c r="H133" s="313" t="str">
        <f t="shared" si="85"/>
        <v/>
      </c>
      <c r="I133" s="313" t="str">
        <f t="shared" si="85"/>
        <v/>
      </c>
      <c r="J133" s="230"/>
      <c r="K133" s="313"/>
      <c r="L133" s="342"/>
      <c r="M133" s="234" t="str">
        <f t="shared" si="60"/>
        <v/>
      </c>
      <c r="N133" s="314" t="str">
        <f t="shared" si="61"/>
        <v/>
      </c>
      <c r="O133" s="315" t="str">
        <f t="shared" si="62"/>
        <v/>
      </c>
      <c r="P133" s="306"/>
      <c r="Q133" s="233" t="str">
        <f t="shared" si="70"/>
        <v/>
      </c>
      <c r="R133" s="234" t="str">
        <f t="shared" si="63"/>
        <v/>
      </c>
      <c r="S133" s="235" t="str">
        <f t="shared" si="71"/>
        <v/>
      </c>
      <c r="T133" s="230" t="str">
        <f t="shared" si="72"/>
        <v/>
      </c>
      <c r="U133" s="236" t="str">
        <f t="shared" si="64"/>
        <v/>
      </c>
      <c r="V133" s="237"/>
      <c r="W133" s="238" t="str">
        <f t="shared" si="65"/>
        <v/>
      </c>
      <c r="X133" s="237"/>
      <c r="Y133" s="238" t="str">
        <f t="shared" si="66"/>
        <v/>
      </c>
      <c r="Z133" s="237"/>
      <c r="AA133" s="239" t="str">
        <f t="shared" si="73"/>
        <v/>
      </c>
      <c r="AB133" s="240" t="str">
        <f t="shared" si="74"/>
        <v/>
      </c>
      <c r="AC133" s="241" t="str">
        <f t="shared" si="75"/>
        <v/>
      </c>
      <c r="AD133" s="242" t="str">
        <f t="shared" si="76"/>
        <v/>
      </c>
      <c r="AE133" s="243"/>
      <c r="AF133" s="186"/>
      <c r="AG133" s="343" t="str">
        <f t="shared" si="77"/>
        <v/>
      </c>
      <c r="AH133" s="344" t="str">
        <f t="shared" si="78"/>
        <v/>
      </c>
      <c r="AI133" s="345" t="str">
        <f t="shared" si="79"/>
        <v/>
      </c>
      <c r="AJ133" s="346" t="str">
        <f t="shared" si="80"/>
        <v/>
      </c>
      <c r="AK133" s="248" t="str">
        <f t="shared" si="81"/>
        <v/>
      </c>
    </row>
    <row r="134" spans="2:37" ht="12" customHeight="1">
      <c r="B134" s="21">
        <f>IF(情報!$C124="","",情報!$C124)</f>
        <v>332</v>
      </c>
      <c r="C134" s="22" t="str">
        <f t="shared" si="69"/>
        <v/>
      </c>
      <c r="D134" s="192" t="str">
        <f t="shared" si="84"/>
        <v/>
      </c>
      <c r="E134" s="307" t="str">
        <f t="shared" si="84"/>
        <v/>
      </c>
      <c r="F134" s="307" t="str">
        <f t="shared" si="84"/>
        <v/>
      </c>
      <c r="G134" s="192" t="str">
        <f t="shared" si="85"/>
        <v/>
      </c>
      <c r="H134" s="307" t="str">
        <f t="shared" si="85"/>
        <v/>
      </c>
      <c r="I134" s="307" t="str">
        <f t="shared" si="85"/>
        <v/>
      </c>
      <c r="J134" s="192"/>
      <c r="K134" s="307"/>
      <c r="L134" s="332"/>
      <c r="M134" s="196" t="str">
        <f t="shared" si="60"/>
        <v/>
      </c>
      <c r="N134" s="308" t="str">
        <f t="shared" si="61"/>
        <v/>
      </c>
      <c r="O134" s="309" t="str">
        <f t="shared" si="62"/>
        <v/>
      </c>
      <c r="P134" s="306"/>
      <c r="Q134" s="195" t="str">
        <f t="shared" si="70"/>
        <v/>
      </c>
      <c r="R134" s="196" t="str">
        <f t="shared" si="63"/>
        <v/>
      </c>
      <c r="S134" s="197" t="str">
        <f t="shared" si="71"/>
        <v/>
      </c>
      <c r="T134" s="192" t="str">
        <f t="shared" si="72"/>
        <v/>
      </c>
      <c r="U134" s="198" t="str">
        <f t="shared" si="64"/>
        <v/>
      </c>
      <c r="V134" s="199"/>
      <c r="W134" s="200" t="str">
        <f t="shared" si="65"/>
        <v/>
      </c>
      <c r="X134" s="199"/>
      <c r="Y134" s="200" t="str">
        <f t="shared" si="66"/>
        <v/>
      </c>
      <c r="Z134" s="199"/>
      <c r="AA134" s="201" t="str">
        <f t="shared" si="73"/>
        <v/>
      </c>
      <c r="AB134" s="202" t="str">
        <f t="shared" si="74"/>
        <v/>
      </c>
      <c r="AC134" s="203" t="str">
        <f t="shared" si="75"/>
        <v/>
      </c>
      <c r="AD134" s="204" t="str">
        <f t="shared" si="76"/>
        <v/>
      </c>
      <c r="AE134" s="205"/>
      <c r="AF134" s="186"/>
      <c r="AG134" s="333" t="str">
        <f t="shared" si="77"/>
        <v/>
      </c>
      <c r="AH134" s="334" t="str">
        <f t="shared" si="78"/>
        <v/>
      </c>
      <c r="AI134" s="335" t="str">
        <f t="shared" si="79"/>
        <v/>
      </c>
      <c r="AJ134" s="336" t="str">
        <f t="shared" si="80"/>
        <v/>
      </c>
      <c r="AK134" s="210" t="str">
        <f t="shared" si="81"/>
        <v/>
      </c>
    </row>
    <row r="135" spans="2:37" ht="12" customHeight="1">
      <c r="B135" s="21">
        <f>IF(情報!$C125="","",情報!$C125)</f>
        <v>333</v>
      </c>
      <c r="C135" s="22" t="str">
        <f t="shared" si="69"/>
        <v/>
      </c>
      <c r="D135" s="192" t="str">
        <f t="shared" si="84"/>
        <v/>
      </c>
      <c r="E135" s="307" t="str">
        <f t="shared" si="84"/>
        <v/>
      </c>
      <c r="F135" s="307" t="str">
        <f t="shared" si="84"/>
        <v/>
      </c>
      <c r="G135" s="192" t="str">
        <f t="shared" si="85"/>
        <v/>
      </c>
      <c r="H135" s="307" t="str">
        <f t="shared" si="85"/>
        <v/>
      </c>
      <c r="I135" s="307" t="str">
        <f t="shared" si="85"/>
        <v/>
      </c>
      <c r="J135" s="192"/>
      <c r="K135" s="307"/>
      <c r="L135" s="332"/>
      <c r="M135" s="196" t="str">
        <f t="shared" si="60"/>
        <v/>
      </c>
      <c r="N135" s="308" t="str">
        <f t="shared" si="61"/>
        <v/>
      </c>
      <c r="O135" s="309" t="str">
        <f t="shared" si="62"/>
        <v/>
      </c>
      <c r="P135" s="306"/>
      <c r="Q135" s="195" t="str">
        <f t="shared" si="70"/>
        <v/>
      </c>
      <c r="R135" s="196" t="str">
        <f t="shared" si="63"/>
        <v/>
      </c>
      <c r="S135" s="197" t="str">
        <f t="shared" si="71"/>
        <v/>
      </c>
      <c r="T135" s="192" t="str">
        <f t="shared" si="72"/>
        <v/>
      </c>
      <c r="U135" s="198" t="str">
        <f t="shared" si="64"/>
        <v/>
      </c>
      <c r="V135" s="199"/>
      <c r="W135" s="200" t="str">
        <f t="shared" si="65"/>
        <v/>
      </c>
      <c r="X135" s="199"/>
      <c r="Y135" s="200" t="str">
        <f t="shared" si="66"/>
        <v/>
      </c>
      <c r="Z135" s="199"/>
      <c r="AA135" s="201" t="str">
        <f t="shared" si="73"/>
        <v/>
      </c>
      <c r="AB135" s="202" t="str">
        <f t="shared" si="74"/>
        <v/>
      </c>
      <c r="AC135" s="203" t="str">
        <f t="shared" si="75"/>
        <v/>
      </c>
      <c r="AD135" s="204" t="str">
        <f t="shared" si="76"/>
        <v/>
      </c>
      <c r="AE135" s="205"/>
      <c r="AF135" s="186"/>
      <c r="AG135" s="333" t="str">
        <f t="shared" si="77"/>
        <v/>
      </c>
      <c r="AH135" s="334" t="str">
        <f t="shared" si="78"/>
        <v/>
      </c>
      <c r="AI135" s="335" t="str">
        <f t="shared" si="79"/>
        <v/>
      </c>
      <c r="AJ135" s="336" t="str">
        <f t="shared" si="80"/>
        <v/>
      </c>
      <c r="AK135" s="210" t="str">
        <f t="shared" si="81"/>
        <v/>
      </c>
    </row>
    <row r="136" spans="2:37" ht="12" customHeight="1">
      <c r="B136" s="21">
        <f>IF(情報!$C126="","",情報!$C126)</f>
        <v>334</v>
      </c>
      <c r="C136" s="22" t="str">
        <f t="shared" si="69"/>
        <v/>
      </c>
      <c r="D136" s="192" t="str">
        <f t="shared" si="84"/>
        <v/>
      </c>
      <c r="E136" s="307" t="str">
        <f t="shared" si="84"/>
        <v/>
      </c>
      <c r="F136" s="307" t="str">
        <f t="shared" si="84"/>
        <v/>
      </c>
      <c r="G136" s="192" t="str">
        <f t="shared" si="85"/>
        <v/>
      </c>
      <c r="H136" s="307" t="str">
        <f t="shared" si="85"/>
        <v/>
      </c>
      <c r="I136" s="307" t="str">
        <f t="shared" si="85"/>
        <v/>
      </c>
      <c r="J136" s="192"/>
      <c r="K136" s="307"/>
      <c r="L136" s="332"/>
      <c r="M136" s="196" t="str">
        <f t="shared" si="60"/>
        <v/>
      </c>
      <c r="N136" s="308" t="str">
        <f t="shared" si="61"/>
        <v/>
      </c>
      <c r="O136" s="309" t="str">
        <f t="shared" si="62"/>
        <v/>
      </c>
      <c r="P136" s="306"/>
      <c r="Q136" s="195" t="str">
        <f t="shared" si="70"/>
        <v/>
      </c>
      <c r="R136" s="196" t="str">
        <f t="shared" si="63"/>
        <v/>
      </c>
      <c r="S136" s="197" t="str">
        <f t="shared" si="71"/>
        <v/>
      </c>
      <c r="T136" s="192" t="str">
        <f t="shared" si="72"/>
        <v/>
      </c>
      <c r="U136" s="198" t="str">
        <f t="shared" si="64"/>
        <v/>
      </c>
      <c r="V136" s="199"/>
      <c r="W136" s="200" t="str">
        <f t="shared" si="65"/>
        <v/>
      </c>
      <c r="X136" s="199"/>
      <c r="Y136" s="200" t="str">
        <f t="shared" si="66"/>
        <v/>
      </c>
      <c r="Z136" s="199"/>
      <c r="AA136" s="201" t="str">
        <f t="shared" si="73"/>
        <v/>
      </c>
      <c r="AB136" s="202" t="str">
        <f t="shared" si="74"/>
        <v/>
      </c>
      <c r="AC136" s="203" t="str">
        <f t="shared" si="75"/>
        <v/>
      </c>
      <c r="AD136" s="204" t="str">
        <f t="shared" si="76"/>
        <v/>
      </c>
      <c r="AE136" s="205"/>
      <c r="AF136" s="186"/>
      <c r="AG136" s="333" t="str">
        <f t="shared" si="77"/>
        <v/>
      </c>
      <c r="AH136" s="334" t="str">
        <f t="shared" si="78"/>
        <v/>
      </c>
      <c r="AI136" s="335" t="str">
        <f t="shared" si="79"/>
        <v/>
      </c>
      <c r="AJ136" s="336" t="str">
        <f t="shared" si="80"/>
        <v/>
      </c>
      <c r="AK136" s="210" t="str">
        <f t="shared" si="81"/>
        <v/>
      </c>
    </row>
    <row r="137" spans="2:37" ht="12" customHeight="1">
      <c r="B137" s="27">
        <f>IF(情報!$C127="","",情報!$C127)</f>
        <v>335</v>
      </c>
      <c r="C137" s="28" t="str">
        <f t="shared" si="69"/>
        <v/>
      </c>
      <c r="D137" s="211" t="str">
        <f t="shared" si="84"/>
        <v/>
      </c>
      <c r="E137" s="310" t="str">
        <f t="shared" si="84"/>
        <v/>
      </c>
      <c r="F137" s="310" t="str">
        <f t="shared" si="84"/>
        <v/>
      </c>
      <c r="G137" s="211" t="str">
        <f t="shared" si="85"/>
        <v/>
      </c>
      <c r="H137" s="310" t="str">
        <f t="shared" si="85"/>
        <v/>
      </c>
      <c r="I137" s="310" t="str">
        <f t="shared" si="85"/>
        <v/>
      </c>
      <c r="J137" s="211"/>
      <c r="K137" s="310"/>
      <c r="L137" s="337"/>
      <c r="M137" s="215" t="str">
        <f t="shared" si="60"/>
        <v/>
      </c>
      <c r="N137" s="311" t="str">
        <f t="shared" si="61"/>
        <v/>
      </c>
      <c r="O137" s="312" t="str">
        <f t="shared" si="62"/>
        <v/>
      </c>
      <c r="P137" s="306"/>
      <c r="Q137" s="214" t="str">
        <f t="shared" si="70"/>
        <v/>
      </c>
      <c r="R137" s="215" t="str">
        <f t="shared" si="63"/>
        <v/>
      </c>
      <c r="S137" s="216" t="str">
        <f t="shared" si="71"/>
        <v/>
      </c>
      <c r="T137" s="211" t="str">
        <f t="shared" si="72"/>
        <v/>
      </c>
      <c r="U137" s="217" t="str">
        <f t="shared" si="64"/>
        <v/>
      </c>
      <c r="V137" s="218"/>
      <c r="W137" s="219" t="str">
        <f t="shared" si="65"/>
        <v/>
      </c>
      <c r="X137" s="218"/>
      <c r="Y137" s="219" t="str">
        <f t="shared" si="66"/>
        <v/>
      </c>
      <c r="Z137" s="218"/>
      <c r="AA137" s="220" t="str">
        <f t="shared" si="73"/>
        <v/>
      </c>
      <c r="AB137" s="221" t="str">
        <f t="shared" si="74"/>
        <v/>
      </c>
      <c r="AC137" s="222" t="str">
        <f t="shared" si="75"/>
        <v/>
      </c>
      <c r="AD137" s="223" t="str">
        <f t="shared" si="76"/>
        <v/>
      </c>
      <c r="AE137" s="224"/>
      <c r="AF137" s="186"/>
      <c r="AG137" s="338" t="str">
        <f t="shared" si="77"/>
        <v/>
      </c>
      <c r="AH137" s="339" t="str">
        <f t="shared" si="78"/>
        <v/>
      </c>
      <c r="AI137" s="340" t="str">
        <f t="shared" si="79"/>
        <v/>
      </c>
      <c r="AJ137" s="341" t="str">
        <f t="shared" si="80"/>
        <v/>
      </c>
      <c r="AK137" s="229" t="str">
        <f t="shared" si="81"/>
        <v/>
      </c>
    </row>
    <row r="138" spans="2:37" ht="12" customHeight="1">
      <c r="B138" s="33">
        <f>IF(情報!$C128="","",情報!$C128)</f>
        <v>336</v>
      </c>
      <c r="C138" s="34" t="str">
        <f t="shared" si="69"/>
        <v/>
      </c>
      <c r="D138" s="230" t="str">
        <f t="shared" si="84"/>
        <v/>
      </c>
      <c r="E138" s="313" t="str">
        <f t="shared" si="84"/>
        <v/>
      </c>
      <c r="F138" s="313" t="str">
        <f t="shared" si="84"/>
        <v/>
      </c>
      <c r="G138" s="230" t="str">
        <f t="shared" si="85"/>
        <v/>
      </c>
      <c r="H138" s="313" t="str">
        <f t="shared" si="85"/>
        <v/>
      </c>
      <c r="I138" s="313" t="str">
        <f t="shared" si="85"/>
        <v/>
      </c>
      <c r="J138" s="230"/>
      <c r="K138" s="313"/>
      <c r="L138" s="342"/>
      <c r="M138" s="234" t="str">
        <f t="shared" si="60"/>
        <v/>
      </c>
      <c r="N138" s="314" t="str">
        <f t="shared" si="61"/>
        <v/>
      </c>
      <c r="O138" s="315" t="str">
        <f t="shared" si="62"/>
        <v/>
      </c>
      <c r="P138" s="306"/>
      <c r="Q138" s="233" t="str">
        <f t="shared" si="70"/>
        <v/>
      </c>
      <c r="R138" s="234" t="str">
        <f t="shared" si="63"/>
        <v/>
      </c>
      <c r="S138" s="235" t="str">
        <f t="shared" si="71"/>
        <v/>
      </c>
      <c r="T138" s="230" t="str">
        <f t="shared" si="72"/>
        <v/>
      </c>
      <c r="U138" s="236" t="str">
        <f t="shared" si="64"/>
        <v/>
      </c>
      <c r="V138" s="237"/>
      <c r="W138" s="238" t="str">
        <f t="shared" si="65"/>
        <v/>
      </c>
      <c r="X138" s="237"/>
      <c r="Y138" s="238" t="str">
        <f t="shared" si="66"/>
        <v/>
      </c>
      <c r="Z138" s="237"/>
      <c r="AA138" s="239" t="str">
        <f t="shared" si="73"/>
        <v/>
      </c>
      <c r="AB138" s="240" t="str">
        <f t="shared" si="74"/>
        <v/>
      </c>
      <c r="AC138" s="241" t="str">
        <f t="shared" si="75"/>
        <v/>
      </c>
      <c r="AD138" s="242" t="str">
        <f t="shared" si="76"/>
        <v/>
      </c>
      <c r="AE138" s="243"/>
      <c r="AF138" s="186"/>
      <c r="AG138" s="343" t="str">
        <f t="shared" si="77"/>
        <v/>
      </c>
      <c r="AH138" s="344" t="str">
        <f t="shared" si="78"/>
        <v/>
      </c>
      <c r="AI138" s="345" t="str">
        <f t="shared" si="79"/>
        <v/>
      </c>
      <c r="AJ138" s="346" t="str">
        <f t="shared" si="80"/>
        <v/>
      </c>
      <c r="AK138" s="248" t="str">
        <f t="shared" si="81"/>
        <v/>
      </c>
    </row>
    <row r="139" spans="2:37" ht="12" customHeight="1">
      <c r="B139" s="21">
        <f>IF(情報!$C129="","",情報!$C129)</f>
        <v>337</v>
      </c>
      <c r="C139" s="22" t="str">
        <f t="shared" si="69"/>
        <v/>
      </c>
      <c r="D139" s="192" t="str">
        <f t="shared" si="84"/>
        <v/>
      </c>
      <c r="E139" s="307" t="str">
        <f t="shared" si="84"/>
        <v/>
      </c>
      <c r="F139" s="307" t="str">
        <f t="shared" si="84"/>
        <v/>
      </c>
      <c r="G139" s="192" t="str">
        <f t="shared" si="85"/>
        <v/>
      </c>
      <c r="H139" s="307" t="str">
        <f t="shared" si="85"/>
        <v/>
      </c>
      <c r="I139" s="307" t="str">
        <f t="shared" si="85"/>
        <v/>
      </c>
      <c r="J139" s="192"/>
      <c r="K139" s="307"/>
      <c r="L139" s="332"/>
      <c r="M139" s="196" t="str">
        <f t="shared" si="60"/>
        <v/>
      </c>
      <c r="N139" s="308" t="str">
        <f t="shared" si="61"/>
        <v/>
      </c>
      <c r="O139" s="309" t="str">
        <f t="shared" si="62"/>
        <v/>
      </c>
      <c r="P139" s="306"/>
      <c r="Q139" s="195" t="str">
        <f t="shared" si="70"/>
        <v/>
      </c>
      <c r="R139" s="196" t="str">
        <f t="shared" si="63"/>
        <v/>
      </c>
      <c r="S139" s="197" t="str">
        <f t="shared" si="71"/>
        <v/>
      </c>
      <c r="T139" s="192" t="str">
        <f t="shared" si="72"/>
        <v/>
      </c>
      <c r="U139" s="198" t="str">
        <f t="shared" si="64"/>
        <v/>
      </c>
      <c r="V139" s="199"/>
      <c r="W139" s="200" t="str">
        <f t="shared" si="65"/>
        <v/>
      </c>
      <c r="X139" s="199"/>
      <c r="Y139" s="200" t="str">
        <f t="shared" si="66"/>
        <v/>
      </c>
      <c r="Z139" s="199"/>
      <c r="AA139" s="201" t="str">
        <f t="shared" si="73"/>
        <v/>
      </c>
      <c r="AB139" s="202" t="str">
        <f t="shared" si="74"/>
        <v/>
      </c>
      <c r="AC139" s="203" t="str">
        <f t="shared" si="75"/>
        <v/>
      </c>
      <c r="AD139" s="204" t="str">
        <f t="shared" si="76"/>
        <v/>
      </c>
      <c r="AE139" s="205"/>
      <c r="AF139" s="186"/>
      <c r="AG139" s="333" t="str">
        <f t="shared" si="77"/>
        <v/>
      </c>
      <c r="AH139" s="334" t="str">
        <f t="shared" si="78"/>
        <v/>
      </c>
      <c r="AI139" s="335" t="str">
        <f t="shared" si="79"/>
        <v/>
      </c>
      <c r="AJ139" s="336" t="str">
        <f t="shared" si="80"/>
        <v/>
      </c>
      <c r="AK139" s="210" t="str">
        <f t="shared" si="81"/>
        <v/>
      </c>
    </row>
    <row r="140" spans="2:37" ht="12" customHeight="1">
      <c r="B140" s="21">
        <f>IF(情報!$C130="","",情報!$C130)</f>
        <v>338</v>
      </c>
      <c r="C140" s="22" t="str">
        <f t="shared" si="69"/>
        <v/>
      </c>
      <c r="D140" s="192" t="str">
        <f t="shared" si="84"/>
        <v/>
      </c>
      <c r="E140" s="307" t="str">
        <f t="shared" si="84"/>
        <v/>
      </c>
      <c r="F140" s="307" t="str">
        <f t="shared" si="84"/>
        <v/>
      </c>
      <c r="G140" s="192" t="str">
        <f t="shared" si="85"/>
        <v/>
      </c>
      <c r="H140" s="307" t="str">
        <f t="shared" si="85"/>
        <v/>
      </c>
      <c r="I140" s="307" t="str">
        <f t="shared" si="85"/>
        <v/>
      </c>
      <c r="J140" s="192"/>
      <c r="K140" s="307"/>
      <c r="L140" s="332"/>
      <c r="M140" s="196" t="str">
        <f t="shared" si="60"/>
        <v/>
      </c>
      <c r="N140" s="308" t="str">
        <f t="shared" si="61"/>
        <v/>
      </c>
      <c r="O140" s="309" t="str">
        <f t="shared" si="62"/>
        <v/>
      </c>
      <c r="P140" s="306"/>
      <c r="Q140" s="195" t="str">
        <f t="shared" si="70"/>
        <v/>
      </c>
      <c r="R140" s="196" t="str">
        <f t="shared" si="63"/>
        <v/>
      </c>
      <c r="S140" s="197" t="str">
        <f t="shared" si="71"/>
        <v/>
      </c>
      <c r="T140" s="192" t="str">
        <f t="shared" si="72"/>
        <v/>
      </c>
      <c r="U140" s="198" t="str">
        <f t="shared" si="64"/>
        <v/>
      </c>
      <c r="V140" s="199"/>
      <c r="W140" s="200" t="str">
        <f t="shared" si="65"/>
        <v/>
      </c>
      <c r="X140" s="199"/>
      <c r="Y140" s="200" t="str">
        <f t="shared" si="66"/>
        <v/>
      </c>
      <c r="Z140" s="199"/>
      <c r="AA140" s="201" t="str">
        <f t="shared" si="73"/>
        <v/>
      </c>
      <c r="AB140" s="202" t="str">
        <f t="shared" si="74"/>
        <v/>
      </c>
      <c r="AC140" s="203" t="str">
        <f t="shared" si="75"/>
        <v/>
      </c>
      <c r="AD140" s="204" t="str">
        <f t="shared" si="76"/>
        <v/>
      </c>
      <c r="AE140" s="205"/>
      <c r="AF140" s="186"/>
      <c r="AG140" s="333" t="str">
        <f t="shared" si="77"/>
        <v/>
      </c>
      <c r="AH140" s="334" t="str">
        <f t="shared" si="78"/>
        <v/>
      </c>
      <c r="AI140" s="335" t="str">
        <f t="shared" si="79"/>
        <v/>
      </c>
      <c r="AJ140" s="336" t="str">
        <f t="shared" si="80"/>
        <v/>
      </c>
      <c r="AK140" s="210" t="str">
        <f t="shared" si="81"/>
        <v/>
      </c>
    </row>
    <row r="141" spans="2:37" ht="12" customHeight="1">
      <c r="B141" s="21">
        <f>IF(情報!$C131="","",情報!$C131)</f>
        <v>339</v>
      </c>
      <c r="C141" s="22" t="str">
        <f t="shared" ref="C141:C172" si="86">IF(ISERROR(VLOOKUP($B141,名列,2,FALSE)&amp;""),"",VLOOKUP($B141,名列,2,FALSE)&amp;"")</f>
        <v/>
      </c>
      <c r="D141" s="192" t="str">
        <f t="shared" si="84"/>
        <v/>
      </c>
      <c r="E141" s="307" t="str">
        <f t="shared" si="84"/>
        <v/>
      </c>
      <c r="F141" s="307" t="str">
        <f t="shared" si="84"/>
        <v/>
      </c>
      <c r="G141" s="192" t="str">
        <f t="shared" si="85"/>
        <v/>
      </c>
      <c r="H141" s="307" t="str">
        <f t="shared" si="85"/>
        <v/>
      </c>
      <c r="I141" s="307" t="str">
        <f t="shared" si="85"/>
        <v/>
      </c>
      <c r="J141" s="192"/>
      <c r="K141" s="307"/>
      <c r="L141" s="332"/>
      <c r="M141" s="196" t="str">
        <f t="shared" si="60"/>
        <v/>
      </c>
      <c r="N141" s="308" t="str">
        <f t="shared" si="61"/>
        <v/>
      </c>
      <c r="O141" s="309" t="str">
        <f t="shared" si="62"/>
        <v/>
      </c>
      <c r="P141" s="306"/>
      <c r="Q141" s="195" t="str">
        <f t="shared" ref="Q141:Q172" si="87">IF(R141="","",RANK(R141,$R$13:$R$192,0))</f>
        <v/>
      </c>
      <c r="R141" s="196" t="str">
        <f t="shared" si="63"/>
        <v/>
      </c>
      <c r="S141" s="197" t="str">
        <f t="shared" ref="S141:S172" si="88">IF(ISERROR(LOOKUP(R141,$Q$2:$R$6)),"",LOOKUP(R141,$Q$2:$R$6))</f>
        <v/>
      </c>
      <c r="T141" s="192" t="str">
        <f t="shared" ref="T141:T172" si="89">VLOOKUP($B141,テ2,44,FALSE)</f>
        <v/>
      </c>
      <c r="U141" s="198" t="str">
        <f t="shared" si="64"/>
        <v/>
      </c>
      <c r="V141" s="199"/>
      <c r="W141" s="200" t="str">
        <f t="shared" si="65"/>
        <v/>
      </c>
      <c r="X141" s="199"/>
      <c r="Y141" s="200" t="str">
        <f t="shared" si="66"/>
        <v/>
      </c>
      <c r="Z141" s="199"/>
      <c r="AA141" s="201" t="str">
        <f t="shared" ref="AA141:AA172" si="90">IF($AG141&amp;$AH141&amp;$AI141="","",(IF($AG141="A",3,IF($AG141="B",2,1)))+(IF($AH141="A",3,IF($AH141="B",2,1)))+(IF($AI141="A",3,IF($AI141="B",2,1))))</f>
        <v/>
      </c>
      <c r="AB141" s="202" t="str">
        <f t="shared" ref="AB141:AB172" si="91">IF($AA141="","",VLOOKUP($AA141,観点得点,2,FALSE))</f>
        <v/>
      </c>
      <c r="AC141" s="203" t="str">
        <f t="shared" ref="AC141:AC172" si="92">IF($AA141="","",VLOOKUP($AA141,観点得点,3,FALSE))</f>
        <v/>
      </c>
      <c r="AD141" s="204" t="str">
        <f t="shared" ref="AD141:AD172" si="93">IF(ISERROR(LOOKUP(R141,$Q$2:$R$6)),"",LOOKUP(R141,$Q$2:$R$6))</f>
        <v/>
      </c>
      <c r="AE141" s="205"/>
      <c r="AF141" s="186"/>
      <c r="AG141" s="333" t="str">
        <f t="shared" ref="AG141:AG172" si="94">IF($V141="",$U141,$V141)</f>
        <v/>
      </c>
      <c r="AH141" s="334" t="str">
        <f t="shared" ref="AH141:AH172" si="95">IF($X141="",$W141,$X141)</f>
        <v/>
      </c>
      <c r="AI141" s="335" t="str">
        <f t="shared" ref="AI141:AI172" si="96">IF($Z141="",$Y141,$Z141)</f>
        <v/>
      </c>
      <c r="AJ141" s="336" t="str">
        <f t="shared" ref="AJ141:AJ172" si="97">IF(AE141="",AD141,AE141)</f>
        <v/>
      </c>
      <c r="AK141" s="210" t="str">
        <f t="shared" ref="AK141:AK172" si="98">IF(ISERROR(VLOOKUP($B141,評全,$AK$8,FALSE)),"",VLOOKUP($B141,評全,$AK$8,FALSE))</f>
        <v/>
      </c>
    </row>
    <row r="142" spans="2:37" ht="12" customHeight="1">
      <c r="B142" s="27">
        <f>IF(情報!$C132="","",情報!$C132)</f>
        <v>340</v>
      </c>
      <c r="C142" s="28" t="str">
        <f t="shared" si="86"/>
        <v/>
      </c>
      <c r="D142" s="211" t="str">
        <f t="shared" si="84"/>
        <v/>
      </c>
      <c r="E142" s="310" t="str">
        <f t="shared" si="84"/>
        <v/>
      </c>
      <c r="F142" s="310" t="str">
        <f t="shared" si="84"/>
        <v/>
      </c>
      <c r="G142" s="211" t="str">
        <f t="shared" si="85"/>
        <v/>
      </c>
      <c r="H142" s="310" t="str">
        <f t="shared" si="85"/>
        <v/>
      </c>
      <c r="I142" s="310" t="str">
        <f t="shared" si="85"/>
        <v/>
      </c>
      <c r="J142" s="211"/>
      <c r="K142" s="310"/>
      <c r="L142" s="337"/>
      <c r="M142" s="215" t="str">
        <f t="shared" ref="M142:M192" si="99">IFERROR(((D142*$E$11)+(G142*$H$11))/($E$11+$H$11),"")</f>
        <v/>
      </c>
      <c r="N142" s="311" t="str">
        <f t="shared" ref="N142:N192" si="100">IFERROR(((E142*$E$11)+(H142*$H$11))/($E$11+$H$11),"")</f>
        <v/>
      </c>
      <c r="O142" s="312" t="str">
        <f t="shared" ref="O142:O192" si="101">IFERROR(((F142*$E$11)+(I142*$H$11))/($E$11+$H$11),"")</f>
        <v/>
      </c>
      <c r="P142" s="306"/>
      <c r="Q142" s="214" t="str">
        <f t="shared" si="87"/>
        <v/>
      </c>
      <c r="R142" s="215" t="str">
        <f t="shared" ref="R142:R192" si="102">IF(COUNT(M142,N142,O142)=3,($M142*$F$6+$N142*$I$6+$O142*$L$6)/($F$6+$I$6+$L$6),"")</f>
        <v/>
      </c>
      <c r="S142" s="216" t="str">
        <f t="shared" si="88"/>
        <v/>
      </c>
      <c r="T142" s="211" t="str">
        <f t="shared" si="89"/>
        <v/>
      </c>
      <c r="U142" s="217" t="str">
        <f t="shared" ref="U142:U192" si="103">IF(ISERROR(LOOKUP($M142,$E$2:$F$4)),"",LOOKUP($M142,$E$2:$F$4))</f>
        <v/>
      </c>
      <c r="V142" s="218"/>
      <c r="W142" s="219" t="str">
        <f t="shared" ref="W142:W192" si="104">IF(ISERROR(LOOKUP($N142,$H$2:$I$4)),"",LOOKUP($N142,$H$2:$I$4))</f>
        <v/>
      </c>
      <c r="X142" s="218"/>
      <c r="Y142" s="219" t="str">
        <f t="shared" ref="Y142:Y192" si="105">IF(ISERROR(LOOKUP($O142,$K$2:$L$4)),"",LOOKUP($O142,$K$2:$L$4))</f>
        <v/>
      </c>
      <c r="Z142" s="218"/>
      <c r="AA142" s="220" t="str">
        <f t="shared" si="90"/>
        <v/>
      </c>
      <c r="AB142" s="221" t="str">
        <f t="shared" si="91"/>
        <v/>
      </c>
      <c r="AC142" s="222" t="str">
        <f t="shared" si="92"/>
        <v/>
      </c>
      <c r="AD142" s="223" t="str">
        <f t="shared" si="93"/>
        <v/>
      </c>
      <c r="AE142" s="224"/>
      <c r="AF142" s="186"/>
      <c r="AG142" s="338" t="str">
        <f t="shared" si="94"/>
        <v/>
      </c>
      <c r="AH142" s="339" t="str">
        <f t="shared" si="95"/>
        <v/>
      </c>
      <c r="AI142" s="340" t="str">
        <f t="shared" si="96"/>
        <v/>
      </c>
      <c r="AJ142" s="341" t="str">
        <f t="shared" si="97"/>
        <v/>
      </c>
      <c r="AK142" s="229" t="str">
        <f t="shared" si="98"/>
        <v/>
      </c>
    </row>
    <row r="143" spans="2:37" ht="12" customHeight="1">
      <c r="B143" s="33">
        <f>IF(情報!$C133="","",情報!$C133)</f>
        <v>341</v>
      </c>
      <c r="C143" s="34" t="str">
        <f t="shared" si="86"/>
        <v/>
      </c>
      <c r="D143" s="230" t="str">
        <f t="shared" si="84"/>
        <v/>
      </c>
      <c r="E143" s="313" t="str">
        <f t="shared" si="84"/>
        <v/>
      </c>
      <c r="F143" s="313" t="str">
        <f t="shared" si="84"/>
        <v/>
      </c>
      <c r="G143" s="230" t="str">
        <f t="shared" si="85"/>
        <v/>
      </c>
      <c r="H143" s="313" t="str">
        <f t="shared" si="85"/>
        <v/>
      </c>
      <c r="I143" s="313" t="str">
        <f t="shared" si="85"/>
        <v/>
      </c>
      <c r="J143" s="230"/>
      <c r="K143" s="313"/>
      <c r="L143" s="342"/>
      <c r="M143" s="234" t="str">
        <f t="shared" si="99"/>
        <v/>
      </c>
      <c r="N143" s="314" t="str">
        <f t="shared" si="100"/>
        <v/>
      </c>
      <c r="O143" s="315" t="str">
        <f t="shared" si="101"/>
        <v/>
      </c>
      <c r="P143" s="306"/>
      <c r="Q143" s="233" t="str">
        <f t="shared" si="87"/>
        <v/>
      </c>
      <c r="R143" s="234" t="str">
        <f t="shared" si="102"/>
        <v/>
      </c>
      <c r="S143" s="235" t="str">
        <f t="shared" si="88"/>
        <v/>
      </c>
      <c r="T143" s="230" t="str">
        <f t="shared" si="89"/>
        <v/>
      </c>
      <c r="U143" s="236" t="str">
        <f t="shared" si="103"/>
        <v/>
      </c>
      <c r="V143" s="237"/>
      <c r="W143" s="238" t="str">
        <f t="shared" si="104"/>
        <v/>
      </c>
      <c r="X143" s="237"/>
      <c r="Y143" s="238" t="str">
        <f t="shared" si="105"/>
        <v/>
      </c>
      <c r="Z143" s="237"/>
      <c r="AA143" s="239" t="str">
        <f t="shared" si="90"/>
        <v/>
      </c>
      <c r="AB143" s="240" t="str">
        <f t="shared" si="91"/>
        <v/>
      </c>
      <c r="AC143" s="241" t="str">
        <f t="shared" si="92"/>
        <v/>
      </c>
      <c r="AD143" s="242" t="str">
        <f t="shared" si="93"/>
        <v/>
      </c>
      <c r="AE143" s="243"/>
      <c r="AF143" s="186"/>
      <c r="AG143" s="343" t="str">
        <f t="shared" si="94"/>
        <v/>
      </c>
      <c r="AH143" s="344" t="str">
        <f t="shared" si="95"/>
        <v/>
      </c>
      <c r="AI143" s="345" t="str">
        <f t="shared" si="96"/>
        <v/>
      </c>
      <c r="AJ143" s="346" t="str">
        <f t="shared" si="97"/>
        <v/>
      </c>
      <c r="AK143" s="248" t="str">
        <f t="shared" si="98"/>
        <v/>
      </c>
    </row>
    <row r="144" spans="2:37" ht="12" customHeight="1">
      <c r="B144" s="21">
        <f>IF(情報!$C134="","",情報!$C134)</f>
        <v>342</v>
      </c>
      <c r="C144" s="22" t="str">
        <f t="shared" si="86"/>
        <v/>
      </c>
      <c r="D144" s="192" t="str">
        <f t="shared" si="84"/>
        <v/>
      </c>
      <c r="E144" s="307" t="str">
        <f t="shared" si="84"/>
        <v/>
      </c>
      <c r="F144" s="307" t="str">
        <f t="shared" si="84"/>
        <v/>
      </c>
      <c r="G144" s="192" t="str">
        <f t="shared" si="85"/>
        <v/>
      </c>
      <c r="H144" s="307" t="str">
        <f t="shared" si="85"/>
        <v/>
      </c>
      <c r="I144" s="307" t="str">
        <f t="shared" si="85"/>
        <v/>
      </c>
      <c r="J144" s="192"/>
      <c r="K144" s="307"/>
      <c r="L144" s="332"/>
      <c r="M144" s="196" t="str">
        <f t="shared" si="99"/>
        <v/>
      </c>
      <c r="N144" s="308" t="str">
        <f t="shared" si="100"/>
        <v/>
      </c>
      <c r="O144" s="309" t="str">
        <f t="shared" si="101"/>
        <v/>
      </c>
      <c r="P144" s="306"/>
      <c r="Q144" s="195" t="str">
        <f t="shared" si="87"/>
        <v/>
      </c>
      <c r="R144" s="196" t="str">
        <f t="shared" si="102"/>
        <v/>
      </c>
      <c r="S144" s="197" t="str">
        <f t="shared" si="88"/>
        <v/>
      </c>
      <c r="T144" s="192" t="str">
        <f t="shared" si="89"/>
        <v/>
      </c>
      <c r="U144" s="198" t="str">
        <f t="shared" si="103"/>
        <v/>
      </c>
      <c r="V144" s="199"/>
      <c r="W144" s="200" t="str">
        <f t="shared" si="104"/>
        <v/>
      </c>
      <c r="X144" s="199"/>
      <c r="Y144" s="200" t="str">
        <f t="shared" si="105"/>
        <v/>
      </c>
      <c r="Z144" s="199"/>
      <c r="AA144" s="201" t="str">
        <f t="shared" si="90"/>
        <v/>
      </c>
      <c r="AB144" s="202" t="str">
        <f t="shared" si="91"/>
        <v/>
      </c>
      <c r="AC144" s="203" t="str">
        <f t="shared" si="92"/>
        <v/>
      </c>
      <c r="AD144" s="204" t="str">
        <f t="shared" si="93"/>
        <v/>
      </c>
      <c r="AE144" s="205"/>
      <c r="AF144" s="186"/>
      <c r="AG144" s="333" t="str">
        <f t="shared" si="94"/>
        <v/>
      </c>
      <c r="AH144" s="334" t="str">
        <f t="shared" si="95"/>
        <v/>
      </c>
      <c r="AI144" s="335" t="str">
        <f t="shared" si="96"/>
        <v/>
      </c>
      <c r="AJ144" s="336" t="str">
        <f t="shared" si="97"/>
        <v/>
      </c>
      <c r="AK144" s="210" t="str">
        <f t="shared" si="98"/>
        <v/>
      </c>
    </row>
    <row r="145" spans="2:37" ht="12" customHeight="1">
      <c r="B145" s="21">
        <f>IF(情報!$C135="","",情報!$C135)</f>
        <v>343</v>
      </c>
      <c r="C145" s="22" t="str">
        <f t="shared" si="86"/>
        <v/>
      </c>
      <c r="D145" s="192" t="str">
        <f t="shared" si="84"/>
        <v/>
      </c>
      <c r="E145" s="307" t="str">
        <f t="shared" si="84"/>
        <v/>
      </c>
      <c r="F145" s="307" t="str">
        <f t="shared" si="84"/>
        <v/>
      </c>
      <c r="G145" s="192" t="str">
        <f t="shared" si="85"/>
        <v/>
      </c>
      <c r="H145" s="307" t="str">
        <f t="shared" si="85"/>
        <v/>
      </c>
      <c r="I145" s="307" t="str">
        <f t="shared" si="85"/>
        <v/>
      </c>
      <c r="J145" s="192"/>
      <c r="K145" s="307"/>
      <c r="L145" s="332"/>
      <c r="M145" s="196" t="str">
        <f t="shared" si="99"/>
        <v/>
      </c>
      <c r="N145" s="308" t="str">
        <f t="shared" si="100"/>
        <v/>
      </c>
      <c r="O145" s="309" t="str">
        <f t="shared" si="101"/>
        <v/>
      </c>
      <c r="P145" s="306"/>
      <c r="Q145" s="195" t="str">
        <f t="shared" si="87"/>
        <v/>
      </c>
      <c r="R145" s="196" t="str">
        <f t="shared" si="102"/>
        <v/>
      </c>
      <c r="S145" s="197" t="str">
        <f t="shared" si="88"/>
        <v/>
      </c>
      <c r="T145" s="192" t="str">
        <f t="shared" si="89"/>
        <v/>
      </c>
      <c r="U145" s="198" t="str">
        <f t="shared" si="103"/>
        <v/>
      </c>
      <c r="V145" s="199"/>
      <c r="W145" s="200" t="str">
        <f t="shared" si="104"/>
        <v/>
      </c>
      <c r="X145" s="199"/>
      <c r="Y145" s="200" t="str">
        <f t="shared" si="105"/>
        <v/>
      </c>
      <c r="Z145" s="199"/>
      <c r="AA145" s="201" t="str">
        <f t="shared" si="90"/>
        <v/>
      </c>
      <c r="AB145" s="202" t="str">
        <f t="shared" si="91"/>
        <v/>
      </c>
      <c r="AC145" s="203" t="str">
        <f t="shared" si="92"/>
        <v/>
      </c>
      <c r="AD145" s="204" t="str">
        <f t="shared" si="93"/>
        <v/>
      </c>
      <c r="AE145" s="205"/>
      <c r="AF145" s="186"/>
      <c r="AG145" s="333" t="str">
        <f t="shared" si="94"/>
        <v/>
      </c>
      <c r="AH145" s="334" t="str">
        <f t="shared" si="95"/>
        <v/>
      </c>
      <c r="AI145" s="335" t="str">
        <f t="shared" si="96"/>
        <v/>
      </c>
      <c r="AJ145" s="336" t="str">
        <f t="shared" si="97"/>
        <v/>
      </c>
      <c r="AK145" s="210" t="str">
        <f t="shared" si="98"/>
        <v/>
      </c>
    </row>
    <row r="146" spans="2:37" ht="12" customHeight="1">
      <c r="B146" s="21">
        <f>IF(情報!$C136="","",情報!$C136)</f>
        <v>344</v>
      </c>
      <c r="C146" s="22" t="str">
        <f t="shared" si="86"/>
        <v/>
      </c>
      <c r="D146" s="192" t="str">
        <f t="shared" si="84"/>
        <v/>
      </c>
      <c r="E146" s="307" t="str">
        <f t="shared" si="84"/>
        <v/>
      </c>
      <c r="F146" s="307" t="str">
        <f t="shared" si="84"/>
        <v/>
      </c>
      <c r="G146" s="192" t="str">
        <f t="shared" si="85"/>
        <v/>
      </c>
      <c r="H146" s="307" t="str">
        <f t="shared" si="85"/>
        <v/>
      </c>
      <c r="I146" s="307" t="str">
        <f t="shared" si="85"/>
        <v/>
      </c>
      <c r="J146" s="192"/>
      <c r="K146" s="307"/>
      <c r="L146" s="332"/>
      <c r="M146" s="196" t="str">
        <f t="shared" si="99"/>
        <v/>
      </c>
      <c r="N146" s="308" t="str">
        <f t="shared" si="100"/>
        <v/>
      </c>
      <c r="O146" s="309" t="str">
        <f t="shared" si="101"/>
        <v/>
      </c>
      <c r="P146" s="306"/>
      <c r="Q146" s="195" t="str">
        <f t="shared" si="87"/>
        <v/>
      </c>
      <c r="R146" s="196" t="str">
        <f t="shared" si="102"/>
        <v/>
      </c>
      <c r="S146" s="197" t="str">
        <f t="shared" si="88"/>
        <v/>
      </c>
      <c r="T146" s="192" t="str">
        <f t="shared" si="89"/>
        <v/>
      </c>
      <c r="U146" s="198" t="str">
        <f t="shared" si="103"/>
        <v/>
      </c>
      <c r="V146" s="199"/>
      <c r="W146" s="200" t="str">
        <f t="shared" si="104"/>
        <v/>
      </c>
      <c r="X146" s="199"/>
      <c r="Y146" s="200" t="str">
        <f t="shared" si="105"/>
        <v/>
      </c>
      <c r="Z146" s="199"/>
      <c r="AA146" s="201" t="str">
        <f t="shared" si="90"/>
        <v/>
      </c>
      <c r="AB146" s="202" t="str">
        <f t="shared" si="91"/>
        <v/>
      </c>
      <c r="AC146" s="203" t="str">
        <f t="shared" si="92"/>
        <v/>
      </c>
      <c r="AD146" s="204" t="str">
        <f t="shared" si="93"/>
        <v/>
      </c>
      <c r="AE146" s="205"/>
      <c r="AF146" s="186"/>
      <c r="AG146" s="333" t="str">
        <f t="shared" si="94"/>
        <v/>
      </c>
      <c r="AH146" s="334" t="str">
        <f t="shared" si="95"/>
        <v/>
      </c>
      <c r="AI146" s="335" t="str">
        <f t="shared" si="96"/>
        <v/>
      </c>
      <c r="AJ146" s="336" t="str">
        <f t="shared" si="97"/>
        <v/>
      </c>
      <c r="AK146" s="210" t="str">
        <f t="shared" si="98"/>
        <v/>
      </c>
    </row>
    <row r="147" spans="2:37" ht="12" customHeight="1" thickBot="1">
      <c r="B147" s="39">
        <f>IF(情報!$C137="","",情報!$C137)</f>
        <v>345</v>
      </c>
      <c r="C147" s="40" t="str">
        <f t="shared" si="86"/>
        <v/>
      </c>
      <c r="D147" s="249" t="str">
        <f t="shared" si="84"/>
        <v/>
      </c>
      <c r="E147" s="316" t="str">
        <f t="shared" si="84"/>
        <v/>
      </c>
      <c r="F147" s="316" t="str">
        <f t="shared" si="84"/>
        <v/>
      </c>
      <c r="G147" s="249" t="str">
        <f t="shared" si="85"/>
        <v/>
      </c>
      <c r="H147" s="316" t="str">
        <f t="shared" si="85"/>
        <v/>
      </c>
      <c r="I147" s="316" t="str">
        <f t="shared" si="85"/>
        <v/>
      </c>
      <c r="J147" s="249"/>
      <c r="K147" s="316"/>
      <c r="L147" s="347"/>
      <c r="M147" s="253" t="str">
        <f t="shared" si="99"/>
        <v/>
      </c>
      <c r="N147" s="317" t="str">
        <f t="shared" si="100"/>
        <v/>
      </c>
      <c r="O147" s="318" t="str">
        <f t="shared" si="101"/>
        <v/>
      </c>
      <c r="P147" s="306"/>
      <c r="Q147" s="252" t="str">
        <f t="shared" si="87"/>
        <v/>
      </c>
      <c r="R147" s="253" t="str">
        <f t="shared" si="102"/>
        <v/>
      </c>
      <c r="S147" s="254" t="str">
        <f t="shared" si="88"/>
        <v/>
      </c>
      <c r="T147" s="249" t="str">
        <f t="shared" si="89"/>
        <v/>
      </c>
      <c r="U147" s="255" t="str">
        <f t="shared" si="103"/>
        <v/>
      </c>
      <c r="V147" s="256"/>
      <c r="W147" s="257" t="str">
        <f t="shared" si="104"/>
        <v/>
      </c>
      <c r="X147" s="256"/>
      <c r="Y147" s="257" t="str">
        <f t="shared" si="105"/>
        <v/>
      </c>
      <c r="Z147" s="256"/>
      <c r="AA147" s="258" t="str">
        <f t="shared" si="90"/>
        <v/>
      </c>
      <c r="AB147" s="259" t="str">
        <f t="shared" si="91"/>
        <v/>
      </c>
      <c r="AC147" s="260" t="str">
        <f t="shared" si="92"/>
        <v/>
      </c>
      <c r="AD147" s="261" t="str">
        <f t="shared" si="93"/>
        <v/>
      </c>
      <c r="AE147" s="262"/>
      <c r="AF147" s="186"/>
      <c r="AG147" s="348" t="str">
        <f t="shared" si="94"/>
        <v/>
      </c>
      <c r="AH147" s="349" t="str">
        <f t="shared" si="95"/>
        <v/>
      </c>
      <c r="AI147" s="350" t="str">
        <f t="shared" si="96"/>
        <v/>
      </c>
      <c r="AJ147" s="351" t="str">
        <f t="shared" si="97"/>
        <v/>
      </c>
      <c r="AK147" s="267" t="str">
        <f t="shared" si="98"/>
        <v/>
      </c>
    </row>
    <row r="148" spans="2:37" ht="12" customHeight="1">
      <c r="B148" s="14">
        <f>IF(情報!$C138="","",情報!$C138)</f>
        <v>401</v>
      </c>
      <c r="C148" s="15" t="str">
        <f t="shared" si="86"/>
        <v/>
      </c>
      <c r="D148" s="172" t="str">
        <f t="shared" si="84"/>
        <v/>
      </c>
      <c r="E148" s="303" t="str">
        <f t="shared" si="84"/>
        <v/>
      </c>
      <c r="F148" s="303" t="str">
        <f t="shared" si="84"/>
        <v/>
      </c>
      <c r="G148" s="172" t="str">
        <f t="shared" si="85"/>
        <v/>
      </c>
      <c r="H148" s="303" t="str">
        <f t="shared" si="85"/>
        <v/>
      </c>
      <c r="I148" s="303" t="str">
        <f t="shared" si="85"/>
        <v/>
      </c>
      <c r="J148" s="172"/>
      <c r="K148" s="303"/>
      <c r="L148" s="327"/>
      <c r="M148" s="176" t="str">
        <f t="shared" si="99"/>
        <v/>
      </c>
      <c r="N148" s="304" t="str">
        <f t="shared" si="100"/>
        <v/>
      </c>
      <c r="O148" s="305" t="str">
        <f t="shared" si="101"/>
        <v/>
      </c>
      <c r="P148" s="306"/>
      <c r="Q148" s="175" t="str">
        <f t="shared" si="87"/>
        <v/>
      </c>
      <c r="R148" s="176" t="str">
        <f t="shared" si="102"/>
        <v/>
      </c>
      <c r="S148" s="177" t="str">
        <f t="shared" si="88"/>
        <v/>
      </c>
      <c r="T148" s="172" t="str">
        <f t="shared" si="89"/>
        <v/>
      </c>
      <c r="U148" s="178" t="str">
        <f t="shared" si="103"/>
        <v/>
      </c>
      <c r="V148" s="179"/>
      <c r="W148" s="180" t="str">
        <f t="shared" si="104"/>
        <v/>
      </c>
      <c r="X148" s="179"/>
      <c r="Y148" s="180" t="str">
        <f t="shared" si="105"/>
        <v/>
      </c>
      <c r="Z148" s="179"/>
      <c r="AA148" s="181" t="str">
        <f t="shared" si="90"/>
        <v/>
      </c>
      <c r="AB148" s="182" t="str">
        <f t="shared" si="91"/>
        <v/>
      </c>
      <c r="AC148" s="183" t="str">
        <f t="shared" si="92"/>
        <v/>
      </c>
      <c r="AD148" s="184" t="str">
        <f t="shared" si="93"/>
        <v/>
      </c>
      <c r="AE148" s="185"/>
      <c r="AF148" s="186"/>
      <c r="AG148" s="328" t="str">
        <f t="shared" si="94"/>
        <v/>
      </c>
      <c r="AH148" s="329" t="str">
        <f t="shared" si="95"/>
        <v/>
      </c>
      <c r="AI148" s="330" t="str">
        <f t="shared" si="96"/>
        <v/>
      </c>
      <c r="AJ148" s="331" t="str">
        <f t="shared" si="97"/>
        <v/>
      </c>
      <c r="AK148" s="191" t="str">
        <f t="shared" si="98"/>
        <v/>
      </c>
    </row>
    <row r="149" spans="2:37" ht="12" customHeight="1">
      <c r="B149" s="21">
        <f>IF(情報!$C139="","",情報!$C139)</f>
        <v>402</v>
      </c>
      <c r="C149" s="22" t="str">
        <f t="shared" si="86"/>
        <v/>
      </c>
      <c r="D149" s="192" t="str">
        <f t="shared" si="84"/>
        <v/>
      </c>
      <c r="E149" s="307" t="str">
        <f t="shared" si="84"/>
        <v/>
      </c>
      <c r="F149" s="307" t="str">
        <f t="shared" si="84"/>
        <v/>
      </c>
      <c r="G149" s="192" t="str">
        <f t="shared" si="85"/>
        <v/>
      </c>
      <c r="H149" s="307" t="str">
        <f t="shared" si="85"/>
        <v/>
      </c>
      <c r="I149" s="307" t="str">
        <f t="shared" si="85"/>
        <v/>
      </c>
      <c r="J149" s="192"/>
      <c r="K149" s="307"/>
      <c r="L149" s="332"/>
      <c r="M149" s="196" t="str">
        <f t="shared" si="99"/>
        <v/>
      </c>
      <c r="N149" s="308" t="str">
        <f t="shared" si="100"/>
        <v/>
      </c>
      <c r="O149" s="309" t="str">
        <f t="shared" si="101"/>
        <v/>
      </c>
      <c r="P149" s="306"/>
      <c r="Q149" s="195" t="str">
        <f t="shared" si="87"/>
        <v/>
      </c>
      <c r="R149" s="196" t="str">
        <f t="shared" si="102"/>
        <v/>
      </c>
      <c r="S149" s="197" t="str">
        <f t="shared" si="88"/>
        <v/>
      </c>
      <c r="T149" s="192" t="str">
        <f t="shared" si="89"/>
        <v/>
      </c>
      <c r="U149" s="198" t="str">
        <f t="shared" si="103"/>
        <v/>
      </c>
      <c r="V149" s="199"/>
      <c r="W149" s="200" t="str">
        <f t="shared" si="104"/>
        <v/>
      </c>
      <c r="X149" s="199"/>
      <c r="Y149" s="200" t="str">
        <f t="shared" si="105"/>
        <v/>
      </c>
      <c r="Z149" s="199"/>
      <c r="AA149" s="201" t="str">
        <f t="shared" si="90"/>
        <v/>
      </c>
      <c r="AB149" s="202" t="str">
        <f t="shared" si="91"/>
        <v/>
      </c>
      <c r="AC149" s="203" t="str">
        <f t="shared" si="92"/>
        <v/>
      </c>
      <c r="AD149" s="204" t="str">
        <f t="shared" si="93"/>
        <v/>
      </c>
      <c r="AE149" s="205"/>
      <c r="AF149" s="186"/>
      <c r="AG149" s="333" t="str">
        <f t="shared" si="94"/>
        <v/>
      </c>
      <c r="AH149" s="334" t="str">
        <f t="shared" si="95"/>
        <v/>
      </c>
      <c r="AI149" s="335" t="str">
        <f t="shared" si="96"/>
        <v/>
      </c>
      <c r="AJ149" s="336" t="str">
        <f t="shared" si="97"/>
        <v/>
      </c>
      <c r="AK149" s="210" t="str">
        <f t="shared" si="98"/>
        <v/>
      </c>
    </row>
    <row r="150" spans="2:37" ht="12" customHeight="1">
      <c r="B150" s="21">
        <f>IF(情報!$C140="","",情報!$C140)</f>
        <v>403</v>
      </c>
      <c r="C150" s="22" t="str">
        <f t="shared" si="86"/>
        <v/>
      </c>
      <c r="D150" s="192" t="str">
        <f t="shared" si="84"/>
        <v/>
      </c>
      <c r="E150" s="307" t="str">
        <f t="shared" si="84"/>
        <v/>
      </c>
      <c r="F150" s="307" t="str">
        <f t="shared" si="84"/>
        <v/>
      </c>
      <c r="G150" s="192" t="str">
        <f t="shared" si="85"/>
        <v/>
      </c>
      <c r="H150" s="307" t="str">
        <f t="shared" si="85"/>
        <v/>
      </c>
      <c r="I150" s="307" t="str">
        <f t="shared" si="85"/>
        <v/>
      </c>
      <c r="J150" s="192"/>
      <c r="K150" s="307"/>
      <c r="L150" s="332"/>
      <c r="M150" s="196" t="str">
        <f t="shared" si="99"/>
        <v/>
      </c>
      <c r="N150" s="308" t="str">
        <f t="shared" si="100"/>
        <v/>
      </c>
      <c r="O150" s="309" t="str">
        <f t="shared" si="101"/>
        <v/>
      </c>
      <c r="P150" s="306"/>
      <c r="Q150" s="195" t="str">
        <f t="shared" si="87"/>
        <v/>
      </c>
      <c r="R150" s="196" t="str">
        <f t="shared" si="102"/>
        <v/>
      </c>
      <c r="S150" s="197" t="str">
        <f t="shared" si="88"/>
        <v/>
      </c>
      <c r="T150" s="192" t="str">
        <f t="shared" si="89"/>
        <v/>
      </c>
      <c r="U150" s="198" t="str">
        <f t="shared" si="103"/>
        <v/>
      </c>
      <c r="V150" s="199"/>
      <c r="W150" s="200" t="str">
        <f t="shared" si="104"/>
        <v/>
      </c>
      <c r="X150" s="199"/>
      <c r="Y150" s="200" t="str">
        <f t="shared" si="105"/>
        <v/>
      </c>
      <c r="Z150" s="199"/>
      <c r="AA150" s="201" t="str">
        <f t="shared" si="90"/>
        <v/>
      </c>
      <c r="AB150" s="202" t="str">
        <f t="shared" si="91"/>
        <v/>
      </c>
      <c r="AC150" s="203" t="str">
        <f t="shared" si="92"/>
        <v/>
      </c>
      <c r="AD150" s="204" t="str">
        <f t="shared" si="93"/>
        <v/>
      </c>
      <c r="AE150" s="205"/>
      <c r="AF150" s="186"/>
      <c r="AG150" s="333" t="str">
        <f t="shared" si="94"/>
        <v/>
      </c>
      <c r="AH150" s="334" t="str">
        <f t="shared" si="95"/>
        <v/>
      </c>
      <c r="AI150" s="335" t="str">
        <f t="shared" si="96"/>
        <v/>
      </c>
      <c r="AJ150" s="336" t="str">
        <f t="shared" si="97"/>
        <v/>
      </c>
      <c r="AK150" s="210" t="str">
        <f t="shared" si="98"/>
        <v/>
      </c>
    </row>
    <row r="151" spans="2:37" ht="12" customHeight="1">
      <c r="B151" s="21">
        <f>IF(情報!$C141="","",情報!$C141)</f>
        <v>404</v>
      </c>
      <c r="C151" s="22" t="str">
        <f t="shared" si="86"/>
        <v/>
      </c>
      <c r="D151" s="192" t="str">
        <f t="shared" si="84"/>
        <v/>
      </c>
      <c r="E151" s="307" t="str">
        <f t="shared" si="84"/>
        <v/>
      </c>
      <c r="F151" s="307" t="str">
        <f t="shared" si="84"/>
        <v/>
      </c>
      <c r="G151" s="192" t="str">
        <f t="shared" si="85"/>
        <v/>
      </c>
      <c r="H151" s="307" t="str">
        <f t="shared" si="85"/>
        <v/>
      </c>
      <c r="I151" s="307" t="str">
        <f t="shared" si="85"/>
        <v/>
      </c>
      <c r="J151" s="192"/>
      <c r="K151" s="307"/>
      <c r="L151" s="332"/>
      <c r="M151" s="196" t="str">
        <f t="shared" si="99"/>
        <v/>
      </c>
      <c r="N151" s="308" t="str">
        <f t="shared" si="100"/>
        <v/>
      </c>
      <c r="O151" s="309" t="str">
        <f t="shared" si="101"/>
        <v/>
      </c>
      <c r="P151" s="306"/>
      <c r="Q151" s="195" t="str">
        <f t="shared" si="87"/>
        <v/>
      </c>
      <c r="R151" s="196" t="str">
        <f t="shared" si="102"/>
        <v/>
      </c>
      <c r="S151" s="197" t="str">
        <f t="shared" si="88"/>
        <v/>
      </c>
      <c r="T151" s="192" t="str">
        <f t="shared" si="89"/>
        <v/>
      </c>
      <c r="U151" s="198" t="str">
        <f t="shared" si="103"/>
        <v/>
      </c>
      <c r="V151" s="199"/>
      <c r="W151" s="200" t="str">
        <f t="shared" si="104"/>
        <v/>
      </c>
      <c r="X151" s="199"/>
      <c r="Y151" s="200" t="str">
        <f t="shared" si="105"/>
        <v/>
      </c>
      <c r="Z151" s="199"/>
      <c r="AA151" s="201" t="str">
        <f t="shared" si="90"/>
        <v/>
      </c>
      <c r="AB151" s="202" t="str">
        <f t="shared" si="91"/>
        <v/>
      </c>
      <c r="AC151" s="203" t="str">
        <f t="shared" si="92"/>
        <v/>
      </c>
      <c r="AD151" s="204" t="str">
        <f t="shared" si="93"/>
        <v/>
      </c>
      <c r="AE151" s="205"/>
      <c r="AF151" s="186"/>
      <c r="AG151" s="333" t="str">
        <f t="shared" si="94"/>
        <v/>
      </c>
      <c r="AH151" s="334" t="str">
        <f t="shared" si="95"/>
        <v/>
      </c>
      <c r="AI151" s="335" t="str">
        <f t="shared" si="96"/>
        <v/>
      </c>
      <c r="AJ151" s="336" t="str">
        <f t="shared" si="97"/>
        <v/>
      </c>
      <c r="AK151" s="210" t="str">
        <f t="shared" si="98"/>
        <v/>
      </c>
    </row>
    <row r="152" spans="2:37" ht="12" customHeight="1">
      <c r="B152" s="27">
        <f>IF(情報!$C142="","",情報!$C142)</f>
        <v>405</v>
      </c>
      <c r="C152" s="28" t="str">
        <f t="shared" si="86"/>
        <v/>
      </c>
      <c r="D152" s="211" t="str">
        <f t="shared" si="84"/>
        <v/>
      </c>
      <c r="E152" s="310" t="str">
        <f t="shared" si="84"/>
        <v/>
      </c>
      <c r="F152" s="310" t="str">
        <f t="shared" si="84"/>
        <v/>
      </c>
      <c r="G152" s="211" t="str">
        <f t="shared" si="85"/>
        <v/>
      </c>
      <c r="H152" s="310" t="str">
        <f t="shared" si="85"/>
        <v/>
      </c>
      <c r="I152" s="310" t="str">
        <f t="shared" si="85"/>
        <v/>
      </c>
      <c r="J152" s="211"/>
      <c r="K152" s="310"/>
      <c r="L152" s="337"/>
      <c r="M152" s="215" t="str">
        <f t="shared" si="99"/>
        <v/>
      </c>
      <c r="N152" s="311" t="str">
        <f t="shared" si="100"/>
        <v/>
      </c>
      <c r="O152" s="312" t="str">
        <f t="shared" si="101"/>
        <v/>
      </c>
      <c r="P152" s="306"/>
      <c r="Q152" s="214" t="str">
        <f t="shared" si="87"/>
        <v/>
      </c>
      <c r="R152" s="215" t="str">
        <f t="shared" si="102"/>
        <v/>
      </c>
      <c r="S152" s="216" t="str">
        <f t="shared" si="88"/>
        <v/>
      </c>
      <c r="T152" s="211" t="str">
        <f t="shared" si="89"/>
        <v/>
      </c>
      <c r="U152" s="217" t="str">
        <f t="shared" si="103"/>
        <v/>
      </c>
      <c r="V152" s="218"/>
      <c r="W152" s="219" t="str">
        <f t="shared" si="104"/>
        <v/>
      </c>
      <c r="X152" s="218"/>
      <c r="Y152" s="219" t="str">
        <f t="shared" si="105"/>
        <v/>
      </c>
      <c r="Z152" s="218"/>
      <c r="AA152" s="220" t="str">
        <f t="shared" si="90"/>
        <v/>
      </c>
      <c r="AB152" s="221" t="str">
        <f t="shared" si="91"/>
        <v/>
      </c>
      <c r="AC152" s="222" t="str">
        <f t="shared" si="92"/>
        <v/>
      </c>
      <c r="AD152" s="223" t="str">
        <f t="shared" si="93"/>
        <v/>
      </c>
      <c r="AE152" s="224"/>
      <c r="AF152" s="186"/>
      <c r="AG152" s="338" t="str">
        <f t="shared" si="94"/>
        <v/>
      </c>
      <c r="AH152" s="339" t="str">
        <f t="shared" si="95"/>
        <v/>
      </c>
      <c r="AI152" s="340" t="str">
        <f t="shared" si="96"/>
        <v/>
      </c>
      <c r="AJ152" s="341" t="str">
        <f t="shared" si="97"/>
        <v/>
      </c>
      <c r="AK152" s="229" t="str">
        <f t="shared" si="98"/>
        <v/>
      </c>
    </row>
    <row r="153" spans="2:37" ht="12" customHeight="1">
      <c r="B153" s="33">
        <f>IF(情報!$C143="","",情報!$C143)</f>
        <v>406</v>
      </c>
      <c r="C153" s="34" t="str">
        <f t="shared" si="86"/>
        <v/>
      </c>
      <c r="D153" s="230" t="str">
        <f t="shared" ref="D153:F172" si="106">VLOOKUP($B153,評1,D$9,FALSE)</f>
        <v/>
      </c>
      <c r="E153" s="313" t="str">
        <f t="shared" si="106"/>
        <v/>
      </c>
      <c r="F153" s="313" t="str">
        <f t="shared" si="106"/>
        <v/>
      </c>
      <c r="G153" s="230" t="str">
        <f t="shared" ref="G153:I172" si="107">VLOOKUP($B153,評2,G$9,FALSE)</f>
        <v/>
      </c>
      <c r="H153" s="313" t="str">
        <f t="shared" si="107"/>
        <v/>
      </c>
      <c r="I153" s="313" t="str">
        <f t="shared" si="107"/>
        <v/>
      </c>
      <c r="J153" s="230"/>
      <c r="K153" s="313"/>
      <c r="L153" s="342"/>
      <c r="M153" s="234" t="str">
        <f t="shared" si="99"/>
        <v/>
      </c>
      <c r="N153" s="314" t="str">
        <f t="shared" si="100"/>
        <v/>
      </c>
      <c r="O153" s="315" t="str">
        <f t="shared" si="101"/>
        <v/>
      </c>
      <c r="P153" s="306"/>
      <c r="Q153" s="233" t="str">
        <f t="shared" si="87"/>
        <v/>
      </c>
      <c r="R153" s="234" t="str">
        <f t="shared" si="102"/>
        <v/>
      </c>
      <c r="S153" s="235" t="str">
        <f t="shared" si="88"/>
        <v/>
      </c>
      <c r="T153" s="230" t="str">
        <f t="shared" si="89"/>
        <v/>
      </c>
      <c r="U153" s="236" t="str">
        <f t="shared" si="103"/>
        <v/>
      </c>
      <c r="V153" s="237"/>
      <c r="W153" s="238" t="str">
        <f t="shared" si="104"/>
        <v/>
      </c>
      <c r="X153" s="237"/>
      <c r="Y153" s="238" t="str">
        <f t="shared" si="105"/>
        <v/>
      </c>
      <c r="Z153" s="237"/>
      <c r="AA153" s="239" t="str">
        <f t="shared" si="90"/>
        <v/>
      </c>
      <c r="AB153" s="240" t="str">
        <f t="shared" si="91"/>
        <v/>
      </c>
      <c r="AC153" s="241" t="str">
        <f t="shared" si="92"/>
        <v/>
      </c>
      <c r="AD153" s="242" t="str">
        <f t="shared" si="93"/>
        <v/>
      </c>
      <c r="AE153" s="243"/>
      <c r="AF153" s="186"/>
      <c r="AG153" s="343" t="str">
        <f t="shared" si="94"/>
        <v/>
      </c>
      <c r="AH153" s="344" t="str">
        <f t="shared" si="95"/>
        <v/>
      </c>
      <c r="AI153" s="345" t="str">
        <f t="shared" si="96"/>
        <v/>
      </c>
      <c r="AJ153" s="346" t="str">
        <f t="shared" si="97"/>
        <v/>
      </c>
      <c r="AK153" s="248" t="str">
        <f t="shared" si="98"/>
        <v/>
      </c>
    </row>
    <row r="154" spans="2:37" ht="12" customHeight="1">
      <c r="B154" s="21">
        <f>IF(情報!$C144="","",情報!$C144)</f>
        <v>407</v>
      </c>
      <c r="C154" s="22" t="str">
        <f t="shared" si="86"/>
        <v/>
      </c>
      <c r="D154" s="192" t="str">
        <f t="shared" si="106"/>
        <v/>
      </c>
      <c r="E154" s="307" t="str">
        <f t="shared" si="106"/>
        <v/>
      </c>
      <c r="F154" s="307" t="str">
        <f t="shared" si="106"/>
        <v/>
      </c>
      <c r="G154" s="192" t="str">
        <f t="shared" si="107"/>
        <v/>
      </c>
      <c r="H154" s="307" t="str">
        <f t="shared" si="107"/>
        <v/>
      </c>
      <c r="I154" s="307" t="str">
        <f t="shared" si="107"/>
        <v/>
      </c>
      <c r="J154" s="192"/>
      <c r="K154" s="307"/>
      <c r="L154" s="332"/>
      <c r="M154" s="196" t="str">
        <f t="shared" si="99"/>
        <v/>
      </c>
      <c r="N154" s="308" t="str">
        <f t="shared" si="100"/>
        <v/>
      </c>
      <c r="O154" s="309" t="str">
        <f t="shared" si="101"/>
        <v/>
      </c>
      <c r="P154" s="306"/>
      <c r="Q154" s="195" t="str">
        <f t="shared" si="87"/>
        <v/>
      </c>
      <c r="R154" s="196" t="str">
        <f t="shared" si="102"/>
        <v/>
      </c>
      <c r="S154" s="197" t="str">
        <f t="shared" si="88"/>
        <v/>
      </c>
      <c r="T154" s="192" t="str">
        <f t="shared" si="89"/>
        <v/>
      </c>
      <c r="U154" s="198" t="str">
        <f t="shared" si="103"/>
        <v/>
      </c>
      <c r="V154" s="199"/>
      <c r="W154" s="200" t="str">
        <f t="shared" si="104"/>
        <v/>
      </c>
      <c r="X154" s="199"/>
      <c r="Y154" s="200" t="str">
        <f t="shared" si="105"/>
        <v/>
      </c>
      <c r="Z154" s="199"/>
      <c r="AA154" s="201" t="str">
        <f t="shared" si="90"/>
        <v/>
      </c>
      <c r="AB154" s="202" t="str">
        <f t="shared" si="91"/>
        <v/>
      </c>
      <c r="AC154" s="203" t="str">
        <f t="shared" si="92"/>
        <v/>
      </c>
      <c r="AD154" s="204" t="str">
        <f t="shared" si="93"/>
        <v/>
      </c>
      <c r="AE154" s="205"/>
      <c r="AF154" s="186"/>
      <c r="AG154" s="333" t="str">
        <f t="shared" si="94"/>
        <v/>
      </c>
      <c r="AH154" s="334" t="str">
        <f t="shared" si="95"/>
        <v/>
      </c>
      <c r="AI154" s="335" t="str">
        <f t="shared" si="96"/>
        <v/>
      </c>
      <c r="AJ154" s="336" t="str">
        <f t="shared" si="97"/>
        <v/>
      </c>
      <c r="AK154" s="210" t="str">
        <f t="shared" si="98"/>
        <v/>
      </c>
    </row>
    <row r="155" spans="2:37" ht="12" customHeight="1">
      <c r="B155" s="21">
        <f>IF(情報!$C145="","",情報!$C145)</f>
        <v>408</v>
      </c>
      <c r="C155" s="22" t="str">
        <f t="shared" si="86"/>
        <v/>
      </c>
      <c r="D155" s="192" t="str">
        <f t="shared" si="106"/>
        <v/>
      </c>
      <c r="E155" s="307" t="str">
        <f t="shared" si="106"/>
        <v/>
      </c>
      <c r="F155" s="307" t="str">
        <f t="shared" si="106"/>
        <v/>
      </c>
      <c r="G155" s="192" t="str">
        <f t="shared" si="107"/>
        <v/>
      </c>
      <c r="H155" s="307" t="str">
        <f t="shared" si="107"/>
        <v/>
      </c>
      <c r="I155" s="307" t="str">
        <f t="shared" si="107"/>
        <v/>
      </c>
      <c r="J155" s="192"/>
      <c r="K155" s="307"/>
      <c r="L155" s="332"/>
      <c r="M155" s="196" t="str">
        <f t="shared" si="99"/>
        <v/>
      </c>
      <c r="N155" s="308" t="str">
        <f t="shared" si="100"/>
        <v/>
      </c>
      <c r="O155" s="309" t="str">
        <f t="shared" si="101"/>
        <v/>
      </c>
      <c r="P155" s="306"/>
      <c r="Q155" s="195" t="str">
        <f t="shared" si="87"/>
        <v/>
      </c>
      <c r="R155" s="196" t="str">
        <f t="shared" si="102"/>
        <v/>
      </c>
      <c r="S155" s="197" t="str">
        <f t="shared" si="88"/>
        <v/>
      </c>
      <c r="T155" s="192" t="str">
        <f t="shared" si="89"/>
        <v/>
      </c>
      <c r="U155" s="198" t="str">
        <f t="shared" si="103"/>
        <v/>
      </c>
      <c r="V155" s="199"/>
      <c r="W155" s="200" t="str">
        <f t="shared" si="104"/>
        <v/>
      </c>
      <c r="X155" s="199"/>
      <c r="Y155" s="200" t="str">
        <f t="shared" si="105"/>
        <v/>
      </c>
      <c r="Z155" s="199"/>
      <c r="AA155" s="201" t="str">
        <f t="shared" si="90"/>
        <v/>
      </c>
      <c r="AB155" s="202" t="str">
        <f t="shared" si="91"/>
        <v/>
      </c>
      <c r="AC155" s="203" t="str">
        <f t="shared" si="92"/>
        <v/>
      </c>
      <c r="AD155" s="204" t="str">
        <f t="shared" si="93"/>
        <v/>
      </c>
      <c r="AE155" s="205"/>
      <c r="AF155" s="186"/>
      <c r="AG155" s="333" t="str">
        <f t="shared" si="94"/>
        <v/>
      </c>
      <c r="AH155" s="334" t="str">
        <f t="shared" si="95"/>
        <v/>
      </c>
      <c r="AI155" s="335" t="str">
        <f t="shared" si="96"/>
        <v/>
      </c>
      <c r="AJ155" s="336" t="str">
        <f t="shared" si="97"/>
        <v/>
      </c>
      <c r="AK155" s="210" t="str">
        <f t="shared" si="98"/>
        <v/>
      </c>
    </row>
    <row r="156" spans="2:37" ht="12" customHeight="1">
      <c r="B156" s="21">
        <f>IF(情報!$C146="","",情報!$C146)</f>
        <v>409</v>
      </c>
      <c r="C156" s="22" t="str">
        <f t="shared" si="86"/>
        <v/>
      </c>
      <c r="D156" s="192" t="str">
        <f t="shared" si="106"/>
        <v/>
      </c>
      <c r="E156" s="307" t="str">
        <f t="shared" si="106"/>
        <v/>
      </c>
      <c r="F156" s="307" t="str">
        <f t="shared" si="106"/>
        <v/>
      </c>
      <c r="G156" s="192" t="str">
        <f t="shared" si="107"/>
        <v/>
      </c>
      <c r="H156" s="307" t="str">
        <f t="shared" si="107"/>
        <v/>
      </c>
      <c r="I156" s="307" t="str">
        <f t="shared" si="107"/>
        <v/>
      </c>
      <c r="J156" s="192"/>
      <c r="K156" s="307"/>
      <c r="L156" s="332"/>
      <c r="M156" s="196" t="str">
        <f t="shared" si="99"/>
        <v/>
      </c>
      <c r="N156" s="308" t="str">
        <f t="shared" si="100"/>
        <v/>
      </c>
      <c r="O156" s="309" t="str">
        <f t="shared" si="101"/>
        <v/>
      </c>
      <c r="P156" s="306"/>
      <c r="Q156" s="195" t="str">
        <f t="shared" si="87"/>
        <v/>
      </c>
      <c r="R156" s="196" t="str">
        <f t="shared" si="102"/>
        <v/>
      </c>
      <c r="S156" s="197" t="str">
        <f t="shared" si="88"/>
        <v/>
      </c>
      <c r="T156" s="192" t="str">
        <f t="shared" si="89"/>
        <v/>
      </c>
      <c r="U156" s="198" t="str">
        <f t="shared" si="103"/>
        <v/>
      </c>
      <c r="V156" s="199"/>
      <c r="W156" s="200" t="str">
        <f t="shared" si="104"/>
        <v/>
      </c>
      <c r="X156" s="199"/>
      <c r="Y156" s="200" t="str">
        <f t="shared" si="105"/>
        <v/>
      </c>
      <c r="Z156" s="199"/>
      <c r="AA156" s="201" t="str">
        <f t="shared" si="90"/>
        <v/>
      </c>
      <c r="AB156" s="202" t="str">
        <f t="shared" si="91"/>
        <v/>
      </c>
      <c r="AC156" s="203" t="str">
        <f t="shared" si="92"/>
        <v/>
      </c>
      <c r="AD156" s="204" t="str">
        <f t="shared" si="93"/>
        <v/>
      </c>
      <c r="AE156" s="205"/>
      <c r="AF156" s="186"/>
      <c r="AG156" s="333" t="str">
        <f t="shared" si="94"/>
        <v/>
      </c>
      <c r="AH156" s="334" t="str">
        <f t="shared" si="95"/>
        <v/>
      </c>
      <c r="AI156" s="335" t="str">
        <f t="shared" si="96"/>
        <v/>
      </c>
      <c r="AJ156" s="336" t="str">
        <f t="shared" si="97"/>
        <v/>
      </c>
      <c r="AK156" s="210" t="str">
        <f t="shared" si="98"/>
        <v/>
      </c>
    </row>
    <row r="157" spans="2:37" ht="12" customHeight="1">
      <c r="B157" s="27">
        <f>IF(情報!$C147="","",情報!$C147)</f>
        <v>410</v>
      </c>
      <c r="C157" s="28" t="str">
        <f t="shared" si="86"/>
        <v/>
      </c>
      <c r="D157" s="211" t="str">
        <f t="shared" si="106"/>
        <v/>
      </c>
      <c r="E157" s="310" t="str">
        <f t="shared" si="106"/>
        <v/>
      </c>
      <c r="F157" s="310" t="str">
        <f t="shared" si="106"/>
        <v/>
      </c>
      <c r="G157" s="211" t="str">
        <f t="shared" si="107"/>
        <v/>
      </c>
      <c r="H157" s="310" t="str">
        <f t="shared" si="107"/>
        <v/>
      </c>
      <c r="I157" s="310" t="str">
        <f t="shared" si="107"/>
        <v/>
      </c>
      <c r="J157" s="211"/>
      <c r="K157" s="310"/>
      <c r="L157" s="337"/>
      <c r="M157" s="215" t="str">
        <f t="shared" si="99"/>
        <v/>
      </c>
      <c r="N157" s="311" t="str">
        <f t="shared" si="100"/>
        <v/>
      </c>
      <c r="O157" s="312" t="str">
        <f t="shared" si="101"/>
        <v/>
      </c>
      <c r="P157" s="306"/>
      <c r="Q157" s="214" t="str">
        <f t="shared" si="87"/>
        <v/>
      </c>
      <c r="R157" s="215" t="str">
        <f t="shared" si="102"/>
        <v/>
      </c>
      <c r="S157" s="216" t="str">
        <f t="shared" si="88"/>
        <v/>
      </c>
      <c r="T157" s="211" t="str">
        <f t="shared" si="89"/>
        <v/>
      </c>
      <c r="U157" s="217" t="str">
        <f t="shared" si="103"/>
        <v/>
      </c>
      <c r="V157" s="218"/>
      <c r="W157" s="219" t="str">
        <f t="shared" si="104"/>
        <v/>
      </c>
      <c r="X157" s="218"/>
      <c r="Y157" s="219" t="str">
        <f t="shared" si="105"/>
        <v/>
      </c>
      <c r="Z157" s="218"/>
      <c r="AA157" s="220" t="str">
        <f t="shared" si="90"/>
        <v/>
      </c>
      <c r="AB157" s="221" t="str">
        <f t="shared" si="91"/>
        <v/>
      </c>
      <c r="AC157" s="222" t="str">
        <f t="shared" si="92"/>
        <v/>
      </c>
      <c r="AD157" s="223" t="str">
        <f t="shared" si="93"/>
        <v/>
      </c>
      <c r="AE157" s="224"/>
      <c r="AF157" s="186"/>
      <c r="AG157" s="338" t="str">
        <f t="shared" si="94"/>
        <v/>
      </c>
      <c r="AH157" s="339" t="str">
        <f t="shared" si="95"/>
        <v/>
      </c>
      <c r="AI157" s="340" t="str">
        <f t="shared" si="96"/>
        <v/>
      </c>
      <c r="AJ157" s="341" t="str">
        <f t="shared" si="97"/>
        <v/>
      </c>
      <c r="AK157" s="229" t="str">
        <f t="shared" si="98"/>
        <v/>
      </c>
    </row>
    <row r="158" spans="2:37" ht="12" customHeight="1">
      <c r="B158" s="33">
        <f>IF(情報!$C148="","",情報!$C148)</f>
        <v>411</v>
      </c>
      <c r="C158" s="34" t="str">
        <f t="shared" si="86"/>
        <v/>
      </c>
      <c r="D158" s="230" t="str">
        <f t="shared" si="106"/>
        <v/>
      </c>
      <c r="E158" s="313" t="str">
        <f t="shared" si="106"/>
        <v/>
      </c>
      <c r="F158" s="313" t="str">
        <f t="shared" si="106"/>
        <v/>
      </c>
      <c r="G158" s="230" t="str">
        <f t="shared" si="107"/>
        <v/>
      </c>
      <c r="H158" s="313" t="str">
        <f t="shared" si="107"/>
        <v/>
      </c>
      <c r="I158" s="313" t="str">
        <f t="shared" si="107"/>
        <v/>
      </c>
      <c r="J158" s="230"/>
      <c r="K158" s="313"/>
      <c r="L158" s="342"/>
      <c r="M158" s="234" t="str">
        <f t="shared" si="99"/>
        <v/>
      </c>
      <c r="N158" s="314" t="str">
        <f t="shared" si="100"/>
        <v/>
      </c>
      <c r="O158" s="315" t="str">
        <f t="shared" si="101"/>
        <v/>
      </c>
      <c r="P158" s="306"/>
      <c r="Q158" s="233" t="str">
        <f t="shared" si="87"/>
        <v/>
      </c>
      <c r="R158" s="234" t="str">
        <f t="shared" si="102"/>
        <v/>
      </c>
      <c r="S158" s="235" t="str">
        <f t="shared" si="88"/>
        <v/>
      </c>
      <c r="T158" s="230" t="str">
        <f t="shared" si="89"/>
        <v/>
      </c>
      <c r="U158" s="236" t="str">
        <f t="shared" si="103"/>
        <v/>
      </c>
      <c r="V158" s="237"/>
      <c r="W158" s="238" t="str">
        <f t="shared" si="104"/>
        <v/>
      </c>
      <c r="X158" s="237"/>
      <c r="Y158" s="238" t="str">
        <f t="shared" si="105"/>
        <v/>
      </c>
      <c r="Z158" s="237"/>
      <c r="AA158" s="239" t="str">
        <f t="shared" si="90"/>
        <v/>
      </c>
      <c r="AB158" s="240" t="str">
        <f t="shared" si="91"/>
        <v/>
      </c>
      <c r="AC158" s="241" t="str">
        <f t="shared" si="92"/>
        <v/>
      </c>
      <c r="AD158" s="242" t="str">
        <f t="shared" si="93"/>
        <v/>
      </c>
      <c r="AE158" s="243"/>
      <c r="AF158" s="186"/>
      <c r="AG158" s="343" t="str">
        <f t="shared" si="94"/>
        <v/>
      </c>
      <c r="AH158" s="344" t="str">
        <f t="shared" si="95"/>
        <v/>
      </c>
      <c r="AI158" s="345" t="str">
        <f t="shared" si="96"/>
        <v/>
      </c>
      <c r="AJ158" s="346" t="str">
        <f t="shared" si="97"/>
        <v/>
      </c>
      <c r="AK158" s="248" t="str">
        <f t="shared" si="98"/>
        <v/>
      </c>
    </row>
    <row r="159" spans="2:37" ht="12" customHeight="1">
      <c r="B159" s="21">
        <f>IF(情報!$C149="","",情報!$C149)</f>
        <v>412</v>
      </c>
      <c r="C159" s="22" t="str">
        <f t="shared" si="86"/>
        <v/>
      </c>
      <c r="D159" s="192" t="str">
        <f t="shared" si="106"/>
        <v/>
      </c>
      <c r="E159" s="307" t="str">
        <f t="shared" si="106"/>
        <v/>
      </c>
      <c r="F159" s="307" t="str">
        <f t="shared" si="106"/>
        <v/>
      </c>
      <c r="G159" s="192" t="str">
        <f t="shared" si="107"/>
        <v/>
      </c>
      <c r="H159" s="307" t="str">
        <f t="shared" si="107"/>
        <v/>
      </c>
      <c r="I159" s="307" t="str">
        <f t="shared" si="107"/>
        <v/>
      </c>
      <c r="J159" s="192"/>
      <c r="K159" s="307"/>
      <c r="L159" s="332"/>
      <c r="M159" s="196" t="str">
        <f t="shared" si="99"/>
        <v/>
      </c>
      <c r="N159" s="308" t="str">
        <f t="shared" si="100"/>
        <v/>
      </c>
      <c r="O159" s="309" t="str">
        <f t="shared" si="101"/>
        <v/>
      </c>
      <c r="P159" s="306"/>
      <c r="Q159" s="195" t="str">
        <f t="shared" si="87"/>
        <v/>
      </c>
      <c r="R159" s="196" t="str">
        <f t="shared" si="102"/>
        <v/>
      </c>
      <c r="S159" s="197" t="str">
        <f t="shared" si="88"/>
        <v/>
      </c>
      <c r="T159" s="192" t="str">
        <f t="shared" si="89"/>
        <v/>
      </c>
      <c r="U159" s="198" t="str">
        <f t="shared" si="103"/>
        <v/>
      </c>
      <c r="V159" s="199"/>
      <c r="W159" s="200" t="str">
        <f t="shared" si="104"/>
        <v/>
      </c>
      <c r="X159" s="199"/>
      <c r="Y159" s="200" t="str">
        <f t="shared" si="105"/>
        <v/>
      </c>
      <c r="Z159" s="199"/>
      <c r="AA159" s="201" t="str">
        <f t="shared" si="90"/>
        <v/>
      </c>
      <c r="AB159" s="202" t="str">
        <f t="shared" si="91"/>
        <v/>
      </c>
      <c r="AC159" s="203" t="str">
        <f t="shared" si="92"/>
        <v/>
      </c>
      <c r="AD159" s="204" t="str">
        <f t="shared" si="93"/>
        <v/>
      </c>
      <c r="AE159" s="205"/>
      <c r="AF159" s="186"/>
      <c r="AG159" s="333" t="str">
        <f t="shared" si="94"/>
        <v/>
      </c>
      <c r="AH159" s="334" t="str">
        <f t="shared" si="95"/>
        <v/>
      </c>
      <c r="AI159" s="335" t="str">
        <f t="shared" si="96"/>
        <v/>
      </c>
      <c r="AJ159" s="336" t="str">
        <f t="shared" si="97"/>
        <v/>
      </c>
      <c r="AK159" s="210" t="str">
        <f t="shared" si="98"/>
        <v/>
      </c>
    </row>
    <row r="160" spans="2:37" ht="12" customHeight="1">
      <c r="B160" s="21">
        <f>IF(情報!$C150="","",情報!$C150)</f>
        <v>413</v>
      </c>
      <c r="C160" s="22" t="str">
        <f t="shared" si="86"/>
        <v/>
      </c>
      <c r="D160" s="192" t="str">
        <f t="shared" si="106"/>
        <v/>
      </c>
      <c r="E160" s="307" t="str">
        <f t="shared" si="106"/>
        <v/>
      </c>
      <c r="F160" s="307" t="str">
        <f t="shared" si="106"/>
        <v/>
      </c>
      <c r="G160" s="192" t="str">
        <f t="shared" si="107"/>
        <v/>
      </c>
      <c r="H160" s="307" t="str">
        <f t="shared" si="107"/>
        <v/>
      </c>
      <c r="I160" s="307" t="str">
        <f t="shared" si="107"/>
        <v/>
      </c>
      <c r="J160" s="192"/>
      <c r="K160" s="307"/>
      <c r="L160" s="332"/>
      <c r="M160" s="196" t="str">
        <f t="shared" si="99"/>
        <v/>
      </c>
      <c r="N160" s="308" t="str">
        <f t="shared" si="100"/>
        <v/>
      </c>
      <c r="O160" s="309" t="str">
        <f t="shared" si="101"/>
        <v/>
      </c>
      <c r="P160" s="306"/>
      <c r="Q160" s="195" t="str">
        <f t="shared" si="87"/>
        <v/>
      </c>
      <c r="R160" s="196" t="str">
        <f t="shared" si="102"/>
        <v/>
      </c>
      <c r="S160" s="197" t="str">
        <f t="shared" si="88"/>
        <v/>
      </c>
      <c r="T160" s="192" t="str">
        <f t="shared" si="89"/>
        <v/>
      </c>
      <c r="U160" s="198" t="str">
        <f t="shared" si="103"/>
        <v/>
      </c>
      <c r="V160" s="199"/>
      <c r="W160" s="200" t="str">
        <f t="shared" si="104"/>
        <v/>
      </c>
      <c r="X160" s="199"/>
      <c r="Y160" s="200" t="str">
        <f t="shared" si="105"/>
        <v/>
      </c>
      <c r="Z160" s="199"/>
      <c r="AA160" s="201" t="str">
        <f t="shared" si="90"/>
        <v/>
      </c>
      <c r="AB160" s="202" t="str">
        <f t="shared" si="91"/>
        <v/>
      </c>
      <c r="AC160" s="203" t="str">
        <f t="shared" si="92"/>
        <v/>
      </c>
      <c r="AD160" s="204" t="str">
        <f t="shared" si="93"/>
        <v/>
      </c>
      <c r="AE160" s="205"/>
      <c r="AF160" s="186"/>
      <c r="AG160" s="333" t="str">
        <f t="shared" si="94"/>
        <v/>
      </c>
      <c r="AH160" s="334" t="str">
        <f t="shared" si="95"/>
        <v/>
      </c>
      <c r="AI160" s="335" t="str">
        <f t="shared" si="96"/>
        <v/>
      </c>
      <c r="AJ160" s="336" t="str">
        <f t="shared" si="97"/>
        <v/>
      </c>
      <c r="AK160" s="210" t="str">
        <f t="shared" si="98"/>
        <v/>
      </c>
    </row>
    <row r="161" spans="2:37" ht="12" customHeight="1">
      <c r="B161" s="21">
        <f>IF(情報!$C151="","",情報!$C151)</f>
        <v>414</v>
      </c>
      <c r="C161" s="22" t="str">
        <f t="shared" si="86"/>
        <v/>
      </c>
      <c r="D161" s="192" t="str">
        <f t="shared" si="106"/>
        <v/>
      </c>
      <c r="E161" s="307" t="str">
        <f t="shared" si="106"/>
        <v/>
      </c>
      <c r="F161" s="307" t="str">
        <f t="shared" si="106"/>
        <v/>
      </c>
      <c r="G161" s="192" t="str">
        <f t="shared" si="107"/>
        <v/>
      </c>
      <c r="H161" s="307" t="str">
        <f t="shared" si="107"/>
        <v/>
      </c>
      <c r="I161" s="307" t="str">
        <f t="shared" si="107"/>
        <v/>
      </c>
      <c r="J161" s="192"/>
      <c r="K161" s="307"/>
      <c r="L161" s="332"/>
      <c r="M161" s="196" t="str">
        <f t="shared" si="99"/>
        <v/>
      </c>
      <c r="N161" s="308" t="str">
        <f t="shared" si="100"/>
        <v/>
      </c>
      <c r="O161" s="309" t="str">
        <f t="shared" si="101"/>
        <v/>
      </c>
      <c r="P161" s="306"/>
      <c r="Q161" s="195" t="str">
        <f t="shared" si="87"/>
        <v/>
      </c>
      <c r="R161" s="196" t="str">
        <f t="shared" si="102"/>
        <v/>
      </c>
      <c r="S161" s="197" t="str">
        <f t="shared" si="88"/>
        <v/>
      </c>
      <c r="T161" s="192" t="str">
        <f t="shared" si="89"/>
        <v/>
      </c>
      <c r="U161" s="198" t="str">
        <f t="shared" si="103"/>
        <v/>
      </c>
      <c r="V161" s="199"/>
      <c r="W161" s="200" t="str">
        <f t="shared" si="104"/>
        <v/>
      </c>
      <c r="X161" s="199"/>
      <c r="Y161" s="200" t="str">
        <f t="shared" si="105"/>
        <v/>
      </c>
      <c r="Z161" s="199"/>
      <c r="AA161" s="201" t="str">
        <f t="shared" si="90"/>
        <v/>
      </c>
      <c r="AB161" s="202" t="str">
        <f t="shared" si="91"/>
        <v/>
      </c>
      <c r="AC161" s="203" t="str">
        <f t="shared" si="92"/>
        <v/>
      </c>
      <c r="AD161" s="204" t="str">
        <f t="shared" si="93"/>
        <v/>
      </c>
      <c r="AE161" s="205"/>
      <c r="AF161" s="186"/>
      <c r="AG161" s="333" t="str">
        <f t="shared" si="94"/>
        <v/>
      </c>
      <c r="AH161" s="334" t="str">
        <f t="shared" si="95"/>
        <v/>
      </c>
      <c r="AI161" s="335" t="str">
        <f t="shared" si="96"/>
        <v/>
      </c>
      <c r="AJ161" s="336" t="str">
        <f t="shared" si="97"/>
        <v/>
      </c>
      <c r="AK161" s="210" t="str">
        <f t="shared" si="98"/>
        <v/>
      </c>
    </row>
    <row r="162" spans="2:37" ht="12" customHeight="1">
      <c r="B162" s="27">
        <f>IF(情報!$C152="","",情報!$C152)</f>
        <v>415</v>
      </c>
      <c r="C162" s="28" t="str">
        <f t="shared" si="86"/>
        <v/>
      </c>
      <c r="D162" s="211" t="str">
        <f t="shared" si="106"/>
        <v/>
      </c>
      <c r="E162" s="310" t="str">
        <f t="shared" si="106"/>
        <v/>
      </c>
      <c r="F162" s="310" t="str">
        <f t="shared" si="106"/>
        <v/>
      </c>
      <c r="G162" s="211" t="str">
        <f t="shared" si="107"/>
        <v/>
      </c>
      <c r="H162" s="310" t="str">
        <f t="shared" si="107"/>
        <v/>
      </c>
      <c r="I162" s="310" t="str">
        <f t="shared" si="107"/>
        <v/>
      </c>
      <c r="J162" s="211"/>
      <c r="K162" s="310"/>
      <c r="L162" s="337"/>
      <c r="M162" s="215" t="str">
        <f t="shared" si="99"/>
        <v/>
      </c>
      <c r="N162" s="311" t="str">
        <f t="shared" si="100"/>
        <v/>
      </c>
      <c r="O162" s="312" t="str">
        <f t="shared" si="101"/>
        <v/>
      </c>
      <c r="P162" s="306"/>
      <c r="Q162" s="214" t="str">
        <f t="shared" si="87"/>
        <v/>
      </c>
      <c r="R162" s="215" t="str">
        <f t="shared" si="102"/>
        <v/>
      </c>
      <c r="S162" s="216" t="str">
        <f t="shared" si="88"/>
        <v/>
      </c>
      <c r="T162" s="211" t="str">
        <f t="shared" si="89"/>
        <v/>
      </c>
      <c r="U162" s="217" t="str">
        <f t="shared" si="103"/>
        <v/>
      </c>
      <c r="V162" s="218"/>
      <c r="W162" s="219" t="str">
        <f t="shared" si="104"/>
        <v/>
      </c>
      <c r="X162" s="218"/>
      <c r="Y162" s="219" t="str">
        <f t="shared" si="105"/>
        <v/>
      </c>
      <c r="Z162" s="218"/>
      <c r="AA162" s="220" t="str">
        <f t="shared" si="90"/>
        <v/>
      </c>
      <c r="AB162" s="221" t="str">
        <f t="shared" si="91"/>
        <v/>
      </c>
      <c r="AC162" s="222" t="str">
        <f t="shared" si="92"/>
        <v/>
      </c>
      <c r="AD162" s="223" t="str">
        <f t="shared" si="93"/>
        <v/>
      </c>
      <c r="AE162" s="224"/>
      <c r="AF162" s="186"/>
      <c r="AG162" s="338" t="str">
        <f t="shared" si="94"/>
        <v/>
      </c>
      <c r="AH162" s="339" t="str">
        <f t="shared" si="95"/>
        <v/>
      </c>
      <c r="AI162" s="340" t="str">
        <f t="shared" si="96"/>
        <v/>
      </c>
      <c r="AJ162" s="341" t="str">
        <f t="shared" si="97"/>
        <v/>
      </c>
      <c r="AK162" s="229" t="str">
        <f t="shared" si="98"/>
        <v/>
      </c>
    </row>
    <row r="163" spans="2:37" ht="12" customHeight="1">
      <c r="B163" s="33">
        <f>IF(情報!$C153="","",情報!$C153)</f>
        <v>416</v>
      </c>
      <c r="C163" s="34" t="str">
        <f t="shared" si="86"/>
        <v/>
      </c>
      <c r="D163" s="230" t="str">
        <f t="shared" si="106"/>
        <v/>
      </c>
      <c r="E163" s="313" t="str">
        <f t="shared" si="106"/>
        <v/>
      </c>
      <c r="F163" s="313" t="str">
        <f t="shared" si="106"/>
        <v/>
      </c>
      <c r="G163" s="230" t="str">
        <f t="shared" si="107"/>
        <v/>
      </c>
      <c r="H163" s="313" t="str">
        <f t="shared" si="107"/>
        <v/>
      </c>
      <c r="I163" s="313" t="str">
        <f t="shared" si="107"/>
        <v/>
      </c>
      <c r="J163" s="230"/>
      <c r="K163" s="313"/>
      <c r="L163" s="342"/>
      <c r="M163" s="234" t="str">
        <f t="shared" si="99"/>
        <v/>
      </c>
      <c r="N163" s="314" t="str">
        <f t="shared" si="100"/>
        <v/>
      </c>
      <c r="O163" s="315" t="str">
        <f t="shared" si="101"/>
        <v/>
      </c>
      <c r="P163" s="306"/>
      <c r="Q163" s="233" t="str">
        <f t="shared" si="87"/>
        <v/>
      </c>
      <c r="R163" s="234" t="str">
        <f t="shared" si="102"/>
        <v/>
      </c>
      <c r="S163" s="235" t="str">
        <f t="shared" si="88"/>
        <v/>
      </c>
      <c r="T163" s="230" t="str">
        <f t="shared" si="89"/>
        <v/>
      </c>
      <c r="U163" s="236" t="str">
        <f t="shared" si="103"/>
        <v/>
      </c>
      <c r="V163" s="237"/>
      <c r="W163" s="238" t="str">
        <f t="shared" si="104"/>
        <v/>
      </c>
      <c r="X163" s="237"/>
      <c r="Y163" s="238" t="str">
        <f t="shared" si="105"/>
        <v/>
      </c>
      <c r="Z163" s="237"/>
      <c r="AA163" s="239" t="str">
        <f t="shared" si="90"/>
        <v/>
      </c>
      <c r="AB163" s="240" t="str">
        <f t="shared" si="91"/>
        <v/>
      </c>
      <c r="AC163" s="241" t="str">
        <f t="shared" si="92"/>
        <v/>
      </c>
      <c r="AD163" s="242" t="str">
        <f t="shared" si="93"/>
        <v/>
      </c>
      <c r="AE163" s="243"/>
      <c r="AF163" s="186"/>
      <c r="AG163" s="343" t="str">
        <f t="shared" si="94"/>
        <v/>
      </c>
      <c r="AH163" s="344" t="str">
        <f t="shared" si="95"/>
        <v/>
      </c>
      <c r="AI163" s="345" t="str">
        <f t="shared" si="96"/>
        <v/>
      </c>
      <c r="AJ163" s="346" t="str">
        <f t="shared" si="97"/>
        <v/>
      </c>
      <c r="AK163" s="248" t="str">
        <f t="shared" si="98"/>
        <v/>
      </c>
    </row>
    <row r="164" spans="2:37" ht="12" customHeight="1">
      <c r="B164" s="21">
        <f>IF(情報!$C154="","",情報!$C154)</f>
        <v>417</v>
      </c>
      <c r="C164" s="22" t="str">
        <f t="shared" si="86"/>
        <v/>
      </c>
      <c r="D164" s="192" t="str">
        <f t="shared" si="106"/>
        <v/>
      </c>
      <c r="E164" s="307" t="str">
        <f t="shared" si="106"/>
        <v/>
      </c>
      <c r="F164" s="307" t="str">
        <f t="shared" si="106"/>
        <v/>
      </c>
      <c r="G164" s="192" t="str">
        <f t="shared" si="107"/>
        <v/>
      </c>
      <c r="H164" s="307" t="str">
        <f t="shared" si="107"/>
        <v/>
      </c>
      <c r="I164" s="307" t="str">
        <f t="shared" si="107"/>
        <v/>
      </c>
      <c r="J164" s="192"/>
      <c r="K164" s="307"/>
      <c r="L164" s="332"/>
      <c r="M164" s="196" t="str">
        <f t="shared" si="99"/>
        <v/>
      </c>
      <c r="N164" s="308" t="str">
        <f t="shared" si="100"/>
        <v/>
      </c>
      <c r="O164" s="309" t="str">
        <f t="shared" si="101"/>
        <v/>
      </c>
      <c r="P164" s="306"/>
      <c r="Q164" s="195" t="str">
        <f t="shared" si="87"/>
        <v/>
      </c>
      <c r="R164" s="196" t="str">
        <f t="shared" si="102"/>
        <v/>
      </c>
      <c r="S164" s="197" t="str">
        <f t="shared" si="88"/>
        <v/>
      </c>
      <c r="T164" s="192" t="str">
        <f t="shared" si="89"/>
        <v/>
      </c>
      <c r="U164" s="198" t="str">
        <f t="shared" si="103"/>
        <v/>
      </c>
      <c r="V164" s="199"/>
      <c r="W164" s="200" t="str">
        <f t="shared" si="104"/>
        <v/>
      </c>
      <c r="X164" s="199"/>
      <c r="Y164" s="200" t="str">
        <f t="shared" si="105"/>
        <v/>
      </c>
      <c r="Z164" s="199"/>
      <c r="AA164" s="201" t="str">
        <f t="shared" si="90"/>
        <v/>
      </c>
      <c r="AB164" s="202" t="str">
        <f t="shared" si="91"/>
        <v/>
      </c>
      <c r="AC164" s="203" t="str">
        <f t="shared" si="92"/>
        <v/>
      </c>
      <c r="AD164" s="204" t="str">
        <f t="shared" si="93"/>
        <v/>
      </c>
      <c r="AE164" s="205"/>
      <c r="AF164" s="186"/>
      <c r="AG164" s="333" t="str">
        <f t="shared" si="94"/>
        <v/>
      </c>
      <c r="AH164" s="334" t="str">
        <f t="shared" si="95"/>
        <v/>
      </c>
      <c r="AI164" s="335" t="str">
        <f t="shared" si="96"/>
        <v/>
      </c>
      <c r="AJ164" s="336" t="str">
        <f t="shared" si="97"/>
        <v/>
      </c>
      <c r="AK164" s="210" t="str">
        <f t="shared" si="98"/>
        <v/>
      </c>
    </row>
    <row r="165" spans="2:37" ht="12" customHeight="1">
      <c r="B165" s="21">
        <f>IF(情報!$C155="","",情報!$C155)</f>
        <v>418</v>
      </c>
      <c r="C165" s="22" t="str">
        <f t="shared" si="86"/>
        <v/>
      </c>
      <c r="D165" s="192" t="str">
        <f t="shared" si="106"/>
        <v/>
      </c>
      <c r="E165" s="307" t="str">
        <f t="shared" si="106"/>
        <v/>
      </c>
      <c r="F165" s="307" t="str">
        <f t="shared" si="106"/>
        <v/>
      </c>
      <c r="G165" s="192" t="str">
        <f t="shared" si="107"/>
        <v/>
      </c>
      <c r="H165" s="307" t="str">
        <f t="shared" si="107"/>
        <v/>
      </c>
      <c r="I165" s="307" t="str">
        <f t="shared" si="107"/>
        <v/>
      </c>
      <c r="J165" s="192"/>
      <c r="K165" s="307"/>
      <c r="L165" s="332"/>
      <c r="M165" s="196" t="str">
        <f t="shared" si="99"/>
        <v/>
      </c>
      <c r="N165" s="308" t="str">
        <f t="shared" si="100"/>
        <v/>
      </c>
      <c r="O165" s="309" t="str">
        <f t="shared" si="101"/>
        <v/>
      </c>
      <c r="P165" s="306"/>
      <c r="Q165" s="195" t="str">
        <f t="shared" si="87"/>
        <v/>
      </c>
      <c r="R165" s="196" t="str">
        <f t="shared" si="102"/>
        <v/>
      </c>
      <c r="S165" s="197" t="str">
        <f t="shared" si="88"/>
        <v/>
      </c>
      <c r="T165" s="192" t="str">
        <f t="shared" si="89"/>
        <v/>
      </c>
      <c r="U165" s="198" t="str">
        <f t="shared" si="103"/>
        <v/>
      </c>
      <c r="V165" s="199"/>
      <c r="W165" s="200" t="str">
        <f t="shared" si="104"/>
        <v/>
      </c>
      <c r="X165" s="199"/>
      <c r="Y165" s="200" t="str">
        <f t="shared" si="105"/>
        <v/>
      </c>
      <c r="Z165" s="199"/>
      <c r="AA165" s="201" t="str">
        <f t="shared" si="90"/>
        <v/>
      </c>
      <c r="AB165" s="202" t="str">
        <f t="shared" si="91"/>
        <v/>
      </c>
      <c r="AC165" s="203" t="str">
        <f t="shared" si="92"/>
        <v/>
      </c>
      <c r="AD165" s="204" t="str">
        <f t="shared" si="93"/>
        <v/>
      </c>
      <c r="AE165" s="205"/>
      <c r="AF165" s="186"/>
      <c r="AG165" s="333" t="str">
        <f t="shared" si="94"/>
        <v/>
      </c>
      <c r="AH165" s="334" t="str">
        <f t="shared" si="95"/>
        <v/>
      </c>
      <c r="AI165" s="335" t="str">
        <f t="shared" si="96"/>
        <v/>
      </c>
      <c r="AJ165" s="336" t="str">
        <f t="shared" si="97"/>
        <v/>
      </c>
      <c r="AK165" s="210" t="str">
        <f t="shared" si="98"/>
        <v/>
      </c>
    </row>
    <row r="166" spans="2:37" ht="12" customHeight="1">
      <c r="B166" s="21">
        <f>IF(情報!$C156="","",情報!$C156)</f>
        <v>419</v>
      </c>
      <c r="C166" s="22" t="str">
        <f t="shared" si="86"/>
        <v/>
      </c>
      <c r="D166" s="192" t="str">
        <f t="shared" si="106"/>
        <v/>
      </c>
      <c r="E166" s="307" t="str">
        <f t="shared" si="106"/>
        <v/>
      </c>
      <c r="F166" s="307" t="str">
        <f t="shared" si="106"/>
        <v/>
      </c>
      <c r="G166" s="192" t="str">
        <f t="shared" si="107"/>
        <v/>
      </c>
      <c r="H166" s="307" t="str">
        <f t="shared" si="107"/>
        <v/>
      </c>
      <c r="I166" s="307" t="str">
        <f t="shared" si="107"/>
        <v/>
      </c>
      <c r="J166" s="192"/>
      <c r="K166" s="307"/>
      <c r="L166" s="332"/>
      <c r="M166" s="196" t="str">
        <f t="shared" si="99"/>
        <v/>
      </c>
      <c r="N166" s="308" t="str">
        <f t="shared" si="100"/>
        <v/>
      </c>
      <c r="O166" s="309" t="str">
        <f t="shared" si="101"/>
        <v/>
      </c>
      <c r="P166" s="306"/>
      <c r="Q166" s="195" t="str">
        <f t="shared" si="87"/>
        <v/>
      </c>
      <c r="R166" s="196" t="str">
        <f t="shared" si="102"/>
        <v/>
      </c>
      <c r="S166" s="197" t="str">
        <f t="shared" si="88"/>
        <v/>
      </c>
      <c r="T166" s="192" t="str">
        <f t="shared" si="89"/>
        <v/>
      </c>
      <c r="U166" s="198" t="str">
        <f t="shared" si="103"/>
        <v/>
      </c>
      <c r="V166" s="199"/>
      <c r="W166" s="200" t="str">
        <f t="shared" si="104"/>
        <v/>
      </c>
      <c r="X166" s="199"/>
      <c r="Y166" s="200" t="str">
        <f t="shared" si="105"/>
        <v/>
      </c>
      <c r="Z166" s="199"/>
      <c r="AA166" s="201" t="str">
        <f t="shared" si="90"/>
        <v/>
      </c>
      <c r="AB166" s="202" t="str">
        <f t="shared" si="91"/>
        <v/>
      </c>
      <c r="AC166" s="203" t="str">
        <f t="shared" si="92"/>
        <v/>
      </c>
      <c r="AD166" s="204" t="str">
        <f t="shared" si="93"/>
        <v/>
      </c>
      <c r="AE166" s="205"/>
      <c r="AF166" s="186"/>
      <c r="AG166" s="333" t="str">
        <f t="shared" si="94"/>
        <v/>
      </c>
      <c r="AH166" s="334" t="str">
        <f t="shared" si="95"/>
        <v/>
      </c>
      <c r="AI166" s="335" t="str">
        <f t="shared" si="96"/>
        <v/>
      </c>
      <c r="AJ166" s="336" t="str">
        <f t="shared" si="97"/>
        <v/>
      </c>
      <c r="AK166" s="210" t="str">
        <f t="shared" si="98"/>
        <v/>
      </c>
    </row>
    <row r="167" spans="2:37" ht="12" customHeight="1">
      <c r="B167" s="27">
        <f>IF(情報!$C157="","",情報!$C157)</f>
        <v>420</v>
      </c>
      <c r="C167" s="28" t="str">
        <f t="shared" si="86"/>
        <v/>
      </c>
      <c r="D167" s="211" t="str">
        <f t="shared" si="106"/>
        <v/>
      </c>
      <c r="E167" s="310" t="str">
        <f t="shared" si="106"/>
        <v/>
      </c>
      <c r="F167" s="310" t="str">
        <f t="shared" si="106"/>
        <v/>
      </c>
      <c r="G167" s="211" t="str">
        <f t="shared" si="107"/>
        <v/>
      </c>
      <c r="H167" s="310" t="str">
        <f t="shared" si="107"/>
        <v/>
      </c>
      <c r="I167" s="310" t="str">
        <f t="shared" si="107"/>
        <v/>
      </c>
      <c r="J167" s="211"/>
      <c r="K167" s="310"/>
      <c r="L167" s="337"/>
      <c r="M167" s="215" t="str">
        <f t="shared" si="99"/>
        <v/>
      </c>
      <c r="N167" s="311" t="str">
        <f t="shared" si="100"/>
        <v/>
      </c>
      <c r="O167" s="312" t="str">
        <f t="shared" si="101"/>
        <v/>
      </c>
      <c r="P167" s="306"/>
      <c r="Q167" s="214" t="str">
        <f t="shared" si="87"/>
        <v/>
      </c>
      <c r="R167" s="215" t="str">
        <f t="shared" si="102"/>
        <v/>
      </c>
      <c r="S167" s="216" t="str">
        <f t="shared" si="88"/>
        <v/>
      </c>
      <c r="T167" s="211" t="str">
        <f t="shared" si="89"/>
        <v/>
      </c>
      <c r="U167" s="217" t="str">
        <f t="shared" si="103"/>
        <v/>
      </c>
      <c r="V167" s="218"/>
      <c r="W167" s="219" t="str">
        <f t="shared" si="104"/>
        <v/>
      </c>
      <c r="X167" s="218"/>
      <c r="Y167" s="219" t="str">
        <f t="shared" si="105"/>
        <v/>
      </c>
      <c r="Z167" s="218"/>
      <c r="AA167" s="220" t="str">
        <f t="shared" si="90"/>
        <v/>
      </c>
      <c r="AB167" s="221" t="str">
        <f t="shared" si="91"/>
        <v/>
      </c>
      <c r="AC167" s="222" t="str">
        <f t="shared" si="92"/>
        <v/>
      </c>
      <c r="AD167" s="223" t="str">
        <f t="shared" si="93"/>
        <v/>
      </c>
      <c r="AE167" s="224"/>
      <c r="AF167" s="186"/>
      <c r="AG167" s="338" t="str">
        <f t="shared" si="94"/>
        <v/>
      </c>
      <c r="AH167" s="339" t="str">
        <f t="shared" si="95"/>
        <v/>
      </c>
      <c r="AI167" s="340" t="str">
        <f t="shared" si="96"/>
        <v/>
      </c>
      <c r="AJ167" s="341" t="str">
        <f t="shared" si="97"/>
        <v/>
      </c>
      <c r="AK167" s="229" t="str">
        <f t="shared" si="98"/>
        <v/>
      </c>
    </row>
    <row r="168" spans="2:37" ht="12" customHeight="1">
      <c r="B168" s="33">
        <f>IF(情報!$C158="","",情報!$C158)</f>
        <v>421</v>
      </c>
      <c r="C168" s="34" t="str">
        <f t="shared" si="86"/>
        <v/>
      </c>
      <c r="D168" s="230" t="str">
        <f t="shared" si="106"/>
        <v/>
      </c>
      <c r="E168" s="313" t="str">
        <f t="shared" si="106"/>
        <v/>
      </c>
      <c r="F168" s="313" t="str">
        <f t="shared" si="106"/>
        <v/>
      </c>
      <c r="G168" s="230" t="str">
        <f t="shared" si="107"/>
        <v/>
      </c>
      <c r="H168" s="313" t="str">
        <f t="shared" si="107"/>
        <v/>
      </c>
      <c r="I168" s="313" t="str">
        <f t="shared" si="107"/>
        <v/>
      </c>
      <c r="J168" s="230"/>
      <c r="K168" s="313"/>
      <c r="L168" s="342"/>
      <c r="M168" s="234" t="str">
        <f t="shared" si="99"/>
        <v/>
      </c>
      <c r="N168" s="314" t="str">
        <f t="shared" si="100"/>
        <v/>
      </c>
      <c r="O168" s="315" t="str">
        <f t="shared" si="101"/>
        <v/>
      </c>
      <c r="P168" s="306"/>
      <c r="Q168" s="233" t="str">
        <f t="shared" si="87"/>
        <v/>
      </c>
      <c r="R168" s="234" t="str">
        <f t="shared" si="102"/>
        <v/>
      </c>
      <c r="S168" s="235" t="str">
        <f t="shared" si="88"/>
        <v/>
      </c>
      <c r="T168" s="230" t="str">
        <f t="shared" si="89"/>
        <v/>
      </c>
      <c r="U168" s="236" t="str">
        <f t="shared" si="103"/>
        <v/>
      </c>
      <c r="V168" s="237"/>
      <c r="W168" s="238" t="str">
        <f t="shared" si="104"/>
        <v/>
      </c>
      <c r="X168" s="237"/>
      <c r="Y168" s="238" t="str">
        <f t="shared" si="105"/>
        <v/>
      </c>
      <c r="Z168" s="237"/>
      <c r="AA168" s="239" t="str">
        <f t="shared" si="90"/>
        <v/>
      </c>
      <c r="AB168" s="240" t="str">
        <f t="shared" si="91"/>
        <v/>
      </c>
      <c r="AC168" s="241" t="str">
        <f t="shared" si="92"/>
        <v/>
      </c>
      <c r="AD168" s="242" t="str">
        <f t="shared" si="93"/>
        <v/>
      </c>
      <c r="AE168" s="243"/>
      <c r="AF168" s="186"/>
      <c r="AG168" s="343" t="str">
        <f t="shared" si="94"/>
        <v/>
      </c>
      <c r="AH168" s="344" t="str">
        <f t="shared" si="95"/>
        <v/>
      </c>
      <c r="AI168" s="345" t="str">
        <f t="shared" si="96"/>
        <v/>
      </c>
      <c r="AJ168" s="346" t="str">
        <f t="shared" si="97"/>
        <v/>
      </c>
      <c r="AK168" s="248" t="str">
        <f t="shared" si="98"/>
        <v/>
      </c>
    </row>
    <row r="169" spans="2:37" ht="12" customHeight="1">
      <c r="B169" s="21">
        <f>IF(情報!$C159="","",情報!$C159)</f>
        <v>422</v>
      </c>
      <c r="C169" s="22" t="str">
        <f t="shared" si="86"/>
        <v/>
      </c>
      <c r="D169" s="192" t="str">
        <f t="shared" si="106"/>
        <v/>
      </c>
      <c r="E169" s="307" t="str">
        <f t="shared" si="106"/>
        <v/>
      </c>
      <c r="F169" s="307" t="str">
        <f t="shared" si="106"/>
        <v/>
      </c>
      <c r="G169" s="192" t="str">
        <f t="shared" si="107"/>
        <v/>
      </c>
      <c r="H169" s="307" t="str">
        <f t="shared" si="107"/>
        <v/>
      </c>
      <c r="I169" s="307" t="str">
        <f t="shared" si="107"/>
        <v/>
      </c>
      <c r="J169" s="192"/>
      <c r="K169" s="307"/>
      <c r="L169" s="332"/>
      <c r="M169" s="196" t="str">
        <f t="shared" si="99"/>
        <v/>
      </c>
      <c r="N169" s="308" t="str">
        <f t="shared" si="100"/>
        <v/>
      </c>
      <c r="O169" s="309" t="str">
        <f t="shared" si="101"/>
        <v/>
      </c>
      <c r="P169" s="306"/>
      <c r="Q169" s="195" t="str">
        <f t="shared" si="87"/>
        <v/>
      </c>
      <c r="R169" s="196" t="str">
        <f t="shared" si="102"/>
        <v/>
      </c>
      <c r="S169" s="197" t="str">
        <f t="shared" si="88"/>
        <v/>
      </c>
      <c r="T169" s="192" t="str">
        <f t="shared" si="89"/>
        <v/>
      </c>
      <c r="U169" s="198" t="str">
        <f t="shared" si="103"/>
        <v/>
      </c>
      <c r="V169" s="199"/>
      <c r="W169" s="200" t="str">
        <f t="shared" si="104"/>
        <v/>
      </c>
      <c r="X169" s="199"/>
      <c r="Y169" s="200" t="str">
        <f t="shared" si="105"/>
        <v/>
      </c>
      <c r="Z169" s="199"/>
      <c r="AA169" s="201" t="str">
        <f t="shared" si="90"/>
        <v/>
      </c>
      <c r="AB169" s="202" t="str">
        <f t="shared" si="91"/>
        <v/>
      </c>
      <c r="AC169" s="203" t="str">
        <f t="shared" si="92"/>
        <v/>
      </c>
      <c r="AD169" s="204" t="str">
        <f t="shared" si="93"/>
        <v/>
      </c>
      <c r="AE169" s="205"/>
      <c r="AF169" s="186"/>
      <c r="AG169" s="333" t="str">
        <f t="shared" si="94"/>
        <v/>
      </c>
      <c r="AH169" s="334" t="str">
        <f t="shared" si="95"/>
        <v/>
      </c>
      <c r="AI169" s="335" t="str">
        <f t="shared" si="96"/>
        <v/>
      </c>
      <c r="AJ169" s="336" t="str">
        <f t="shared" si="97"/>
        <v/>
      </c>
      <c r="AK169" s="210" t="str">
        <f t="shared" si="98"/>
        <v/>
      </c>
    </row>
    <row r="170" spans="2:37" ht="12" customHeight="1">
      <c r="B170" s="21">
        <f>IF(情報!$C160="","",情報!$C160)</f>
        <v>423</v>
      </c>
      <c r="C170" s="22" t="str">
        <f t="shared" si="86"/>
        <v/>
      </c>
      <c r="D170" s="192" t="str">
        <f t="shared" si="106"/>
        <v/>
      </c>
      <c r="E170" s="307" t="str">
        <f t="shared" si="106"/>
        <v/>
      </c>
      <c r="F170" s="307" t="str">
        <f t="shared" si="106"/>
        <v/>
      </c>
      <c r="G170" s="192" t="str">
        <f t="shared" si="107"/>
        <v/>
      </c>
      <c r="H170" s="307" t="str">
        <f t="shared" si="107"/>
        <v/>
      </c>
      <c r="I170" s="307" t="str">
        <f t="shared" si="107"/>
        <v/>
      </c>
      <c r="J170" s="192"/>
      <c r="K170" s="307"/>
      <c r="L170" s="332"/>
      <c r="M170" s="196" t="str">
        <f t="shared" si="99"/>
        <v/>
      </c>
      <c r="N170" s="308" t="str">
        <f t="shared" si="100"/>
        <v/>
      </c>
      <c r="O170" s="309" t="str">
        <f t="shared" si="101"/>
        <v/>
      </c>
      <c r="P170" s="306"/>
      <c r="Q170" s="195" t="str">
        <f t="shared" si="87"/>
        <v/>
      </c>
      <c r="R170" s="196" t="str">
        <f t="shared" si="102"/>
        <v/>
      </c>
      <c r="S170" s="197" t="str">
        <f t="shared" si="88"/>
        <v/>
      </c>
      <c r="T170" s="192" t="str">
        <f t="shared" si="89"/>
        <v/>
      </c>
      <c r="U170" s="198" t="str">
        <f t="shared" si="103"/>
        <v/>
      </c>
      <c r="V170" s="199"/>
      <c r="W170" s="200" t="str">
        <f t="shared" si="104"/>
        <v/>
      </c>
      <c r="X170" s="199"/>
      <c r="Y170" s="200" t="str">
        <f t="shared" si="105"/>
        <v/>
      </c>
      <c r="Z170" s="199"/>
      <c r="AA170" s="201" t="str">
        <f t="shared" si="90"/>
        <v/>
      </c>
      <c r="AB170" s="202" t="str">
        <f t="shared" si="91"/>
        <v/>
      </c>
      <c r="AC170" s="203" t="str">
        <f t="shared" si="92"/>
        <v/>
      </c>
      <c r="AD170" s="204" t="str">
        <f t="shared" si="93"/>
        <v/>
      </c>
      <c r="AE170" s="205"/>
      <c r="AF170" s="186"/>
      <c r="AG170" s="333" t="str">
        <f t="shared" si="94"/>
        <v/>
      </c>
      <c r="AH170" s="334" t="str">
        <f t="shared" si="95"/>
        <v/>
      </c>
      <c r="AI170" s="335" t="str">
        <f t="shared" si="96"/>
        <v/>
      </c>
      <c r="AJ170" s="336" t="str">
        <f t="shared" si="97"/>
        <v/>
      </c>
      <c r="AK170" s="210" t="str">
        <f t="shared" si="98"/>
        <v/>
      </c>
    </row>
    <row r="171" spans="2:37" ht="12" customHeight="1">
      <c r="B171" s="21">
        <f>IF(情報!$C161="","",情報!$C161)</f>
        <v>424</v>
      </c>
      <c r="C171" s="22" t="str">
        <f t="shared" si="86"/>
        <v/>
      </c>
      <c r="D171" s="192" t="str">
        <f t="shared" si="106"/>
        <v/>
      </c>
      <c r="E171" s="307" t="str">
        <f t="shared" si="106"/>
        <v/>
      </c>
      <c r="F171" s="307" t="str">
        <f t="shared" si="106"/>
        <v/>
      </c>
      <c r="G171" s="192" t="str">
        <f t="shared" si="107"/>
        <v/>
      </c>
      <c r="H171" s="307" t="str">
        <f t="shared" si="107"/>
        <v/>
      </c>
      <c r="I171" s="307" t="str">
        <f t="shared" si="107"/>
        <v/>
      </c>
      <c r="J171" s="192"/>
      <c r="K171" s="307"/>
      <c r="L171" s="332"/>
      <c r="M171" s="196" t="str">
        <f t="shared" si="99"/>
        <v/>
      </c>
      <c r="N171" s="308" t="str">
        <f t="shared" si="100"/>
        <v/>
      </c>
      <c r="O171" s="309" t="str">
        <f t="shared" si="101"/>
        <v/>
      </c>
      <c r="P171" s="306"/>
      <c r="Q171" s="195" t="str">
        <f t="shared" si="87"/>
        <v/>
      </c>
      <c r="R171" s="196" t="str">
        <f t="shared" si="102"/>
        <v/>
      </c>
      <c r="S171" s="197" t="str">
        <f t="shared" si="88"/>
        <v/>
      </c>
      <c r="T171" s="192" t="str">
        <f t="shared" si="89"/>
        <v/>
      </c>
      <c r="U171" s="198" t="str">
        <f t="shared" si="103"/>
        <v/>
      </c>
      <c r="V171" s="199"/>
      <c r="W171" s="200" t="str">
        <f t="shared" si="104"/>
        <v/>
      </c>
      <c r="X171" s="199"/>
      <c r="Y171" s="200" t="str">
        <f t="shared" si="105"/>
        <v/>
      </c>
      <c r="Z171" s="199"/>
      <c r="AA171" s="201" t="str">
        <f t="shared" si="90"/>
        <v/>
      </c>
      <c r="AB171" s="202" t="str">
        <f t="shared" si="91"/>
        <v/>
      </c>
      <c r="AC171" s="203" t="str">
        <f t="shared" si="92"/>
        <v/>
      </c>
      <c r="AD171" s="204" t="str">
        <f t="shared" si="93"/>
        <v/>
      </c>
      <c r="AE171" s="205"/>
      <c r="AF171" s="186"/>
      <c r="AG171" s="333" t="str">
        <f t="shared" si="94"/>
        <v/>
      </c>
      <c r="AH171" s="334" t="str">
        <f t="shared" si="95"/>
        <v/>
      </c>
      <c r="AI171" s="335" t="str">
        <f t="shared" si="96"/>
        <v/>
      </c>
      <c r="AJ171" s="336" t="str">
        <f t="shared" si="97"/>
        <v/>
      </c>
      <c r="AK171" s="210" t="str">
        <f t="shared" si="98"/>
        <v/>
      </c>
    </row>
    <row r="172" spans="2:37" ht="12" customHeight="1">
      <c r="B172" s="27">
        <f>IF(情報!$C162="","",情報!$C162)</f>
        <v>425</v>
      </c>
      <c r="C172" s="28" t="str">
        <f t="shared" si="86"/>
        <v/>
      </c>
      <c r="D172" s="211" t="str">
        <f t="shared" si="106"/>
        <v/>
      </c>
      <c r="E172" s="310" t="str">
        <f t="shared" si="106"/>
        <v/>
      </c>
      <c r="F172" s="310" t="str">
        <f t="shared" si="106"/>
        <v/>
      </c>
      <c r="G172" s="211" t="str">
        <f t="shared" si="107"/>
        <v/>
      </c>
      <c r="H172" s="310" t="str">
        <f t="shared" si="107"/>
        <v/>
      </c>
      <c r="I172" s="310" t="str">
        <f t="shared" si="107"/>
        <v/>
      </c>
      <c r="J172" s="211"/>
      <c r="K172" s="310"/>
      <c r="L172" s="337"/>
      <c r="M172" s="215" t="str">
        <f t="shared" si="99"/>
        <v/>
      </c>
      <c r="N172" s="311" t="str">
        <f t="shared" si="100"/>
        <v/>
      </c>
      <c r="O172" s="312" t="str">
        <f t="shared" si="101"/>
        <v/>
      </c>
      <c r="P172" s="306"/>
      <c r="Q172" s="214" t="str">
        <f t="shared" si="87"/>
        <v/>
      </c>
      <c r="R172" s="215" t="str">
        <f t="shared" si="102"/>
        <v/>
      </c>
      <c r="S172" s="216" t="str">
        <f t="shared" si="88"/>
        <v/>
      </c>
      <c r="T172" s="211" t="str">
        <f t="shared" si="89"/>
        <v/>
      </c>
      <c r="U172" s="217" t="str">
        <f t="shared" si="103"/>
        <v/>
      </c>
      <c r="V172" s="218"/>
      <c r="W172" s="219" t="str">
        <f t="shared" si="104"/>
        <v/>
      </c>
      <c r="X172" s="218"/>
      <c r="Y172" s="219" t="str">
        <f t="shared" si="105"/>
        <v/>
      </c>
      <c r="Z172" s="218"/>
      <c r="AA172" s="220" t="str">
        <f t="shared" si="90"/>
        <v/>
      </c>
      <c r="AB172" s="221" t="str">
        <f t="shared" si="91"/>
        <v/>
      </c>
      <c r="AC172" s="222" t="str">
        <f t="shared" si="92"/>
        <v/>
      </c>
      <c r="AD172" s="223" t="str">
        <f t="shared" si="93"/>
        <v/>
      </c>
      <c r="AE172" s="224"/>
      <c r="AF172" s="186"/>
      <c r="AG172" s="338" t="str">
        <f t="shared" si="94"/>
        <v/>
      </c>
      <c r="AH172" s="339" t="str">
        <f t="shared" si="95"/>
        <v/>
      </c>
      <c r="AI172" s="340" t="str">
        <f t="shared" si="96"/>
        <v/>
      </c>
      <c r="AJ172" s="341" t="str">
        <f t="shared" si="97"/>
        <v/>
      </c>
      <c r="AK172" s="229" t="str">
        <f t="shared" si="98"/>
        <v/>
      </c>
    </row>
    <row r="173" spans="2:37" ht="12" customHeight="1">
      <c r="B173" s="33">
        <f>IF(情報!$C163="","",情報!$C163)</f>
        <v>426</v>
      </c>
      <c r="C173" s="34" t="str">
        <f t="shared" ref="C173:C192" si="108">IF(ISERROR(VLOOKUP($B173,名列,2,FALSE)&amp;""),"",VLOOKUP($B173,名列,2,FALSE)&amp;"")</f>
        <v/>
      </c>
      <c r="D173" s="230" t="str">
        <f t="shared" ref="D173:F192" si="109">VLOOKUP($B173,評1,D$9,FALSE)</f>
        <v/>
      </c>
      <c r="E173" s="313" t="str">
        <f t="shared" si="109"/>
        <v/>
      </c>
      <c r="F173" s="313" t="str">
        <f t="shared" si="109"/>
        <v/>
      </c>
      <c r="G173" s="230" t="str">
        <f t="shared" ref="G173:I192" si="110">VLOOKUP($B173,評2,G$9,FALSE)</f>
        <v/>
      </c>
      <c r="H173" s="313" t="str">
        <f t="shared" si="110"/>
        <v/>
      </c>
      <c r="I173" s="313" t="str">
        <f t="shared" si="110"/>
        <v/>
      </c>
      <c r="J173" s="230"/>
      <c r="K173" s="313"/>
      <c r="L173" s="342"/>
      <c r="M173" s="234" t="str">
        <f t="shared" si="99"/>
        <v/>
      </c>
      <c r="N173" s="314" t="str">
        <f t="shared" si="100"/>
        <v/>
      </c>
      <c r="O173" s="315" t="str">
        <f t="shared" si="101"/>
        <v/>
      </c>
      <c r="P173" s="306"/>
      <c r="Q173" s="233" t="str">
        <f t="shared" ref="Q173:Q192" si="111">IF(R173="","",RANK(R173,$R$13:$R$192,0))</f>
        <v/>
      </c>
      <c r="R173" s="234" t="str">
        <f t="shared" si="102"/>
        <v/>
      </c>
      <c r="S173" s="235" t="str">
        <f t="shared" ref="S173:S192" si="112">IF(ISERROR(LOOKUP(R173,$Q$2:$R$6)),"",LOOKUP(R173,$Q$2:$R$6))</f>
        <v/>
      </c>
      <c r="T173" s="230" t="str">
        <f t="shared" ref="T173:T192" si="113">VLOOKUP($B173,テ2,44,FALSE)</f>
        <v/>
      </c>
      <c r="U173" s="236" t="str">
        <f t="shared" si="103"/>
        <v/>
      </c>
      <c r="V173" s="237"/>
      <c r="W173" s="238" t="str">
        <f t="shared" si="104"/>
        <v/>
      </c>
      <c r="X173" s="237"/>
      <c r="Y173" s="238" t="str">
        <f t="shared" si="105"/>
        <v/>
      </c>
      <c r="Z173" s="237"/>
      <c r="AA173" s="239" t="str">
        <f t="shared" ref="AA173:AA192" si="114">IF($AG173&amp;$AH173&amp;$AI173="","",(IF($AG173="A",3,IF($AG173="B",2,1)))+(IF($AH173="A",3,IF($AH173="B",2,1)))+(IF($AI173="A",3,IF($AI173="B",2,1))))</f>
        <v/>
      </c>
      <c r="AB173" s="240" t="str">
        <f t="shared" ref="AB173:AB192" si="115">IF($AA173="","",VLOOKUP($AA173,観点得点,2,FALSE))</f>
        <v/>
      </c>
      <c r="AC173" s="241" t="str">
        <f t="shared" ref="AC173:AC192" si="116">IF($AA173="","",VLOOKUP($AA173,観点得点,3,FALSE))</f>
        <v/>
      </c>
      <c r="AD173" s="242" t="str">
        <f t="shared" ref="AD173:AD192" si="117">IF(ISERROR(LOOKUP(R173,$Q$2:$R$6)),"",LOOKUP(R173,$Q$2:$R$6))</f>
        <v/>
      </c>
      <c r="AE173" s="243"/>
      <c r="AF173" s="186"/>
      <c r="AG173" s="343" t="str">
        <f t="shared" ref="AG173:AG192" si="118">IF($V173="",$U173,$V173)</f>
        <v/>
      </c>
      <c r="AH173" s="344" t="str">
        <f t="shared" ref="AH173:AH192" si="119">IF($X173="",$W173,$X173)</f>
        <v/>
      </c>
      <c r="AI173" s="345" t="str">
        <f t="shared" ref="AI173:AI192" si="120">IF($Z173="",$Y173,$Z173)</f>
        <v/>
      </c>
      <c r="AJ173" s="346" t="str">
        <f t="shared" ref="AJ173:AJ192" si="121">IF(AE173="",AD173,AE173)</f>
        <v/>
      </c>
      <c r="AK173" s="248" t="str">
        <f t="shared" ref="AK173:AK192" si="122">IF(ISERROR(VLOOKUP($B173,評全,$AK$8,FALSE)),"",VLOOKUP($B173,評全,$AK$8,FALSE))</f>
        <v/>
      </c>
    </row>
    <row r="174" spans="2:37" ht="12" customHeight="1">
      <c r="B174" s="21">
        <f>IF(情報!$C164="","",情報!$C164)</f>
        <v>427</v>
      </c>
      <c r="C174" s="22" t="str">
        <f t="shared" si="108"/>
        <v/>
      </c>
      <c r="D174" s="192" t="str">
        <f t="shared" si="109"/>
        <v/>
      </c>
      <c r="E174" s="307" t="str">
        <f t="shared" si="109"/>
        <v/>
      </c>
      <c r="F174" s="307" t="str">
        <f t="shared" si="109"/>
        <v/>
      </c>
      <c r="G174" s="192" t="str">
        <f t="shared" si="110"/>
        <v/>
      </c>
      <c r="H174" s="307" t="str">
        <f t="shared" si="110"/>
        <v/>
      </c>
      <c r="I174" s="307" t="str">
        <f t="shared" si="110"/>
        <v/>
      </c>
      <c r="J174" s="192"/>
      <c r="K174" s="307"/>
      <c r="L174" s="332"/>
      <c r="M174" s="196" t="str">
        <f t="shared" si="99"/>
        <v/>
      </c>
      <c r="N174" s="308" t="str">
        <f t="shared" si="100"/>
        <v/>
      </c>
      <c r="O174" s="309" t="str">
        <f t="shared" si="101"/>
        <v/>
      </c>
      <c r="P174" s="306"/>
      <c r="Q174" s="195" t="str">
        <f t="shared" si="111"/>
        <v/>
      </c>
      <c r="R174" s="196" t="str">
        <f t="shared" si="102"/>
        <v/>
      </c>
      <c r="S174" s="197" t="str">
        <f t="shared" si="112"/>
        <v/>
      </c>
      <c r="T174" s="192" t="str">
        <f t="shared" si="113"/>
        <v/>
      </c>
      <c r="U174" s="198" t="str">
        <f t="shared" si="103"/>
        <v/>
      </c>
      <c r="V174" s="199"/>
      <c r="W174" s="200" t="str">
        <f t="shared" si="104"/>
        <v/>
      </c>
      <c r="X174" s="199"/>
      <c r="Y174" s="200" t="str">
        <f t="shared" si="105"/>
        <v/>
      </c>
      <c r="Z174" s="199"/>
      <c r="AA174" s="201" t="str">
        <f t="shared" si="114"/>
        <v/>
      </c>
      <c r="AB174" s="202" t="str">
        <f t="shared" si="115"/>
        <v/>
      </c>
      <c r="AC174" s="203" t="str">
        <f t="shared" si="116"/>
        <v/>
      </c>
      <c r="AD174" s="204" t="str">
        <f t="shared" si="117"/>
        <v/>
      </c>
      <c r="AE174" s="205"/>
      <c r="AF174" s="186"/>
      <c r="AG174" s="333" t="str">
        <f t="shared" si="118"/>
        <v/>
      </c>
      <c r="AH174" s="334" t="str">
        <f t="shared" si="119"/>
        <v/>
      </c>
      <c r="AI174" s="335" t="str">
        <f t="shared" si="120"/>
        <v/>
      </c>
      <c r="AJ174" s="336" t="str">
        <f t="shared" si="121"/>
        <v/>
      </c>
      <c r="AK174" s="210" t="str">
        <f t="shared" si="122"/>
        <v/>
      </c>
    </row>
    <row r="175" spans="2:37" ht="12" customHeight="1">
      <c r="B175" s="21">
        <f>IF(情報!$C165="","",情報!$C165)</f>
        <v>428</v>
      </c>
      <c r="C175" s="22" t="str">
        <f t="shared" si="108"/>
        <v/>
      </c>
      <c r="D175" s="192" t="str">
        <f t="shared" si="109"/>
        <v/>
      </c>
      <c r="E175" s="307" t="str">
        <f t="shared" si="109"/>
        <v/>
      </c>
      <c r="F175" s="307" t="str">
        <f t="shared" si="109"/>
        <v/>
      </c>
      <c r="G175" s="192" t="str">
        <f t="shared" si="110"/>
        <v/>
      </c>
      <c r="H175" s="307" t="str">
        <f t="shared" si="110"/>
        <v/>
      </c>
      <c r="I175" s="307" t="str">
        <f t="shared" si="110"/>
        <v/>
      </c>
      <c r="J175" s="192"/>
      <c r="K175" s="307"/>
      <c r="L175" s="332"/>
      <c r="M175" s="196" t="str">
        <f t="shared" si="99"/>
        <v/>
      </c>
      <c r="N175" s="308" t="str">
        <f t="shared" si="100"/>
        <v/>
      </c>
      <c r="O175" s="309" t="str">
        <f t="shared" si="101"/>
        <v/>
      </c>
      <c r="P175" s="306"/>
      <c r="Q175" s="195" t="str">
        <f t="shared" si="111"/>
        <v/>
      </c>
      <c r="R175" s="196" t="str">
        <f t="shared" si="102"/>
        <v/>
      </c>
      <c r="S175" s="197" t="str">
        <f t="shared" si="112"/>
        <v/>
      </c>
      <c r="T175" s="192" t="str">
        <f t="shared" si="113"/>
        <v/>
      </c>
      <c r="U175" s="198" t="str">
        <f t="shared" si="103"/>
        <v/>
      </c>
      <c r="V175" s="199"/>
      <c r="W175" s="200" t="str">
        <f t="shared" si="104"/>
        <v/>
      </c>
      <c r="X175" s="199"/>
      <c r="Y175" s="200" t="str">
        <f t="shared" si="105"/>
        <v/>
      </c>
      <c r="Z175" s="199"/>
      <c r="AA175" s="201" t="str">
        <f t="shared" si="114"/>
        <v/>
      </c>
      <c r="AB175" s="202" t="str">
        <f t="shared" si="115"/>
        <v/>
      </c>
      <c r="AC175" s="203" t="str">
        <f t="shared" si="116"/>
        <v/>
      </c>
      <c r="AD175" s="204" t="str">
        <f t="shared" si="117"/>
        <v/>
      </c>
      <c r="AE175" s="205"/>
      <c r="AF175" s="186"/>
      <c r="AG175" s="333" t="str">
        <f t="shared" si="118"/>
        <v/>
      </c>
      <c r="AH175" s="334" t="str">
        <f t="shared" si="119"/>
        <v/>
      </c>
      <c r="AI175" s="335" t="str">
        <f t="shared" si="120"/>
        <v/>
      </c>
      <c r="AJ175" s="336" t="str">
        <f t="shared" si="121"/>
        <v/>
      </c>
      <c r="AK175" s="210" t="str">
        <f t="shared" si="122"/>
        <v/>
      </c>
    </row>
    <row r="176" spans="2:37" ht="12" customHeight="1">
      <c r="B176" s="21">
        <f>IF(情報!$C166="","",情報!$C166)</f>
        <v>429</v>
      </c>
      <c r="C176" s="22" t="str">
        <f t="shared" si="108"/>
        <v/>
      </c>
      <c r="D176" s="192" t="str">
        <f t="shared" si="109"/>
        <v/>
      </c>
      <c r="E176" s="307" t="str">
        <f t="shared" si="109"/>
        <v/>
      </c>
      <c r="F176" s="307" t="str">
        <f t="shared" si="109"/>
        <v/>
      </c>
      <c r="G176" s="192" t="str">
        <f t="shared" si="110"/>
        <v/>
      </c>
      <c r="H176" s="307" t="str">
        <f t="shared" si="110"/>
        <v/>
      </c>
      <c r="I176" s="307" t="str">
        <f t="shared" si="110"/>
        <v/>
      </c>
      <c r="J176" s="192"/>
      <c r="K176" s="307"/>
      <c r="L176" s="332"/>
      <c r="M176" s="196" t="str">
        <f t="shared" si="99"/>
        <v/>
      </c>
      <c r="N176" s="308" t="str">
        <f t="shared" si="100"/>
        <v/>
      </c>
      <c r="O176" s="309" t="str">
        <f t="shared" si="101"/>
        <v/>
      </c>
      <c r="P176" s="306"/>
      <c r="Q176" s="195" t="str">
        <f t="shared" si="111"/>
        <v/>
      </c>
      <c r="R176" s="196" t="str">
        <f t="shared" si="102"/>
        <v/>
      </c>
      <c r="S176" s="197" t="str">
        <f t="shared" si="112"/>
        <v/>
      </c>
      <c r="T176" s="192" t="str">
        <f t="shared" si="113"/>
        <v/>
      </c>
      <c r="U176" s="198" t="str">
        <f t="shared" si="103"/>
        <v/>
      </c>
      <c r="V176" s="199"/>
      <c r="W176" s="200" t="str">
        <f t="shared" si="104"/>
        <v/>
      </c>
      <c r="X176" s="199"/>
      <c r="Y176" s="200" t="str">
        <f t="shared" si="105"/>
        <v/>
      </c>
      <c r="Z176" s="199"/>
      <c r="AA176" s="201" t="str">
        <f t="shared" si="114"/>
        <v/>
      </c>
      <c r="AB176" s="202" t="str">
        <f t="shared" si="115"/>
        <v/>
      </c>
      <c r="AC176" s="203" t="str">
        <f t="shared" si="116"/>
        <v/>
      </c>
      <c r="AD176" s="204" t="str">
        <f t="shared" si="117"/>
        <v/>
      </c>
      <c r="AE176" s="205"/>
      <c r="AF176" s="186"/>
      <c r="AG176" s="333" t="str">
        <f t="shared" si="118"/>
        <v/>
      </c>
      <c r="AH176" s="334" t="str">
        <f t="shared" si="119"/>
        <v/>
      </c>
      <c r="AI176" s="335" t="str">
        <f t="shared" si="120"/>
        <v/>
      </c>
      <c r="AJ176" s="336" t="str">
        <f t="shared" si="121"/>
        <v/>
      </c>
      <c r="AK176" s="210" t="str">
        <f t="shared" si="122"/>
        <v/>
      </c>
    </row>
    <row r="177" spans="2:37" ht="12" customHeight="1">
      <c r="B177" s="27">
        <f>IF(情報!$C167="","",情報!$C167)</f>
        <v>430</v>
      </c>
      <c r="C177" s="28" t="str">
        <f t="shared" si="108"/>
        <v/>
      </c>
      <c r="D177" s="211" t="str">
        <f t="shared" si="109"/>
        <v/>
      </c>
      <c r="E177" s="310" t="str">
        <f t="shared" si="109"/>
        <v/>
      </c>
      <c r="F177" s="310" t="str">
        <f t="shared" si="109"/>
        <v/>
      </c>
      <c r="G177" s="211" t="str">
        <f t="shared" si="110"/>
        <v/>
      </c>
      <c r="H177" s="310" t="str">
        <f t="shared" si="110"/>
        <v/>
      </c>
      <c r="I177" s="310" t="str">
        <f t="shared" si="110"/>
        <v/>
      </c>
      <c r="J177" s="211"/>
      <c r="K177" s="310"/>
      <c r="L177" s="337"/>
      <c r="M177" s="215" t="str">
        <f t="shared" si="99"/>
        <v/>
      </c>
      <c r="N177" s="311" t="str">
        <f t="shared" si="100"/>
        <v/>
      </c>
      <c r="O177" s="312" t="str">
        <f t="shared" si="101"/>
        <v/>
      </c>
      <c r="P177" s="306"/>
      <c r="Q177" s="214" t="str">
        <f t="shared" si="111"/>
        <v/>
      </c>
      <c r="R177" s="215" t="str">
        <f t="shared" si="102"/>
        <v/>
      </c>
      <c r="S177" s="216" t="str">
        <f t="shared" si="112"/>
        <v/>
      </c>
      <c r="T177" s="211" t="str">
        <f t="shared" si="113"/>
        <v/>
      </c>
      <c r="U177" s="217" t="str">
        <f t="shared" si="103"/>
        <v/>
      </c>
      <c r="V177" s="218"/>
      <c r="W177" s="219" t="str">
        <f t="shared" si="104"/>
        <v/>
      </c>
      <c r="X177" s="218"/>
      <c r="Y177" s="219" t="str">
        <f t="shared" si="105"/>
        <v/>
      </c>
      <c r="Z177" s="218"/>
      <c r="AA177" s="220" t="str">
        <f t="shared" si="114"/>
        <v/>
      </c>
      <c r="AB177" s="221" t="str">
        <f t="shared" si="115"/>
        <v/>
      </c>
      <c r="AC177" s="222" t="str">
        <f t="shared" si="116"/>
        <v/>
      </c>
      <c r="AD177" s="223" t="str">
        <f t="shared" si="117"/>
        <v/>
      </c>
      <c r="AE177" s="224"/>
      <c r="AF177" s="186"/>
      <c r="AG177" s="338" t="str">
        <f t="shared" si="118"/>
        <v/>
      </c>
      <c r="AH177" s="339" t="str">
        <f t="shared" si="119"/>
        <v/>
      </c>
      <c r="AI177" s="340" t="str">
        <f t="shared" si="120"/>
        <v/>
      </c>
      <c r="AJ177" s="341" t="str">
        <f t="shared" si="121"/>
        <v/>
      </c>
      <c r="AK177" s="229" t="str">
        <f t="shared" si="122"/>
        <v/>
      </c>
    </row>
    <row r="178" spans="2:37" ht="12" customHeight="1">
      <c r="B178" s="33">
        <f>IF(情報!$C168="","",情報!$C168)</f>
        <v>431</v>
      </c>
      <c r="C178" s="34" t="str">
        <f t="shared" si="108"/>
        <v/>
      </c>
      <c r="D178" s="230" t="str">
        <f t="shared" si="109"/>
        <v/>
      </c>
      <c r="E178" s="313" t="str">
        <f t="shared" si="109"/>
        <v/>
      </c>
      <c r="F178" s="313" t="str">
        <f t="shared" si="109"/>
        <v/>
      </c>
      <c r="G178" s="230" t="str">
        <f t="shared" si="110"/>
        <v/>
      </c>
      <c r="H178" s="313" t="str">
        <f t="shared" si="110"/>
        <v/>
      </c>
      <c r="I178" s="313" t="str">
        <f t="shared" si="110"/>
        <v/>
      </c>
      <c r="J178" s="230"/>
      <c r="K178" s="313"/>
      <c r="L178" s="342"/>
      <c r="M178" s="234" t="str">
        <f t="shared" si="99"/>
        <v/>
      </c>
      <c r="N178" s="314" t="str">
        <f t="shared" si="100"/>
        <v/>
      </c>
      <c r="O178" s="315" t="str">
        <f t="shared" si="101"/>
        <v/>
      </c>
      <c r="P178" s="306"/>
      <c r="Q178" s="233" t="str">
        <f t="shared" si="111"/>
        <v/>
      </c>
      <c r="R178" s="234" t="str">
        <f t="shared" si="102"/>
        <v/>
      </c>
      <c r="S178" s="235" t="str">
        <f t="shared" si="112"/>
        <v/>
      </c>
      <c r="T178" s="230" t="str">
        <f t="shared" si="113"/>
        <v/>
      </c>
      <c r="U178" s="236" t="str">
        <f t="shared" si="103"/>
        <v/>
      </c>
      <c r="V178" s="237"/>
      <c r="W178" s="238" t="str">
        <f t="shared" si="104"/>
        <v/>
      </c>
      <c r="X178" s="237"/>
      <c r="Y178" s="238" t="str">
        <f t="shared" si="105"/>
        <v/>
      </c>
      <c r="Z178" s="237"/>
      <c r="AA178" s="239" t="str">
        <f t="shared" si="114"/>
        <v/>
      </c>
      <c r="AB178" s="240" t="str">
        <f t="shared" si="115"/>
        <v/>
      </c>
      <c r="AC178" s="241" t="str">
        <f t="shared" si="116"/>
        <v/>
      </c>
      <c r="AD178" s="242" t="str">
        <f t="shared" si="117"/>
        <v/>
      </c>
      <c r="AE178" s="243"/>
      <c r="AF178" s="186"/>
      <c r="AG178" s="343" t="str">
        <f t="shared" si="118"/>
        <v/>
      </c>
      <c r="AH178" s="344" t="str">
        <f t="shared" si="119"/>
        <v/>
      </c>
      <c r="AI178" s="345" t="str">
        <f t="shared" si="120"/>
        <v/>
      </c>
      <c r="AJ178" s="346" t="str">
        <f t="shared" si="121"/>
        <v/>
      </c>
      <c r="AK178" s="248" t="str">
        <f t="shared" si="122"/>
        <v/>
      </c>
    </row>
    <row r="179" spans="2:37" ht="12" customHeight="1">
      <c r="B179" s="21">
        <f>IF(情報!$C169="","",情報!$C169)</f>
        <v>432</v>
      </c>
      <c r="C179" s="22" t="str">
        <f t="shared" si="108"/>
        <v/>
      </c>
      <c r="D179" s="192" t="str">
        <f t="shared" si="109"/>
        <v/>
      </c>
      <c r="E179" s="307" t="str">
        <f t="shared" si="109"/>
        <v/>
      </c>
      <c r="F179" s="307" t="str">
        <f t="shared" si="109"/>
        <v/>
      </c>
      <c r="G179" s="192" t="str">
        <f t="shared" si="110"/>
        <v/>
      </c>
      <c r="H179" s="307" t="str">
        <f t="shared" si="110"/>
        <v/>
      </c>
      <c r="I179" s="307" t="str">
        <f t="shared" si="110"/>
        <v/>
      </c>
      <c r="J179" s="192"/>
      <c r="K179" s="307"/>
      <c r="L179" s="332"/>
      <c r="M179" s="196" t="str">
        <f t="shared" si="99"/>
        <v/>
      </c>
      <c r="N179" s="308" t="str">
        <f t="shared" si="100"/>
        <v/>
      </c>
      <c r="O179" s="309" t="str">
        <f t="shared" si="101"/>
        <v/>
      </c>
      <c r="P179" s="306"/>
      <c r="Q179" s="195" t="str">
        <f t="shared" si="111"/>
        <v/>
      </c>
      <c r="R179" s="196" t="str">
        <f t="shared" si="102"/>
        <v/>
      </c>
      <c r="S179" s="197" t="str">
        <f t="shared" si="112"/>
        <v/>
      </c>
      <c r="T179" s="192" t="str">
        <f t="shared" si="113"/>
        <v/>
      </c>
      <c r="U179" s="198" t="str">
        <f t="shared" si="103"/>
        <v/>
      </c>
      <c r="V179" s="199"/>
      <c r="W179" s="200" t="str">
        <f t="shared" si="104"/>
        <v/>
      </c>
      <c r="X179" s="199"/>
      <c r="Y179" s="200" t="str">
        <f t="shared" si="105"/>
        <v/>
      </c>
      <c r="Z179" s="199"/>
      <c r="AA179" s="201" t="str">
        <f t="shared" si="114"/>
        <v/>
      </c>
      <c r="AB179" s="202" t="str">
        <f t="shared" si="115"/>
        <v/>
      </c>
      <c r="AC179" s="203" t="str">
        <f t="shared" si="116"/>
        <v/>
      </c>
      <c r="AD179" s="204" t="str">
        <f t="shared" si="117"/>
        <v/>
      </c>
      <c r="AE179" s="205"/>
      <c r="AF179" s="186"/>
      <c r="AG179" s="333" t="str">
        <f t="shared" si="118"/>
        <v/>
      </c>
      <c r="AH179" s="334" t="str">
        <f t="shared" si="119"/>
        <v/>
      </c>
      <c r="AI179" s="335" t="str">
        <f t="shared" si="120"/>
        <v/>
      </c>
      <c r="AJ179" s="336" t="str">
        <f t="shared" si="121"/>
        <v/>
      </c>
      <c r="AK179" s="210" t="str">
        <f t="shared" si="122"/>
        <v/>
      </c>
    </row>
    <row r="180" spans="2:37" ht="12" customHeight="1">
      <c r="B180" s="21">
        <f>IF(情報!$C170="","",情報!$C170)</f>
        <v>433</v>
      </c>
      <c r="C180" s="22" t="str">
        <f t="shared" si="108"/>
        <v/>
      </c>
      <c r="D180" s="192" t="str">
        <f t="shared" si="109"/>
        <v/>
      </c>
      <c r="E180" s="307" t="str">
        <f t="shared" si="109"/>
        <v/>
      </c>
      <c r="F180" s="307" t="str">
        <f t="shared" si="109"/>
        <v/>
      </c>
      <c r="G180" s="192" t="str">
        <f t="shared" si="110"/>
        <v/>
      </c>
      <c r="H180" s="307" t="str">
        <f t="shared" si="110"/>
        <v/>
      </c>
      <c r="I180" s="307" t="str">
        <f t="shared" si="110"/>
        <v/>
      </c>
      <c r="J180" s="192"/>
      <c r="K180" s="307"/>
      <c r="L180" s="332"/>
      <c r="M180" s="196" t="str">
        <f t="shared" si="99"/>
        <v/>
      </c>
      <c r="N180" s="308" t="str">
        <f t="shared" si="100"/>
        <v/>
      </c>
      <c r="O180" s="309" t="str">
        <f t="shared" si="101"/>
        <v/>
      </c>
      <c r="P180" s="306"/>
      <c r="Q180" s="195" t="str">
        <f t="shared" si="111"/>
        <v/>
      </c>
      <c r="R180" s="196" t="str">
        <f t="shared" si="102"/>
        <v/>
      </c>
      <c r="S180" s="197" t="str">
        <f t="shared" si="112"/>
        <v/>
      </c>
      <c r="T180" s="192" t="str">
        <f t="shared" si="113"/>
        <v/>
      </c>
      <c r="U180" s="198" t="str">
        <f t="shared" si="103"/>
        <v/>
      </c>
      <c r="V180" s="199"/>
      <c r="W180" s="200" t="str">
        <f t="shared" si="104"/>
        <v/>
      </c>
      <c r="X180" s="199"/>
      <c r="Y180" s="200" t="str">
        <f t="shared" si="105"/>
        <v/>
      </c>
      <c r="Z180" s="199"/>
      <c r="AA180" s="201" t="str">
        <f t="shared" si="114"/>
        <v/>
      </c>
      <c r="AB180" s="202" t="str">
        <f t="shared" si="115"/>
        <v/>
      </c>
      <c r="AC180" s="203" t="str">
        <f t="shared" si="116"/>
        <v/>
      </c>
      <c r="AD180" s="204" t="str">
        <f t="shared" si="117"/>
        <v/>
      </c>
      <c r="AE180" s="205"/>
      <c r="AF180" s="186"/>
      <c r="AG180" s="333" t="str">
        <f t="shared" si="118"/>
        <v/>
      </c>
      <c r="AH180" s="334" t="str">
        <f t="shared" si="119"/>
        <v/>
      </c>
      <c r="AI180" s="335" t="str">
        <f t="shared" si="120"/>
        <v/>
      </c>
      <c r="AJ180" s="336" t="str">
        <f t="shared" si="121"/>
        <v/>
      </c>
      <c r="AK180" s="210" t="str">
        <f t="shared" si="122"/>
        <v/>
      </c>
    </row>
    <row r="181" spans="2:37" ht="12" customHeight="1">
      <c r="B181" s="21">
        <f>IF(情報!$C171="","",情報!$C171)</f>
        <v>434</v>
      </c>
      <c r="C181" s="22" t="str">
        <f t="shared" si="108"/>
        <v/>
      </c>
      <c r="D181" s="192" t="str">
        <f t="shared" si="109"/>
        <v/>
      </c>
      <c r="E181" s="307" t="str">
        <f t="shared" si="109"/>
        <v/>
      </c>
      <c r="F181" s="307" t="str">
        <f t="shared" si="109"/>
        <v/>
      </c>
      <c r="G181" s="192" t="str">
        <f t="shared" si="110"/>
        <v/>
      </c>
      <c r="H181" s="307" t="str">
        <f t="shared" si="110"/>
        <v/>
      </c>
      <c r="I181" s="307" t="str">
        <f t="shared" si="110"/>
        <v/>
      </c>
      <c r="J181" s="192"/>
      <c r="K181" s="307"/>
      <c r="L181" s="332"/>
      <c r="M181" s="196" t="str">
        <f t="shared" si="99"/>
        <v/>
      </c>
      <c r="N181" s="308" t="str">
        <f t="shared" si="100"/>
        <v/>
      </c>
      <c r="O181" s="309" t="str">
        <f t="shared" si="101"/>
        <v/>
      </c>
      <c r="P181" s="306"/>
      <c r="Q181" s="195" t="str">
        <f t="shared" si="111"/>
        <v/>
      </c>
      <c r="R181" s="196" t="str">
        <f t="shared" si="102"/>
        <v/>
      </c>
      <c r="S181" s="197" t="str">
        <f t="shared" si="112"/>
        <v/>
      </c>
      <c r="T181" s="192" t="str">
        <f t="shared" si="113"/>
        <v/>
      </c>
      <c r="U181" s="198" t="str">
        <f t="shared" si="103"/>
        <v/>
      </c>
      <c r="V181" s="199"/>
      <c r="W181" s="200" t="str">
        <f t="shared" si="104"/>
        <v/>
      </c>
      <c r="X181" s="199"/>
      <c r="Y181" s="200" t="str">
        <f t="shared" si="105"/>
        <v/>
      </c>
      <c r="Z181" s="199"/>
      <c r="AA181" s="201" t="str">
        <f t="shared" si="114"/>
        <v/>
      </c>
      <c r="AB181" s="202" t="str">
        <f t="shared" si="115"/>
        <v/>
      </c>
      <c r="AC181" s="203" t="str">
        <f t="shared" si="116"/>
        <v/>
      </c>
      <c r="AD181" s="204" t="str">
        <f t="shared" si="117"/>
        <v/>
      </c>
      <c r="AE181" s="205"/>
      <c r="AF181" s="186"/>
      <c r="AG181" s="333" t="str">
        <f t="shared" si="118"/>
        <v/>
      </c>
      <c r="AH181" s="334" t="str">
        <f t="shared" si="119"/>
        <v/>
      </c>
      <c r="AI181" s="335" t="str">
        <f t="shared" si="120"/>
        <v/>
      </c>
      <c r="AJ181" s="336" t="str">
        <f t="shared" si="121"/>
        <v/>
      </c>
      <c r="AK181" s="210" t="str">
        <f t="shared" si="122"/>
        <v/>
      </c>
    </row>
    <row r="182" spans="2:37" ht="12" customHeight="1">
      <c r="B182" s="27">
        <f>IF(情報!$C172="","",情報!$C172)</f>
        <v>435</v>
      </c>
      <c r="C182" s="28" t="str">
        <f t="shared" si="108"/>
        <v/>
      </c>
      <c r="D182" s="211" t="str">
        <f t="shared" si="109"/>
        <v/>
      </c>
      <c r="E182" s="310" t="str">
        <f t="shared" si="109"/>
        <v/>
      </c>
      <c r="F182" s="310" t="str">
        <f t="shared" si="109"/>
        <v/>
      </c>
      <c r="G182" s="211" t="str">
        <f t="shared" si="110"/>
        <v/>
      </c>
      <c r="H182" s="310" t="str">
        <f t="shared" si="110"/>
        <v/>
      </c>
      <c r="I182" s="310" t="str">
        <f t="shared" si="110"/>
        <v/>
      </c>
      <c r="J182" s="211"/>
      <c r="K182" s="310"/>
      <c r="L182" s="337"/>
      <c r="M182" s="215" t="str">
        <f t="shared" si="99"/>
        <v/>
      </c>
      <c r="N182" s="311" t="str">
        <f t="shared" si="100"/>
        <v/>
      </c>
      <c r="O182" s="312" t="str">
        <f t="shared" si="101"/>
        <v/>
      </c>
      <c r="P182" s="306"/>
      <c r="Q182" s="214" t="str">
        <f t="shared" si="111"/>
        <v/>
      </c>
      <c r="R182" s="215" t="str">
        <f t="shared" si="102"/>
        <v/>
      </c>
      <c r="S182" s="216" t="str">
        <f t="shared" si="112"/>
        <v/>
      </c>
      <c r="T182" s="211" t="str">
        <f t="shared" si="113"/>
        <v/>
      </c>
      <c r="U182" s="217" t="str">
        <f t="shared" si="103"/>
        <v/>
      </c>
      <c r="V182" s="218"/>
      <c r="W182" s="219" t="str">
        <f t="shared" si="104"/>
        <v/>
      </c>
      <c r="X182" s="218"/>
      <c r="Y182" s="219" t="str">
        <f t="shared" si="105"/>
        <v/>
      </c>
      <c r="Z182" s="218"/>
      <c r="AA182" s="220" t="str">
        <f t="shared" si="114"/>
        <v/>
      </c>
      <c r="AB182" s="221" t="str">
        <f t="shared" si="115"/>
        <v/>
      </c>
      <c r="AC182" s="222" t="str">
        <f t="shared" si="116"/>
        <v/>
      </c>
      <c r="AD182" s="223" t="str">
        <f t="shared" si="117"/>
        <v/>
      </c>
      <c r="AE182" s="224"/>
      <c r="AF182" s="186"/>
      <c r="AG182" s="338" t="str">
        <f t="shared" si="118"/>
        <v/>
      </c>
      <c r="AH182" s="339" t="str">
        <f t="shared" si="119"/>
        <v/>
      </c>
      <c r="AI182" s="340" t="str">
        <f t="shared" si="120"/>
        <v/>
      </c>
      <c r="AJ182" s="341" t="str">
        <f t="shared" si="121"/>
        <v/>
      </c>
      <c r="AK182" s="229" t="str">
        <f t="shared" si="122"/>
        <v/>
      </c>
    </row>
    <row r="183" spans="2:37" ht="12" customHeight="1">
      <c r="B183" s="33">
        <f>IF(情報!$C173="","",情報!$C173)</f>
        <v>436</v>
      </c>
      <c r="C183" s="34" t="str">
        <f t="shared" si="108"/>
        <v/>
      </c>
      <c r="D183" s="230" t="str">
        <f t="shared" si="109"/>
        <v/>
      </c>
      <c r="E183" s="313" t="str">
        <f t="shared" si="109"/>
        <v/>
      </c>
      <c r="F183" s="313" t="str">
        <f t="shared" si="109"/>
        <v/>
      </c>
      <c r="G183" s="230" t="str">
        <f t="shared" si="110"/>
        <v/>
      </c>
      <c r="H183" s="313" t="str">
        <f t="shared" si="110"/>
        <v/>
      </c>
      <c r="I183" s="313" t="str">
        <f t="shared" si="110"/>
        <v/>
      </c>
      <c r="J183" s="230"/>
      <c r="K183" s="313"/>
      <c r="L183" s="342"/>
      <c r="M183" s="234" t="str">
        <f t="shared" si="99"/>
        <v/>
      </c>
      <c r="N183" s="314" t="str">
        <f t="shared" si="100"/>
        <v/>
      </c>
      <c r="O183" s="315" t="str">
        <f t="shared" si="101"/>
        <v/>
      </c>
      <c r="P183" s="306"/>
      <c r="Q183" s="233" t="str">
        <f t="shared" si="111"/>
        <v/>
      </c>
      <c r="R183" s="234" t="str">
        <f t="shared" si="102"/>
        <v/>
      </c>
      <c r="S183" s="235" t="str">
        <f t="shared" si="112"/>
        <v/>
      </c>
      <c r="T183" s="230" t="str">
        <f t="shared" si="113"/>
        <v/>
      </c>
      <c r="U183" s="236" t="str">
        <f t="shared" si="103"/>
        <v/>
      </c>
      <c r="V183" s="237"/>
      <c r="W183" s="238" t="str">
        <f t="shared" si="104"/>
        <v/>
      </c>
      <c r="X183" s="237"/>
      <c r="Y183" s="238" t="str">
        <f t="shared" si="105"/>
        <v/>
      </c>
      <c r="Z183" s="237"/>
      <c r="AA183" s="239" t="str">
        <f t="shared" si="114"/>
        <v/>
      </c>
      <c r="AB183" s="240" t="str">
        <f t="shared" si="115"/>
        <v/>
      </c>
      <c r="AC183" s="241" t="str">
        <f t="shared" si="116"/>
        <v/>
      </c>
      <c r="AD183" s="242" t="str">
        <f t="shared" si="117"/>
        <v/>
      </c>
      <c r="AE183" s="243"/>
      <c r="AF183" s="186"/>
      <c r="AG183" s="343" t="str">
        <f t="shared" si="118"/>
        <v/>
      </c>
      <c r="AH183" s="344" t="str">
        <f t="shared" si="119"/>
        <v/>
      </c>
      <c r="AI183" s="345" t="str">
        <f t="shared" si="120"/>
        <v/>
      </c>
      <c r="AJ183" s="346" t="str">
        <f t="shared" si="121"/>
        <v/>
      </c>
      <c r="AK183" s="248" t="str">
        <f t="shared" si="122"/>
        <v/>
      </c>
    </row>
    <row r="184" spans="2:37" ht="12" customHeight="1">
      <c r="B184" s="21">
        <f>IF(情報!$C174="","",情報!$C174)</f>
        <v>437</v>
      </c>
      <c r="C184" s="22" t="str">
        <f t="shared" si="108"/>
        <v/>
      </c>
      <c r="D184" s="192" t="str">
        <f t="shared" si="109"/>
        <v/>
      </c>
      <c r="E184" s="307" t="str">
        <f t="shared" si="109"/>
        <v/>
      </c>
      <c r="F184" s="307" t="str">
        <f t="shared" si="109"/>
        <v/>
      </c>
      <c r="G184" s="192" t="str">
        <f t="shared" si="110"/>
        <v/>
      </c>
      <c r="H184" s="307" t="str">
        <f t="shared" si="110"/>
        <v/>
      </c>
      <c r="I184" s="307" t="str">
        <f t="shared" si="110"/>
        <v/>
      </c>
      <c r="J184" s="192"/>
      <c r="K184" s="307"/>
      <c r="L184" s="332"/>
      <c r="M184" s="196" t="str">
        <f t="shared" si="99"/>
        <v/>
      </c>
      <c r="N184" s="308" t="str">
        <f t="shared" si="100"/>
        <v/>
      </c>
      <c r="O184" s="309" t="str">
        <f t="shared" si="101"/>
        <v/>
      </c>
      <c r="P184" s="306"/>
      <c r="Q184" s="195" t="str">
        <f t="shared" si="111"/>
        <v/>
      </c>
      <c r="R184" s="196" t="str">
        <f t="shared" si="102"/>
        <v/>
      </c>
      <c r="S184" s="197" t="str">
        <f t="shared" si="112"/>
        <v/>
      </c>
      <c r="T184" s="192" t="str">
        <f t="shared" si="113"/>
        <v/>
      </c>
      <c r="U184" s="198" t="str">
        <f t="shared" si="103"/>
        <v/>
      </c>
      <c r="V184" s="199"/>
      <c r="W184" s="200" t="str">
        <f t="shared" si="104"/>
        <v/>
      </c>
      <c r="X184" s="199"/>
      <c r="Y184" s="200" t="str">
        <f t="shared" si="105"/>
        <v/>
      </c>
      <c r="Z184" s="199"/>
      <c r="AA184" s="201" t="str">
        <f t="shared" si="114"/>
        <v/>
      </c>
      <c r="AB184" s="202" t="str">
        <f t="shared" si="115"/>
        <v/>
      </c>
      <c r="AC184" s="203" t="str">
        <f t="shared" si="116"/>
        <v/>
      </c>
      <c r="AD184" s="204" t="str">
        <f t="shared" si="117"/>
        <v/>
      </c>
      <c r="AE184" s="205"/>
      <c r="AF184" s="186"/>
      <c r="AG184" s="333" t="str">
        <f t="shared" si="118"/>
        <v/>
      </c>
      <c r="AH184" s="334" t="str">
        <f t="shared" si="119"/>
        <v/>
      </c>
      <c r="AI184" s="335" t="str">
        <f t="shared" si="120"/>
        <v/>
      </c>
      <c r="AJ184" s="336" t="str">
        <f t="shared" si="121"/>
        <v/>
      </c>
      <c r="AK184" s="210" t="str">
        <f t="shared" si="122"/>
        <v/>
      </c>
    </row>
    <row r="185" spans="2:37" ht="12" customHeight="1">
      <c r="B185" s="21">
        <f>IF(情報!$C175="","",情報!$C175)</f>
        <v>438</v>
      </c>
      <c r="C185" s="22" t="str">
        <f t="shared" si="108"/>
        <v/>
      </c>
      <c r="D185" s="192" t="str">
        <f t="shared" si="109"/>
        <v/>
      </c>
      <c r="E185" s="307" t="str">
        <f t="shared" si="109"/>
        <v/>
      </c>
      <c r="F185" s="307" t="str">
        <f t="shared" si="109"/>
        <v/>
      </c>
      <c r="G185" s="192" t="str">
        <f t="shared" si="110"/>
        <v/>
      </c>
      <c r="H185" s="307" t="str">
        <f t="shared" si="110"/>
        <v/>
      </c>
      <c r="I185" s="307" t="str">
        <f t="shared" si="110"/>
        <v/>
      </c>
      <c r="J185" s="192"/>
      <c r="K185" s="307"/>
      <c r="L185" s="332"/>
      <c r="M185" s="196" t="str">
        <f t="shared" si="99"/>
        <v/>
      </c>
      <c r="N185" s="308" t="str">
        <f t="shared" si="100"/>
        <v/>
      </c>
      <c r="O185" s="309" t="str">
        <f t="shared" si="101"/>
        <v/>
      </c>
      <c r="P185" s="306"/>
      <c r="Q185" s="195" t="str">
        <f t="shared" si="111"/>
        <v/>
      </c>
      <c r="R185" s="196" t="str">
        <f t="shared" si="102"/>
        <v/>
      </c>
      <c r="S185" s="197" t="str">
        <f t="shared" si="112"/>
        <v/>
      </c>
      <c r="T185" s="192" t="str">
        <f t="shared" si="113"/>
        <v/>
      </c>
      <c r="U185" s="198" t="str">
        <f t="shared" si="103"/>
        <v/>
      </c>
      <c r="V185" s="199"/>
      <c r="W185" s="200" t="str">
        <f t="shared" si="104"/>
        <v/>
      </c>
      <c r="X185" s="199"/>
      <c r="Y185" s="200" t="str">
        <f t="shared" si="105"/>
        <v/>
      </c>
      <c r="Z185" s="199"/>
      <c r="AA185" s="201" t="str">
        <f t="shared" si="114"/>
        <v/>
      </c>
      <c r="AB185" s="202" t="str">
        <f t="shared" si="115"/>
        <v/>
      </c>
      <c r="AC185" s="203" t="str">
        <f t="shared" si="116"/>
        <v/>
      </c>
      <c r="AD185" s="204" t="str">
        <f t="shared" si="117"/>
        <v/>
      </c>
      <c r="AE185" s="205"/>
      <c r="AF185" s="186"/>
      <c r="AG185" s="333" t="str">
        <f t="shared" si="118"/>
        <v/>
      </c>
      <c r="AH185" s="334" t="str">
        <f t="shared" si="119"/>
        <v/>
      </c>
      <c r="AI185" s="335" t="str">
        <f t="shared" si="120"/>
        <v/>
      </c>
      <c r="AJ185" s="336" t="str">
        <f t="shared" si="121"/>
        <v/>
      </c>
      <c r="AK185" s="210" t="str">
        <f t="shared" si="122"/>
        <v/>
      </c>
    </row>
    <row r="186" spans="2:37" ht="12" customHeight="1">
      <c r="B186" s="21">
        <f>IF(情報!$C176="","",情報!$C176)</f>
        <v>439</v>
      </c>
      <c r="C186" s="22" t="str">
        <f t="shared" si="108"/>
        <v/>
      </c>
      <c r="D186" s="192" t="str">
        <f t="shared" si="109"/>
        <v/>
      </c>
      <c r="E186" s="307" t="str">
        <f t="shared" si="109"/>
        <v/>
      </c>
      <c r="F186" s="307" t="str">
        <f t="shared" si="109"/>
        <v/>
      </c>
      <c r="G186" s="192" t="str">
        <f t="shared" si="110"/>
        <v/>
      </c>
      <c r="H186" s="307" t="str">
        <f t="shared" si="110"/>
        <v/>
      </c>
      <c r="I186" s="307" t="str">
        <f t="shared" si="110"/>
        <v/>
      </c>
      <c r="J186" s="192"/>
      <c r="K186" s="307"/>
      <c r="L186" s="332"/>
      <c r="M186" s="196" t="str">
        <f t="shared" si="99"/>
        <v/>
      </c>
      <c r="N186" s="308" t="str">
        <f t="shared" si="100"/>
        <v/>
      </c>
      <c r="O186" s="309" t="str">
        <f t="shared" si="101"/>
        <v/>
      </c>
      <c r="P186" s="306"/>
      <c r="Q186" s="195" t="str">
        <f t="shared" si="111"/>
        <v/>
      </c>
      <c r="R186" s="196" t="str">
        <f t="shared" si="102"/>
        <v/>
      </c>
      <c r="S186" s="197" t="str">
        <f t="shared" si="112"/>
        <v/>
      </c>
      <c r="T186" s="192" t="str">
        <f t="shared" si="113"/>
        <v/>
      </c>
      <c r="U186" s="198" t="str">
        <f t="shared" si="103"/>
        <v/>
      </c>
      <c r="V186" s="199"/>
      <c r="W186" s="200" t="str">
        <f t="shared" si="104"/>
        <v/>
      </c>
      <c r="X186" s="199"/>
      <c r="Y186" s="200" t="str">
        <f t="shared" si="105"/>
        <v/>
      </c>
      <c r="Z186" s="199"/>
      <c r="AA186" s="201" t="str">
        <f t="shared" si="114"/>
        <v/>
      </c>
      <c r="AB186" s="202" t="str">
        <f t="shared" si="115"/>
        <v/>
      </c>
      <c r="AC186" s="203" t="str">
        <f t="shared" si="116"/>
        <v/>
      </c>
      <c r="AD186" s="204" t="str">
        <f t="shared" si="117"/>
        <v/>
      </c>
      <c r="AE186" s="205"/>
      <c r="AF186" s="186"/>
      <c r="AG186" s="333" t="str">
        <f t="shared" si="118"/>
        <v/>
      </c>
      <c r="AH186" s="334" t="str">
        <f t="shared" si="119"/>
        <v/>
      </c>
      <c r="AI186" s="335" t="str">
        <f t="shared" si="120"/>
        <v/>
      </c>
      <c r="AJ186" s="336" t="str">
        <f t="shared" si="121"/>
        <v/>
      </c>
      <c r="AK186" s="210" t="str">
        <f t="shared" si="122"/>
        <v/>
      </c>
    </row>
    <row r="187" spans="2:37" ht="12" customHeight="1">
      <c r="B187" s="27">
        <f>IF(情報!$C177="","",情報!$C177)</f>
        <v>440</v>
      </c>
      <c r="C187" s="28" t="str">
        <f t="shared" si="108"/>
        <v/>
      </c>
      <c r="D187" s="211" t="str">
        <f t="shared" si="109"/>
        <v/>
      </c>
      <c r="E187" s="310" t="str">
        <f t="shared" si="109"/>
        <v/>
      </c>
      <c r="F187" s="310" t="str">
        <f t="shared" si="109"/>
        <v/>
      </c>
      <c r="G187" s="211" t="str">
        <f t="shared" si="110"/>
        <v/>
      </c>
      <c r="H187" s="310" t="str">
        <f t="shared" si="110"/>
        <v/>
      </c>
      <c r="I187" s="310" t="str">
        <f t="shared" si="110"/>
        <v/>
      </c>
      <c r="J187" s="211"/>
      <c r="K187" s="310"/>
      <c r="L187" s="337"/>
      <c r="M187" s="215" t="str">
        <f t="shared" si="99"/>
        <v/>
      </c>
      <c r="N187" s="311" t="str">
        <f t="shared" si="100"/>
        <v/>
      </c>
      <c r="O187" s="312" t="str">
        <f t="shared" si="101"/>
        <v/>
      </c>
      <c r="P187" s="306"/>
      <c r="Q187" s="214" t="str">
        <f t="shared" si="111"/>
        <v/>
      </c>
      <c r="R187" s="215" t="str">
        <f t="shared" si="102"/>
        <v/>
      </c>
      <c r="S187" s="216" t="str">
        <f t="shared" si="112"/>
        <v/>
      </c>
      <c r="T187" s="211" t="str">
        <f t="shared" si="113"/>
        <v/>
      </c>
      <c r="U187" s="217" t="str">
        <f t="shared" si="103"/>
        <v/>
      </c>
      <c r="V187" s="218"/>
      <c r="W187" s="219" t="str">
        <f t="shared" si="104"/>
        <v/>
      </c>
      <c r="X187" s="218"/>
      <c r="Y187" s="219" t="str">
        <f t="shared" si="105"/>
        <v/>
      </c>
      <c r="Z187" s="218"/>
      <c r="AA187" s="220" t="str">
        <f t="shared" si="114"/>
        <v/>
      </c>
      <c r="AB187" s="221" t="str">
        <f t="shared" si="115"/>
        <v/>
      </c>
      <c r="AC187" s="222" t="str">
        <f t="shared" si="116"/>
        <v/>
      </c>
      <c r="AD187" s="223" t="str">
        <f t="shared" si="117"/>
        <v/>
      </c>
      <c r="AE187" s="224"/>
      <c r="AF187" s="186"/>
      <c r="AG187" s="338" t="str">
        <f t="shared" si="118"/>
        <v/>
      </c>
      <c r="AH187" s="339" t="str">
        <f t="shared" si="119"/>
        <v/>
      </c>
      <c r="AI187" s="340" t="str">
        <f t="shared" si="120"/>
        <v/>
      </c>
      <c r="AJ187" s="341" t="str">
        <f t="shared" si="121"/>
        <v/>
      </c>
      <c r="AK187" s="229" t="str">
        <f t="shared" si="122"/>
        <v/>
      </c>
    </row>
    <row r="188" spans="2:37" ht="12" customHeight="1">
      <c r="B188" s="33">
        <f>IF(情報!$C178="","",情報!$C178)</f>
        <v>441</v>
      </c>
      <c r="C188" s="34" t="str">
        <f t="shared" si="108"/>
        <v/>
      </c>
      <c r="D188" s="230" t="str">
        <f t="shared" si="109"/>
        <v/>
      </c>
      <c r="E188" s="313" t="str">
        <f t="shared" si="109"/>
        <v/>
      </c>
      <c r="F188" s="313" t="str">
        <f t="shared" si="109"/>
        <v/>
      </c>
      <c r="G188" s="230" t="str">
        <f t="shared" si="110"/>
        <v/>
      </c>
      <c r="H188" s="313" t="str">
        <f t="shared" si="110"/>
        <v/>
      </c>
      <c r="I188" s="313" t="str">
        <f t="shared" si="110"/>
        <v/>
      </c>
      <c r="J188" s="230"/>
      <c r="K188" s="313"/>
      <c r="L188" s="342"/>
      <c r="M188" s="234" t="str">
        <f t="shared" si="99"/>
        <v/>
      </c>
      <c r="N188" s="314" t="str">
        <f t="shared" si="100"/>
        <v/>
      </c>
      <c r="O188" s="315" t="str">
        <f t="shared" si="101"/>
        <v/>
      </c>
      <c r="P188" s="306"/>
      <c r="Q188" s="233" t="str">
        <f t="shared" si="111"/>
        <v/>
      </c>
      <c r="R188" s="234" t="str">
        <f t="shared" si="102"/>
        <v/>
      </c>
      <c r="S188" s="235" t="str">
        <f t="shared" si="112"/>
        <v/>
      </c>
      <c r="T188" s="230" t="str">
        <f t="shared" si="113"/>
        <v/>
      </c>
      <c r="U188" s="236" t="str">
        <f t="shared" si="103"/>
        <v/>
      </c>
      <c r="V188" s="237"/>
      <c r="W188" s="238" t="str">
        <f t="shared" si="104"/>
        <v/>
      </c>
      <c r="X188" s="237"/>
      <c r="Y188" s="238" t="str">
        <f t="shared" si="105"/>
        <v/>
      </c>
      <c r="Z188" s="237"/>
      <c r="AA188" s="239" t="str">
        <f t="shared" si="114"/>
        <v/>
      </c>
      <c r="AB188" s="240" t="str">
        <f t="shared" si="115"/>
        <v/>
      </c>
      <c r="AC188" s="241" t="str">
        <f t="shared" si="116"/>
        <v/>
      </c>
      <c r="AD188" s="242" t="str">
        <f t="shared" si="117"/>
        <v/>
      </c>
      <c r="AE188" s="243"/>
      <c r="AF188" s="186"/>
      <c r="AG188" s="343" t="str">
        <f t="shared" si="118"/>
        <v/>
      </c>
      <c r="AH188" s="344" t="str">
        <f t="shared" si="119"/>
        <v/>
      </c>
      <c r="AI188" s="345" t="str">
        <f t="shared" si="120"/>
        <v/>
      </c>
      <c r="AJ188" s="346" t="str">
        <f t="shared" si="121"/>
        <v/>
      </c>
      <c r="AK188" s="248" t="str">
        <f t="shared" si="122"/>
        <v/>
      </c>
    </row>
    <row r="189" spans="2:37" ht="12" customHeight="1">
      <c r="B189" s="21">
        <f>IF(情報!$C179="","",情報!$C179)</f>
        <v>442</v>
      </c>
      <c r="C189" s="22" t="str">
        <f t="shared" si="108"/>
        <v/>
      </c>
      <c r="D189" s="192" t="str">
        <f t="shared" si="109"/>
        <v/>
      </c>
      <c r="E189" s="307" t="str">
        <f t="shared" si="109"/>
        <v/>
      </c>
      <c r="F189" s="307" t="str">
        <f t="shared" si="109"/>
        <v/>
      </c>
      <c r="G189" s="192" t="str">
        <f t="shared" si="110"/>
        <v/>
      </c>
      <c r="H189" s="307" t="str">
        <f t="shared" si="110"/>
        <v/>
      </c>
      <c r="I189" s="307" t="str">
        <f t="shared" si="110"/>
        <v/>
      </c>
      <c r="J189" s="192"/>
      <c r="K189" s="307"/>
      <c r="L189" s="332"/>
      <c r="M189" s="196" t="str">
        <f t="shared" si="99"/>
        <v/>
      </c>
      <c r="N189" s="308" t="str">
        <f t="shared" si="100"/>
        <v/>
      </c>
      <c r="O189" s="309" t="str">
        <f t="shared" si="101"/>
        <v/>
      </c>
      <c r="P189" s="306"/>
      <c r="Q189" s="195" t="str">
        <f t="shared" si="111"/>
        <v/>
      </c>
      <c r="R189" s="196" t="str">
        <f t="shared" si="102"/>
        <v/>
      </c>
      <c r="S189" s="197" t="str">
        <f t="shared" si="112"/>
        <v/>
      </c>
      <c r="T189" s="192" t="str">
        <f t="shared" si="113"/>
        <v/>
      </c>
      <c r="U189" s="198" t="str">
        <f t="shared" si="103"/>
        <v/>
      </c>
      <c r="V189" s="199"/>
      <c r="W189" s="200" t="str">
        <f t="shared" si="104"/>
        <v/>
      </c>
      <c r="X189" s="199"/>
      <c r="Y189" s="200" t="str">
        <f t="shared" si="105"/>
        <v/>
      </c>
      <c r="Z189" s="199"/>
      <c r="AA189" s="201" t="str">
        <f t="shared" si="114"/>
        <v/>
      </c>
      <c r="AB189" s="202" t="str">
        <f t="shared" si="115"/>
        <v/>
      </c>
      <c r="AC189" s="203" t="str">
        <f t="shared" si="116"/>
        <v/>
      </c>
      <c r="AD189" s="204" t="str">
        <f t="shared" si="117"/>
        <v/>
      </c>
      <c r="AE189" s="205"/>
      <c r="AF189" s="186"/>
      <c r="AG189" s="333" t="str">
        <f t="shared" si="118"/>
        <v/>
      </c>
      <c r="AH189" s="334" t="str">
        <f t="shared" si="119"/>
        <v/>
      </c>
      <c r="AI189" s="335" t="str">
        <f t="shared" si="120"/>
        <v/>
      </c>
      <c r="AJ189" s="336" t="str">
        <f t="shared" si="121"/>
        <v/>
      </c>
      <c r="AK189" s="210" t="str">
        <f t="shared" si="122"/>
        <v/>
      </c>
    </row>
    <row r="190" spans="2:37" ht="12" customHeight="1">
      <c r="B190" s="21">
        <f>IF(情報!$C180="","",情報!$C180)</f>
        <v>443</v>
      </c>
      <c r="C190" s="22" t="str">
        <f t="shared" si="108"/>
        <v/>
      </c>
      <c r="D190" s="192" t="str">
        <f t="shared" si="109"/>
        <v/>
      </c>
      <c r="E190" s="307" t="str">
        <f t="shared" si="109"/>
        <v/>
      </c>
      <c r="F190" s="307" t="str">
        <f t="shared" si="109"/>
        <v/>
      </c>
      <c r="G190" s="192" t="str">
        <f t="shared" si="110"/>
        <v/>
      </c>
      <c r="H190" s="307" t="str">
        <f t="shared" si="110"/>
        <v/>
      </c>
      <c r="I190" s="307" t="str">
        <f t="shared" si="110"/>
        <v/>
      </c>
      <c r="J190" s="192"/>
      <c r="K190" s="307"/>
      <c r="L190" s="332"/>
      <c r="M190" s="196" t="str">
        <f t="shared" si="99"/>
        <v/>
      </c>
      <c r="N190" s="308" t="str">
        <f t="shared" si="100"/>
        <v/>
      </c>
      <c r="O190" s="309" t="str">
        <f t="shared" si="101"/>
        <v/>
      </c>
      <c r="P190" s="306"/>
      <c r="Q190" s="195" t="str">
        <f t="shared" si="111"/>
        <v/>
      </c>
      <c r="R190" s="196" t="str">
        <f t="shared" si="102"/>
        <v/>
      </c>
      <c r="S190" s="197" t="str">
        <f t="shared" si="112"/>
        <v/>
      </c>
      <c r="T190" s="192" t="str">
        <f t="shared" si="113"/>
        <v/>
      </c>
      <c r="U190" s="198" t="str">
        <f t="shared" si="103"/>
        <v/>
      </c>
      <c r="V190" s="199"/>
      <c r="W190" s="200" t="str">
        <f t="shared" si="104"/>
        <v/>
      </c>
      <c r="X190" s="199"/>
      <c r="Y190" s="200" t="str">
        <f t="shared" si="105"/>
        <v/>
      </c>
      <c r="Z190" s="199"/>
      <c r="AA190" s="201" t="str">
        <f t="shared" si="114"/>
        <v/>
      </c>
      <c r="AB190" s="202" t="str">
        <f t="shared" si="115"/>
        <v/>
      </c>
      <c r="AC190" s="203" t="str">
        <f t="shared" si="116"/>
        <v/>
      </c>
      <c r="AD190" s="204" t="str">
        <f t="shared" si="117"/>
        <v/>
      </c>
      <c r="AE190" s="205"/>
      <c r="AF190" s="186"/>
      <c r="AG190" s="333" t="str">
        <f t="shared" si="118"/>
        <v/>
      </c>
      <c r="AH190" s="334" t="str">
        <f t="shared" si="119"/>
        <v/>
      </c>
      <c r="AI190" s="335" t="str">
        <f t="shared" si="120"/>
        <v/>
      </c>
      <c r="AJ190" s="336" t="str">
        <f t="shared" si="121"/>
        <v/>
      </c>
      <c r="AK190" s="210" t="str">
        <f t="shared" si="122"/>
        <v/>
      </c>
    </row>
    <row r="191" spans="2:37" ht="12" customHeight="1">
      <c r="B191" s="21">
        <f>IF(情報!$C181="","",情報!$C181)</f>
        <v>444</v>
      </c>
      <c r="C191" s="22" t="str">
        <f t="shared" si="108"/>
        <v/>
      </c>
      <c r="D191" s="192" t="str">
        <f t="shared" si="109"/>
        <v/>
      </c>
      <c r="E191" s="307" t="str">
        <f t="shared" si="109"/>
        <v/>
      </c>
      <c r="F191" s="307" t="str">
        <f t="shared" si="109"/>
        <v/>
      </c>
      <c r="G191" s="192" t="str">
        <f t="shared" si="110"/>
        <v/>
      </c>
      <c r="H191" s="307" t="str">
        <f t="shared" si="110"/>
        <v/>
      </c>
      <c r="I191" s="307" t="str">
        <f t="shared" si="110"/>
        <v/>
      </c>
      <c r="J191" s="192"/>
      <c r="K191" s="307"/>
      <c r="L191" s="332"/>
      <c r="M191" s="196" t="str">
        <f t="shared" si="99"/>
        <v/>
      </c>
      <c r="N191" s="308" t="str">
        <f t="shared" si="100"/>
        <v/>
      </c>
      <c r="O191" s="309" t="str">
        <f t="shared" si="101"/>
        <v/>
      </c>
      <c r="P191" s="306"/>
      <c r="Q191" s="195" t="str">
        <f t="shared" si="111"/>
        <v/>
      </c>
      <c r="R191" s="196" t="str">
        <f t="shared" si="102"/>
        <v/>
      </c>
      <c r="S191" s="197" t="str">
        <f t="shared" si="112"/>
        <v/>
      </c>
      <c r="T191" s="192" t="str">
        <f t="shared" si="113"/>
        <v/>
      </c>
      <c r="U191" s="198" t="str">
        <f t="shared" si="103"/>
        <v/>
      </c>
      <c r="V191" s="199"/>
      <c r="W191" s="200" t="str">
        <f t="shared" si="104"/>
        <v/>
      </c>
      <c r="X191" s="199"/>
      <c r="Y191" s="200" t="str">
        <f t="shared" si="105"/>
        <v/>
      </c>
      <c r="Z191" s="199"/>
      <c r="AA191" s="201" t="str">
        <f t="shared" si="114"/>
        <v/>
      </c>
      <c r="AB191" s="202" t="str">
        <f t="shared" si="115"/>
        <v/>
      </c>
      <c r="AC191" s="203" t="str">
        <f t="shared" si="116"/>
        <v/>
      </c>
      <c r="AD191" s="204" t="str">
        <f t="shared" si="117"/>
        <v/>
      </c>
      <c r="AE191" s="205"/>
      <c r="AF191" s="186"/>
      <c r="AG191" s="333" t="str">
        <f t="shared" si="118"/>
        <v/>
      </c>
      <c r="AH191" s="334" t="str">
        <f t="shared" si="119"/>
        <v/>
      </c>
      <c r="AI191" s="335" t="str">
        <f t="shared" si="120"/>
        <v/>
      </c>
      <c r="AJ191" s="336" t="str">
        <f t="shared" si="121"/>
        <v/>
      </c>
      <c r="AK191" s="210" t="str">
        <f t="shared" si="122"/>
        <v/>
      </c>
    </row>
    <row r="192" spans="2:37" ht="12" customHeight="1" thickBot="1">
      <c r="B192" s="39">
        <f>IF(情報!$C182="","",情報!$C182)</f>
        <v>445</v>
      </c>
      <c r="C192" s="40" t="str">
        <f t="shared" si="108"/>
        <v/>
      </c>
      <c r="D192" s="249" t="str">
        <f t="shared" si="109"/>
        <v/>
      </c>
      <c r="E192" s="316" t="str">
        <f t="shared" si="109"/>
        <v/>
      </c>
      <c r="F192" s="316" t="str">
        <f t="shared" si="109"/>
        <v/>
      </c>
      <c r="G192" s="249" t="str">
        <f t="shared" si="110"/>
        <v/>
      </c>
      <c r="H192" s="316" t="str">
        <f t="shared" si="110"/>
        <v/>
      </c>
      <c r="I192" s="316" t="str">
        <f t="shared" si="110"/>
        <v/>
      </c>
      <c r="J192" s="249"/>
      <c r="K192" s="316"/>
      <c r="L192" s="347"/>
      <c r="M192" s="253" t="str">
        <f t="shared" si="99"/>
        <v/>
      </c>
      <c r="N192" s="317" t="str">
        <f t="shared" si="100"/>
        <v/>
      </c>
      <c r="O192" s="318" t="str">
        <f t="shared" si="101"/>
        <v/>
      </c>
      <c r="P192" s="306"/>
      <c r="Q192" s="252" t="str">
        <f t="shared" si="111"/>
        <v/>
      </c>
      <c r="R192" s="253" t="str">
        <f t="shared" si="102"/>
        <v/>
      </c>
      <c r="S192" s="254" t="str">
        <f t="shared" si="112"/>
        <v/>
      </c>
      <c r="T192" s="249" t="str">
        <f t="shared" si="113"/>
        <v/>
      </c>
      <c r="U192" s="282" t="str">
        <f t="shared" si="103"/>
        <v/>
      </c>
      <c r="V192" s="283"/>
      <c r="W192" s="284" t="str">
        <f t="shared" si="104"/>
        <v/>
      </c>
      <c r="X192" s="283"/>
      <c r="Y192" s="284" t="str">
        <f t="shared" si="105"/>
        <v/>
      </c>
      <c r="Z192" s="283"/>
      <c r="AA192" s="285" t="str">
        <f t="shared" si="114"/>
        <v/>
      </c>
      <c r="AB192" s="286" t="str">
        <f t="shared" si="115"/>
        <v/>
      </c>
      <c r="AC192" s="287" t="str">
        <f t="shared" si="116"/>
        <v/>
      </c>
      <c r="AD192" s="288" t="str">
        <f t="shared" si="117"/>
        <v/>
      </c>
      <c r="AE192" s="289"/>
      <c r="AF192" s="186"/>
      <c r="AG192" s="357" t="str">
        <f t="shared" si="118"/>
        <v/>
      </c>
      <c r="AH192" s="358" t="str">
        <f t="shared" si="119"/>
        <v/>
      </c>
      <c r="AI192" s="359" t="str">
        <f t="shared" si="120"/>
        <v/>
      </c>
      <c r="AJ192" s="360" t="str">
        <f t="shared" si="121"/>
        <v/>
      </c>
      <c r="AK192" s="267" t="str">
        <f t="shared" si="122"/>
        <v/>
      </c>
    </row>
  </sheetData>
  <sheetProtection sheet="1" objects="1" scenarios="1"/>
  <mergeCells count="54">
    <mergeCell ref="AJ10:AJ11"/>
    <mergeCell ref="Z10:Z11"/>
    <mergeCell ref="AA10:AA11"/>
    <mergeCell ref="AB10:AC10"/>
    <mergeCell ref="AD10:AD11"/>
    <mergeCell ref="AE10:AE11"/>
    <mergeCell ref="AG10:AI10"/>
    <mergeCell ref="AG4:AH4"/>
    <mergeCell ref="AC5:AD5"/>
    <mergeCell ref="AG5:AH6"/>
    <mergeCell ref="AC6:AD6"/>
    <mergeCell ref="B10:C11"/>
    <mergeCell ref="D10:F10"/>
    <mergeCell ref="G10:I10"/>
    <mergeCell ref="J10:L10"/>
    <mergeCell ref="Q10:Q11"/>
    <mergeCell ref="R10:S11"/>
    <mergeCell ref="E11:F11"/>
    <mergeCell ref="H11:I11"/>
    <mergeCell ref="K11:L11"/>
    <mergeCell ref="T10:T11"/>
    <mergeCell ref="U10:U11"/>
    <mergeCell ref="V10:V11"/>
    <mergeCell ref="B1:C3"/>
    <mergeCell ref="E1:F1"/>
    <mergeCell ref="H1:I1"/>
    <mergeCell ref="K1:L1"/>
    <mergeCell ref="Q1:R1"/>
    <mergeCell ref="N1:O1"/>
    <mergeCell ref="B4:C8"/>
    <mergeCell ref="U4:V4"/>
    <mergeCell ref="W4:X4"/>
    <mergeCell ref="Y4:Z4"/>
    <mergeCell ref="AC4:AD4"/>
    <mergeCell ref="AC7:AD7"/>
    <mergeCell ref="U5:V5"/>
    <mergeCell ref="W5:X5"/>
    <mergeCell ref="Y5:Z5"/>
    <mergeCell ref="M10:O11"/>
    <mergeCell ref="W1:X1"/>
    <mergeCell ref="Y1:Z1"/>
    <mergeCell ref="AC1:AD1"/>
    <mergeCell ref="U2:V2"/>
    <mergeCell ref="W2:X2"/>
    <mergeCell ref="Y2:Z2"/>
    <mergeCell ref="AC2:AD2"/>
    <mergeCell ref="U1:V1"/>
    <mergeCell ref="W3:X3"/>
    <mergeCell ref="Y3:Z3"/>
    <mergeCell ref="AC3:AD3"/>
    <mergeCell ref="U3:V3"/>
    <mergeCell ref="W10:W11"/>
    <mergeCell ref="X10:X11"/>
    <mergeCell ref="Y10:Y11"/>
  </mergeCells>
  <phoneticPr fontId="1"/>
  <conditionalFormatting sqref="M13:O192">
    <cfRule type="expression" dxfId="60" priority="5">
      <formula>$C13=""</formula>
    </cfRule>
  </conditionalFormatting>
  <conditionalFormatting sqref="R13:R192">
    <cfRule type="expression" dxfId="59" priority="4">
      <formula>$C13=""</formula>
    </cfRule>
  </conditionalFormatting>
  <conditionalFormatting sqref="V13:V192">
    <cfRule type="expression" dxfId="58" priority="9">
      <formula>$C13=""</formula>
    </cfRule>
  </conditionalFormatting>
  <conditionalFormatting sqref="X13:X192">
    <cfRule type="expression" dxfId="57" priority="8">
      <formula>$C13=""</formula>
    </cfRule>
  </conditionalFormatting>
  <conditionalFormatting sqref="Z13:Z192">
    <cfRule type="expression" dxfId="56" priority="7">
      <formula>$C13=""</formula>
    </cfRule>
  </conditionalFormatting>
  <conditionalFormatting sqref="AD13:AD192">
    <cfRule type="expression" dxfId="55" priority="23">
      <formula>OR(AD13&gt;$AB13,AD13&lt;$AC13)</formula>
    </cfRule>
  </conditionalFormatting>
  <conditionalFormatting sqref="AE13:AE192">
    <cfRule type="expression" dxfId="54" priority="6">
      <formula>$C13=""</formula>
    </cfRule>
  </conditionalFormatting>
  <conditionalFormatting sqref="AJ13:AJ192">
    <cfRule type="expression" dxfId="53" priority="22">
      <formula>OR(AJ13&gt;$AB13,AJ13&lt;$AC13)</formula>
    </cfRule>
  </conditionalFormatting>
  <conditionalFormatting sqref="AK13:AK192">
    <cfRule type="cellIs" dxfId="52" priority="3" operator="greaterThan">
      <formula>AJ13</formula>
    </cfRule>
    <cfRule type="cellIs" dxfId="51" priority="2" operator="lessThan">
      <formula>AJ13</formula>
    </cfRule>
    <cfRule type="cellIs" dxfId="50" priority="1" operator="equal">
      <formula>""</formula>
    </cfRule>
  </conditionalFormatting>
  <dataValidations count="3">
    <dataValidation type="whole" imeMode="disabled" operator="greaterThanOrEqual" allowBlank="1" showInputMessage="1" showErrorMessage="1" error="半角数字で入力してください。" promptTitle="学期ごとの比重" prompt="①学期ごとの評価の比重を入力。_x000a_②同じ比重であればいずれも「1」を入力。_x000a_例）２学期を２倍→１学期「1」：２学期「2」" sqref="E11:F11 H11:I11" xr:uid="{13E0E957-BA82-4CCA-A667-6BFB946C7D6D}">
      <formula1>0</formula1>
    </dataValidation>
    <dataValidation type="list" imeMode="disabled" allowBlank="1" showInputMessage="1" showErrorMessage="1" error="ドロップダウンリストから選択してください。" promptTitle="※観点を手動で修正したい場合のみ入力。" prompt="①右側のボタンをクリック。_x000a_②修正後の評価を選択。_x000a_③選択した評価が右側に反映される。" sqref="V13:V192 X13:X192 Z13:Z192" xr:uid="{F8560DB0-4443-40B6-9A9E-F66A9A085FFB}">
      <formula1>"A,B,C"</formula1>
    </dataValidation>
    <dataValidation type="list" imeMode="disabled" allowBlank="1" showInputMessage="1" showErrorMessage="1" error="ドロップダウンリストから選択してください。" promptTitle="※評定を手動で修正したい場合のみ入力。" prompt="①右側のボタンをクリック。_x000a_②修正後の評定を選択。_x000a_③選択した評価が右側に反映される。" sqref="AE13:AF192" xr:uid="{33FD0979-8A36-42D3-A2C3-07ED0E1088CE}">
      <formula1>"5,4,3,2,1"</formula1>
    </dataValidation>
  </dataValidations>
  <pageMargins left="0.51181102362204722" right="0.51181102362204722" top="0.55118110236220474" bottom="0.55118110236220474" header="0.31496062992125984" footer="0.31496062992125984"/>
  <pageSetup paperSize="9" scale="80" fitToWidth="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7" min="1" max="32" man="1"/>
    <brk id="102" min="1" max="32" man="1"/>
    <brk id="147" min="1" max="32" man="1"/>
  </rowBreaks>
  <legacyDrawing r:id="rId2"/>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選択してください。" promptTitle="※入力は任意。" prompt="①この学期と比較をしたい学期を選択。_x000a_②増減がある場合，色が変化(このセルが)。_x000a_　上がった場合：緑色_x000a_　下がった場合：赤色_x000a_　同じ場合：そのまま" xr:uid="{A2F8720A-89C8-43D8-A011-A2B0627C21AE}">
          <x14:formula1>
            <xm:f>評全!$AG$5:$AG$12</xm:f>
          </x14:formula1>
          <xm:sqref>AK11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4C30D-0579-4F43-98A3-744EC5D453EA}">
  <sheetPr>
    <tabColor rgb="FFFF0000"/>
  </sheetPr>
  <dimension ref="A1:AH192"/>
  <sheetViews>
    <sheetView showGridLines="0" showRowColHeaders="0" zoomScaleNormal="100" zoomScaleSheetLayoutView="100" workbookViewId="0">
      <pane xSplit="3" ySplit="12" topLeftCell="D13" activePane="bottomRight" state="frozen"/>
      <selection activeCell="I22" sqref="I22"/>
      <selection pane="topRight" activeCell="I22" sqref="I22"/>
      <selection pane="bottomLeft" activeCell="I22" sqref="I22"/>
      <selection pane="bottomRight" activeCell="B4" sqref="B4:C8"/>
    </sheetView>
  </sheetViews>
  <sheetFormatPr baseColWidth="10" defaultColWidth="9" defaultRowHeight="14"/>
  <cols>
    <col min="1" max="1" width="1.1640625" style="3" customWidth="1"/>
    <col min="2" max="2" width="4.5" style="3" customWidth="1"/>
    <col min="3" max="3" width="14" style="3" customWidth="1"/>
    <col min="4" max="12" width="5" style="3" customWidth="1"/>
    <col min="13" max="13" width="1.1640625" style="3" customWidth="1"/>
    <col min="14" max="15" width="5" style="3" customWidth="1"/>
    <col min="16" max="16" width="3.6640625" style="3" customWidth="1"/>
    <col min="17" max="17" width="5" style="3" customWidth="1"/>
    <col min="18" max="18" width="3.6640625" style="3" customWidth="1"/>
    <col min="19" max="19" width="2.5" style="3" customWidth="1"/>
    <col min="20" max="20" width="3.6640625" style="3" customWidth="1"/>
    <col min="21" max="21" width="2.5" style="3" customWidth="1"/>
    <col min="22" max="22" width="3.6640625" style="3" customWidth="1"/>
    <col min="23" max="23" width="2.5" style="3" customWidth="1"/>
    <col min="24" max="27" width="3.6640625" style="3" customWidth="1"/>
    <col min="28" max="28" width="2.5" style="3" customWidth="1"/>
    <col min="29" max="29" width="1.1640625" style="3" customWidth="1"/>
    <col min="30" max="34" width="5" style="3" customWidth="1"/>
    <col min="35" max="35" width="1.33203125" style="3" customWidth="1"/>
    <col min="36" max="16384" width="9" style="3"/>
  </cols>
  <sheetData>
    <row r="1" spans="1:34" ht="12" customHeight="1" thickBot="1">
      <c r="B1" s="569" t="s">
        <v>15</v>
      </c>
      <c r="C1" s="570"/>
      <c r="E1" s="607" t="s">
        <v>71</v>
      </c>
      <c r="F1" s="607"/>
      <c r="H1" s="607" t="s">
        <v>39</v>
      </c>
      <c r="I1" s="607"/>
      <c r="K1" s="607" t="s">
        <v>41</v>
      </c>
      <c r="L1" s="607"/>
      <c r="M1" s="123"/>
      <c r="N1" s="607" t="s">
        <v>76</v>
      </c>
      <c r="O1" s="607"/>
      <c r="P1" s="123"/>
      <c r="Q1" s="124"/>
      <c r="R1" s="575" t="s">
        <v>71</v>
      </c>
      <c r="S1" s="575"/>
      <c r="T1" s="575" t="s">
        <v>39</v>
      </c>
      <c r="U1" s="575"/>
      <c r="V1" s="575" t="s">
        <v>41</v>
      </c>
      <c r="W1" s="575"/>
      <c r="X1" s="125"/>
      <c r="Y1" s="125"/>
      <c r="Z1" s="558" t="s">
        <v>15</v>
      </c>
      <c r="AA1" s="558"/>
    </row>
    <row r="2" spans="1:34" ht="12" customHeight="1">
      <c r="B2" s="571"/>
      <c r="C2" s="572"/>
      <c r="E2" s="126">
        <v>0</v>
      </c>
      <c r="F2" s="127" t="s">
        <v>9</v>
      </c>
      <c r="H2" s="126">
        <v>0</v>
      </c>
      <c r="I2" s="127" t="s">
        <v>8</v>
      </c>
      <c r="K2" s="126">
        <v>0</v>
      </c>
      <c r="L2" s="127" t="s">
        <v>9</v>
      </c>
      <c r="N2" s="126">
        <v>0</v>
      </c>
      <c r="O2" s="127">
        <v>1</v>
      </c>
      <c r="Q2" s="128" t="s">
        <v>13</v>
      </c>
      <c r="R2" s="576">
        <f>COUNTIF(AD$13:AD$192,$Q2)</f>
        <v>0</v>
      </c>
      <c r="S2" s="577"/>
      <c r="T2" s="577">
        <f>COUNTIF(AE$13:AE$192,$Q2)</f>
        <v>0</v>
      </c>
      <c r="U2" s="577"/>
      <c r="V2" s="577">
        <f>COUNTIF(AF$13:AF$192,$Q2)</f>
        <v>0</v>
      </c>
      <c r="W2" s="578"/>
      <c r="Y2" s="128">
        <v>5</v>
      </c>
      <c r="Z2" s="559">
        <f>COUNTIF($AG$13:$AG$192,Y2)</f>
        <v>0</v>
      </c>
      <c r="AA2" s="560"/>
    </row>
    <row r="3" spans="1:34" ht="12" customHeight="1" thickBot="1">
      <c r="B3" s="573"/>
      <c r="C3" s="574"/>
      <c r="E3" s="129">
        <v>40</v>
      </c>
      <c r="F3" s="130" t="s">
        <v>11</v>
      </c>
      <c r="H3" s="129">
        <v>40</v>
      </c>
      <c r="I3" s="130" t="s">
        <v>10</v>
      </c>
      <c r="K3" s="129">
        <v>40</v>
      </c>
      <c r="L3" s="130" t="s">
        <v>11</v>
      </c>
      <c r="N3" s="129">
        <v>15</v>
      </c>
      <c r="O3" s="130">
        <v>2</v>
      </c>
      <c r="Q3" s="131" t="s">
        <v>11</v>
      </c>
      <c r="R3" s="561">
        <f t="shared" ref="R3:R4" si="0">COUNTIF(AD$13:AD$192,$Q3)</f>
        <v>0</v>
      </c>
      <c r="S3" s="581"/>
      <c r="T3" s="579">
        <f t="shared" ref="T3:T4" si="1">COUNTIF(AE$13:AE$192,$Q3)</f>
        <v>0</v>
      </c>
      <c r="U3" s="579"/>
      <c r="V3" s="579">
        <f t="shared" ref="V3:V4" si="2">COUNTIF(AF$13:AF$192,$Q3)</f>
        <v>0</v>
      </c>
      <c r="W3" s="580"/>
      <c r="Y3" s="131">
        <v>4</v>
      </c>
      <c r="Z3" s="561">
        <f>COUNTIF($AG$13:$AG$192,Y3)</f>
        <v>0</v>
      </c>
      <c r="AA3" s="562"/>
    </row>
    <row r="4" spans="1:34" ht="12" customHeight="1" thickBot="1">
      <c r="B4" s="635" t="s">
        <v>173</v>
      </c>
      <c r="C4" s="567"/>
      <c r="E4" s="132">
        <v>80</v>
      </c>
      <c r="F4" s="133" t="s">
        <v>13</v>
      </c>
      <c r="H4" s="132">
        <v>80</v>
      </c>
      <c r="I4" s="133" t="s">
        <v>12</v>
      </c>
      <c r="K4" s="132">
        <v>80</v>
      </c>
      <c r="L4" s="133" t="s">
        <v>13</v>
      </c>
      <c r="N4" s="129">
        <v>40</v>
      </c>
      <c r="O4" s="130">
        <v>3</v>
      </c>
      <c r="Q4" s="134" t="s">
        <v>9</v>
      </c>
      <c r="R4" s="563">
        <f t="shared" si="0"/>
        <v>0</v>
      </c>
      <c r="S4" s="568"/>
      <c r="T4" s="565">
        <f t="shared" si="1"/>
        <v>0</v>
      </c>
      <c r="U4" s="565"/>
      <c r="V4" s="565">
        <f t="shared" si="2"/>
        <v>0</v>
      </c>
      <c r="W4" s="566"/>
      <c r="Y4" s="131">
        <v>3</v>
      </c>
      <c r="Z4" s="561">
        <f>COUNTIF($AG$13:$AG$192,Y4)</f>
        <v>0</v>
      </c>
      <c r="AA4" s="562"/>
      <c r="AD4" s="557" t="s">
        <v>14</v>
      </c>
      <c r="AE4" s="557"/>
    </row>
    <row r="5" spans="1:34" ht="12" customHeight="1" thickBot="1">
      <c r="B5" s="567"/>
      <c r="C5" s="567"/>
      <c r="F5" s="135" t="s">
        <v>104</v>
      </c>
      <c r="I5" s="135" t="s">
        <v>104</v>
      </c>
      <c r="L5" s="135" t="s">
        <v>104</v>
      </c>
      <c r="N5" s="129">
        <v>70</v>
      </c>
      <c r="O5" s="130">
        <v>4</v>
      </c>
      <c r="Q5" s="134" t="s">
        <v>16</v>
      </c>
      <c r="R5" s="563">
        <f>SUM(R2:S4)</f>
        <v>0</v>
      </c>
      <c r="S5" s="568"/>
      <c r="T5" s="565">
        <f t="shared" ref="T5" si="3">SUM(T2:U4)</f>
        <v>0</v>
      </c>
      <c r="U5" s="565"/>
      <c r="V5" s="565">
        <f t="shared" ref="V5" si="4">SUM(V2:W4)</f>
        <v>0</v>
      </c>
      <c r="W5" s="566"/>
      <c r="Y5" s="131">
        <v>2</v>
      </c>
      <c r="Z5" s="561">
        <f>COUNTIF($AG$13:$AG$192,Y5)</f>
        <v>0</v>
      </c>
      <c r="AA5" s="562"/>
      <c r="AD5" s="553" t="str">
        <f>IF(ISERROR((Z2*Y2+Z3*Y3+Z4*Y4+Z5*Y5+Z6*Y6)/(Z2+Z3+Z4+Z5+Z6)),"",(Z2*Y2+Z3*Y3+Z4*Y4+Z5*Y5+Z6*Y6)/(Z2+Z3+Z4+Z5+Z6))</f>
        <v/>
      </c>
      <c r="AE5" s="554"/>
    </row>
    <row r="6" spans="1:34" ht="12" customHeight="1" thickBot="1">
      <c r="B6" s="567"/>
      <c r="C6" s="567"/>
      <c r="D6" s="136"/>
      <c r="E6" s="137"/>
      <c r="F6" s="138">
        <v>1</v>
      </c>
      <c r="H6" s="137"/>
      <c r="I6" s="138">
        <v>1</v>
      </c>
      <c r="K6" s="137"/>
      <c r="L6" s="138">
        <v>1</v>
      </c>
      <c r="N6" s="132">
        <v>85</v>
      </c>
      <c r="O6" s="133">
        <v>5</v>
      </c>
      <c r="R6" s="125"/>
      <c r="S6" s="125"/>
      <c r="T6" s="125"/>
      <c r="Y6" s="134">
        <v>1</v>
      </c>
      <c r="Z6" s="563">
        <f>COUNTIF($AG$13:$AG$192,Y6)</f>
        <v>0</v>
      </c>
      <c r="AA6" s="564"/>
      <c r="AD6" s="555"/>
      <c r="AE6" s="556"/>
    </row>
    <row r="7" spans="1:34" ht="12" customHeight="1" thickBot="1">
      <c r="B7" s="567"/>
      <c r="C7" s="567"/>
      <c r="D7" s="139" t="s">
        <v>83</v>
      </c>
      <c r="E7" s="139" t="s">
        <v>84</v>
      </c>
      <c r="F7" s="140"/>
      <c r="G7" s="139" t="s">
        <v>83</v>
      </c>
      <c r="H7" s="139" t="s">
        <v>84</v>
      </c>
      <c r="I7" s="140"/>
      <c r="J7" s="139" t="s">
        <v>83</v>
      </c>
      <c r="K7" s="139" t="s">
        <v>84</v>
      </c>
      <c r="L7" s="140"/>
      <c r="R7" s="124"/>
      <c r="S7" s="124"/>
      <c r="T7" s="124"/>
      <c r="Y7" s="134" t="s">
        <v>191</v>
      </c>
      <c r="Z7" s="563">
        <f>SUM(Z2:AA6)</f>
        <v>0</v>
      </c>
      <c r="AA7" s="564"/>
    </row>
    <row r="8" spans="1:34" ht="12" customHeight="1" thickBot="1">
      <c r="B8" s="567"/>
      <c r="C8" s="567"/>
      <c r="D8" s="141">
        <v>1</v>
      </c>
      <c r="E8" s="142">
        <v>1</v>
      </c>
      <c r="F8" s="124"/>
      <c r="G8" s="141">
        <v>1</v>
      </c>
      <c r="H8" s="142">
        <v>1</v>
      </c>
      <c r="I8" s="124"/>
      <c r="J8" s="141">
        <v>1</v>
      </c>
      <c r="K8" s="142">
        <v>0</v>
      </c>
      <c r="L8" s="124"/>
      <c r="AH8" s="101" t="str">
        <f>IF(ISERROR(VLOOKUP($AH$11,評一覧,2,FALSE)),"",VLOOKUP($AH$11,評一覧,2,FALSE))</f>
        <v/>
      </c>
    </row>
    <row r="9" spans="1:34" s="100" customFormat="1" ht="11.25" customHeight="1" thickBot="1">
      <c r="A9" s="103"/>
      <c r="B9" s="2">
        <v>1</v>
      </c>
      <c r="C9" s="2">
        <v>2</v>
      </c>
      <c r="D9" s="2">
        <v>3</v>
      </c>
      <c r="E9" s="2">
        <v>4</v>
      </c>
      <c r="F9" s="2">
        <v>5</v>
      </c>
      <c r="G9" s="2">
        <v>6</v>
      </c>
      <c r="H9" s="2">
        <v>7</v>
      </c>
      <c r="I9" s="2">
        <v>8</v>
      </c>
      <c r="J9" s="2">
        <v>9</v>
      </c>
      <c r="K9" s="2">
        <v>10</v>
      </c>
      <c r="L9" s="2">
        <v>11</v>
      </c>
      <c r="M9" s="2">
        <v>12</v>
      </c>
      <c r="N9" s="2">
        <v>13</v>
      </c>
      <c r="O9" s="2">
        <v>14</v>
      </c>
      <c r="P9" s="2">
        <v>15</v>
      </c>
      <c r="Q9" s="2">
        <v>16</v>
      </c>
      <c r="R9" s="2">
        <v>17</v>
      </c>
      <c r="S9" s="2">
        <v>18</v>
      </c>
      <c r="T9" s="2">
        <v>19</v>
      </c>
      <c r="U9" s="2">
        <v>20</v>
      </c>
      <c r="V9" s="2">
        <v>21</v>
      </c>
      <c r="W9" s="2">
        <v>22</v>
      </c>
      <c r="X9" s="2">
        <v>23</v>
      </c>
      <c r="Y9" s="2">
        <v>24</v>
      </c>
      <c r="Z9" s="2">
        <v>25</v>
      </c>
      <c r="AA9" s="2">
        <v>26</v>
      </c>
      <c r="AB9" s="2">
        <v>27</v>
      </c>
      <c r="AC9" s="2">
        <v>28</v>
      </c>
      <c r="AD9" s="2">
        <v>29</v>
      </c>
      <c r="AE9" s="143">
        <v>30</v>
      </c>
      <c r="AF9" s="2">
        <v>31</v>
      </c>
      <c r="AG9" s="2">
        <v>32</v>
      </c>
      <c r="AH9" s="2">
        <v>33</v>
      </c>
    </row>
    <row r="10" spans="1:34" ht="23.25" customHeight="1" thickTop="1" thickBot="1">
      <c r="B10" s="612"/>
      <c r="C10" s="613"/>
      <c r="D10" s="618" t="s">
        <v>22</v>
      </c>
      <c r="E10" s="619"/>
      <c r="F10" s="620"/>
      <c r="G10" s="618" t="s">
        <v>23</v>
      </c>
      <c r="H10" s="619"/>
      <c r="I10" s="620"/>
      <c r="J10" s="621" t="s">
        <v>68</v>
      </c>
      <c r="K10" s="622"/>
      <c r="L10" s="623"/>
      <c r="N10" s="605" t="s">
        <v>7</v>
      </c>
      <c r="O10" s="608" t="s">
        <v>74</v>
      </c>
      <c r="P10" s="609"/>
      <c r="Q10" s="599" t="s">
        <v>90</v>
      </c>
      <c r="R10" s="597" t="s">
        <v>71</v>
      </c>
      <c r="S10" s="603" t="s">
        <v>78</v>
      </c>
      <c r="T10" s="601" t="s">
        <v>39</v>
      </c>
      <c r="U10" s="603" t="s">
        <v>78</v>
      </c>
      <c r="V10" s="601" t="s">
        <v>41</v>
      </c>
      <c r="W10" s="593" t="s">
        <v>78</v>
      </c>
      <c r="X10" s="595" t="s">
        <v>19</v>
      </c>
      <c r="Y10" s="589" t="s">
        <v>89</v>
      </c>
      <c r="Z10" s="590"/>
      <c r="AA10" s="587" t="s">
        <v>15</v>
      </c>
      <c r="AB10" s="591" t="s">
        <v>78</v>
      </c>
      <c r="AC10" s="144"/>
      <c r="AD10" s="626" t="s">
        <v>79</v>
      </c>
      <c r="AE10" s="627"/>
      <c r="AF10" s="628"/>
      <c r="AG10" s="624" t="s">
        <v>15</v>
      </c>
      <c r="AH10" s="145" t="s">
        <v>100</v>
      </c>
    </row>
    <row r="11" spans="1:34" ht="23.25" customHeight="1">
      <c r="B11" s="614"/>
      <c r="C11" s="615"/>
      <c r="D11" s="616" t="s">
        <v>69</v>
      </c>
      <c r="E11" s="617"/>
      <c r="F11" s="146" t="s">
        <v>16</v>
      </c>
      <c r="G11" s="616" t="s">
        <v>69</v>
      </c>
      <c r="H11" s="617"/>
      <c r="I11" s="146" t="s">
        <v>16</v>
      </c>
      <c r="J11" s="616" t="s">
        <v>69</v>
      </c>
      <c r="K11" s="617"/>
      <c r="L11" s="146" t="s">
        <v>16</v>
      </c>
      <c r="N11" s="606"/>
      <c r="O11" s="610"/>
      <c r="P11" s="611"/>
      <c r="Q11" s="600"/>
      <c r="R11" s="598"/>
      <c r="S11" s="604"/>
      <c r="T11" s="602"/>
      <c r="U11" s="604"/>
      <c r="V11" s="602"/>
      <c r="W11" s="594"/>
      <c r="X11" s="596"/>
      <c r="Y11" s="147" t="s">
        <v>88</v>
      </c>
      <c r="Z11" s="148" t="s">
        <v>87</v>
      </c>
      <c r="AA11" s="588"/>
      <c r="AB11" s="592"/>
      <c r="AC11" s="144"/>
      <c r="AD11" s="149" t="s">
        <v>80</v>
      </c>
      <c r="AE11" s="150" t="s">
        <v>81</v>
      </c>
      <c r="AF11" s="151" t="s">
        <v>82</v>
      </c>
      <c r="AG11" s="625"/>
      <c r="AH11" s="152" t="s">
        <v>99</v>
      </c>
    </row>
    <row r="12" spans="1:34" s="103" customFormat="1" ht="12.75" customHeight="1" thickBot="1">
      <c r="A12" s="3"/>
      <c r="B12" s="153" t="s">
        <v>1</v>
      </c>
      <c r="C12" s="154" t="s">
        <v>17</v>
      </c>
      <c r="D12" s="153" t="s">
        <v>5</v>
      </c>
      <c r="E12" s="154" t="s">
        <v>6</v>
      </c>
      <c r="F12" s="155" t="s">
        <v>70</v>
      </c>
      <c r="G12" s="153" t="s">
        <v>5</v>
      </c>
      <c r="H12" s="154" t="s">
        <v>6</v>
      </c>
      <c r="I12" s="155" t="s">
        <v>70</v>
      </c>
      <c r="J12" s="153" t="s">
        <v>5</v>
      </c>
      <c r="K12" s="154" t="s">
        <v>6</v>
      </c>
      <c r="L12" s="155" t="s">
        <v>70</v>
      </c>
      <c r="N12" s="156"/>
      <c r="O12" s="157" t="s">
        <v>70</v>
      </c>
      <c r="P12" s="158" t="s">
        <v>85</v>
      </c>
      <c r="Q12" s="159" t="s">
        <v>70</v>
      </c>
      <c r="R12" s="160"/>
      <c r="S12" s="161"/>
      <c r="T12" s="162"/>
      <c r="U12" s="161"/>
      <c r="V12" s="162"/>
      <c r="W12" s="163"/>
      <c r="X12" s="164"/>
      <c r="Y12" s="165"/>
      <c r="Z12" s="166"/>
      <c r="AA12" s="159"/>
      <c r="AB12" s="167"/>
      <c r="AC12" s="135"/>
      <c r="AD12" s="168"/>
      <c r="AE12" s="169"/>
      <c r="AF12" s="170"/>
      <c r="AG12" s="171"/>
      <c r="AH12" s="163"/>
    </row>
    <row r="13" spans="1:34" ht="12" customHeight="1">
      <c r="B13" s="14">
        <f>IF(情報!$C3="","",情報!$C3)</f>
        <v>101</v>
      </c>
      <c r="C13" s="15" t="str">
        <f t="shared" ref="C13:C76" si="5">IF(ISERROR(VLOOKUP($B13,名列,2,FALSE)&amp;""),"",VLOOKUP($B13,名列,2,FALSE)&amp;"")</f>
        <v/>
      </c>
      <c r="D13" s="172" t="str">
        <f t="shared" ref="D13:D44" si="6">VLOOKUP($B13,単2,60,FALSE)</f>
        <v/>
      </c>
      <c r="E13" s="173" t="str">
        <f t="shared" ref="E13:E44" si="7">VLOOKUP($B13,テ2,41,FALSE)</f>
        <v/>
      </c>
      <c r="F13" s="174" t="str">
        <f t="shared" ref="F13:F76" si="8">IF(ISERROR((D13*D$8+E13*E$8)/(D$8+E$8)),"",(D13*D$8+E13*E$8)/(D$8+E$8))</f>
        <v/>
      </c>
      <c r="G13" s="172" t="str">
        <f t="shared" ref="G13:G44" si="9">VLOOKUP($B13,単2,61,FALSE)</f>
        <v/>
      </c>
      <c r="H13" s="173" t="str">
        <f t="shared" ref="H13:H44" si="10">VLOOKUP($B13,テ2,42,FALSE)</f>
        <v/>
      </c>
      <c r="I13" s="174" t="str">
        <f t="shared" ref="I13:I76" si="11">IF(ISERROR((G13*G$8+H13*H$8)/(G$8+H$8)),"",(G13*G$8+H13*H$8)/(G$8+H$8))</f>
        <v/>
      </c>
      <c r="J13" s="172" t="str">
        <f t="shared" ref="J13:J44" si="12">VLOOKUP($B13,単2,62,FALSE)</f>
        <v/>
      </c>
      <c r="K13" s="173" t="str">
        <f t="shared" ref="K13:K44" si="13">VLOOKUP($B13,テ2,43,FALSE)</f>
        <v/>
      </c>
      <c r="L13" s="174" t="str">
        <f t="shared" ref="L13:L76" si="14">IF(ISERROR((J13*J$8+K13*K$8)/(J$8+K$8)),"",(J13*J$8+K13*K$8)/(J$8+K$8))</f>
        <v/>
      </c>
      <c r="M13" s="20"/>
      <c r="N13" s="175" t="str">
        <f t="shared" ref="N13:N76" si="15">IF(O13="","",RANK(O13,$O$13:$O$192,0))</f>
        <v/>
      </c>
      <c r="O13" s="176" t="str">
        <f t="shared" ref="O13:O76" si="16">IF(COUNT(F13,I13,L13)=3,($F13*$F$6+$I13*$I$6+$L13*$L$6)/($F$6+$I$6+$L$6),"")</f>
        <v/>
      </c>
      <c r="P13" s="177" t="str">
        <f t="shared" ref="P13:P76" si="17">IF(ISERROR(LOOKUP(O13,$N$2:$O$6)),"",LOOKUP(O13,$N$2:$O$6))</f>
        <v/>
      </c>
      <c r="Q13" s="172" t="str">
        <f t="shared" ref="Q13:Q44" si="18">VLOOKUP($B13,テ2,44,FALSE)</f>
        <v/>
      </c>
      <c r="R13" s="178" t="str">
        <f t="shared" ref="R13:R76" si="19">IF(ISERROR(LOOKUP($F13,$E$2:$F$4)),"",LOOKUP($F13,$E$2:$F$4))</f>
        <v/>
      </c>
      <c r="S13" s="179"/>
      <c r="T13" s="180" t="str">
        <f t="shared" ref="T13:T76" si="20">IF(ISERROR(LOOKUP($I13,$H$2:$I$4)),"",LOOKUP($I13,$H$2:$I$4))</f>
        <v/>
      </c>
      <c r="U13" s="179"/>
      <c r="V13" s="180" t="str">
        <f t="shared" ref="V13:V76" si="21">IF(ISERROR(LOOKUP($L13,$K$2:$L$4)),"",LOOKUP($L13,$K$2:$L$4))</f>
        <v/>
      </c>
      <c r="W13" s="179"/>
      <c r="X13" s="181" t="str">
        <f t="shared" ref="X13:X76" si="22">IF($AD13&amp;$AE13&amp;$AF13="","",(IF($AD13="A",3,IF($AD13="B",2,1)))+(IF($AE13="A",3,IF($AE13="B",2,1)))+(IF($AF13="A",3,IF($AF13="B",2,1))))</f>
        <v/>
      </c>
      <c r="Y13" s="182" t="str">
        <f t="shared" ref="Y13:Y76" si="23">IF($X13="","",VLOOKUP($X13,観点得点,2,FALSE))</f>
        <v/>
      </c>
      <c r="Z13" s="183" t="str">
        <f t="shared" ref="Z13:Z76" si="24">IF($X13="","",VLOOKUP($X13,観点得点,3,FALSE))</f>
        <v/>
      </c>
      <c r="AA13" s="184" t="str">
        <f t="shared" ref="AA13:AA76" si="25">IF(ISERROR(LOOKUP(O13,$N$2:$O$6)),"",LOOKUP(O13,$N$2:$O$6))</f>
        <v/>
      </c>
      <c r="AB13" s="185"/>
      <c r="AC13" s="186"/>
      <c r="AD13" s="187" t="str">
        <f t="shared" ref="AD13:AD76" si="26">IF($S13="",$R13,$S13)</f>
        <v/>
      </c>
      <c r="AE13" s="188" t="str">
        <f t="shared" ref="AE13:AE76" si="27">IF($U13="",$T13,$U13)</f>
        <v/>
      </c>
      <c r="AF13" s="189" t="str">
        <f t="shared" ref="AF13:AF76" si="28">IF($W13="",$V13,$W13)</f>
        <v/>
      </c>
      <c r="AG13" s="190" t="str">
        <f t="shared" ref="AG13:AG76" si="29">IF(AB13="",AA13,AB13)</f>
        <v/>
      </c>
      <c r="AH13" s="191" t="str">
        <f t="shared" ref="AH13:AH76" si="30">IF(ISERROR(VLOOKUP($B13,評全,$AH$8,FALSE)),"",VLOOKUP($B13,評全,$AH$8,FALSE))</f>
        <v/>
      </c>
    </row>
    <row r="14" spans="1:34" ht="12" customHeight="1">
      <c r="B14" s="21">
        <f>IF(情報!$C4="","",情報!$C4)</f>
        <v>102</v>
      </c>
      <c r="C14" s="22" t="str">
        <f t="shared" si="5"/>
        <v/>
      </c>
      <c r="D14" s="192" t="str">
        <f t="shared" si="6"/>
        <v/>
      </c>
      <c r="E14" s="193" t="str">
        <f t="shared" si="7"/>
        <v/>
      </c>
      <c r="F14" s="194" t="str">
        <f t="shared" si="8"/>
        <v/>
      </c>
      <c r="G14" s="192" t="str">
        <f t="shared" si="9"/>
        <v/>
      </c>
      <c r="H14" s="193" t="str">
        <f t="shared" si="10"/>
        <v/>
      </c>
      <c r="I14" s="194" t="str">
        <f t="shared" si="11"/>
        <v/>
      </c>
      <c r="J14" s="192" t="str">
        <f t="shared" si="12"/>
        <v/>
      </c>
      <c r="K14" s="193" t="str">
        <f t="shared" si="13"/>
        <v/>
      </c>
      <c r="L14" s="194" t="str">
        <f t="shared" si="14"/>
        <v/>
      </c>
      <c r="M14" s="20"/>
      <c r="N14" s="195" t="str">
        <f t="shared" si="15"/>
        <v/>
      </c>
      <c r="O14" s="196" t="str">
        <f t="shared" si="16"/>
        <v/>
      </c>
      <c r="P14" s="197" t="str">
        <f t="shared" si="17"/>
        <v/>
      </c>
      <c r="Q14" s="192" t="str">
        <f t="shared" si="18"/>
        <v/>
      </c>
      <c r="R14" s="198" t="str">
        <f t="shared" si="19"/>
        <v/>
      </c>
      <c r="S14" s="199"/>
      <c r="T14" s="200" t="str">
        <f t="shared" si="20"/>
        <v/>
      </c>
      <c r="U14" s="199"/>
      <c r="V14" s="200" t="str">
        <f t="shared" si="21"/>
        <v/>
      </c>
      <c r="W14" s="199"/>
      <c r="X14" s="201" t="str">
        <f t="shared" si="22"/>
        <v/>
      </c>
      <c r="Y14" s="202" t="str">
        <f t="shared" si="23"/>
        <v/>
      </c>
      <c r="Z14" s="203" t="str">
        <f t="shared" si="24"/>
        <v/>
      </c>
      <c r="AA14" s="204" t="str">
        <f t="shared" si="25"/>
        <v/>
      </c>
      <c r="AB14" s="205"/>
      <c r="AC14" s="186"/>
      <c r="AD14" s="206" t="str">
        <f t="shared" si="26"/>
        <v/>
      </c>
      <c r="AE14" s="207" t="str">
        <f t="shared" si="27"/>
        <v/>
      </c>
      <c r="AF14" s="208" t="str">
        <f t="shared" si="28"/>
        <v/>
      </c>
      <c r="AG14" s="209" t="str">
        <f t="shared" si="29"/>
        <v/>
      </c>
      <c r="AH14" s="210" t="str">
        <f t="shared" si="30"/>
        <v/>
      </c>
    </row>
    <row r="15" spans="1:34" ht="12" customHeight="1">
      <c r="B15" s="21">
        <f>IF(情報!$C5="","",情報!$C5)</f>
        <v>103</v>
      </c>
      <c r="C15" s="22" t="str">
        <f t="shared" si="5"/>
        <v/>
      </c>
      <c r="D15" s="192" t="str">
        <f t="shared" si="6"/>
        <v/>
      </c>
      <c r="E15" s="193" t="str">
        <f t="shared" si="7"/>
        <v/>
      </c>
      <c r="F15" s="194" t="str">
        <f t="shared" si="8"/>
        <v/>
      </c>
      <c r="G15" s="192" t="str">
        <f t="shared" si="9"/>
        <v/>
      </c>
      <c r="H15" s="193" t="str">
        <f t="shared" si="10"/>
        <v/>
      </c>
      <c r="I15" s="194" t="str">
        <f t="shared" si="11"/>
        <v/>
      </c>
      <c r="J15" s="192" t="str">
        <f t="shared" si="12"/>
        <v/>
      </c>
      <c r="K15" s="193" t="str">
        <f t="shared" si="13"/>
        <v/>
      </c>
      <c r="L15" s="194" t="str">
        <f t="shared" si="14"/>
        <v/>
      </c>
      <c r="M15" s="20"/>
      <c r="N15" s="195" t="str">
        <f t="shared" si="15"/>
        <v/>
      </c>
      <c r="O15" s="196" t="str">
        <f t="shared" si="16"/>
        <v/>
      </c>
      <c r="P15" s="197" t="str">
        <f t="shared" si="17"/>
        <v/>
      </c>
      <c r="Q15" s="192" t="str">
        <f t="shared" si="18"/>
        <v/>
      </c>
      <c r="R15" s="198" t="str">
        <f t="shared" si="19"/>
        <v/>
      </c>
      <c r="S15" s="199"/>
      <c r="T15" s="200" t="str">
        <f t="shared" si="20"/>
        <v/>
      </c>
      <c r="U15" s="199"/>
      <c r="V15" s="200" t="str">
        <f t="shared" si="21"/>
        <v/>
      </c>
      <c r="W15" s="199"/>
      <c r="X15" s="201" t="str">
        <f t="shared" si="22"/>
        <v/>
      </c>
      <c r="Y15" s="202" t="str">
        <f t="shared" si="23"/>
        <v/>
      </c>
      <c r="Z15" s="203" t="str">
        <f t="shared" si="24"/>
        <v/>
      </c>
      <c r="AA15" s="204" t="str">
        <f t="shared" si="25"/>
        <v/>
      </c>
      <c r="AB15" s="205"/>
      <c r="AC15" s="186"/>
      <c r="AD15" s="206" t="str">
        <f t="shared" si="26"/>
        <v/>
      </c>
      <c r="AE15" s="207" t="str">
        <f t="shared" si="27"/>
        <v/>
      </c>
      <c r="AF15" s="208" t="str">
        <f t="shared" si="28"/>
        <v/>
      </c>
      <c r="AG15" s="209" t="str">
        <f t="shared" si="29"/>
        <v/>
      </c>
      <c r="AH15" s="210" t="str">
        <f t="shared" si="30"/>
        <v/>
      </c>
    </row>
    <row r="16" spans="1:34" ht="12" customHeight="1">
      <c r="B16" s="21">
        <f>IF(情報!$C6="","",情報!$C6)</f>
        <v>104</v>
      </c>
      <c r="C16" s="22" t="str">
        <f t="shared" si="5"/>
        <v/>
      </c>
      <c r="D16" s="192" t="str">
        <f t="shared" si="6"/>
        <v/>
      </c>
      <c r="E16" s="193" t="str">
        <f t="shared" si="7"/>
        <v/>
      </c>
      <c r="F16" s="194" t="str">
        <f t="shared" si="8"/>
        <v/>
      </c>
      <c r="G16" s="192" t="str">
        <f t="shared" si="9"/>
        <v/>
      </c>
      <c r="H16" s="193" t="str">
        <f t="shared" si="10"/>
        <v/>
      </c>
      <c r="I16" s="194" t="str">
        <f t="shared" si="11"/>
        <v/>
      </c>
      <c r="J16" s="192" t="str">
        <f t="shared" si="12"/>
        <v/>
      </c>
      <c r="K16" s="193" t="str">
        <f t="shared" si="13"/>
        <v/>
      </c>
      <c r="L16" s="194" t="str">
        <f t="shared" si="14"/>
        <v/>
      </c>
      <c r="M16" s="20"/>
      <c r="N16" s="195" t="str">
        <f t="shared" si="15"/>
        <v/>
      </c>
      <c r="O16" s="196" t="str">
        <f t="shared" si="16"/>
        <v/>
      </c>
      <c r="P16" s="197" t="str">
        <f t="shared" si="17"/>
        <v/>
      </c>
      <c r="Q16" s="192" t="str">
        <f t="shared" si="18"/>
        <v/>
      </c>
      <c r="R16" s="198" t="str">
        <f t="shared" si="19"/>
        <v/>
      </c>
      <c r="S16" s="199"/>
      <c r="T16" s="200" t="str">
        <f t="shared" si="20"/>
        <v/>
      </c>
      <c r="U16" s="199"/>
      <c r="V16" s="200" t="str">
        <f t="shared" si="21"/>
        <v/>
      </c>
      <c r="W16" s="199"/>
      <c r="X16" s="201" t="str">
        <f t="shared" si="22"/>
        <v/>
      </c>
      <c r="Y16" s="202" t="str">
        <f t="shared" si="23"/>
        <v/>
      </c>
      <c r="Z16" s="203" t="str">
        <f t="shared" si="24"/>
        <v/>
      </c>
      <c r="AA16" s="204" t="str">
        <f t="shared" si="25"/>
        <v/>
      </c>
      <c r="AB16" s="205"/>
      <c r="AC16" s="186"/>
      <c r="AD16" s="206" t="str">
        <f t="shared" si="26"/>
        <v/>
      </c>
      <c r="AE16" s="207" t="str">
        <f t="shared" si="27"/>
        <v/>
      </c>
      <c r="AF16" s="208" t="str">
        <f t="shared" si="28"/>
        <v/>
      </c>
      <c r="AG16" s="209" t="str">
        <f t="shared" si="29"/>
        <v/>
      </c>
      <c r="AH16" s="210" t="str">
        <f t="shared" si="30"/>
        <v/>
      </c>
    </row>
    <row r="17" spans="2:34" ht="12" customHeight="1">
      <c r="B17" s="27">
        <f>IF(情報!$C7="","",情報!$C7)</f>
        <v>105</v>
      </c>
      <c r="C17" s="28" t="str">
        <f t="shared" si="5"/>
        <v/>
      </c>
      <c r="D17" s="211" t="str">
        <f t="shared" si="6"/>
        <v/>
      </c>
      <c r="E17" s="212" t="str">
        <f t="shared" si="7"/>
        <v/>
      </c>
      <c r="F17" s="213" t="str">
        <f t="shared" si="8"/>
        <v/>
      </c>
      <c r="G17" s="211" t="str">
        <f t="shared" si="9"/>
        <v/>
      </c>
      <c r="H17" s="212" t="str">
        <f t="shared" si="10"/>
        <v/>
      </c>
      <c r="I17" s="213" t="str">
        <f t="shared" si="11"/>
        <v/>
      </c>
      <c r="J17" s="211" t="str">
        <f t="shared" si="12"/>
        <v/>
      </c>
      <c r="K17" s="212" t="str">
        <f t="shared" si="13"/>
        <v/>
      </c>
      <c r="L17" s="213" t="str">
        <f t="shared" si="14"/>
        <v/>
      </c>
      <c r="M17" s="20"/>
      <c r="N17" s="214" t="str">
        <f t="shared" si="15"/>
        <v/>
      </c>
      <c r="O17" s="215" t="str">
        <f t="shared" si="16"/>
        <v/>
      </c>
      <c r="P17" s="216" t="str">
        <f t="shared" si="17"/>
        <v/>
      </c>
      <c r="Q17" s="211" t="str">
        <f t="shared" si="18"/>
        <v/>
      </c>
      <c r="R17" s="217" t="str">
        <f t="shared" si="19"/>
        <v/>
      </c>
      <c r="S17" s="218"/>
      <c r="T17" s="219" t="str">
        <f t="shared" si="20"/>
        <v/>
      </c>
      <c r="U17" s="218"/>
      <c r="V17" s="219" t="str">
        <f t="shared" si="21"/>
        <v/>
      </c>
      <c r="W17" s="218"/>
      <c r="X17" s="220" t="str">
        <f t="shared" si="22"/>
        <v/>
      </c>
      <c r="Y17" s="221" t="str">
        <f t="shared" si="23"/>
        <v/>
      </c>
      <c r="Z17" s="222" t="str">
        <f t="shared" si="24"/>
        <v/>
      </c>
      <c r="AA17" s="223" t="str">
        <f t="shared" si="25"/>
        <v/>
      </c>
      <c r="AB17" s="224"/>
      <c r="AC17" s="186"/>
      <c r="AD17" s="225" t="str">
        <f t="shared" si="26"/>
        <v/>
      </c>
      <c r="AE17" s="226" t="str">
        <f t="shared" si="27"/>
        <v/>
      </c>
      <c r="AF17" s="227" t="str">
        <f t="shared" si="28"/>
        <v/>
      </c>
      <c r="AG17" s="228" t="str">
        <f t="shared" si="29"/>
        <v/>
      </c>
      <c r="AH17" s="229" t="str">
        <f t="shared" si="30"/>
        <v/>
      </c>
    </row>
    <row r="18" spans="2:34" ht="12" customHeight="1">
      <c r="B18" s="33">
        <f>IF(情報!$C8="","",情報!$C8)</f>
        <v>106</v>
      </c>
      <c r="C18" s="34" t="str">
        <f t="shared" si="5"/>
        <v/>
      </c>
      <c r="D18" s="230" t="str">
        <f t="shared" si="6"/>
        <v/>
      </c>
      <c r="E18" s="231" t="str">
        <f t="shared" si="7"/>
        <v/>
      </c>
      <c r="F18" s="232" t="str">
        <f t="shared" si="8"/>
        <v/>
      </c>
      <c r="G18" s="230" t="str">
        <f t="shared" si="9"/>
        <v/>
      </c>
      <c r="H18" s="231" t="str">
        <f t="shared" si="10"/>
        <v/>
      </c>
      <c r="I18" s="232" t="str">
        <f t="shared" si="11"/>
        <v/>
      </c>
      <c r="J18" s="230" t="str">
        <f t="shared" si="12"/>
        <v/>
      </c>
      <c r="K18" s="231" t="str">
        <f t="shared" si="13"/>
        <v/>
      </c>
      <c r="L18" s="232" t="str">
        <f t="shared" si="14"/>
        <v/>
      </c>
      <c r="M18" s="20"/>
      <c r="N18" s="233" t="str">
        <f t="shared" si="15"/>
        <v/>
      </c>
      <c r="O18" s="234" t="str">
        <f t="shared" si="16"/>
        <v/>
      </c>
      <c r="P18" s="235" t="str">
        <f t="shared" si="17"/>
        <v/>
      </c>
      <c r="Q18" s="230" t="str">
        <f t="shared" si="18"/>
        <v/>
      </c>
      <c r="R18" s="236" t="str">
        <f t="shared" si="19"/>
        <v/>
      </c>
      <c r="S18" s="237"/>
      <c r="T18" s="238" t="str">
        <f t="shared" si="20"/>
        <v/>
      </c>
      <c r="U18" s="237"/>
      <c r="V18" s="238" t="str">
        <f t="shared" si="21"/>
        <v/>
      </c>
      <c r="W18" s="237"/>
      <c r="X18" s="239" t="str">
        <f t="shared" si="22"/>
        <v/>
      </c>
      <c r="Y18" s="240" t="str">
        <f t="shared" si="23"/>
        <v/>
      </c>
      <c r="Z18" s="241" t="str">
        <f t="shared" si="24"/>
        <v/>
      </c>
      <c r="AA18" s="242" t="str">
        <f t="shared" si="25"/>
        <v/>
      </c>
      <c r="AB18" s="243"/>
      <c r="AC18" s="186"/>
      <c r="AD18" s="244" t="str">
        <f t="shared" si="26"/>
        <v/>
      </c>
      <c r="AE18" s="245" t="str">
        <f t="shared" si="27"/>
        <v/>
      </c>
      <c r="AF18" s="246" t="str">
        <f t="shared" si="28"/>
        <v/>
      </c>
      <c r="AG18" s="247" t="str">
        <f t="shared" si="29"/>
        <v/>
      </c>
      <c r="AH18" s="248" t="str">
        <f t="shared" si="30"/>
        <v/>
      </c>
    </row>
    <row r="19" spans="2:34" ht="12" customHeight="1">
      <c r="B19" s="21">
        <f>IF(情報!$C9="","",情報!$C9)</f>
        <v>107</v>
      </c>
      <c r="C19" s="22" t="str">
        <f t="shared" si="5"/>
        <v/>
      </c>
      <c r="D19" s="192" t="str">
        <f t="shared" si="6"/>
        <v/>
      </c>
      <c r="E19" s="193" t="str">
        <f t="shared" si="7"/>
        <v/>
      </c>
      <c r="F19" s="194" t="str">
        <f t="shared" si="8"/>
        <v/>
      </c>
      <c r="G19" s="192" t="str">
        <f t="shared" si="9"/>
        <v/>
      </c>
      <c r="H19" s="193" t="str">
        <f t="shared" si="10"/>
        <v/>
      </c>
      <c r="I19" s="194" t="str">
        <f t="shared" si="11"/>
        <v/>
      </c>
      <c r="J19" s="192" t="str">
        <f t="shared" si="12"/>
        <v/>
      </c>
      <c r="K19" s="193" t="str">
        <f t="shared" si="13"/>
        <v/>
      </c>
      <c r="L19" s="194" t="str">
        <f t="shared" si="14"/>
        <v/>
      </c>
      <c r="M19" s="20"/>
      <c r="N19" s="195" t="str">
        <f t="shared" si="15"/>
        <v/>
      </c>
      <c r="O19" s="196" t="str">
        <f t="shared" si="16"/>
        <v/>
      </c>
      <c r="P19" s="197" t="str">
        <f t="shared" si="17"/>
        <v/>
      </c>
      <c r="Q19" s="192" t="str">
        <f t="shared" si="18"/>
        <v/>
      </c>
      <c r="R19" s="198" t="str">
        <f t="shared" si="19"/>
        <v/>
      </c>
      <c r="S19" s="199"/>
      <c r="T19" s="200" t="str">
        <f t="shared" si="20"/>
        <v/>
      </c>
      <c r="U19" s="199"/>
      <c r="V19" s="200" t="str">
        <f t="shared" si="21"/>
        <v/>
      </c>
      <c r="W19" s="199"/>
      <c r="X19" s="201" t="str">
        <f t="shared" si="22"/>
        <v/>
      </c>
      <c r="Y19" s="202" t="str">
        <f t="shared" si="23"/>
        <v/>
      </c>
      <c r="Z19" s="203" t="str">
        <f t="shared" si="24"/>
        <v/>
      </c>
      <c r="AA19" s="204" t="str">
        <f t="shared" si="25"/>
        <v/>
      </c>
      <c r="AB19" s="205"/>
      <c r="AC19" s="186"/>
      <c r="AD19" s="206" t="str">
        <f t="shared" si="26"/>
        <v/>
      </c>
      <c r="AE19" s="207" t="str">
        <f t="shared" si="27"/>
        <v/>
      </c>
      <c r="AF19" s="208" t="str">
        <f t="shared" si="28"/>
        <v/>
      </c>
      <c r="AG19" s="209" t="str">
        <f t="shared" si="29"/>
        <v/>
      </c>
      <c r="AH19" s="210" t="str">
        <f t="shared" si="30"/>
        <v/>
      </c>
    </row>
    <row r="20" spans="2:34" ht="12" customHeight="1">
      <c r="B20" s="21">
        <f>IF(情報!$C10="","",情報!$C10)</f>
        <v>108</v>
      </c>
      <c r="C20" s="22" t="str">
        <f t="shared" si="5"/>
        <v/>
      </c>
      <c r="D20" s="192" t="str">
        <f t="shared" si="6"/>
        <v/>
      </c>
      <c r="E20" s="193" t="str">
        <f t="shared" si="7"/>
        <v/>
      </c>
      <c r="F20" s="194" t="str">
        <f t="shared" si="8"/>
        <v/>
      </c>
      <c r="G20" s="192" t="str">
        <f t="shared" si="9"/>
        <v/>
      </c>
      <c r="H20" s="193" t="str">
        <f t="shared" si="10"/>
        <v/>
      </c>
      <c r="I20" s="194" t="str">
        <f t="shared" si="11"/>
        <v/>
      </c>
      <c r="J20" s="192" t="str">
        <f t="shared" si="12"/>
        <v/>
      </c>
      <c r="K20" s="193" t="str">
        <f t="shared" si="13"/>
        <v/>
      </c>
      <c r="L20" s="194" t="str">
        <f t="shared" si="14"/>
        <v/>
      </c>
      <c r="M20" s="20"/>
      <c r="N20" s="195" t="str">
        <f t="shared" si="15"/>
        <v/>
      </c>
      <c r="O20" s="196" t="str">
        <f t="shared" si="16"/>
        <v/>
      </c>
      <c r="P20" s="197" t="str">
        <f t="shared" si="17"/>
        <v/>
      </c>
      <c r="Q20" s="192" t="str">
        <f t="shared" si="18"/>
        <v/>
      </c>
      <c r="R20" s="198" t="str">
        <f t="shared" si="19"/>
        <v/>
      </c>
      <c r="S20" s="199"/>
      <c r="T20" s="200" t="str">
        <f t="shared" si="20"/>
        <v/>
      </c>
      <c r="U20" s="199"/>
      <c r="V20" s="200" t="str">
        <f t="shared" si="21"/>
        <v/>
      </c>
      <c r="W20" s="199"/>
      <c r="X20" s="201" t="str">
        <f t="shared" si="22"/>
        <v/>
      </c>
      <c r="Y20" s="202" t="str">
        <f t="shared" si="23"/>
        <v/>
      </c>
      <c r="Z20" s="203" t="str">
        <f t="shared" si="24"/>
        <v/>
      </c>
      <c r="AA20" s="204" t="str">
        <f t="shared" si="25"/>
        <v/>
      </c>
      <c r="AB20" s="205"/>
      <c r="AC20" s="186"/>
      <c r="AD20" s="206" t="str">
        <f t="shared" si="26"/>
        <v/>
      </c>
      <c r="AE20" s="207" t="str">
        <f t="shared" si="27"/>
        <v/>
      </c>
      <c r="AF20" s="208" t="str">
        <f t="shared" si="28"/>
        <v/>
      </c>
      <c r="AG20" s="209" t="str">
        <f t="shared" si="29"/>
        <v/>
      </c>
      <c r="AH20" s="210" t="str">
        <f t="shared" si="30"/>
        <v/>
      </c>
    </row>
    <row r="21" spans="2:34" ht="12" customHeight="1">
      <c r="B21" s="21">
        <f>IF(情報!$C11="","",情報!$C11)</f>
        <v>109</v>
      </c>
      <c r="C21" s="22" t="str">
        <f t="shared" si="5"/>
        <v/>
      </c>
      <c r="D21" s="192" t="str">
        <f t="shared" si="6"/>
        <v/>
      </c>
      <c r="E21" s="193" t="str">
        <f t="shared" si="7"/>
        <v/>
      </c>
      <c r="F21" s="194" t="str">
        <f t="shared" si="8"/>
        <v/>
      </c>
      <c r="G21" s="192" t="str">
        <f t="shared" si="9"/>
        <v/>
      </c>
      <c r="H21" s="193" t="str">
        <f t="shared" si="10"/>
        <v/>
      </c>
      <c r="I21" s="194" t="str">
        <f t="shared" si="11"/>
        <v/>
      </c>
      <c r="J21" s="192" t="str">
        <f t="shared" si="12"/>
        <v/>
      </c>
      <c r="K21" s="193" t="str">
        <f t="shared" si="13"/>
        <v/>
      </c>
      <c r="L21" s="194" t="str">
        <f t="shared" si="14"/>
        <v/>
      </c>
      <c r="M21" s="20"/>
      <c r="N21" s="195" t="str">
        <f t="shared" si="15"/>
        <v/>
      </c>
      <c r="O21" s="196" t="str">
        <f t="shared" si="16"/>
        <v/>
      </c>
      <c r="P21" s="197" t="str">
        <f t="shared" si="17"/>
        <v/>
      </c>
      <c r="Q21" s="192" t="str">
        <f t="shared" si="18"/>
        <v/>
      </c>
      <c r="R21" s="198" t="str">
        <f t="shared" si="19"/>
        <v/>
      </c>
      <c r="S21" s="199"/>
      <c r="T21" s="200" t="str">
        <f t="shared" si="20"/>
        <v/>
      </c>
      <c r="U21" s="199"/>
      <c r="V21" s="200" t="str">
        <f t="shared" si="21"/>
        <v/>
      </c>
      <c r="W21" s="199"/>
      <c r="X21" s="201" t="str">
        <f t="shared" si="22"/>
        <v/>
      </c>
      <c r="Y21" s="202" t="str">
        <f t="shared" si="23"/>
        <v/>
      </c>
      <c r="Z21" s="203" t="str">
        <f t="shared" si="24"/>
        <v/>
      </c>
      <c r="AA21" s="204" t="str">
        <f t="shared" si="25"/>
        <v/>
      </c>
      <c r="AB21" s="205"/>
      <c r="AC21" s="186"/>
      <c r="AD21" s="206" t="str">
        <f t="shared" si="26"/>
        <v/>
      </c>
      <c r="AE21" s="207" t="str">
        <f t="shared" si="27"/>
        <v/>
      </c>
      <c r="AF21" s="208" t="str">
        <f t="shared" si="28"/>
        <v/>
      </c>
      <c r="AG21" s="209" t="str">
        <f t="shared" si="29"/>
        <v/>
      </c>
      <c r="AH21" s="210" t="str">
        <f t="shared" si="30"/>
        <v/>
      </c>
    </row>
    <row r="22" spans="2:34" ht="12" customHeight="1">
      <c r="B22" s="27">
        <f>IF(情報!$C12="","",情報!$C12)</f>
        <v>110</v>
      </c>
      <c r="C22" s="28" t="str">
        <f t="shared" si="5"/>
        <v/>
      </c>
      <c r="D22" s="211" t="str">
        <f t="shared" si="6"/>
        <v/>
      </c>
      <c r="E22" s="212" t="str">
        <f t="shared" si="7"/>
        <v/>
      </c>
      <c r="F22" s="213" t="str">
        <f t="shared" si="8"/>
        <v/>
      </c>
      <c r="G22" s="211" t="str">
        <f t="shared" si="9"/>
        <v/>
      </c>
      <c r="H22" s="212" t="str">
        <f t="shared" si="10"/>
        <v/>
      </c>
      <c r="I22" s="213" t="str">
        <f t="shared" si="11"/>
        <v/>
      </c>
      <c r="J22" s="211" t="str">
        <f t="shared" si="12"/>
        <v/>
      </c>
      <c r="K22" s="212" t="str">
        <f t="shared" si="13"/>
        <v/>
      </c>
      <c r="L22" s="213" t="str">
        <f t="shared" si="14"/>
        <v/>
      </c>
      <c r="M22" s="20"/>
      <c r="N22" s="214" t="str">
        <f t="shared" si="15"/>
        <v/>
      </c>
      <c r="O22" s="215" t="str">
        <f t="shared" si="16"/>
        <v/>
      </c>
      <c r="P22" s="216" t="str">
        <f t="shared" si="17"/>
        <v/>
      </c>
      <c r="Q22" s="211" t="str">
        <f t="shared" si="18"/>
        <v/>
      </c>
      <c r="R22" s="217" t="str">
        <f t="shared" si="19"/>
        <v/>
      </c>
      <c r="S22" s="218"/>
      <c r="T22" s="219" t="str">
        <f t="shared" si="20"/>
        <v/>
      </c>
      <c r="U22" s="218"/>
      <c r="V22" s="219" t="str">
        <f t="shared" si="21"/>
        <v/>
      </c>
      <c r="W22" s="218"/>
      <c r="X22" s="220" t="str">
        <f t="shared" si="22"/>
        <v/>
      </c>
      <c r="Y22" s="221" t="str">
        <f t="shared" si="23"/>
        <v/>
      </c>
      <c r="Z22" s="222" t="str">
        <f t="shared" si="24"/>
        <v/>
      </c>
      <c r="AA22" s="223" t="str">
        <f t="shared" si="25"/>
        <v/>
      </c>
      <c r="AB22" s="224"/>
      <c r="AC22" s="186"/>
      <c r="AD22" s="225" t="str">
        <f t="shared" si="26"/>
        <v/>
      </c>
      <c r="AE22" s="226" t="str">
        <f t="shared" si="27"/>
        <v/>
      </c>
      <c r="AF22" s="227" t="str">
        <f t="shared" si="28"/>
        <v/>
      </c>
      <c r="AG22" s="228" t="str">
        <f t="shared" si="29"/>
        <v/>
      </c>
      <c r="AH22" s="229" t="str">
        <f t="shared" si="30"/>
        <v/>
      </c>
    </row>
    <row r="23" spans="2:34" ht="12" customHeight="1">
      <c r="B23" s="33">
        <f>IF(情報!$C13="","",情報!$C13)</f>
        <v>111</v>
      </c>
      <c r="C23" s="34" t="str">
        <f t="shared" si="5"/>
        <v/>
      </c>
      <c r="D23" s="230" t="str">
        <f t="shared" si="6"/>
        <v/>
      </c>
      <c r="E23" s="231" t="str">
        <f t="shared" si="7"/>
        <v/>
      </c>
      <c r="F23" s="232" t="str">
        <f t="shared" si="8"/>
        <v/>
      </c>
      <c r="G23" s="230" t="str">
        <f t="shared" si="9"/>
        <v/>
      </c>
      <c r="H23" s="231" t="str">
        <f t="shared" si="10"/>
        <v/>
      </c>
      <c r="I23" s="232" t="str">
        <f t="shared" si="11"/>
        <v/>
      </c>
      <c r="J23" s="230" t="str">
        <f t="shared" si="12"/>
        <v/>
      </c>
      <c r="K23" s="231" t="str">
        <f t="shared" si="13"/>
        <v/>
      </c>
      <c r="L23" s="232" t="str">
        <f t="shared" si="14"/>
        <v/>
      </c>
      <c r="M23" s="20"/>
      <c r="N23" s="233" t="str">
        <f t="shared" si="15"/>
        <v/>
      </c>
      <c r="O23" s="234" t="str">
        <f t="shared" si="16"/>
        <v/>
      </c>
      <c r="P23" s="235" t="str">
        <f t="shared" si="17"/>
        <v/>
      </c>
      <c r="Q23" s="230" t="str">
        <f t="shared" si="18"/>
        <v/>
      </c>
      <c r="R23" s="236" t="str">
        <f t="shared" si="19"/>
        <v/>
      </c>
      <c r="S23" s="237"/>
      <c r="T23" s="238" t="str">
        <f t="shared" si="20"/>
        <v/>
      </c>
      <c r="U23" s="237"/>
      <c r="V23" s="238" t="str">
        <f t="shared" si="21"/>
        <v/>
      </c>
      <c r="W23" s="237"/>
      <c r="X23" s="239" t="str">
        <f t="shared" si="22"/>
        <v/>
      </c>
      <c r="Y23" s="240" t="str">
        <f t="shared" si="23"/>
        <v/>
      </c>
      <c r="Z23" s="241" t="str">
        <f t="shared" si="24"/>
        <v/>
      </c>
      <c r="AA23" s="242" t="str">
        <f t="shared" si="25"/>
        <v/>
      </c>
      <c r="AB23" s="243"/>
      <c r="AC23" s="186"/>
      <c r="AD23" s="244" t="str">
        <f t="shared" si="26"/>
        <v/>
      </c>
      <c r="AE23" s="245" t="str">
        <f t="shared" si="27"/>
        <v/>
      </c>
      <c r="AF23" s="246" t="str">
        <f t="shared" si="28"/>
        <v/>
      </c>
      <c r="AG23" s="247" t="str">
        <f t="shared" si="29"/>
        <v/>
      </c>
      <c r="AH23" s="248" t="str">
        <f t="shared" si="30"/>
        <v/>
      </c>
    </row>
    <row r="24" spans="2:34" ht="12" customHeight="1">
      <c r="B24" s="21">
        <f>IF(情報!$C14="","",情報!$C14)</f>
        <v>112</v>
      </c>
      <c r="C24" s="22" t="str">
        <f t="shared" si="5"/>
        <v/>
      </c>
      <c r="D24" s="192" t="str">
        <f t="shared" si="6"/>
        <v/>
      </c>
      <c r="E24" s="193" t="str">
        <f t="shared" si="7"/>
        <v/>
      </c>
      <c r="F24" s="194" t="str">
        <f t="shared" si="8"/>
        <v/>
      </c>
      <c r="G24" s="192" t="str">
        <f t="shared" si="9"/>
        <v/>
      </c>
      <c r="H24" s="193" t="str">
        <f t="shared" si="10"/>
        <v/>
      </c>
      <c r="I24" s="194" t="str">
        <f t="shared" si="11"/>
        <v/>
      </c>
      <c r="J24" s="192" t="str">
        <f t="shared" si="12"/>
        <v/>
      </c>
      <c r="K24" s="193" t="str">
        <f t="shared" si="13"/>
        <v/>
      </c>
      <c r="L24" s="194" t="str">
        <f t="shared" si="14"/>
        <v/>
      </c>
      <c r="M24" s="20"/>
      <c r="N24" s="195" t="str">
        <f t="shared" si="15"/>
        <v/>
      </c>
      <c r="O24" s="196" t="str">
        <f t="shared" si="16"/>
        <v/>
      </c>
      <c r="P24" s="197" t="str">
        <f t="shared" si="17"/>
        <v/>
      </c>
      <c r="Q24" s="192" t="str">
        <f t="shared" si="18"/>
        <v/>
      </c>
      <c r="R24" s="198" t="str">
        <f t="shared" si="19"/>
        <v/>
      </c>
      <c r="S24" s="199"/>
      <c r="T24" s="200" t="str">
        <f t="shared" si="20"/>
        <v/>
      </c>
      <c r="U24" s="199"/>
      <c r="V24" s="200" t="str">
        <f t="shared" si="21"/>
        <v/>
      </c>
      <c r="W24" s="199"/>
      <c r="X24" s="201" t="str">
        <f t="shared" si="22"/>
        <v/>
      </c>
      <c r="Y24" s="202" t="str">
        <f t="shared" si="23"/>
        <v/>
      </c>
      <c r="Z24" s="203" t="str">
        <f t="shared" si="24"/>
        <v/>
      </c>
      <c r="AA24" s="204" t="str">
        <f t="shared" si="25"/>
        <v/>
      </c>
      <c r="AB24" s="205"/>
      <c r="AC24" s="186"/>
      <c r="AD24" s="206" t="str">
        <f t="shared" si="26"/>
        <v/>
      </c>
      <c r="AE24" s="207" t="str">
        <f t="shared" si="27"/>
        <v/>
      </c>
      <c r="AF24" s="208" t="str">
        <f t="shared" si="28"/>
        <v/>
      </c>
      <c r="AG24" s="209" t="str">
        <f t="shared" si="29"/>
        <v/>
      </c>
      <c r="AH24" s="210" t="str">
        <f t="shared" si="30"/>
        <v/>
      </c>
    </row>
    <row r="25" spans="2:34" ht="12" customHeight="1">
      <c r="B25" s="21">
        <f>IF(情報!$C15="","",情報!$C15)</f>
        <v>113</v>
      </c>
      <c r="C25" s="22" t="str">
        <f t="shared" si="5"/>
        <v/>
      </c>
      <c r="D25" s="192" t="str">
        <f t="shared" si="6"/>
        <v/>
      </c>
      <c r="E25" s="193" t="str">
        <f t="shared" si="7"/>
        <v/>
      </c>
      <c r="F25" s="194" t="str">
        <f t="shared" si="8"/>
        <v/>
      </c>
      <c r="G25" s="192" t="str">
        <f t="shared" si="9"/>
        <v/>
      </c>
      <c r="H25" s="193" t="str">
        <f t="shared" si="10"/>
        <v/>
      </c>
      <c r="I25" s="194" t="str">
        <f t="shared" si="11"/>
        <v/>
      </c>
      <c r="J25" s="192" t="str">
        <f t="shared" si="12"/>
        <v/>
      </c>
      <c r="K25" s="193" t="str">
        <f t="shared" si="13"/>
        <v/>
      </c>
      <c r="L25" s="194" t="str">
        <f t="shared" si="14"/>
        <v/>
      </c>
      <c r="M25" s="20"/>
      <c r="N25" s="195" t="str">
        <f t="shared" si="15"/>
        <v/>
      </c>
      <c r="O25" s="196" t="str">
        <f t="shared" si="16"/>
        <v/>
      </c>
      <c r="P25" s="197" t="str">
        <f t="shared" si="17"/>
        <v/>
      </c>
      <c r="Q25" s="192" t="str">
        <f t="shared" si="18"/>
        <v/>
      </c>
      <c r="R25" s="198" t="str">
        <f t="shared" si="19"/>
        <v/>
      </c>
      <c r="S25" s="199"/>
      <c r="T25" s="200" t="str">
        <f t="shared" si="20"/>
        <v/>
      </c>
      <c r="U25" s="199"/>
      <c r="V25" s="200" t="str">
        <f t="shared" si="21"/>
        <v/>
      </c>
      <c r="W25" s="199"/>
      <c r="X25" s="201" t="str">
        <f t="shared" si="22"/>
        <v/>
      </c>
      <c r="Y25" s="202" t="str">
        <f t="shared" si="23"/>
        <v/>
      </c>
      <c r="Z25" s="203" t="str">
        <f t="shared" si="24"/>
        <v/>
      </c>
      <c r="AA25" s="204" t="str">
        <f t="shared" si="25"/>
        <v/>
      </c>
      <c r="AB25" s="205"/>
      <c r="AC25" s="186"/>
      <c r="AD25" s="206" t="str">
        <f t="shared" si="26"/>
        <v/>
      </c>
      <c r="AE25" s="207" t="str">
        <f t="shared" si="27"/>
        <v/>
      </c>
      <c r="AF25" s="208" t="str">
        <f t="shared" si="28"/>
        <v/>
      </c>
      <c r="AG25" s="209" t="str">
        <f t="shared" si="29"/>
        <v/>
      </c>
      <c r="AH25" s="210" t="str">
        <f t="shared" si="30"/>
        <v/>
      </c>
    </row>
    <row r="26" spans="2:34" ht="12" customHeight="1">
      <c r="B26" s="21">
        <f>IF(情報!$C16="","",情報!$C16)</f>
        <v>114</v>
      </c>
      <c r="C26" s="22" t="str">
        <f t="shared" si="5"/>
        <v/>
      </c>
      <c r="D26" s="192" t="str">
        <f t="shared" si="6"/>
        <v/>
      </c>
      <c r="E26" s="193" t="str">
        <f t="shared" si="7"/>
        <v/>
      </c>
      <c r="F26" s="194" t="str">
        <f t="shared" si="8"/>
        <v/>
      </c>
      <c r="G26" s="192" t="str">
        <f t="shared" si="9"/>
        <v/>
      </c>
      <c r="H26" s="193" t="str">
        <f t="shared" si="10"/>
        <v/>
      </c>
      <c r="I26" s="194" t="str">
        <f t="shared" si="11"/>
        <v/>
      </c>
      <c r="J26" s="192" t="str">
        <f t="shared" si="12"/>
        <v/>
      </c>
      <c r="K26" s="193" t="str">
        <f t="shared" si="13"/>
        <v/>
      </c>
      <c r="L26" s="194" t="str">
        <f t="shared" si="14"/>
        <v/>
      </c>
      <c r="M26" s="20"/>
      <c r="N26" s="195" t="str">
        <f t="shared" si="15"/>
        <v/>
      </c>
      <c r="O26" s="196" t="str">
        <f t="shared" si="16"/>
        <v/>
      </c>
      <c r="P26" s="197" t="str">
        <f t="shared" si="17"/>
        <v/>
      </c>
      <c r="Q26" s="192" t="str">
        <f t="shared" si="18"/>
        <v/>
      </c>
      <c r="R26" s="198" t="str">
        <f t="shared" si="19"/>
        <v/>
      </c>
      <c r="S26" s="199"/>
      <c r="T26" s="200" t="str">
        <f t="shared" si="20"/>
        <v/>
      </c>
      <c r="U26" s="199"/>
      <c r="V26" s="200" t="str">
        <f t="shared" si="21"/>
        <v/>
      </c>
      <c r="W26" s="199"/>
      <c r="X26" s="201" t="str">
        <f t="shared" si="22"/>
        <v/>
      </c>
      <c r="Y26" s="202" t="str">
        <f t="shared" si="23"/>
        <v/>
      </c>
      <c r="Z26" s="203" t="str">
        <f t="shared" si="24"/>
        <v/>
      </c>
      <c r="AA26" s="204" t="str">
        <f t="shared" si="25"/>
        <v/>
      </c>
      <c r="AB26" s="205"/>
      <c r="AC26" s="186"/>
      <c r="AD26" s="206" t="str">
        <f t="shared" si="26"/>
        <v/>
      </c>
      <c r="AE26" s="207" t="str">
        <f t="shared" si="27"/>
        <v/>
      </c>
      <c r="AF26" s="208" t="str">
        <f t="shared" si="28"/>
        <v/>
      </c>
      <c r="AG26" s="209" t="str">
        <f t="shared" si="29"/>
        <v/>
      </c>
      <c r="AH26" s="210" t="str">
        <f t="shared" si="30"/>
        <v/>
      </c>
    </row>
    <row r="27" spans="2:34" ht="12" customHeight="1">
      <c r="B27" s="27">
        <f>IF(情報!$C17="","",情報!$C17)</f>
        <v>115</v>
      </c>
      <c r="C27" s="28" t="str">
        <f t="shared" si="5"/>
        <v/>
      </c>
      <c r="D27" s="211" t="str">
        <f t="shared" si="6"/>
        <v/>
      </c>
      <c r="E27" s="212" t="str">
        <f t="shared" si="7"/>
        <v/>
      </c>
      <c r="F27" s="213" t="str">
        <f t="shared" si="8"/>
        <v/>
      </c>
      <c r="G27" s="211" t="str">
        <f t="shared" si="9"/>
        <v/>
      </c>
      <c r="H27" s="212" t="str">
        <f t="shared" si="10"/>
        <v/>
      </c>
      <c r="I27" s="213" t="str">
        <f t="shared" si="11"/>
        <v/>
      </c>
      <c r="J27" s="211" t="str">
        <f t="shared" si="12"/>
        <v/>
      </c>
      <c r="K27" s="212" t="str">
        <f t="shared" si="13"/>
        <v/>
      </c>
      <c r="L27" s="213" t="str">
        <f t="shared" si="14"/>
        <v/>
      </c>
      <c r="M27" s="20"/>
      <c r="N27" s="214" t="str">
        <f t="shared" si="15"/>
        <v/>
      </c>
      <c r="O27" s="215" t="str">
        <f t="shared" si="16"/>
        <v/>
      </c>
      <c r="P27" s="216" t="str">
        <f t="shared" si="17"/>
        <v/>
      </c>
      <c r="Q27" s="211" t="str">
        <f t="shared" si="18"/>
        <v/>
      </c>
      <c r="R27" s="217" t="str">
        <f t="shared" si="19"/>
        <v/>
      </c>
      <c r="S27" s="218"/>
      <c r="T27" s="219" t="str">
        <f t="shared" si="20"/>
        <v/>
      </c>
      <c r="U27" s="218"/>
      <c r="V27" s="219" t="str">
        <f t="shared" si="21"/>
        <v/>
      </c>
      <c r="W27" s="218"/>
      <c r="X27" s="220" t="str">
        <f t="shared" si="22"/>
        <v/>
      </c>
      <c r="Y27" s="221" t="str">
        <f t="shared" si="23"/>
        <v/>
      </c>
      <c r="Z27" s="222" t="str">
        <f t="shared" si="24"/>
        <v/>
      </c>
      <c r="AA27" s="223" t="str">
        <f t="shared" si="25"/>
        <v/>
      </c>
      <c r="AB27" s="224"/>
      <c r="AC27" s="186"/>
      <c r="AD27" s="225" t="str">
        <f t="shared" si="26"/>
        <v/>
      </c>
      <c r="AE27" s="226" t="str">
        <f t="shared" si="27"/>
        <v/>
      </c>
      <c r="AF27" s="227" t="str">
        <f t="shared" si="28"/>
        <v/>
      </c>
      <c r="AG27" s="228" t="str">
        <f t="shared" si="29"/>
        <v/>
      </c>
      <c r="AH27" s="229" t="str">
        <f t="shared" si="30"/>
        <v/>
      </c>
    </row>
    <row r="28" spans="2:34" ht="12" customHeight="1">
      <c r="B28" s="33">
        <f>IF(情報!$C18="","",情報!$C18)</f>
        <v>116</v>
      </c>
      <c r="C28" s="34" t="str">
        <f t="shared" si="5"/>
        <v/>
      </c>
      <c r="D28" s="230" t="str">
        <f t="shared" si="6"/>
        <v/>
      </c>
      <c r="E28" s="231" t="str">
        <f t="shared" si="7"/>
        <v/>
      </c>
      <c r="F28" s="232" t="str">
        <f t="shared" si="8"/>
        <v/>
      </c>
      <c r="G28" s="230" t="str">
        <f t="shared" si="9"/>
        <v/>
      </c>
      <c r="H28" s="231" t="str">
        <f t="shared" si="10"/>
        <v/>
      </c>
      <c r="I28" s="232" t="str">
        <f t="shared" si="11"/>
        <v/>
      </c>
      <c r="J28" s="230" t="str">
        <f t="shared" si="12"/>
        <v/>
      </c>
      <c r="K28" s="231" t="str">
        <f t="shared" si="13"/>
        <v/>
      </c>
      <c r="L28" s="232" t="str">
        <f t="shared" si="14"/>
        <v/>
      </c>
      <c r="M28" s="20"/>
      <c r="N28" s="233" t="str">
        <f t="shared" si="15"/>
        <v/>
      </c>
      <c r="O28" s="234" t="str">
        <f t="shared" si="16"/>
        <v/>
      </c>
      <c r="P28" s="235" t="str">
        <f t="shared" si="17"/>
        <v/>
      </c>
      <c r="Q28" s="230" t="str">
        <f t="shared" si="18"/>
        <v/>
      </c>
      <c r="R28" s="236" t="str">
        <f t="shared" si="19"/>
        <v/>
      </c>
      <c r="S28" s="237"/>
      <c r="T28" s="238" t="str">
        <f t="shared" si="20"/>
        <v/>
      </c>
      <c r="U28" s="237"/>
      <c r="V28" s="238" t="str">
        <f t="shared" si="21"/>
        <v/>
      </c>
      <c r="W28" s="237"/>
      <c r="X28" s="239" t="str">
        <f t="shared" si="22"/>
        <v/>
      </c>
      <c r="Y28" s="240" t="str">
        <f t="shared" si="23"/>
        <v/>
      </c>
      <c r="Z28" s="241" t="str">
        <f t="shared" si="24"/>
        <v/>
      </c>
      <c r="AA28" s="242" t="str">
        <f t="shared" si="25"/>
        <v/>
      </c>
      <c r="AB28" s="243"/>
      <c r="AC28" s="186"/>
      <c r="AD28" s="244" t="str">
        <f t="shared" si="26"/>
        <v/>
      </c>
      <c r="AE28" s="245" t="str">
        <f t="shared" si="27"/>
        <v/>
      </c>
      <c r="AF28" s="246" t="str">
        <f t="shared" si="28"/>
        <v/>
      </c>
      <c r="AG28" s="247" t="str">
        <f t="shared" si="29"/>
        <v/>
      </c>
      <c r="AH28" s="248" t="str">
        <f t="shared" si="30"/>
        <v/>
      </c>
    </row>
    <row r="29" spans="2:34" ht="12" customHeight="1">
      <c r="B29" s="21">
        <f>IF(情報!$C19="","",情報!$C19)</f>
        <v>117</v>
      </c>
      <c r="C29" s="22" t="str">
        <f t="shared" si="5"/>
        <v/>
      </c>
      <c r="D29" s="192" t="str">
        <f t="shared" si="6"/>
        <v/>
      </c>
      <c r="E29" s="193" t="str">
        <f t="shared" si="7"/>
        <v/>
      </c>
      <c r="F29" s="194" t="str">
        <f t="shared" si="8"/>
        <v/>
      </c>
      <c r="G29" s="192" t="str">
        <f t="shared" si="9"/>
        <v/>
      </c>
      <c r="H29" s="193" t="str">
        <f t="shared" si="10"/>
        <v/>
      </c>
      <c r="I29" s="194" t="str">
        <f t="shared" si="11"/>
        <v/>
      </c>
      <c r="J29" s="192" t="str">
        <f t="shared" si="12"/>
        <v/>
      </c>
      <c r="K29" s="193" t="str">
        <f t="shared" si="13"/>
        <v/>
      </c>
      <c r="L29" s="194" t="str">
        <f t="shared" si="14"/>
        <v/>
      </c>
      <c r="M29" s="20"/>
      <c r="N29" s="195" t="str">
        <f t="shared" si="15"/>
        <v/>
      </c>
      <c r="O29" s="196" t="str">
        <f t="shared" si="16"/>
        <v/>
      </c>
      <c r="P29" s="197" t="str">
        <f t="shared" si="17"/>
        <v/>
      </c>
      <c r="Q29" s="192" t="str">
        <f t="shared" si="18"/>
        <v/>
      </c>
      <c r="R29" s="198" t="str">
        <f t="shared" si="19"/>
        <v/>
      </c>
      <c r="S29" s="199"/>
      <c r="T29" s="200" t="str">
        <f t="shared" si="20"/>
        <v/>
      </c>
      <c r="U29" s="199"/>
      <c r="V29" s="200" t="str">
        <f t="shared" si="21"/>
        <v/>
      </c>
      <c r="W29" s="199"/>
      <c r="X29" s="201" t="str">
        <f t="shared" si="22"/>
        <v/>
      </c>
      <c r="Y29" s="202" t="str">
        <f t="shared" si="23"/>
        <v/>
      </c>
      <c r="Z29" s="203" t="str">
        <f t="shared" si="24"/>
        <v/>
      </c>
      <c r="AA29" s="204" t="str">
        <f t="shared" si="25"/>
        <v/>
      </c>
      <c r="AB29" s="205"/>
      <c r="AC29" s="186"/>
      <c r="AD29" s="206" t="str">
        <f t="shared" si="26"/>
        <v/>
      </c>
      <c r="AE29" s="207" t="str">
        <f t="shared" si="27"/>
        <v/>
      </c>
      <c r="AF29" s="208" t="str">
        <f t="shared" si="28"/>
        <v/>
      </c>
      <c r="AG29" s="209" t="str">
        <f t="shared" si="29"/>
        <v/>
      </c>
      <c r="AH29" s="210" t="str">
        <f t="shared" si="30"/>
        <v/>
      </c>
    </row>
    <row r="30" spans="2:34" ht="12" customHeight="1">
      <c r="B30" s="21">
        <f>IF(情報!$C20="","",情報!$C20)</f>
        <v>118</v>
      </c>
      <c r="C30" s="22" t="str">
        <f t="shared" si="5"/>
        <v/>
      </c>
      <c r="D30" s="192" t="str">
        <f t="shared" si="6"/>
        <v/>
      </c>
      <c r="E30" s="193" t="str">
        <f t="shared" si="7"/>
        <v/>
      </c>
      <c r="F30" s="194" t="str">
        <f t="shared" si="8"/>
        <v/>
      </c>
      <c r="G30" s="192" t="str">
        <f t="shared" si="9"/>
        <v/>
      </c>
      <c r="H30" s="193" t="str">
        <f t="shared" si="10"/>
        <v/>
      </c>
      <c r="I30" s="194" t="str">
        <f t="shared" si="11"/>
        <v/>
      </c>
      <c r="J30" s="192" t="str">
        <f t="shared" si="12"/>
        <v/>
      </c>
      <c r="K30" s="193" t="str">
        <f t="shared" si="13"/>
        <v/>
      </c>
      <c r="L30" s="194" t="str">
        <f t="shared" si="14"/>
        <v/>
      </c>
      <c r="M30" s="20"/>
      <c r="N30" s="195" t="str">
        <f t="shared" si="15"/>
        <v/>
      </c>
      <c r="O30" s="196" t="str">
        <f t="shared" si="16"/>
        <v/>
      </c>
      <c r="P30" s="197" t="str">
        <f t="shared" si="17"/>
        <v/>
      </c>
      <c r="Q30" s="192" t="str">
        <f t="shared" si="18"/>
        <v/>
      </c>
      <c r="R30" s="198" t="str">
        <f t="shared" si="19"/>
        <v/>
      </c>
      <c r="S30" s="199"/>
      <c r="T30" s="200" t="str">
        <f t="shared" si="20"/>
        <v/>
      </c>
      <c r="U30" s="199"/>
      <c r="V30" s="200" t="str">
        <f t="shared" si="21"/>
        <v/>
      </c>
      <c r="W30" s="199"/>
      <c r="X30" s="201" t="str">
        <f t="shared" si="22"/>
        <v/>
      </c>
      <c r="Y30" s="202" t="str">
        <f t="shared" si="23"/>
        <v/>
      </c>
      <c r="Z30" s="203" t="str">
        <f t="shared" si="24"/>
        <v/>
      </c>
      <c r="AA30" s="204" t="str">
        <f t="shared" si="25"/>
        <v/>
      </c>
      <c r="AB30" s="205"/>
      <c r="AC30" s="186"/>
      <c r="AD30" s="206" t="str">
        <f t="shared" si="26"/>
        <v/>
      </c>
      <c r="AE30" s="207" t="str">
        <f t="shared" si="27"/>
        <v/>
      </c>
      <c r="AF30" s="208" t="str">
        <f t="shared" si="28"/>
        <v/>
      </c>
      <c r="AG30" s="209" t="str">
        <f t="shared" si="29"/>
        <v/>
      </c>
      <c r="AH30" s="210" t="str">
        <f t="shared" si="30"/>
        <v/>
      </c>
    </row>
    <row r="31" spans="2:34" ht="12" customHeight="1">
      <c r="B31" s="21">
        <f>IF(情報!$C21="","",情報!$C21)</f>
        <v>119</v>
      </c>
      <c r="C31" s="22" t="str">
        <f t="shared" si="5"/>
        <v/>
      </c>
      <c r="D31" s="192" t="str">
        <f t="shared" si="6"/>
        <v/>
      </c>
      <c r="E31" s="193" t="str">
        <f t="shared" si="7"/>
        <v/>
      </c>
      <c r="F31" s="194" t="str">
        <f t="shared" si="8"/>
        <v/>
      </c>
      <c r="G31" s="192" t="str">
        <f t="shared" si="9"/>
        <v/>
      </c>
      <c r="H31" s="193" t="str">
        <f t="shared" si="10"/>
        <v/>
      </c>
      <c r="I31" s="194" t="str">
        <f t="shared" si="11"/>
        <v/>
      </c>
      <c r="J31" s="192" t="str">
        <f t="shared" si="12"/>
        <v/>
      </c>
      <c r="K31" s="193" t="str">
        <f t="shared" si="13"/>
        <v/>
      </c>
      <c r="L31" s="194" t="str">
        <f t="shared" si="14"/>
        <v/>
      </c>
      <c r="M31" s="20"/>
      <c r="N31" s="195" t="str">
        <f t="shared" si="15"/>
        <v/>
      </c>
      <c r="O31" s="196" t="str">
        <f t="shared" si="16"/>
        <v/>
      </c>
      <c r="P31" s="197" t="str">
        <f t="shared" si="17"/>
        <v/>
      </c>
      <c r="Q31" s="192" t="str">
        <f t="shared" si="18"/>
        <v/>
      </c>
      <c r="R31" s="198" t="str">
        <f t="shared" si="19"/>
        <v/>
      </c>
      <c r="S31" s="199"/>
      <c r="T31" s="200" t="str">
        <f t="shared" si="20"/>
        <v/>
      </c>
      <c r="U31" s="199"/>
      <c r="V31" s="200" t="str">
        <f t="shared" si="21"/>
        <v/>
      </c>
      <c r="W31" s="199"/>
      <c r="X31" s="201" t="str">
        <f t="shared" si="22"/>
        <v/>
      </c>
      <c r="Y31" s="202" t="str">
        <f t="shared" si="23"/>
        <v/>
      </c>
      <c r="Z31" s="203" t="str">
        <f t="shared" si="24"/>
        <v/>
      </c>
      <c r="AA31" s="204" t="str">
        <f t="shared" si="25"/>
        <v/>
      </c>
      <c r="AB31" s="205"/>
      <c r="AC31" s="186"/>
      <c r="AD31" s="206" t="str">
        <f t="shared" si="26"/>
        <v/>
      </c>
      <c r="AE31" s="207" t="str">
        <f t="shared" si="27"/>
        <v/>
      </c>
      <c r="AF31" s="208" t="str">
        <f t="shared" si="28"/>
        <v/>
      </c>
      <c r="AG31" s="209" t="str">
        <f t="shared" si="29"/>
        <v/>
      </c>
      <c r="AH31" s="210" t="str">
        <f t="shared" si="30"/>
        <v/>
      </c>
    </row>
    <row r="32" spans="2:34" ht="12" customHeight="1">
      <c r="B32" s="27">
        <f>IF(情報!$C22="","",情報!$C22)</f>
        <v>120</v>
      </c>
      <c r="C32" s="28" t="str">
        <f t="shared" si="5"/>
        <v/>
      </c>
      <c r="D32" s="211" t="str">
        <f t="shared" si="6"/>
        <v/>
      </c>
      <c r="E32" s="212" t="str">
        <f t="shared" si="7"/>
        <v/>
      </c>
      <c r="F32" s="213" t="str">
        <f t="shared" si="8"/>
        <v/>
      </c>
      <c r="G32" s="211" t="str">
        <f t="shared" si="9"/>
        <v/>
      </c>
      <c r="H32" s="212" t="str">
        <f t="shared" si="10"/>
        <v/>
      </c>
      <c r="I32" s="213" t="str">
        <f t="shared" si="11"/>
        <v/>
      </c>
      <c r="J32" s="211" t="str">
        <f t="shared" si="12"/>
        <v/>
      </c>
      <c r="K32" s="212" t="str">
        <f t="shared" si="13"/>
        <v/>
      </c>
      <c r="L32" s="213" t="str">
        <f t="shared" si="14"/>
        <v/>
      </c>
      <c r="M32" s="20"/>
      <c r="N32" s="214" t="str">
        <f t="shared" si="15"/>
        <v/>
      </c>
      <c r="O32" s="215" t="str">
        <f t="shared" si="16"/>
        <v/>
      </c>
      <c r="P32" s="216" t="str">
        <f t="shared" si="17"/>
        <v/>
      </c>
      <c r="Q32" s="211" t="str">
        <f t="shared" si="18"/>
        <v/>
      </c>
      <c r="R32" s="217" t="str">
        <f t="shared" si="19"/>
        <v/>
      </c>
      <c r="S32" s="218"/>
      <c r="T32" s="219" t="str">
        <f t="shared" si="20"/>
        <v/>
      </c>
      <c r="U32" s="218"/>
      <c r="V32" s="219" t="str">
        <f t="shared" si="21"/>
        <v/>
      </c>
      <c r="W32" s="218"/>
      <c r="X32" s="220" t="str">
        <f t="shared" si="22"/>
        <v/>
      </c>
      <c r="Y32" s="221" t="str">
        <f t="shared" si="23"/>
        <v/>
      </c>
      <c r="Z32" s="222" t="str">
        <f t="shared" si="24"/>
        <v/>
      </c>
      <c r="AA32" s="223" t="str">
        <f t="shared" si="25"/>
        <v/>
      </c>
      <c r="AB32" s="224"/>
      <c r="AC32" s="186"/>
      <c r="AD32" s="225" t="str">
        <f t="shared" si="26"/>
        <v/>
      </c>
      <c r="AE32" s="226" t="str">
        <f t="shared" si="27"/>
        <v/>
      </c>
      <c r="AF32" s="227" t="str">
        <f t="shared" si="28"/>
        <v/>
      </c>
      <c r="AG32" s="228" t="str">
        <f t="shared" si="29"/>
        <v/>
      </c>
      <c r="AH32" s="229" t="str">
        <f t="shared" si="30"/>
        <v/>
      </c>
    </row>
    <row r="33" spans="2:34" ht="12" customHeight="1">
      <c r="B33" s="33">
        <f>IF(情報!$C23="","",情報!$C23)</f>
        <v>121</v>
      </c>
      <c r="C33" s="34" t="str">
        <f t="shared" si="5"/>
        <v/>
      </c>
      <c r="D33" s="230" t="str">
        <f t="shared" si="6"/>
        <v/>
      </c>
      <c r="E33" s="231" t="str">
        <f t="shared" si="7"/>
        <v/>
      </c>
      <c r="F33" s="232" t="str">
        <f t="shared" si="8"/>
        <v/>
      </c>
      <c r="G33" s="230" t="str">
        <f t="shared" si="9"/>
        <v/>
      </c>
      <c r="H33" s="231" t="str">
        <f t="shared" si="10"/>
        <v/>
      </c>
      <c r="I33" s="232" t="str">
        <f t="shared" si="11"/>
        <v/>
      </c>
      <c r="J33" s="230" t="str">
        <f t="shared" si="12"/>
        <v/>
      </c>
      <c r="K33" s="231" t="str">
        <f t="shared" si="13"/>
        <v/>
      </c>
      <c r="L33" s="232" t="str">
        <f t="shared" si="14"/>
        <v/>
      </c>
      <c r="M33" s="20"/>
      <c r="N33" s="233" t="str">
        <f t="shared" si="15"/>
        <v/>
      </c>
      <c r="O33" s="234" t="str">
        <f t="shared" si="16"/>
        <v/>
      </c>
      <c r="P33" s="235" t="str">
        <f t="shared" si="17"/>
        <v/>
      </c>
      <c r="Q33" s="230" t="str">
        <f t="shared" si="18"/>
        <v/>
      </c>
      <c r="R33" s="236" t="str">
        <f t="shared" si="19"/>
        <v/>
      </c>
      <c r="S33" s="237"/>
      <c r="T33" s="238" t="str">
        <f t="shared" si="20"/>
        <v/>
      </c>
      <c r="U33" s="237"/>
      <c r="V33" s="238" t="str">
        <f t="shared" si="21"/>
        <v/>
      </c>
      <c r="W33" s="237"/>
      <c r="X33" s="239" t="str">
        <f t="shared" si="22"/>
        <v/>
      </c>
      <c r="Y33" s="240" t="str">
        <f t="shared" si="23"/>
        <v/>
      </c>
      <c r="Z33" s="241" t="str">
        <f t="shared" si="24"/>
        <v/>
      </c>
      <c r="AA33" s="242" t="str">
        <f t="shared" si="25"/>
        <v/>
      </c>
      <c r="AB33" s="243"/>
      <c r="AC33" s="186"/>
      <c r="AD33" s="244" t="str">
        <f t="shared" si="26"/>
        <v/>
      </c>
      <c r="AE33" s="245" t="str">
        <f t="shared" si="27"/>
        <v/>
      </c>
      <c r="AF33" s="246" t="str">
        <f t="shared" si="28"/>
        <v/>
      </c>
      <c r="AG33" s="247" t="str">
        <f t="shared" si="29"/>
        <v/>
      </c>
      <c r="AH33" s="248" t="str">
        <f t="shared" si="30"/>
        <v/>
      </c>
    </row>
    <row r="34" spans="2:34" ht="12" customHeight="1">
      <c r="B34" s="21">
        <f>IF(情報!$C24="","",情報!$C24)</f>
        <v>122</v>
      </c>
      <c r="C34" s="22" t="str">
        <f t="shared" si="5"/>
        <v/>
      </c>
      <c r="D34" s="192" t="str">
        <f t="shared" si="6"/>
        <v/>
      </c>
      <c r="E34" s="193" t="str">
        <f t="shared" si="7"/>
        <v/>
      </c>
      <c r="F34" s="194" t="str">
        <f t="shared" si="8"/>
        <v/>
      </c>
      <c r="G34" s="192" t="str">
        <f t="shared" si="9"/>
        <v/>
      </c>
      <c r="H34" s="193" t="str">
        <f t="shared" si="10"/>
        <v/>
      </c>
      <c r="I34" s="194" t="str">
        <f t="shared" si="11"/>
        <v/>
      </c>
      <c r="J34" s="192" t="str">
        <f t="shared" si="12"/>
        <v/>
      </c>
      <c r="K34" s="193" t="str">
        <f t="shared" si="13"/>
        <v/>
      </c>
      <c r="L34" s="194" t="str">
        <f t="shared" si="14"/>
        <v/>
      </c>
      <c r="M34" s="20"/>
      <c r="N34" s="195" t="str">
        <f t="shared" si="15"/>
        <v/>
      </c>
      <c r="O34" s="196" t="str">
        <f t="shared" si="16"/>
        <v/>
      </c>
      <c r="P34" s="197" t="str">
        <f t="shared" si="17"/>
        <v/>
      </c>
      <c r="Q34" s="192" t="str">
        <f t="shared" si="18"/>
        <v/>
      </c>
      <c r="R34" s="198" t="str">
        <f t="shared" si="19"/>
        <v/>
      </c>
      <c r="S34" s="199"/>
      <c r="T34" s="200" t="str">
        <f t="shared" si="20"/>
        <v/>
      </c>
      <c r="U34" s="199"/>
      <c r="V34" s="200" t="str">
        <f t="shared" si="21"/>
        <v/>
      </c>
      <c r="W34" s="199"/>
      <c r="X34" s="201" t="str">
        <f t="shared" si="22"/>
        <v/>
      </c>
      <c r="Y34" s="202" t="str">
        <f t="shared" si="23"/>
        <v/>
      </c>
      <c r="Z34" s="203" t="str">
        <f t="shared" si="24"/>
        <v/>
      </c>
      <c r="AA34" s="204" t="str">
        <f t="shared" si="25"/>
        <v/>
      </c>
      <c r="AB34" s="205"/>
      <c r="AC34" s="186"/>
      <c r="AD34" s="206" t="str">
        <f t="shared" si="26"/>
        <v/>
      </c>
      <c r="AE34" s="207" t="str">
        <f t="shared" si="27"/>
        <v/>
      </c>
      <c r="AF34" s="208" t="str">
        <f t="shared" si="28"/>
        <v/>
      </c>
      <c r="AG34" s="209" t="str">
        <f t="shared" si="29"/>
        <v/>
      </c>
      <c r="AH34" s="210" t="str">
        <f t="shared" si="30"/>
        <v/>
      </c>
    </row>
    <row r="35" spans="2:34" ht="12" customHeight="1">
      <c r="B35" s="21">
        <f>IF(情報!$C25="","",情報!$C25)</f>
        <v>123</v>
      </c>
      <c r="C35" s="22" t="str">
        <f t="shared" si="5"/>
        <v/>
      </c>
      <c r="D35" s="192" t="str">
        <f t="shared" si="6"/>
        <v/>
      </c>
      <c r="E35" s="193" t="str">
        <f t="shared" si="7"/>
        <v/>
      </c>
      <c r="F35" s="194" t="str">
        <f t="shared" si="8"/>
        <v/>
      </c>
      <c r="G35" s="192" t="str">
        <f t="shared" si="9"/>
        <v/>
      </c>
      <c r="H35" s="193" t="str">
        <f t="shared" si="10"/>
        <v/>
      </c>
      <c r="I35" s="194" t="str">
        <f t="shared" si="11"/>
        <v/>
      </c>
      <c r="J35" s="192" t="str">
        <f t="shared" si="12"/>
        <v/>
      </c>
      <c r="K35" s="193" t="str">
        <f t="shared" si="13"/>
        <v/>
      </c>
      <c r="L35" s="194" t="str">
        <f t="shared" si="14"/>
        <v/>
      </c>
      <c r="M35" s="20"/>
      <c r="N35" s="195" t="str">
        <f t="shared" si="15"/>
        <v/>
      </c>
      <c r="O35" s="196" t="str">
        <f t="shared" si="16"/>
        <v/>
      </c>
      <c r="P35" s="197" t="str">
        <f t="shared" si="17"/>
        <v/>
      </c>
      <c r="Q35" s="192" t="str">
        <f t="shared" si="18"/>
        <v/>
      </c>
      <c r="R35" s="198" t="str">
        <f t="shared" si="19"/>
        <v/>
      </c>
      <c r="S35" s="199"/>
      <c r="T35" s="200" t="str">
        <f t="shared" si="20"/>
        <v/>
      </c>
      <c r="U35" s="199"/>
      <c r="V35" s="200" t="str">
        <f t="shared" si="21"/>
        <v/>
      </c>
      <c r="W35" s="199"/>
      <c r="X35" s="201" t="str">
        <f t="shared" si="22"/>
        <v/>
      </c>
      <c r="Y35" s="202" t="str">
        <f t="shared" si="23"/>
        <v/>
      </c>
      <c r="Z35" s="203" t="str">
        <f t="shared" si="24"/>
        <v/>
      </c>
      <c r="AA35" s="204" t="str">
        <f t="shared" si="25"/>
        <v/>
      </c>
      <c r="AB35" s="205"/>
      <c r="AC35" s="186"/>
      <c r="AD35" s="206" t="str">
        <f t="shared" si="26"/>
        <v/>
      </c>
      <c r="AE35" s="207" t="str">
        <f t="shared" si="27"/>
        <v/>
      </c>
      <c r="AF35" s="208" t="str">
        <f t="shared" si="28"/>
        <v/>
      </c>
      <c r="AG35" s="209" t="str">
        <f t="shared" si="29"/>
        <v/>
      </c>
      <c r="AH35" s="210" t="str">
        <f t="shared" si="30"/>
        <v/>
      </c>
    </row>
    <row r="36" spans="2:34" ht="12" customHeight="1">
      <c r="B36" s="21">
        <f>IF(情報!$C26="","",情報!$C26)</f>
        <v>124</v>
      </c>
      <c r="C36" s="22" t="str">
        <f t="shared" si="5"/>
        <v/>
      </c>
      <c r="D36" s="192" t="str">
        <f t="shared" si="6"/>
        <v/>
      </c>
      <c r="E36" s="193" t="str">
        <f t="shared" si="7"/>
        <v/>
      </c>
      <c r="F36" s="194" t="str">
        <f t="shared" si="8"/>
        <v/>
      </c>
      <c r="G36" s="192" t="str">
        <f t="shared" si="9"/>
        <v/>
      </c>
      <c r="H36" s="193" t="str">
        <f t="shared" si="10"/>
        <v/>
      </c>
      <c r="I36" s="194" t="str">
        <f t="shared" si="11"/>
        <v/>
      </c>
      <c r="J36" s="192" t="str">
        <f t="shared" si="12"/>
        <v/>
      </c>
      <c r="K36" s="193" t="str">
        <f t="shared" si="13"/>
        <v/>
      </c>
      <c r="L36" s="194" t="str">
        <f t="shared" si="14"/>
        <v/>
      </c>
      <c r="M36" s="20"/>
      <c r="N36" s="195" t="str">
        <f t="shared" si="15"/>
        <v/>
      </c>
      <c r="O36" s="196" t="str">
        <f t="shared" si="16"/>
        <v/>
      </c>
      <c r="P36" s="197" t="str">
        <f t="shared" si="17"/>
        <v/>
      </c>
      <c r="Q36" s="192" t="str">
        <f t="shared" si="18"/>
        <v/>
      </c>
      <c r="R36" s="198" t="str">
        <f t="shared" si="19"/>
        <v/>
      </c>
      <c r="S36" s="199"/>
      <c r="T36" s="200" t="str">
        <f t="shared" si="20"/>
        <v/>
      </c>
      <c r="U36" s="199"/>
      <c r="V36" s="200" t="str">
        <f t="shared" si="21"/>
        <v/>
      </c>
      <c r="W36" s="199"/>
      <c r="X36" s="201" t="str">
        <f t="shared" si="22"/>
        <v/>
      </c>
      <c r="Y36" s="202" t="str">
        <f t="shared" si="23"/>
        <v/>
      </c>
      <c r="Z36" s="203" t="str">
        <f t="shared" si="24"/>
        <v/>
      </c>
      <c r="AA36" s="204" t="str">
        <f t="shared" si="25"/>
        <v/>
      </c>
      <c r="AB36" s="205"/>
      <c r="AC36" s="186"/>
      <c r="AD36" s="206" t="str">
        <f t="shared" si="26"/>
        <v/>
      </c>
      <c r="AE36" s="207" t="str">
        <f t="shared" si="27"/>
        <v/>
      </c>
      <c r="AF36" s="208" t="str">
        <f t="shared" si="28"/>
        <v/>
      </c>
      <c r="AG36" s="209" t="str">
        <f t="shared" si="29"/>
        <v/>
      </c>
      <c r="AH36" s="210" t="str">
        <f t="shared" si="30"/>
        <v/>
      </c>
    </row>
    <row r="37" spans="2:34" ht="12" customHeight="1">
      <c r="B37" s="27">
        <f>IF(情報!$C27="","",情報!$C27)</f>
        <v>125</v>
      </c>
      <c r="C37" s="28" t="str">
        <f t="shared" si="5"/>
        <v/>
      </c>
      <c r="D37" s="211" t="str">
        <f t="shared" si="6"/>
        <v/>
      </c>
      <c r="E37" s="212" t="str">
        <f t="shared" si="7"/>
        <v/>
      </c>
      <c r="F37" s="213" t="str">
        <f t="shared" si="8"/>
        <v/>
      </c>
      <c r="G37" s="211" t="str">
        <f t="shared" si="9"/>
        <v/>
      </c>
      <c r="H37" s="212" t="str">
        <f t="shared" si="10"/>
        <v/>
      </c>
      <c r="I37" s="213" t="str">
        <f t="shared" si="11"/>
        <v/>
      </c>
      <c r="J37" s="211" t="str">
        <f t="shared" si="12"/>
        <v/>
      </c>
      <c r="K37" s="212" t="str">
        <f t="shared" si="13"/>
        <v/>
      </c>
      <c r="L37" s="213" t="str">
        <f t="shared" si="14"/>
        <v/>
      </c>
      <c r="M37" s="20"/>
      <c r="N37" s="214" t="str">
        <f t="shared" si="15"/>
        <v/>
      </c>
      <c r="O37" s="215" t="str">
        <f t="shared" si="16"/>
        <v/>
      </c>
      <c r="P37" s="216" t="str">
        <f t="shared" si="17"/>
        <v/>
      </c>
      <c r="Q37" s="211" t="str">
        <f t="shared" si="18"/>
        <v/>
      </c>
      <c r="R37" s="217" t="str">
        <f t="shared" si="19"/>
        <v/>
      </c>
      <c r="S37" s="218"/>
      <c r="T37" s="219" t="str">
        <f t="shared" si="20"/>
        <v/>
      </c>
      <c r="U37" s="218"/>
      <c r="V37" s="219" t="str">
        <f t="shared" si="21"/>
        <v/>
      </c>
      <c r="W37" s="218"/>
      <c r="X37" s="220" t="str">
        <f t="shared" si="22"/>
        <v/>
      </c>
      <c r="Y37" s="221" t="str">
        <f t="shared" si="23"/>
        <v/>
      </c>
      <c r="Z37" s="222" t="str">
        <f t="shared" si="24"/>
        <v/>
      </c>
      <c r="AA37" s="223" t="str">
        <f t="shared" si="25"/>
        <v/>
      </c>
      <c r="AB37" s="224"/>
      <c r="AC37" s="186"/>
      <c r="AD37" s="225" t="str">
        <f t="shared" si="26"/>
        <v/>
      </c>
      <c r="AE37" s="226" t="str">
        <f t="shared" si="27"/>
        <v/>
      </c>
      <c r="AF37" s="227" t="str">
        <f t="shared" si="28"/>
        <v/>
      </c>
      <c r="AG37" s="228" t="str">
        <f t="shared" si="29"/>
        <v/>
      </c>
      <c r="AH37" s="229" t="str">
        <f t="shared" si="30"/>
        <v/>
      </c>
    </row>
    <row r="38" spans="2:34" ht="12" customHeight="1">
      <c r="B38" s="33">
        <f>IF(情報!$C28="","",情報!$C28)</f>
        <v>126</v>
      </c>
      <c r="C38" s="34" t="str">
        <f t="shared" si="5"/>
        <v/>
      </c>
      <c r="D38" s="230" t="str">
        <f t="shared" si="6"/>
        <v/>
      </c>
      <c r="E38" s="231" t="str">
        <f t="shared" si="7"/>
        <v/>
      </c>
      <c r="F38" s="232" t="str">
        <f t="shared" si="8"/>
        <v/>
      </c>
      <c r="G38" s="230" t="str">
        <f t="shared" si="9"/>
        <v/>
      </c>
      <c r="H38" s="231" t="str">
        <f t="shared" si="10"/>
        <v/>
      </c>
      <c r="I38" s="232" t="str">
        <f t="shared" si="11"/>
        <v/>
      </c>
      <c r="J38" s="230" t="str">
        <f t="shared" si="12"/>
        <v/>
      </c>
      <c r="K38" s="231" t="str">
        <f t="shared" si="13"/>
        <v/>
      </c>
      <c r="L38" s="232" t="str">
        <f t="shared" si="14"/>
        <v/>
      </c>
      <c r="M38" s="20"/>
      <c r="N38" s="233" t="str">
        <f t="shared" si="15"/>
        <v/>
      </c>
      <c r="O38" s="234" t="str">
        <f t="shared" si="16"/>
        <v/>
      </c>
      <c r="P38" s="235" t="str">
        <f t="shared" si="17"/>
        <v/>
      </c>
      <c r="Q38" s="230" t="str">
        <f t="shared" si="18"/>
        <v/>
      </c>
      <c r="R38" s="236" t="str">
        <f t="shared" si="19"/>
        <v/>
      </c>
      <c r="S38" s="237"/>
      <c r="T38" s="238" t="str">
        <f t="shared" si="20"/>
        <v/>
      </c>
      <c r="U38" s="237"/>
      <c r="V38" s="238" t="str">
        <f t="shared" si="21"/>
        <v/>
      </c>
      <c r="W38" s="237"/>
      <c r="X38" s="239" t="str">
        <f t="shared" si="22"/>
        <v/>
      </c>
      <c r="Y38" s="240" t="str">
        <f t="shared" si="23"/>
        <v/>
      </c>
      <c r="Z38" s="241" t="str">
        <f t="shared" si="24"/>
        <v/>
      </c>
      <c r="AA38" s="242" t="str">
        <f t="shared" si="25"/>
        <v/>
      </c>
      <c r="AB38" s="243"/>
      <c r="AC38" s="186"/>
      <c r="AD38" s="244" t="str">
        <f t="shared" si="26"/>
        <v/>
      </c>
      <c r="AE38" s="245" t="str">
        <f t="shared" si="27"/>
        <v/>
      </c>
      <c r="AF38" s="246" t="str">
        <f t="shared" si="28"/>
        <v/>
      </c>
      <c r="AG38" s="247" t="str">
        <f t="shared" si="29"/>
        <v/>
      </c>
      <c r="AH38" s="248" t="str">
        <f t="shared" si="30"/>
        <v/>
      </c>
    </row>
    <row r="39" spans="2:34" ht="12" customHeight="1">
      <c r="B39" s="21">
        <f>IF(情報!$C29="","",情報!$C29)</f>
        <v>127</v>
      </c>
      <c r="C39" s="22" t="str">
        <f t="shared" si="5"/>
        <v/>
      </c>
      <c r="D39" s="192" t="str">
        <f t="shared" si="6"/>
        <v/>
      </c>
      <c r="E39" s="193" t="str">
        <f t="shared" si="7"/>
        <v/>
      </c>
      <c r="F39" s="194" t="str">
        <f t="shared" si="8"/>
        <v/>
      </c>
      <c r="G39" s="192" t="str">
        <f t="shared" si="9"/>
        <v/>
      </c>
      <c r="H39" s="193" t="str">
        <f t="shared" si="10"/>
        <v/>
      </c>
      <c r="I39" s="194" t="str">
        <f t="shared" si="11"/>
        <v/>
      </c>
      <c r="J39" s="192" t="str">
        <f t="shared" si="12"/>
        <v/>
      </c>
      <c r="K39" s="193" t="str">
        <f t="shared" si="13"/>
        <v/>
      </c>
      <c r="L39" s="194" t="str">
        <f t="shared" si="14"/>
        <v/>
      </c>
      <c r="M39" s="20"/>
      <c r="N39" s="195" t="str">
        <f t="shared" si="15"/>
        <v/>
      </c>
      <c r="O39" s="196" t="str">
        <f t="shared" si="16"/>
        <v/>
      </c>
      <c r="P39" s="197" t="str">
        <f t="shared" si="17"/>
        <v/>
      </c>
      <c r="Q39" s="192" t="str">
        <f t="shared" si="18"/>
        <v/>
      </c>
      <c r="R39" s="198" t="str">
        <f t="shared" si="19"/>
        <v/>
      </c>
      <c r="S39" s="199"/>
      <c r="T39" s="200" t="str">
        <f t="shared" si="20"/>
        <v/>
      </c>
      <c r="U39" s="199"/>
      <c r="V39" s="200" t="str">
        <f t="shared" si="21"/>
        <v/>
      </c>
      <c r="W39" s="199"/>
      <c r="X39" s="201" t="str">
        <f t="shared" si="22"/>
        <v/>
      </c>
      <c r="Y39" s="202" t="str">
        <f t="shared" si="23"/>
        <v/>
      </c>
      <c r="Z39" s="203" t="str">
        <f t="shared" si="24"/>
        <v/>
      </c>
      <c r="AA39" s="204" t="str">
        <f t="shared" si="25"/>
        <v/>
      </c>
      <c r="AB39" s="205"/>
      <c r="AC39" s="186"/>
      <c r="AD39" s="206" t="str">
        <f t="shared" si="26"/>
        <v/>
      </c>
      <c r="AE39" s="207" t="str">
        <f t="shared" si="27"/>
        <v/>
      </c>
      <c r="AF39" s="208" t="str">
        <f t="shared" si="28"/>
        <v/>
      </c>
      <c r="AG39" s="209" t="str">
        <f t="shared" si="29"/>
        <v/>
      </c>
      <c r="AH39" s="210" t="str">
        <f t="shared" si="30"/>
        <v/>
      </c>
    </row>
    <row r="40" spans="2:34" ht="12" customHeight="1">
      <c r="B40" s="21">
        <f>IF(情報!$C30="","",情報!$C30)</f>
        <v>128</v>
      </c>
      <c r="C40" s="22" t="str">
        <f t="shared" si="5"/>
        <v/>
      </c>
      <c r="D40" s="192" t="str">
        <f t="shared" si="6"/>
        <v/>
      </c>
      <c r="E40" s="193" t="str">
        <f t="shared" si="7"/>
        <v/>
      </c>
      <c r="F40" s="194" t="str">
        <f t="shared" si="8"/>
        <v/>
      </c>
      <c r="G40" s="192" t="str">
        <f t="shared" si="9"/>
        <v/>
      </c>
      <c r="H40" s="193" t="str">
        <f t="shared" si="10"/>
        <v/>
      </c>
      <c r="I40" s="194" t="str">
        <f t="shared" si="11"/>
        <v/>
      </c>
      <c r="J40" s="192" t="str">
        <f t="shared" si="12"/>
        <v/>
      </c>
      <c r="K40" s="193" t="str">
        <f t="shared" si="13"/>
        <v/>
      </c>
      <c r="L40" s="194" t="str">
        <f t="shared" si="14"/>
        <v/>
      </c>
      <c r="M40" s="20"/>
      <c r="N40" s="195" t="str">
        <f t="shared" si="15"/>
        <v/>
      </c>
      <c r="O40" s="196" t="str">
        <f t="shared" si="16"/>
        <v/>
      </c>
      <c r="P40" s="197" t="str">
        <f t="shared" si="17"/>
        <v/>
      </c>
      <c r="Q40" s="192" t="str">
        <f t="shared" si="18"/>
        <v/>
      </c>
      <c r="R40" s="198" t="str">
        <f t="shared" si="19"/>
        <v/>
      </c>
      <c r="S40" s="199"/>
      <c r="T40" s="200" t="str">
        <f t="shared" si="20"/>
        <v/>
      </c>
      <c r="U40" s="199"/>
      <c r="V40" s="200" t="str">
        <f t="shared" si="21"/>
        <v/>
      </c>
      <c r="W40" s="199"/>
      <c r="X40" s="201" t="str">
        <f t="shared" si="22"/>
        <v/>
      </c>
      <c r="Y40" s="202" t="str">
        <f t="shared" si="23"/>
        <v/>
      </c>
      <c r="Z40" s="203" t="str">
        <f t="shared" si="24"/>
        <v/>
      </c>
      <c r="AA40" s="204" t="str">
        <f t="shared" si="25"/>
        <v/>
      </c>
      <c r="AB40" s="205"/>
      <c r="AC40" s="186"/>
      <c r="AD40" s="206" t="str">
        <f t="shared" si="26"/>
        <v/>
      </c>
      <c r="AE40" s="207" t="str">
        <f t="shared" si="27"/>
        <v/>
      </c>
      <c r="AF40" s="208" t="str">
        <f t="shared" si="28"/>
        <v/>
      </c>
      <c r="AG40" s="209" t="str">
        <f t="shared" si="29"/>
        <v/>
      </c>
      <c r="AH40" s="210" t="str">
        <f t="shared" si="30"/>
        <v/>
      </c>
    </row>
    <row r="41" spans="2:34" ht="12" customHeight="1">
      <c r="B41" s="21">
        <f>IF(情報!$C31="","",情報!$C31)</f>
        <v>129</v>
      </c>
      <c r="C41" s="22" t="str">
        <f t="shared" si="5"/>
        <v/>
      </c>
      <c r="D41" s="192" t="str">
        <f t="shared" si="6"/>
        <v/>
      </c>
      <c r="E41" s="193" t="str">
        <f t="shared" si="7"/>
        <v/>
      </c>
      <c r="F41" s="194" t="str">
        <f t="shared" si="8"/>
        <v/>
      </c>
      <c r="G41" s="192" t="str">
        <f t="shared" si="9"/>
        <v/>
      </c>
      <c r="H41" s="193" t="str">
        <f t="shared" si="10"/>
        <v/>
      </c>
      <c r="I41" s="194" t="str">
        <f t="shared" si="11"/>
        <v/>
      </c>
      <c r="J41" s="192" t="str">
        <f t="shared" si="12"/>
        <v/>
      </c>
      <c r="K41" s="193" t="str">
        <f t="shared" si="13"/>
        <v/>
      </c>
      <c r="L41" s="194" t="str">
        <f t="shared" si="14"/>
        <v/>
      </c>
      <c r="M41" s="20"/>
      <c r="N41" s="195" t="str">
        <f t="shared" si="15"/>
        <v/>
      </c>
      <c r="O41" s="196" t="str">
        <f t="shared" si="16"/>
        <v/>
      </c>
      <c r="P41" s="197" t="str">
        <f t="shared" si="17"/>
        <v/>
      </c>
      <c r="Q41" s="192" t="str">
        <f t="shared" si="18"/>
        <v/>
      </c>
      <c r="R41" s="198" t="str">
        <f t="shared" si="19"/>
        <v/>
      </c>
      <c r="S41" s="199"/>
      <c r="T41" s="200" t="str">
        <f t="shared" si="20"/>
        <v/>
      </c>
      <c r="U41" s="199"/>
      <c r="V41" s="200" t="str">
        <f t="shared" si="21"/>
        <v/>
      </c>
      <c r="W41" s="199"/>
      <c r="X41" s="201" t="str">
        <f t="shared" si="22"/>
        <v/>
      </c>
      <c r="Y41" s="202" t="str">
        <f t="shared" si="23"/>
        <v/>
      </c>
      <c r="Z41" s="203" t="str">
        <f t="shared" si="24"/>
        <v/>
      </c>
      <c r="AA41" s="204" t="str">
        <f t="shared" si="25"/>
        <v/>
      </c>
      <c r="AB41" s="205"/>
      <c r="AC41" s="186"/>
      <c r="AD41" s="206" t="str">
        <f t="shared" si="26"/>
        <v/>
      </c>
      <c r="AE41" s="207" t="str">
        <f t="shared" si="27"/>
        <v/>
      </c>
      <c r="AF41" s="208" t="str">
        <f t="shared" si="28"/>
        <v/>
      </c>
      <c r="AG41" s="209" t="str">
        <f t="shared" si="29"/>
        <v/>
      </c>
      <c r="AH41" s="210" t="str">
        <f t="shared" si="30"/>
        <v/>
      </c>
    </row>
    <row r="42" spans="2:34" ht="12" customHeight="1">
      <c r="B42" s="27">
        <f>IF(情報!$C32="","",情報!$C32)</f>
        <v>130</v>
      </c>
      <c r="C42" s="28" t="str">
        <f t="shared" si="5"/>
        <v/>
      </c>
      <c r="D42" s="211" t="str">
        <f t="shared" si="6"/>
        <v/>
      </c>
      <c r="E42" s="212" t="str">
        <f t="shared" si="7"/>
        <v/>
      </c>
      <c r="F42" s="213" t="str">
        <f t="shared" si="8"/>
        <v/>
      </c>
      <c r="G42" s="211" t="str">
        <f t="shared" si="9"/>
        <v/>
      </c>
      <c r="H42" s="212" t="str">
        <f t="shared" si="10"/>
        <v/>
      </c>
      <c r="I42" s="213" t="str">
        <f t="shared" si="11"/>
        <v/>
      </c>
      <c r="J42" s="211" t="str">
        <f t="shared" si="12"/>
        <v/>
      </c>
      <c r="K42" s="212" t="str">
        <f t="shared" si="13"/>
        <v/>
      </c>
      <c r="L42" s="213" t="str">
        <f t="shared" si="14"/>
        <v/>
      </c>
      <c r="M42" s="20"/>
      <c r="N42" s="214" t="str">
        <f t="shared" si="15"/>
        <v/>
      </c>
      <c r="O42" s="215" t="str">
        <f t="shared" si="16"/>
        <v/>
      </c>
      <c r="P42" s="216" t="str">
        <f t="shared" si="17"/>
        <v/>
      </c>
      <c r="Q42" s="211" t="str">
        <f t="shared" si="18"/>
        <v/>
      </c>
      <c r="R42" s="217" t="str">
        <f t="shared" si="19"/>
        <v/>
      </c>
      <c r="S42" s="218"/>
      <c r="T42" s="219" t="str">
        <f t="shared" si="20"/>
        <v/>
      </c>
      <c r="U42" s="218"/>
      <c r="V42" s="219" t="str">
        <f t="shared" si="21"/>
        <v/>
      </c>
      <c r="W42" s="218"/>
      <c r="X42" s="220" t="str">
        <f t="shared" si="22"/>
        <v/>
      </c>
      <c r="Y42" s="221" t="str">
        <f t="shared" si="23"/>
        <v/>
      </c>
      <c r="Z42" s="222" t="str">
        <f t="shared" si="24"/>
        <v/>
      </c>
      <c r="AA42" s="223" t="str">
        <f t="shared" si="25"/>
        <v/>
      </c>
      <c r="AB42" s="224"/>
      <c r="AC42" s="186"/>
      <c r="AD42" s="225" t="str">
        <f t="shared" si="26"/>
        <v/>
      </c>
      <c r="AE42" s="226" t="str">
        <f t="shared" si="27"/>
        <v/>
      </c>
      <c r="AF42" s="227" t="str">
        <f t="shared" si="28"/>
        <v/>
      </c>
      <c r="AG42" s="228" t="str">
        <f t="shared" si="29"/>
        <v/>
      </c>
      <c r="AH42" s="229" t="str">
        <f t="shared" si="30"/>
        <v/>
      </c>
    </row>
    <row r="43" spans="2:34" ht="12" customHeight="1">
      <c r="B43" s="33">
        <f>IF(情報!$C33="","",情報!$C33)</f>
        <v>131</v>
      </c>
      <c r="C43" s="34" t="str">
        <f t="shared" si="5"/>
        <v/>
      </c>
      <c r="D43" s="230" t="str">
        <f t="shared" si="6"/>
        <v/>
      </c>
      <c r="E43" s="231" t="str">
        <f t="shared" si="7"/>
        <v/>
      </c>
      <c r="F43" s="232" t="str">
        <f t="shared" si="8"/>
        <v/>
      </c>
      <c r="G43" s="230" t="str">
        <f t="shared" si="9"/>
        <v/>
      </c>
      <c r="H43" s="231" t="str">
        <f t="shared" si="10"/>
        <v/>
      </c>
      <c r="I43" s="232" t="str">
        <f t="shared" si="11"/>
        <v/>
      </c>
      <c r="J43" s="230" t="str">
        <f t="shared" si="12"/>
        <v/>
      </c>
      <c r="K43" s="231" t="str">
        <f t="shared" si="13"/>
        <v/>
      </c>
      <c r="L43" s="232" t="str">
        <f t="shared" si="14"/>
        <v/>
      </c>
      <c r="M43" s="20"/>
      <c r="N43" s="233" t="str">
        <f t="shared" si="15"/>
        <v/>
      </c>
      <c r="O43" s="234" t="str">
        <f t="shared" si="16"/>
        <v/>
      </c>
      <c r="P43" s="235" t="str">
        <f t="shared" si="17"/>
        <v/>
      </c>
      <c r="Q43" s="230" t="str">
        <f t="shared" si="18"/>
        <v/>
      </c>
      <c r="R43" s="236" t="str">
        <f t="shared" si="19"/>
        <v/>
      </c>
      <c r="S43" s="237"/>
      <c r="T43" s="238" t="str">
        <f t="shared" si="20"/>
        <v/>
      </c>
      <c r="U43" s="237"/>
      <c r="V43" s="238" t="str">
        <f t="shared" si="21"/>
        <v/>
      </c>
      <c r="W43" s="237"/>
      <c r="X43" s="239" t="str">
        <f t="shared" si="22"/>
        <v/>
      </c>
      <c r="Y43" s="240" t="str">
        <f t="shared" si="23"/>
        <v/>
      </c>
      <c r="Z43" s="241" t="str">
        <f t="shared" si="24"/>
        <v/>
      </c>
      <c r="AA43" s="242" t="str">
        <f t="shared" si="25"/>
        <v/>
      </c>
      <c r="AB43" s="243"/>
      <c r="AC43" s="186"/>
      <c r="AD43" s="244" t="str">
        <f t="shared" si="26"/>
        <v/>
      </c>
      <c r="AE43" s="245" t="str">
        <f t="shared" si="27"/>
        <v/>
      </c>
      <c r="AF43" s="246" t="str">
        <f t="shared" si="28"/>
        <v/>
      </c>
      <c r="AG43" s="247" t="str">
        <f t="shared" si="29"/>
        <v/>
      </c>
      <c r="AH43" s="248" t="str">
        <f t="shared" si="30"/>
        <v/>
      </c>
    </row>
    <row r="44" spans="2:34" ht="12" customHeight="1">
      <c r="B44" s="21">
        <f>IF(情報!$C34="","",情報!$C34)</f>
        <v>132</v>
      </c>
      <c r="C44" s="22" t="str">
        <f t="shared" si="5"/>
        <v/>
      </c>
      <c r="D44" s="192" t="str">
        <f t="shared" si="6"/>
        <v/>
      </c>
      <c r="E44" s="193" t="str">
        <f t="shared" si="7"/>
        <v/>
      </c>
      <c r="F44" s="194" t="str">
        <f t="shared" si="8"/>
        <v/>
      </c>
      <c r="G44" s="192" t="str">
        <f t="shared" si="9"/>
        <v/>
      </c>
      <c r="H44" s="193" t="str">
        <f t="shared" si="10"/>
        <v/>
      </c>
      <c r="I44" s="194" t="str">
        <f t="shared" si="11"/>
        <v/>
      </c>
      <c r="J44" s="192" t="str">
        <f t="shared" si="12"/>
        <v/>
      </c>
      <c r="K44" s="193" t="str">
        <f t="shared" si="13"/>
        <v/>
      </c>
      <c r="L44" s="194" t="str">
        <f t="shared" si="14"/>
        <v/>
      </c>
      <c r="M44" s="20"/>
      <c r="N44" s="195" t="str">
        <f t="shared" si="15"/>
        <v/>
      </c>
      <c r="O44" s="196" t="str">
        <f t="shared" si="16"/>
        <v/>
      </c>
      <c r="P44" s="197" t="str">
        <f t="shared" si="17"/>
        <v/>
      </c>
      <c r="Q44" s="192" t="str">
        <f t="shared" si="18"/>
        <v/>
      </c>
      <c r="R44" s="198" t="str">
        <f t="shared" si="19"/>
        <v/>
      </c>
      <c r="S44" s="199"/>
      <c r="T44" s="200" t="str">
        <f t="shared" si="20"/>
        <v/>
      </c>
      <c r="U44" s="199"/>
      <c r="V44" s="200" t="str">
        <f t="shared" si="21"/>
        <v/>
      </c>
      <c r="W44" s="199"/>
      <c r="X44" s="201" t="str">
        <f t="shared" si="22"/>
        <v/>
      </c>
      <c r="Y44" s="202" t="str">
        <f t="shared" si="23"/>
        <v/>
      </c>
      <c r="Z44" s="203" t="str">
        <f t="shared" si="24"/>
        <v/>
      </c>
      <c r="AA44" s="204" t="str">
        <f t="shared" si="25"/>
        <v/>
      </c>
      <c r="AB44" s="205"/>
      <c r="AC44" s="186"/>
      <c r="AD44" s="206" t="str">
        <f t="shared" si="26"/>
        <v/>
      </c>
      <c r="AE44" s="207" t="str">
        <f t="shared" si="27"/>
        <v/>
      </c>
      <c r="AF44" s="208" t="str">
        <f t="shared" si="28"/>
        <v/>
      </c>
      <c r="AG44" s="209" t="str">
        <f t="shared" si="29"/>
        <v/>
      </c>
      <c r="AH44" s="210" t="str">
        <f t="shared" si="30"/>
        <v/>
      </c>
    </row>
    <row r="45" spans="2:34" ht="12" customHeight="1">
      <c r="B45" s="21">
        <f>IF(情報!$C35="","",情報!$C35)</f>
        <v>133</v>
      </c>
      <c r="C45" s="22" t="str">
        <f t="shared" si="5"/>
        <v/>
      </c>
      <c r="D45" s="192" t="str">
        <f t="shared" ref="D45:D76" si="31">VLOOKUP($B45,単2,60,FALSE)</f>
        <v/>
      </c>
      <c r="E45" s="193" t="str">
        <f t="shared" ref="E45:E76" si="32">VLOOKUP($B45,テ2,41,FALSE)</f>
        <v/>
      </c>
      <c r="F45" s="194" t="str">
        <f t="shared" si="8"/>
        <v/>
      </c>
      <c r="G45" s="192" t="str">
        <f t="shared" ref="G45:G76" si="33">VLOOKUP($B45,単2,61,FALSE)</f>
        <v/>
      </c>
      <c r="H45" s="193" t="str">
        <f t="shared" ref="H45:H76" si="34">VLOOKUP($B45,テ2,42,FALSE)</f>
        <v/>
      </c>
      <c r="I45" s="194" t="str">
        <f t="shared" si="11"/>
        <v/>
      </c>
      <c r="J45" s="192" t="str">
        <f t="shared" ref="J45:J76" si="35">VLOOKUP($B45,単2,62,FALSE)</f>
        <v/>
      </c>
      <c r="K45" s="193" t="str">
        <f t="shared" ref="K45:K76" si="36">VLOOKUP($B45,テ2,43,FALSE)</f>
        <v/>
      </c>
      <c r="L45" s="194" t="str">
        <f t="shared" si="14"/>
        <v/>
      </c>
      <c r="M45" s="20"/>
      <c r="N45" s="195" t="str">
        <f t="shared" si="15"/>
        <v/>
      </c>
      <c r="O45" s="196" t="str">
        <f t="shared" si="16"/>
        <v/>
      </c>
      <c r="P45" s="197" t="str">
        <f t="shared" si="17"/>
        <v/>
      </c>
      <c r="Q45" s="192" t="str">
        <f t="shared" ref="Q45:Q76" si="37">VLOOKUP($B45,テ2,44,FALSE)</f>
        <v/>
      </c>
      <c r="R45" s="198" t="str">
        <f t="shared" si="19"/>
        <v/>
      </c>
      <c r="S45" s="199"/>
      <c r="T45" s="200" t="str">
        <f t="shared" si="20"/>
        <v/>
      </c>
      <c r="U45" s="199"/>
      <c r="V45" s="200" t="str">
        <f t="shared" si="21"/>
        <v/>
      </c>
      <c r="W45" s="199"/>
      <c r="X45" s="201" t="str">
        <f t="shared" si="22"/>
        <v/>
      </c>
      <c r="Y45" s="202" t="str">
        <f t="shared" si="23"/>
        <v/>
      </c>
      <c r="Z45" s="203" t="str">
        <f t="shared" si="24"/>
        <v/>
      </c>
      <c r="AA45" s="204" t="str">
        <f t="shared" si="25"/>
        <v/>
      </c>
      <c r="AB45" s="205"/>
      <c r="AC45" s="186"/>
      <c r="AD45" s="206" t="str">
        <f t="shared" si="26"/>
        <v/>
      </c>
      <c r="AE45" s="207" t="str">
        <f t="shared" si="27"/>
        <v/>
      </c>
      <c r="AF45" s="208" t="str">
        <f t="shared" si="28"/>
        <v/>
      </c>
      <c r="AG45" s="209" t="str">
        <f t="shared" si="29"/>
        <v/>
      </c>
      <c r="AH45" s="210" t="str">
        <f t="shared" si="30"/>
        <v/>
      </c>
    </row>
    <row r="46" spans="2:34" ht="12" customHeight="1">
      <c r="B46" s="21">
        <f>IF(情報!$C36="","",情報!$C36)</f>
        <v>134</v>
      </c>
      <c r="C46" s="22" t="str">
        <f t="shared" si="5"/>
        <v/>
      </c>
      <c r="D46" s="192" t="str">
        <f t="shared" si="31"/>
        <v/>
      </c>
      <c r="E46" s="193" t="str">
        <f t="shared" si="32"/>
        <v/>
      </c>
      <c r="F46" s="194" t="str">
        <f t="shared" si="8"/>
        <v/>
      </c>
      <c r="G46" s="192" t="str">
        <f t="shared" si="33"/>
        <v/>
      </c>
      <c r="H46" s="193" t="str">
        <f t="shared" si="34"/>
        <v/>
      </c>
      <c r="I46" s="194" t="str">
        <f t="shared" si="11"/>
        <v/>
      </c>
      <c r="J46" s="192" t="str">
        <f t="shared" si="35"/>
        <v/>
      </c>
      <c r="K46" s="193" t="str">
        <f t="shared" si="36"/>
        <v/>
      </c>
      <c r="L46" s="194" t="str">
        <f t="shared" si="14"/>
        <v/>
      </c>
      <c r="M46" s="20"/>
      <c r="N46" s="195" t="str">
        <f t="shared" si="15"/>
        <v/>
      </c>
      <c r="O46" s="196" t="str">
        <f t="shared" si="16"/>
        <v/>
      </c>
      <c r="P46" s="197" t="str">
        <f t="shared" si="17"/>
        <v/>
      </c>
      <c r="Q46" s="192" t="str">
        <f t="shared" si="37"/>
        <v/>
      </c>
      <c r="R46" s="198" t="str">
        <f t="shared" si="19"/>
        <v/>
      </c>
      <c r="S46" s="199"/>
      <c r="T46" s="200" t="str">
        <f t="shared" si="20"/>
        <v/>
      </c>
      <c r="U46" s="199"/>
      <c r="V46" s="200" t="str">
        <f t="shared" si="21"/>
        <v/>
      </c>
      <c r="W46" s="199"/>
      <c r="X46" s="201" t="str">
        <f t="shared" si="22"/>
        <v/>
      </c>
      <c r="Y46" s="202" t="str">
        <f t="shared" si="23"/>
        <v/>
      </c>
      <c r="Z46" s="203" t="str">
        <f t="shared" si="24"/>
        <v/>
      </c>
      <c r="AA46" s="204" t="str">
        <f t="shared" si="25"/>
        <v/>
      </c>
      <c r="AB46" s="205"/>
      <c r="AC46" s="186"/>
      <c r="AD46" s="206" t="str">
        <f t="shared" si="26"/>
        <v/>
      </c>
      <c r="AE46" s="207" t="str">
        <f t="shared" si="27"/>
        <v/>
      </c>
      <c r="AF46" s="208" t="str">
        <f t="shared" si="28"/>
        <v/>
      </c>
      <c r="AG46" s="209" t="str">
        <f t="shared" si="29"/>
        <v/>
      </c>
      <c r="AH46" s="210" t="str">
        <f t="shared" si="30"/>
        <v/>
      </c>
    </row>
    <row r="47" spans="2:34" ht="12" customHeight="1">
      <c r="B47" s="27">
        <f>IF(情報!$C37="","",情報!$C37)</f>
        <v>135</v>
      </c>
      <c r="C47" s="28" t="str">
        <f t="shared" si="5"/>
        <v/>
      </c>
      <c r="D47" s="211" t="str">
        <f t="shared" si="31"/>
        <v/>
      </c>
      <c r="E47" s="212" t="str">
        <f t="shared" si="32"/>
        <v/>
      </c>
      <c r="F47" s="213" t="str">
        <f t="shared" si="8"/>
        <v/>
      </c>
      <c r="G47" s="211" t="str">
        <f t="shared" si="33"/>
        <v/>
      </c>
      <c r="H47" s="212" t="str">
        <f t="shared" si="34"/>
        <v/>
      </c>
      <c r="I47" s="213" t="str">
        <f t="shared" si="11"/>
        <v/>
      </c>
      <c r="J47" s="211" t="str">
        <f t="shared" si="35"/>
        <v/>
      </c>
      <c r="K47" s="212" t="str">
        <f t="shared" si="36"/>
        <v/>
      </c>
      <c r="L47" s="213" t="str">
        <f t="shared" si="14"/>
        <v/>
      </c>
      <c r="M47" s="20"/>
      <c r="N47" s="214" t="str">
        <f t="shared" si="15"/>
        <v/>
      </c>
      <c r="O47" s="215" t="str">
        <f t="shared" si="16"/>
        <v/>
      </c>
      <c r="P47" s="216" t="str">
        <f t="shared" si="17"/>
        <v/>
      </c>
      <c r="Q47" s="211" t="str">
        <f t="shared" si="37"/>
        <v/>
      </c>
      <c r="R47" s="217" t="str">
        <f t="shared" si="19"/>
        <v/>
      </c>
      <c r="S47" s="218"/>
      <c r="T47" s="219" t="str">
        <f t="shared" si="20"/>
        <v/>
      </c>
      <c r="U47" s="218"/>
      <c r="V47" s="219" t="str">
        <f t="shared" si="21"/>
        <v/>
      </c>
      <c r="W47" s="218"/>
      <c r="X47" s="220" t="str">
        <f t="shared" si="22"/>
        <v/>
      </c>
      <c r="Y47" s="221" t="str">
        <f t="shared" si="23"/>
        <v/>
      </c>
      <c r="Z47" s="222" t="str">
        <f t="shared" si="24"/>
        <v/>
      </c>
      <c r="AA47" s="223" t="str">
        <f t="shared" si="25"/>
        <v/>
      </c>
      <c r="AB47" s="224"/>
      <c r="AC47" s="186"/>
      <c r="AD47" s="225" t="str">
        <f t="shared" si="26"/>
        <v/>
      </c>
      <c r="AE47" s="226" t="str">
        <f t="shared" si="27"/>
        <v/>
      </c>
      <c r="AF47" s="227" t="str">
        <f t="shared" si="28"/>
        <v/>
      </c>
      <c r="AG47" s="228" t="str">
        <f t="shared" si="29"/>
        <v/>
      </c>
      <c r="AH47" s="229" t="str">
        <f t="shared" si="30"/>
        <v/>
      </c>
    </row>
    <row r="48" spans="2:34" ht="12" customHeight="1">
      <c r="B48" s="33">
        <f>IF(情報!$C38="","",情報!$C38)</f>
        <v>136</v>
      </c>
      <c r="C48" s="34" t="str">
        <f t="shared" si="5"/>
        <v/>
      </c>
      <c r="D48" s="230" t="str">
        <f t="shared" si="31"/>
        <v/>
      </c>
      <c r="E48" s="231" t="str">
        <f t="shared" si="32"/>
        <v/>
      </c>
      <c r="F48" s="232" t="str">
        <f t="shared" si="8"/>
        <v/>
      </c>
      <c r="G48" s="230" t="str">
        <f t="shared" si="33"/>
        <v/>
      </c>
      <c r="H48" s="231" t="str">
        <f t="shared" si="34"/>
        <v/>
      </c>
      <c r="I48" s="232" t="str">
        <f t="shared" si="11"/>
        <v/>
      </c>
      <c r="J48" s="230" t="str">
        <f t="shared" si="35"/>
        <v/>
      </c>
      <c r="K48" s="231" t="str">
        <f t="shared" si="36"/>
        <v/>
      </c>
      <c r="L48" s="232" t="str">
        <f t="shared" si="14"/>
        <v/>
      </c>
      <c r="M48" s="20"/>
      <c r="N48" s="233" t="str">
        <f t="shared" si="15"/>
        <v/>
      </c>
      <c r="O48" s="234" t="str">
        <f t="shared" si="16"/>
        <v/>
      </c>
      <c r="P48" s="235" t="str">
        <f t="shared" si="17"/>
        <v/>
      </c>
      <c r="Q48" s="230" t="str">
        <f t="shared" si="37"/>
        <v/>
      </c>
      <c r="R48" s="236" t="str">
        <f t="shared" si="19"/>
        <v/>
      </c>
      <c r="S48" s="237"/>
      <c r="T48" s="238" t="str">
        <f t="shared" si="20"/>
        <v/>
      </c>
      <c r="U48" s="237"/>
      <c r="V48" s="238" t="str">
        <f t="shared" si="21"/>
        <v/>
      </c>
      <c r="W48" s="237"/>
      <c r="X48" s="239" t="str">
        <f t="shared" si="22"/>
        <v/>
      </c>
      <c r="Y48" s="240" t="str">
        <f t="shared" si="23"/>
        <v/>
      </c>
      <c r="Z48" s="241" t="str">
        <f t="shared" si="24"/>
        <v/>
      </c>
      <c r="AA48" s="242" t="str">
        <f t="shared" si="25"/>
        <v/>
      </c>
      <c r="AB48" s="243"/>
      <c r="AC48" s="186"/>
      <c r="AD48" s="244" t="str">
        <f t="shared" si="26"/>
        <v/>
      </c>
      <c r="AE48" s="245" t="str">
        <f t="shared" si="27"/>
        <v/>
      </c>
      <c r="AF48" s="246" t="str">
        <f t="shared" si="28"/>
        <v/>
      </c>
      <c r="AG48" s="247" t="str">
        <f t="shared" si="29"/>
        <v/>
      </c>
      <c r="AH48" s="248" t="str">
        <f t="shared" si="30"/>
        <v/>
      </c>
    </row>
    <row r="49" spans="2:34" ht="12" customHeight="1">
      <c r="B49" s="21">
        <f>IF(情報!$C39="","",情報!$C39)</f>
        <v>137</v>
      </c>
      <c r="C49" s="22" t="str">
        <f t="shared" si="5"/>
        <v/>
      </c>
      <c r="D49" s="192" t="str">
        <f t="shared" si="31"/>
        <v/>
      </c>
      <c r="E49" s="193" t="str">
        <f t="shared" si="32"/>
        <v/>
      </c>
      <c r="F49" s="194" t="str">
        <f t="shared" si="8"/>
        <v/>
      </c>
      <c r="G49" s="192" t="str">
        <f t="shared" si="33"/>
        <v/>
      </c>
      <c r="H49" s="193" t="str">
        <f t="shared" si="34"/>
        <v/>
      </c>
      <c r="I49" s="194" t="str">
        <f t="shared" si="11"/>
        <v/>
      </c>
      <c r="J49" s="192" t="str">
        <f t="shared" si="35"/>
        <v/>
      </c>
      <c r="K49" s="193" t="str">
        <f t="shared" si="36"/>
        <v/>
      </c>
      <c r="L49" s="194" t="str">
        <f t="shared" si="14"/>
        <v/>
      </c>
      <c r="M49" s="20"/>
      <c r="N49" s="195" t="str">
        <f t="shared" si="15"/>
        <v/>
      </c>
      <c r="O49" s="196" t="str">
        <f t="shared" si="16"/>
        <v/>
      </c>
      <c r="P49" s="197" t="str">
        <f t="shared" si="17"/>
        <v/>
      </c>
      <c r="Q49" s="192" t="str">
        <f t="shared" si="37"/>
        <v/>
      </c>
      <c r="R49" s="198" t="str">
        <f t="shared" si="19"/>
        <v/>
      </c>
      <c r="S49" s="199"/>
      <c r="T49" s="200" t="str">
        <f t="shared" si="20"/>
        <v/>
      </c>
      <c r="U49" s="199"/>
      <c r="V49" s="200" t="str">
        <f t="shared" si="21"/>
        <v/>
      </c>
      <c r="W49" s="199"/>
      <c r="X49" s="201" t="str">
        <f t="shared" si="22"/>
        <v/>
      </c>
      <c r="Y49" s="202" t="str">
        <f t="shared" si="23"/>
        <v/>
      </c>
      <c r="Z49" s="203" t="str">
        <f t="shared" si="24"/>
        <v/>
      </c>
      <c r="AA49" s="204" t="str">
        <f t="shared" si="25"/>
        <v/>
      </c>
      <c r="AB49" s="205"/>
      <c r="AC49" s="186"/>
      <c r="AD49" s="206" t="str">
        <f t="shared" si="26"/>
        <v/>
      </c>
      <c r="AE49" s="207" t="str">
        <f t="shared" si="27"/>
        <v/>
      </c>
      <c r="AF49" s="208" t="str">
        <f t="shared" si="28"/>
        <v/>
      </c>
      <c r="AG49" s="209" t="str">
        <f t="shared" si="29"/>
        <v/>
      </c>
      <c r="AH49" s="210" t="str">
        <f t="shared" si="30"/>
        <v/>
      </c>
    </row>
    <row r="50" spans="2:34" ht="12" customHeight="1">
      <c r="B50" s="21">
        <f>IF(情報!$C40="","",情報!$C40)</f>
        <v>138</v>
      </c>
      <c r="C50" s="22" t="str">
        <f t="shared" si="5"/>
        <v/>
      </c>
      <c r="D50" s="192" t="str">
        <f t="shared" si="31"/>
        <v/>
      </c>
      <c r="E50" s="193" t="str">
        <f t="shared" si="32"/>
        <v/>
      </c>
      <c r="F50" s="194" t="str">
        <f t="shared" si="8"/>
        <v/>
      </c>
      <c r="G50" s="192" t="str">
        <f t="shared" si="33"/>
        <v/>
      </c>
      <c r="H50" s="193" t="str">
        <f t="shared" si="34"/>
        <v/>
      </c>
      <c r="I50" s="194" t="str">
        <f t="shared" si="11"/>
        <v/>
      </c>
      <c r="J50" s="192" t="str">
        <f t="shared" si="35"/>
        <v/>
      </c>
      <c r="K50" s="193" t="str">
        <f t="shared" si="36"/>
        <v/>
      </c>
      <c r="L50" s="194" t="str">
        <f t="shared" si="14"/>
        <v/>
      </c>
      <c r="M50" s="20"/>
      <c r="N50" s="195" t="str">
        <f t="shared" si="15"/>
        <v/>
      </c>
      <c r="O50" s="196" t="str">
        <f t="shared" si="16"/>
        <v/>
      </c>
      <c r="P50" s="197" t="str">
        <f t="shared" si="17"/>
        <v/>
      </c>
      <c r="Q50" s="192" t="str">
        <f t="shared" si="37"/>
        <v/>
      </c>
      <c r="R50" s="198" t="str">
        <f t="shared" si="19"/>
        <v/>
      </c>
      <c r="S50" s="199"/>
      <c r="T50" s="200" t="str">
        <f t="shared" si="20"/>
        <v/>
      </c>
      <c r="U50" s="199"/>
      <c r="V50" s="200" t="str">
        <f t="shared" si="21"/>
        <v/>
      </c>
      <c r="W50" s="199"/>
      <c r="X50" s="201" t="str">
        <f t="shared" si="22"/>
        <v/>
      </c>
      <c r="Y50" s="202" t="str">
        <f t="shared" si="23"/>
        <v/>
      </c>
      <c r="Z50" s="203" t="str">
        <f t="shared" si="24"/>
        <v/>
      </c>
      <c r="AA50" s="204" t="str">
        <f t="shared" si="25"/>
        <v/>
      </c>
      <c r="AB50" s="205"/>
      <c r="AC50" s="186"/>
      <c r="AD50" s="206" t="str">
        <f t="shared" si="26"/>
        <v/>
      </c>
      <c r="AE50" s="207" t="str">
        <f t="shared" si="27"/>
        <v/>
      </c>
      <c r="AF50" s="208" t="str">
        <f t="shared" si="28"/>
        <v/>
      </c>
      <c r="AG50" s="209" t="str">
        <f t="shared" si="29"/>
        <v/>
      </c>
      <c r="AH50" s="210" t="str">
        <f t="shared" si="30"/>
        <v/>
      </c>
    </row>
    <row r="51" spans="2:34" ht="12" customHeight="1">
      <c r="B51" s="21">
        <f>IF(情報!$C41="","",情報!$C41)</f>
        <v>139</v>
      </c>
      <c r="C51" s="22" t="str">
        <f t="shared" si="5"/>
        <v/>
      </c>
      <c r="D51" s="192" t="str">
        <f t="shared" si="31"/>
        <v/>
      </c>
      <c r="E51" s="193" t="str">
        <f t="shared" si="32"/>
        <v/>
      </c>
      <c r="F51" s="194" t="str">
        <f t="shared" si="8"/>
        <v/>
      </c>
      <c r="G51" s="192" t="str">
        <f t="shared" si="33"/>
        <v/>
      </c>
      <c r="H51" s="193" t="str">
        <f t="shared" si="34"/>
        <v/>
      </c>
      <c r="I51" s="194" t="str">
        <f t="shared" si="11"/>
        <v/>
      </c>
      <c r="J51" s="192" t="str">
        <f t="shared" si="35"/>
        <v/>
      </c>
      <c r="K51" s="193" t="str">
        <f t="shared" si="36"/>
        <v/>
      </c>
      <c r="L51" s="194" t="str">
        <f t="shared" si="14"/>
        <v/>
      </c>
      <c r="M51" s="20"/>
      <c r="N51" s="195" t="str">
        <f t="shared" si="15"/>
        <v/>
      </c>
      <c r="O51" s="196" t="str">
        <f t="shared" si="16"/>
        <v/>
      </c>
      <c r="P51" s="197" t="str">
        <f t="shared" si="17"/>
        <v/>
      </c>
      <c r="Q51" s="192" t="str">
        <f t="shared" si="37"/>
        <v/>
      </c>
      <c r="R51" s="198" t="str">
        <f t="shared" si="19"/>
        <v/>
      </c>
      <c r="S51" s="199"/>
      <c r="T51" s="200" t="str">
        <f t="shared" si="20"/>
        <v/>
      </c>
      <c r="U51" s="199"/>
      <c r="V51" s="200" t="str">
        <f t="shared" si="21"/>
        <v/>
      </c>
      <c r="W51" s="199"/>
      <c r="X51" s="201" t="str">
        <f t="shared" si="22"/>
        <v/>
      </c>
      <c r="Y51" s="202" t="str">
        <f t="shared" si="23"/>
        <v/>
      </c>
      <c r="Z51" s="203" t="str">
        <f t="shared" si="24"/>
        <v/>
      </c>
      <c r="AA51" s="204" t="str">
        <f t="shared" si="25"/>
        <v/>
      </c>
      <c r="AB51" s="205"/>
      <c r="AC51" s="186"/>
      <c r="AD51" s="206" t="str">
        <f t="shared" si="26"/>
        <v/>
      </c>
      <c r="AE51" s="207" t="str">
        <f t="shared" si="27"/>
        <v/>
      </c>
      <c r="AF51" s="208" t="str">
        <f t="shared" si="28"/>
        <v/>
      </c>
      <c r="AG51" s="209" t="str">
        <f t="shared" si="29"/>
        <v/>
      </c>
      <c r="AH51" s="210" t="str">
        <f t="shared" si="30"/>
        <v/>
      </c>
    </row>
    <row r="52" spans="2:34" ht="12" customHeight="1">
      <c r="B52" s="27">
        <f>IF(情報!$C42="","",情報!$C42)</f>
        <v>140</v>
      </c>
      <c r="C52" s="28" t="str">
        <f t="shared" si="5"/>
        <v/>
      </c>
      <c r="D52" s="211" t="str">
        <f t="shared" si="31"/>
        <v/>
      </c>
      <c r="E52" s="212" t="str">
        <f t="shared" si="32"/>
        <v/>
      </c>
      <c r="F52" s="213" t="str">
        <f t="shared" si="8"/>
        <v/>
      </c>
      <c r="G52" s="211" t="str">
        <f t="shared" si="33"/>
        <v/>
      </c>
      <c r="H52" s="212" t="str">
        <f t="shared" si="34"/>
        <v/>
      </c>
      <c r="I52" s="213" t="str">
        <f t="shared" si="11"/>
        <v/>
      </c>
      <c r="J52" s="211" t="str">
        <f t="shared" si="35"/>
        <v/>
      </c>
      <c r="K52" s="212" t="str">
        <f t="shared" si="36"/>
        <v/>
      </c>
      <c r="L52" s="213" t="str">
        <f t="shared" si="14"/>
        <v/>
      </c>
      <c r="M52" s="20"/>
      <c r="N52" s="214" t="str">
        <f t="shared" si="15"/>
        <v/>
      </c>
      <c r="O52" s="215" t="str">
        <f t="shared" si="16"/>
        <v/>
      </c>
      <c r="P52" s="216" t="str">
        <f t="shared" si="17"/>
        <v/>
      </c>
      <c r="Q52" s="211" t="str">
        <f t="shared" si="37"/>
        <v/>
      </c>
      <c r="R52" s="217" t="str">
        <f t="shared" si="19"/>
        <v/>
      </c>
      <c r="S52" s="218"/>
      <c r="T52" s="219" t="str">
        <f t="shared" si="20"/>
        <v/>
      </c>
      <c r="U52" s="218"/>
      <c r="V52" s="219" t="str">
        <f t="shared" si="21"/>
        <v/>
      </c>
      <c r="W52" s="218"/>
      <c r="X52" s="220" t="str">
        <f t="shared" si="22"/>
        <v/>
      </c>
      <c r="Y52" s="221" t="str">
        <f t="shared" si="23"/>
        <v/>
      </c>
      <c r="Z52" s="222" t="str">
        <f t="shared" si="24"/>
        <v/>
      </c>
      <c r="AA52" s="223" t="str">
        <f t="shared" si="25"/>
        <v/>
      </c>
      <c r="AB52" s="224"/>
      <c r="AC52" s="186"/>
      <c r="AD52" s="225" t="str">
        <f t="shared" si="26"/>
        <v/>
      </c>
      <c r="AE52" s="226" t="str">
        <f t="shared" si="27"/>
        <v/>
      </c>
      <c r="AF52" s="227" t="str">
        <f t="shared" si="28"/>
        <v/>
      </c>
      <c r="AG52" s="228" t="str">
        <f t="shared" si="29"/>
        <v/>
      </c>
      <c r="AH52" s="229" t="str">
        <f t="shared" si="30"/>
        <v/>
      </c>
    </row>
    <row r="53" spans="2:34" ht="12" customHeight="1">
      <c r="B53" s="33">
        <f>IF(情報!$C43="","",情報!$C43)</f>
        <v>141</v>
      </c>
      <c r="C53" s="34" t="str">
        <f t="shared" si="5"/>
        <v/>
      </c>
      <c r="D53" s="230" t="str">
        <f t="shared" si="31"/>
        <v/>
      </c>
      <c r="E53" s="231" t="str">
        <f t="shared" si="32"/>
        <v/>
      </c>
      <c r="F53" s="232" t="str">
        <f t="shared" si="8"/>
        <v/>
      </c>
      <c r="G53" s="230" t="str">
        <f t="shared" si="33"/>
        <v/>
      </c>
      <c r="H53" s="231" t="str">
        <f t="shared" si="34"/>
        <v/>
      </c>
      <c r="I53" s="232" t="str">
        <f t="shared" si="11"/>
        <v/>
      </c>
      <c r="J53" s="230" t="str">
        <f t="shared" si="35"/>
        <v/>
      </c>
      <c r="K53" s="231" t="str">
        <f t="shared" si="36"/>
        <v/>
      </c>
      <c r="L53" s="232" t="str">
        <f t="shared" si="14"/>
        <v/>
      </c>
      <c r="M53" s="20"/>
      <c r="N53" s="233" t="str">
        <f t="shared" si="15"/>
        <v/>
      </c>
      <c r="O53" s="234" t="str">
        <f t="shared" si="16"/>
        <v/>
      </c>
      <c r="P53" s="235" t="str">
        <f t="shared" si="17"/>
        <v/>
      </c>
      <c r="Q53" s="230" t="str">
        <f t="shared" si="37"/>
        <v/>
      </c>
      <c r="R53" s="236" t="str">
        <f t="shared" si="19"/>
        <v/>
      </c>
      <c r="S53" s="237"/>
      <c r="T53" s="238" t="str">
        <f t="shared" si="20"/>
        <v/>
      </c>
      <c r="U53" s="237"/>
      <c r="V53" s="238" t="str">
        <f t="shared" si="21"/>
        <v/>
      </c>
      <c r="W53" s="237"/>
      <c r="X53" s="239" t="str">
        <f t="shared" si="22"/>
        <v/>
      </c>
      <c r="Y53" s="240" t="str">
        <f t="shared" si="23"/>
        <v/>
      </c>
      <c r="Z53" s="241" t="str">
        <f t="shared" si="24"/>
        <v/>
      </c>
      <c r="AA53" s="242" t="str">
        <f t="shared" si="25"/>
        <v/>
      </c>
      <c r="AB53" s="243"/>
      <c r="AC53" s="186"/>
      <c r="AD53" s="244" t="str">
        <f t="shared" si="26"/>
        <v/>
      </c>
      <c r="AE53" s="245" t="str">
        <f t="shared" si="27"/>
        <v/>
      </c>
      <c r="AF53" s="246" t="str">
        <f t="shared" si="28"/>
        <v/>
      </c>
      <c r="AG53" s="247" t="str">
        <f t="shared" si="29"/>
        <v/>
      </c>
      <c r="AH53" s="248" t="str">
        <f t="shared" si="30"/>
        <v/>
      </c>
    </row>
    <row r="54" spans="2:34" ht="12" customHeight="1">
      <c r="B54" s="21">
        <f>IF(情報!$C44="","",情報!$C44)</f>
        <v>142</v>
      </c>
      <c r="C54" s="22" t="str">
        <f t="shared" si="5"/>
        <v/>
      </c>
      <c r="D54" s="192" t="str">
        <f t="shared" si="31"/>
        <v/>
      </c>
      <c r="E54" s="193" t="str">
        <f t="shared" si="32"/>
        <v/>
      </c>
      <c r="F54" s="194" t="str">
        <f t="shared" si="8"/>
        <v/>
      </c>
      <c r="G54" s="192" t="str">
        <f t="shared" si="33"/>
        <v/>
      </c>
      <c r="H54" s="193" t="str">
        <f t="shared" si="34"/>
        <v/>
      </c>
      <c r="I54" s="194" t="str">
        <f t="shared" si="11"/>
        <v/>
      </c>
      <c r="J54" s="192" t="str">
        <f t="shared" si="35"/>
        <v/>
      </c>
      <c r="K54" s="193" t="str">
        <f t="shared" si="36"/>
        <v/>
      </c>
      <c r="L54" s="194" t="str">
        <f t="shared" si="14"/>
        <v/>
      </c>
      <c r="M54" s="20"/>
      <c r="N54" s="195" t="str">
        <f t="shared" si="15"/>
        <v/>
      </c>
      <c r="O54" s="196" t="str">
        <f t="shared" si="16"/>
        <v/>
      </c>
      <c r="P54" s="197" t="str">
        <f t="shared" si="17"/>
        <v/>
      </c>
      <c r="Q54" s="192" t="str">
        <f t="shared" si="37"/>
        <v/>
      </c>
      <c r="R54" s="198" t="str">
        <f t="shared" si="19"/>
        <v/>
      </c>
      <c r="S54" s="199"/>
      <c r="T54" s="200" t="str">
        <f t="shared" si="20"/>
        <v/>
      </c>
      <c r="U54" s="199"/>
      <c r="V54" s="200" t="str">
        <f t="shared" si="21"/>
        <v/>
      </c>
      <c r="W54" s="199"/>
      <c r="X54" s="201" t="str">
        <f t="shared" si="22"/>
        <v/>
      </c>
      <c r="Y54" s="202" t="str">
        <f t="shared" si="23"/>
        <v/>
      </c>
      <c r="Z54" s="203" t="str">
        <f t="shared" si="24"/>
        <v/>
      </c>
      <c r="AA54" s="204" t="str">
        <f t="shared" si="25"/>
        <v/>
      </c>
      <c r="AB54" s="205"/>
      <c r="AC54" s="186"/>
      <c r="AD54" s="206" t="str">
        <f t="shared" si="26"/>
        <v/>
      </c>
      <c r="AE54" s="207" t="str">
        <f t="shared" si="27"/>
        <v/>
      </c>
      <c r="AF54" s="208" t="str">
        <f t="shared" si="28"/>
        <v/>
      </c>
      <c r="AG54" s="209" t="str">
        <f t="shared" si="29"/>
        <v/>
      </c>
      <c r="AH54" s="210" t="str">
        <f t="shared" si="30"/>
        <v/>
      </c>
    </row>
    <row r="55" spans="2:34" ht="12" customHeight="1">
      <c r="B55" s="21">
        <f>IF(情報!$C45="","",情報!$C45)</f>
        <v>143</v>
      </c>
      <c r="C55" s="22" t="str">
        <f t="shared" si="5"/>
        <v/>
      </c>
      <c r="D55" s="192" t="str">
        <f t="shared" si="31"/>
        <v/>
      </c>
      <c r="E55" s="193" t="str">
        <f t="shared" si="32"/>
        <v/>
      </c>
      <c r="F55" s="194" t="str">
        <f t="shared" si="8"/>
        <v/>
      </c>
      <c r="G55" s="192" t="str">
        <f t="shared" si="33"/>
        <v/>
      </c>
      <c r="H55" s="193" t="str">
        <f t="shared" si="34"/>
        <v/>
      </c>
      <c r="I55" s="194" t="str">
        <f t="shared" si="11"/>
        <v/>
      </c>
      <c r="J55" s="192" t="str">
        <f t="shared" si="35"/>
        <v/>
      </c>
      <c r="K55" s="193" t="str">
        <f t="shared" si="36"/>
        <v/>
      </c>
      <c r="L55" s="194" t="str">
        <f t="shared" si="14"/>
        <v/>
      </c>
      <c r="M55" s="20"/>
      <c r="N55" s="195" t="str">
        <f t="shared" si="15"/>
        <v/>
      </c>
      <c r="O55" s="196" t="str">
        <f t="shared" si="16"/>
        <v/>
      </c>
      <c r="P55" s="197" t="str">
        <f t="shared" si="17"/>
        <v/>
      </c>
      <c r="Q55" s="192" t="str">
        <f t="shared" si="37"/>
        <v/>
      </c>
      <c r="R55" s="198" t="str">
        <f t="shared" si="19"/>
        <v/>
      </c>
      <c r="S55" s="199"/>
      <c r="T55" s="200" t="str">
        <f t="shared" si="20"/>
        <v/>
      </c>
      <c r="U55" s="199"/>
      <c r="V55" s="200" t="str">
        <f t="shared" si="21"/>
        <v/>
      </c>
      <c r="W55" s="199"/>
      <c r="X55" s="201" t="str">
        <f t="shared" si="22"/>
        <v/>
      </c>
      <c r="Y55" s="202" t="str">
        <f t="shared" si="23"/>
        <v/>
      </c>
      <c r="Z55" s="203" t="str">
        <f t="shared" si="24"/>
        <v/>
      </c>
      <c r="AA55" s="204" t="str">
        <f t="shared" si="25"/>
        <v/>
      </c>
      <c r="AB55" s="205"/>
      <c r="AC55" s="186"/>
      <c r="AD55" s="206" t="str">
        <f t="shared" si="26"/>
        <v/>
      </c>
      <c r="AE55" s="207" t="str">
        <f t="shared" si="27"/>
        <v/>
      </c>
      <c r="AF55" s="208" t="str">
        <f t="shared" si="28"/>
        <v/>
      </c>
      <c r="AG55" s="209" t="str">
        <f t="shared" si="29"/>
        <v/>
      </c>
      <c r="AH55" s="210" t="str">
        <f t="shared" si="30"/>
        <v/>
      </c>
    </row>
    <row r="56" spans="2:34" ht="12" customHeight="1">
      <c r="B56" s="21">
        <f>IF(情報!$C46="","",情報!$C46)</f>
        <v>144</v>
      </c>
      <c r="C56" s="22" t="str">
        <f t="shared" si="5"/>
        <v/>
      </c>
      <c r="D56" s="192" t="str">
        <f t="shared" si="31"/>
        <v/>
      </c>
      <c r="E56" s="193" t="str">
        <f t="shared" si="32"/>
        <v/>
      </c>
      <c r="F56" s="194" t="str">
        <f t="shared" si="8"/>
        <v/>
      </c>
      <c r="G56" s="192" t="str">
        <f t="shared" si="33"/>
        <v/>
      </c>
      <c r="H56" s="193" t="str">
        <f t="shared" si="34"/>
        <v/>
      </c>
      <c r="I56" s="194" t="str">
        <f t="shared" si="11"/>
        <v/>
      </c>
      <c r="J56" s="192" t="str">
        <f t="shared" si="35"/>
        <v/>
      </c>
      <c r="K56" s="193" t="str">
        <f t="shared" si="36"/>
        <v/>
      </c>
      <c r="L56" s="194" t="str">
        <f t="shared" si="14"/>
        <v/>
      </c>
      <c r="M56" s="20"/>
      <c r="N56" s="195" t="str">
        <f t="shared" si="15"/>
        <v/>
      </c>
      <c r="O56" s="196" t="str">
        <f t="shared" si="16"/>
        <v/>
      </c>
      <c r="P56" s="197" t="str">
        <f t="shared" si="17"/>
        <v/>
      </c>
      <c r="Q56" s="192" t="str">
        <f t="shared" si="37"/>
        <v/>
      </c>
      <c r="R56" s="198" t="str">
        <f t="shared" si="19"/>
        <v/>
      </c>
      <c r="S56" s="199"/>
      <c r="T56" s="200" t="str">
        <f t="shared" si="20"/>
        <v/>
      </c>
      <c r="U56" s="199"/>
      <c r="V56" s="200" t="str">
        <f t="shared" si="21"/>
        <v/>
      </c>
      <c r="W56" s="199"/>
      <c r="X56" s="201" t="str">
        <f t="shared" si="22"/>
        <v/>
      </c>
      <c r="Y56" s="202" t="str">
        <f t="shared" si="23"/>
        <v/>
      </c>
      <c r="Z56" s="203" t="str">
        <f t="shared" si="24"/>
        <v/>
      </c>
      <c r="AA56" s="204" t="str">
        <f t="shared" si="25"/>
        <v/>
      </c>
      <c r="AB56" s="205"/>
      <c r="AC56" s="186"/>
      <c r="AD56" s="206" t="str">
        <f t="shared" si="26"/>
        <v/>
      </c>
      <c r="AE56" s="207" t="str">
        <f t="shared" si="27"/>
        <v/>
      </c>
      <c r="AF56" s="208" t="str">
        <f t="shared" si="28"/>
        <v/>
      </c>
      <c r="AG56" s="209" t="str">
        <f t="shared" si="29"/>
        <v/>
      </c>
      <c r="AH56" s="210" t="str">
        <f t="shared" si="30"/>
        <v/>
      </c>
    </row>
    <row r="57" spans="2:34" ht="12" customHeight="1" thickBot="1">
      <c r="B57" s="39">
        <f>IF(情報!$C47="","",情報!$C47)</f>
        <v>145</v>
      </c>
      <c r="C57" s="40" t="str">
        <f t="shared" si="5"/>
        <v/>
      </c>
      <c r="D57" s="249" t="str">
        <f t="shared" si="31"/>
        <v/>
      </c>
      <c r="E57" s="250" t="str">
        <f t="shared" si="32"/>
        <v/>
      </c>
      <c r="F57" s="251" t="str">
        <f t="shared" si="8"/>
        <v/>
      </c>
      <c r="G57" s="249" t="str">
        <f t="shared" si="33"/>
        <v/>
      </c>
      <c r="H57" s="250" t="str">
        <f t="shared" si="34"/>
        <v/>
      </c>
      <c r="I57" s="251" t="str">
        <f t="shared" si="11"/>
        <v/>
      </c>
      <c r="J57" s="249" t="str">
        <f t="shared" si="35"/>
        <v/>
      </c>
      <c r="K57" s="250" t="str">
        <f t="shared" si="36"/>
        <v/>
      </c>
      <c r="L57" s="251" t="str">
        <f t="shared" si="14"/>
        <v/>
      </c>
      <c r="M57" s="20"/>
      <c r="N57" s="252" t="str">
        <f t="shared" si="15"/>
        <v/>
      </c>
      <c r="O57" s="253" t="str">
        <f t="shared" si="16"/>
        <v/>
      </c>
      <c r="P57" s="254" t="str">
        <f t="shared" si="17"/>
        <v/>
      </c>
      <c r="Q57" s="249" t="str">
        <f t="shared" si="37"/>
        <v/>
      </c>
      <c r="R57" s="255" t="str">
        <f t="shared" si="19"/>
        <v/>
      </c>
      <c r="S57" s="256"/>
      <c r="T57" s="257" t="str">
        <f t="shared" si="20"/>
        <v/>
      </c>
      <c r="U57" s="256"/>
      <c r="V57" s="257" t="str">
        <f t="shared" si="21"/>
        <v/>
      </c>
      <c r="W57" s="256"/>
      <c r="X57" s="258" t="str">
        <f t="shared" si="22"/>
        <v/>
      </c>
      <c r="Y57" s="259" t="str">
        <f t="shared" si="23"/>
        <v/>
      </c>
      <c r="Z57" s="260" t="str">
        <f t="shared" si="24"/>
        <v/>
      </c>
      <c r="AA57" s="261" t="str">
        <f t="shared" si="25"/>
        <v/>
      </c>
      <c r="AB57" s="262"/>
      <c r="AC57" s="186"/>
      <c r="AD57" s="263" t="str">
        <f t="shared" si="26"/>
        <v/>
      </c>
      <c r="AE57" s="264" t="str">
        <f t="shared" si="27"/>
        <v/>
      </c>
      <c r="AF57" s="265" t="str">
        <f t="shared" si="28"/>
        <v/>
      </c>
      <c r="AG57" s="266" t="str">
        <f t="shared" si="29"/>
        <v/>
      </c>
      <c r="AH57" s="267" t="str">
        <f t="shared" si="30"/>
        <v/>
      </c>
    </row>
    <row r="58" spans="2:34" ht="12" customHeight="1">
      <c r="B58" s="14">
        <f>IF(情報!$C48="","",情報!$C48)</f>
        <v>201</v>
      </c>
      <c r="C58" s="15" t="str">
        <f t="shared" si="5"/>
        <v/>
      </c>
      <c r="D58" s="172" t="str">
        <f t="shared" si="31"/>
        <v/>
      </c>
      <c r="E58" s="173" t="str">
        <f t="shared" si="32"/>
        <v/>
      </c>
      <c r="F58" s="174" t="str">
        <f t="shared" si="8"/>
        <v/>
      </c>
      <c r="G58" s="172" t="str">
        <f t="shared" si="33"/>
        <v/>
      </c>
      <c r="H58" s="173" t="str">
        <f t="shared" si="34"/>
        <v/>
      </c>
      <c r="I58" s="174" t="str">
        <f t="shared" si="11"/>
        <v/>
      </c>
      <c r="J58" s="172" t="str">
        <f t="shared" si="35"/>
        <v/>
      </c>
      <c r="K58" s="173" t="str">
        <f t="shared" si="36"/>
        <v/>
      </c>
      <c r="L58" s="174" t="str">
        <f t="shared" si="14"/>
        <v/>
      </c>
      <c r="M58" s="20"/>
      <c r="N58" s="175" t="str">
        <f t="shared" si="15"/>
        <v/>
      </c>
      <c r="O58" s="176" t="str">
        <f t="shared" si="16"/>
        <v/>
      </c>
      <c r="P58" s="177" t="str">
        <f t="shared" si="17"/>
        <v/>
      </c>
      <c r="Q58" s="172" t="str">
        <f t="shared" si="37"/>
        <v/>
      </c>
      <c r="R58" s="178" t="str">
        <f t="shared" si="19"/>
        <v/>
      </c>
      <c r="S58" s="179"/>
      <c r="T58" s="180" t="str">
        <f t="shared" si="20"/>
        <v/>
      </c>
      <c r="U58" s="179"/>
      <c r="V58" s="180" t="str">
        <f t="shared" si="21"/>
        <v/>
      </c>
      <c r="W58" s="179"/>
      <c r="X58" s="181" t="str">
        <f t="shared" si="22"/>
        <v/>
      </c>
      <c r="Y58" s="182" t="str">
        <f t="shared" si="23"/>
        <v/>
      </c>
      <c r="Z58" s="183" t="str">
        <f t="shared" si="24"/>
        <v/>
      </c>
      <c r="AA58" s="184" t="str">
        <f t="shared" si="25"/>
        <v/>
      </c>
      <c r="AB58" s="185"/>
      <c r="AC58" s="186"/>
      <c r="AD58" s="187" t="str">
        <f t="shared" si="26"/>
        <v/>
      </c>
      <c r="AE58" s="188" t="str">
        <f t="shared" si="27"/>
        <v/>
      </c>
      <c r="AF58" s="189" t="str">
        <f t="shared" si="28"/>
        <v/>
      </c>
      <c r="AG58" s="190" t="str">
        <f t="shared" si="29"/>
        <v/>
      </c>
      <c r="AH58" s="191" t="str">
        <f t="shared" si="30"/>
        <v/>
      </c>
    </row>
    <row r="59" spans="2:34" ht="12" customHeight="1">
      <c r="B59" s="21">
        <f>IF(情報!$C49="","",情報!$C49)</f>
        <v>202</v>
      </c>
      <c r="C59" s="22" t="str">
        <f t="shared" si="5"/>
        <v/>
      </c>
      <c r="D59" s="192" t="str">
        <f t="shared" si="31"/>
        <v/>
      </c>
      <c r="E59" s="193" t="str">
        <f t="shared" si="32"/>
        <v/>
      </c>
      <c r="F59" s="194" t="str">
        <f t="shared" si="8"/>
        <v/>
      </c>
      <c r="G59" s="192" t="str">
        <f t="shared" si="33"/>
        <v/>
      </c>
      <c r="H59" s="193" t="str">
        <f t="shared" si="34"/>
        <v/>
      </c>
      <c r="I59" s="194" t="str">
        <f t="shared" si="11"/>
        <v/>
      </c>
      <c r="J59" s="192" t="str">
        <f t="shared" si="35"/>
        <v/>
      </c>
      <c r="K59" s="193" t="str">
        <f t="shared" si="36"/>
        <v/>
      </c>
      <c r="L59" s="194" t="str">
        <f t="shared" si="14"/>
        <v/>
      </c>
      <c r="M59" s="20"/>
      <c r="N59" s="195" t="str">
        <f t="shared" si="15"/>
        <v/>
      </c>
      <c r="O59" s="196" t="str">
        <f t="shared" si="16"/>
        <v/>
      </c>
      <c r="P59" s="197" t="str">
        <f t="shared" si="17"/>
        <v/>
      </c>
      <c r="Q59" s="192" t="str">
        <f t="shared" si="37"/>
        <v/>
      </c>
      <c r="R59" s="198" t="str">
        <f t="shared" si="19"/>
        <v/>
      </c>
      <c r="S59" s="199"/>
      <c r="T59" s="200" t="str">
        <f t="shared" si="20"/>
        <v/>
      </c>
      <c r="U59" s="199"/>
      <c r="V59" s="200" t="str">
        <f t="shared" si="21"/>
        <v/>
      </c>
      <c r="W59" s="199"/>
      <c r="X59" s="201" t="str">
        <f t="shared" si="22"/>
        <v/>
      </c>
      <c r="Y59" s="202" t="str">
        <f t="shared" si="23"/>
        <v/>
      </c>
      <c r="Z59" s="203" t="str">
        <f t="shared" si="24"/>
        <v/>
      </c>
      <c r="AA59" s="204" t="str">
        <f t="shared" si="25"/>
        <v/>
      </c>
      <c r="AB59" s="205"/>
      <c r="AC59" s="186"/>
      <c r="AD59" s="206" t="str">
        <f t="shared" si="26"/>
        <v/>
      </c>
      <c r="AE59" s="207" t="str">
        <f t="shared" si="27"/>
        <v/>
      </c>
      <c r="AF59" s="208" t="str">
        <f t="shared" si="28"/>
        <v/>
      </c>
      <c r="AG59" s="209" t="str">
        <f t="shared" si="29"/>
        <v/>
      </c>
      <c r="AH59" s="210" t="str">
        <f t="shared" si="30"/>
        <v/>
      </c>
    </row>
    <row r="60" spans="2:34" ht="12" customHeight="1">
      <c r="B60" s="21">
        <f>IF(情報!$C50="","",情報!$C50)</f>
        <v>203</v>
      </c>
      <c r="C60" s="22" t="str">
        <f t="shared" si="5"/>
        <v/>
      </c>
      <c r="D60" s="192" t="str">
        <f t="shared" si="31"/>
        <v/>
      </c>
      <c r="E60" s="193" t="str">
        <f t="shared" si="32"/>
        <v/>
      </c>
      <c r="F60" s="194" t="str">
        <f t="shared" si="8"/>
        <v/>
      </c>
      <c r="G60" s="192" t="str">
        <f t="shared" si="33"/>
        <v/>
      </c>
      <c r="H60" s="193" t="str">
        <f t="shared" si="34"/>
        <v/>
      </c>
      <c r="I60" s="194" t="str">
        <f t="shared" si="11"/>
        <v/>
      </c>
      <c r="J60" s="192" t="str">
        <f t="shared" si="35"/>
        <v/>
      </c>
      <c r="K60" s="193" t="str">
        <f t="shared" si="36"/>
        <v/>
      </c>
      <c r="L60" s="194" t="str">
        <f t="shared" si="14"/>
        <v/>
      </c>
      <c r="M60" s="20"/>
      <c r="N60" s="195" t="str">
        <f t="shared" si="15"/>
        <v/>
      </c>
      <c r="O60" s="196" t="str">
        <f t="shared" si="16"/>
        <v/>
      </c>
      <c r="P60" s="197" t="str">
        <f t="shared" si="17"/>
        <v/>
      </c>
      <c r="Q60" s="192" t="str">
        <f t="shared" si="37"/>
        <v/>
      </c>
      <c r="R60" s="198" t="str">
        <f t="shared" si="19"/>
        <v/>
      </c>
      <c r="S60" s="199"/>
      <c r="T60" s="200" t="str">
        <f t="shared" si="20"/>
        <v/>
      </c>
      <c r="U60" s="199"/>
      <c r="V60" s="200" t="str">
        <f t="shared" si="21"/>
        <v/>
      </c>
      <c r="W60" s="199"/>
      <c r="X60" s="201" t="str">
        <f t="shared" si="22"/>
        <v/>
      </c>
      <c r="Y60" s="202" t="str">
        <f t="shared" si="23"/>
        <v/>
      </c>
      <c r="Z60" s="203" t="str">
        <f t="shared" si="24"/>
        <v/>
      </c>
      <c r="AA60" s="204" t="str">
        <f t="shared" si="25"/>
        <v/>
      </c>
      <c r="AB60" s="205"/>
      <c r="AC60" s="186"/>
      <c r="AD60" s="206" t="str">
        <f t="shared" si="26"/>
        <v/>
      </c>
      <c r="AE60" s="207" t="str">
        <f t="shared" si="27"/>
        <v/>
      </c>
      <c r="AF60" s="208" t="str">
        <f t="shared" si="28"/>
        <v/>
      </c>
      <c r="AG60" s="209" t="str">
        <f t="shared" si="29"/>
        <v/>
      </c>
      <c r="AH60" s="210" t="str">
        <f t="shared" si="30"/>
        <v/>
      </c>
    </row>
    <row r="61" spans="2:34" ht="12" customHeight="1">
      <c r="B61" s="21">
        <f>IF(情報!$C51="","",情報!$C51)</f>
        <v>204</v>
      </c>
      <c r="C61" s="22" t="str">
        <f t="shared" si="5"/>
        <v/>
      </c>
      <c r="D61" s="192" t="str">
        <f t="shared" si="31"/>
        <v/>
      </c>
      <c r="E61" s="193" t="str">
        <f t="shared" si="32"/>
        <v/>
      </c>
      <c r="F61" s="194" t="str">
        <f t="shared" si="8"/>
        <v/>
      </c>
      <c r="G61" s="192" t="str">
        <f t="shared" si="33"/>
        <v/>
      </c>
      <c r="H61" s="193" t="str">
        <f t="shared" si="34"/>
        <v/>
      </c>
      <c r="I61" s="194" t="str">
        <f t="shared" si="11"/>
        <v/>
      </c>
      <c r="J61" s="192" t="str">
        <f t="shared" si="35"/>
        <v/>
      </c>
      <c r="K61" s="193" t="str">
        <f t="shared" si="36"/>
        <v/>
      </c>
      <c r="L61" s="194" t="str">
        <f t="shared" si="14"/>
        <v/>
      </c>
      <c r="M61" s="20"/>
      <c r="N61" s="195" t="str">
        <f t="shared" si="15"/>
        <v/>
      </c>
      <c r="O61" s="196" t="str">
        <f t="shared" si="16"/>
        <v/>
      </c>
      <c r="P61" s="197" t="str">
        <f t="shared" si="17"/>
        <v/>
      </c>
      <c r="Q61" s="192" t="str">
        <f t="shared" si="37"/>
        <v/>
      </c>
      <c r="R61" s="198" t="str">
        <f t="shared" si="19"/>
        <v/>
      </c>
      <c r="S61" s="199"/>
      <c r="T61" s="200" t="str">
        <f t="shared" si="20"/>
        <v/>
      </c>
      <c r="U61" s="199"/>
      <c r="V61" s="200" t="str">
        <f t="shared" si="21"/>
        <v/>
      </c>
      <c r="W61" s="199"/>
      <c r="X61" s="201" t="str">
        <f t="shared" si="22"/>
        <v/>
      </c>
      <c r="Y61" s="202" t="str">
        <f t="shared" si="23"/>
        <v/>
      </c>
      <c r="Z61" s="203" t="str">
        <f t="shared" si="24"/>
        <v/>
      </c>
      <c r="AA61" s="204" t="str">
        <f t="shared" si="25"/>
        <v/>
      </c>
      <c r="AB61" s="205"/>
      <c r="AC61" s="186"/>
      <c r="AD61" s="206" t="str">
        <f t="shared" si="26"/>
        <v/>
      </c>
      <c r="AE61" s="207" t="str">
        <f t="shared" si="27"/>
        <v/>
      </c>
      <c r="AF61" s="208" t="str">
        <f t="shared" si="28"/>
        <v/>
      </c>
      <c r="AG61" s="209" t="str">
        <f t="shared" si="29"/>
        <v/>
      </c>
      <c r="AH61" s="210" t="str">
        <f t="shared" si="30"/>
        <v/>
      </c>
    </row>
    <row r="62" spans="2:34" ht="12" customHeight="1">
      <c r="B62" s="27">
        <f>IF(情報!$C52="","",情報!$C52)</f>
        <v>205</v>
      </c>
      <c r="C62" s="28" t="str">
        <f t="shared" si="5"/>
        <v/>
      </c>
      <c r="D62" s="211" t="str">
        <f t="shared" si="31"/>
        <v/>
      </c>
      <c r="E62" s="212" t="str">
        <f t="shared" si="32"/>
        <v/>
      </c>
      <c r="F62" s="213" t="str">
        <f t="shared" si="8"/>
        <v/>
      </c>
      <c r="G62" s="211" t="str">
        <f t="shared" si="33"/>
        <v/>
      </c>
      <c r="H62" s="212" t="str">
        <f t="shared" si="34"/>
        <v/>
      </c>
      <c r="I62" s="213" t="str">
        <f t="shared" si="11"/>
        <v/>
      </c>
      <c r="J62" s="211" t="str">
        <f t="shared" si="35"/>
        <v/>
      </c>
      <c r="K62" s="212" t="str">
        <f t="shared" si="36"/>
        <v/>
      </c>
      <c r="L62" s="213" t="str">
        <f t="shared" si="14"/>
        <v/>
      </c>
      <c r="M62" s="20"/>
      <c r="N62" s="214" t="str">
        <f t="shared" si="15"/>
        <v/>
      </c>
      <c r="O62" s="215" t="str">
        <f t="shared" si="16"/>
        <v/>
      </c>
      <c r="P62" s="216" t="str">
        <f t="shared" si="17"/>
        <v/>
      </c>
      <c r="Q62" s="211" t="str">
        <f t="shared" si="37"/>
        <v/>
      </c>
      <c r="R62" s="217" t="str">
        <f t="shared" si="19"/>
        <v/>
      </c>
      <c r="S62" s="218"/>
      <c r="T62" s="219" t="str">
        <f t="shared" si="20"/>
        <v/>
      </c>
      <c r="U62" s="218"/>
      <c r="V62" s="219" t="str">
        <f t="shared" si="21"/>
        <v/>
      </c>
      <c r="W62" s="218"/>
      <c r="X62" s="220" t="str">
        <f t="shared" si="22"/>
        <v/>
      </c>
      <c r="Y62" s="221" t="str">
        <f t="shared" si="23"/>
        <v/>
      </c>
      <c r="Z62" s="222" t="str">
        <f t="shared" si="24"/>
        <v/>
      </c>
      <c r="AA62" s="223" t="str">
        <f t="shared" si="25"/>
        <v/>
      </c>
      <c r="AB62" s="224"/>
      <c r="AC62" s="186"/>
      <c r="AD62" s="225" t="str">
        <f t="shared" si="26"/>
        <v/>
      </c>
      <c r="AE62" s="226" t="str">
        <f t="shared" si="27"/>
        <v/>
      </c>
      <c r="AF62" s="227" t="str">
        <f t="shared" si="28"/>
        <v/>
      </c>
      <c r="AG62" s="228" t="str">
        <f t="shared" si="29"/>
        <v/>
      </c>
      <c r="AH62" s="229" t="str">
        <f t="shared" si="30"/>
        <v/>
      </c>
    </row>
    <row r="63" spans="2:34" ht="12" customHeight="1">
      <c r="B63" s="33">
        <f>IF(情報!$C53="","",情報!$C53)</f>
        <v>206</v>
      </c>
      <c r="C63" s="34" t="str">
        <f t="shared" si="5"/>
        <v/>
      </c>
      <c r="D63" s="230" t="str">
        <f t="shared" si="31"/>
        <v/>
      </c>
      <c r="E63" s="231" t="str">
        <f t="shared" si="32"/>
        <v/>
      </c>
      <c r="F63" s="232" t="str">
        <f t="shared" si="8"/>
        <v/>
      </c>
      <c r="G63" s="230" t="str">
        <f t="shared" si="33"/>
        <v/>
      </c>
      <c r="H63" s="231" t="str">
        <f t="shared" si="34"/>
        <v/>
      </c>
      <c r="I63" s="232" t="str">
        <f t="shared" si="11"/>
        <v/>
      </c>
      <c r="J63" s="230" t="str">
        <f t="shared" si="35"/>
        <v/>
      </c>
      <c r="K63" s="231" t="str">
        <f t="shared" si="36"/>
        <v/>
      </c>
      <c r="L63" s="232" t="str">
        <f t="shared" si="14"/>
        <v/>
      </c>
      <c r="M63" s="20"/>
      <c r="N63" s="233" t="str">
        <f t="shared" si="15"/>
        <v/>
      </c>
      <c r="O63" s="234" t="str">
        <f t="shared" si="16"/>
        <v/>
      </c>
      <c r="P63" s="235" t="str">
        <f t="shared" si="17"/>
        <v/>
      </c>
      <c r="Q63" s="230" t="str">
        <f t="shared" si="37"/>
        <v/>
      </c>
      <c r="R63" s="236" t="str">
        <f t="shared" si="19"/>
        <v/>
      </c>
      <c r="S63" s="237"/>
      <c r="T63" s="238" t="str">
        <f t="shared" si="20"/>
        <v/>
      </c>
      <c r="U63" s="237"/>
      <c r="V63" s="238" t="str">
        <f t="shared" si="21"/>
        <v/>
      </c>
      <c r="W63" s="237"/>
      <c r="X63" s="239" t="str">
        <f t="shared" si="22"/>
        <v/>
      </c>
      <c r="Y63" s="240" t="str">
        <f t="shared" si="23"/>
        <v/>
      </c>
      <c r="Z63" s="241" t="str">
        <f t="shared" si="24"/>
        <v/>
      </c>
      <c r="AA63" s="242" t="str">
        <f t="shared" si="25"/>
        <v/>
      </c>
      <c r="AB63" s="243"/>
      <c r="AC63" s="186"/>
      <c r="AD63" s="244" t="str">
        <f t="shared" si="26"/>
        <v/>
      </c>
      <c r="AE63" s="245" t="str">
        <f t="shared" si="27"/>
        <v/>
      </c>
      <c r="AF63" s="246" t="str">
        <f t="shared" si="28"/>
        <v/>
      </c>
      <c r="AG63" s="247" t="str">
        <f t="shared" si="29"/>
        <v/>
      </c>
      <c r="AH63" s="248" t="str">
        <f t="shared" si="30"/>
        <v/>
      </c>
    </row>
    <row r="64" spans="2:34" ht="12" customHeight="1">
      <c r="B64" s="21">
        <f>IF(情報!$C54="","",情報!$C54)</f>
        <v>207</v>
      </c>
      <c r="C64" s="22" t="str">
        <f t="shared" si="5"/>
        <v/>
      </c>
      <c r="D64" s="192" t="str">
        <f t="shared" si="31"/>
        <v/>
      </c>
      <c r="E64" s="193" t="str">
        <f t="shared" si="32"/>
        <v/>
      </c>
      <c r="F64" s="194" t="str">
        <f t="shared" si="8"/>
        <v/>
      </c>
      <c r="G64" s="192" t="str">
        <f t="shared" si="33"/>
        <v/>
      </c>
      <c r="H64" s="193" t="str">
        <f t="shared" si="34"/>
        <v/>
      </c>
      <c r="I64" s="194" t="str">
        <f t="shared" si="11"/>
        <v/>
      </c>
      <c r="J64" s="192" t="str">
        <f t="shared" si="35"/>
        <v/>
      </c>
      <c r="K64" s="193" t="str">
        <f t="shared" si="36"/>
        <v/>
      </c>
      <c r="L64" s="194" t="str">
        <f t="shared" si="14"/>
        <v/>
      </c>
      <c r="M64" s="20"/>
      <c r="N64" s="195" t="str">
        <f t="shared" si="15"/>
        <v/>
      </c>
      <c r="O64" s="196" t="str">
        <f t="shared" si="16"/>
        <v/>
      </c>
      <c r="P64" s="197" t="str">
        <f t="shared" si="17"/>
        <v/>
      </c>
      <c r="Q64" s="192" t="str">
        <f t="shared" si="37"/>
        <v/>
      </c>
      <c r="R64" s="198" t="str">
        <f t="shared" si="19"/>
        <v/>
      </c>
      <c r="S64" s="199"/>
      <c r="T64" s="200" t="str">
        <f t="shared" si="20"/>
        <v/>
      </c>
      <c r="U64" s="199"/>
      <c r="V64" s="200" t="str">
        <f t="shared" si="21"/>
        <v/>
      </c>
      <c r="W64" s="199"/>
      <c r="X64" s="201" t="str">
        <f t="shared" si="22"/>
        <v/>
      </c>
      <c r="Y64" s="202" t="str">
        <f t="shared" si="23"/>
        <v/>
      </c>
      <c r="Z64" s="203" t="str">
        <f t="shared" si="24"/>
        <v/>
      </c>
      <c r="AA64" s="204" t="str">
        <f t="shared" si="25"/>
        <v/>
      </c>
      <c r="AB64" s="205"/>
      <c r="AC64" s="186"/>
      <c r="AD64" s="206" t="str">
        <f t="shared" si="26"/>
        <v/>
      </c>
      <c r="AE64" s="207" t="str">
        <f t="shared" si="27"/>
        <v/>
      </c>
      <c r="AF64" s="208" t="str">
        <f t="shared" si="28"/>
        <v/>
      </c>
      <c r="AG64" s="209" t="str">
        <f t="shared" si="29"/>
        <v/>
      </c>
      <c r="AH64" s="210" t="str">
        <f t="shared" si="30"/>
        <v/>
      </c>
    </row>
    <row r="65" spans="2:34" ht="12" customHeight="1">
      <c r="B65" s="21">
        <f>IF(情報!$C55="","",情報!$C55)</f>
        <v>208</v>
      </c>
      <c r="C65" s="22" t="str">
        <f t="shared" si="5"/>
        <v/>
      </c>
      <c r="D65" s="192" t="str">
        <f t="shared" si="31"/>
        <v/>
      </c>
      <c r="E65" s="193" t="str">
        <f t="shared" si="32"/>
        <v/>
      </c>
      <c r="F65" s="194" t="str">
        <f t="shared" si="8"/>
        <v/>
      </c>
      <c r="G65" s="192" t="str">
        <f t="shared" si="33"/>
        <v/>
      </c>
      <c r="H65" s="193" t="str">
        <f t="shared" si="34"/>
        <v/>
      </c>
      <c r="I65" s="194" t="str">
        <f t="shared" si="11"/>
        <v/>
      </c>
      <c r="J65" s="192" t="str">
        <f t="shared" si="35"/>
        <v/>
      </c>
      <c r="K65" s="193" t="str">
        <f t="shared" si="36"/>
        <v/>
      </c>
      <c r="L65" s="194" t="str">
        <f t="shared" si="14"/>
        <v/>
      </c>
      <c r="M65" s="20"/>
      <c r="N65" s="195" t="str">
        <f t="shared" si="15"/>
        <v/>
      </c>
      <c r="O65" s="196" t="str">
        <f t="shared" si="16"/>
        <v/>
      </c>
      <c r="P65" s="197" t="str">
        <f t="shared" si="17"/>
        <v/>
      </c>
      <c r="Q65" s="192" t="str">
        <f t="shared" si="37"/>
        <v/>
      </c>
      <c r="R65" s="198" t="str">
        <f t="shared" si="19"/>
        <v/>
      </c>
      <c r="S65" s="199"/>
      <c r="T65" s="200" t="str">
        <f t="shared" si="20"/>
        <v/>
      </c>
      <c r="U65" s="199"/>
      <c r="V65" s="200" t="str">
        <f t="shared" si="21"/>
        <v/>
      </c>
      <c r="W65" s="199"/>
      <c r="X65" s="201" t="str">
        <f t="shared" si="22"/>
        <v/>
      </c>
      <c r="Y65" s="202" t="str">
        <f t="shared" si="23"/>
        <v/>
      </c>
      <c r="Z65" s="203" t="str">
        <f t="shared" si="24"/>
        <v/>
      </c>
      <c r="AA65" s="204" t="str">
        <f t="shared" si="25"/>
        <v/>
      </c>
      <c r="AB65" s="205"/>
      <c r="AC65" s="186"/>
      <c r="AD65" s="206" t="str">
        <f t="shared" si="26"/>
        <v/>
      </c>
      <c r="AE65" s="207" t="str">
        <f t="shared" si="27"/>
        <v/>
      </c>
      <c r="AF65" s="208" t="str">
        <f t="shared" si="28"/>
        <v/>
      </c>
      <c r="AG65" s="209" t="str">
        <f t="shared" si="29"/>
        <v/>
      </c>
      <c r="AH65" s="210" t="str">
        <f t="shared" si="30"/>
        <v/>
      </c>
    </row>
    <row r="66" spans="2:34" ht="12" customHeight="1">
      <c r="B66" s="21">
        <f>IF(情報!$C56="","",情報!$C56)</f>
        <v>209</v>
      </c>
      <c r="C66" s="22" t="str">
        <f t="shared" si="5"/>
        <v/>
      </c>
      <c r="D66" s="192" t="str">
        <f t="shared" si="31"/>
        <v/>
      </c>
      <c r="E66" s="193" t="str">
        <f t="shared" si="32"/>
        <v/>
      </c>
      <c r="F66" s="194" t="str">
        <f t="shared" si="8"/>
        <v/>
      </c>
      <c r="G66" s="192" t="str">
        <f t="shared" si="33"/>
        <v/>
      </c>
      <c r="H66" s="193" t="str">
        <f t="shared" si="34"/>
        <v/>
      </c>
      <c r="I66" s="194" t="str">
        <f t="shared" si="11"/>
        <v/>
      </c>
      <c r="J66" s="192" t="str">
        <f t="shared" si="35"/>
        <v/>
      </c>
      <c r="K66" s="193" t="str">
        <f t="shared" si="36"/>
        <v/>
      </c>
      <c r="L66" s="194" t="str">
        <f t="shared" si="14"/>
        <v/>
      </c>
      <c r="M66" s="20"/>
      <c r="N66" s="195" t="str">
        <f t="shared" si="15"/>
        <v/>
      </c>
      <c r="O66" s="196" t="str">
        <f t="shared" si="16"/>
        <v/>
      </c>
      <c r="P66" s="197" t="str">
        <f t="shared" si="17"/>
        <v/>
      </c>
      <c r="Q66" s="192" t="str">
        <f t="shared" si="37"/>
        <v/>
      </c>
      <c r="R66" s="198" t="str">
        <f t="shared" si="19"/>
        <v/>
      </c>
      <c r="S66" s="199"/>
      <c r="T66" s="200" t="str">
        <f t="shared" si="20"/>
        <v/>
      </c>
      <c r="U66" s="199"/>
      <c r="V66" s="200" t="str">
        <f t="shared" si="21"/>
        <v/>
      </c>
      <c r="W66" s="199"/>
      <c r="X66" s="201" t="str">
        <f t="shared" si="22"/>
        <v/>
      </c>
      <c r="Y66" s="202" t="str">
        <f t="shared" si="23"/>
        <v/>
      </c>
      <c r="Z66" s="203" t="str">
        <f t="shared" si="24"/>
        <v/>
      </c>
      <c r="AA66" s="204" t="str">
        <f t="shared" si="25"/>
        <v/>
      </c>
      <c r="AB66" s="205"/>
      <c r="AC66" s="186"/>
      <c r="AD66" s="206" t="str">
        <f t="shared" si="26"/>
        <v/>
      </c>
      <c r="AE66" s="207" t="str">
        <f t="shared" si="27"/>
        <v/>
      </c>
      <c r="AF66" s="208" t="str">
        <f t="shared" si="28"/>
        <v/>
      </c>
      <c r="AG66" s="209" t="str">
        <f t="shared" si="29"/>
        <v/>
      </c>
      <c r="AH66" s="210" t="str">
        <f t="shared" si="30"/>
        <v/>
      </c>
    </row>
    <row r="67" spans="2:34" ht="12" customHeight="1">
      <c r="B67" s="27">
        <f>IF(情報!$C57="","",情報!$C57)</f>
        <v>210</v>
      </c>
      <c r="C67" s="28" t="str">
        <f t="shared" si="5"/>
        <v/>
      </c>
      <c r="D67" s="211" t="str">
        <f t="shared" si="31"/>
        <v/>
      </c>
      <c r="E67" s="212" t="str">
        <f t="shared" si="32"/>
        <v/>
      </c>
      <c r="F67" s="213" t="str">
        <f t="shared" si="8"/>
        <v/>
      </c>
      <c r="G67" s="211" t="str">
        <f t="shared" si="33"/>
        <v/>
      </c>
      <c r="H67" s="212" t="str">
        <f t="shared" si="34"/>
        <v/>
      </c>
      <c r="I67" s="213" t="str">
        <f t="shared" si="11"/>
        <v/>
      </c>
      <c r="J67" s="211" t="str">
        <f t="shared" si="35"/>
        <v/>
      </c>
      <c r="K67" s="212" t="str">
        <f t="shared" si="36"/>
        <v/>
      </c>
      <c r="L67" s="213" t="str">
        <f t="shared" si="14"/>
        <v/>
      </c>
      <c r="M67" s="20"/>
      <c r="N67" s="214" t="str">
        <f t="shared" si="15"/>
        <v/>
      </c>
      <c r="O67" s="215" t="str">
        <f t="shared" si="16"/>
        <v/>
      </c>
      <c r="P67" s="216" t="str">
        <f t="shared" si="17"/>
        <v/>
      </c>
      <c r="Q67" s="211" t="str">
        <f t="shared" si="37"/>
        <v/>
      </c>
      <c r="R67" s="217" t="str">
        <f t="shared" si="19"/>
        <v/>
      </c>
      <c r="S67" s="218"/>
      <c r="T67" s="219" t="str">
        <f t="shared" si="20"/>
        <v/>
      </c>
      <c r="U67" s="218"/>
      <c r="V67" s="219" t="str">
        <f t="shared" si="21"/>
        <v/>
      </c>
      <c r="W67" s="218"/>
      <c r="X67" s="220" t="str">
        <f t="shared" si="22"/>
        <v/>
      </c>
      <c r="Y67" s="221" t="str">
        <f t="shared" si="23"/>
        <v/>
      </c>
      <c r="Z67" s="222" t="str">
        <f t="shared" si="24"/>
        <v/>
      </c>
      <c r="AA67" s="223" t="str">
        <f t="shared" si="25"/>
        <v/>
      </c>
      <c r="AB67" s="224"/>
      <c r="AC67" s="186"/>
      <c r="AD67" s="225" t="str">
        <f t="shared" si="26"/>
        <v/>
      </c>
      <c r="AE67" s="226" t="str">
        <f t="shared" si="27"/>
        <v/>
      </c>
      <c r="AF67" s="227" t="str">
        <f t="shared" si="28"/>
        <v/>
      </c>
      <c r="AG67" s="228" t="str">
        <f t="shared" si="29"/>
        <v/>
      </c>
      <c r="AH67" s="229" t="str">
        <f t="shared" si="30"/>
        <v/>
      </c>
    </row>
    <row r="68" spans="2:34" ht="12" customHeight="1">
      <c r="B68" s="33">
        <f>IF(情報!$C58="","",情報!$C58)</f>
        <v>211</v>
      </c>
      <c r="C68" s="34" t="str">
        <f t="shared" si="5"/>
        <v/>
      </c>
      <c r="D68" s="230" t="str">
        <f t="shared" si="31"/>
        <v/>
      </c>
      <c r="E68" s="231" t="str">
        <f t="shared" si="32"/>
        <v/>
      </c>
      <c r="F68" s="232" t="str">
        <f t="shared" si="8"/>
        <v/>
      </c>
      <c r="G68" s="230" t="str">
        <f t="shared" si="33"/>
        <v/>
      </c>
      <c r="H68" s="231" t="str">
        <f t="shared" si="34"/>
        <v/>
      </c>
      <c r="I68" s="232" t="str">
        <f t="shared" si="11"/>
        <v/>
      </c>
      <c r="J68" s="230" t="str">
        <f t="shared" si="35"/>
        <v/>
      </c>
      <c r="K68" s="231" t="str">
        <f t="shared" si="36"/>
        <v/>
      </c>
      <c r="L68" s="232" t="str">
        <f t="shared" si="14"/>
        <v/>
      </c>
      <c r="M68" s="20"/>
      <c r="N68" s="233" t="str">
        <f t="shared" si="15"/>
        <v/>
      </c>
      <c r="O68" s="234" t="str">
        <f t="shared" si="16"/>
        <v/>
      </c>
      <c r="P68" s="235" t="str">
        <f t="shared" si="17"/>
        <v/>
      </c>
      <c r="Q68" s="230" t="str">
        <f t="shared" si="37"/>
        <v/>
      </c>
      <c r="R68" s="236" t="str">
        <f t="shared" si="19"/>
        <v/>
      </c>
      <c r="S68" s="237"/>
      <c r="T68" s="238" t="str">
        <f t="shared" si="20"/>
        <v/>
      </c>
      <c r="U68" s="237"/>
      <c r="V68" s="238" t="str">
        <f t="shared" si="21"/>
        <v/>
      </c>
      <c r="W68" s="237"/>
      <c r="X68" s="239" t="str">
        <f t="shared" si="22"/>
        <v/>
      </c>
      <c r="Y68" s="240" t="str">
        <f t="shared" si="23"/>
        <v/>
      </c>
      <c r="Z68" s="241" t="str">
        <f t="shared" si="24"/>
        <v/>
      </c>
      <c r="AA68" s="242" t="str">
        <f t="shared" si="25"/>
        <v/>
      </c>
      <c r="AB68" s="243"/>
      <c r="AC68" s="186"/>
      <c r="AD68" s="244" t="str">
        <f t="shared" si="26"/>
        <v/>
      </c>
      <c r="AE68" s="245" t="str">
        <f t="shared" si="27"/>
        <v/>
      </c>
      <c r="AF68" s="246" t="str">
        <f t="shared" si="28"/>
        <v/>
      </c>
      <c r="AG68" s="247" t="str">
        <f t="shared" si="29"/>
        <v/>
      </c>
      <c r="AH68" s="248" t="str">
        <f t="shared" si="30"/>
        <v/>
      </c>
    </row>
    <row r="69" spans="2:34" ht="12" customHeight="1">
      <c r="B69" s="21">
        <f>IF(情報!$C59="","",情報!$C59)</f>
        <v>212</v>
      </c>
      <c r="C69" s="22" t="str">
        <f t="shared" si="5"/>
        <v/>
      </c>
      <c r="D69" s="192" t="str">
        <f t="shared" si="31"/>
        <v/>
      </c>
      <c r="E69" s="193" t="str">
        <f t="shared" si="32"/>
        <v/>
      </c>
      <c r="F69" s="194" t="str">
        <f t="shared" si="8"/>
        <v/>
      </c>
      <c r="G69" s="192" t="str">
        <f t="shared" si="33"/>
        <v/>
      </c>
      <c r="H69" s="193" t="str">
        <f t="shared" si="34"/>
        <v/>
      </c>
      <c r="I69" s="194" t="str">
        <f t="shared" si="11"/>
        <v/>
      </c>
      <c r="J69" s="192" t="str">
        <f t="shared" si="35"/>
        <v/>
      </c>
      <c r="K69" s="193" t="str">
        <f t="shared" si="36"/>
        <v/>
      </c>
      <c r="L69" s="194" t="str">
        <f t="shared" si="14"/>
        <v/>
      </c>
      <c r="M69" s="20"/>
      <c r="N69" s="195" t="str">
        <f t="shared" si="15"/>
        <v/>
      </c>
      <c r="O69" s="196" t="str">
        <f t="shared" si="16"/>
        <v/>
      </c>
      <c r="P69" s="197" t="str">
        <f t="shared" si="17"/>
        <v/>
      </c>
      <c r="Q69" s="192" t="str">
        <f t="shared" si="37"/>
        <v/>
      </c>
      <c r="R69" s="198" t="str">
        <f t="shared" si="19"/>
        <v/>
      </c>
      <c r="S69" s="199"/>
      <c r="T69" s="200" t="str">
        <f t="shared" si="20"/>
        <v/>
      </c>
      <c r="U69" s="199"/>
      <c r="V69" s="200" t="str">
        <f t="shared" si="21"/>
        <v/>
      </c>
      <c r="W69" s="199"/>
      <c r="X69" s="201" t="str">
        <f t="shared" si="22"/>
        <v/>
      </c>
      <c r="Y69" s="202" t="str">
        <f t="shared" si="23"/>
        <v/>
      </c>
      <c r="Z69" s="203" t="str">
        <f t="shared" si="24"/>
        <v/>
      </c>
      <c r="AA69" s="204" t="str">
        <f t="shared" si="25"/>
        <v/>
      </c>
      <c r="AB69" s="205"/>
      <c r="AC69" s="186"/>
      <c r="AD69" s="206" t="str">
        <f t="shared" si="26"/>
        <v/>
      </c>
      <c r="AE69" s="207" t="str">
        <f t="shared" si="27"/>
        <v/>
      </c>
      <c r="AF69" s="208" t="str">
        <f t="shared" si="28"/>
        <v/>
      </c>
      <c r="AG69" s="209" t="str">
        <f t="shared" si="29"/>
        <v/>
      </c>
      <c r="AH69" s="210" t="str">
        <f t="shared" si="30"/>
        <v/>
      </c>
    </row>
    <row r="70" spans="2:34" ht="12" customHeight="1">
      <c r="B70" s="21">
        <f>IF(情報!$C60="","",情報!$C60)</f>
        <v>213</v>
      </c>
      <c r="C70" s="22" t="str">
        <f t="shared" si="5"/>
        <v/>
      </c>
      <c r="D70" s="192" t="str">
        <f t="shared" si="31"/>
        <v/>
      </c>
      <c r="E70" s="193" t="str">
        <f t="shared" si="32"/>
        <v/>
      </c>
      <c r="F70" s="194" t="str">
        <f t="shared" si="8"/>
        <v/>
      </c>
      <c r="G70" s="192" t="str">
        <f t="shared" si="33"/>
        <v/>
      </c>
      <c r="H70" s="193" t="str">
        <f t="shared" si="34"/>
        <v/>
      </c>
      <c r="I70" s="194" t="str">
        <f t="shared" si="11"/>
        <v/>
      </c>
      <c r="J70" s="192" t="str">
        <f t="shared" si="35"/>
        <v/>
      </c>
      <c r="K70" s="193" t="str">
        <f t="shared" si="36"/>
        <v/>
      </c>
      <c r="L70" s="194" t="str">
        <f t="shared" si="14"/>
        <v/>
      </c>
      <c r="M70" s="20"/>
      <c r="N70" s="195" t="str">
        <f t="shared" si="15"/>
        <v/>
      </c>
      <c r="O70" s="196" t="str">
        <f t="shared" si="16"/>
        <v/>
      </c>
      <c r="P70" s="197" t="str">
        <f t="shared" si="17"/>
        <v/>
      </c>
      <c r="Q70" s="192" t="str">
        <f t="shared" si="37"/>
        <v/>
      </c>
      <c r="R70" s="198" t="str">
        <f t="shared" si="19"/>
        <v/>
      </c>
      <c r="S70" s="199"/>
      <c r="T70" s="200" t="str">
        <f t="shared" si="20"/>
        <v/>
      </c>
      <c r="U70" s="199"/>
      <c r="V70" s="200" t="str">
        <f t="shared" si="21"/>
        <v/>
      </c>
      <c r="W70" s="199"/>
      <c r="X70" s="201" t="str">
        <f t="shared" si="22"/>
        <v/>
      </c>
      <c r="Y70" s="202" t="str">
        <f t="shared" si="23"/>
        <v/>
      </c>
      <c r="Z70" s="203" t="str">
        <f t="shared" si="24"/>
        <v/>
      </c>
      <c r="AA70" s="204" t="str">
        <f t="shared" si="25"/>
        <v/>
      </c>
      <c r="AB70" s="205"/>
      <c r="AC70" s="186"/>
      <c r="AD70" s="206" t="str">
        <f t="shared" si="26"/>
        <v/>
      </c>
      <c r="AE70" s="207" t="str">
        <f t="shared" si="27"/>
        <v/>
      </c>
      <c r="AF70" s="208" t="str">
        <f t="shared" si="28"/>
        <v/>
      </c>
      <c r="AG70" s="209" t="str">
        <f t="shared" si="29"/>
        <v/>
      </c>
      <c r="AH70" s="210" t="str">
        <f t="shared" si="30"/>
        <v/>
      </c>
    </row>
    <row r="71" spans="2:34" ht="12" customHeight="1">
      <c r="B71" s="21">
        <f>IF(情報!$C61="","",情報!$C61)</f>
        <v>214</v>
      </c>
      <c r="C71" s="22" t="str">
        <f t="shared" si="5"/>
        <v/>
      </c>
      <c r="D71" s="192" t="str">
        <f t="shared" si="31"/>
        <v/>
      </c>
      <c r="E71" s="193" t="str">
        <f t="shared" si="32"/>
        <v/>
      </c>
      <c r="F71" s="194" t="str">
        <f t="shared" si="8"/>
        <v/>
      </c>
      <c r="G71" s="192" t="str">
        <f t="shared" si="33"/>
        <v/>
      </c>
      <c r="H71" s="193" t="str">
        <f t="shared" si="34"/>
        <v/>
      </c>
      <c r="I71" s="194" t="str">
        <f t="shared" si="11"/>
        <v/>
      </c>
      <c r="J71" s="192" t="str">
        <f t="shared" si="35"/>
        <v/>
      </c>
      <c r="K71" s="193" t="str">
        <f t="shared" si="36"/>
        <v/>
      </c>
      <c r="L71" s="194" t="str">
        <f t="shared" si="14"/>
        <v/>
      </c>
      <c r="M71" s="20"/>
      <c r="N71" s="195" t="str">
        <f t="shared" si="15"/>
        <v/>
      </c>
      <c r="O71" s="196" t="str">
        <f t="shared" si="16"/>
        <v/>
      </c>
      <c r="P71" s="197" t="str">
        <f t="shared" si="17"/>
        <v/>
      </c>
      <c r="Q71" s="192" t="str">
        <f t="shared" si="37"/>
        <v/>
      </c>
      <c r="R71" s="198" t="str">
        <f t="shared" si="19"/>
        <v/>
      </c>
      <c r="S71" s="199"/>
      <c r="T71" s="200" t="str">
        <f t="shared" si="20"/>
        <v/>
      </c>
      <c r="U71" s="199"/>
      <c r="V71" s="200" t="str">
        <f t="shared" si="21"/>
        <v/>
      </c>
      <c r="W71" s="199"/>
      <c r="X71" s="201" t="str">
        <f t="shared" si="22"/>
        <v/>
      </c>
      <c r="Y71" s="202" t="str">
        <f t="shared" si="23"/>
        <v/>
      </c>
      <c r="Z71" s="203" t="str">
        <f t="shared" si="24"/>
        <v/>
      </c>
      <c r="AA71" s="204" t="str">
        <f t="shared" si="25"/>
        <v/>
      </c>
      <c r="AB71" s="205"/>
      <c r="AC71" s="186"/>
      <c r="AD71" s="206" t="str">
        <f t="shared" si="26"/>
        <v/>
      </c>
      <c r="AE71" s="207" t="str">
        <f t="shared" si="27"/>
        <v/>
      </c>
      <c r="AF71" s="208" t="str">
        <f t="shared" si="28"/>
        <v/>
      </c>
      <c r="AG71" s="209" t="str">
        <f t="shared" si="29"/>
        <v/>
      </c>
      <c r="AH71" s="210" t="str">
        <f t="shared" si="30"/>
        <v/>
      </c>
    </row>
    <row r="72" spans="2:34" ht="12" customHeight="1">
      <c r="B72" s="27">
        <f>IF(情報!$C62="","",情報!$C62)</f>
        <v>215</v>
      </c>
      <c r="C72" s="28" t="str">
        <f t="shared" si="5"/>
        <v/>
      </c>
      <c r="D72" s="211" t="str">
        <f t="shared" si="31"/>
        <v/>
      </c>
      <c r="E72" s="212" t="str">
        <f t="shared" si="32"/>
        <v/>
      </c>
      <c r="F72" s="213" t="str">
        <f t="shared" si="8"/>
        <v/>
      </c>
      <c r="G72" s="211" t="str">
        <f t="shared" si="33"/>
        <v/>
      </c>
      <c r="H72" s="212" t="str">
        <f t="shared" si="34"/>
        <v/>
      </c>
      <c r="I72" s="213" t="str">
        <f t="shared" si="11"/>
        <v/>
      </c>
      <c r="J72" s="211" t="str">
        <f t="shared" si="35"/>
        <v/>
      </c>
      <c r="K72" s="212" t="str">
        <f t="shared" si="36"/>
        <v/>
      </c>
      <c r="L72" s="213" t="str">
        <f t="shared" si="14"/>
        <v/>
      </c>
      <c r="M72" s="20"/>
      <c r="N72" s="214" t="str">
        <f t="shared" si="15"/>
        <v/>
      </c>
      <c r="O72" s="215" t="str">
        <f t="shared" si="16"/>
        <v/>
      </c>
      <c r="P72" s="216" t="str">
        <f t="shared" si="17"/>
        <v/>
      </c>
      <c r="Q72" s="211" t="str">
        <f t="shared" si="37"/>
        <v/>
      </c>
      <c r="R72" s="217" t="str">
        <f t="shared" si="19"/>
        <v/>
      </c>
      <c r="S72" s="218"/>
      <c r="T72" s="219" t="str">
        <f t="shared" si="20"/>
        <v/>
      </c>
      <c r="U72" s="218"/>
      <c r="V72" s="219" t="str">
        <f t="shared" si="21"/>
        <v/>
      </c>
      <c r="W72" s="218"/>
      <c r="X72" s="220" t="str">
        <f t="shared" si="22"/>
        <v/>
      </c>
      <c r="Y72" s="221" t="str">
        <f t="shared" si="23"/>
        <v/>
      </c>
      <c r="Z72" s="222" t="str">
        <f t="shared" si="24"/>
        <v/>
      </c>
      <c r="AA72" s="223" t="str">
        <f t="shared" si="25"/>
        <v/>
      </c>
      <c r="AB72" s="224"/>
      <c r="AC72" s="186"/>
      <c r="AD72" s="225" t="str">
        <f t="shared" si="26"/>
        <v/>
      </c>
      <c r="AE72" s="226" t="str">
        <f t="shared" si="27"/>
        <v/>
      </c>
      <c r="AF72" s="227" t="str">
        <f t="shared" si="28"/>
        <v/>
      </c>
      <c r="AG72" s="228" t="str">
        <f t="shared" si="29"/>
        <v/>
      </c>
      <c r="AH72" s="229" t="str">
        <f t="shared" si="30"/>
        <v/>
      </c>
    </row>
    <row r="73" spans="2:34" ht="12" customHeight="1">
      <c r="B73" s="33">
        <f>IF(情報!$C63="","",情報!$C63)</f>
        <v>216</v>
      </c>
      <c r="C73" s="34" t="str">
        <f t="shared" si="5"/>
        <v/>
      </c>
      <c r="D73" s="230" t="str">
        <f t="shared" si="31"/>
        <v/>
      </c>
      <c r="E73" s="231" t="str">
        <f t="shared" si="32"/>
        <v/>
      </c>
      <c r="F73" s="232" t="str">
        <f t="shared" si="8"/>
        <v/>
      </c>
      <c r="G73" s="230" t="str">
        <f t="shared" si="33"/>
        <v/>
      </c>
      <c r="H73" s="231" t="str">
        <f t="shared" si="34"/>
        <v/>
      </c>
      <c r="I73" s="232" t="str">
        <f t="shared" si="11"/>
        <v/>
      </c>
      <c r="J73" s="230" t="str">
        <f t="shared" si="35"/>
        <v/>
      </c>
      <c r="K73" s="231" t="str">
        <f t="shared" si="36"/>
        <v/>
      </c>
      <c r="L73" s="232" t="str">
        <f t="shared" si="14"/>
        <v/>
      </c>
      <c r="M73" s="20"/>
      <c r="N73" s="233" t="str">
        <f t="shared" si="15"/>
        <v/>
      </c>
      <c r="O73" s="234" t="str">
        <f t="shared" si="16"/>
        <v/>
      </c>
      <c r="P73" s="235" t="str">
        <f t="shared" si="17"/>
        <v/>
      </c>
      <c r="Q73" s="230" t="str">
        <f t="shared" si="37"/>
        <v/>
      </c>
      <c r="R73" s="236" t="str">
        <f t="shared" si="19"/>
        <v/>
      </c>
      <c r="S73" s="237"/>
      <c r="T73" s="238" t="str">
        <f t="shared" si="20"/>
        <v/>
      </c>
      <c r="U73" s="237"/>
      <c r="V73" s="238" t="str">
        <f t="shared" si="21"/>
        <v/>
      </c>
      <c r="W73" s="237"/>
      <c r="X73" s="239" t="str">
        <f t="shared" si="22"/>
        <v/>
      </c>
      <c r="Y73" s="240" t="str">
        <f t="shared" si="23"/>
        <v/>
      </c>
      <c r="Z73" s="241" t="str">
        <f t="shared" si="24"/>
        <v/>
      </c>
      <c r="AA73" s="242" t="str">
        <f t="shared" si="25"/>
        <v/>
      </c>
      <c r="AB73" s="243"/>
      <c r="AC73" s="186"/>
      <c r="AD73" s="244" t="str">
        <f t="shared" si="26"/>
        <v/>
      </c>
      <c r="AE73" s="245" t="str">
        <f t="shared" si="27"/>
        <v/>
      </c>
      <c r="AF73" s="246" t="str">
        <f t="shared" si="28"/>
        <v/>
      </c>
      <c r="AG73" s="247" t="str">
        <f t="shared" si="29"/>
        <v/>
      </c>
      <c r="AH73" s="248" t="str">
        <f t="shared" si="30"/>
        <v/>
      </c>
    </row>
    <row r="74" spans="2:34" ht="12" customHeight="1">
      <c r="B74" s="21">
        <f>IF(情報!$C64="","",情報!$C64)</f>
        <v>217</v>
      </c>
      <c r="C74" s="22" t="str">
        <f t="shared" si="5"/>
        <v/>
      </c>
      <c r="D74" s="192" t="str">
        <f t="shared" si="31"/>
        <v/>
      </c>
      <c r="E74" s="193" t="str">
        <f t="shared" si="32"/>
        <v/>
      </c>
      <c r="F74" s="194" t="str">
        <f t="shared" si="8"/>
        <v/>
      </c>
      <c r="G74" s="192" t="str">
        <f t="shared" si="33"/>
        <v/>
      </c>
      <c r="H74" s="193" t="str">
        <f t="shared" si="34"/>
        <v/>
      </c>
      <c r="I74" s="194" t="str">
        <f t="shared" si="11"/>
        <v/>
      </c>
      <c r="J74" s="192" t="str">
        <f t="shared" si="35"/>
        <v/>
      </c>
      <c r="K74" s="193" t="str">
        <f t="shared" si="36"/>
        <v/>
      </c>
      <c r="L74" s="194" t="str">
        <f t="shared" si="14"/>
        <v/>
      </c>
      <c r="M74" s="20"/>
      <c r="N74" s="195" t="str">
        <f t="shared" si="15"/>
        <v/>
      </c>
      <c r="O74" s="196" t="str">
        <f t="shared" si="16"/>
        <v/>
      </c>
      <c r="P74" s="197" t="str">
        <f t="shared" si="17"/>
        <v/>
      </c>
      <c r="Q74" s="192" t="str">
        <f t="shared" si="37"/>
        <v/>
      </c>
      <c r="R74" s="198" t="str">
        <f t="shared" si="19"/>
        <v/>
      </c>
      <c r="S74" s="199"/>
      <c r="T74" s="200" t="str">
        <f t="shared" si="20"/>
        <v/>
      </c>
      <c r="U74" s="199"/>
      <c r="V74" s="200" t="str">
        <f t="shared" si="21"/>
        <v/>
      </c>
      <c r="W74" s="199"/>
      <c r="X74" s="201" t="str">
        <f t="shared" si="22"/>
        <v/>
      </c>
      <c r="Y74" s="202" t="str">
        <f t="shared" si="23"/>
        <v/>
      </c>
      <c r="Z74" s="203" t="str">
        <f t="shared" si="24"/>
        <v/>
      </c>
      <c r="AA74" s="204" t="str">
        <f t="shared" si="25"/>
        <v/>
      </c>
      <c r="AB74" s="205"/>
      <c r="AC74" s="186"/>
      <c r="AD74" s="206" t="str">
        <f t="shared" si="26"/>
        <v/>
      </c>
      <c r="AE74" s="207" t="str">
        <f t="shared" si="27"/>
        <v/>
      </c>
      <c r="AF74" s="208" t="str">
        <f t="shared" si="28"/>
        <v/>
      </c>
      <c r="AG74" s="209" t="str">
        <f t="shared" si="29"/>
        <v/>
      </c>
      <c r="AH74" s="210" t="str">
        <f t="shared" si="30"/>
        <v/>
      </c>
    </row>
    <row r="75" spans="2:34" ht="12" customHeight="1">
      <c r="B75" s="21">
        <f>IF(情報!$C65="","",情報!$C65)</f>
        <v>218</v>
      </c>
      <c r="C75" s="22" t="str">
        <f t="shared" si="5"/>
        <v/>
      </c>
      <c r="D75" s="192" t="str">
        <f t="shared" si="31"/>
        <v/>
      </c>
      <c r="E75" s="193" t="str">
        <f t="shared" si="32"/>
        <v/>
      </c>
      <c r="F75" s="194" t="str">
        <f t="shared" si="8"/>
        <v/>
      </c>
      <c r="G75" s="192" t="str">
        <f t="shared" si="33"/>
        <v/>
      </c>
      <c r="H75" s="193" t="str">
        <f t="shared" si="34"/>
        <v/>
      </c>
      <c r="I75" s="194" t="str">
        <f t="shared" si="11"/>
        <v/>
      </c>
      <c r="J75" s="192" t="str">
        <f t="shared" si="35"/>
        <v/>
      </c>
      <c r="K75" s="193" t="str">
        <f t="shared" si="36"/>
        <v/>
      </c>
      <c r="L75" s="194" t="str">
        <f t="shared" si="14"/>
        <v/>
      </c>
      <c r="M75" s="20"/>
      <c r="N75" s="195" t="str">
        <f t="shared" si="15"/>
        <v/>
      </c>
      <c r="O75" s="196" t="str">
        <f t="shared" si="16"/>
        <v/>
      </c>
      <c r="P75" s="197" t="str">
        <f t="shared" si="17"/>
        <v/>
      </c>
      <c r="Q75" s="192" t="str">
        <f t="shared" si="37"/>
        <v/>
      </c>
      <c r="R75" s="198" t="str">
        <f t="shared" si="19"/>
        <v/>
      </c>
      <c r="S75" s="199"/>
      <c r="T75" s="200" t="str">
        <f t="shared" si="20"/>
        <v/>
      </c>
      <c r="U75" s="199"/>
      <c r="V75" s="200" t="str">
        <f t="shared" si="21"/>
        <v/>
      </c>
      <c r="W75" s="199"/>
      <c r="X75" s="201" t="str">
        <f t="shared" si="22"/>
        <v/>
      </c>
      <c r="Y75" s="202" t="str">
        <f t="shared" si="23"/>
        <v/>
      </c>
      <c r="Z75" s="203" t="str">
        <f t="shared" si="24"/>
        <v/>
      </c>
      <c r="AA75" s="204" t="str">
        <f t="shared" si="25"/>
        <v/>
      </c>
      <c r="AB75" s="205"/>
      <c r="AC75" s="186"/>
      <c r="AD75" s="206" t="str">
        <f t="shared" si="26"/>
        <v/>
      </c>
      <c r="AE75" s="207" t="str">
        <f t="shared" si="27"/>
        <v/>
      </c>
      <c r="AF75" s="208" t="str">
        <f t="shared" si="28"/>
        <v/>
      </c>
      <c r="AG75" s="209" t="str">
        <f t="shared" si="29"/>
        <v/>
      </c>
      <c r="AH75" s="210" t="str">
        <f t="shared" si="30"/>
        <v/>
      </c>
    </row>
    <row r="76" spans="2:34" ht="12" customHeight="1">
      <c r="B76" s="21">
        <f>IF(情報!$C66="","",情報!$C66)</f>
        <v>219</v>
      </c>
      <c r="C76" s="22" t="str">
        <f t="shared" si="5"/>
        <v/>
      </c>
      <c r="D76" s="192" t="str">
        <f t="shared" si="31"/>
        <v/>
      </c>
      <c r="E76" s="193" t="str">
        <f t="shared" si="32"/>
        <v/>
      </c>
      <c r="F76" s="194" t="str">
        <f t="shared" si="8"/>
        <v/>
      </c>
      <c r="G76" s="192" t="str">
        <f t="shared" si="33"/>
        <v/>
      </c>
      <c r="H76" s="193" t="str">
        <f t="shared" si="34"/>
        <v/>
      </c>
      <c r="I76" s="194" t="str">
        <f t="shared" si="11"/>
        <v/>
      </c>
      <c r="J76" s="192" t="str">
        <f t="shared" si="35"/>
        <v/>
      </c>
      <c r="K76" s="193" t="str">
        <f t="shared" si="36"/>
        <v/>
      </c>
      <c r="L76" s="194" t="str">
        <f t="shared" si="14"/>
        <v/>
      </c>
      <c r="M76" s="20"/>
      <c r="N76" s="195" t="str">
        <f t="shared" si="15"/>
        <v/>
      </c>
      <c r="O76" s="196" t="str">
        <f t="shared" si="16"/>
        <v/>
      </c>
      <c r="P76" s="197" t="str">
        <f t="shared" si="17"/>
        <v/>
      </c>
      <c r="Q76" s="192" t="str">
        <f t="shared" si="37"/>
        <v/>
      </c>
      <c r="R76" s="198" t="str">
        <f t="shared" si="19"/>
        <v/>
      </c>
      <c r="S76" s="199"/>
      <c r="T76" s="200" t="str">
        <f t="shared" si="20"/>
        <v/>
      </c>
      <c r="U76" s="199"/>
      <c r="V76" s="200" t="str">
        <f t="shared" si="21"/>
        <v/>
      </c>
      <c r="W76" s="199"/>
      <c r="X76" s="201" t="str">
        <f t="shared" si="22"/>
        <v/>
      </c>
      <c r="Y76" s="202" t="str">
        <f t="shared" si="23"/>
        <v/>
      </c>
      <c r="Z76" s="203" t="str">
        <f t="shared" si="24"/>
        <v/>
      </c>
      <c r="AA76" s="204" t="str">
        <f t="shared" si="25"/>
        <v/>
      </c>
      <c r="AB76" s="205"/>
      <c r="AC76" s="186"/>
      <c r="AD76" s="206" t="str">
        <f t="shared" si="26"/>
        <v/>
      </c>
      <c r="AE76" s="207" t="str">
        <f t="shared" si="27"/>
        <v/>
      </c>
      <c r="AF76" s="208" t="str">
        <f t="shared" si="28"/>
        <v/>
      </c>
      <c r="AG76" s="209" t="str">
        <f t="shared" si="29"/>
        <v/>
      </c>
      <c r="AH76" s="210" t="str">
        <f t="shared" si="30"/>
        <v/>
      </c>
    </row>
    <row r="77" spans="2:34" ht="12" customHeight="1">
      <c r="B77" s="27">
        <f>IF(情報!$C67="","",情報!$C67)</f>
        <v>220</v>
      </c>
      <c r="C77" s="28" t="str">
        <f t="shared" ref="C77:C140" si="38">IF(ISERROR(VLOOKUP($B77,名列,2,FALSE)&amp;""),"",VLOOKUP($B77,名列,2,FALSE)&amp;"")</f>
        <v/>
      </c>
      <c r="D77" s="211" t="str">
        <f t="shared" ref="D77:D108" si="39">VLOOKUP($B77,単2,60,FALSE)</f>
        <v/>
      </c>
      <c r="E77" s="212" t="str">
        <f t="shared" ref="E77:E108" si="40">VLOOKUP($B77,テ2,41,FALSE)</f>
        <v/>
      </c>
      <c r="F77" s="213" t="str">
        <f t="shared" ref="F77:F140" si="41">IF(ISERROR((D77*D$8+E77*E$8)/(D$8+E$8)),"",(D77*D$8+E77*E$8)/(D$8+E$8))</f>
        <v/>
      </c>
      <c r="G77" s="211" t="str">
        <f t="shared" ref="G77:G108" si="42">VLOOKUP($B77,単2,61,FALSE)</f>
        <v/>
      </c>
      <c r="H77" s="212" t="str">
        <f t="shared" ref="H77:H108" si="43">VLOOKUP($B77,テ2,42,FALSE)</f>
        <v/>
      </c>
      <c r="I77" s="213" t="str">
        <f t="shared" ref="I77:I140" si="44">IF(ISERROR((G77*G$8+H77*H$8)/(G$8+H$8)),"",(G77*G$8+H77*H$8)/(G$8+H$8))</f>
        <v/>
      </c>
      <c r="J77" s="211" t="str">
        <f t="shared" ref="J77:J108" si="45">VLOOKUP($B77,単2,62,FALSE)</f>
        <v/>
      </c>
      <c r="K77" s="212" t="str">
        <f t="shared" ref="K77:K108" si="46">VLOOKUP($B77,テ2,43,FALSE)</f>
        <v/>
      </c>
      <c r="L77" s="213" t="str">
        <f t="shared" ref="L77:L140" si="47">IF(ISERROR((J77*J$8+K77*K$8)/(J$8+K$8)),"",(J77*J$8+K77*K$8)/(J$8+K$8))</f>
        <v/>
      </c>
      <c r="M77" s="20"/>
      <c r="N77" s="214" t="str">
        <f t="shared" ref="N77:N140" si="48">IF(O77="","",RANK(O77,$O$13:$O$192,0))</f>
        <v/>
      </c>
      <c r="O77" s="215" t="str">
        <f t="shared" ref="O77:O140" si="49">IF(COUNT(F77,I77,L77)=3,($F77*$F$6+$I77*$I$6+$L77*$L$6)/($F$6+$I$6+$L$6),"")</f>
        <v/>
      </c>
      <c r="P77" s="216" t="str">
        <f t="shared" ref="P77:P140" si="50">IF(ISERROR(LOOKUP(O77,$N$2:$O$6)),"",LOOKUP(O77,$N$2:$O$6))</f>
        <v/>
      </c>
      <c r="Q77" s="211" t="str">
        <f t="shared" ref="Q77:Q108" si="51">VLOOKUP($B77,テ2,44,FALSE)</f>
        <v/>
      </c>
      <c r="R77" s="217" t="str">
        <f t="shared" ref="R77:R140" si="52">IF(ISERROR(LOOKUP($F77,$E$2:$F$4)),"",LOOKUP($F77,$E$2:$F$4))</f>
        <v/>
      </c>
      <c r="S77" s="218"/>
      <c r="T77" s="219" t="str">
        <f t="shared" ref="T77:T140" si="53">IF(ISERROR(LOOKUP($I77,$H$2:$I$4)),"",LOOKUP($I77,$H$2:$I$4))</f>
        <v/>
      </c>
      <c r="U77" s="218"/>
      <c r="V77" s="219" t="str">
        <f t="shared" ref="V77:V140" si="54">IF(ISERROR(LOOKUP($L77,$K$2:$L$4)),"",LOOKUP($L77,$K$2:$L$4))</f>
        <v/>
      </c>
      <c r="W77" s="218"/>
      <c r="X77" s="220" t="str">
        <f t="shared" ref="X77:X140" si="55">IF($AD77&amp;$AE77&amp;$AF77="","",(IF($AD77="A",3,IF($AD77="B",2,1)))+(IF($AE77="A",3,IF($AE77="B",2,1)))+(IF($AF77="A",3,IF($AF77="B",2,1))))</f>
        <v/>
      </c>
      <c r="Y77" s="221" t="str">
        <f t="shared" ref="Y77:Y140" si="56">IF($X77="","",VLOOKUP($X77,観点得点,2,FALSE))</f>
        <v/>
      </c>
      <c r="Z77" s="222" t="str">
        <f t="shared" ref="Z77:Z140" si="57">IF($X77="","",VLOOKUP($X77,観点得点,3,FALSE))</f>
        <v/>
      </c>
      <c r="AA77" s="223" t="str">
        <f t="shared" ref="AA77:AA140" si="58">IF(ISERROR(LOOKUP(O77,$N$2:$O$6)),"",LOOKUP(O77,$N$2:$O$6))</f>
        <v/>
      </c>
      <c r="AB77" s="224"/>
      <c r="AC77" s="186"/>
      <c r="AD77" s="225" t="str">
        <f t="shared" ref="AD77:AD140" si="59">IF($S77="",$R77,$S77)</f>
        <v/>
      </c>
      <c r="AE77" s="226" t="str">
        <f t="shared" ref="AE77:AE140" si="60">IF($U77="",$T77,$U77)</f>
        <v/>
      </c>
      <c r="AF77" s="227" t="str">
        <f t="shared" ref="AF77:AF140" si="61">IF($W77="",$V77,$W77)</f>
        <v/>
      </c>
      <c r="AG77" s="228" t="str">
        <f t="shared" ref="AG77:AG140" si="62">IF(AB77="",AA77,AB77)</f>
        <v/>
      </c>
      <c r="AH77" s="229" t="str">
        <f t="shared" ref="AH77:AH140" si="63">IF(ISERROR(VLOOKUP($B77,評全,$AH$8,FALSE)),"",VLOOKUP($B77,評全,$AH$8,FALSE))</f>
        <v/>
      </c>
    </row>
    <row r="78" spans="2:34" ht="12" customHeight="1">
      <c r="B78" s="33">
        <f>IF(情報!$C68="","",情報!$C68)</f>
        <v>221</v>
      </c>
      <c r="C78" s="34" t="str">
        <f t="shared" si="38"/>
        <v/>
      </c>
      <c r="D78" s="230" t="str">
        <f t="shared" si="39"/>
        <v/>
      </c>
      <c r="E78" s="231" t="str">
        <f t="shared" si="40"/>
        <v/>
      </c>
      <c r="F78" s="232" t="str">
        <f t="shared" si="41"/>
        <v/>
      </c>
      <c r="G78" s="230" t="str">
        <f t="shared" si="42"/>
        <v/>
      </c>
      <c r="H78" s="231" t="str">
        <f t="shared" si="43"/>
        <v/>
      </c>
      <c r="I78" s="232" t="str">
        <f t="shared" si="44"/>
        <v/>
      </c>
      <c r="J78" s="230" t="str">
        <f t="shared" si="45"/>
        <v/>
      </c>
      <c r="K78" s="231" t="str">
        <f t="shared" si="46"/>
        <v/>
      </c>
      <c r="L78" s="232" t="str">
        <f t="shared" si="47"/>
        <v/>
      </c>
      <c r="M78" s="20"/>
      <c r="N78" s="233" t="str">
        <f t="shared" si="48"/>
        <v/>
      </c>
      <c r="O78" s="234" t="str">
        <f t="shared" si="49"/>
        <v/>
      </c>
      <c r="P78" s="235" t="str">
        <f t="shared" si="50"/>
        <v/>
      </c>
      <c r="Q78" s="230" t="str">
        <f t="shared" si="51"/>
        <v/>
      </c>
      <c r="R78" s="236" t="str">
        <f t="shared" si="52"/>
        <v/>
      </c>
      <c r="S78" s="237"/>
      <c r="T78" s="238" t="str">
        <f t="shared" si="53"/>
        <v/>
      </c>
      <c r="U78" s="237"/>
      <c r="V78" s="238" t="str">
        <f t="shared" si="54"/>
        <v/>
      </c>
      <c r="W78" s="237"/>
      <c r="X78" s="239" t="str">
        <f t="shared" si="55"/>
        <v/>
      </c>
      <c r="Y78" s="240" t="str">
        <f t="shared" si="56"/>
        <v/>
      </c>
      <c r="Z78" s="241" t="str">
        <f t="shared" si="57"/>
        <v/>
      </c>
      <c r="AA78" s="242" t="str">
        <f t="shared" si="58"/>
        <v/>
      </c>
      <c r="AB78" s="243"/>
      <c r="AC78" s="186"/>
      <c r="AD78" s="244" t="str">
        <f t="shared" si="59"/>
        <v/>
      </c>
      <c r="AE78" s="245" t="str">
        <f t="shared" si="60"/>
        <v/>
      </c>
      <c r="AF78" s="246" t="str">
        <f t="shared" si="61"/>
        <v/>
      </c>
      <c r="AG78" s="247" t="str">
        <f t="shared" si="62"/>
        <v/>
      </c>
      <c r="AH78" s="248" t="str">
        <f t="shared" si="63"/>
        <v/>
      </c>
    </row>
    <row r="79" spans="2:34" ht="12" customHeight="1">
      <c r="B79" s="21">
        <f>IF(情報!$C69="","",情報!$C69)</f>
        <v>222</v>
      </c>
      <c r="C79" s="22" t="str">
        <f t="shared" si="38"/>
        <v/>
      </c>
      <c r="D79" s="192" t="str">
        <f t="shared" si="39"/>
        <v/>
      </c>
      <c r="E79" s="193" t="str">
        <f t="shared" si="40"/>
        <v/>
      </c>
      <c r="F79" s="194" t="str">
        <f t="shared" si="41"/>
        <v/>
      </c>
      <c r="G79" s="192" t="str">
        <f t="shared" si="42"/>
        <v/>
      </c>
      <c r="H79" s="193" t="str">
        <f t="shared" si="43"/>
        <v/>
      </c>
      <c r="I79" s="194" t="str">
        <f t="shared" si="44"/>
        <v/>
      </c>
      <c r="J79" s="192" t="str">
        <f t="shared" si="45"/>
        <v/>
      </c>
      <c r="K79" s="193" t="str">
        <f t="shared" si="46"/>
        <v/>
      </c>
      <c r="L79" s="194" t="str">
        <f t="shared" si="47"/>
        <v/>
      </c>
      <c r="M79" s="20"/>
      <c r="N79" s="195" t="str">
        <f t="shared" si="48"/>
        <v/>
      </c>
      <c r="O79" s="196" t="str">
        <f t="shared" si="49"/>
        <v/>
      </c>
      <c r="P79" s="197" t="str">
        <f t="shared" si="50"/>
        <v/>
      </c>
      <c r="Q79" s="192" t="str">
        <f t="shared" si="51"/>
        <v/>
      </c>
      <c r="R79" s="198" t="str">
        <f t="shared" si="52"/>
        <v/>
      </c>
      <c r="S79" s="199"/>
      <c r="T79" s="200" t="str">
        <f t="shared" si="53"/>
        <v/>
      </c>
      <c r="U79" s="199"/>
      <c r="V79" s="200" t="str">
        <f t="shared" si="54"/>
        <v/>
      </c>
      <c r="W79" s="199"/>
      <c r="X79" s="201" t="str">
        <f t="shared" si="55"/>
        <v/>
      </c>
      <c r="Y79" s="202" t="str">
        <f t="shared" si="56"/>
        <v/>
      </c>
      <c r="Z79" s="203" t="str">
        <f t="shared" si="57"/>
        <v/>
      </c>
      <c r="AA79" s="204" t="str">
        <f t="shared" si="58"/>
        <v/>
      </c>
      <c r="AB79" s="205"/>
      <c r="AC79" s="186"/>
      <c r="AD79" s="206" t="str">
        <f t="shared" si="59"/>
        <v/>
      </c>
      <c r="AE79" s="207" t="str">
        <f t="shared" si="60"/>
        <v/>
      </c>
      <c r="AF79" s="208" t="str">
        <f t="shared" si="61"/>
        <v/>
      </c>
      <c r="AG79" s="209" t="str">
        <f t="shared" si="62"/>
        <v/>
      </c>
      <c r="AH79" s="210" t="str">
        <f t="shared" si="63"/>
        <v/>
      </c>
    </row>
    <row r="80" spans="2:34" ht="12" customHeight="1">
      <c r="B80" s="21">
        <f>IF(情報!$C70="","",情報!$C70)</f>
        <v>223</v>
      </c>
      <c r="C80" s="22" t="str">
        <f t="shared" si="38"/>
        <v/>
      </c>
      <c r="D80" s="192" t="str">
        <f t="shared" si="39"/>
        <v/>
      </c>
      <c r="E80" s="193" t="str">
        <f t="shared" si="40"/>
        <v/>
      </c>
      <c r="F80" s="194" t="str">
        <f t="shared" si="41"/>
        <v/>
      </c>
      <c r="G80" s="192" t="str">
        <f t="shared" si="42"/>
        <v/>
      </c>
      <c r="H80" s="193" t="str">
        <f t="shared" si="43"/>
        <v/>
      </c>
      <c r="I80" s="194" t="str">
        <f t="shared" si="44"/>
        <v/>
      </c>
      <c r="J80" s="192" t="str">
        <f t="shared" si="45"/>
        <v/>
      </c>
      <c r="K80" s="193" t="str">
        <f t="shared" si="46"/>
        <v/>
      </c>
      <c r="L80" s="194" t="str">
        <f t="shared" si="47"/>
        <v/>
      </c>
      <c r="M80" s="20"/>
      <c r="N80" s="195" t="str">
        <f t="shared" si="48"/>
        <v/>
      </c>
      <c r="O80" s="196" t="str">
        <f t="shared" si="49"/>
        <v/>
      </c>
      <c r="P80" s="197" t="str">
        <f t="shared" si="50"/>
        <v/>
      </c>
      <c r="Q80" s="192" t="str">
        <f t="shared" si="51"/>
        <v/>
      </c>
      <c r="R80" s="198" t="str">
        <f t="shared" si="52"/>
        <v/>
      </c>
      <c r="S80" s="199"/>
      <c r="T80" s="200" t="str">
        <f t="shared" si="53"/>
        <v/>
      </c>
      <c r="U80" s="199"/>
      <c r="V80" s="200" t="str">
        <f t="shared" si="54"/>
        <v/>
      </c>
      <c r="W80" s="199"/>
      <c r="X80" s="201" t="str">
        <f t="shared" si="55"/>
        <v/>
      </c>
      <c r="Y80" s="202" t="str">
        <f t="shared" si="56"/>
        <v/>
      </c>
      <c r="Z80" s="203" t="str">
        <f t="shared" si="57"/>
        <v/>
      </c>
      <c r="AA80" s="204" t="str">
        <f t="shared" si="58"/>
        <v/>
      </c>
      <c r="AB80" s="205"/>
      <c r="AC80" s="186"/>
      <c r="AD80" s="206" t="str">
        <f t="shared" si="59"/>
        <v/>
      </c>
      <c r="AE80" s="207" t="str">
        <f t="shared" si="60"/>
        <v/>
      </c>
      <c r="AF80" s="208" t="str">
        <f t="shared" si="61"/>
        <v/>
      </c>
      <c r="AG80" s="209" t="str">
        <f t="shared" si="62"/>
        <v/>
      </c>
      <c r="AH80" s="210" t="str">
        <f t="shared" si="63"/>
        <v/>
      </c>
    </row>
    <row r="81" spans="2:34" ht="12" customHeight="1">
      <c r="B81" s="21">
        <f>IF(情報!$C71="","",情報!$C71)</f>
        <v>224</v>
      </c>
      <c r="C81" s="22" t="str">
        <f t="shared" si="38"/>
        <v/>
      </c>
      <c r="D81" s="192" t="str">
        <f t="shared" si="39"/>
        <v/>
      </c>
      <c r="E81" s="193" t="str">
        <f t="shared" si="40"/>
        <v/>
      </c>
      <c r="F81" s="194" t="str">
        <f t="shared" si="41"/>
        <v/>
      </c>
      <c r="G81" s="192" t="str">
        <f t="shared" si="42"/>
        <v/>
      </c>
      <c r="H81" s="193" t="str">
        <f t="shared" si="43"/>
        <v/>
      </c>
      <c r="I81" s="194" t="str">
        <f t="shared" si="44"/>
        <v/>
      </c>
      <c r="J81" s="192" t="str">
        <f t="shared" si="45"/>
        <v/>
      </c>
      <c r="K81" s="193" t="str">
        <f t="shared" si="46"/>
        <v/>
      </c>
      <c r="L81" s="194" t="str">
        <f t="shared" si="47"/>
        <v/>
      </c>
      <c r="M81" s="20"/>
      <c r="N81" s="195" t="str">
        <f t="shared" si="48"/>
        <v/>
      </c>
      <c r="O81" s="196" t="str">
        <f t="shared" si="49"/>
        <v/>
      </c>
      <c r="P81" s="197" t="str">
        <f t="shared" si="50"/>
        <v/>
      </c>
      <c r="Q81" s="192" t="str">
        <f t="shared" si="51"/>
        <v/>
      </c>
      <c r="R81" s="198" t="str">
        <f t="shared" si="52"/>
        <v/>
      </c>
      <c r="S81" s="199"/>
      <c r="T81" s="200" t="str">
        <f t="shared" si="53"/>
        <v/>
      </c>
      <c r="U81" s="199"/>
      <c r="V81" s="200" t="str">
        <f t="shared" si="54"/>
        <v/>
      </c>
      <c r="W81" s="199"/>
      <c r="X81" s="201" t="str">
        <f t="shared" si="55"/>
        <v/>
      </c>
      <c r="Y81" s="202" t="str">
        <f t="shared" si="56"/>
        <v/>
      </c>
      <c r="Z81" s="203" t="str">
        <f t="shared" si="57"/>
        <v/>
      </c>
      <c r="AA81" s="204" t="str">
        <f t="shared" si="58"/>
        <v/>
      </c>
      <c r="AB81" s="205"/>
      <c r="AC81" s="186"/>
      <c r="AD81" s="206" t="str">
        <f t="shared" si="59"/>
        <v/>
      </c>
      <c r="AE81" s="207" t="str">
        <f t="shared" si="60"/>
        <v/>
      </c>
      <c r="AF81" s="208" t="str">
        <f t="shared" si="61"/>
        <v/>
      </c>
      <c r="AG81" s="209" t="str">
        <f t="shared" si="62"/>
        <v/>
      </c>
      <c r="AH81" s="210" t="str">
        <f t="shared" si="63"/>
        <v/>
      </c>
    </row>
    <row r="82" spans="2:34" ht="12" customHeight="1">
      <c r="B82" s="27">
        <f>IF(情報!$C72="","",情報!$C72)</f>
        <v>225</v>
      </c>
      <c r="C82" s="28" t="str">
        <f t="shared" si="38"/>
        <v/>
      </c>
      <c r="D82" s="211" t="str">
        <f t="shared" si="39"/>
        <v/>
      </c>
      <c r="E82" s="212" t="str">
        <f t="shared" si="40"/>
        <v/>
      </c>
      <c r="F82" s="213" t="str">
        <f t="shared" si="41"/>
        <v/>
      </c>
      <c r="G82" s="211" t="str">
        <f t="shared" si="42"/>
        <v/>
      </c>
      <c r="H82" s="212" t="str">
        <f t="shared" si="43"/>
        <v/>
      </c>
      <c r="I82" s="213" t="str">
        <f t="shared" si="44"/>
        <v/>
      </c>
      <c r="J82" s="211" t="str">
        <f t="shared" si="45"/>
        <v/>
      </c>
      <c r="K82" s="212" t="str">
        <f t="shared" si="46"/>
        <v/>
      </c>
      <c r="L82" s="213" t="str">
        <f t="shared" si="47"/>
        <v/>
      </c>
      <c r="M82" s="20"/>
      <c r="N82" s="214" t="str">
        <f t="shared" si="48"/>
        <v/>
      </c>
      <c r="O82" s="215" t="str">
        <f t="shared" si="49"/>
        <v/>
      </c>
      <c r="P82" s="216" t="str">
        <f t="shared" si="50"/>
        <v/>
      </c>
      <c r="Q82" s="211" t="str">
        <f t="shared" si="51"/>
        <v/>
      </c>
      <c r="R82" s="217" t="str">
        <f t="shared" si="52"/>
        <v/>
      </c>
      <c r="S82" s="218"/>
      <c r="T82" s="219" t="str">
        <f t="shared" si="53"/>
        <v/>
      </c>
      <c r="U82" s="218"/>
      <c r="V82" s="219" t="str">
        <f t="shared" si="54"/>
        <v/>
      </c>
      <c r="W82" s="218"/>
      <c r="X82" s="220" t="str">
        <f t="shared" si="55"/>
        <v/>
      </c>
      <c r="Y82" s="221" t="str">
        <f t="shared" si="56"/>
        <v/>
      </c>
      <c r="Z82" s="222" t="str">
        <f t="shared" si="57"/>
        <v/>
      </c>
      <c r="AA82" s="223" t="str">
        <f t="shared" si="58"/>
        <v/>
      </c>
      <c r="AB82" s="224"/>
      <c r="AC82" s="186"/>
      <c r="AD82" s="225" t="str">
        <f t="shared" si="59"/>
        <v/>
      </c>
      <c r="AE82" s="226" t="str">
        <f t="shared" si="60"/>
        <v/>
      </c>
      <c r="AF82" s="227" t="str">
        <f t="shared" si="61"/>
        <v/>
      </c>
      <c r="AG82" s="228" t="str">
        <f t="shared" si="62"/>
        <v/>
      </c>
      <c r="AH82" s="229" t="str">
        <f t="shared" si="63"/>
        <v/>
      </c>
    </row>
    <row r="83" spans="2:34" ht="12" customHeight="1">
      <c r="B83" s="33">
        <f>IF(情報!$C73="","",情報!$C73)</f>
        <v>226</v>
      </c>
      <c r="C83" s="34" t="str">
        <f t="shared" si="38"/>
        <v/>
      </c>
      <c r="D83" s="230" t="str">
        <f t="shared" si="39"/>
        <v/>
      </c>
      <c r="E83" s="231" t="str">
        <f t="shared" si="40"/>
        <v/>
      </c>
      <c r="F83" s="232" t="str">
        <f t="shared" si="41"/>
        <v/>
      </c>
      <c r="G83" s="230" t="str">
        <f t="shared" si="42"/>
        <v/>
      </c>
      <c r="H83" s="231" t="str">
        <f t="shared" si="43"/>
        <v/>
      </c>
      <c r="I83" s="232" t="str">
        <f t="shared" si="44"/>
        <v/>
      </c>
      <c r="J83" s="230" t="str">
        <f t="shared" si="45"/>
        <v/>
      </c>
      <c r="K83" s="231" t="str">
        <f t="shared" si="46"/>
        <v/>
      </c>
      <c r="L83" s="232" t="str">
        <f t="shared" si="47"/>
        <v/>
      </c>
      <c r="M83" s="20"/>
      <c r="N83" s="233" t="str">
        <f t="shared" si="48"/>
        <v/>
      </c>
      <c r="O83" s="234" t="str">
        <f t="shared" si="49"/>
        <v/>
      </c>
      <c r="P83" s="235" t="str">
        <f t="shared" si="50"/>
        <v/>
      </c>
      <c r="Q83" s="230" t="str">
        <f t="shared" si="51"/>
        <v/>
      </c>
      <c r="R83" s="236" t="str">
        <f t="shared" si="52"/>
        <v/>
      </c>
      <c r="S83" s="237"/>
      <c r="T83" s="238" t="str">
        <f t="shared" si="53"/>
        <v/>
      </c>
      <c r="U83" s="237"/>
      <c r="V83" s="238" t="str">
        <f t="shared" si="54"/>
        <v/>
      </c>
      <c r="W83" s="237"/>
      <c r="X83" s="239" t="str">
        <f t="shared" si="55"/>
        <v/>
      </c>
      <c r="Y83" s="240" t="str">
        <f t="shared" si="56"/>
        <v/>
      </c>
      <c r="Z83" s="241" t="str">
        <f t="shared" si="57"/>
        <v/>
      </c>
      <c r="AA83" s="242" t="str">
        <f t="shared" si="58"/>
        <v/>
      </c>
      <c r="AB83" s="243"/>
      <c r="AC83" s="186"/>
      <c r="AD83" s="244" t="str">
        <f t="shared" si="59"/>
        <v/>
      </c>
      <c r="AE83" s="245" t="str">
        <f t="shared" si="60"/>
        <v/>
      </c>
      <c r="AF83" s="246" t="str">
        <f t="shared" si="61"/>
        <v/>
      </c>
      <c r="AG83" s="247" t="str">
        <f t="shared" si="62"/>
        <v/>
      </c>
      <c r="AH83" s="248" t="str">
        <f t="shared" si="63"/>
        <v/>
      </c>
    </row>
    <row r="84" spans="2:34" ht="12" customHeight="1">
      <c r="B84" s="21">
        <f>IF(情報!$C74="","",情報!$C74)</f>
        <v>227</v>
      </c>
      <c r="C84" s="22" t="str">
        <f t="shared" si="38"/>
        <v/>
      </c>
      <c r="D84" s="192" t="str">
        <f t="shared" si="39"/>
        <v/>
      </c>
      <c r="E84" s="193" t="str">
        <f t="shared" si="40"/>
        <v/>
      </c>
      <c r="F84" s="194" t="str">
        <f t="shared" si="41"/>
        <v/>
      </c>
      <c r="G84" s="192" t="str">
        <f t="shared" si="42"/>
        <v/>
      </c>
      <c r="H84" s="193" t="str">
        <f t="shared" si="43"/>
        <v/>
      </c>
      <c r="I84" s="194" t="str">
        <f t="shared" si="44"/>
        <v/>
      </c>
      <c r="J84" s="192" t="str">
        <f t="shared" si="45"/>
        <v/>
      </c>
      <c r="K84" s="193" t="str">
        <f t="shared" si="46"/>
        <v/>
      </c>
      <c r="L84" s="194" t="str">
        <f t="shared" si="47"/>
        <v/>
      </c>
      <c r="M84" s="20"/>
      <c r="N84" s="195" t="str">
        <f t="shared" si="48"/>
        <v/>
      </c>
      <c r="O84" s="196" t="str">
        <f t="shared" si="49"/>
        <v/>
      </c>
      <c r="P84" s="197" t="str">
        <f t="shared" si="50"/>
        <v/>
      </c>
      <c r="Q84" s="192" t="str">
        <f t="shared" si="51"/>
        <v/>
      </c>
      <c r="R84" s="198" t="str">
        <f t="shared" si="52"/>
        <v/>
      </c>
      <c r="S84" s="199"/>
      <c r="T84" s="200" t="str">
        <f t="shared" si="53"/>
        <v/>
      </c>
      <c r="U84" s="199"/>
      <c r="V84" s="200" t="str">
        <f t="shared" si="54"/>
        <v/>
      </c>
      <c r="W84" s="199"/>
      <c r="X84" s="201" t="str">
        <f t="shared" si="55"/>
        <v/>
      </c>
      <c r="Y84" s="202" t="str">
        <f t="shared" si="56"/>
        <v/>
      </c>
      <c r="Z84" s="203" t="str">
        <f t="shared" si="57"/>
        <v/>
      </c>
      <c r="AA84" s="204" t="str">
        <f t="shared" si="58"/>
        <v/>
      </c>
      <c r="AB84" s="205"/>
      <c r="AC84" s="186"/>
      <c r="AD84" s="206" t="str">
        <f t="shared" si="59"/>
        <v/>
      </c>
      <c r="AE84" s="207" t="str">
        <f t="shared" si="60"/>
        <v/>
      </c>
      <c r="AF84" s="208" t="str">
        <f t="shared" si="61"/>
        <v/>
      </c>
      <c r="AG84" s="209" t="str">
        <f t="shared" si="62"/>
        <v/>
      </c>
      <c r="AH84" s="210" t="str">
        <f t="shared" si="63"/>
        <v/>
      </c>
    </row>
    <row r="85" spans="2:34" ht="12" customHeight="1">
      <c r="B85" s="21">
        <f>IF(情報!$C75="","",情報!$C75)</f>
        <v>228</v>
      </c>
      <c r="C85" s="22" t="str">
        <f t="shared" si="38"/>
        <v/>
      </c>
      <c r="D85" s="192" t="str">
        <f t="shared" si="39"/>
        <v/>
      </c>
      <c r="E85" s="193" t="str">
        <f t="shared" si="40"/>
        <v/>
      </c>
      <c r="F85" s="194" t="str">
        <f t="shared" si="41"/>
        <v/>
      </c>
      <c r="G85" s="192" t="str">
        <f t="shared" si="42"/>
        <v/>
      </c>
      <c r="H85" s="193" t="str">
        <f t="shared" si="43"/>
        <v/>
      </c>
      <c r="I85" s="194" t="str">
        <f t="shared" si="44"/>
        <v/>
      </c>
      <c r="J85" s="192" t="str">
        <f t="shared" si="45"/>
        <v/>
      </c>
      <c r="K85" s="193" t="str">
        <f t="shared" si="46"/>
        <v/>
      </c>
      <c r="L85" s="194" t="str">
        <f t="shared" si="47"/>
        <v/>
      </c>
      <c r="M85" s="20"/>
      <c r="N85" s="195" t="str">
        <f t="shared" si="48"/>
        <v/>
      </c>
      <c r="O85" s="196" t="str">
        <f t="shared" si="49"/>
        <v/>
      </c>
      <c r="P85" s="197" t="str">
        <f t="shared" si="50"/>
        <v/>
      </c>
      <c r="Q85" s="192" t="str">
        <f t="shared" si="51"/>
        <v/>
      </c>
      <c r="R85" s="198" t="str">
        <f t="shared" si="52"/>
        <v/>
      </c>
      <c r="S85" s="199"/>
      <c r="T85" s="200" t="str">
        <f t="shared" si="53"/>
        <v/>
      </c>
      <c r="U85" s="199"/>
      <c r="V85" s="200" t="str">
        <f t="shared" si="54"/>
        <v/>
      </c>
      <c r="W85" s="199"/>
      <c r="X85" s="201" t="str">
        <f t="shared" si="55"/>
        <v/>
      </c>
      <c r="Y85" s="202" t="str">
        <f t="shared" si="56"/>
        <v/>
      </c>
      <c r="Z85" s="203" t="str">
        <f t="shared" si="57"/>
        <v/>
      </c>
      <c r="AA85" s="204" t="str">
        <f t="shared" si="58"/>
        <v/>
      </c>
      <c r="AB85" s="205"/>
      <c r="AC85" s="186"/>
      <c r="AD85" s="206" t="str">
        <f t="shared" si="59"/>
        <v/>
      </c>
      <c r="AE85" s="207" t="str">
        <f t="shared" si="60"/>
        <v/>
      </c>
      <c r="AF85" s="208" t="str">
        <f t="shared" si="61"/>
        <v/>
      </c>
      <c r="AG85" s="209" t="str">
        <f t="shared" si="62"/>
        <v/>
      </c>
      <c r="AH85" s="210" t="str">
        <f t="shared" si="63"/>
        <v/>
      </c>
    </row>
    <row r="86" spans="2:34" ht="12" customHeight="1">
      <c r="B86" s="21">
        <f>IF(情報!$C76="","",情報!$C76)</f>
        <v>229</v>
      </c>
      <c r="C86" s="22" t="str">
        <f t="shared" si="38"/>
        <v/>
      </c>
      <c r="D86" s="192" t="str">
        <f t="shared" si="39"/>
        <v/>
      </c>
      <c r="E86" s="193" t="str">
        <f t="shared" si="40"/>
        <v/>
      </c>
      <c r="F86" s="194" t="str">
        <f t="shared" si="41"/>
        <v/>
      </c>
      <c r="G86" s="192" t="str">
        <f t="shared" si="42"/>
        <v/>
      </c>
      <c r="H86" s="193" t="str">
        <f t="shared" si="43"/>
        <v/>
      </c>
      <c r="I86" s="194" t="str">
        <f t="shared" si="44"/>
        <v/>
      </c>
      <c r="J86" s="192" t="str">
        <f t="shared" si="45"/>
        <v/>
      </c>
      <c r="K86" s="193" t="str">
        <f t="shared" si="46"/>
        <v/>
      </c>
      <c r="L86" s="194" t="str">
        <f t="shared" si="47"/>
        <v/>
      </c>
      <c r="M86" s="20"/>
      <c r="N86" s="195" t="str">
        <f t="shared" si="48"/>
        <v/>
      </c>
      <c r="O86" s="196" t="str">
        <f t="shared" si="49"/>
        <v/>
      </c>
      <c r="P86" s="197" t="str">
        <f t="shared" si="50"/>
        <v/>
      </c>
      <c r="Q86" s="192" t="str">
        <f t="shared" si="51"/>
        <v/>
      </c>
      <c r="R86" s="198" t="str">
        <f t="shared" si="52"/>
        <v/>
      </c>
      <c r="S86" s="199"/>
      <c r="T86" s="200" t="str">
        <f t="shared" si="53"/>
        <v/>
      </c>
      <c r="U86" s="199"/>
      <c r="V86" s="200" t="str">
        <f t="shared" si="54"/>
        <v/>
      </c>
      <c r="W86" s="199"/>
      <c r="X86" s="201" t="str">
        <f t="shared" si="55"/>
        <v/>
      </c>
      <c r="Y86" s="202" t="str">
        <f t="shared" si="56"/>
        <v/>
      </c>
      <c r="Z86" s="203" t="str">
        <f t="shared" si="57"/>
        <v/>
      </c>
      <c r="AA86" s="204" t="str">
        <f t="shared" si="58"/>
        <v/>
      </c>
      <c r="AB86" s="205"/>
      <c r="AC86" s="186"/>
      <c r="AD86" s="206" t="str">
        <f t="shared" si="59"/>
        <v/>
      </c>
      <c r="AE86" s="207" t="str">
        <f t="shared" si="60"/>
        <v/>
      </c>
      <c r="AF86" s="208" t="str">
        <f t="shared" si="61"/>
        <v/>
      </c>
      <c r="AG86" s="209" t="str">
        <f t="shared" si="62"/>
        <v/>
      </c>
      <c r="AH86" s="210" t="str">
        <f t="shared" si="63"/>
        <v/>
      </c>
    </row>
    <row r="87" spans="2:34" ht="12" customHeight="1">
      <c r="B87" s="27">
        <f>IF(情報!$C77="","",情報!$C77)</f>
        <v>230</v>
      </c>
      <c r="C87" s="28" t="str">
        <f t="shared" si="38"/>
        <v/>
      </c>
      <c r="D87" s="211" t="str">
        <f t="shared" si="39"/>
        <v/>
      </c>
      <c r="E87" s="212" t="str">
        <f t="shared" si="40"/>
        <v/>
      </c>
      <c r="F87" s="213" t="str">
        <f t="shared" si="41"/>
        <v/>
      </c>
      <c r="G87" s="211" t="str">
        <f t="shared" si="42"/>
        <v/>
      </c>
      <c r="H87" s="212" t="str">
        <f t="shared" si="43"/>
        <v/>
      </c>
      <c r="I87" s="213" t="str">
        <f t="shared" si="44"/>
        <v/>
      </c>
      <c r="J87" s="211" t="str">
        <f t="shared" si="45"/>
        <v/>
      </c>
      <c r="K87" s="212" t="str">
        <f t="shared" si="46"/>
        <v/>
      </c>
      <c r="L87" s="213" t="str">
        <f t="shared" si="47"/>
        <v/>
      </c>
      <c r="M87" s="20"/>
      <c r="N87" s="214" t="str">
        <f t="shared" si="48"/>
        <v/>
      </c>
      <c r="O87" s="215" t="str">
        <f t="shared" si="49"/>
        <v/>
      </c>
      <c r="P87" s="216" t="str">
        <f t="shared" si="50"/>
        <v/>
      </c>
      <c r="Q87" s="211" t="str">
        <f t="shared" si="51"/>
        <v/>
      </c>
      <c r="R87" s="217" t="str">
        <f t="shared" si="52"/>
        <v/>
      </c>
      <c r="S87" s="218"/>
      <c r="T87" s="219" t="str">
        <f t="shared" si="53"/>
        <v/>
      </c>
      <c r="U87" s="218"/>
      <c r="V87" s="219" t="str">
        <f t="shared" si="54"/>
        <v/>
      </c>
      <c r="W87" s="218"/>
      <c r="X87" s="220" t="str">
        <f t="shared" si="55"/>
        <v/>
      </c>
      <c r="Y87" s="221" t="str">
        <f t="shared" si="56"/>
        <v/>
      </c>
      <c r="Z87" s="222" t="str">
        <f t="shared" si="57"/>
        <v/>
      </c>
      <c r="AA87" s="223" t="str">
        <f t="shared" si="58"/>
        <v/>
      </c>
      <c r="AB87" s="224"/>
      <c r="AC87" s="186"/>
      <c r="AD87" s="225" t="str">
        <f t="shared" si="59"/>
        <v/>
      </c>
      <c r="AE87" s="226" t="str">
        <f t="shared" si="60"/>
        <v/>
      </c>
      <c r="AF87" s="227" t="str">
        <f t="shared" si="61"/>
        <v/>
      </c>
      <c r="AG87" s="228" t="str">
        <f t="shared" si="62"/>
        <v/>
      </c>
      <c r="AH87" s="229" t="str">
        <f t="shared" si="63"/>
        <v/>
      </c>
    </row>
    <row r="88" spans="2:34" ht="12" customHeight="1">
      <c r="B88" s="33">
        <f>IF(情報!$C78="","",情報!$C78)</f>
        <v>231</v>
      </c>
      <c r="C88" s="34" t="str">
        <f t="shared" si="38"/>
        <v/>
      </c>
      <c r="D88" s="230" t="str">
        <f t="shared" si="39"/>
        <v/>
      </c>
      <c r="E88" s="231" t="str">
        <f t="shared" si="40"/>
        <v/>
      </c>
      <c r="F88" s="232" t="str">
        <f t="shared" si="41"/>
        <v/>
      </c>
      <c r="G88" s="230" t="str">
        <f t="shared" si="42"/>
        <v/>
      </c>
      <c r="H88" s="231" t="str">
        <f t="shared" si="43"/>
        <v/>
      </c>
      <c r="I88" s="232" t="str">
        <f t="shared" si="44"/>
        <v/>
      </c>
      <c r="J88" s="230" t="str">
        <f t="shared" si="45"/>
        <v/>
      </c>
      <c r="K88" s="231" t="str">
        <f t="shared" si="46"/>
        <v/>
      </c>
      <c r="L88" s="232" t="str">
        <f t="shared" si="47"/>
        <v/>
      </c>
      <c r="M88" s="20"/>
      <c r="N88" s="233" t="str">
        <f t="shared" si="48"/>
        <v/>
      </c>
      <c r="O88" s="234" t="str">
        <f t="shared" si="49"/>
        <v/>
      </c>
      <c r="P88" s="235" t="str">
        <f t="shared" si="50"/>
        <v/>
      </c>
      <c r="Q88" s="230" t="str">
        <f t="shared" si="51"/>
        <v/>
      </c>
      <c r="R88" s="236" t="str">
        <f t="shared" si="52"/>
        <v/>
      </c>
      <c r="S88" s="237"/>
      <c r="T88" s="238" t="str">
        <f t="shared" si="53"/>
        <v/>
      </c>
      <c r="U88" s="237"/>
      <c r="V88" s="238" t="str">
        <f t="shared" si="54"/>
        <v/>
      </c>
      <c r="W88" s="237"/>
      <c r="X88" s="239" t="str">
        <f t="shared" si="55"/>
        <v/>
      </c>
      <c r="Y88" s="240" t="str">
        <f t="shared" si="56"/>
        <v/>
      </c>
      <c r="Z88" s="241" t="str">
        <f t="shared" si="57"/>
        <v/>
      </c>
      <c r="AA88" s="242" t="str">
        <f t="shared" si="58"/>
        <v/>
      </c>
      <c r="AB88" s="243"/>
      <c r="AC88" s="186"/>
      <c r="AD88" s="244" t="str">
        <f t="shared" si="59"/>
        <v/>
      </c>
      <c r="AE88" s="245" t="str">
        <f t="shared" si="60"/>
        <v/>
      </c>
      <c r="AF88" s="246" t="str">
        <f t="shared" si="61"/>
        <v/>
      </c>
      <c r="AG88" s="247" t="str">
        <f t="shared" si="62"/>
        <v/>
      </c>
      <c r="AH88" s="248" t="str">
        <f t="shared" si="63"/>
        <v/>
      </c>
    </row>
    <row r="89" spans="2:34" ht="12" customHeight="1">
      <c r="B89" s="45">
        <f>IF(情報!$C79="","",情報!$C79)</f>
        <v>232</v>
      </c>
      <c r="C89" s="46" t="str">
        <f t="shared" si="38"/>
        <v/>
      </c>
      <c r="D89" s="268" t="str">
        <f t="shared" si="39"/>
        <v/>
      </c>
      <c r="E89" s="269" t="str">
        <f t="shared" si="40"/>
        <v/>
      </c>
      <c r="F89" s="194" t="str">
        <f t="shared" si="41"/>
        <v/>
      </c>
      <c r="G89" s="268" t="str">
        <f t="shared" si="42"/>
        <v/>
      </c>
      <c r="H89" s="269" t="str">
        <f t="shared" si="43"/>
        <v/>
      </c>
      <c r="I89" s="194" t="str">
        <f t="shared" si="44"/>
        <v/>
      </c>
      <c r="J89" s="268" t="str">
        <f t="shared" si="45"/>
        <v/>
      </c>
      <c r="K89" s="269" t="str">
        <f t="shared" si="46"/>
        <v/>
      </c>
      <c r="L89" s="194" t="str">
        <f t="shared" si="47"/>
        <v/>
      </c>
      <c r="M89" s="20"/>
      <c r="N89" s="270" t="str">
        <f t="shared" si="48"/>
        <v/>
      </c>
      <c r="O89" s="196" t="str">
        <f t="shared" si="49"/>
        <v/>
      </c>
      <c r="P89" s="271" t="str">
        <f t="shared" si="50"/>
        <v/>
      </c>
      <c r="Q89" s="268" t="str">
        <f t="shared" si="51"/>
        <v/>
      </c>
      <c r="R89" s="272" t="str">
        <f t="shared" si="52"/>
        <v/>
      </c>
      <c r="S89" s="199"/>
      <c r="T89" s="273" t="str">
        <f t="shared" si="53"/>
        <v/>
      </c>
      <c r="U89" s="199"/>
      <c r="V89" s="273" t="str">
        <f t="shared" si="54"/>
        <v/>
      </c>
      <c r="W89" s="199"/>
      <c r="X89" s="274" t="str">
        <f t="shared" si="55"/>
        <v/>
      </c>
      <c r="Y89" s="275" t="str">
        <f t="shared" si="56"/>
        <v/>
      </c>
      <c r="Z89" s="276" t="str">
        <f t="shared" si="57"/>
        <v/>
      </c>
      <c r="AA89" s="277" t="str">
        <f t="shared" si="58"/>
        <v/>
      </c>
      <c r="AB89" s="205"/>
      <c r="AC89" s="186"/>
      <c r="AD89" s="278" t="str">
        <f t="shared" si="59"/>
        <v/>
      </c>
      <c r="AE89" s="279" t="str">
        <f t="shared" si="60"/>
        <v/>
      </c>
      <c r="AF89" s="280" t="str">
        <f t="shared" si="61"/>
        <v/>
      </c>
      <c r="AG89" s="281" t="str">
        <f t="shared" si="62"/>
        <v/>
      </c>
      <c r="AH89" s="210" t="str">
        <f t="shared" si="63"/>
        <v/>
      </c>
    </row>
    <row r="90" spans="2:34" ht="12" customHeight="1">
      <c r="B90" s="21">
        <f>IF(情報!$C80="","",情報!$C80)</f>
        <v>233</v>
      </c>
      <c r="C90" s="22" t="str">
        <f t="shared" si="38"/>
        <v/>
      </c>
      <c r="D90" s="192" t="str">
        <f t="shared" si="39"/>
        <v/>
      </c>
      <c r="E90" s="193" t="str">
        <f t="shared" si="40"/>
        <v/>
      </c>
      <c r="F90" s="194" t="str">
        <f t="shared" si="41"/>
        <v/>
      </c>
      <c r="G90" s="192" t="str">
        <f t="shared" si="42"/>
        <v/>
      </c>
      <c r="H90" s="193" t="str">
        <f t="shared" si="43"/>
        <v/>
      </c>
      <c r="I90" s="194" t="str">
        <f t="shared" si="44"/>
        <v/>
      </c>
      <c r="J90" s="192" t="str">
        <f t="shared" si="45"/>
        <v/>
      </c>
      <c r="K90" s="193" t="str">
        <f t="shared" si="46"/>
        <v/>
      </c>
      <c r="L90" s="194" t="str">
        <f t="shared" si="47"/>
        <v/>
      </c>
      <c r="M90" s="20"/>
      <c r="N90" s="195" t="str">
        <f t="shared" si="48"/>
        <v/>
      </c>
      <c r="O90" s="196" t="str">
        <f t="shared" si="49"/>
        <v/>
      </c>
      <c r="P90" s="197" t="str">
        <f t="shared" si="50"/>
        <v/>
      </c>
      <c r="Q90" s="192" t="str">
        <f t="shared" si="51"/>
        <v/>
      </c>
      <c r="R90" s="198" t="str">
        <f t="shared" si="52"/>
        <v/>
      </c>
      <c r="S90" s="199"/>
      <c r="T90" s="200" t="str">
        <f t="shared" si="53"/>
        <v/>
      </c>
      <c r="U90" s="199"/>
      <c r="V90" s="200" t="str">
        <f t="shared" si="54"/>
        <v/>
      </c>
      <c r="W90" s="199"/>
      <c r="X90" s="201" t="str">
        <f t="shared" si="55"/>
        <v/>
      </c>
      <c r="Y90" s="202" t="str">
        <f t="shared" si="56"/>
        <v/>
      </c>
      <c r="Z90" s="203" t="str">
        <f t="shared" si="57"/>
        <v/>
      </c>
      <c r="AA90" s="204" t="str">
        <f t="shared" si="58"/>
        <v/>
      </c>
      <c r="AB90" s="205"/>
      <c r="AC90" s="186"/>
      <c r="AD90" s="206" t="str">
        <f t="shared" si="59"/>
        <v/>
      </c>
      <c r="AE90" s="207" t="str">
        <f t="shared" si="60"/>
        <v/>
      </c>
      <c r="AF90" s="208" t="str">
        <f t="shared" si="61"/>
        <v/>
      </c>
      <c r="AG90" s="209" t="str">
        <f t="shared" si="62"/>
        <v/>
      </c>
      <c r="AH90" s="210" t="str">
        <f t="shared" si="63"/>
        <v/>
      </c>
    </row>
    <row r="91" spans="2:34" ht="12" customHeight="1">
      <c r="B91" s="21">
        <f>IF(情報!$C81="","",情報!$C81)</f>
        <v>234</v>
      </c>
      <c r="C91" s="22" t="str">
        <f t="shared" si="38"/>
        <v/>
      </c>
      <c r="D91" s="192" t="str">
        <f t="shared" si="39"/>
        <v/>
      </c>
      <c r="E91" s="193" t="str">
        <f t="shared" si="40"/>
        <v/>
      </c>
      <c r="F91" s="194" t="str">
        <f t="shared" si="41"/>
        <v/>
      </c>
      <c r="G91" s="192" t="str">
        <f t="shared" si="42"/>
        <v/>
      </c>
      <c r="H91" s="193" t="str">
        <f t="shared" si="43"/>
        <v/>
      </c>
      <c r="I91" s="194" t="str">
        <f t="shared" si="44"/>
        <v/>
      </c>
      <c r="J91" s="192" t="str">
        <f t="shared" si="45"/>
        <v/>
      </c>
      <c r="K91" s="193" t="str">
        <f t="shared" si="46"/>
        <v/>
      </c>
      <c r="L91" s="194" t="str">
        <f t="shared" si="47"/>
        <v/>
      </c>
      <c r="M91" s="20"/>
      <c r="N91" s="195" t="str">
        <f t="shared" si="48"/>
        <v/>
      </c>
      <c r="O91" s="196" t="str">
        <f t="shared" si="49"/>
        <v/>
      </c>
      <c r="P91" s="197" t="str">
        <f t="shared" si="50"/>
        <v/>
      </c>
      <c r="Q91" s="192" t="str">
        <f t="shared" si="51"/>
        <v/>
      </c>
      <c r="R91" s="198" t="str">
        <f t="shared" si="52"/>
        <v/>
      </c>
      <c r="S91" s="199"/>
      <c r="T91" s="200" t="str">
        <f t="shared" si="53"/>
        <v/>
      </c>
      <c r="U91" s="199"/>
      <c r="V91" s="200" t="str">
        <f t="shared" si="54"/>
        <v/>
      </c>
      <c r="W91" s="199"/>
      <c r="X91" s="201" t="str">
        <f t="shared" si="55"/>
        <v/>
      </c>
      <c r="Y91" s="202" t="str">
        <f t="shared" si="56"/>
        <v/>
      </c>
      <c r="Z91" s="203" t="str">
        <f t="shared" si="57"/>
        <v/>
      </c>
      <c r="AA91" s="204" t="str">
        <f t="shared" si="58"/>
        <v/>
      </c>
      <c r="AB91" s="205"/>
      <c r="AC91" s="186"/>
      <c r="AD91" s="206" t="str">
        <f t="shared" si="59"/>
        <v/>
      </c>
      <c r="AE91" s="207" t="str">
        <f t="shared" si="60"/>
        <v/>
      </c>
      <c r="AF91" s="208" t="str">
        <f t="shared" si="61"/>
        <v/>
      </c>
      <c r="AG91" s="209" t="str">
        <f t="shared" si="62"/>
        <v/>
      </c>
      <c r="AH91" s="210" t="str">
        <f t="shared" si="63"/>
        <v/>
      </c>
    </row>
    <row r="92" spans="2:34" ht="12" customHeight="1">
      <c r="B92" s="27">
        <f>IF(情報!$C82="","",情報!$C82)</f>
        <v>235</v>
      </c>
      <c r="C92" s="28" t="str">
        <f t="shared" si="38"/>
        <v/>
      </c>
      <c r="D92" s="211" t="str">
        <f t="shared" si="39"/>
        <v/>
      </c>
      <c r="E92" s="212" t="str">
        <f t="shared" si="40"/>
        <v/>
      </c>
      <c r="F92" s="213" t="str">
        <f t="shared" si="41"/>
        <v/>
      </c>
      <c r="G92" s="211" t="str">
        <f t="shared" si="42"/>
        <v/>
      </c>
      <c r="H92" s="212" t="str">
        <f t="shared" si="43"/>
        <v/>
      </c>
      <c r="I92" s="213" t="str">
        <f t="shared" si="44"/>
        <v/>
      </c>
      <c r="J92" s="211" t="str">
        <f t="shared" si="45"/>
        <v/>
      </c>
      <c r="K92" s="212" t="str">
        <f t="shared" si="46"/>
        <v/>
      </c>
      <c r="L92" s="213" t="str">
        <f t="shared" si="47"/>
        <v/>
      </c>
      <c r="M92" s="20"/>
      <c r="N92" s="214" t="str">
        <f t="shared" si="48"/>
        <v/>
      </c>
      <c r="O92" s="215" t="str">
        <f t="shared" si="49"/>
        <v/>
      </c>
      <c r="P92" s="216" t="str">
        <f t="shared" si="50"/>
        <v/>
      </c>
      <c r="Q92" s="211" t="str">
        <f t="shared" si="51"/>
        <v/>
      </c>
      <c r="R92" s="217" t="str">
        <f t="shared" si="52"/>
        <v/>
      </c>
      <c r="S92" s="218"/>
      <c r="T92" s="219" t="str">
        <f t="shared" si="53"/>
        <v/>
      </c>
      <c r="U92" s="218"/>
      <c r="V92" s="219" t="str">
        <f t="shared" si="54"/>
        <v/>
      </c>
      <c r="W92" s="218"/>
      <c r="X92" s="220" t="str">
        <f t="shared" si="55"/>
        <v/>
      </c>
      <c r="Y92" s="221" t="str">
        <f t="shared" si="56"/>
        <v/>
      </c>
      <c r="Z92" s="222" t="str">
        <f t="shared" si="57"/>
        <v/>
      </c>
      <c r="AA92" s="223" t="str">
        <f t="shared" si="58"/>
        <v/>
      </c>
      <c r="AB92" s="224"/>
      <c r="AC92" s="186"/>
      <c r="AD92" s="225" t="str">
        <f t="shared" si="59"/>
        <v/>
      </c>
      <c r="AE92" s="226" t="str">
        <f t="shared" si="60"/>
        <v/>
      </c>
      <c r="AF92" s="227" t="str">
        <f t="shared" si="61"/>
        <v/>
      </c>
      <c r="AG92" s="228" t="str">
        <f t="shared" si="62"/>
        <v/>
      </c>
      <c r="AH92" s="229" t="str">
        <f t="shared" si="63"/>
        <v/>
      </c>
    </row>
    <row r="93" spans="2:34" ht="12" customHeight="1">
      <c r="B93" s="33">
        <f>IF(情報!$C83="","",情報!$C83)</f>
        <v>236</v>
      </c>
      <c r="C93" s="34" t="str">
        <f t="shared" si="38"/>
        <v/>
      </c>
      <c r="D93" s="230" t="str">
        <f t="shared" si="39"/>
        <v/>
      </c>
      <c r="E93" s="231" t="str">
        <f t="shared" si="40"/>
        <v/>
      </c>
      <c r="F93" s="232" t="str">
        <f t="shared" si="41"/>
        <v/>
      </c>
      <c r="G93" s="230" t="str">
        <f t="shared" si="42"/>
        <v/>
      </c>
      <c r="H93" s="231" t="str">
        <f t="shared" si="43"/>
        <v/>
      </c>
      <c r="I93" s="232" t="str">
        <f t="shared" si="44"/>
        <v/>
      </c>
      <c r="J93" s="230" t="str">
        <f t="shared" si="45"/>
        <v/>
      </c>
      <c r="K93" s="231" t="str">
        <f t="shared" si="46"/>
        <v/>
      </c>
      <c r="L93" s="232" t="str">
        <f t="shared" si="47"/>
        <v/>
      </c>
      <c r="M93" s="20"/>
      <c r="N93" s="233" t="str">
        <f t="shared" si="48"/>
        <v/>
      </c>
      <c r="O93" s="234" t="str">
        <f t="shared" si="49"/>
        <v/>
      </c>
      <c r="P93" s="235" t="str">
        <f t="shared" si="50"/>
        <v/>
      </c>
      <c r="Q93" s="230" t="str">
        <f t="shared" si="51"/>
        <v/>
      </c>
      <c r="R93" s="236" t="str">
        <f t="shared" si="52"/>
        <v/>
      </c>
      <c r="S93" s="237"/>
      <c r="T93" s="238" t="str">
        <f t="shared" si="53"/>
        <v/>
      </c>
      <c r="U93" s="237"/>
      <c r="V93" s="238" t="str">
        <f t="shared" si="54"/>
        <v/>
      </c>
      <c r="W93" s="237"/>
      <c r="X93" s="239" t="str">
        <f t="shared" si="55"/>
        <v/>
      </c>
      <c r="Y93" s="240" t="str">
        <f t="shared" si="56"/>
        <v/>
      </c>
      <c r="Z93" s="241" t="str">
        <f t="shared" si="57"/>
        <v/>
      </c>
      <c r="AA93" s="242" t="str">
        <f t="shared" si="58"/>
        <v/>
      </c>
      <c r="AB93" s="243"/>
      <c r="AC93" s="186"/>
      <c r="AD93" s="244" t="str">
        <f t="shared" si="59"/>
        <v/>
      </c>
      <c r="AE93" s="245" t="str">
        <f t="shared" si="60"/>
        <v/>
      </c>
      <c r="AF93" s="246" t="str">
        <f t="shared" si="61"/>
        <v/>
      </c>
      <c r="AG93" s="247" t="str">
        <f t="shared" si="62"/>
        <v/>
      </c>
      <c r="AH93" s="248" t="str">
        <f t="shared" si="63"/>
        <v/>
      </c>
    </row>
    <row r="94" spans="2:34" ht="12" customHeight="1">
      <c r="B94" s="21">
        <f>IF(情報!$C84="","",情報!$C84)</f>
        <v>237</v>
      </c>
      <c r="C94" s="22" t="str">
        <f t="shared" si="38"/>
        <v/>
      </c>
      <c r="D94" s="192" t="str">
        <f t="shared" si="39"/>
        <v/>
      </c>
      <c r="E94" s="193" t="str">
        <f t="shared" si="40"/>
        <v/>
      </c>
      <c r="F94" s="194" t="str">
        <f t="shared" si="41"/>
        <v/>
      </c>
      <c r="G94" s="192" t="str">
        <f t="shared" si="42"/>
        <v/>
      </c>
      <c r="H94" s="193" t="str">
        <f t="shared" si="43"/>
        <v/>
      </c>
      <c r="I94" s="194" t="str">
        <f t="shared" si="44"/>
        <v/>
      </c>
      <c r="J94" s="192" t="str">
        <f t="shared" si="45"/>
        <v/>
      </c>
      <c r="K94" s="193" t="str">
        <f t="shared" si="46"/>
        <v/>
      </c>
      <c r="L94" s="194" t="str">
        <f t="shared" si="47"/>
        <v/>
      </c>
      <c r="M94" s="20"/>
      <c r="N94" s="195" t="str">
        <f t="shared" si="48"/>
        <v/>
      </c>
      <c r="O94" s="196" t="str">
        <f t="shared" si="49"/>
        <v/>
      </c>
      <c r="P94" s="197" t="str">
        <f t="shared" si="50"/>
        <v/>
      </c>
      <c r="Q94" s="192" t="str">
        <f t="shared" si="51"/>
        <v/>
      </c>
      <c r="R94" s="198" t="str">
        <f t="shared" si="52"/>
        <v/>
      </c>
      <c r="S94" s="199"/>
      <c r="T94" s="200" t="str">
        <f t="shared" si="53"/>
        <v/>
      </c>
      <c r="U94" s="199"/>
      <c r="V94" s="200" t="str">
        <f t="shared" si="54"/>
        <v/>
      </c>
      <c r="W94" s="199"/>
      <c r="X94" s="201" t="str">
        <f t="shared" si="55"/>
        <v/>
      </c>
      <c r="Y94" s="202" t="str">
        <f t="shared" si="56"/>
        <v/>
      </c>
      <c r="Z94" s="203" t="str">
        <f t="shared" si="57"/>
        <v/>
      </c>
      <c r="AA94" s="204" t="str">
        <f t="shared" si="58"/>
        <v/>
      </c>
      <c r="AB94" s="205"/>
      <c r="AC94" s="186"/>
      <c r="AD94" s="206" t="str">
        <f t="shared" si="59"/>
        <v/>
      </c>
      <c r="AE94" s="207" t="str">
        <f t="shared" si="60"/>
        <v/>
      </c>
      <c r="AF94" s="208" t="str">
        <f t="shared" si="61"/>
        <v/>
      </c>
      <c r="AG94" s="209" t="str">
        <f t="shared" si="62"/>
        <v/>
      </c>
      <c r="AH94" s="210" t="str">
        <f t="shared" si="63"/>
        <v/>
      </c>
    </row>
    <row r="95" spans="2:34" ht="12" customHeight="1">
      <c r="B95" s="21">
        <f>IF(情報!$C85="","",情報!$C85)</f>
        <v>238</v>
      </c>
      <c r="C95" s="22" t="str">
        <f t="shared" si="38"/>
        <v/>
      </c>
      <c r="D95" s="192" t="str">
        <f t="shared" si="39"/>
        <v/>
      </c>
      <c r="E95" s="193" t="str">
        <f t="shared" si="40"/>
        <v/>
      </c>
      <c r="F95" s="194" t="str">
        <f t="shared" si="41"/>
        <v/>
      </c>
      <c r="G95" s="192" t="str">
        <f t="shared" si="42"/>
        <v/>
      </c>
      <c r="H95" s="193" t="str">
        <f t="shared" si="43"/>
        <v/>
      </c>
      <c r="I95" s="194" t="str">
        <f t="shared" si="44"/>
        <v/>
      </c>
      <c r="J95" s="192" t="str">
        <f t="shared" si="45"/>
        <v/>
      </c>
      <c r="K95" s="193" t="str">
        <f t="shared" si="46"/>
        <v/>
      </c>
      <c r="L95" s="194" t="str">
        <f t="shared" si="47"/>
        <v/>
      </c>
      <c r="M95" s="20"/>
      <c r="N95" s="195" t="str">
        <f t="shared" si="48"/>
        <v/>
      </c>
      <c r="O95" s="196" t="str">
        <f t="shared" si="49"/>
        <v/>
      </c>
      <c r="P95" s="197" t="str">
        <f t="shared" si="50"/>
        <v/>
      </c>
      <c r="Q95" s="192" t="str">
        <f t="shared" si="51"/>
        <v/>
      </c>
      <c r="R95" s="198" t="str">
        <f t="shared" si="52"/>
        <v/>
      </c>
      <c r="S95" s="199"/>
      <c r="T95" s="200" t="str">
        <f t="shared" si="53"/>
        <v/>
      </c>
      <c r="U95" s="199"/>
      <c r="V95" s="200" t="str">
        <f t="shared" si="54"/>
        <v/>
      </c>
      <c r="W95" s="199"/>
      <c r="X95" s="201" t="str">
        <f t="shared" si="55"/>
        <v/>
      </c>
      <c r="Y95" s="202" t="str">
        <f t="shared" si="56"/>
        <v/>
      </c>
      <c r="Z95" s="203" t="str">
        <f t="shared" si="57"/>
        <v/>
      </c>
      <c r="AA95" s="204" t="str">
        <f t="shared" si="58"/>
        <v/>
      </c>
      <c r="AB95" s="205"/>
      <c r="AC95" s="186"/>
      <c r="AD95" s="206" t="str">
        <f t="shared" si="59"/>
        <v/>
      </c>
      <c r="AE95" s="207" t="str">
        <f t="shared" si="60"/>
        <v/>
      </c>
      <c r="AF95" s="208" t="str">
        <f t="shared" si="61"/>
        <v/>
      </c>
      <c r="AG95" s="209" t="str">
        <f t="shared" si="62"/>
        <v/>
      </c>
      <c r="AH95" s="210" t="str">
        <f t="shared" si="63"/>
        <v/>
      </c>
    </row>
    <row r="96" spans="2:34" ht="12" customHeight="1">
      <c r="B96" s="21">
        <f>IF(情報!$C86="","",情報!$C86)</f>
        <v>239</v>
      </c>
      <c r="C96" s="22" t="str">
        <f t="shared" si="38"/>
        <v/>
      </c>
      <c r="D96" s="192" t="str">
        <f t="shared" si="39"/>
        <v/>
      </c>
      <c r="E96" s="193" t="str">
        <f t="shared" si="40"/>
        <v/>
      </c>
      <c r="F96" s="194" t="str">
        <f t="shared" si="41"/>
        <v/>
      </c>
      <c r="G96" s="192" t="str">
        <f t="shared" si="42"/>
        <v/>
      </c>
      <c r="H96" s="193" t="str">
        <f t="shared" si="43"/>
        <v/>
      </c>
      <c r="I96" s="194" t="str">
        <f t="shared" si="44"/>
        <v/>
      </c>
      <c r="J96" s="192" t="str">
        <f t="shared" si="45"/>
        <v/>
      </c>
      <c r="K96" s="193" t="str">
        <f t="shared" si="46"/>
        <v/>
      </c>
      <c r="L96" s="194" t="str">
        <f t="shared" si="47"/>
        <v/>
      </c>
      <c r="M96" s="20"/>
      <c r="N96" s="195" t="str">
        <f t="shared" si="48"/>
        <v/>
      </c>
      <c r="O96" s="196" t="str">
        <f t="shared" si="49"/>
        <v/>
      </c>
      <c r="P96" s="197" t="str">
        <f t="shared" si="50"/>
        <v/>
      </c>
      <c r="Q96" s="192" t="str">
        <f t="shared" si="51"/>
        <v/>
      </c>
      <c r="R96" s="198" t="str">
        <f t="shared" si="52"/>
        <v/>
      </c>
      <c r="S96" s="199"/>
      <c r="T96" s="200" t="str">
        <f t="shared" si="53"/>
        <v/>
      </c>
      <c r="U96" s="199"/>
      <c r="V96" s="200" t="str">
        <f t="shared" si="54"/>
        <v/>
      </c>
      <c r="W96" s="199"/>
      <c r="X96" s="201" t="str">
        <f t="shared" si="55"/>
        <v/>
      </c>
      <c r="Y96" s="202" t="str">
        <f t="shared" si="56"/>
        <v/>
      </c>
      <c r="Z96" s="203" t="str">
        <f t="shared" si="57"/>
        <v/>
      </c>
      <c r="AA96" s="204" t="str">
        <f t="shared" si="58"/>
        <v/>
      </c>
      <c r="AB96" s="205"/>
      <c r="AC96" s="186"/>
      <c r="AD96" s="206" t="str">
        <f t="shared" si="59"/>
        <v/>
      </c>
      <c r="AE96" s="207" t="str">
        <f t="shared" si="60"/>
        <v/>
      </c>
      <c r="AF96" s="208" t="str">
        <f t="shared" si="61"/>
        <v/>
      </c>
      <c r="AG96" s="209" t="str">
        <f t="shared" si="62"/>
        <v/>
      </c>
      <c r="AH96" s="210" t="str">
        <f t="shared" si="63"/>
        <v/>
      </c>
    </row>
    <row r="97" spans="2:34" ht="12" customHeight="1">
      <c r="B97" s="27">
        <f>IF(情報!$C87="","",情報!$C87)</f>
        <v>240</v>
      </c>
      <c r="C97" s="28" t="str">
        <f t="shared" si="38"/>
        <v/>
      </c>
      <c r="D97" s="211" t="str">
        <f t="shared" si="39"/>
        <v/>
      </c>
      <c r="E97" s="212" t="str">
        <f t="shared" si="40"/>
        <v/>
      </c>
      <c r="F97" s="213" t="str">
        <f t="shared" si="41"/>
        <v/>
      </c>
      <c r="G97" s="211" t="str">
        <f t="shared" si="42"/>
        <v/>
      </c>
      <c r="H97" s="212" t="str">
        <f t="shared" si="43"/>
        <v/>
      </c>
      <c r="I97" s="213" t="str">
        <f t="shared" si="44"/>
        <v/>
      </c>
      <c r="J97" s="211" t="str">
        <f t="shared" si="45"/>
        <v/>
      </c>
      <c r="K97" s="212" t="str">
        <f t="shared" si="46"/>
        <v/>
      </c>
      <c r="L97" s="213" t="str">
        <f t="shared" si="47"/>
        <v/>
      </c>
      <c r="M97" s="20"/>
      <c r="N97" s="214" t="str">
        <f t="shared" si="48"/>
        <v/>
      </c>
      <c r="O97" s="215" t="str">
        <f t="shared" si="49"/>
        <v/>
      </c>
      <c r="P97" s="216" t="str">
        <f t="shared" si="50"/>
        <v/>
      </c>
      <c r="Q97" s="211" t="str">
        <f t="shared" si="51"/>
        <v/>
      </c>
      <c r="R97" s="217" t="str">
        <f t="shared" si="52"/>
        <v/>
      </c>
      <c r="S97" s="218"/>
      <c r="T97" s="219" t="str">
        <f t="shared" si="53"/>
        <v/>
      </c>
      <c r="U97" s="218"/>
      <c r="V97" s="219" t="str">
        <f t="shared" si="54"/>
        <v/>
      </c>
      <c r="W97" s="218"/>
      <c r="X97" s="220" t="str">
        <f t="shared" si="55"/>
        <v/>
      </c>
      <c r="Y97" s="221" t="str">
        <f t="shared" si="56"/>
        <v/>
      </c>
      <c r="Z97" s="222" t="str">
        <f t="shared" si="57"/>
        <v/>
      </c>
      <c r="AA97" s="223" t="str">
        <f t="shared" si="58"/>
        <v/>
      </c>
      <c r="AB97" s="224"/>
      <c r="AC97" s="186"/>
      <c r="AD97" s="225" t="str">
        <f t="shared" si="59"/>
        <v/>
      </c>
      <c r="AE97" s="226" t="str">
        <f t="shared" si="60"/>
        <v/>
      </c>
      <c r="AF97" s="227" t="str">
        <f t="shared" si="61"/>
        <v/>
      </c>
      <c r="AG97" s="228" t="str">
        <f t="shared" si="62"/>
        <v/>
      </c>
      <c r="AH97" s="229" t="str">
        <f t="shared" si="63"/>
        <v/>
      </c>
    </row>
    <row r="98" spans="2:34" ht="12" customHeight="1">
      <c r="B98" s="33">
        <f>IF(情報!$C88="","",情報!$C88)</f>
        <v>241</v>
      </c>
      <c r="C98" s="34" t="str">
        <f t="shared" si="38"/>
        <v/>
      </c>
      <c r="D98" s="230" t="str">
        <f t="shared" si="39"/>
        <v/>
      </c>
      <c r="E98" s="231" t="str">
        <f t="shared" si="40"/>
        <v/>
      </c>
      <c r="F98" s="232" t="str">
        <f t="shared" si="41"/>
        <v/>
      </c>
      <c r="G98" s="230" t="str">
        <f t="shared" si="42"/>
        <v/>
      </c>
      <c r="H98" s="231" t="str">
        <f t="shared" si="43"/>
        <v/>
      </c>
      <c r="I98" s="232" t="str">
        <f t="shared" si="44"/>
        <v/>
      </c>
      <c r="J98" s="230" t="str">
        <f t="shared" si="45"/>
        <v/>
      </c>
      <c r="K98" s="231" t="str">
        <f t="shared" si="46"/>
        <v/>
      </c>
      <c r="L98" s="232" t="str">
        <f t="shared" si="47"/>
        <v/>
      </c>
      <c r="M98" s="20"/>
      <c r="N98" s="233" t="str">
        <f t="shared" si="48"/>
        <v/>
      </c>
      <c r="O98" s="234" t="str">
        <f t="shared" si="49"/>
        <v/>
      </c>
      <c r="P98" s="235" t="str">
        <f t="shared" si="50"/>
        <v/>
      </c>
      <c r="Q98" s="230" t="str">
        <f t="shared" si="51"/>
        <v/>
      </c>
      <c r="R98" s="236" t="str">
        <f t="shared" si="52"/>
        <v/>
      </c>
      <c r="S98" s="237"/>
      <c r="T98" s="238" t="str">
        <f t="shared" si="53"/>
        <v/>
      </c>
      <c r="U98" s="237"/>
      <c r="V98" s="238" t="str">
        <f t="shared" si="54"/>
        <v/>
      </c>
      <c r="W98" s="237"/>
      <c r="X98" s="239" t="str">
        <f t="shared" si="55"/>
        <v/>
      </c>
      <c r="Y98" s="240" t="str">
        <f t="shared" si="56"/>
        <v/>
      </c>
      <c r="Z98" s="241" t="str">
        <f t="shared" si="57"/>
        <v/>
      </c>
      <c r="AA98" s="242" t="str">
        <f t="shared" si="58"/>
        <v/>
      </c>
      <c r="AB98" s="243"/>
      <c r="AC98" s="186"/>
      <c r="AD98" s="244" t="str">
        <f t="shared" si="59"/>
        <v/>
      </c>
      <c r="AE98" s="245" t="str">
        <f t="shared" si="60"/>
        <v/>
      </c>
      <c r="AF98" s="246" t="str">
        <f t="shared" si="61"/>
        <v/>
      </c>
      <c r="AG98" s="247" t="str">
        <f t="shared" si="62"/>
        <v/>
      </c>
      <c r="AH98" s="248" t="str">
        <f t="shared" si="63"/>
        <v/>
      </c>
    </row>
    <row r="99" spans="2:34" ht="12" customHeight="1">
      <c r="B99" s="21">
        <f>IF(情報!$C89="","",情報!$C89)</f>
        <v>242</v>
      </c>
      <c r="C99" s="22" t="str">
        <f t="shared" si="38"/>
        <v/>
      </c>
      <c r="D99" s="192" t="str">
        <f t="shared" si="39"/>
        <v/>
      </c>
      <c r="E99" s="193" t="str">
        <f t="shared" si="40"/>
        <v/>
      </c>
      <c r="F99" s="194" t="str">
        <f t="shared" si="41"/>
        <v/>
      </c>
      <c r="G99" s="192" t="str">
        <f t="shared" si="42"/>
        <v/>
      </c>
      <c r="H99" s="193" t="str">
        <f t="shared" si="43"/>
        <v/>
      </c>
      <c r="I99" s="194" t="str">
        <f t="shared" si="44"/>
        <v/>
      </c>
      <c r="J99" s="192" t="str">
        <f t="shared" si="45"/>
        <v/>
      </c>
      <c r="K99" s="193" t="str">
        <f t="shared" si="46"/>
        <v/>
      </c>
      <c r="L99" s="194" t="str">
        <f t="shared" si="47"/>
        <v/>
      </c>
      <c r="M99" s="20"/>
      <c r="N99" s="195" t="str">
        <f t="shared" si="48"/>
        <v/>
      </c>
      <c r="O99" s="196" t="str">
        <f t="shared" si="49"/>
        <v/>
      </c>
      <c r="P99" s="197" t="str">
        <f t="shared" si="50"/>
        <v/>
      </c>
      <c r="Q99" s="192" t="str">
        <f t="shared" si="51"/>
        <v/>
      </c>
      <c r="R99" s="198" t="str">
        <f t="shared" si="52"/>
        <v/>
      </c>
      <c r="S99" s="199"/>
      <c r="T99" s="200" t="str">
        <f t="shared" si="53"/>
        <v/>
      </c>
      <c r="U99" s="199"/>
      <c r="V99" s="200" t="str">
        <f t="shared" si="54"/>
        <v/>
      </c>
      <c r="W99" s="199"/>
      <c r="X99" s="201" t="str">
        <f t="shared" si="55"/>
        <v/>
      </c>
      <c r="Y99" s="202" t="str">
        <f t="shared" si="56"/>
        <v/>
      </c>
      <c r="Z99" s="203" t="str">
        <f t="shared" si="57"/>
        <v/>
      </c>
      <c r="AA99" s="204" t="str">
        <f t="shared" si="58"/>
        <v/>
      </c>
      <c r="AB99" s="205"/>
      <c r="AC99" s="186"/>
      <c r="AD99" s="206" t="str">
        <f t="shared" si="59"/>
        <v/>
      </c>
      <c r="AE99" s="207" t="str">
        <f t="shared" si="60"/>
        <v/>
      </c>
      <c r="AF99" s="208" t="str">
        <f t="shared" si="61"/>
        <v/>
      </c>
      <c r="AG99" s="209" t="str">
        <f t="shared" si="62"/>
        <v/>
      </c>
      <c r="AH99" s="210" t="str">
        <f t="shared" si="63"/>
        <v/>
      </c>
    </row>
    <row r="100" spans="2:34" ht="12" customHeight="1">
      <c r="B100" s="21">
        <f>IF(情報!$C90="","",情報!$C90)</f>
        <v>243</v>
      </c>
      <c r="C100" s="22" t="str">
        <f t="shared" si="38"/>
        <v/>
      </c>
      <c r="D100" s="192" t="str">
        <f t="shared" si="39"/>
        <v/>
      </c>
      <c r="E100" s="193" t="str">
        <f t="shared" si="40"/>
        <v/>
      </c>
      <c r="F100" s="194" t="str">
        <f t="shared" si="41"/>
        <v/>
      </c>
      <c r="G100" s="192" t="str">
        <f t="shared" si="42"/>
        <v/>
      </c>
      <c r="H100" s="193" t="str">
        <f t="shared" si="43"/>
        <v/>
      </c>
      <c r="I100" s="194" t="str">
        <f t="shared" si="44"/>
        <v/>
      </c>
      <c r="J100" s="192" t="str">
        <f t="shared" si="45"/>
        <v/>
      </c>
      <c r="K100" s="193" t="str">
        <f t="shared" si="46"/>
        <v/>
      </c>
      <c r="L100" s="194" t="str">
        <f t="shared" si="47"/>
        <v/>
      </c>
      <c r="M100" s="20"/>
      <c r="N100" s="195" t="str">
        <f t="shared" si="48"/>
        <v/>
      </c>
      <c r="O100" s="196" t="str">
        <f t="shared" si="49"/>
        <v/>
      </c>
      <c r="P100" s="197" t="str">
        <f t="shared" si="50"/>
        <v/>
      </c>
      <c r="Q100" s="192" t="str">
        <f t="shared" si="51"/>
        <v/>
      </c>
      <c r="R100" s="198" t="str">
        <f t="shared" si="52"/>
        <v/>
      </c>
      <c r="S100" s="199"/>
      <c r="T100" s="200" t="str">
        <f t="shared" si="53"/>
        <v/>
      </c>
      <c r="U100" s="199"/>
      <c r="V100" s="200" t="str">
        <f t="shared" si="54"/>
        <v/>
      </c>
      <c r="W100" s="199"/>
      <c r="X100" s="201" t="str">
        <f t="shared" si="55"/>
        <v/>
      </c>
      <c r="Y100" s="202" t="str">
        <f t="shared" si="56"/>
        <v/>
      </c>
      <c r="Z100" s="203" t="str">
        <f t="shared" si="57"/>
        <v/>
      </c>
      <c r="AA100" s="204" t="str">
        <f t="shared" si="58"/>
        <v/>
      </c>
      <c r="AB100" s="205"/>
      <c r="AC100" s="186"/>
      <c r="AD100" s="206" t="str">
        <f t="shared" si="59"/>
        <v/>
      </c>
      <c r="AE100" s="207" t="str">
        <f t="shared" si="60"/>
        <v/>
      </c>
      <c r="AF100" s="208" t="str">
        <f t="shared" si="61"/>
        <v/>
      </c>
      <c r="AG100" s="209" t="str">
        <f t="shared" si="62"/>
        <v/>
      </c>
      <c r="AH100" s="210" t="str">
        <f t="shared" si="63"/>
        <v/>
      </c>
    </row>
    <row r="101" spans="2:34" ht="12" customHeight="1">
      <c r="B101" s="21">
        <f>IF(情報!$C91="","",情報!$C91)</f>
        <v>244</v>
      </c>
      <c r="C101" s="22" t="str">
        <f t="shared" si="38"/>
        <v/>
      </c>
      <c r="D101" s="192" t="str">
        <f t="shared" si="39"/>
        <v/>
      </c>
      <c r="E101" s="193" t="str">
        <f t="shared" si="40"/>
        <v/>
      </c>
      <c r="F101" s="194" t="str">
        <f t="shared" si="41"/>
        <v/>
      </c>
      <c r="G101" s="192" t="str">
        <f t="shared" si="42"/>
        <v/>
      </c>
      <c r="H101" s="193" t="str">
        <f t="shared" si="43"/>
        <v/>
      </c>
      <c r="I101" s="194" t="str">
        <f t="shared" si="44"/>
        <v/>
      </c>
      <c r="J101" s="192" t="str">
        <f t="shared" si="45"/>
        <v/>
      </c>
      <c r="K101" s="193" t="str">
        <f t="shared" si="46"/>
        <v/>
      </c>
      <c r="L101" s="194" t="str">
        <f t="shared" si="47"/>
        <v/>
      </c>
      <c r="M101" s="20"/>
      <c r="N101" s="195" t="str">
        <f t="shared" si="48"/>
        <v/>
      </c>
      <c r="O101" s="196" t="str">
        <f t="shared" si="49"/>
        <v/>
      </c>
      <c r="P101" s="197" t="str">
        <f t="shared" si="50"/>
        <v/>
      </c>
      <c r="Q101" s="192" t="str">
        <f t="shared" si="51"/>
        <v/>
      </c>
      <c r="R101" s="198" t="str">
        <f t="shared" si="52"/>
        <v/>
      </c>
      <c r="S101" s="199"/>
      <c r="T101" s="200" t="str">
        <f t="shared" si="53"/>
        <v/>
      </c>
      <c r="U101" s="199"/>
      <c r="V101" s="200" t="str">
        <f t="shared" si="54"/>
        <v/>
      </c>
      <c r="W101" s="199"/>
      <c r="X101" s="201" t="str">
        <f t="shared" si="55"/>
        <v/>
      </c>
      <c r="Y101" s="202" t="str">
        <f t="shared" si="56"/>
        <v/>
      </c>
      <c r="Z101" s="203" t="str">
        <f t="shared" si="57"/>
        <v/>
      </c>
      <c r="AA101" s="204" t="str">
        <f t="shared" si="58"/>
        <v/>
      </c>
      <c r="AB101" s="205"/>
      <c r="AC101" s="186"/>
      <c r="AD101" s="206" t="str">
        <f t="shared" si="59"/>
        <v/>
      </c>
      <c r="AE101" s="207" t="str">
        <f t="shared" si="60"/>
        <v/>
      </c>
      <c r="AF101" s="208" t="str">
        <f t="shared" si="61"/>
        <v/>
      </c>
      <c r="AG101" s="209" t="str">
        <f t="shared" si="62"/>
        <v/>
      </c>
      <c r="AH101" s="210" t="str">
        <f t="shared" si="63"/>
        <v/>
      </c>
    </row>
    <row r="102" spans="2:34" ht="12" customHeight="1" thickBot="1">
      <c r="B102" s="39">
        <f>IF(情報!$C92="","",情報!$C92)</f>
        <v>245</v>
      </c>
      <c r="C102" s="40" t="str">
        <f t="shared" si="38"/>
        <v/>
      </c>
      <c r="D102" s="249" t="str">
        <f t="shared" si="39"/>
        <v/>
      </c>
      <c r="E102" s="250" t="str">
        <f t="shared" si="40"/>
        <v/>
      </c>
      <c r="F102" s="251" t="str">
        <f t="shared" si="41"/>
        <v/>
      </c>
      <c r="G102" s="249" t="str">
        <f t="shared" si="42"/>
        <v/>
      </c>
      <c r="H102" s="250" t="str">
        <f t="shared" si="43"/>
        <v/>
      </c>
      <c r="I102" s="251" t="str">
        <f t="shared" si="44"/>
        <v/>
      </c>
      <c r="J102" s="249" t="str">
        <f t="shared" si="45"/>
        <v/>
      </c>
      <c r="K102" s="250" t="str">
        <f t="shared" si="46"/>
        <v/>
      </c>
      <c r="L102" s="251" t="str">
        <f t="shared" si="47"/>
        <v/>
      </c>
      <c r="M102" s="20"/>
      <c r="N102" s="252" t="str">
        <f t="shared" si="48"/>
        <v/>
      </c>
      <c r="O102" s="253" t="str">
        <f t="shared" si="49"/>
        <v/>
      </c>
      <c r="P102" s="254" t="str">
        <f t="shared" si="50"/>
        <v/>
      </c>
      <c r="Q102" s="249" t="str">
        <f t="shared" si="51"/>
        <v/>
      </c>
      <c r="R102" s="255" t="str">
        <f t="shared" si="52"/>
        <v/>
      </c>
      <c r="S102" s="256"/>
      <c r="T102" s="257" t="str">
        <f t="shared" si="53"/>
        <v/>
      </c>
      <c r="U102" s="256"/>
      <c r="V102" s="257" t="str">
        <f t="shared" si="54"/>
        <v/>
      </c>
      <c r="W102" s="256"/>
      <c r="X102" s="258" t="str">
        <f t="shared" si="55"/>
        <v/>
      </c>
      <c r="Y102" s="259" t="str">
        <f t="shared" si="56"/>
        <v/>
      </c>
      <c r="Z102" s="260" t="str">
        <f t="shared" si="57"/>
        <v/>
      </c>
      <c r="AA102" s="261" t="str">
        <f t="shared" si="58"/>
        <v/>
      </c>
      <c r="AB102" s="262"/>
      <c r="AC102" s="186"/>
      <c r="AD102" s="263" t="str">
        <f t="shared" si="59"/>
        <v/>
      </c>
      <c r="AE102" s="264" t="str">
        <f t="shared" si="60"/>
        <v/>
      </c>
      <c r="AF102" s="265" t="str">
        <f t="shared" si="61"/>
        <v/>
      </c>
      <c r="AG102" s="266" t="str">
        <f t="shared" si="62"/>
        <v/>
      </c>
      <c r="AH102" s="267" t="str">
        <f t="shared" si="63"/>
        <v/>
      </c>
    </row>
    <row r="103" spans="2:34" ht="12" customHeight="1">
      <c r="B103" s="14">
        <f>IF(情報!$C93="","",情報!$C93)</f>
        <v>301</v>
      </c>
      <c r="C103" s="15" t="str">
        <f t="shared" si="38"/>
        <v/>
      </c>
      <c r="D103" s="172" t="str">
        <f t="shared" si="39"/>
        <v/>
      </c>
      <c r="E103" s="173" t="str">
        <f t="shared" si="40"/>
        <v/>
      </c>
      <c r="F103" s="174" t="str">
        <f t="shared" si="41"/>
        <v/>
      </c>
      <c r="G103" s="172" t="str">
        <f t="shared" si="42"/>
        <v/>
      </c>
      <c r="H103" s="173" t="str">
        <f t="shared" si="43"/>
        <v/>
      </c>
      <c r="I103" s="174" t="str">
        <f t="shared" si="44"/>
        <v/>
      </c>
      <c r="J103" s="172" t="str">
        <f t="shared" si="45"/>
        <v/>
      </c>
      <c r="K103" s="173" t="str">
        <f t="shared" si="46"/>
        <v/>
      </c>
      <c r="L103" s="174" t="str">
        <f t="shared" si="47"/>
        <v/>
      </c>
      <c r="M103" s="20"/>
      <c r="N103" s="175" t="str">
        <f t="shared" si="48"/>
        <v/>
      </c>
      <c r="O103" s="176" t="str">
        <f t="shared" si="49"/>
        <v/>
      </c>
      <c r="P103" s="177" t="str">
        <f t="shared" si="50"/>
        <v/>
      </c>
      <c r="Q103" s="172" t="str">
        <f t="shared" si="51"/>
        <v/>
      </c>
      <c r="R103" s="178" t="str">
        <f t="shared" si="52"/>
        <v/>
      </c>
      <c r="S103" s="179"/>
      <c r="T103" s="180" t="str">
        <f t="shared" si="53"/>
        <v/>
      </c>
      <c r="U103" s="179"/>
      <c r="V103" s="180" t="str">
        <f t="shared" si="54"/>
        <v/>
      </c>
      <c r="W103" s="179"/>
      <c r="X103" s="181" t="str">
        <f t="shared" si="55"/>
        <v/>
      </c>
      <c r="Y103" s="182" t="str">
        <f t="shared" si="56"/>
        <v/>
      </c>
      <c r="Z103" s="183" t="str">
        <f t="shared" si="57"/>
        <v/>
      </c>
      <c r="AA103" s="184" t="str">
        <f t="shared" si="58"/>
        <v/>
      </c>
      <c r="AB103" s="185"/>
      <c r="AC103" s="186"/>
      <c r="AD103" s="187" t="str">
        <f t="shared" si="59"/>
        <v/>
      </c>
      <c r="AE103" s="188" t="str">
        <f t="shared" si="60"/>
        <v/>
      </c>
      <c r="AF103" s="189" t="str">
        <f t="shared" si="61"/>
        <v/>
      </c>
      <c r="AG103" s="190" t="str">
        <f t="shared" si="62"/>
        <v/>
      </c>
      <c r="AH103" s="191" t="str">
        <f t="shared" si="63"/>
        <v/>
      </c>
    </row>
    <row r="104" spans="2:34" ht="12" customHeight="1">
      <c r="B104" s="21">
        <f>IF(情報!$C94="","",情報!$C94)</f>
        <v>302</v>
      </c>
      <c r="C104" s="22" t="str">
        <f t="shared" si="38"/>
        <v/>
      </c>
      <c r="D104" s="192" t="str">
        <f t="shared" si="39"/>
        <v/>
      </c>
      <c r="E104" s="193" t="str">
        <f t="shared" si="40"/>
        <v/>
      </c>
      <c r="F104" s="194" t="str">
        <f t="shared" si="41"/>
        <v/>
      </c>
      <c r="G104" s="192" t="str">
        <f t="shared" si="42"/>
        <v/>
      </c>
      <c r="H104" s="193" t="str">
        <f t="shared" si="43"/>
        <v/>
      </c>
      <c r="I104" s="194" t="str">
        <f t="shared" si="44"/>
        <v/>
      </c>
      <c r="J104" s="192" t="str">
        <f t="shared" si="45"/>
        <v/>
      </c>
      <c r="K104" s="193" t="str">
        <f t="shared" si="46"/>
        <v/>
      </c>
      <c r="L104" s="194" t="str">
        <f t="shared" si="47"/>
        <v/>
      </c>
      <c r="M104" s="20"/>
      <c r="N104" s="195" t="str">
        <f t="shared" si="48"/>
        <v/>
      </c>
      <c r="O104" s="196" t="str">
        <f t="shared" si="49"/>
        <v/>
      </c>
      <c r="P104" s="197" t="str">
        <f t="shared" si="50"/>
        <v/>
      </c>
      <c r="Q104" s="192" t="str">
        <f t="shared" si="51"/>
        <v/>
      </c>
      <c r="R104" s="198" t="str">
        <f t="shared" si="52"/>
        <v/>
      </c>
      <c r="S104" s="199"/>
      <c r="T104" s="200" t="str">
        <f t="shared" si="53"/>
        <v/>
      </c>
      <c r="U104" s="199"/>
      <c r="V104" s="200" t="str">
        <f t="shared" si="54"/>
        <v/>
      </c>
      <c r="W104" s="199"/>
      <c r="X104" s="201" t="str">
        <f t="shared" si="55"/>
        <v/>
      </c>
      <c r="Y104" s="202" t="str">
        <f t="shared" si="56"/>
        <v/>
      </c>
      <c r="Z104" s="203" t="str">
        <f t="shared" si="57"/>
        <v/>
      </c>
      <c r="AA104" s="204" t="str">
        <f t="shared" si="58"/>
        <v/>
      </c>
      <c r="AB104" s="205"/>
      <c r="AC104" s="186"/>
      <c r="AD104" s="206" t="str">
        <f t="shared" si="59"/>
        <v/>
      </c>
      <c r="AE104" s="207" t="str">
        <f t="shared" si="60"/>
        <v/>
      </c>
      <c r="AF104" s="208" t="str">
        <f t="shared" si="61"/>
        <v/>
      </c>
      <c r="AG104" s="209" t="str">
        <f t="shared" si="62"/>
        <v/>
      </c>
      <c r="AH104" s="210" t="str">
        <f t="shared" si="63"/>
        <v/>
      </c>
    </row>
    <row r="105" spans="2:34" ht="12" customHeight="1">
      <c r="B105" s="21">
        <f>IF(情報!$C95="","",情報!$C95)</f>
        <v>303</v>
      </c>
      <c r="C105" s="22" t="str">
        <f t="shared" si="38"/>
        <v/>
      </c>
      <c r="D105" s="192" t="str">
        <f t="shared" si="39"/>
        <v/>
      </c>
      <c r="E105" s="193" t="str">
        <f t="shared" si="40"/>
        <v/>
      </c>
      <c r="F105" s="194" t="str">
        <f t="shared" si="41"/>
        <v/>
      </c>
      <c r="G105" s="192" t="str">
        <f t="shared" si="42"/>
        <v/>
      </c>
      <c r="H105" s="193" t="str">
        <f t="shared" si="43"/>
        <v/>
      </c>
      <c r="I105" s="194" t="str">
        <f t="shared" si="44"/>
        <v/>
      </c>
      <c r="J105" s="192" t="str">
        <f t="shared" si="45"/>
        <v/>
      </c>
      <c r="K105" s="193" t="str">
        <f t="shared" si="46"/>
        <v/>
      </c>
      <c r="L105" s="194" t="str">
        <f t="shared" si="47"/>
        <v/>
      </c>
      <c r="M105" s="20"/>
      <c r="N105" s="195" t="str">
        <f t="shared" si="48"/>
        <v/>
      </c>
      <c r="O105" s="196" t="str">
        <f t="shared" si="49"/>
        <v/>
      </c>
      <c r="P105" s="197" t="str">
        <f t="shared" si="50"/>
        <v/>
      </c>
      <c r="Q105" s="192" t="str">
        <f t="shared" si="51"/>
        <v/>
      </c>
      <c r="R105" s="198" t="str">
        <f t="shared" si="52"/>
        <v/>
      </c>
      <c r="S105" s="199"/>
      <c r="T105" s="200" t="str">
        <f t="shared" si="53"/>
        <v/>
      </c>
      <c r="U105" s="199"/>
      <c r="V105" s="200" t="str">
        <f t="shared" si="54"/>
        <v/>
      </c>
      <c r="W105" s="199"/>
      <c r="X105" s="201" t="str">
        <f t="shared" si="55"/>
        <v/>
      </c>
      <c r="Y105" s="202" t="str">
        <f t="shared" si="56"/>
        <v/>
      </c>
      <c r="Z105" s="203" t="str">
        <f t="shared" si="57"/>
        <v/>
      </c>
      <c r="AA105" s="204" t="str">
        <f t="shared" si="58"/>
        <v/>
      </c>
      <c r="AB105" s="205"/>
      <c r="AC105" s="186"/>
      <c r="AD105" s="206" t="str">
        <f t="shared" si="59"/>
        <v/>
      </c>
      <c r="AE105" s="207" t="str">
        <f t="shared" si="60"/>
        <v/>
      </c>
      <c r="AF105" s="208" t="str">
        <f t="shared" si="61"/>
        <v/>
      </c>
      <c r="AG105" s="209" t="str">
        <f t="shared" si="62"/>
        <v/>
      </c>
      <c r="AH105" s="210" t="str">
        <f t="shared" si="63"/>
        <v/>
      </c>
    </row>
    <row r="106" spans="2:34" ht="12" customHeight="1">
      <c r="B106" s="21">
        <f>IF(情報!$C96="","",情報!$C96)</f>
        <v>304</v>
      </c>
      <c r="C106" s="22" t="str">
        <f t="shared" si="38"/>
        <v/>
      </c>
      <c r="D106" s="192" t="str">
        <f t="shared" si="39"/>
        <v/>
      </c>
      <c r="E106" s="193" t="str">
        <f t="shared" si="40"/>
        <v/>
      </c>
      <c r="F106" s="194" t="str">
        <f t="shared" si="41"/>
        <v/>
      </c>
      <c r="G106" s="192" t="str">
        <f t="shared" si="42"/>
        <v/>
      </c>
      <c r="H106" s="193" t="str">
        <f t="shared" si="43"/>
        <v/>
      </c>
      <c r="I106" s="194" t="str">
        <f t="shared" si="44"/>
        <v/>
      </c>
      <c r="J106" s="192" t="str">
        <f t="shared" si="45"/>
        <v/>
      </c>
      <c r="K106" s="193" t="str">
        <f t="shared" si="46"/>
        <v/>
      </c>
      <c r="L106" s="194" t="str">
        <f t="shared" si="47"/>
        <v/>
      </c>
      <c r="M106" s="20"/>
      <c r="N106" s="195" t="str">
        <f t="shared" si="48"/>
        <v/>
      </c>
      <c r="O106" s="196" t="str">
        <f t="shared" si="49"/>
        <v/>
      </c>
      <c r="P106" s="197" t="str">
        <f t="shared" si="50"/>
        <v/>
      </c>
      <c r="Q106" s="192" t="str">
        <f t="shared" si="51"/>
        <v/>
      </c>
      <c r="R106" s="198" t="str">
        <f t="shared" si="52"/>
        <v/>
      </c>
      <c r="S106" s="199"/>
      <c r="T106" s="200" t="str">
        <f t="shared" si="53"/>
        <v/>
      </c>
      <c r="U106" s="199"/>
      <c r="V106" s="200" t="str">
        <f t="shared" si="54"/>
        <v/>
      </c>
      <c r="W106" s="199"/>
      <c r="X106" s="201" t="str">
        <f t="shared" si="55"/>
        <v/>
      </c>
      <c r="Y106" s="202" t="str">
        <f t="shared" si="56"/>
        <v/>
      </c>
      <c r="Z106" s="203" t="str">
        <f t="shared" si="57"/>
        <v/>
      </c>
      <c r="AA106" s="204" t="str">
        <f t="shared" si="58"/>
        <v/>
      </c>
      <c r="AB106" s="205"/>
      <c r="AC106" s="186"/>
      <c r="AD106" s="206" t="str">
        <f t="shared" si="59"/>
        <v/>
      </c>
      <c r="AE106" s="207" t="str">
        <f t="shared" si="60"/>
        <v/>
      </c>
      <c r="AF106" s="208" t="str">
        <f t="shared" si="61"/>
        <v/>
      </c>
      <c r="AG106" s="209" t="str">
        <f t="shared" si="62"/>
        <v/>
      </c>
      <c r="AH106" s="210" t="str">
        <f t="shared" si="63"/>
        <v/>
      </c>
    </row>
    <row r="107" spans="2:34" ht="12" customHeight="1">
      <c r="B107" s="27">
        <f>IF(情報!$C97="","",情報!$C97)</f>
        <v>305</v>
      </c>
      <c r="C107" s="28" t="str">
        <f t="shared" si="38"/>
        <v/>
      </c>
      <c r="D107" s="211" t="str">
        <f t="shared" si="39"/>
        <v/>
      </c>
      <c r="E107" s="212" t="str">
        <f t="shared" si="40"/>
        <v/>
      </c>
      <c r="F107" s="213" t="str">
        <f t="shared" si="41"/>
        <v/>
      </c>
      <c r="G107" s="211" t="str">
        <f t="shared" si="42"/>
        <v/>
      </c>
      <c r="H107" s="212" t="str">
        <f t="shared" si="43"/>
        <v/>
      </c>
      <c r="I107" s="213" t="str">
        <f t="shared" si="44"/>
        <v/>
      </c>
      <c r="J107" s="211" t="str">
        <f t="shared" si="45"/>
        <v/>
      </c>
      <c r="K107" s="212" t="str">
        <f t="shared" si="46"/>
        <v/>
      </c>
      <c r="L107" s="213" t="str">
        <f t="shared" si="47"/>
        <v/>
      </c>
      <c r="M107" s="20"/>
      <c r="N107" s="214" t="str">
        <f t="shared" si="48"/>
        <v/>
      </c>
      <c r="O107" s="215" t="str">
        <f t="shared" si="49"/>
        <v/>
      </c>
      <c r="P107" s="216" t="str">
        <f t="shared" si="50"/>
        <v/>
      </c>
      <c r="Q107" s="211" t="str">
        <f t="shared" si="51"/>
        <v/>
      </c>
      <c r="R107" s="217" t="str">
        <f t="shared" si="52"/>
        <v/>
      </c>
      <c r="S107" s="218"/>
      <c r="T107" s="219" t="str">
        <f t="shared" si="53"/>
        <v/>
      </c>
      <c r="U107" s="218"/>
      <c r="V107" s="219" t="str">
        <f t="shared" si="54"/>
        <v/>
      </c>
      <c r="W107" s="218"/>
      <c r="X107" s="220" t="str">
        <f t="shared" si="55"/>
        <v/>
      </c>
      <c r="Y107" s="221" t="str">
        <f t="shared" si="56"/>
        <v/>
      </c>
      <c r="Z107" s="222" t="str">
        <f t="shared" si="57"/>
        <v/>
      </c>
      <c r="AA107" s="223" t="str">
        <f t="shared" si="58"/>
        <v/>
      </c>
      <c r="AB107" s="224"/>
      <c r="AC107" s="186"/>
      <c r="AD107" s="225" t="str">
        <f t="shared" si="59"/>
        <v/>
      </c>
      <c r="AE107" s="226" t="str">
        <f t="shared" si="60"/>
        <v/>
      </c>
      <c r="AF107" s="227" t="str">
        <f t="shared" si="61"/>
        <v/>
      </c>
      <c r="AG107" s="228" t="str">
        <f t="shared" si="62"/>
        <v/>
      </c>
      <c r="AH107" s="229" t="str">
        <f t="shared" si="63"/>
        <v/>
      </c>
    </row>
    <row r="108" spans="2:34" ht="12" customHeight="1">
      <c r="B108" s="33">
        <f>IF(情報!$C98="","",情報!$C98)</f>
        <v>306</v>
      </c>
      <c r="C108" s="34" t="str">
        <f t="shared" si="38"/>
        <v/>
      </c>
      <c r="D108" s="230" t="str">
        <f t="shared" si="39"/>
        <v/>
      </c>
      <c r="E108" s="231" t="str">
        <f t="shared" si="40"/>
        <v/>
      </c>
      <c r="F108" s="232" t="str">
        <f t="shared" si="41"/>
        <v/>
      </c>
      <c r="G108" s="230" t="str">
        <f t="shared" si="42"/>
        <v/>
      </c>
      <c r="H108" s="231" t="str">
        <f t="shared" si="43"/>
        <v/>
      </c>
      <c r="I108" s="232" t="str">
        <f t="shared" si="44"/>
        <v/>
      </c>
      <c r="J108" s="230" t="str">
        <f t="shared" si="45"/>
        <v/>
      </c>
      <c r="K108" s="231" t="str">
        <f t="shared" si="46"/>
        <v/>
      </c>
      <c r="L108" s="232" t="str">
        <f t="shared" si="47"/>
        <v/>
      </c>
      <c r="M108" s="20"/>
      <c r="N108" s="233" t="str">
        <f t="shared" si="48"/>
        <v/>
      </c>
      <c r="O108" s="234" t="str">
        <f t="shared" si="49"/>
        <v/>
      </c>
      <c r="P108" s="235" t="str">
        <f t="shared" si="50"/>
        <v/>
      </c>
      <c r="Q108" s="230" t="str">
        <f t="shared" si="51"/>
        <v/>
      </c>
      <c r="R108" s="236" t="str">
        <f t="shared" si="52"/>
        <v/>
      </c>
      <c r="S108" s="237"/>
      <c r="T108" s="238" t="str">
        <f t="shared" si="53"/>
        <v/>
      </c>
      <c r="U108" s="237"/>
      <c r="V108" s="238" t="str">
        <f t="shared" si="54"/>
        <v/>
      </c>
      <c r="W108" s="237"/>
      <c r="X108" s="239" t="str">
        <f t="shared" si="55"/>
        <v/>
      </c>
      <c r="Y108" s="240" t="str">
        <f t="shared" si="56"/>
        <v/>
      </c>
      <c r="Z108" s="241" t="str">
        <f t="shared" si="57"/>
        <v/>
      </c>
      <c r="AA108" s="242" t="str">
        <f t="shared" si="58"/>
        <v/>
      </c>
      <c r="AB108" s="243"/>
      <c r="AC108" s="186"/>
      <c r="AD108" s="244" t="str">
        <f t="shared" si="59"/>
        <v/>
      </c>
      <c r="AE108" s="245" t="str">
        <f t="shared" si="60"/>
        <v/>
      </c>
      <c r="AF108" s="246" t="str">
        <f t="shared" si="61"/>
        <v/>
      </c>
      <c r="AG108" s="247" t="str">
        <f t="shared" si="62"/>
        <v/>
      </c>
      <c r="AH108" s="248" t="str">
        <f t="shared" si="63"/>
        <v/>
      </c>
    </row>
    <row r="109" spans="2:34" ht="12" customHeight="1">
      <c r="B109" s="21">
        <f>IF(情報!$C99="","",情報!$C99)</f>
        <v>307</v>
      </c>
      <c r="C109" s="22" t="str">
        <f t="shared" si="38"/>
        <v/>
      </c>
      <c r="D109" s="192" t="str">
        <f t="shared" ref="D109:D140" si="64">VLOOKUP($B109,単2,60,FALSE)</f>
        <v/>
      </c>
      <c r="E109" s="193" t="str">
        <f t="shared" ref="E109:E140" si="65">VLOOKUP($B109,テ2,41,FALSE)</f>
        <v/>
      </c>
      <c r="F109" s="194" t="str">
        <f t="shared" si="41"/>
        <v/>
      </c>
      <c r="G109" s="192" t="str">
        <f t="shared" ref="G109:G140" si="66">VLOOKUP($B109,単2,61,FALSE)</f>
        <v/>
      </c>
      <c r="H109" s="193" t="str">
        <f t="shared" ref="H109:H140" si="67">VLOOKUP($B109,テ2,42,FALSE)</f>
        <v/>
      </c>
      <c r="I109" s="194" t="str">
        <f t="shared" si="44"/>
        <v/>
      </c>
      <c r="J109" s="192" t="str">
        <f t="shared" ref="J109:J140" si="68">VLOOKUP($B109,単2,62,FALSE)</f>
        <v/>
      </c>
      <c r="K109" s="193" t="str">
        <f t="shared" ref="K109:K140" si="69">VLOOKUP($B109,テ2,43,FALSE)</f>
        <v/>
      </c>
      <c r="L109" s="194" t="str">
        <f t="shared" si="47"/>
        <v/>
      </c>
      <c r="M109" s="20"/>
      <c r="N109" s="195" t="str">
        <f t="shared" si="48"/>
        <v/>
      </c>
      <c r="O109" s="196" t="str">
        <f t="shared" si="49"/>
        <v/>
      </c>
      <c r="P109" s="197" t="str">
        <f t="shared" si="50"/>
        <v/>
      </c>
      <c r="Q109" s="192" t="str">
        <f t="shared" ref="Q109:Q140" si="70">VLOOKUP($B109,テ2,44,FALSE)</f>
        <v/>
      </c>
      <c r="R109" s="198" t="str">
        <f t="shared" si="52"/>
        <v/>
      </c>
      <c r="S109" s="199"/>
      <c r="T109" s="200" t="str">
        <f t="shared" si="53"/>
        <v/>
      </c>
      <c r="U109" s="199"/>
      <c r="V109" s="200" t="str">
        <f t="shared" si="54"/>
        <v/>
      </c>
      <c r="W109" s="199"/>
      <c r="X109" s="201" t="str">
        <f t="shared" si="55"/>
        <v/>
      </c>
      <c r="Y109" s="202" t="str">
        <f t="shared" si="56"/>
        <v/>
      </c>
      <c r="Z109" s="203" t="str">
        <f t="shared" si="57"/>
        <v/>
      </c>
      <c r="AA109" s="204" t="str">
        <f t="shared" si="58"/>
        <v/>
      </c>
      <c r="AB109" s="205"/>
      <c r="AC109" s="186"/>
      <c r="AD109" s="206" t="str">
        <f t="shared" si="59"/>
        <v/>
      </c>
      <c r="AE109" s="207" t="str">
        <f t="shared" si="60"/>
        <v/>
      </c>
      <c r="AF109" s="208" t="str">
        <f t="shared" si="61"/>
        <v/>
      </c>
      <c r="AG109" s="209" t="str">
        <f t="shared" si="62"/>
        <v/>
      </c>
      <c r="AH109" s="210" t="str">
        <f t="shared" si="63"/>
        <v/>
      </c>
    </row>
    <row r="110" spans="2:34" ht="12" customHeight="1">
      <c r="B110" s="21">
        <f>IF(情報!$C100="","",情報!$C100)</f>
        <v>308</v>
      </c>
      <c r="C110" s="22" t="str">
        <f t="shared" si="38"/>
        <v/>
      </c>
      <c r="D110" s="192" t="str">
        <f t="shared" si="64"/>
        <v/>
      </c>
      <c r="E110" s="193" t="str">
        <f t="shared" si="65"/>
        <v/>
      </c>
      <c r="F110" s="194" t="str">
        <f t="shared" si="41"/>
        <v/>
      </c>
      <c r="G110" s="192" t="str">
        <f t="shared" si="66"/>
        <v/>
      </c>
      <c r="H110" s="193" t="str">
        <f t="shared" si="67"/>
        <v/>
      </c>
      <c r="I110" s="194" t="str">
        <f t="shared" si="44"/>
        <v/>
      </c>
      <c r="J110" s="192" t="str">
        <f t="shared" si="68"/>
        <v/>
      </c>
      <c r="K110" s="193" t="str">
        <f t="shared" si="69"/>
        <v/>
      </c>
      <c r="L110" s="194" t="str">
        <f t="shared" si="47"/>
        <v/>
      </c>
      <c r="M110" s="20"/>
      <c r="N110" s="195" t="str">
        <f t="shared" si="48"/>
        <v/>
      </c>
      <c r="O110" s="196" t="str">
        <f t="shared" si="49"/>
        <v/>
      </c>
      <c r="P110" s="197" t="str">
        <f t="shared" si="50"/>
        <v/>
      </c>
      <c r="Q110" s="192" t="str">
        <f t="shared" si="70"/>
        <v/>
      </c>
      <c r="R110" s="198" t="str">
        <f t="shared" si="52"/>
        <v/>
      </c>
      <c r="S110" s="199"/>
      <c r="T110" s="200" t="str">
        <f t="shared" si="53"/>
        <v/>
      </c>
      <c r="U110" s="199"/>
      <c r="V110" s="200" t="str">
        <f t="shared" si="54"/>
        <v/>
      </c>
      <c r="W110" s="199"/>
      <c r="X110" s="201" t="str">
        <f t="shared" si="55"/>
        <v/>
      </c>
      <c r="Y110" s="202" t="str">
        <f t="shared" si="56"/>
        <v/>
      </c>
      <c r="Z110" s="203" t="str">
        <f t="shared" si="57"/>
        <v/>
      </c>
      <c r="AA110" s="204" t="str">
        <f t="shared" si="58"/>
        <v/>
      </c>
      <c r="AB110" s="205"/>
      <c r="AC110" s="186"/>
      <c r="AD110" s="206" t="str">
        <f t="shared" si="59"/>
        <v/>
      </c>
      <c r="AE110" s="207" t="str">
        <f t="shared" si="60"/>
        <v/>
      </c>
      <c r="AF110" s="208" t="str">
        <f t="shared" si="61"/>
        <v/>
      </c>
      <c r="AG110" s="209" t="str">
        <f t="shared" si="62"/>
        <v/>
      </c>
      <c r="AH110" s="210" t="str">
        <f t="shared" si="63"/>
        <v/>
      </c>
    </row>
    <row r="111" spans="2:34" ht="12" customHeight="1">
      <c r="B111" s="21">
        <f>IF(情報!$C101="","",情報!$C101)</f>
        <v>309</v>
      </c>
      <c r="C111" s="22" t="str">
        <f t="shared" si="38"/>
        <v/>
      </c>
      <c r="D111" s="192" t="str">
        <f t="shared" si="64"/>
        <v/>
      </c>
      <c r="E111" s="193" t="str">
        <f t="shared" si="65"/>
        <v/>
      </c>
      <c r="F111" s="194" t="str">
        <f t="shared" si="41"/>
        <v/>
      </c>
      <c r="G111" s="192" t="str">
        <f t="shared" si="66"/>
        <v/>
      </c>
      <c r="H111" s="193" t="str">
        <f t="shared" si="67"/>
        <v/>
      </c>
      <c r="I111" s="194" t="str">
        <f t="shared" si="44"/>
        <v/>
      </c>
      <c r="J111" s="192" t="str">
        <f t="shared" si="68"/>
        <v/>
      </c>
      <c r="K111" s="193" t="str">
        <f t="shared" si="69"/>
        <v/>
      </c>
      <c r="L111" s="194" t="str">
        <f t="shared" si="47"/>
        <v/>
      </c>
      <c r="M111" s="20"/>
      <c r="N111" s="195" t="str">
        <f t="shared" si="48"/>
        <v/>
      </c>
      <c r="O111" s="196" t="str">
        <f t="shared" si="49"/>
        <v/>
      </c>
      <c r="P111" s="197" t="str">
        <f t="shared" si="50"/>
        <v/>
      </c>
      <c r="Q111" s="192" t="str">
        <f t="shared" si="70"/>
        <v/>
      </c>
      <c r="R111" s="198" t="str">
        <f t="shared" si="52"/>
        <v/>
      </c>
      <c r="S111" s="199"/>
      <c r="T111" s="200" t="str">
        <f t="shared" si="53"/>
        <v/>
      </c>
      <c r="U111" s="199"/>
      <c r="V111" s="200" t="str">
        <f t="shared" si="54"/>
        <v/>
      </c>
      <c r="W111" s="199"/>
      <c r="X111" s="201" t="str">
        <f t="shared" si="55"/>
        <v/>
      </c>
      <c r="Y111" s="202" t="str">
        <f t="shared" si="56"/>
        <v/>
      </c>
      <c r="Z111" s="203" t="str">
        <f t="shared" si="57"/>
        <v/>
      </c>
      <c r="AA111" s="204" t="str">
        <f t="shared" si="58"/>
        <v/>
      </c>
      <c r="AB111" s="205"/>
      <c r="AC111" s="186"/>
      <c r="AD111" s="206" t="str">
        <f t="shared" si="59"/>
        <v/>
      </c>
      <c r="AE111" s="207" t="str">
        <f t="shared" si="60"/>
        <v/>
      </c>
      <c r="AF111" s="208" t="str">
        <f t="shared" si="61"/>
        <v/>
      </c>
      <c r="AG111" s="209" t="str">
        <f t="shared" si="62"/>
        <v/>
      </c>
      <c r="AH111" s="210" t="str">
        <f t="shared" si="63"/>
        <v/>
      </c>
    </row>
    <row r="112" spans="2:34" ht="12" customHeight="1">
      <c r="B112" s="27">
        <f>IF(情報!$C102="","",情報!$C102)</f>
        <v>310</v>
      </c>
      <c r="C112" s="28" t="str">
        <f t="shared" si="38"/>
        <v/>
      </c>
      <c r="D112" s="211" t="str">
        <f t="shared" si="64"/>
        <v/>
      </c>
      <c r="E112" s="212" t="str">
        <f t="shared" si="65"/>
        <v/>
      </c>
      <c r="F112" s="213" t="str">
        <f t="shared" si="41"/>
        <v/>
      </c>
      <c r="G112" s="211" t="str">
        <f t="shared" si="66"/>
        <v/>
      </c>
      <c r="H112" s="212" t="str">
        <f t="shared" si="67"/>
        <v/>
      </c>
      <c r="I112" s="213" t="str">
        <f t="shared" si="44"/>
        <v/>
      </c>
      <c r="J112" s="211" t="str">
        <f t="shared" si="68"/>
        <v/>
      </c>
      <c r="K112" s="212" t="str">
        <f t="shared" si="69"/>
        <v/>
      </c>
      <c r="L112" s="213" t="str">
        <f t="shared" si="47"/>
        <v/>
      </c>
      <c r="M112" s="20"/>
      <c r="N112" s="214" t="str">
        <f t="shared" si="48"/>
        <v/>
      </c>
      <c r="O112" s="215" t="str">
        <f t="shared" si="49"/>
        <v/>
      </c>
      <c r="P112" s="216" t="str">
        <f t="shared" si="50"/>
        <v/>
      </c>
      <c r="Q112" s="211" t="str">
        <f t="shared" si="70"/>
        <v/>
      </c>
      <c r="R112" s="217" t="str">
        <f t="shared" si="52"/>
        <v/>
      </c>
      <c r="S112" s="218"/>
      <c r="T112" s="219" t="str">
        <f t="shared" si="53"/>
        <v/>
      </c>
      <c r="U112" s="218"/>
      <c r="V112" s="219" t="str">
        <f t="shared" si="54"/>
        <v/>
      </c>
      <c r="W112" s="218"/>
      <c r="X112" s="220" t="str">
        <f t="shared" si="55"/>
        <v/>
      </c>
      <c r="Y112" s="221" t="str">
        <f t="shared" si="56"/>
        <v/>
      </c>
      <c r="Z112" s="222" t="str">
        <f t="shared" si="57"/>
        <v/>
      </c>
      <c r="AA112" s="223" t="str">
        <f t="shared" si="58"/>
        <v/>
      </c>
      <c r="AB112" s="224"/>
      <c r="AC112" s="186"/>
      <c r="AD112" s="225" t="str">
        <f t="shared" si="59"/>
        <v/>
      </c>
      <c r="AE112" s="226" t="str">
        <f t="shared" si="60"/>
        <v/>
      </c>
      <c r="AF112" s="227" t="str">
        <f t="shared" si="61"/>
        <v/>
      </c>
      <c r="AG112" s="228" t="str">
        <f t="shared" si="62"/>
        <v/>
      </c>
      <c r="AH112" s="229" t="str">
        <f t="shared" si="63"/>
        <v/>
      </c>
    </row>
    <row r="113" spans="2:34" ht="12" customHeight="1">
      <c r="B113" s="33">
        <f>IF(情報!$C103="","",情報!$C103)</f>
        <v>311</v>
      </c>
      <c r="C113" s="34" t="str">
        <f t="shared" si="38"/>
        <v/>
      </c>
      <c r="D113" s="230" t="str">
        <f t="shared" si="64"/>
        <v/>
      </c>
      <c r="E113" s="231" t="str">
        <f t="shared" si="65"/>
        <v/>
      </c>
      <c r="F113" s="232" t="str">
        <f t="shared" si="41"/>
        <v/>
      </c>
      <c r="G113" s="230" t="str">
        <f t="shared" si="66"/>
        <v/>
      </c>
      <c r="H113" s="231" t="str">
        <f t="shared" si="67"/>
        <v/>
      </c>
      <c r="I113" s="232" t="str">
        <f t="shared" si="44"/>
        <v/>
      </c>
      <c r="J113" s="230" t="str">
        <f t="shared" si="68"/>
        <v/>
      </c>
      <c r="K113" s="231" t="str">
        <f t="shared" si="69"/>
        <v/>
      </c>
      <c r="L113" s="232" t="str">
        <f t="shared" si="47"/>
        <v/>
      </c>
      <c r="M113" s="20"/>
      <c r="N113" s="233" t="str">
        <f t="shared" si="48"/>
        <v/>
      </c>
      <c r="O113" s="234" t="str">
        <f t="shared" si="49"/>
        <v/>
      </c>
      <c r="P113" s="235" t="str">
        <f t="shared" si="50"/>
        <v/>
      </c>
      <c r="Q113" s="230" t="str">
        <f t="shared" si="70"/>
        <v/>
      </c>
      <c r="R113" s="236" t="str">
        <f t="shared" si="52"/>
        <v/>
      </c>
      <c r="S113" s="237"/>
      <c r="T113" s="238" t="str">
        <f t="shared" si="53"/>
        <v/>
      </c>
      <c r="U113" s="237"/>
      <c r="V113" s="238" t="str">
        <f t="shared" si="54"/>
        <v/>
      </c>
      <c r="W113" s="237"/>
      <c r="X113" s="239" t="str">
        <f t="shared" si="55"/>
        <v/>
      </c>
      <c r="Y113" s="240" t="str">
        <f t="shared" si="56"/>
        <v/>
      </c>
      <c r="Z113" s="241" t="str">
        <f t="shared" si="57"/>
        <v/>
      </c>
      <c r="AA113" s="242" t="str">
        <f t="shared" si="58"/>
        <v/>
      </c>
      <c r="AB113" s="243"/>
      <c r="AC113" s="186"/>
      <c r="AD113" s="244" t="str">
        <f t="shared" si="59"/>
        <v/>
      </c>
      <c r="AE113" s="245" t="str">
        <f t="shared" si="60"/>
        <v/>
      </c>
      <c r="AF113" s="246" t="str">
        <f t="shared" si="61"/>
        <v/>
      </c>
      <c r="AG113" s="247" t="str">
        <f t="shared" si="62"/>
        <v/>
      </c>
      <c r="AH113" s="248" t="str">
        <f t="shared" si="63"/>
        <v/>
      </c>
    </row>
    <row r="114" spans="2:34" ht="12" customHeight="1">
      <c r="B114" s="21">
        <f>IF(情報!$C104="","",情報!$C104)</f>
        <v>312</v>
      </c>
      <c r="C114" s="22" t="str">
        <f t="shared" si="38"/>
        <v/>
      </c>
      <c r="D114" s="192" t="str">
        <f t="shared" si="64"/>
        <v/>
      </c>
      <c r="E114" s="193" t="str">
        <f t="shared" si="65"/>
        <v/>
      </c>
      <c r="F114" s="194" t="str">
        <f t="shared" si="41"/>
        <v/>
      </c>
      <c r="G114" s="192" t="str">
        <f t="shared" si="66"/>
        <v/>
      </c>
      <c r="H114" s="193" t="str">
        <f t="shared" si="67"/>
        <v/>
      </c>
      <c r="I114" s="194" t="str">
        <f t="shared" si="44"/>
        <v/>
      </c>
      <c r="J114" s="192" t="str">
        <f t="shared" si="68"/>
        <v/>
      </c>
      <c r="K114" s="193" t="str">
        <f t="shared" si="69"/>
        <v/>
      </c>
      <c r="L114" s="194" t="str">
        <f t="shared" si="47"/>
        <v/>
      </c>
      <c r="M114" s="20"/>
      <c r="N114" s="195" t="str">
        <f t="shared" si="48"/>
        <v/>
      </c>
      <c r="O114" s="196" t="str">
        <f t="shared" si="49"/>
        <v/>
      </c>
      <c r="P114" s="197" t="str">
        <f t="shared" si="50"/>
        <v/>
      </c>
      <c r="Q114" s="192" t="str">
        <f t="shared" si="70"/>
        <v/>
      </c>
      <c r="R114" s="198" t="str">
        <f t="shared" si="52"/>
        <v/>
      </c>
      <c r="S114" s="199"/>
      <c r="T114" s="200" t="str">
        <f t="shared" si="53"/>
        <v/>
      </c>
      <c r="U114" s="199"/>
      <c r="V114" s="200" t="str">
        <f t="shared" si="54"/>
        <v/>
      </c>
      <c r="W114" s="199"/>
      <c r="X114" s="201" t="str">
        <f t="shared" si="55"/>
        <v/>
      </c>
      <c r="Y114" s="202" t="str">
        <f t="shared" si="56"/>
        <v/>
      </c>
      <c r="Z114" s="203" t="str">
        <f t="shared" si="57"/>
        <v/>
      </c>
      <c r="AA114" s="204" t="str">
        <f t="shared" si="58"/>
        <v/>
      </c>
      <c r="AB114" s="205"/>
      <c r="AC114" s="186"/>
      <c r="AD114" s="206" t="str">
        <f t="shared" si="59"/>
        <v/>
      </c>
      <c r="AE114" s="207" t="str">
        <f t="shared" si="60"/>
        <v/>
      </c>
      <c r="AF114" s="208" t="str">
        <f t="shared" si="61"/>
        <v/>
      </c>
      <c r="AG114" s="209" t="str">
        <f t="shared" si="62"/>
        <v/>
      </c>
      <c r="AH114" s="210" t="str">
        <f t="shared" si="63"/>
        <v/>
      </c>
    </row>
    <row r="115" spans="2:34" ht="12" customHeight="1">
      <c r="B115" s="21">
        <f>IF(情報!$C105="","",情報!$C105)</f>
        <v>313</v>
      </c>
      <c r="C115" s="22" t="str">
        <f t="shared" si="38"/>
        <v/>
      </c>
      <c r="D115" s="192" t="str">
        <f t="shared" si="64"/>
        <v/>
      </c>
      <c r="E115" s="193" t="str">
        <f t="shared" si="65"/>
        <v/>
      </c>
      <c r="F115" s="194" t="str">
        <f t="shared" si="41"/>
        <v/>
      </c>
      <c r="G115" s="192" t="str">
        <f t="shared" si="66"/>
        <v/>
      </c>
      <c r="H115" s="193" t="str">
        <f t="shared" si="67"/>
        <v/>
      </c>
      <c r="I115" s="194" t="str">
        <f t="shared" si="44"/>
        <v/>
      </c>
      <c r="J115" s="192" t="str">
        <f t="shared" si="68"/>
        <v/>
      </c>
      <c r="K115" s="193" t="str">
        <f t="shared" si="69"/>
        <v/>
      </c>
      <c r="L115" s="194" t="str">
        <f t="shared" si="47"/>
        <v/>
      </c>
      <c r="M115" s="20"/>
      <c r="N115" s="195" t="str">
        <f t="shared" si="48"/>
        <v/>
      </c>
      <c r="O115" s="196" t="str">
        <f t="shared" si="49"/>
        <v/>
      </c>
      <c r="P115" s="197" t="str">
        <f t="shared" si="50"/>
        <v/>
      </c>
      <c r="Q115" s="192" t="str">
        <f t="shared" si="70"/>
        <v/>
      </c>
      <c r="R115" s="198" t="str">
        <f t="shared" si="52"/>
        <v/>
      </c>
      <c r="S115" s="199"/>
      <c r="T115" s="200" t="str">
        <f t="shared" si="53"/>
        <v/>
      </c>
      <c r="U115" s="199"/>
      <c r="V115" s="200" t="str">
        <f t="shared" si="54"/>
        <v/>
      </c>
      <c r="W115" s="199"/>
      <c r="X115" s="201" t="str">
        <f t="shared" si="55"/>
        <v/>
      </c>
      <c r="Y115" s="202" t="str">
        <f t="shared" si="56"/>
        <v/>
      </c>
      <c r="Z115" s="203" t="str">
        <f t="shared" si="57"/>
        <v/>
      </c>
      <c r="AA115" s="204" t="str">
        <f t="shared" si="58"/>
        <v/>
      </c>
      <c r="AB115" s="205"/>
      <c r="AC115" s="186"/>
      <c r="AD115" s="206" t="str">
        <f t="shared" si="59"/>
        <v/>
      </c>
      <c r="AE115" s="207" t="str">
        <f t="shared" si="60"/>
        <v/>
      </c>
      <c r="AF115" s="208" t="str">
        <f t="shared" si="61"/>
        <v/>
      </c>
      <c r="AG115" s="209" t="str">
        <f t="shared" si="62"/>
        <v/>
      </c>
      <c r="AH115" s="210" t="str">
        <f t="shared" si="63"/>
        <v/>
      </c>
    </row>
    <row r="116" spans="2:34" ht="12" customHeight="1">
      <c r="B116" s="21">
        <f>IF(情報!$C106="","",情報!$C106)</f>
        <v>314</v>
      </c>
      <c r="C116" s="22" t="str">
        <f t="shared" si="38"/>
        <v/>
      </c>
      <c r="D116" s="192" t="str">
        <f t="shared" si="64"/>
        <v/>
      </c>
      <c r="E116" s="193" t="str">
        <f t="shared" si="65"/>
        <v/>
      </c>
      <c r="F116" s="194" t="str">
        <f t="shared" si="41"/>
        <v/>
      </c>
      <c r="G116" s="192" t="str">
        <f t="shared" si="66"/>
        <v/>
      </c>
      <c r="H116" s="193" t="str">
        <f t="shared" si="67"/>
        <v/>
      </c>
      <c r="I116" s="194" t="str">
        <f t="shared" si="44"/>
        <v/>
      </c>
      <c r="J116" s="192" t="str">
        <f t="shared" si="68"/>
        <v/>
      </c>
      <c r="K116" s="193" t="str">
        <f t="shared" si="69"/>
        <v/>
      </c>
      <c r="L116" s="194" t="str">
        <f t="shared" si="47"/>
        <v/>
      </c>
      <c r="M116" s="20"/>
      <c r="N116" s="195" t="str">
        <f t="shared" si="48"/>
        <v/>
      </c>
      <c r="O116" s="196" t="str">
        <f t="shared" si="49"/>
        <v/>
      </c>
      <c r="P116" s="197" t="str">
        <f t="shared" si="50"/>
        <v/>
      </c>
      <c r="Q116" s="192" t="str">
        <f t="shared" si="70"/>
        <v/>
      </c>
      <c r="R116" s="198" t="str">
        <f t="shared" si="52"/>
        <v/>
      </c>
      <c r="S116" s="199"/>
      <c r="T116" s="200" t="str">
        <f t="shared" si="53"/>
        <v/>
      </c>
      <c r="U116" s="199"/>
      <c r="V116" s="200" t="str">
        <f t="shared" si="54"/>
        <v/>
      </c>
      <c r="W116" s="199"/>
      <c r="X116" s="201" t="str">
        <f t="shared" si="55"/>
        <v/>
      </c>
      <c r="Y116" s="202" t="str">
        <f t="shared" si="56"/>
        <v/>
      </c>
      <c r="Z116" s="203" t="str">
        <f t="shared" si="57"/>
        <v/>
      </c>
      <c r="AA116" s="204" t="str">
        <f t="shared" si="58"/>
        <v/>
      </c>
      <c r="AB116" s="205"/>
      <c r="AC116" s="186"/>
      <c r="AD116" s="206" t="str">
        <f t="shared" si="59"/>
        <v/>
      </c>
      <c r="AE116" s="207" t="str">
        <f t="shared" si="60"/>
        <v/>
      </c>
      <c r="AF116" s="208" t="str">
        <f t="shared" si="61"/>
        <v/>
      </c>
      <c r="AG116" s="209" t="str">
        <f t="shared" si="62"/>
        <v/>
      </c>
      <c r="AH116" s="210" t="str">
        <f t="shared" si="63"/>
        <v/>
      </c>
    </row>
    <row r="117" spans="2:34" ht="12" customHeight="1">
      <c r="B117" s="27">
        <f>IF(情報!$C107="","",情報!$C107)</f>
        <v>315</v>
      </c>
      <c r="C117" s="28" t="str">
        <f t="shared" si="38"/>
        <v/>
      </c>
      <c r="D117" s="211" t="str">
        <f t="shared" si="64"/>
        <v/>
      </c>
      <c r="E117" s="212" t="str">
        <f t="shared" si="65"/>
        <v/>
      </c>
      <c r="F117" s="213" t="str">
        <f t="shared" si="41"/>
        <v/>
      </c>
      <c r="G117" s="211" t="str">
        <f t="shared" si="66"/>
        <v/>
      </c>
      <c r="H117" s="212" t="str">
        <f t="shared" si="67"/>
        <v/>
      </c>
      <c r="I117" s="213" t="str">
        <f t="shared" si="44"/>
        <v/>
      </c>
      <c r="J117" s="211" t="str">
        <f t="shared" si="68"/>
        <v/>
      </c>
      <c r="K117" s="212" t="str">
        <f t="shared" si="69"/>
        <v/>
      </c>
      <c r="L117" s="213" t="str">
        <f t="shared" si="47"/>
        <v/>
      </c>
      <c r="M117" s="20"/>
      <c r="N117" s="214" t="str">
        <f t="shared" si="48"/>
        <v/>
      </c>
      <c r="O117" s="215" t="str">
        <f t="shared" si="49"/>
        <v/>
      </c>
      <c r="P117" s="216" t="str">
        <f t="shared" si="50"/>
        <v/>
      </c>
      <c r="Q117" s="211" t="str">
        <f t="shared" si="70"/>
        <v/>
      </c>
      <c r="R117" s="217" t="str">
        <f t="shared" si="52"/>
        <v/>
      </c>
      <c r="S117" s="218"/>
      <c r="T117" s="219" t="str">
        <f t="shared" si="53"/>
        <v/>
      </c>
      <c r="U117" s="218"/>
      <c r="V117" s="219" t="str">
        <f t="shared" si="54"/>
        <v/>
      </c>
      <c r="W117" s="218"/>
      <c r="X117" s="220" t="str">
        <f t="shared" si="55"/>
        <v/>
      </c>
      <c r="Y117" s="221" t="str">
        <f t="shared" si="56"/>
        <v/>
      </c>
      <c r="Z117" s="222" t="str">
        <f t="shared" si="57"/>
        <v/>
      </c>
      <c r="AA117" s="223" t="str">
        <f t="shared" si="58"/>
        <v/>
      </c>
      <c r="AB117" s="224"/>
      <c r="AC117" s="186"/>
      <c r="AD117" s="225" t="str">
        <f t="shared" si="59"/>
        <v/>
      </c>
      <c r="AE117" s="226" t="str">
        <f t="shared" si="60"/>
        <v/>
      </c>
      <c r="AF117" s="227" t="str">
        <f t="shared" si="61"/>
        <v/>
      </c>
      <c r="AG117" s="228" t="str">
        <f t="shared" si="62"/>
        <v/>
      </c>
      <c r="AH117" s="229" t="str">
        <f t="shared" si="63"/>
        <v/>
      </c>
    </row>
    <row r="118" spans="2:34" ht="12" customHeight="1">
      <c r="B118" s="33">
        <f>IF(情報!$C108="","",情報!$C108)</f>
        <v>316</v>
      </c>
      <c r="C118" s="34" t="str">
        <f t="shared" si="38"/>
        <v/>
      </c>
      <c r="D118" s="230" t="str">
        <f t="shared" si="64"/>
        <v/>
      </c>
      <c r="E118" s="231" t="str">
        <f t="shared" si="65"/>
        <v/>
      </c>
      <c r="F118" s="232" t="str">
        <f t="shared" si="41"/>
        <v/>
      </c>
      <c r="G118" s="230" t="str">
        <f t="shared" si="66"/>
        <v/>
      </c>
      <c r="H118" s="231" t="str">
        <f t="shared" si="67"/>
        <v/>
      </c>
      <c r="I118" s="232" t="str">
        <f t="shared" si="44"/>
        <v/>
      </c>
      <c r="J118" s="230" t="str">
        <f t="shared" si="68"/>
        <v/>
      </c>
      <c r="K118" s="231" t="str">
        <f t="shared" si="69"/>
        <v/>
      </c>
      <c r="L118" s="232" t="str">
        <f t="shared" si="47"/>
        <v/>
      </c>
      <c r="M118" s="20"/>
      <c r="N118" s="233" t="str">
        <f t="shared" si="48"/>
        <v/>
      </c>
      <c r="O118" s="234" t="str">
        <f t="shared" si="49"/>
        <v/>
      </c>
      <c r="P118" s="235" t="str">
        <f t="shared" si="50"/>
        <v/>
      </c>
      <c r="Q118" s="230" t="str">
        <f t="shared" si="70"/>
        <v/>
      </c>
      <c r="R118" s="236" t="str">
        <f t="shared" si="52"/>
        <v/>
      </c>
      <c r="S118" s="237"/>
      <c r="T118" s="238" t="str">
        <f t="shared" si="53"/>
        <v/>
      </c>
      <c r="U118" s="237"/>
      <c r="V118" s="238" t="str">
        <f t="shared" si="54"/>
        <v/>
      </c>
      <c r="W118" s="237"/>
      <c r="X118" s="239" t="str">
        <f t="shared" si="55"/>
        <v/>
      </c>
      <c r="Y118" s="240" t="str">
        <f t="shared" si="56"/>
        <v/>
      </c>
      <c r="Z118" s="241" t="str">
        <f t="shared" si="57"/>
        <v/>
      </c>
      <c r="AA118" s="242" t="str">
        <f t="shared" si="58"/>
        <v/>
      </c>
      <c r="AB118" s="243"/>
      <c r="AC118" s="186"/>
      <c r="AD118" s="244" t="str">
        <f t="shared" si="59"/>
        <v/>
      </c>
      <c r="AE118" s="245" t="str">
        <f t="shared" si="60"/>
        <v/>
      </c>
      <c r="AF118" s="246" t="str">
        <f t="shared" si="61"/>
        <v/>
      </c>
      <c r="AG118" s="247" t="str">
        <f t="shared" si="62"/>
        <v/>
      </c>
      <c r="AH118" s="248" t="str">
        <f t="shared" si="63"/>
        <v/>
      </c>
    </row>
    <row r="119" spans="2:34" ht="12" customHeight="1">
      <c r="B119" s="21">
        <f>IF(情報!$C109="","",情報!$C109)</f>
        <v>317</v>
      </c>
      <c r="C119" s="22" t="str">
        <f t="shared" si="38"/>
        <v/>
      </c>
      <c r="D119" s="192" t="str">
        <f t="shared" si="64"/>
        <v/>
      </c>
      <c r="E119" s="193" t="str">
        <f t="shared" si="65"/>
        <v/>
      </c>
      <c r="F119" s="194" t="str">
        <f t="shared" si="41"/>
        <v/>
      </c>
      <c r="G119" s="192" t="str">
        <f t="shared" si="66"/>
        <v/>
      </c>
      <c r="H119" s="193" t="str">
        <f t="shared" si="67"/>
        <v/>
      </c>
      <c r="I119" s="194" t="str">
        <f t="shared" si="44"/>
        <v/>
      </c>
      <c r="J119" s="192" t="str">
        <f t="shared" si="68"/>
        <v/>
      </c>
      <c r="K119" s="193" t="str">
        <f t="shared" si="69"/>
        <v/>
      </c>
      <c r="L119" s="194" t="str">
        <f t="shared" si="47"/>
        <v/>
      </c>
      <c r="M119" s="20"/>
      <c r="N119" s="195" t="str">
        <f t="shared" si="48"/>
        <v/>
      </c>
      <c r="O119" s="196" t="str">
        <f t="shared" si="49"/>
        <v/>
      </c>
      <c r="P119" s="197" t="str">
        <f t="shared" si="50"/>
        <v/>
      </c>
      <c r="Q119" s="192" t="str">
        <f t="shared" si="70"/>
        <v/>
      </c>
      <c r="R119" s="198" t="str">
        <f t="shared" si="52"/>
        <v/>
      </c>
      <c r="S119" s="199"/>
      <c r="T119" s="200" t="str">
        <f t="shared" si="53"/>
        <v/>
      </c>
      <c r="U119" s="199"/>
      <c r="V119" s="200" t="str">
        <f t="shared" si="54"/>
        <v/>
      </c>
      <c r="W119" s="199"/>
      <c r="X119" s="201" t="str">
        <f t="shared" si="55"/>
        <v/>
      </c>
      <c r="Y119" s="202" t="str">
        <f t="shared" si="56"/>
        <v/>
      </c>
      <c r="Z119" s="203" t="str">
        <f t="shared" si="57"/>
        <v/>
      </c>
      <c r="AA119" s="204" t="str">
        <f t="shared" si="58"/>
        <v/>
      </c>
      <c r="AB119" s="205"/>
      <c r="AC119" s="186"/>
      <c r="AD119" s="206" t="str">
        <f t="shared" si="59"/>
        <v/>
      </c>
      <c r="AE119" s="207" t="str">
        <f t="shared" si="60"/>
        <v/>
      </c>
      <c r="AF119" s="208" t="str">
        <f t="shared" si="61"/>
        <v/>
      </c>
      <c r="AG119" s="209" t="str">
        <f t="shared" si="62"/>
        <v/>
      </c>
      <c r="AH119" s="210" t="str">
        <f t="shared" si="63"/>
        <v/>
      </c>
    </row>
    <row r="120" spans="2:34" ht="12" customHeight="1">
      <c r="B120" s="21">
        <f>IF(情報!$C110="","",情報!$C110)</f>
        <v>318</v>
      </c>
      <c r="C120" s="22" t="str">
        <f t="shared" si="38"/>
        <v/>
      </c>
      <c r="D120" s="192" t="str">
        <f t="shared" si="64"/>
        <v/>
      </c>
      <c r="E120" s="193" t="str">
        <f t="shared" si="65"/>
        <v/>
      </c>
      <c r="F120" s="194" t="str">
        <f t="shared" si="41"/>
        <v/>
      </c>
      <c r="G120" s="192" t="str">
        <f t="shared" si="66"/>
        <v/>
      </c>
      <c r="H120" s="193" t="str">
        <f t="shared" si="67"/>
        <v/>
      </c>
      <c r="I120" s="194" t="str">
        <f t="shared" si="44"/>
        <v/>
      </c>
      <c r="J120" s="192" t="str">
        <f t="shared" si="68"/>
        <v/>
      </c>
      <c r="K120" s="193" t="str">
        <f t="shared" si="69"/>
        <v/>
      </c>
      <c r="L120" s="194" t="str">
        <f t="shared" si="47"/>
        <v/>
      </c>
      <c r="M120" s="20"/>
      <c r="N120" s="195" t="str">
        <f t="shared" si="48"/>
        <v/>
      </c>
      <c r="O120" s="196" t="str">
        <f t="shared" si="49"/>
        <v/>
      </c>
      <c r="P120" s="197" t="str">
        <f t="shared" si="50"/>
        <v/>
      </c>
      <c r="Q120" s="192" t="str">
        <f t="shared" si="70"/>
        <v/>
      </c>
      <c r="R120" s="198" t="str">
        <f t="shared" si="52"/>
        <v/>
      </c>
      <c r="S120" s="199"/>
      <c r="T120" s="200" t="str">
        <f t="shared" si="53"/>
        <v/>
      </c>
      <c r="U120" s="199"/>
      <c r="V120" s="200" t="str">
        <f t="shared" si="54"/>
        <v/>
      </c>
      <c r="W120" s="199"/>
      <c r="X120" s="201" t="str">
        <f t="shared" si="55"/>
        <v/>
      </c>
      <c r="Y120" s="202" t="str">
        <f t="shared" si="56"/>
        <v/>
      </c>
      <c r="Z120" s="203" t="str">
        <f t="shared" si="57"/>
        <v/>
      </c>
      <c r="AA120" s="204" t="str">
        <f t="shared" si="58"/>
        <v/>
      </c>
      <c r="AB120" s="205"/>
      <c r="AC120" s="186"/>
      <c r="AD120" s="206" t="str">
        <f t="shared" si="59"/>
        <v/>
      </c>
      <c r="AE120" s="207" t="str">
        <f t="shared" si="60"/>
        <v/>
      </c>
      <c r="AF120" s="208" t="str">
        <f t="shared" si="61"/>
        <v/>
      </c>
      <c r="AG120" s="209" t="str">
        <f t="shared" si="62"/>
        <v/>
      </c>
      <c r="AH120" s="210" t="str">
        <f t="shared" si="63"/>
        <v/>
      </c>
    </row>
    <row r="121" spans="2:34" ht="12" customHeight="1">
      <c r="B121" s="21">
        <f>IF(情報!$C111="","",情報!$C111)</f>
        <v>319</v>
      </c>
      <c r="C121" s="22" t="str">
        <f t="shared" si="38"/>
        <v/>
      </c>
      <c r="D121" s="192" t="str">
        <f t="shared" si="64"/>
        <v/>
      </c>
      <c r="E121" s="193" t="str">
        <f t="shared" si="65"/>
        <v/>
      </c>
      <c r="F121" s="194" t="str">
        <f t="shared" si="41"/>
        <v/>
      </c>
      <c r="G121" s="192" t="str">
        <f t="shared" si="66"/>
        <v/>
      </c>
      <c r="H121" s="193" t="str">
        <f t="shared" si="67"/>
        <v/>
      </c>
      <c r="I121" s="194" t="str">
        <f t="shared" si="44"/>
        <v/>
      </c>
      <c r="J121" s="192" t="str">
        <f t="shared" si="68"/>
        <v/>
      </c>
      <c r="K121" s="193" t="str">
        <f t="shared" si="69"/>
        <v/>
      </c>
      <c r="L121" s="194" t="str">
        <f t="shared" si="47"/>
        <v/>
      </c>
      <c r="M121" s="20"/>
      <c r="N121" s="195" t="str">
        <f t="shared" si="48"/>
        <v/>
      </c>
      <c r="O121" s="196" t="str">
        <f t="shared" si="49"/>
        <v/>
      </c>
      <c r="P121" s="197" t="str">
        <f t="shared" si="50"/>
        <v/>
      </c>
      <c r="Q121" s="192" t="str">
        <f t="shared" si="70"/>
        <v/>
      </c>
      <c r="R121" s="198" t="str">
        <f t="shared" si="52"/>
        <v/>
      </c>
      <c r="S121" s="199"/>
      <c r="T121" s="200" t="str">
        <f t="shared" si="53"/>
        <v/>
      </c>
      <c r="U121" s="199"/>
      <c r="V121" s="200" t="str">
        <f t="shared" si="54"/>
        <v/>
      </c>
      <c r="W121" s="199"/>
      <c r="X121" s="201" t="str">
        <f t="shared" si="55"/>
        <v/>
      </c>
      <c r="Y121" s="202" t="str">
        <f t="shared" si="56"/>
        <v/>
      </c>
      <c r="Z121" s="203" t="str">
        <f t="shared" si="57"/>
        <v/>
      </c>
      <c r="AA121" s="204" t="str">
        <f t="shared" si="58"/>
        <v/>
      </c>
      <c r="AB121" s="205"/>
      <c r="AC121" s="186"/>
      <c r="AD121" s="206" t="str">
        <f t="shared" si="59"/>
        <v/>
      </c>
      <c r="AE121" s="207" t="str">
        <f t="shared" si="60"/>
        <v/>
      </c>
      <c r="AF121" s="208" t="str">
        <f t="shared" si="61"/>
        <v/>
      </c>
      <c r="AG121" s="209" t="str">
        <f t="shared" si="62"/>
        <v/>
      </c>
      <c r="AH121" s="210" t="str">
        <f t="shared" si="63"/>
        <v/>
      </c>
    </row>
    <row r="122" spans="2:34" ht="12" customHeight="1">
      <c r="B122" s="27">
        <f>IF(情報!$C112="","",情報!$C112)</f>
        <v>320</v>
      </c>
      <c r="C122" s="28" t="str">
        <f t="shared" si="38"/>
        <v/>
      </c>
      <c r="D122" s="211" t="str">
        <f t="shared" si="64"/>
        <v/>
      </c>
      <c r="E122" s="212" t="str">
        <f t="shared" si="65"/>
        <v/>
      </c>
      <c r="F122" s="213" t="str">
        <f t="shared" si="41"/>
        <v/>
      </c>
      <c r="G122" s="211" t="str">
        <f t="shared" si="66"/>
        <v/>
      </c>
      <c r="H122" s="212" t="str">
        <f t="shared" si="67"/>
        <v/>
      </c>
      <c r="I122" s="213" t="str">
        <f t="shared" si="44"/>
        <v/>
      </c>
      <c r="J122" s="211" t="str">
        <f t="shared" si="68"/>
        <v/>
      </c>
      <c r="K122" s="212" t="str">
        <f t="shared" si="69"/>
        <v/>
      </c>
      <c r="L122" s="213" t="str">
        <f t="shared" si="47"/>
        <v/>
      </c>
      <c r="M122" s="20"/>
      <c r="N122" s="214" t="str">
        <f t="shared" si="48"/>
        <v/>
      </c>
      <c r="O122" s="215" t="str">
        <f t="shared" si="49"/>
        <v/>
      </c>
      <c r="P122" s="216" t="str">
        <f t="shared" si="50"/>
        <v/>
      </c>
      <c r="Q122" s="211" t="str">
        <f t="shared" si="70"/>
        <v/>
      </c>
      <c r="R122" s="217" t="str">
        <f t="shared" si="52"/>
        <v/>
      </c>
      <c r="S122" s="218"/>
      <c r="T122" s="219" t="str">
        <f t="shared" si="53"/>
        <v/>
      </c>
      <c r="U122" s="218"/>
      <c r="V122" s="219" t="str">
        <f t="shared" si="54"/>
        <v/>
      </c>
      <c r="W122" s="218"/>
      <c r="X122" s="220" t="str">
        <f t="shared" si="55"/>
        <v/>
      </c>
      <c r="Y122" s="221" t="str">
        <f t="shared" si="56"/>
        <v/>
      </c>
      <c r="Z122" s="222" t="str">
        <f t="shared" si="57"/>
        <v/>
      </c>
      <c r="AA122" s="223" t="str">
        <f t="shared" si="58"/>
        <v/>
      </c>
      <c r="AB122" s="224"/>
      <c r="AC122" s="186"/>
      <c r="AD122" s="225" t="str">
        <f t="shared" si="59"/>
        <v/>
      </c>
      <c r="AE122" s="226" t="str">
        <f t="shared" si="60"/>
        <v/>
      </c>
      <c r="AF122" s="227" t="str">
        <f t="shared" si="61"/>
        <v/>
      </c>
      <c r="AG122" s="228" t="str">
        <f t="shared" si="62"/>
        <v/>
      </c>
      <c r="AH122" s="229" t="str">
        <f t="shared" si="63"/>
        <v/>
      </c>
    </row>
    <row r="123" spans="2:34" ht="12" customHeight="1">
      <c r="B123" s="33">
        <f>IF(情報!$C113="","",情報!$C113)</f>
        <v>321</v>
      </c>
      <c r="C123" s="34" t="str">
        <f t="shared" si="38"/>
        <v/>
      </c>
      <c r="D123" s="230" t="str">
        <f t="shared" si="64"/>
        <v/>
      </c>
      <c r="E123" s="231" t="str">
        <f t="shared" si="65"/>
        <v/>
      </c>
      <c r="F123" s="232" t="str">
        <f t="shared" si="41"/>
        <v/>
      </c>
      <c r="G123" s="230" t="str">
        <f t="shared" si="66"/>
        <v/>
      </c>
      <c r="H123" s="231" t="str">
        <f t="shared" si="67"/>
        <v/>
      </c>
      <c r="I123" s="232" t="str">
        <f t="shared" si="44"/>
        <v/>
      </c>
      <c r="J123" s="230" t="str">
        <f t="shared" si="68"/>
        <v/>
      </c>
      <c r="K123" s="231" t="str">
        <f t="shared" si="69"/>
        <v/>
      </c>
      <c r="L123" s="232" t="str">
        <f t="shared" si="47"/>
        <v/>
      </c>
      <c r="M123" s="20"/>
      <c r="N123" s="233" t="str">
        <f t="shared" si="48"/>
        <v/>
      </c>
      <c r="O123" s="234" t="str">
        <f t="shared" si="49"/>
        <v/>
      </c>
      <c r="P123" s="235" t="str">
        <f t="shared" si="50"/>
        <v/>
      </c>
      <c r="Q123" s="230" t="str">
        <f t="shared" si="70"/>
        <v/>
      </c>
      <c r="R123" s="236" t="str">
        <f t="shared" si="52"/>
        <v/>
      </c>
      <c r="S123" s="237"/>
      <c r="T123" s="238" t="str">
        <f t="shared" si="53"/>
        <v/>
      </c>
      <c r="U123" s="237"/>
      <c r="V123" s="238" t="str">
        <f t="shared" si="54"/>
        <v/>
      </c>
      <c r="W123" s="237"/>
      <c r="X123" s="239" t="str">
        <f t="shared" si="55"/>
        <v/>
      </c>
      <c r="Y123" s="240" t="str">
        <f t="shared" si="56"/>
        <v/>
      </c>
      <c r="Z123" s="241" t="str">
        <f t="shared" si="57"/>
        <v/>
      </c>
      <c r="AA123" s="242" t="str">
        <f t="shared" si="58"/>
        <v/>
      </c>
      <c r="AB123" s="243"/>
      <c r="AC123" s="186"/>
      <c r="AD123" s="244" t="str">
        <f t="shared" si="59"/>
        <v/>
      </c>
      <c r="AE123" s="245" t="str">
        <f t="shared" si="60"/>
        <v/>
      </c>
      <c r="AF123" s="246" t="str">
        <f t="shared" si="61"/>
        <v/>
      </c>
      <c r="AG123" s="247" t="str">
        <f t="shared" si="62"/>
        <v/>
      </c>
      <c r="AH123" s="248" t="str">
        <f t="shared" si="63"/>
        <v/>
      </c>
    </row>
    <row r="124" spans="2:34" ht="12" customHeight="1">
      <c r="B124" s="21">
        <f>IF(情報!$C114="","",情報!$C114)</f>
        <v>322</v>
      </c>
      <c r="C124" s="22" t="str">
        <f t="shared" si="38"/>
        <v/>
      </c>
      <c r="D124" s="192" t="str">
        <f t="shared" si="64"/>
        <v/>
      </c>
      <c r="E124" s="193" t="str">
        <f t="shared" si="65"/>
        <v/>
      </c>
      <c r="F124" s="194" t="str">
        <f t="shared" si="41"/>
        <v/>
      </c>
      <c r="G124" s="192" t="str">
        <f t="shared" si="66"/>
        <v/>
      </c>
      <c r="H124" s="193" t="str">
        <f t="shared" si="67"/>
        <v/>
      </c>
      <c r="I124" s="194" t="str">
        <f t="shared" si="44"/>
        <v/>
      </c>
      <c r="J124" s="192" t="str">
        <f t="shared" si="68"/>
        <v/>
      </c>
      <c r="K124" s="193" t="str">
        <f t="shared" si="69"/>
        <v/>
      </c>
      <c r="L124" s="194" t="str">
        <f t="shared" si="47"/>
        <v/>
      </c>
      <c r="M124" s="20"/>
      <c r="N124" s="195" t="str">
        <f t="shared" si="48"/>
        <v/>
      </c>
      <c r="O124" s="196" t="str">
        <f t="shared" si="49"/>
        <v/>
      </c>
      <c r="P124" s="197" t="str">
        <f t="shared" si="50"/>
        <v/>
      </c>
      <c r="Q124" s="192" t="str">
        <f t="shared" si="70"/>
        <v/>
      </c>
      <c r="R124" s="198" t="str">
        <f t="shared" si="52"/>
        <v/>
      </c>
      <c r="S124" s="199"/>
      <c r="T124" s="200" t="str">
        <f t="shared" si="53"/>
        <v/>
      </c>
      <c r="U124" s="199"/>
      <c r="V124" s="200" t="str">
        <f t="shared" si="54"/>
        <v/>
      </c>
      <c r="W124" s="199"/>
      <c r="X124" s="201" t="str">
        <f t="shared" si="55"/>
        <v/>
      </c>
      <c r="Y124" s="202" t="str">
        <f t="shared" si="56"/>
        <v/>
      </c>
      <c r="Z124" s="203" t="str">
        <f t="shared" si="57"/>
        <v/>
      </c>
      <c r="AA124" s="204" t="str">
        <f t="shared" si="58"/>
        <v/>
      </c>
      <c r="AB124" s="205"/>
      <c r="AC124" s="186"/>
      <c r="AD124" s="206" t="str">
        <f t="shared" si="59"/>
        <v/>
      </c>
      <c r="AE124" s="207" t="str">
        <f t="shared" si="60"/>
        <v/>
      </c>
      <c r="AF124" s="208" t="str">
        <f t="shared" si="61"/>
        <v/>
      </c>
      <c r="AG124" s="209" t="str">
        <f t="shared" si="62"/>
        <v/>
      </c>
      <c r="AH124" s="210" t="str">
        <f t="shared" si="63"/>
        <v/>
      </c>
    </row>
    <row r="125" spans="2:34" ht="12" customHeight="1">
      <c r="B125" s="21">
        <f>IF(情報!$C115="","",情報!$C115)</f>
        <v>323</v>
      </c>
      <c r="C125" s="22" t="str">
        <f t="shared" si="38"/>
        <v/>
      </c>
      <c r="D125" s="192" t="str">
        <f t="shared" si="64"/>
        <v/>
      </c>
      <c r="E125" s="193" t="str">
        <f t="shared" si="65"/>
        <v/>
      </c>
      <c r="F125" s="194" t="str">
        <f t="shared" si="41"/>
        <v/>
      </c>
      <c r="G125" s="192" t="str">
        <f t="shared" si="66"/>
        <v/>
      </c>
      <c r="H125" s="193" t="str">
        <f t="shared" si="67"/>
        <v/>
      </c>
      <c r="I125" s="194" t="str">
        <f t="shared" si="44"/>
        <v/>
      </c>
      <c r="J125" s="192" t="str">
        <f t="shared" si="68"/>
        <v/>
      </c>
      <c r="K125" s="193" t="str">
        <f t="shared" si="69"/>
        <v/>
      </c>
      <c r="L125" s="194" t="str">
        <f t="shared" si="47"/>
        <v/>
      </c>
      <c r="M125" s="20"/>
      <c r="N125" s="195" t="str">
        <f t="shared" si="48"/>
        <v/>
      </c>
      <c r="O125" s="196" t="str">
        <f t="shared" si="49"/>
        <v/>
      </c>
      <c r="P125" s="197" t="str">
        <f t="shared" si="50"/>
        <v/>
      </c>
      <c r="Q125" s="192" t="str">
        <f t="shared" si="70"/>
        <v/>
      </c>
      <c r="R125" s="198" t="str">
        <f t="shared" si="52"/>
        <v/>
      </c>
      <c r="S125" s="199"/>
      <c r="T125" s="200" t="str">
        <f t="shared" si="53"/>
        <v/>
      </c>
      <c r="U125" s="199"/>
      <c r="V125" s="200" t="str">
        <f t="shared" si="54"/>
        <v/>
      </c>
      <c r="W125" s="199"/>
      <c r="X125" s="201" t="str">
        <f t="shared" si="55"/>
        <v/>
      </c>
      <c r="Y125" s="202" t="str">
        <f t="shared" si="56"/>
        <v/>
      </c>
      <c r="Z125" s="203" t="str">
        <f t="shared" si="57"/>
        <v/>
      </c>
      <c r="AA125" s="204" t="str">
        <f t="shared" si="58"/>
        <v/>
      </c>
      <c r="AB125" s="205"/>
      <c r="AC125" s="186"/>
      <c r="AD125" s="206" t="str">
        <f t="shared" si="59"/>
        <v/>
      </c>
      <c r="AE125" s="207" t="str">
        <f t="shared" si="60"/>
        <v/>
      </c>
      <c r="AF125" s="208" t="str">
        <f t="shared" si="61"/>
        <v/>
      </c>
      <c r="AG125" s="209" t="str">
        <f t="shared" si="62"/>
        <v/>
      </c>
      <c r="AH125" s="210" t="str">
        <f t="shared" si="63"/>
        <v/>
      </c>
    </row>
    <row r="126" spans="2:34" ht="12" customHeight="1">
      <c r="B126" s="21">
        <f>IF(情報!$C116="","",情報!$C116)</f>
        <v>324</v>
      </c>
      <c r="C126" s="22" t="str">
        <f t="shared" si="38"/>
        <v/>
      </c>
      <c r="D126" s="192" t="str">
        <f t="shared" si="64"/>
        <v/>
      </c>
      <c r="E126" s="193" t="str">
        <f t="shared" si="65"/>
        <v/>
      </c>
      <c r="F126" s="194" t="str">
        <f t="shared" si="41"/>
        <v/>
      </c>
      <c r="G126" s="192" t="str">
        <f t="shared" si="66"/>
        <v/>
      </c>
      <c r="H126" s="193" t="str">
        <f t="shared" si="67"/>
        <v/>
      </c>
      <c r="I126" s="194" t="str">
        <f t="shared" si="44"/>
        <v/>
      </c>
      <c r="J126" s="192" t="str">
        <f t="shared" si="68"/>
        <v/>
      </c>
      <c r="K126" s="193" t="str">
        <f t="shared" si="69"/>
        <v/>
      </c>
      <c r="L126" s="194" t="str">
        <f t="shared" si="47"/>
        <v/>
      </c>
      <c r="M126" s="20"/>
      <c r="N126" s="195" t="str">
        <f t="shared" si="48"/>
        <v/>
      </c>
      <c r="O126" s="196" t="str">
        <f t="shared" si="49"/>
        <v/>
      </c>
      <c r="P126" s="197" t="str">
        <f t="shared" si="50"/>
        <v/>
      </c>
      <c r="Q126" s="192" t="str">
        <f t="shared" si="70"/>
        <v/>
      </c>
      <c r="R126" s="198" t="str">
        <f t="shared" si="52"/>
        <v/>
      </c>
      <c r="S126" s="199"/>
      <c r="T126" s="200" t="str">
        <f t="shared" si="53"/>
        <v/>
      </c>
      <c r="U126" s="199"/>
      <c r="V126" s="200" t="str">
        <f t="shared" si="54"/>
        <v/>
      </c>
      <c r="W126" s="199"/>
      <c r="X126" s="201" t="str">
        <f t="shared" si="55"/>
        <v/>
      </c>
      <c r="Y126" s="202" t="str">
        <f t="shared" si="56"/>
        <v/>
      </c>
      <c r="Z126" s="203" t="str">
        <f t="shared" si="57"/>
        <v/>
      </c>
      <c r="AA126" s="204" t="str">
        <f t="shared" si="58"/>
        <v/>
      </c>
      <c r="AB126" s="205"/>
      <c r="AC126" s="186"/>
      <c r="AD126" s="206" t="str">
        <f t="shared" si="59"/>
        <v/>
      </c>
      <c r="AE126" s="207" t="str">
        <f t="shared" si="60"/>
        <v/>
      </c>
      <c r="AF126" s="208" t="str">
        <f t="shared" si="61"/>
        <v/>
      </c>
      <c r="AG126" s="209" t="str">
        <f t="shared" si="62"/>
        <v/>
      </c>
      <c r="AH126" s="210" t="str">
        <f t="shared" si="63"/>
        <v/>
      </c>
    </row>
    <row r="127" spans="2:34" ht="12" customHeight="1">
      <c r="B127" s="27">
        <f>IF(情報!$C117="","",情報!$C117)</f>
        <v>325</v>
      </c>
      <c r="C127" s="28" t="str">
        <f t="shared" si="38"/>
        <v/>
      </c>
      <c r="D127" s="211" t="str">
        <f t="shared" si="64"/>
        <v/>
      </c>
      <c r="E127" s="212" t="str">
        <f t="shared" si="65"/>
        <v/>
      </c>
      <c r="F127" s="213" t="str">
        <f t="shared" si="41"/>
        <v/>
      </c>
      <c r="G127" s="211" t="str">
        <f t="shared" si="66"/>
        <v/>
      </c>
      <c r="H127" s="212" t="str">
        <f t="shared" si="67"/>
        <v/>
      </c>
      <c r="I127" s="213" t="str">
        <f t="shared" si="44"/>
        <v/>
      </c>
      <c r="J127" s="211" t="str">
        <f t="shared" si="68"/>
        <v/>
      </c>
      <c r="K127" s="212" t="str">
        <f t="shared" si="69"/>
        <v/>
      </c>
      <c r="L127" s="213" t="str">
        <f t="shared" si="47"/>
        <v/>
      </c>
      <c r="M127" s="20"/>
      <c r="N127" s="214" t="str">
        <f t="shared" si="48"/>
        <v/>
      </c>
      <c r="O127" s="215" t="str">
        <f t="shared" si="49"/>
        <v/>
      </c>
      <c r="P127" s="216" t="str">
        <f t="shared" si="50"/>
        <v/>
      </c>
      <c r="Q127" s="211" t="str">
        <f t="shared" si="70"/>
        <v/>
      </c>
      <c r="R127" s="217" t="str">
        <f t="shared" si="52"/>
        <v/>
      </c>
      <c r="S127" s="218"/>
      <c r="T127" s="219" t="str">
        <f t="shared" si="53"/>
        <v/>
      </c>
      <c r="U127" s="218"/>
      <c r="V127" s="219" t="str">
        <f t="shared" si="54"/>
        <v/>
      </c>
      <c r="W127" s="218"/>
      <c r="X127" s="220" t="str">
        <f t="shared" si="55"/>
        <v/>
      </c>
      <c r="Y127" s="221" t="str">
        <f t="shared" si="56"/>
        <v/>
      </c>
      <c r="Z127" s="222" t="str">
        <f t="shared" si="57"/>
        <v/>
      </c>
      <c r="AA127" s="223" t="str">
        <f t="shared" si="58"/>
        <v/>
      </c>
      <c r="AB127" s="224"/>
      <c r="AC127" s="186"/>
      <c r="AD127" s="225" t="str">
        <f t="shared" si="59"/>
        <v/>
      </c>
      <c r="AE127" s="226" t="str">
        <f t="shared" si="60"/>
        <v/>
      </c>
      <c r="AF127" s="227" t="str">
        <f t="shared" si="61"/>
        <v/>
      </c>
      <c r="AG127" s="228" t="str">
        <f t="shared" si="62"/>
        <v/>
      </c>
      <c r="AH127" s="229" t="str">
        <f t="shared" si="63"/>
        <v/>
      </c>
    </row>
    <row r="128" spans="2:34" ht="12" customHeight="1">
      <c r="B128" s="33">
        <f>IF(情報!$C118="","",情報!$C118)</f>
        <v>326</v>
      </c>
      <c r="C128" s="34" t="str">
        <f t="shared" si="38"/>
        <v/>
      </c>
      <c r="D128" s="230" t="str">
        <f t="shared" si="64"/>
        <v/>
      </c>
      <c r="E128" s="231" t="str">
        <f t="shared" si="65"/>
        <v/>
      </c>
      <c r="F128" s="232" t="str">
        <f t="shared" si="41"/>
        <v/>
      </c>
      <c r="G128" s="230" t="str">
        <f t="shared" si="66"/>
        <v/>
      </c>
      <c r="H128" s="231" t="str">
        <f t="shared" si="67"/>
        <v/>
      </c>
      <c r="I128" s="232" t="str">
        <f t="shared" si="44"/>
        <v/>
      </c>
      <c r="J128" s="230" t="str">
        <f t="shared" si="68"/>
        <v/>
      </c>
      <c r="K128" s="231" t="str">
        <f t="shared" si="69"/>
        <v/>
      </c>
      <c r="L128" s="232" t="str">
        <f t="shared" si="47"/>
        <v/>
      </c>
      <c r="M128" s="20"/>
      <c r="N128" s="233" t="str">
        <f t="shared" si="48"/>
        <v/>
      </c>
      <c r="O128" s="234" t="str">
        <f t="shared" si="49"/>
        <v/>
      </c>
      <c r="P128" s="235" t="str">
        <f t="shared" si="50"/>
        <v/>
      </c>
      <c r="Q128" s="230" t="str">
        <f t="shared" si="70"/>
        <v/>
      </c>
      <c r="R128" s="236" t="str">
        <f t="shared" si="52"/>
        <v/>
      </c>
      <c r="S128" s="237"/>
      <c r="T128" s="238" t="str">
        <f t="shared" si="53"/>
        <v/>
      </c>
      <c r="U128" s="237"/>
      <c r="V128" s="238" t="str">
        <f t="shared" si="54"/>
        <v/>
      </c>
      <c r="W128" s="237"/>
      <c r="X128" s="239" t="str">
        <f t="shared" si="55"/>
        <v/>
      </c>
      <c r="Y128" s="240" t="str">
        <f t="shared" si="56"/>
        <v/>
      </c>
      <c r="Z128" s="241" t="str">
        <f t="shared" si="57"/>
        <v/>
      </c>
      <c r="AA128" s="242" t="str">
        <f t="shared" si="58"/>
        <v/>
      </c>
      <c r="AB128" s="243"/>
      <c r="AC128" s="186"/>
      <c r="AD128" s="244" t="str">
        <f t="shared" si="59"/>
        <v/>
      </c>
      <c r="AE128" s="245" t="str">
        <f t="shared" si="60"/>
        <v/>
      </c>
      <c r="AF128" s="246" t="str">
        <f t="shared" si="61"/>
        <v/>
      </c>
      <c r="AG128" s="247" t="str">
        <f t="shared" si="62"/>
        <v/>
      </c>
      <c r="AH128" s="248" t="str">
        <f t="shared" si="63"/>
        <v/>
      </c>
    </row>
    <row r="129" spans="2:34" ht="12" customHeight="1">
      <c r="B129" s="21">
        <f>IF(情報!$C119="","",情報!$C119)</f>
        <v>327</v>
      </c>
      <c r="C129" s="22" t="str">
        <f t="shared" si="38"/>
        <v/>
      </c>
      <c r="D129" s="192" t="str">
        <f t="shared" si="64"/>
        <v/>
      </c>
      <c r="E129" s="193" t="str">
        <f t="shared" si="65"/>
        <v/>
      </c>
      <c r="F129" s="194" t="str">
        <f t="shared" si="41"/>
        <v/>
      </c>
      <c r="G129" s="192" t="str">
        <f t="shared" si="66"/>
        <v/>
      </c>
      <c r="H129" s="193" t="str">
        <f t="shared" si="67"/>
        <v/>
      </c>
      <c r="I129" s="194" t="str">
        <f t="shared" si="44"/>
        <v/>
      </c>
      <c r="J129" s="192" t="str">
        <f t="shared" si="68"/>
        <v/>
      </c>
      <c r="K129" s="193" t="str">
        <f t="shared" si="69"/>
        <v/>
      </c>
      <c r="L129" s="194" t="str">
        <f t="shared" si="47"/>
        <v/>
      </c>
      <c r="M129" s="20"/>
      <c r="N129" s="195" t="str">
        <f t="shared" si="48"/>
        <v/>
      </c>
      <c r="O129" s="196" t="str">
        <f t="shared" si="49"/>
        <v/>
      </c>
      <c r="P129" s="197" t="str">
        <f t="shared" si="50"/>
        <v/>
      </c>
      <c r="Q129" s="192" t="str">
        <f t="shared" si="70"/>
        <v/>
      </c>
      <c r="R129" s="198" t="str">
        <f t="shared" si="52"/>
        <v/>
      </c>
      <c r="S129" s="199"/>
      <c r="T129" s="200" t="str">
        <f t="shared" si="53"/>
        <v/>
      </c>
      <c r="U129" s="199"/>
      <c r="V129" s="200" t="str">
        <f t="shared" si="54"/>
        <v/>
      </c>
      <c r="W129" s="199"/>
      <c r="X129" s="201" t="str">
        <f t="shared" si="55"/>
        <v/>
      </c>
      <c r="Y129" s="202" t="str">
        <f t="shared" si="56"/>
        <v/>
      </c>
      <c r="Z129" s="203" t="str">
        <f t="shared" si="57"/>
        <v/>
      </c>
      <c r="AA129" s="204" t="str">
        <f t="shared" si="58"/>
        <v/>
      </c>
      <c r="AB129" s="205"/>
      <c r="AC129" s="186"/>
      <c r="AD129" s="206" t="str">
        <f t="shared" si="59"/>
        <v/>
      </c>
      <c r="AE129" s="207" t="str">
        <f t="shared" si="60"/>
        <v/>
      </c>
      <c r="AF129" s="208" t="str">
        <f t="shared" si="61"/>
        <v/>
      </c>
      <c r="AG129" s="209" t="str">
        <f t="shared" si="62"/>
        <v/>
      </c>
      <c r="AH129" s="210" t="str">
        <f t="shared" si="63"/>
        <v/>
      </c>
    </row>
    <row r="130" spans="2:34" ht="12" customHeight="1">
      <c r="B130" s="21">
        <f>IF(情報!$C120="","",情報!$C120)</f>
        <v>328</v>
      </c>
      <c r="C130" s="22" t="str">
        <f t="shared" si="38"/>
        <v/>
      </c>
      <c r="D130" s="192" t="str">
        <f t="shared" si="64"/>
        <v/>
      </c>
      <c r="E130" s="193" t="str">
        <f t="shared" si="65"/>
        <v/>
      </c>
      <c r="F130" s="194" t="str">
        <f t="shared" si="41"/>
        <v/>
      </c>
      <c r="G130" s="192" t="str">
        <f t="shared" si="66"/>
        <v/>
      </c>
      <c r="H130" s="193" t="str">
        <f t="shared" si="67"/>
        <v/>
      </c>
      <c r="I130" s="194" t="str">
        <f t="shared" si="44"/>
        <v/>
      </c>
      <c r="J130" s="192" t="str">
        <f t="shared" si="68"/>
        <v/>
      </c>
      <c r="K130" s="193" t="str">
        <f t="shared" si="69"/>
        <v/>
      </c>
      <c r="L130" s="194" t="str">
        <f t="shared" si="47"/>
        <v/>
      </c>
      <c r="M130" s="20"/>
      <c r="N130" s="195" t="str">
        <f t="shared" si="48"/>
        <v/>
      </c>
      <c r="O130" s="196" t="str">
        <f t="shared" si="49"/>
        <v/>
      </c>
      <c r="P130" s="197" t="str">
        <f t="shared" si="50"/>
        <v/>
      </c>
      <c r="Q130" s="192" t="str">
        <f t="shared" si="70"/>
        <v/>
      </c>
      <c r="R130" s="198" t="str">
        <f t="shared" si="52"/>
        <v/>
      </c>
      <c r="S130" s="199"/>
      <c r="T130" s="200" t="str">
        <f t="shared" si="53"/>
        <v/>
      </c>
      <c r="U130" s="199"/>
      <c r="V130" s="200" t="str">
        <f t="shared" si="54"/>
        <v/>
      </c>
      <c r="W130" s="199"/>
      <c r="X130" s="201" t="str">
        <f t="shared" si="55"/>
        <v/>
      </c>
      <c r="Y130" s="202" t="str">
        <f t="shared" si="56"/>
        <v/>
      </c>
      <c r="Z130" s="203" t="str">
        <f t="shared" si="57"/>
        <v/>
      </c>
      <c r="AA130" s="204" t="str">
        <f t="shared" si="58"/>
        <v/>
      </c>
      <c r="AB130" s="205"/>
      <c r="AC130" s="186"/>
      <c r="AD130" s="206" t="str">
        <f t="shared" si="59"/>
        <v/>
      </c>
      <c r="AE130" s="207" t="str">
        <f t="shared" si="60"/>
        <v/>
      </c>
      <c r="AF130" s="208" t="str">
        <f t="shared" si="61"/>
        <v/>
      </c>
      <c r="AG130" s="209" t="str">
        <f t="shared" si="62"/>
        <v/>
      </c>
      <c r="AH130" s="210" t="str">
        <f t="shared" si="63"/>
        <v/>
      </c>
    </row>
    <row r="131" spans="2:34" ht="12" customHeight="1">
      <c r="B131" s="21">
        <f>IF(情報!$C121="","",情報!$C121)</f>
        <v>329</v>
      </c>
      <c r="C131" s="22" t="str">
        <f t="shared" si="38"/>
        <v/>
      </c>
      <c r="D131" s="192" t="str">
        <f t="shared" si="64"/>
        <v/>
      </c>
      <c r="E131" s="193" t="str">
        <f t="shared" si="65"/>
        <v/>
      </c>
      <c r="F131" s="194" t="str">
        <f t="shared" si="41"/>
        <v/>
      </c>
      <c r="G131" s="192" t="str">
        <f t="shared" si="66"/>
        <v/>
      </c>
      <c r="H131" s="193" t="str">
        <f t="shared" si="67"/>
        <v/>
      </c>
      <c r="I131" s="194" t="str">
        <f t="shared" si="44"/>
        <v/>
      </c>
      <c r="J131" s="192" t="str">
        <f t="shared" si="68"/>
        <v/>
      </c>
      <c r="K131" s="193" t="str">
        <f t="shared" si="69"/>
        <v/>
      </c>
      <c r="L131" s="194" t="str">
        <f t="shared" si="47"/>
        <v/>
      </c>
      <c r="M131" s="20"/>
      <c r="N131" s="195" t="str">
        <f t="shared" si="48"/>
        <v/>
      </c>
      <c r="O131" s="196" t="str">
        <f t="shared" si="49"/>
        <v/>
      </c>
      <c r="P131" s="197" t="str">
        <f t="shared" si="50"/>
        <v/>
      </c>
      <c r="Q131" s="192" t="str">
        <f t="shared" si="70"/>
        <v/>
      </c>
      <c r="R131" s="198" t="str">
        <f t="shared" si="52"/>
        <v/>
      </c>
      <c r="S131" s="199"/>
      <c r="T131" s="200" t="str">
        <f t="shared" si="53"/>
        <v/>
      </c>
      <c r="U131" s="199"/>
      <c r="V131" s="200" t="str">
        <f t="shared" si="54"/>
        <v/>
      </c>
      <c r="W131" s="199"/>
      <c r="X131" s="201" t="str">
        <f t="shared" si="55"/>
        <v/>
      </c>
      <c r="Y131" s="202" t="str">
        <f t="shared" si="56"/>
        <v/>
      </c>
      <c r="Z131" s="203" t="str">
        <f t="shared" si="57"/>
        <v/>
      </c>
      <c r="AA131" s="204" t="str">
        <f t="shared" si="58"/>
        <v/>
      </c>
      <c r="AB131" s="205"/>
      <c r="AC131" s="186"/>
      <c r="AD131" s="206" t="str">
        <f t="shared" si="59"/>
        <v/>
      </c>
      <c r="AE131" s="207" t="str">
        <f t="shared" si="60"/>
        <v/>
      </c>
      <c r="AF131" s="208" t="str">
        <f t="shared" si="61"/>
        <v/>
      </c>
      <c r="AG131" s="209" t="str">
        <f t="shared" si="62"/>
        <v/>
      </c>
      <c r="AH131" s="210" t="str">
        <f t="shared" si="63"/>
        <v/>
      </c>
    </row>
    <row r="132" spans="2:34" ht="12" customHeight="1">
      <c r="B132" s="27">
        <f>IF(情報!$C122="","",情報!$C122)</f>
        <v>330</v>
      </c>
      <c r="C132" s="28" t="str">
        <f t="shared" si="38"/>
        <v/>
      </c>
      <c r="D132" s="211" t="str">
        <f t="shared" si="64"/>
        <v/>
      </c>
      <c r="E132" s="212" t="str">
        <f t="shared" si="65"/>
        <v/>
      </c>
      <c r="F132" s="213" t="str">
        <f t="shared" si="41"/>
        <v/>
      </c>
      <c r="G132" s="211" t="str">
        <f t="shared" si="66"/>
        <v/>
      </c>
      <c r="H132" s="212" t="str">
        <f t="shared" si="67"/>
        <v/>
      </c>
      <c r="I132" s="213" t="str">
        <f t="shared" si="44"/>
        <v/>
      </c>
      <c r="J132" s="211" t="str">
        <f t="shared" si="68"/>
        <v/>
      </c>
      <c r="K132" s="212" t="str">
        <f t="shared" si="69"/>
        <v/>
      </c>
      <c r="L132" s="213" t="str">
        <f t="shared" si="47"/>
        <v/>
      </c>
      <c r="M132" s="20"/>
      <c r="N132" s="214" t="str">
        <f t="shared" si="48"/>
        <v/>
      </c>
      <c r="O132" s="215" t="str">
        <f t="shared" si="49"/>
        <v/>
      </c>
      <c r="P132" s="216" t="str">
        <f t="shared" si="50"/>
        <v/>
      </c>
      <c r="Q132" s="211" t="str">
        <f t="shared" si="70"/>
        <v/>
      </c>
      <c r="R132" s="217" t="str">
        <f t="shared" si="52"/>
        <v/>
      </c>
      <c r="S132" s="218"/>
      <c r="T132" s="219" t="str">
        <f t="shared" si="53"/>
        <v/>
      </c>
      <c r="U132" s="218"/>
      <c r="V132" s="219" t="str">
        <f t="shared" si="54"/>
        <v/>
      </c>
      <c r="W132" s="218"/>
      <c r="X132" s="220" t="str">
        <f t="shared" si="55"/>
        <v/>
      </c>
      <c r="Y132" s="221" t="str">
        <f t="shared" si="56"/>
        <v/>
      </c>
      <c r="Z132" s="222" t="str">
        <f t="shared" si="57"/>
        <v/>
      </c>
      <c r="AA132" s="223" t="str">
        <f t="shared" si="58"/>
        <v/>
      </c>
      <c r="AB132" s="224"/>
      <c r="AC132" s="186"/>
      <c r="AD132" s="225" t="str">
        <f t="shared" si="59"/>
        <v/>
      </c>
      <c r="AE132" s="226" t="str">
        <f t="shared" si="60"/>
        <v/>
      </c>
      <c r="AF132" s="227" t="str">
        <f t="shared" si="61"/>
        <v/>
      </c>
      <c r="AG132" s="228" t="str">
        <f t="shared" si="62"/>
        <v/>
      </c>
      <c r="AH132" s="229" t="str">
        <f t="shared" si="63"/>
        <v/>
      </c>
    </row>
    <row r="133" spans="2:34" ht="12" customHeight="1">
      <c r="B133" s="33">
        <f>IF(情報!$C123="","",情報!$C123)</f>
        <v>331</v>
      </c>
      <c r="C133" s="34" t="str">
        <f t="shared" si="38"/>
        <v/>
      </c>
      <c r="D133" s="230" t="str">
        <f t="shared" si="64"/>
        <v/>
      </c>
      <c r="E133" s="231" t="str">
        <f t="shared" si="65"/>
        <v/>
      </c>
      <c r="F133" s="232" t="str">
        <f t="shared" si="41"/>
        <v/>
      </c>
      <c r="G133" s="230" t="str">
        <f t="shared" si="66"/>
        <v/>
      </c>
      <c r="H133" s="231" t="str">
        <f t="shared" si="67"/>
        <v/>
      </c>
      <c r="I133" s="232" t="str">
        <f t="shared" si="44"/>
        <v/>
      </c>
      <c r="J133" s="230" t="str">
        <f t="shared" si="68"/>
        <v/>
      </c>
      <c r="K133" s="231" t="str">
        <f t="shared" si="69"/>
        <v/>
      </c>
      <c r="L133" s="232" t="str">
        <f t="shared" si="47"/>
        <v/>
      </c>
      <c r="M133" s="20"/>
      <c r="N133" s="233" t="str">
        <f t="shared" si="48"/>
        <v/>
      </c>
      <c r="O133" s="234" t="str">
        <f t="shared" si="49"/>
        <v/>
      </c>
      <c r="P133" s="235" t="str">
        <f t="shared" si="50"/>
        <v/>
      </c>
      <c r="Q133" s="230" t="str">
        <f t="shared" si="70"/>
        <v/>
      </c>
      <c r="R133" s="236" t="str">
        <f t="shared" si="52"/>
        <v/>
      </c>
      <c r="S133" s="237"/>
      <c r="T133" s="238" t="str">
        <f t="shared" si="53"/>
        <v/>
      </c>
      <c r="U133" s="237"/>
      <c r="V133" s="238" t="str">
        <f t="shared" si="54"/>
        <v/>
      </c>
      <c r="W133" s="237"/>
      <c r="X133" s="239" t="str">
        <f t="shared" si="55"/>
        <v/>
      </c>
      <c r="Y133" s="240" t="str">
        <f t="shared" si="56"/>
        <v/>
      </c>
      <c r="Z133" s="241" t="str">
        <f t="shared" si="57"/>
        <v/>
      </c>
      <c r="AA133" s="242" t="str">
        <f t="shared" si="58"/>
        <v/>
      </c>
      <c r="AB133" s="243"/>
      <c r="AC133" s="186"/>
      <c r="AD133" s="244" t="str">
        <f t="shared" si="59"/>
        <v/>
      </c>
      <c r="AE133" s="245" t="str">
        <f t="shared" si="60"/>
        <v/>
      </c>
      <c r="AF133" s="246" t="str">
        <f t="shared" si="61"/>
        <v/>
      </c>
      <c r="AG133" s="247" t="str">
        <f t="shared" si="62"/>
        <v/>
      </c>
      <c r="AH133" s="248" t="str">
        <f t="shared" si="63"/>
        <v/>
      </c>
    </row>
    <row r="134" spans="2:34" ht="12" customHeight="1">
      <c r="B134" s="21">
        <f>IF(情報!$C124="","",情報!$C124)</f>
        <v>332</v>
      </c>
      <c r="C134" s="22" t="str">
        <f t="shared" si="38"/>
        <v/>
      </c>
      <c r="D134" s="192" t="str">
        <f t="shared" si="64"/>
        <v/>
      </c>
      <c r="E134" s="193" t="str">
        <f t="shared" si="65"/>
        <v/>
      </c>
      <c r="F134" s="194" t="str">
        <f t="shared" si="41"/>
        <v/>
      </c>
      <c r="G134" s="192" t="str">
        <f t="shared" si="66"/>
        <v/>
      </c>
      <c r="H134" s="193" t="str">
        <f t="shared" si="67"/>
        <v/>
      </c>
      <c r="I134" s="194" t="str">
        <f t="shared" si="44"/>
        <v/>
      </c>
      <c r="J134" s="192" t="str">
        <f t="shared" si="68"/>
        <v/>
      </c>
      <c r="K134" s="193" t="str">
        <f t="shared" si="69"/>
        <v/>
      </c>
      <c r="L134" s="194" t="str">
        <f t="shared" si="47"/>
        <v/>
      </c>
      <c r="M134" s="20"/>
      <c r="N134" s="195" t="str">
        <f t="shared" si="48"/>
        <v/>
      </c>
      <c r="O134" s="196" t="str">
        <f t="shared" si="49"/>
        <v/>
      </c>
      <c r="P134" s="197" t="str">
        <f t="shared" si="50"/>
        <v/>
      </c>
      <c r="Q134" s="192" t="str">
        <f t="shared" si="70"/>
        <v/>
      </c>
      <c r="R134" s="198" t="str">
        <f t="shared" si="52"/>
        <v/>
      </c>
      <c r="S134" s="199"/>
      <c r="T134" s="200" t="str">
        <f t="shared" si="53"/>
        <v/>
      </c>
      <c r="U134" s="199"/>
      <c r="V134" s="200" t="str">
        <f t="shared" si="54"/>
        <v/>
      </c>
      <c r="W134" s="199"/>
      <c r="X134" s="201" t="str">
        <f t="shared" si="55"/>
        <v/>
      </c>
      <c r="Y134" s="202" t="str">
        <f t="shared" si="56"/>
        <v/>
      </c>
      <c r="Z134" s="203" t="str">
        <f t="shared" si="57"/>
        <v/>
      </c>
      <c r="AA134" s="204" t="str">
        <f t="shared" si="58"/>
        <v/>
      </c>
      <c r="AB134" s="205"/>
      <c r="AC134" s="186"/>
      <c r="AD134" s="206" t="str">
        <f t="shared" si="59"/>
        <v/>
      </c>
      <c r="AE134" s="207" t="str">
        <f t="shared" si="60"/>
        <v/>
      </c>
      <c r="AF134" s="208" t="str">
        <f t="shared" si="61"/>
        <v/>
      </c>
      <c r="AG134" s="209" t="str">
        <f t="shared" si="62"/>
        <v/>
      </c>
      <c r="AH134" s="210" t="str">
        <f t="shared" si="63"/>
        <v/>
      </c>
    </row>
    <row r="135" spans="2:34" ht="12" customHeight="1">
      <c r="B135" s="21">
        <f>IF(情報!$C125="","",情報!$C125)</f>
        <v>333</v>
      </c>
      <c r="C135" s="22" t="str">
        <f t="shared" si="38"/>
        <v/>
      </c>
      <c r="D135" s="192" t="str">
        <f t="shared" si="64"/>
        <v/>
      </c>
      <c r="E135" s="193" t="str">
        <f t="shared" si="65"/>
        <v/>
      </c>
      <c r="F135" s="194" t="str">
        <f t="shared" si="41"/>
        <v/>
      </c>
      <c r="G135" s="192" t="str">
        <f t="shared" si="66"/>
        <v/>
      </c>
      <c r="H135" s="193" t="str">
        <f t="shared" si="67"/>
        <v/>
      </c>
      <c r="I135" s="194" t="str">
        <f t="shared" si="44"/>
        <v/>
      </c>
      <c r="J135" s="192" t="str">
        <f t="shared" si="68"/>
        <v/>
      </c>
      <c r="K135" s="193" t="str">
        <f t="shared" si="69"/>
        <v/>
      </c>
      <c r="L135" s="194" t="str">
        <f t="shared" si="47"/>
        <v/>
      </c>
      <c r="M135" s="20"/>
      <c r="N135" s="195" t="str">
        <f t="shared" si="48"/>
        <v/>
      </c>
      <c r="O135" s="196" t="str">
        <f t="shared" si="49"/>
        <v/>
      </c>
      <c r="P135" s="197" t="str">
        <f t="shared" si="50"/>
        <v/>
      </c>
      <c r="Q135" s="192" t="str">
        <f t="shared" si="70"/>
        <v/>
      </c>
      <c r="R135" s="198" t="str">
        <f t="shared" si="52"/>
        <v/>
      </c>
      <c r="S135" s="199"/>
      <c r="T135" s="200" t="str">
        <f t="shared" si="53"/>
        <v/>
      </c>
      <c r="U135" s="199"/>
      <c r="V135" s="200" t="str">
        <f t="shared" si="54"/>
        <v/>
      </c>
      <c r="W135" s="199"/>
      <c r="X135" s="201" t="str">
        <f t="shared" si="55"/>
        <v/>
      </c>
      <c r="Y135" s="202" t="str">
        <f t="shared" si="56"/>
        <v/>
      </c>
      <c r="Z135" s="203" t="str">
        <f t="shared" si="57"/>
        <v/>
      </c>
      <c r="AA135" s="204" t="str">
        <f t="shared" si="58"/>
        <v/>
      </c>
      <c r="AB135" s="205"/>
      <c r="AC135" s="186"/>
      <c r="AD135" s="206" t="str">
        <f t="shared" si="59"/>
        <v/>
      </c>
      <c r="AE135" s="207" t="str">
        <f t="shared" si="60"/>
        <v/>
      </c>
      <c r="AF135" s="208" t="str">
        <f t="shared" si="61"/>
        <v/>
      </c>
      <c r="AG135" s="209" t="str">
        <f t="shared" si="62"/>
        <v/>
      </c>
      <c r="AH135" s="210" t="str">
        <f t="shared" si="63"/>
        <v/>
      </c>
    </row>
    <row r="136" spans="2:34" ht="12" customHeight="1">
      <c r="B136" s="21">
        <f>IF(情報!$C126="","",情報!$C126)</f>
        <v>334</v>
      </c>
      <c r="C136" s="22" t="str">
        <f t="shared" si="38"/>
        <v/>
      </c>
      <c r="D136" s="192" t="str">
        <f t="shared" si="64"/>
        <v/>
      </c>
      <c r="E136" s="193" t="str">
        <f t="shared" si="65"/>
        <v/>
      </c>
      <c r="F136" s="194" t="str">
        <f t="shared" si="41"/>
        <v/>
      </c>
      <c r="G136" s="192" t="str">
        <f t="shared" si="66"/>
        <v/>
      </c>
      <c r="H136" s="193" t="str">
        <f t="shared" si="67"/>
        <v/>
      </c>
      <c r="I136" s="194" t="str">
        <f t="shared" si="44"/>
        <v/>
      </c>
      <c r="J136" s="192" t="str">
        <f t="shared" si="68"/>
        <v/>
      </c>
      <c r="K136" s="193" t="str">
        <f t="shared" si="69"/>
        <v/>
      </c>
      <c r="L136" s="194" t="str">
        <f t="shared" si="47"/>
        <v/>
      </c>
      <c r="M136" s="20"/>
      <c r="N136" s="195" t="str">
        <f t="shared" si="48"/>
        <v/>
      </c>
      <c r="O136" s="196" t="str">
        <f t="shared" si="49"/>
        <v/>
      </c>
      <c r="P136" s="197" t="str">
        <f t="shared" si="50"/>
        <v/>
      </c>
      <c r="Q136" s="192" t="str">
        <f t="shared" si="70"/>
        <v/>
      </c>
      <c r="R136" s="198" t="str">
        <f t="shared" si="52"/>
        <v/>
      </c>
      <c r="S136" s="199"/>
      <c r="T136" s="200" t="str">
        <f t="shared" si="53"/>
        <v/>
      </c>
      <c r="U136" s="199"/>
      <c r="V136" s="200" t="str">
        <f t="shared" si="54"/>
        <v/>
      </c>
      <c r="W136" s="199"/>
      <c r="X136" s="201" t="str">
        <f t="shared" si="55"/>
        <v/>
      </c>
      <c r="Y136" s="202" t="str">
        <f t="shared" si="56"/>
        <v/>
      </c>
      <c r="Z136" s="203" t="str">
        <f t="shared" si="57"/>
        <v/>
      </c>
      <c r="AA136" s="204" t="str">
        <f t="shared" si="58"/>
        <v/>
      </c>
      <c r="AB136" s="205"/>
      <c r="AC136" s="186"/>
      <c r="AD136" s="206" t="str">
        <f t="shared" si="59"/>
        <v/>
      </c>
      <c r="AE136" s="207" t="str">
        <f t="shared" si="60"/>
        <v/>
      </c>
      <c r="AF136" s="208" t="str">
        <f t="shared" si="61"/>
        <v/>
      </c>
      <c r="AG136" s="209" t="str">
        <f t="shared" si="62"/>
        <v/>
      </c>
      <c r="AH136" s="210" t="str">
        <f t="shared" si="63"/>
        <v/>
      </c>
    </row>
    <row r="137" spans="2:34" ht="12" customHeight="1">
      <c r="B137" s="27">
        <f>IF(情報!$C127="","",情報!$C127)</f>
        <v>335</v>
      </c>
      <c r="C137" s="28" t="str">
        <f t="shared" si="38"/>
        <v/>
      </c>
      <c r="D137" s="211" t="str">
        <f t="shared" si="64"/>
        <v/>
      </c>
      <c r="E137" s="212" t="str">
        <f t="shared" si="65"/>
        <v/>
      </c>
      <c r="F137" s="213" t="str">
        <f t="shared" si="41"/>
        <v/>
      </c>
      <c r="G137" s="211" t="str">
        <f t="shared" si="66"/>
        <v/>
      </c>
      <c r="H137" s="212" t="str">
        <f t="shared" si="67"/>
        <v/>
      </c>
      <c r="I137" s="213" t="str">
        <f t="shared" si="44"/>
        <v/>
      </c>
      <c r="J137" s="211" t="str">
        <f t="shared" si="68"/>
        <v/>
      </c>
      <c r="K137" s="212" t="str">
        <f t="shared" si="69"/>
        <v/>
      </c>
      <c r="L137" s="213" t="str">
        <f t="shared" si="47"/>
        <v/>
      </c>
      <c r="M137" s="20"/>
      <c r="N137" s="214" t="str">
        <f t="shared" si="48"/>
        <v/>
      </c>
      <c r="O137" s="215" t="str">
        <f t="shared" si="49"/>
        <v/>
      </c>
      <c r="P137" s="216" t="str">
        <f t="shared" si="50"/>
        <v/>
      </c>
      <c r="Q137" s="211" t="str">
        <f t="shared" si="70"/>
        <v/>
      </c>
      <c r="R137" s="217" t="str">
        <f t="shared" si="52"/>
        <v/>
      </c>
      <c r="S137" s="218"/>
      <c r="T137" s="219" t="str">
        <f t="shared" si="53"/>
        <v/>
      </c>
      <c r="U137" s="218"/>
      <c r="V137" s="219" t="str">
        <f t="shared" si="54"/>
        <v/>
      </c>
      <c r="W137" s="218"/>
      <c r="X137" s="220" t="str">
        <f t="shared" si="55"/>
        <v/>
      </c>
      <c r="Y137" s="221" t="str">
        <f t="shared" si="56"/>
        <v/>
      </c>
      <c r="Z137" s="222" t="str">
        <f t="shared" si="57"/>
        <v/>
      </c>
      <c r="AA137" s="223" t="str">
        <f t="shared" si="58"/>
        <v/>
      </c>
      <c r="AB137" s="224"/>
      <c r="AC137" s="186"/>
      <c r="AD137" s="225" t="str">
        <f t="shared" si="59"/>
        <v/>
      </c>
      <c r="AE137" s="226" t="str">
        <f t="shared" si="60"/>
        <v/>
      </c>
      <c r="AF137" s="227" t="str">
        <f t="shared" si="61"/>
        <v/>
      </c>
      <c r="AG137" s="228" t="str">
        <f t="shared" si="62"/>
        <v/>
      </c>
      <c r="AH137" s="229" t="str">
        <f t="shared" si="63"/>
        <v/>
      </c>
    </row>
    <row r="138" spans="2:34" ht="12" customHeight="1">
      <c r="B138" s="33">
        <f>IF(情報!$C128="","",情報!$C128)</f>
        <v>336</v>
      </c>
      <c r="C138" s="34" t="str">
        <f t="shared" si="38"/>
        <v/>
      </c>
      <c r="D138" s="230" t="str">
        <f t="shared" si="64"/>
        <v/>
      </c>
      <c r="E138" s="231" t="str">
        <f t="shared" si="65"/>
        <v/>
      </c>
      <c r="F138" s="232" t="str">
        <f t="shared" si="41"/>
        <v/>
      </c>
      <c r="G138" s="230" t="str">
        <f t="shared" si="66"/>
        <v/>
      </c>
      <c r="H138" s="231" t="str">
        <f t="shared" si="67"/>
        <v/>
      </c>
      <c r="I138" s="232" t="str">
        <f t="shared" si="44"/>
        <v/>
      </c>
      <c r="J138" s="230" t="str">
        <f t="shared" si="68"/>
        <v/>
      </c>
      <c r="K138" s="231" t="str">
        <f t="shared" si="69"/>
        <v/>
      </c>
      <c r="L138" s="232" t="str">
        <f t="shared" si="47"/>
        <v/>
      </c>
      <c r="M138" s="20"/>
      <c r="N138" s="233" t="str">
        <f t="shared" si="48"/>
        <v/>
      </c>
      <c r="O138" s="234" t="str">
        <f t="shared" si="49"/>
        <v/>
      </c>
      <c r="P138" s="235" t="str">
        <f t="shared" si="50"/>
        <v/>
      </c>
      <c r="Q138" s="230" t="str">
        <f t="shared" si="70"/>
        <v/>
      </c>
      <c r="R138" s="236" t="str">
        <f t="shared" si="52"/>
        <v/>
      </c>
      <c r="S138" s="237"/>
      <c r="T138" s="238" t="str">
        <f t="shared" si="53"/>
        <v/>
      </c>
      <c r="U138" s="237"/>
      <c r="V138" s="238" t="str">
        <f t="shared" si="54"/>
        <v/>
      </c>
      <c r="W138" s="237"/>
      <c r="X138" s="239" t="str">
        <f t="shared" si="55"/>
        <v/>
      </c>
      <c r="Y138" s="240" t="str">
        <f t="shared" si="56"/>
        <v/>
      </c>
      <c r="Z138" s="241" t="str">
        <f t="shared" si="57"/>
        <v/>
      </c>
      <c r="AA138" s="242" t="str">
        <f t="shared" si="58"/>
        <v/>
      </c>
      <c r="AB138" s="243"/>
      <c r="AC138" s="186"/>
      <c r="AD138" s="244" t="str">
        <f t="shared" si="59"/>
        <v/>
      </c>
      <c r="AE138" s="245" t="str">
        <f t="shared" si="60"/>
        <v/>
      </c>
      <c r="AF138" s="246" t="str">
        <f t="shared" si="61"/>
        <v/>
      </c>
      <c r="AG138" s="247" t="str">
        <f t="shared" si="62"/>
        <v/>
      </c>
      <c r="AH138" s="248" t="str">
        <f t="shared" si="63"/>
        <v/>
      </c>
    </row>
    <row r="139" spans="2:34" ht="12" customHeight="1">
      <c r="B139" s="21">
        <f>IF(情報!$C129="","",情報!$C129)</f>
        <v>337</v>
      </c>
      <c r="C139" s="22" t="str">
        <f t="shared" si="38"/>
        <v/>
      </c>
      <c r="D139" s="192" t="str">
        <f t="shared" si="64"/>
        <v/>
      </c>
      <c r="E139" s="193" t="str">
        <f t="shared" si="65"/>
        <v/>
      </c>
      <c r="F139" s="194" t="str">
        <f t="shared" si="41"/>
        <v/>
      </c>
      <c r="G139" s="192" t="str">
        <f t="shared" si="66"/>
        <v/>
      </c>
      <c r="H139" s="193" t="str">
        <f t="shared" si="67"/>
        <v/>
      </c>
      <c r="I139" s="194" t="str">
        <f t="shared" si="44"/>
        <v/>
      </c>
      <c r="J139" s="192" t="str">
        <f t="shared" si="68"/>
        <v/>
      </c>
      <c r="K139" s="193" t="str">
        <f t="shared" si="69"/>
        <v/>
      </c>
      <c r="L139" s="194" t="str">
        <f t="shared" si="47"/>
        <v/>
      </c>
      <c r="M139" s="20"/>
      <c r="N139" s="195" t="str">
        <f t="shared" si="48"/>
        <v/>
      </c>
      <c r="O139" s="196" t="str">
        <f t="shared" si="49"/>
        <v/>
      </c>
      <c r="P139" s="197" t="str">
        <f t="shared" si="50"/>
        <v/>
      </c>
      <c r="Q139" s="192" t="str">
        <f t="shared" si="70"/>
        <v/>
      </c>
      <c r="R139" s="198" t="str">
        <f t="shared" si="52"/>
        <v/>
      </c>
      <c r="S139" s="199"/>
      <c r="T139" s="200" t="str">
        <f t="shared" si="53"/>
        <v/>
      </c>
      <c r="U139" s="199"/>
      <c r="V139" s="200" t="str">
        <f t="shared" si="54"/>
        <v/>
      </c>
      <c r="W139" s="199"/>
      <c r="X139" s="201" t="str">
        <f t="shared" si="55"/>
        <v/>
      </c>
      <c r="Y139" s="202" t="str">
        <f t="shared" si="56"/>
        <v/>
      </c>
      <c r="Z139" s="203" t="str">
        <f t="shared" si="57"/>
        <v/>
      </c>
      <c r="AA139" s="204" t="str">
        <f t="shared" si="58"/>
        <v/>
      </c>
      <c r="AB139" s="205"/>
      <c r="AC139" s="186"/>
      <c r="AD139" s="206" t="str">
        <f t="shared" si="59"/>
        <v/>
      </c>
      <c r="AE139" s="207" t="str">
        <f t="shared" si="60"/>
        <v/>
      </c>
      <c r="AF139" s="208" t="str">
        <f t="shared" si="61"/>
        <v/>
      </c>
      <c r="AG139" s="209" t="str">
        <f t="shared" si="62"/>
        <v/>
      </c>
      <c r="AH139" s="210" t="str">
        <f t="shared" si="63"/>
        <v/>
      </c>
    </row>
    <row r="140" spans="2:34" ht="12" customHeight="1">
      <c r="B140" s="21">
        <f>IF(情報!$C130="","",情報!$C130)</f>
        <v>338</v>
      </c>
      <c r="C140" s="22" t="str">
        <f t="shared" si="38"/>
        <v/>
      </c>
      <c r="D140" s="192" t="str">
        <f t="shared" si="64"/>
        <v/>
      </c>
      <c r="E140" s="193" t="str">
        <f t="shared" si="65"/>
        <v/>
      </c>
      <c r="F140" s="194" t="str">
        <f t="shared" si="41"/>
        <v/>
      </c>
      <c r="G140" s="192" t="str">
        <f t="shared" si="66"/>
        <v/>
      </c>
      <c r="H140" s="193" t="str">
        <f t="shared" si="67"/>
        <v/>
      </c>
      <c r="I140" s="194" t="str">
        <f t="shared" si="44"/>
        <v/>
      </c>
      <c r="J140" s="192" t="str">
        <f t="shared" si="68"/>
        <v/>
      </c>
      <c r="K140" s="193" t="str">
        <f t="shared" si="69"/>
        <v/>
      </c>
      <c r="L140" s="194" t="str">
        <f t="shared" si="47"/>
        <v/>
      </c>
      <c r="M140" s="20"/>
      <c r="N140" s="195" t="str">
        <f t="shared" si="48"/>
        <v/>
      </c>
      <c r="O140" s="196" t="str">
        <f t="shared" si="49"/>
        <v/>
      </c>
      <c r="P140" s="197" t="str">
        <f t="shared" si="50"/>
        <v/>
      </c>
      <c r="Q140" s="192" t="str">
        <f t="shared" si="70"/>
        <v/>
      </c>
      <c r="R140" s="198" t="str">
        <f t="shared" si="52"/>
        <v/>
      </c>
      <c r="S140" s="199"/>
      <c r="T140" s="200" t="str">
        <f t="shared" si="53"/>
        <v/>
      </c>
      <c r="U140" s="199"/>
      <c r="V140" s="200" t="str">
        <f t="shared" si="54"/>
        <v/>
      </c>
      <c r="W140" s="199"/>
      <c r="X140" s="201" t="str">
        <f t="shared" si="55"/>
        <v/>
      </c>
      <c r="Y140" s="202" t="str">
        <f t="shared" si="56"/>
        <v/>
      </c>
      <c r="Z140" s="203" t="str">
        <f t="shared" si="57"/>
        <v/>
      </c>
      <c r="AA140" s="204" t="str">
        <f t="shared" si="58"/>
        <v/>
      </c>
      <c r="AB140" s="205"/>
      <c r="AC140" s="186"/>
      <c r="AD140" s="206" t="str">
        <f t="shared" si="59"/>
        <v/>
      </c>
      <c r="AE140" s="207" t="str">
        <f t="shared" si="60"/>
        <v/>
      </c>
      <c r="AF140" s="208" t="str">
        <f t="shared" si="61"/>
        <v/>
      </c>
      <c r="AG140" s="209" t="str">
        <f t="shared" si="62"/>
        <v/>
      </c>
      <c r="AH140" s="210" t="str">
        <f t="shared" si="63"/>
        <v/>
      </c>
    </row>
    <row r="141" spans="2:34" ht="12" customHeight="1">
      <c r="B141" s="21">
        <f>IF(情報!$C131="","",情報!$C131)</f>
        <v>339</v>
      </c>
      <c r="C141" s="22" t="str">
        <f t="shared" ref="C141:C192" si="71">IF(ISERROR(VLOOKUP($B141,名列,2,FALSE)&amp;""),"",VLOOKUP($B141,名列,2,FALSE)&amp;"")</f>
        <v/>
      </c>
      <c r="D141" s="192" t="str">
        <f t="shared" ref="D141:D172" si="72">VLOOKUP($B141,単2,60,FALSE)</f>
        <v/>
      </c>
      <c r="E141" s="193" t="str">
        <f t="shared" ref="E141:E172" si="73">VLOOKUP($B141,テ2,41,FALSE)</f>
        <v/>
      </c>
      <c r="F141" s="194" t="str">
        <f t="shared" ref="F141:F192" si="74">IF(ISERROR((D141*D$8+E141*E$8)/(D$8+E$8)),"",(D141*D$8+E141*E$8)/(D$8+E$8))</f>
        <v/>
      </c>
      <c r="G141" s="192" t="str">
        <f t="shared" ref="G141:G172" si="75">VLOOKUP($B141,単2,61,FALSE)</f>
        <v/>
      </c>
      <c r="H141" s="193" t="str">
        <f t="shared" ref="H141:H172" si="76">VLOOKUP($B141,テ2,42,FALSE)</f>
        <v/>
      </c>
      <c r="I141" s="194" t="str">
        <f t="shared" ref="I141:I192" si="77">IF(ISERROR((G141*G$8+H141*H$8)/(G$8+H$8)),"",(G141*G$8+H141*H$8)/(G$8+H$8))</f>
        <v/>
      </c>
      <c r="J141" s="192" t="str">
        <f t="shared" ref="J141:J172" si="78">VLOOKUP($B141,単2,62,FALSE)</f>
        <v/>
      </c>
      <c r="K141" s="193" t="str">
        <f t="shared" ref="K141:K172" si="79">VLOOKUP($B141,テ2,43,FALSE)</f>
        <v/>
      </c>
      <c r="L141" s="194" t="str">
        <f t="shared" ref="L141:L192" si="80">IF(ISERROR((J141*J$8+K141*K$8)/(J$8+K$8)),"",(J141*J$8+K141*K$8)/(J$8+K$8))</f>
        <v/>
      </c>
      <c r="M141" s="20"/>
      <c r="N141" s="195" t="str">
        <f t="shared" ref="N141:N192" si="81">IF(O141="","",RANK(O141,$O$13:$O$192,0))</f>
        <v/>
      </c>
      <c r="O141" s="196" t="str">
        <f t="shared" ref="O141:O192" si="82">IF(COUNT(F141,I141,L141)=3,($F141*$F$6+$I141*$I$6+$L141*$L$6)/($F$6+$I$6+$L$6),"")</f>
        <v/>
      </c>
      <c r="P141" s="197" t="str">
        <f t="shared" ref="P141:P192" si="83">IF(ISERROR(LOOKUP(O141,$N$2:$O$6)),"",LOOKUP(O141,$N$2:$O$6))</f>
        <v/>
      </c>
      <c r="Q141" s="192" t="str">
        <f t="shared" ref="Q141:Q172" si="84">VLOOKUP($B141,テ2,44,FALSE)</f>
        <v/>
      </c>
      <c r="R141" s="198" t="str">
        <f t="shared" ref="R141:R192" si="85">IF(ISERROR(LOOKUP($F141,$E$2:$F$4)),"",LOOKUP($F141,$E$2:$F$4))</f>
        <v/>
      </c>
      <c r="S141" s="199"/>
      <c r="T141" s="200" t="str">
        <f t="shared" ref="T141:T192" si="86">IF(ISERROR(LOOKUP($I141,$H$2:$I$4)),"",LOOKUP($I141,$H$2:$I$4))</f>
        <v/>
      </c>
      <c r="U141" s="199"/>
      <c r="V141" s="200" t="str">
        <f t="shared" ref="V141:V192" si="87">IF(ISERROR(LOOKUP($L141,$K$2:$L$4)),"",LOOKUP($L141,$K$2:$L$4))</f>
        <v/>
      </c>
      <c r="W141" s="199"/>
      <c r="X141" s="201" t="str">
        <f t="shared" ref="X141:X192" si="88">IF($AD141&amp;$AE141&amp;$AF141="","",(IF($AD141="A",3,IF($AD141="B",2,1)))+(IF($AE141="A",3,IF($AE141="B",2,1)))+(IF($AF141="A",3,IF($AF141="B",2,1))))</f>
        <v/>
      </c>
      <c r="Y141" s="202" t="str">
        <f t="shared" ref="Y141:Y192" si="89">IF($X141="","",VLOOKUP($X141,観点得点,2,FALSE))</f>
        <v/>
      </c>
      <c r="Z141" s="203" t="str">
        <f t="shared" ref="Z141:Z192" si="90">IF($X141="","",VLOOKUP($X141,観点得点,3,FALSE))</f>
        <v/>
      </c>
      <c r="AA141" s="204" t="str">
        <f t="shared" ref="AA141:AA192" si="91">IF(ISERROR(LOOKUP(O141,$N$2:$O$6)),"",LOOKUP(O141,$N$2:$O$6))</f>
        <v/>
      </c>
      <c r="AB141" s="205"/>
      <c r="AC141" s="186"/>
      <c r="AD141" s="206" t="str">
        <f t="shared" ref="AD141:AD192" si="92">IF($S141="",$R141,$S141)</f>
        <v/>
      </c>
      <c r="AE141" s="207" t="str">
        <f t="shared" ref="AE141:AE192" si="93">IF($U141="",$T141,$U141)</f>
        <v/>
      </c>
      <c r="AF141" s="208" t="str">
        <f t="shared" ref="AF141:AF192" si="94">IF($W141="",$V141,$W141)</f>
        <v/>
      </c>
      <c r="AG141" s="209" t="str">
        <f t="shared" ref="AG141:AG192" si="95">IF(AB141="",AA141,AB141)</f>
        <v/>
      </c>
      <c r="AH141" s="210" t="str">
        <f t="shared" ref="AH141:AH192" si="96">IF(ISERROR(VLOOKUP($B141,評全,$AH$8,FALSE)),"",VLOOKUP($B141,評全,$AH$8,FALSE))</f>
        <v/>
      </c>
    </row>
    <row r="142" spans="2:34" ht="12" customHeight="1">
      <c r="B142" s="27">
        <f>IF(情報!$C132="","",情報!$C132)</f>
        <v>340</v>
      </c>
      <c r="C142" s="28" t="str">
        <f t="shared" si="71"/>
        <v/>
      </c>
      <c r="D142" s="211" t="str">
        <f t="shared" si="72"/>
        <v/>
      </c>
      <c r="E142" s="212" t="str">
        <f t="shared" si="73"/>
        <v/>
      </c>
      <c r="F142" s="213" t="str">
        <f t="shared" si="74"/>
        <v/>
      </c>
      <c r="G142" s="211" t="str">
        <f t="shared" si="75"/>
        <v/>
      </c>
      <c r="H142" s="212" t="str">
        <f t="shared" si="76"/>
        <v/>
      </c>
      <c r="I142" s="213" t="str">
        <f t="shared" si="77"/>
        <v/>
      </c>
      <c r="J142" s="211" t="str">
        <f t="shared" si="78"/>
        <v/>
      </c>
      <c r="K142" s="212" t="str">
        <f t="shared" si="79"/>
        <v/>
      </c>
      <c r="L142" s="213" t="str">
        <f t="shared" si="80"/>
        <v/>
      </c>
      <c r="M142" s="20"/>
      <c r="N142" s="214" t="str">
        <f t="shared" si="81"/>
        <v/>
      </c>
      <c r="O142" s="215" t="str">
        <f t="shared" si="82"/>
        <v/>
      </c>
      <c r="P142" s="216" t="str">
        <f t="shared" si="83"/>
        <v/>
      </c>
      <c r="Q142" s="211" t="str">
        <f t="shared" si="84"/>
        <v/>
      </c>
      <c r="R142" s="217" t="str">
        <f t="shared" si="85"/>
        <v/>
      </c>
      <c r="S142" s="218"/>
      <c r="T142" s="219" t="str">
        <f t="shared" si="86"/>
        <v/>
      </c>
      <c r="U142" s="218"/>
      <c r="V142" s="219" t="str">
        <f t="shared" si="87"/>
        <v/>
      </c>
      <c r="W142" s="218"/>
      <c r="X142" s="220" t="str">
        <f t="shared" si="88"/>
        <v/>
      </c>
      <c r="Y142" s="221" t="str">
        <f t="shared" si="89"/>
        <v/>
      </c>
      <c r="Z142" s="222" t="str">
        <f t="shared" si="90"/>
        <v/>
      </c>
      <c r="AA142" s="223" t="str">
        <f t="shared" si="91"/>
        <v/>
      </c>
      <c r="AB142" s="224"/>
      <c r="AC142" s="186"/>
      <c r="AD142" s="225" t="str">
        <f t="shared" si="92"/>
        <v/>
      </c>
      <c r="AE142" s="226" t="str">
        <f t="shared" si="93"/>
        <v/>
      </c>
      <c r="AF142" s="227" t="str">
        <f t="shared" si="94"/>
        <v/>
      </c>
      <c r="AG142" s="228" t="str">
        <f t="shared" si="95"/>
        <v/>
      </c>
      <c r="AH142" s="229" t="str">
        <f t="shared" si="96"/>
        <v/>
      </c>
    </row>
    <row r="143" spans="2:34" ht="12" customHeight="1">
      <c r="B143" s="33">
        <f>IF(情報!$C133="","",情報!$C133)</f>
        <v>341</v>
      </c>
      <c r="C143" s="34" t="str">
        <f t="shared" si="71"/>
        <v/>
      </c>
      <c r="D143" s="230" t="str">
        <f t="shared" si="72"/>
        <v/>
      </c>
      <c r="E143" s="231" t="str">
        <f t="shared" si="73"/>
        <v/>
      </c>
      <c r="F143" s="232" t="str">
        <f t="shared" si="74"/>
        <v/>
      </c>
      <c r="G143" s="230" t="str">
        <f t="shared" si="75"/>
        <v/>
      </c>
      <c r="H143" s="231" t="str">
        <f t="shared" si="76"/>
        <v/>
      </c>
      <c r="I143" s="232" t="str">
        <f t="shared" si="77"/>
        <v/>
      </c>
      <c r="J143" s="230" t="str">
        <f t="shared" si="78"/>
        <v/>
      </c>
      <c r="K143" s="231" t="str">
        <f t="shared" si="79"/>
        <v/>
      </c>
      <c r="L143" s="232" t="str">
        <f t="shared" si="80"/>
        <v/>
      </c>
      <c r="M143" s="20"/>
      <c r="N143" s="233" t="str">
        <f t="shared" si="81"/>
        <v/>
      </c>
      <c r="O143" s="234" t="str">
        <f t="shared" si="82"/>
        <v/>
      </c>
      <c r="P143" s="235" t="str">
        <f t="shared" si="83"/>
        <v/>
      </c>
      <c r="Q143" s="230" t="str">
        <f t="shared" si="84"/>
        <v/>
      </c>
      <c r="R143" s="236" t="str">
        <f t="shared" si="85"/>
        <v/>
      </c>
      <c r="S143" s="237"/>
      <c r="T143" s="238" t="str">
        <f t="shared" si="86"/>
        <v/>
      </c>
      <c r="U143" s="237"/>
      <c r="V143" s="238" t="str">
        <f t="shared" si="87"/>
        <v/>
      </c>
      <c r="W143" s="237"/>
      <c r="X143" s="239" t="str">
        <f t="shared" si="88"/>
        <v/>
      </c>
      <c r="Y143" s="240" t="str">
        <f t="shared" si="89"/>
        <v/>
      </c>
      <c r="Z143" s="241" t="str">
        <f t="shared" si="90"/>
        <v/>
      </c>
      <c r="AA143" s="242" t="str">
        <f t="shared" si="91"/>
        <v/>
      </c>
      <c r="AB143" s="243"/>
      <c r="AC143" s="186"/>
      <c r="AD143" s="244" t="str">
        <f t="shared" si="92"/>
        <v/>
      </c>
      <c r="AE143" s="245" t="str">
        <f t="shared" si="93"/>
        <v/>
      </c>
      <c r="AF143" s="246" t="str">
        <f t="shared" si="94"/>
        <v/>
      </c>
      <c r="AG143" s="247" t="str">
        <f t="shared" si="95"/>
        <v/>
      </c>
      <c r="AH143" s="248" t="str">
        <f t="shared" si="96"/>
        <v/>
      </c>
    </row>
    <row r="144" spans="2:34" ht="12" customHeight="1">
      <c r="B144" s="21">
        <f>IF(情報!$C134="","",情報!$C134)</f>
        <v>342</v>
      </c>
      <c r="C144" s="22" t="str">
        <f t="shared" si="71"/>
        <v/>
      </c>
      <c r="D144" s="192" t="str">
        <f t="shared" si="72"/>
        <v/>
      </c>
      <c r="E144" s="193" t="str">
        <f t="shared" si="73"/>
        <v/>
      </c>
      <c r="F144" s="194" t="str">
        <f t="shared" si="74"/>
        <v/>
      </c>
      <c r="G144" s="192" t="str">
        <f t="shared" si="75"/>
        <v/>
      </c>
      <c r="H144" s="193" t="str">
        <f t="shared" si="76"/>
        <v/>
      </c>
      <c r="I144" s="194" t="str">
        <f t="shared" si="77"/>
        <v/>
      </c>
      <c r="J144" s="192" t="str">
        <f t="shared" si="78"/>
        <v/>
      </c>
      <c r="K144" s="193" t="str">
        <f t="shared" si="79"/>
        <v/>
      </c>
      <c r="L144" s="194" t="str">
        <f t="shared" si="80"/>
        <v/>
      </c>
      <c r="M144" s="20"/>
      <c r="N144" s="195" t="str">
        <f t="shared" si="81"/>
        <v/>
      </c>
      <c r="O144" s="196" t="str">
        <f t="shared" si="82"/>
        <v/>
      </c>
      <c r="P144" s="197" t="str">
        <f t="shared" si="83"/>
        <v/>
      </c>
      <c r="Q144" s="192" t="str">
        <f t="shared" si="84"/>
        <v/>
      </c>
      <c r="R144" s="198" t="str">
        <f t="shared" si="85"/>
        <v/>
      </c>
      <c r="S144" s="199"/>
      <c r="T144" s="200" t="str">
        <f t="shared" si="86"/>
        <v/>
      </c>
      <c r="U144" s="199"/>
      <c r="V144" s="200" t="str">
        <f t="shared" si="87"/>
        <v/>
      </c>
      <c r="W144" s="199"/>
      <c r="X144" s="201" t="str">
        <f t="shared" si="88"/>
        <v/>
      </c>
      <c r="Y144" s="202" t="str">
        <f t="shared" si="89"/>
        <v/>
      </c>
      <c r="Z144" s="203" t="str">
        <f t="shared" si="90"/>
        <v/>
      </c>
      <c r="AA144" s="204" t="str">
        <f t="shared" si="91"/>
        <v/>
      </c>
      <c r="AB144" s="205"/>
      <c r="AC144" s="186"/>
      <c r="AD144" s="206" t="str">
        <f t="shared" si="92"/>
        <v/>
      </c>
      <c r="AE144" s="207" t="str">
        <f t="shared" si="93"/>
        <v/>
      </c>
      <c r="AF144" s="208" t="str">
        <f t="shared" si="94"/>
        <v/>
      </c>
      <c r="AG144" s="209" t="str">
        <f t="shared" si="95"/>
        <v/>
      </c>
      <c r="AH144" s="210" t="str">
        <f t="shared" si="96"/>
        <v/>
      </c>
    </row>
    <row r="145" spans="2:34" ht="12" customHeight="1">
      <c r="B145" s="21">
        <f>IF(情報!$C135="","",情報!$C135)</f>
        <v>343</v>
      </c>
      <c r="C145" s="22" t="str">
        <f t="shared" si="71"/>
        <v/>
      </c>
      <c r="D145" s="192" t="str">
        <f t="shared" si="72"/>
        <v/>
      </c>
      <c r="E145" s="193" t="str">
        <f t="shared" si="73"/>
        <v/>
      </c>
      <c r="F145" s="194" t="str">
        <f t="shared" si="74"/>
        <v/>
      </c>
      <c r="G145" s="192" t="str">
        <f t="shared" si="75"/>
        <v/>
      </c>
      <c r="H145" s="193" t="str">
        <f t="shared" si="76"/>
        <v/>
      </c>
      <c r="I145" s="194" t="str">
        <f t="shared" si="77"/>
        <v/>
      </c>
      <c r="J145" s="192" t="str">
        <f t="shared" si="78"/>
        <v/>
      </c>
      <c r="K145" s="193" t="str">
        <f t="shared" si="79"/>
        <v/>
      </c>
      <c r="L145" s="194" t="str">
        <f t="shared" si="80"/>
        <v/>
      </c>
      <c r="M145" s="20"/>
      <c r="N145" s="195" t="str">
        <f t="shared" si="81"/>
        <v/>
      </c>
      <c r="O145" s="196" t="str">
        <f t="shared" si="82"/>
        <v/>
      </c>
      <c r="P145" s="197" t="str">
        <f t="shared" si="83"/>
        <v/>
      </c>
      <c r="Q145" s="192" t="str">
        <f t="shared" si="84"/>
        <v/>
      </c>
      <c r="R145" s="198" t="str">
        <f t="shared" si="85"/>
        <v/>
      </c>
      <c r="S145" s="199"/>
      <c r="T145" s="200" t="str">
        <f t="shared" si="86"/>
        <v/>
      </c>
      <c r="U145" s="199"/>
      <c r="V145" s="200" t="str">
        <f t="shared" si="87"/>
        <v/>
      </c>
      <c r="W145" s="199"/>
      <c r="X145" s="201" t="str">
        <f t="shared" si="88"/>
        <v/>
      </c>
      <c r="Y145" s="202" t="str">
        <f t="shared" si="89"/>
        <v/>
      </c>
      <c r="Z145" s="203" t="str">
        <f t="shared" si="90"/>
        <v/>
      </c>
      <c r="AA145" s="204" t="str">
        <f t="shared" si="91"/>
        <v/>
      </c>
      <c r="AB145" s="205"/>
      <c r="AC145" s="186"/>
      <c r="AD145" s="206" t="str">
        <f t="shared" si="92"/>
        <v/>
      </c>
      <c r="AE145" s="207" t="str">
        <f t="shared" si="93"/>
        <v/>
      </c>
      <c r="AF145" s="208" t="str">
        <f t="shared" si="94"/>
        <v/>
      </c>
      <c r="AG145" s="209" t="str">
        <f t="shared" si="95"/>
        <v/>
      </c>
      <c r="AH145" s="210" t="str">
        <f t="shared" si="96"/>
        <v/>
      </c>
    </row>
    <row r="146" spans="2:34" ht="12" customHeight="1">
      <c r="B146" s="21">
        <f>IF(情報!$C136="","",情報!$C136)</f>
        <v>344</v>
      </c>
      <c r="C146" s="22" t="str">
        <f t="shared" si="71"/>
        <v/>
      </c>
      <c r="D146" s="192" t="str">
        <f t="shared" si="72"/>
        <v/>
      </c>
      <c r="E146" s="193" t="str">
        <f t="shared" si="73"/>
        <v/>
      </c>
      <c r="F146" s="194" t="str">
        <f t="shared" si="74"/>
        <v/>
      </c>
      <c r="G146" s="192" t="str">
        <f t="shared" si="75"/>
        <v/>
      </c>
      <c r="H146" s="193" t="str">
        <f t="shared" si="76"/>
        <v/>
      </c>
      <c r="I146" s="194" t="str">
        <f t="shared" si="77"/>
        <v/>
      </c>
      <c r="J146" s="192" t="str">
        <f t="shared" si="78"/>
        <v/>
      </c>
      <c r="K146" s="193" t="str">
        <f t="shared" si="79"/>
        <v/>
      </c>
      <c r="L146" s="194" t="str">
        <f t="shared" si="80"/>
        <v/>
      </c>
      <c r="M146" s="20"/>
      <c r="N146" s="195" t="str">
        <f t="shared" si="81"/>
        <v/>
      </c>
      <c r="O146" s="196" t="str">
        <f t="shared" si="82"/>
        <v/>
      </c>
      <c r="P146" s="197" t="str">
        <f t="shared" si="83"/>
        <v/>
      </c>
      <c r="Q146" s="192" t="str">
        <f t="shared" si="84"/>
        <v/>
      </c>
      <c r="R146" s="198" t="str">
        <f t="shared" si="85"/>
        <v/>
      </c>
      <c r="S146" s="199"/>
      <c r="T146" s="200" t="str">
        <f t="shared" si="86"/>
        <v/>
      </c>
      <c r="U146" s="199"/>
      <c r="V146" s="200" t="str">
        <f t="shared" si="87"/>
        <v/>
      </c>
      <c r="W146" s="199"/>
      <c r="X146" s="201" t="str">
        <f t="shared" si="88"/>
        <v/>
      </c>
      <c r="Y146" s="202" t="str">
        <f t="shared" si="89"/>
        <v/>
      </c>
      <c r="Z146" s="203" t="str">
        <f t="shared" si="90"/>
        <v/>
      </c>
      <c r="AA146" s="204" t="str">
        <f t="shared" si="91"/>
        <v/>
      </c>
      <c r="AB146" s="205"/>
      <c r="AC146" s="186"/>
      <c r="AD146" s="206" t="str">
        <f t="shared" si="92"/>
        <v/>
      </c>
      <c r="AE146" s="207" t="str">
        <f t="shared" si="93"/>
        <v/>
      </c>
      <c r="AF146" s="208" t="str">
        <f t="shared" si="94"/>
        <v/>
      </c>
      <c r="AG146" s="209" t="str">
        <f t="shared" si="95"/>
        <v/>
      </c>
      <c r="AH146" s="210" t="str">
        <f t="shared" si="96"/>
        <v/>
      </c>
    </row>
    <row r="147" spans="2:34" ht="12" customHeight="1" thickBot="1">
      <c r="B147" s="39">
        <f>IF(情報!$C137="","",情報!$C137)</f>
        <v>345</v>
      </c>
      <c r="C147" s="40" t="str">
        <f t="shared" si="71"/>
        <v/>
      </c>
      <c r="D147" s="249" t="str">
        <f t="shared" si="72"/>
        <v/>
      </c>
      <c r="E147" s="250" t="str">
        <f t="shared" si="73"/>
        <v/>
      </c>
      <c r="F147" s="251" t="str">
        <f t="shared" si="74"/>
        <v/>
      </c>
      <c r="G147" s="249" t="str">
        <f t="shared" si="75"/>
        <v/>
      </c>
      <c r="H147" s="250" t="str">
        <f t="shared" si="76"/>
        <v/>
      </c>
      <c r="I147" s="251" t="str">
        <f t="shared" si="77"/>
        <v/>
      </c>
      <c r="J147" s="249" t="str">
        <f t="shared" si="78"/>
        <v/>
      </c>
      <c r="K147" s="250" t="str">
        <f t="shared" si="79"/>
        <v/>
      </c>
      <c r="L147" s="251" t="str">
        <f t="shared" si="80"/>
        <v/>
      </c>
      <c r="M147" s="20"/>
      <c r="N147" s="252" t="str">
        <f t="shared" si="81"/>
        <v/>
      </c>
      <c r="O147" s="253" t="str">
        <f t="shared" si="82"/>
        <v/>
      </c>
      <c r="P147" s="254" t="str">
        <f t="shared" si="83"/>
        <v/>
      </c>
      <c r="Q147" s="249" t="str">
        <f t="shared" si="84"/>
        <v/>
      </c>
      <c r="R147" s="255" t="str">
        <f t="shared" si="85"/>
        <v/>
      </c>
      <c r="S147" s="256"/>
      <c r="T147" s="257" t="str">
        <f t="shared" si="86"/>
        <v/>
      </c>
      <c r="U147" s="256"/>
      <c r="V147" s="257" t="str">
        <f t="shared" si="87"/>
        <v/>
      </c>
      <c r="W147" s="256"/>
      <c r="X147" s="258" t="str">
        <f t="shared" si="88"/>
        <v/>
      </c>
      <c r="Y147" s="259" t="str">
        <f t="shared" si="89"/>
        <v/>
      </c>
      <c r="Z147" s="260" t="str">
        <f t="shared" si="90"/>
        <v/>
      </c>
      <c r="AA147" s="261" t="str">
        <f t="shared" si="91"/>
        <v/>
      </c>
      <c r="AB147" s="262"/>
      <c r="AC147" s="186"/>
      <c r="AD147" s="263" t="str">
        <f t="shared" si="92"/>
        <v/>
      </c>
      <c r="AE147" s="264" t="str">
        <f t="shared" si="93"/>
        <v/>
      </c>
      <c r="AF147" s="265" t="str">
        <f t="shared" si="94"/>
        <v/>
      </c>
      <c r="AG147" s="266" t="str">
        <f t="shared" si="95"/>
        <v/>
      </c>
      <c r="AH147" s="267" t="str">
        <f t="shared" si="96"/>
        <v/>
      </c>
    </row>
    <row r="148" spans="2:34" ht="12" customHeight="1">
      <c r="B148" s="14">
        <f>IF(情報!$C138="","",情報!$C138)</f>
        <v>401</v>
      </c>
      <c r="C148" s="15" t="str">
        <f t="shared" si="71"/>
        <v/>
      </c>
      <c r="D148" s="172" t="str">
        <f t="shared" si="72"/>
        <v/>
      </c>
      <c r="E148" s="173" t="str">
        <f t="shared" si="73"/>
        <v/>
      </c>
      <c r="F148" s="174" t="str">
        <f t="shared" si="74"/>
        <v/>
      </c>
      <c r="G148" s="172" t="str">
        <f t="shared" si="75"/>
        <v/>
      </c>
      <c r="H148" s="173" t="str">
        <f t="shared" si="76"/>
        <v/>
      </c>
      <c r="I148" s="174" t="str">
        <f t="shared" si="77"/>
        <v/>
      </c>
      <c r="J148" s="172" t="str">
        <f t="shared" si="78"/>
        <v/>
      </c>
      <c r="K148" s="173" t="str">
        <f t="shared" si="79"/>
        <v/>
      </c>
      <c r="L148" s="174" t="str">
        <f t="shared" si="80"/>
        <v/>
      </c>
      <c r="M148" s="20"/>
      <c r="N148" s="175" t="str">
        <f t="shared" si="81"/>
        <v/>
      </c>
      <c r="O148" s="176" t="str">
        <f t="shared" si="82"/>
        <v/>
      </c>
      <c r="P148" s="177" t="str">
        <f t="shared" si="83"/>
        <v/>
      </c>
      <c r="Q148" s="172" t="str">
        <f t="shared" si="84"/>
        <v/>
      </c>
      <c r="R148" s="178" t="str">
        <f t="shared" si="85"/>
        <v/>
      </c>
      <c r="S148" s="179"/>
      <c r="T148" s="180" t="str">
        <f t="shared" si="86"/>
        <v/>
      </c>
      <c r="U148" s="179"/>
      <c r="V148" s="180" t="str">
        <f t="shared" si="87"/>
        <v/>
      </c>
      <c r="W148" s="179"/>
      <c r="X148" s="181" t="str">
        <f t="shared" si="88"/>
        <v/>
      </c>
      <c r="Y148" s="182" t="str">
        <f t="shared" si="89"/>
        <v/>
      </c>
      <c r="Z148" s="183" t="str">
        <f t="shared" si="90"/>
        <v/>
      </c>
      <c r="AA148" s="184" t="str">
        <f t="shared" si="91"/>
        <v/>
      </c>
      <c r="AB148" s="185"/>
      <c r="AC148" s="186"/>
      <c r="AD148" s="187" t="str">
        <f t="shared" si="92"/>
        <v/>
      </c>
      <c r="AE148" s="188" t="str">
        <f t="shared" si="93"/>
        <v/>
      </c>
      <c r="AF148" s="189" t="str">
        <f t="shared" si="94"/>
        <v/>
      </c>
      <c r="AG148" s="190" t="str">
        <f t="shared" si="95"/>
        <v/>
      </c>
      <c r="AH148" s="191" t="str">
        <f t="shared" si="96"/>
        <v/>
      </c>
    </row>
    <row r="149" spans="2:34" ht="12" customHeight="1">
      <c r="B149" s="21">
        <f>IF(情報!$C139="","",情報!$C139)</f>
        <v>402</v>
      </c>
      <c r="C149" s="22" t="str">
        <f t="shared" si="71"/>
        <v/>
      </c>
      <c r="D149" s="192" t="str">
        <f t="shared" si="72"/>
        <v/>
      </c>
      <c r="E149" s="193" t="str">
        <f t="shared" si="73"/>
        <v/>
      </c>
      <c r="F149" s="194" t="str">
        <f t="shared" si="74"/>
        <v/>
      </c>
      <c r="G149" s="192" t="str">
        <f t="shared" si="75"/>
        <v/>
      </c>
      <c r="H149" s="193" t="str">
        <f t="shared" si="76"/>
        <v/>
      </c>
      <c r="I149" s="194" t="str">
        <f t="shared" si="77"/>
        <v/>
      </c>
      <c r="J149" s="192" t="str">
        <f t="shared" si="78"/>
        <v/>
      </c>
      <c r="K149" s="193" t="str">
        <f t="shared" si="79"/>
        <v/>
      </c>
      <c r="L149" s="194" t="str">
        <f t="shared" si="80"/>
        <v/>
      </c>
      <c r="M149" s="20"/>
      <c r="N149" s="195" t="str">
        <f t="shared" si="81"/>
        <v/>
      </c>
      <c r="O149" s="196" t="str">
        <f t="shared" si="82"/>
        <v/>
      </c>
      <c r="P149" s="197" t="str">
        <f t="shared" si="83"/>
        <v/>
      </c>
      <c r="Q149" s="192" t="str">
        <f t="shared" si="84"/>
        <v/>
      </c>
      <c r="R149" s="198" t="str">
        <f t="shared" si="85"/>
        <v/>
      </c>
      <c r="S149" s="199"/>
      <c r="T149" s="200" t="str">
        <f t="shared" si="86"/>
        <v/>
      </c>
      <c r="U149" s="199"/>
      <c r="V149" s="200" t="str">
        <f t="shared" si="87"/>
        <v/>
      </c>
      <c r="W149" s="199"/>
      <c r="X149" s="201" t="str">
        <f t="shared" si="88"/>
        <v/>
      </c>
      <c r="Y149" s="202" t="str">
        <f t="shared" si="89"/>
        <v/>
      </c>
      <c r="Z149" s="203" t="str">
        <f t="shared" si="90"/>
        <v/>
      </c>
      <c r="AA149" s="204" t="str">
        <f t="shared" si="91"/>
        <v/>
      </c>
      <c r="AB149" s="205"/>
      <c r="AC149" s="186"/>
      <c r="AD149" s="206" t="str">
        <f t="shared" si="92"/>
        <v/>
      </c>
      <c r="AE149" s="207" t="str">
        <f t="shared" si="93"/>
        <v/>
      </c>
      <c r="AF149" s="208" t="str">
        <f t="shared" si="94"/>
        <v/>
      </c>
      <c r="AG149" s="209" t="str">
        <f t="shared" si="95"/>
        <v/>
      </c>
      <c r="AH149" s="210" t="str">
        <f t="shared" si="96"/>
        <v/>
      </c>
    </row>
    <row r="150" spans="2:34" ht="12" customHeight="1">
      <c r="B150" s="21">
        <f>IF(情報!$C140="","",情報!$C140)</f>
        <v>403</v>
      </c>
      <c r="C150" s="22" t="str">
        <f t="shared" si="71"/>
        <v/>
      </c>
      <c r="D150" s="192" t="str">
        <f t="shared" si="72"/>
        <v/>
      </c>
      <c r="E150" s="193" t="str">
        <f t="shared" si="73"/>
        <v/>
      </c>
      <c r="F150" s="194" t="str">
        <f t="shared" si="74"/>
        <v/>
      </c>
      <c r="G150" s="192" t="str">
        <f t="shared" si="75"/>
        <v/>
      </c>
      <c r="H150" s="193" t="str">
        <f t="shared" si="76"/>
        <v/>
      </c>
      <c r="I150" s="194" t="str">
        <f t="shared" si="77"/>
        <v/>
      </c>
      <c r="J150" s="192" t="str">
        <f t="shared" si="78"/>
        <v/>
      </c>
      <c r="K150" s="193" t="str">
        <f t="shared" si="79"/>
        <v/>
      </c>
      <c r="L150" s="194" t="str">
        <f t="shared" si="80"/>
        <v/>
      </c>
      <c r="M150" s="20"/>
      <c r="N150" s="195" t="str">
        <f t="shared" si="81"/>
        <v/>
      </c>
      <c r="O150" s="196" t="str">
        <f t="shared" si="82"/>
        <v/>
      </c>
      <c r="P150" s="197" t="str">
        <f t="shared" si="83"/>
        <v/>
      </c>
      <c r="Q150" s="192" t="str">
        <f t="shared" si="84"/>
        <v/>
      </c>
      <c r="R150" s="198" t="str">
        <f t="shared" si="85"/>
        <v/>
      </c>
      <c r="S150" s="199"/>
      <c r="T150" s="200" t="str">
        <f t="shared" si="86"/>
        <v/>
      </c>
      <c r="U150" s="199"/>
      <c r="V150" s="200" t="str">
        <f t="shared" si="87"/>
        <v/>
      </c>
      <c r="W150" s="199"/>
      <c r="X150" s="201" t="str">
        <f t="shared" si="88"/>
        <v/>
      </c>
      <c r="Y150" s="202" t="str">
        <f t="shared" si="89"/>
        <v/>
      </c>
      <c r="Z150" s="203" t="str">
        <f t="shared" si="90"/>
        <v/>
      </c>
      <c r="AA150" s="204" t="str">
        <f t="shared" si="91"/>
        <v/>
      </c>
      <c r="AB150" s="205"/>
      <c r="AC150" s="186"/>
      <c r="AD150" s="206" t="str">
        <f t="shared" si="92"/>
        <v/>
      </c>
      <c r="AE150" s="207" t="str">
        <f t="shared" si="93"/>
        <v/>
      </c>
      <c r="AF150" s="208" t="str">
        <f t="shared" si="94"/>
        <v/>
      </c>
      <c r="AG150" s="209" t="str">
        <f t="shared" si="95"/>
        <v/>
      </c>
      <c r="AH150" s="210" t="str">
        <f t="shared" si="96"/>
        <v/>
      </c>
    </row>
    <row r="151" spans="2:34" ht="12" customHeight="1">
      <c r="B151" s="21">
        <f>IF(情報!$C141="","",情報!$C141)</f>
        <v>404</v>
      </c>
      <c r="C151" s="22" t="str">
        <f t="shared" si="71"/>
        <v/>
      </c>
      <c r="D151" s="192" t="str">
        <f t="shared" si="72"/>
        <v/>
      </c>
      <c r="E151" s="193" t="str">
        <f t="shared" si="73"/>
        <v/>
      </c>
      <c r="F151" s="194" t="str">
        <f t="shared" si="74"/>
        <v/>
      </c>
      <c r="G151" s="192" t="str">
        <f t="shared" si="75"/>
        <v/>
      </c>
      <c r="H151" s="193" t="str">
        <f t="shared" si="76"/>
        <v/>
      </c>
      <c r="I151" s="194" t="str">
        <f t="shared" si="77"/>
        <v/>
      </c>
      <c r="J151" s="192" t="str">
        <f t="shared" si="78"/>
        <v/>
      </c>
      <c r="K151" s="193" t="str">
        <f t="shared" si="79"/>
        <v/>
      </c>
      <c r="L151" s="194" t="str">
        <f t="shared" si="80"/>
        <v/>
      </c>
      <c r="M151" s="20"/>
      <c r="N151" s="195" t="str">
        <f t="shared" si="81"/>
        <v/>
      </c>
      <c r="O151" s="196" t="str">
        <f t="shared" si="82"/>
        <v/>
      </c>
      <c r="P151" s="197" t="str">
        <f t="shared" si="83"/>
        <v/>
      </c>
      <c r="Q151" s="192" t="str">
        <f t="shared" si="84"/>
        <v/>
      </c>
      <c r="R151" s="198" t="str">
        <f t="shared" si="85"/>
        <v/>
      </c>
      <c r="S151" s="199"/>
      <c r="T151" s="200" t="str">
        <f t="shared" si="86"/>
        <v/>
      </c>
      <c r="U151" s="199"/>
      <c r="V151" s="200" t="str">
        <f t="shared" si="87"/>
        <v/>
      </c>
      <c r="W151" s="199"/>
      <c r="X151" s="201" t="str">
        <f t="shared" si="88"/>
        <v/>
      </c>
      <c r="Y151" s="202" t="str">
        <f t="shared" si="89"/>
        <v/>
      </c>
      <c r="Z151" s="203" t="str">
        <f t="shared" si="90"/>
        <v/>
      </c>
      <c r="AA151" s="204" t="str">
        <f t="shared" si="91"/>
        <v/>
      </c>
      <c r="AB151" s="205"/>
      <c r="AC151" s="186"/>
      <c r="AD151" s="206" t="str">
        <f t="shared" si="92"/>
        <v/>
      </c>
      <c r="AE151" s="207" t="str">
        <f t="shared" si="93"/>
        <v/>
      </c>
      <c r="AF151" s="208" t="str">
        <f t="shared" si="94"/>
        <v/>
      </c>
      <c r="AG151" s="209" t="str">
        <f t="shared" si="95"/>
        <v/>
      </c>
      <c r="AH151" s="210" t="str">
        <f t="shared" si="96"/>
        <v/>
      </c>
    </row>
    <row r="152" spans="2:34" ht="12" customHeight="1">
      <c r="B152" s="27">
        <f>IF(情報!$C142="","",情報!$C142)</f>
        <v>405</v>
      </c>
      <c r="C152" s="28" t="str">
        <f t="shared" si="71"/>
        <v/>
      </c>
      <c r="D152" s="211" t="str">
        <f t="shared" si="72"/>
        <v/>
      </c>
      <c r="E152" s="212" t="str">
        <f t="shared" si="73"/>
        <v/>
      </c>
      <c r="F152" s="213" t="str">
        <f t="shared" si="74"/>
        <v/>
      </c>
      <c r="G152" s="211" t="str">
        <f t="shared" si="75"/>
        <v/>
      </c>
      <c r="H152" s="212" t="str">
        <f t="shared" si="76"/>
        <v/>
      </c>
      <c r="I152" s="213" t="str">
        <f t="shared" si="77"/>
        <v/>
      </c>
      <c r="J152" s="211" t="str">
        <f t="shared" si="78"/>
        <v/>
      </c>
      <c r="K152" s="212" t="str">
        <f t="shared" si="79"/>
        <v/>
      </c>
      <c r="L152" s="213" t="str">
        <f t="shared" si="80"/>
        <v/>
      </c>
      <c r="M152" s="20"/>
      <c r="N152" s="214" t="str">
        <f t="shared" si="81"/>
        <v/>
      </c>
      <c r="O152" s="215" t="str">
        <f t="shared" si="82"/>
        <v/>
      </c>
      <c r="P152" s="216" t="str">
        <f t="shared" si="83"/>
        <v/>
      </c>
      <c r="Q152" s="211" t="str">
        <f t="shared" si="84"/>
        <v/>
      </c>
      <c r="R152" s="217" t="str">
        <f t="shared" si="85"/>
        <v/>
      </c>
      <c r="S152" s="218"/>
      <c r="T152" s="219" t="str">
        <f t="shared" si="86"/>
        <v/>
      </c>
      <c r="U152" s="218"/>
      <c r="V152" s="219" t="str">
        <f t="shared" si="87"/>
        <v/>
      </c>
      <c r="W152" s="218"/>
      <c r="X152" s="220" t="str">
        <f t="shared" si="88"/>
        <v/>
      </c>
      <c r="Y152" s="221" t="str">
        <f t="shared" si="89"/>
        <v/>
      </c>
      <c r="Z152" s="222" t="str">
        <f t="shared" si="90"/>
        <v/>
      </c>
      <c r="AA152" s="223" t="str">
        <f t="shared" si="91"/>
        <v/>
      </c>
      <c r="AB152" s="224"/>
      <c r="AC152" s="186"/>
      <c r="AD152" s="225" t="str">
        <f t="shared" si="92"/>
        <v/>
      </c>
      <c r="AE152" s="226" t="str">
        <f t="shared" si="93"/>
        <v/>
      </c>
      <c r="AF152" s="227" t="str">
        <f t="shared" si="94"/>
        <v/>
      </c>
      <c r="AG152" s="228" t="str">
        <f t="shared" si="95"/>
        <v/>
      </c>
      <c r="AH152" s="229" t="str">
        <f t="shared" si="96"/>
        <v/>
      </c>
    </row>
    <row r="153" spans="2:34" ht="12" customHeight="1">
      <c r="B153" s="33">
        <f>IF(情報!$C143="","",情報!$C143)</f>
        <v>406</v>
      </c>
      <c r="C153" s="34" t="str">
        <f t="shared" si="71"/>
        <v/>
      </c>
      <c r="D153" s="230" t="str">
        <f t="shared" si="72"/>
        <v/>
      </c>
      <c r="E153" s="231" t="str">
        <f t="shared" si="73"/>
        <v/>
      </c>
      <c r="F153" s="232" t="str">
        <f t="shared" si="74"/>
        <v/>
      </c>
      <c r="G153" s="230" t="str">
        <f t="shared" si="75"/>
        <v/>
      </c>
      <c r="H153" s="231" t="str">
        <f t="shared" si="76"/>
        <v/>
      </c>
      <c r="I153" s="232" t="str">
        <f t="shared" si="77"/>
        <v/>
      </c>
      <c r="J153" s="230" t="str">
        <f t="shared" si="78"/>
        <v/>
      </c>
      <c r="K153" s="231" t="str">
        <f t="shared" si="79"/>
        <v/>
      </c>
      <c r="L153" s="232" t="str">
        <f t="shared" si="80"/>
        <v/>
      </c>
      <c r="M153" s="20"/>
      <c r="N153" s="233" t="str">
        <f t="shared" si="81"/>
        <v/>
      </c>
      <c r="O153" s="234" t="str">
        <f t="shared" si="82"/>
        <v/>
      </c>
      <c r="P153" s="235" t="str">
        <f t="shared" si="83"/>
        <v/>
      </c>
      <c r="Q153" s="230" t="str">
        <f t="shared" si="84"/>
        <v/>
      </c>
      <c r="R153" s="236" t="str">
        <f t="shared" si="85"/>
        <v/>
      </c>
      <c r="S153" s="237"/>
      <c r="T153" s="238" t="str">
        <f t="shared" si="86"/>
        <v/>
      </c>
      <c r="U153" s="237"/>
      <c r="V153" s="238" t="str">
        <f t="shared" si="87"/>
        <v/>
      </c>
      <c r="W153" s="237"/>
      <c r="X153" s="239" t="str">
        <f t="shared" si="88"/>
        <v/>
      </c>
      <c r="Y153" s="240" t="str">
        <f t="shared" si="89"/>
        <v/>
      </c>
      <c r="Z153" s="241" t="str">
        <f t="shared" si="90"/>
        <v/>
      </c>
      <c r="AA153" s="242" t="str">
        <f t="shared" si="91"/>
        <v/>
      </c>
      <c r="AB153" s="243"/>
      <c r="AC153" s="186"/>
      <c r="AD153" s="244" t="str">
        <f t="shared" si="92"/>
        <v/>
      </c>
      <c r="AE153" s="245" t="str">
        <f t="shared" si="93"/>
        <v/>
      </c>
      <c r="AF153" s="246" t="str">
        <f t="shared" si="94"/>
        <v/>
      </c>
      <c r="AG153" s="247" t="str">
        <f t="shared" si="95"/>
        <v/>
      </c>
      <c r="AH153" s="248" t="str">
        <f t="shared" si="96"/>
        <v/>
      </c>
    </row>
    <row r="154" spans="2:34" ht="12" customHeight="1">
      <c r="B154" s="21">
        <f>IF(情報!$C144="","",情報!$C144)</f>
        <v>407</v>
      </c>
      <c r="C154" s="22" t="str">
        <f t="shared" si="71"/>
        <v/>
      </c>
      <c r="D154" s="192" t="str">
        <f t="shared" si="72"/>
        <v/>
      </c>
      <c r="E154" s="193" t="str">
        <f t="shared" si="73"/>
        <v/>
      </c>
      <c r="F154" s="194" t="str">
        <f t="shared" si="74"/>
        <v/>
      </c>
      <c r="G154" s="192" t="str">
        <f t="shared" si="75"/>
        <v/>
      </c>
      <c r="H154" s="193" t="str">
        <f t="shared" si="76"/>
        <v/>
      </c>
      <c r="I154" s="194" t="str">
        <f t="shared" si="77"/>
        <v/>
      </c>
      <c r="J154" s="192" t="str">
        <f t="shared" si="78"/>
        <v/>
      </c>
      <c r="K154" s="193" t="str">
        <f t="shared" si="79"/>
        <v/>
      </c>
      <c r="L154" s="194" t="str">
        <f t="shared" si="80"/>
        <v/>
      </c>
      <c r="M154" s="20"/>
      <c r="N154" s="195" t="str">
        <f t="shared" si="81"/>
        <v/>
      </c>
      <c r="O154" s="196" t="str">
        <f t="shared" si="82"/>
        <v/>
      </c>
      <c r="P154" s="197" t="str">
        <f t="shared" si="83"/>
        <v/>
      </c>
      <c r="Q154" s="192" t="str">
        <f t="shared" si="84"/>
        <v/>
      </c>
      <c r="R154" s="198" t="str">
        <f t="shared" si="85"/>
        <v/>
      </c>
      <c r="S154" s="199"/>
      <c r="T154" s="200" t="str">
        <f t="shared" si="86"/>
        <v/>
      </c>
      <c r="U154" s="199"/>
      <c r="V154" s="200" t="str">
        <f t="shared" si="87"/>
        <v/>
      </c>
      <c r="W154" s="199"/>
      <c r="X154" s="201" t="str">
        <f t="shared" si="88"/>
        <v/>
      </c>
      <c r="Y154" s="202" t="str">
        <f t="shared" si="89"/>
        <v/>
      </c>
      <c r="Z154" s="203" t="str">
        <f t="shared" si="90"/>
        <v/>
      </c>
      <c r="AA154" s="204" t="str">
        <f t="shared" si="91"/>
        <v/>
      </c>
      <c r="AB154" s="205"/>
      <c r="AC154" s="186"/>
      <c r="AD154" s="206" t="str">
        <f t="shared" si="92"/>
        <v/>
      </c>
      <c r="AE154" s="207" t="str">
        <f t="shared" si="93"/>
        <v/>
      </c>
      <c r="AF154" s="208" t="str">
        <f t="shared" si="94"/>
        <v/>
      </c>
      <c r="AG154" s="209" t="str">
        <f t="shared" si="95"/>
        <v/>
      </c>
      <c r="AH154" s="210" t="str">
        <f t="shared" si="96"/>
        <v/>
      </c>
    </row>
    <row r="155" spans="2:34" ht="12" customHeight="1">
      <c r="B155" s="21">
        <f>IF(情報!$C145="","",情報!$C145)</f>
        <v>408</v>
      </c>
      <c r="C155" s="22" t="str">
        <f t="shared" si="71"/>
        <v/>
      </c>
      <c r="D155" s="192" t="str">
        <f t="shared" si="72"/>
        <v/>
      </c>
      <c r="E155" s="193" t="str">
        <f t="shared" si="73"/>
        <v/>
      </c>
      <c r="F155" s="194" t="str">
        <f t="shared" si="74"/>
        <v/>
      </c>
      <c r="G155" s="192" t="str">
        <f t="shared" si="75"/>
        <v/>
      </c>
      <c r="H155" s="193" t="str">
        <f t="shared" si="76"/>
        <v/>
      </c>
      <c r="I155" s="194" t="str">
        <f t="shared" si="77"/>
        <v/>
      </c>
      <c r="J155" s="192" t="str">
        <f t="shared" si="78"/>
        <v/>
      </c>
      <c r="K155" s="193" t="str">
        <f t="shared" si="79"/>
        <v/>
      </c>
      <c r="L155" s="194" t="str">
        <f t="shared" si="80"/>
        <v/>
      </c>
      <c r="M155" s="20"/>
      <c r="N155" s="195" t="str">
        <f t="shared" si="81"/>
        <v/>
      </c>
      <c r="O155" s="196" t="str">
        <f t="shared" si="82"/>
        <v/>
      </c>
      <c r="P155" s="197" t="str">
        <f t="shared" si="83"/>
        <v/>
      </c>
      <c r="Q155" s="192" t="str">
        <f t="shared" si="84"/>
        <v/>
      </c>
      <c r="R155" s="198" t="str">
        <f t="shared" si="85"/>
        <v/>
      </c>
      <c r="S155" s="199"/>
      <c r="T155" s="200" t="str">
        <f t="shared" si="86"/>
        <v/>
      </c>
      <c r="U155" s="199"/>
      <c r="V155" s="200" t="str">
        <f t="shared" si="87"/>
        <v/>
      </c>
      <c r="W155" s="199"/>
      <c r="X155" s="201" t="str">
        <f t="shared" si="88"/>
        <v/>
      </c>
      <c r="Y155" s="202" t="str">
        <f t="shared" si="89"/>
        <v/>
      </c>
      <c r="Z155" s="203" t="str">
        <f t="shared" si="90"/>
        <v/>
      </c>
      <c r="AA155" s="204" t="str">
        <f t="shared" si="91"/>
        <v/>
      </c>
      <c r="AB155" s="205"/>
      <c r="AC155" s="186"/>
      <c r="AD155" s="206" t="str">
        <f t="shared" si="92"/>
        <v/>
      </c>
      <c r="AE155" s="207" t="str">
        <f t="shared" si="93"/>
        <v/>
      </c>
      <c r="AF155" s="208" t="str">
        <f t="shared" si="94"/>
        <v/>
      </c>
      <c r="AG155" s="209" t="str">
        <f t="shared" si="95"/>
        <v/>
      </c>
      <c r="AH155" s="210" t="str">
        <f t="shared" si="96"/>
        <v/>
      </c>
    </row>
    <row r="156" spans="2:34" ht="12" customHeight="1">
      <c r="B156" s="21">
        <f>IF(情報!$C146="","",情報!$C146)</f>
        <v>409</v>
      </c>
      <c r="C156" s="22" t="str">
        <f t="shared" si="71"/>
        <v/>
      </c>
      <c r="D156" s="192" t="str">
        <f t="shared" si="72"/>
        <v/>
      </c>
      <c r="E156" s="193" t="str">
        <f t="shared" si="73"/>
        <v/>
      </c>
      <c r="F156" s="194" t="str">
        <f t="shared" si="74"/>
        <v/>
      </c>
      <c r="G156" s="192" t="str">
        <f t="shared" si="75"/>
        <v/>
      </c>
      <c r="H156" s="193" t="str">
        <f t="shared" si="76"/>
        <v/>
      </c>
      <c r="I156" s="194" t="str">
        <f t="shared" si="77"/>
        <v/>
      </c>
      <c r="J156" s="192" t="str">
        <f t="shared" si="78"/>
        <v/>
      </c>
      <c r="K156" s="193" t="str">
        <f t="shared" si="79"/>
        <v/>
      </c>
      <c r="L156" s="194" t="str">
        <f t="shared" si="80"/>
        <v/>
      </c>
      <c r="M156" s="20"/>
      <c r="N156" s="195" t="str">
        <f t="shared" si="81"/>
        <v/>
      </c>
      <c r="O156" s="196" t="str">
        <f t="shared" si="82"/>
        <v/>
      </c>
      <c r="P156" s="197" t="str">
        <f t="shared" si="83"/>
        <v/>
      </c>
      <c r="Q156" s="192" t="str">
        <f t="shared" si="84"/>
        <v/>
      </c>
      <c r="R156" s="198" t="str">
        <f t="shared" si="85"/>
        <v/>
      </c>
      <c r="S156" s="199"/>
      <c r="T156" s="200" t="str">
        <f t="shared" si="86"/>
        <v/>
      </c>
      <c r="U156" s="199"/>
      <c r="V156" s="200" t="str">
        <f t="shared" si="87"/>
        <v/>
      </c>
      <c r="W156" s="199"/>
      <c r="X156" s="201" t="str">
        <f t="shared" si="88"/>
        <v/>
      </c>
      <c r="Y156" s="202" t="str">
        <f t="shared" si="89"/>
        <v/>
      </c>
      <c r="Z156" s="203" t="str">
        <f t="shared" si="90"/>
        <v/>
      </c>
      <c r="AA156" s="204" t="str">
        <f t="shared" si="91"/>
        <v/>
      </c>
      <c r="AB156" s="205"/>
      <c r="AC156" s="186"/>
      <c r="AD156" s="206" t="str">
        <f t="shared" si="92"/>
        <v/>
      </c>
      <c r="AE156" s="207" t="str">
        <f t="shared" si="93"/>
        <v/>
      </c>
      <c r="AF156" s="208" t="str">
        <f t="shared" si="94"/>
        <v/>
      </c>
      <c r="AG156" s="209" t="str">
        <f t="shared" si="95"/>
        <v/>
      </c>
      <c r="AH156" s="210" t="str">
        <f t="shared" si="96"/>
        <v/>
      </c>
    </row>
    <row r="157" spans="2:34" ht="12" customHeight="1">
      <c r="B157" s="27">
        <f>IF(情報!$C147="","",情報!$C147)</f>
        <v>410</v>
      </c>
      <c r="C157" s="28" t="str">
        <f t="shared" si="71"/>
        <v/>
      </c>
      <c r="D157" s="211" t="str">
        <f t="shared" si="72"/>
        <v/>
      </c>
      <c r="E157" s="212" t="str">
        <f t="shared" si="73"/>
        <v/>
      </c>
      <c r="F157" s="213" t="str">
        <f t="shared" si="74"/>
        <v/>
      </c>
      <c r="G157" s="211" t="str">
        <f t="shared" si="75"/>
        <v/>
      </c>
      <c r="H157" s="212" t="str">
        <f t="shared" si="76"/>
        <v/>
      </c>
      <c r="I157" s="213" t="str">
        <f t="shared" si="77"/>
        <v/>
      </c>
      <c r="J157" s="211" t="str">
        <f t="shared" si="78"/>
        <v/>
      </c>
      <c r="K157" s="212" t="str">
        <f t="shared" si="79"/>
        <v/>
      </c>
      <c r="L157" s="213" t="str">
        <f t="shared" si="80"/>
        <v/>
      </c>
      <c r="M157" s="20"/>
      <c r="N157" s="214" t="str">
        <f t="shared" si="81"/>
        <v/>
      </c>
      <c r="O157" s="215" t="str">
        <f t="shared" si="82"/>
        <v/>
      </c>
      <c r="P157" s="216" t="str">
        <f t="shared" si="83"/>
        <v/>
      </c>
      <c r="Q157" s="211" t="str">
        <f t="shared" si="84"/>
        <v/>
      </c>
      <c r="R157" s="217" t="str">
        <f t="shared" si="85"/>
        <v/>
      </c>
      <c r="S157" s="218"/>
      <c r="T157" s="219" t="str">
        <f t="shared" si="86"/>
        <v/>
      </c>
      <c r="U157" s="218"/>
      <c r="V157" s="219" t="str">
        <f t="shared" si="87"/>
        <v/>
      </c>
      <c r="W157" s="218"/>
      <c r="X157" s="220" t="str">
        <f t="shared" si="88"/>
        <v/>
      </c>
      <c r="Y157" s="221" t="str">
        <f t="shared" si="89"/>
        <v/>
      </c>
      <c r="Z157" s="222" t="str">
        <f t="shared" si="90"/>
        <v/>
      </c>
      <c r="AA157" s="223" t="str">
        <f t="shared" si="91"/>
        <v/>
      </c>
      <c r="AB157" s="224"/>
      <c r="AC157" s="186"/>
      <c r="AD157" s="225" t="str">
        <f t="shared" si="92"/>
        <v/>
      </c>
      <c r="AE157" s="226" t="str">
        <f t="shared" si="93"/>
        <v/>
      </c>
      <c r="AF157" s="227" t="str">
        <f t="shared" si="94"/>
        <v/>
      </c>
      <c r="AG157" s="228" t="str">
        <f t="shared" si="95"/>
        <v/>
      </c>
      <c r="AH157" s="229" t="str">
        <f t="shared" si="96"/>
        <v/>
      </c>
    </row>
    <row r="158" spans="2:34" ht="12" customHeight="1">
      <c r="B158" s="33">
        <f>IF(情報!$C148="","",情報!$C148)</f>
        <v>411</v>
      </c>
      <c r="C158" s="34" t="str">
        <f t="shared" si="71"/>
        <v/>
      </c>
      <c r="D158" s="230" t="str">
        <f t="shared" si="72"/>
        <v/>
      </c>
      <c r="E158" s="231" t="str">
        <f t="shared" si="73"/>
        <v/>
      </c>
      <c r="F158" s="232" t="str">
        <f t="shared" si="74"/>
        <v/>
      </c>
      <c r="G158" s="230" t="str">
        <f t="shared" si="75"/>
        <v/>
      </c>
      <c r="H158" s="231" t="str">
        <f t="shared" si="76"/>
        <v/>
      </c>
      <c r="I158" s="232" t="str">
        <f t="shared" si="77"/>
        <v/>
      </c>
      <c r="J158" s="230" t="str">
        <f t="shared" si="78"/>
        <v/>
      </c>
      <c r="K158" s="231" t="str">
        <f t="shared" si="79"/>
        <v/>
      </c>
      <c r="L158" s="232" t="str">
        <f t="shared" si="80"/>
        <v/>
      </c>
      <c r="M158" s="20"/>
      <c r="N158" s="233" t="str">
        <f t="shared" si="81"/>
        <v/>
      </c>
      <c r="O158" s="234" t="str">
        <f t="shared" si="82"/>
        <v/>
      </c>
      <c r="P158" s="235" t="str">
        <f t="shared" si="83"/>
        <v/>
      </c>
      <c r="Q158" s="230" t="str">
        <f t="shared" si="84"/>
        <v/>
      </c>
      <c r="R158" s="236" t="str">
        <f t="shared" si="85"/>
        <v/>
      </c>
      <c r="S158" s="237"/>
      <c r="T158" s="238" t="str">
        <f t="shared" si="86"/>
        <v/>
      </c>
      <c r="U158" s="237"/>
      <c r="V158" s="238" t="str">
        <f t="shared" si="87"/>
        <v/>
      </c>
      <c r="W158" s="237"/>
      <c r="X158" s="239" t="str">
        <f t="shared" si="88"/>
        <v/>
      </c>
      <c r="Y158" s="240" t="str">
        <f t="shared" si="89"/>
        <v/>
      </c>
      <c r="Z158" s="241" t="str">
        <f t="shared" si="90"/>
        <v/>
      </c>
      <c r="AA158" s="242" t="str">
        <f t="shared" si="91"/>
        <v/>
      </c>
      <c r="AB158" s="243"/>
      <c r="AC158" s="186"/>
      <c r="AD158" s="244" t="str">
        <f t="shared" si="92"/>
        <v/>
      </c>
      <c r="AE158" s="245" t="str">
        <f t="shared" si="93"/>
        <v/>
      </c>
      <c r="AF158" s="246" t="str">
        <f t="shared" si="94"/>
        <v/>
      </c>
      <c r="AG158" s="247" t="str">
        <f t="shared" si="95"/>
        <v/>
      </c>
      <c r="AH158" s="248" t="str">
        <f t="shared" si="96"/>
        <v/>
      </c>
    </row>
    <row r="159" spans="2:34" ht="12" customHeight="1">
      <c r="B159" s="21">
        <f>IF(情報!$C149="","",情報!$C149)</f>
        <v>412</v>
      </c>
      <c r="C159" s="22" t="str">
        <f t="shared" si="71"/>
        <v/>
      </c>
      <c r="D159" s="192" t="str">
        <f t="shared" si="72"/>
        <v/>
      </c>
      <c r="E159" s="193" t="str">
        <f t="shared" si="73"/>
        <v/>
      </c>
      <c r="F159" s="194" t="str">
        <f t="shared" si="74"/>
        <v/>
      </c>
      <c r="G159" s="192" t="str">
        <f t="shared" si="75"/>
        <v/>
      </c>
      <c r="H159" s="193" t="str">
        <f t="shared" si="76"/>
        <v/>
      </c>
      <c r="I159" s="194" t="str">
        <f t="shared" si="77"/>
        <v/>
      </c>
      <c r="J159" s="192" t="str">
        <f t="shared" si="78"/>
        <v/>
      </c>
      <c r="K159" s="193" t="str">
        <f t="shared" si="79"/>
        <v/>
      </c>
      <c r="L159" s="194" t="str">
        <f t="shared" si="80"/>
        <v/>
      </c>
      <c r="M159" s="20"/>
      <c r="N159" s="195" t="str">
        <f t="shared" si="81"/>
        <v/>
      </c>
      <c r="O159" s="196" t="str">
        <f t="shared" si="82"/>
        <v/>
      </c>
      <c r="P159" s="197" t="str">
        <f t="shared" si="83"/>
        <v/>
      </c>
      <c r="Q159" s="192" t="str">
        <f t="shared" si="84"/>
        <v/>
      </c>
      <c r="R159" s="198" t="str">
        <f t="shared" si="85"/>
        <v/>
      </c>
      <c r="S159" s="199"/>
      <c r="T159" s="200" t="str">
        <f t="shared" si="86"/>
        <v/>
      </c>
      <c r="U159" s="199"/>
      <c r="V159" s="200" t="str">
        <f t="shared" si="87"/>
        <v/>
      </c>
      <c r="W159" s="199"/>
      <c r="X159" s="201" t="str">
        <f t="shared" si="88"/>
        <v/>
      </c>
      <c r="Y159" s="202" t="str">
        <f t="shared" si="89"/>
        <v/>
      </c>
      <c r="Z159" s="203" t="str">
        <f t="shared" si="90"/>
        <v/>
      </c>
      <c r="AA159" s="204" t="str">
        <f t="shared" si="91"/>
        <v/>
      </c>
      <c r="AB159" s="205"/>
      <c r="AC159" s="186"/>
      <c r="AD159" s="206" t="str">
        <f t="shared" si="92"/>
        <v/>
      </c>
      <c r="AE159" s="207" t="str">
        <f t="shared" si="93"/>
        <v/>
      </c>
      <c r="AF159" s="208" t="str">
        <f t="shared" si="94"/>
        <v/>
      </c>
      <c r="AG159" s="209" t="str">
        <f t="shared" si="95"/>
        <v/>
      </c>
      <c r="AH159" s="210" t="str">
        <f t="shared" si="96"/>
        <v/>
      </c>
    </row>
    <row r="160" spans="2:34" ht="12" customHeight="1">
      <c r="B160" s="21">
        <f>IF(情報!$C150="","",情報!$C150)</f>
        <v>413</v>
      </c>
      <c r="C160" s="22" t="str">
        <f t="shared" si="71"/>
        <v/>
      </c>
      <c r="D160" s="192" t="str">
        <f t="shared" si="72"/>
        <v/>
      </c>
      <c r="E160" s="193" t="str">
        <f t="shared" si="73"/>
        <v/>
      </c>
      <c r="F160" s="194" t="str">
        <f t="shared" si="74"/>
        <v/>
      </c>
      <c r="G160" s="192" t="str">
        <f t="shared" si="75"/>
        <v/>
      </c>
      <c r="H160" s="193" t="str">
        <f t="shared" si="76"/>
        <v/>
      </c>
      <c r="I160" s="194" t="str">
        <f t="shared" si="77"/>
        <v/>
      </c>
      <c r="J160" s="192" t="str">
        <f t="shared" si="78"/>
        <v/>
      </c>
      <c r="K160" s="193" t="str">
        <f t="shared" si="79"/>
        <v/>
      </c>
      <c r="L160" s="194" t="str">
        <f t="shared" si="80"/>
        <v/>
      </c>
      <c r="M160" s="20"/>
      <c r="N160" s="195" t="str">
        <f t="shared" si="81"/>
        <v/>
      </c>
      <c r="O160" s="196" t="str">
        <f t="shared" si="82"/>
        <v/>
      </c>
      <c r="P160" s="197" t="str">
        <f t="shared" si="83"/>
        <v/>
      </c>
      <c r="Q160" s="192" t="str">
        <f t="shared" si="84"/>
        <v/>
      </c>
      <c r="R160" s="198" t="str">
        <f t="shared" si="85"/>
        <v/>
      </c>
      <c r="S160" s="199"/>
      <c r="T160" s="200" t="str">
        <f t="shared" si="86"/>
        <v/>
      </c>
      <c r="U160" s="199"/>
      <c r="V160" s="200" t="str">
        <f t="shared" si="87"/>
        <v/>
      </c>
      <c r="W160" s="199"/>
      <c r="X160" s="201" t="str">
        <f t="shared" si="88"/>
        <v/>
      </c>
      <c r="Y160" s="202" t="str">
        <f t="shared" si="89"/>
        <v/>
      </c>
      <c r="Z160" s="203" t="str">
        <f t="shared" si="90"/>
        <v/>
      </c>
      <c r="AA160" s="204" t="str">
        <f t="shared" si="91"/>
        <v/>
      </c>
      <c r="AB160" s="205"/>
      <c r="AC160" s="186"/>
      <c r="AD160" s="206" t="str">
        <f t="shared" si="92"/>
        <v/>
      </c>
      <c r="AE160" s="207" t="str">
        <f t="shared" si="93"/>
        <v/>
      </c>
      <c r="AF160" s="208" t="str">
        <f t="shared" si="94"/>
        <v/>
      </c>
      <c r="AG160" s="209" t="str">
        <f t="shared" si="95"/>
        <v/>
      </c>
      <c r="AH160" s="210" t="str">
        <f t="shared" si="96"/>
        <v/>
      </c>
    </row>
    <row r="161" spans="2:34" ht="12" customHeight="1">
      <c r="B161" s="21">
        <f>IF(情報!$C151="","",情報!$C151)</f>
        <v>414</v>
      </c>
      <c r="C161" s="22" t="str">
        <f t="shared" si="71"/>
        <v/>
      </c>
      <c r="D161" s="192" t="str">
        <f t="shared" si="72"/>
        <v/>
      </c>
      <c r="E161" s="193" t="str">
        <f t="shared" si="73"/>
        <v/>
      </c>
      <c r="F161" s="194" t="str">
        <f t="shared" si="74"/>
        <v/>
      </c>
      <c r="G161" s="192" t="str">
        <f t="shared" si="75"/>
        <v/>
      </c>
      <c r="H161" s="193" t="str">
        <f t="shared" si="76"/>
        <v/>
      </c>
      <c r="I161" s="194" t="str">
        <f t="shared" si="77"/>
        <v/>
      </c>
      <c r="J161" s="192" t="str">
        <f t="shared" si="78"/>
        <v/>
      </c>
      <c r="K161" s="193" t="str">
        <f t="shared" si="79"/>
        <v/>
      </c>
      <c r="L161" s="194" t="str">
        <f t="shared" si="80"/>
        <v/>
      </c>
      <c r="M161" s="20"/>
      <c r="N161" s="195" t="str">
        <f t="shared" si="81"/>
        <v/>
      </c>
      <c r="O161" s="196" t="str">
        <f t="shared" si="82"/>
        <v/>
      </c>
      <c r="P161" s="197" t="str">
        <f t="shared" si="83"/>
        <v/>
      </c>
      <c r="Q161" s="192" t="str">
        <f t="shared" si="84"/>
        <v/>
      </c>
      <c r="R161" s="198" t="str">
        <f t="shared" si="85"/>
        <v/>
      </c>
      <c r="S161" s="199"/>
      <c r="T161" s="200" t="str">
        <f t="shared" si="86"/>
        <v/>
      </c>
      <c r="U161" s="199"/>
      <c r="V161" s="200" t="str">
        <f t="shared" si="87"/>
        <v/>
      </c>
      <c r="W161" s="199"/>
      <c r="X161" s="201" t="str">
        <f t="shared" si="88"/>
        <v/>
      </c>
      <c r="Y161" s="202" t="str">
        <f t="shared" si="89"/>
        <v/>
      </c>
      <c r="Z161" s="203" t="str">
        <f t="shared" si="90"/>
        <v/>
      </c>
      <c r="AA161" s="204" t="str">
        <f t="shared" si="91"/>
        <v/>
      </c>
      <c r="AB161" s="205"/>
      <c r="AC161" s="186"/>
      <c r="AD161" s="206" t="str">
        <f t="shared" si="92"/>
        <v/>
      </c>
      <c r="AE161" s="207" t="str">
        <f t="shared" si="93"/>
        <v/>
      </c>
      <c r="AF161" s="208" t="str">
        <f t="shared" si="94"/>
        <v/>
      </c>
      <c r="AG161" s="209" t="str">
        <f t="shared" si="95"/>
        <v/>
      </c>
      <c r="AH161" s="210" t="str">
        <f t="shared" si="96"/>
        <v/>
      </c>
    </row>
    <row r="162" spans="2:34" ht="12" customHeight="1">
      <c r="B162" s="27">
        <f>IF(情報!$C152="","",情報!$C152)</f>
        <v>415</v>
      </c>
      <c r="C162" s="28" t="str">
        <f t="shared" si="71"/>
        <v/>
      </c>
      <c r="D162" s="211" t="str">
        <f t="shared" si="72"/>
        <v/>
      </c>
      <c r="E162" s="212" t="str">
        <f t="shared" si="73"/>
        <v/>
      </c>
      <c r="F162" s="213" t="str">
        <f t="shared" si="74"/>
        <v/>
      </c>
      <c r="G162" s="211" t="str">
        <f t="shared" si="75"/>
        <v/>
      </c>
      <c r="H162" s="212" t="str">
        <f t="shared" si="76"/>
        <v/>
      </c>
      <c r="I162" s="213" t="str">
        <f t="shared" si="77"/>
        <v/>
      </c>
      <c r="J162" s="211" t="str">
        <f t="shared" si="78"/>
        <v/>
      </c>
      <c r="K162" s="212" t="str">
        <f t="shared" si="79"/>
        <v/>
      </c>
      <c r="L162" s="213" t="str">
        <f t="shared" si="80"/>
        <v/>
      </c>
      <c r="M162" s="20"/>
      <c r="N162" s="214" t="str">
        <f t="shared" si="81"/>
        <v/>
      </c>
      <c r="O162" s="215" t="str">
        <f t="shared" si="82"/>
        <v/>
      </c>
      <c r="P162" s="216" t="str">
        <f t="shared" si="83"/>
        <v/>
      </c>
      <c r="Q162" s="211" t="str">
        <f t="shared" si="84"/>
        <v/>
      </c>
      <c r="R162" s="217" t="str">
        <f t="shared" si="85"/>
        <v/>
      </c>
      <c r="S162" s="218"/>
      <c r="T162" s="219" t="str">
        <f t="shared" si="86"/>
        <v/>
      </c>
      <c r="U162" s="218"/>
      <c r="V162" s="219" t="str">
        <f t="shared" si="87"/>
        <v/>
      </c>
      <c r="W162" s="218"/>
      <c r="X162" s="220" t="str">
        <f t="shared" si="88"/>
        <v/>
      </c>
      <c r="Y162" s="221" t="str">
        <f t="shared" si="89"/>
        <v/>
      </c>
      <c r="Z162" s="222" t="str">
        <f t="shared" si="90"/>
        <v/>
      </c>
      <c r="AA162" s="223" t="str">
        <f t="shared" si="91"/>
        <v/>
      </c>
      <c r="AB162" s="224"/>
      <c r="AC162" s="186"/>
      <c r="AD162" s="225" t="str">
        <f t="shared" si="92"/>
        <v/>
      </c>
      <c r="AE162" s="226" t="str">
        <f t="shared" si="93"/>
        <v/>
      </c>
      <c r="AF162" s="227" t="str">
        <f t="shared" si="94"/>
        <v/>
      </c>
      <c r="AG162" s="228" t="str">
        <f t="shared" si="95"/>
        <v/>
      </c>
      <c r="AH162" s="229" t="str">
        <f t="shared" si="96"/>
        <v/>
      </c>
    </row>
    <row r="163" spans="2:34" ht="12" customHeight="1">
      <c r="B163" s="33">
        <f>IF(情報!$C153="","",情報!$C153)</f>
        <v>416</v>
      </c>
      <c r="C163" s="34" t="str">
        <f t="shared" si="71"/>
        <v/>
      </c>
      <c r="D163" s="230" t="str">
        <f t="shared" si="72"/>
        <v/>
      </c>
      <c r="E163" s="231" t="str">
        <f t="shared" si="73"/>
        <v/>
      </c>
      <c r="F163" s="232" t="str">
        <f t="shared" si="74"/>
        <v/>
      </c>
      <c r="G163" s="230" t="str">
        <f t="shared" si="75"/>
        <v/>
      </c>
      <c r="H163" s="231" t="str">
        <f t="shared" si="76"/>
        <v/>
      </c>
      <c r="I163" s="232" t="str">
        <f t="shared" si="77"/>
        <v/>
      </c>
      <c r="J163" s="230" t="str">
        <f t="shared" si="78"/>
        <v/>
      </c>
      <c r="K163" s="231" t="str">
        <f t="shared" si="79"/>
        <v/>
      </c>
      <c r="L163" s="232" t="str">
        <f t="shared" si="80"/>
        <v/>
      </c>
      <c r="M163" s="20"/>
      <c r="N163" s="233" t="str">
        <f t="shared" si="81"/>
        <v/>
      </c>
      <c r="O163" s="234" t="str">
        <f t="shared" si="82"/>
        <v/>
      </c>
      <c r="P163" s="235" t="str">
        <f t="shared" si="83"/>
        <v/>
      </c>
      <c r="Q163" s="230" t="str">
        <f t="shared" si="84"/>
        <v/>
      </c>
      <c r="R163" s="236" t="str">
        <f t="shared" si="85"/>
        <v/>
      </c>
      <c r="S163" s="237"/>
      <c r="T163" s="238" t="str">
        <f t="shared" si="86"/>
        <v/>
      </c>
      <c r="U163" s="237"/>
      <c r="V163" s="238" t="str">
        <f t="shared" si="87"/>
        <v/>
      </c>
      <c r="W163" s="237"/>
      <c r="X163" s="239" t="str">
        <f t="shared" si="88"/>
        <v/>
      </c>
      <c r="Y163" s="240" t="str">
        <f t="shared" si="89"/>
        <v/>
      </c>
      <c r="Z163" s="241" t="str">
        <f t="shared" si="90"/>
        <v/>
      </c>
      <c r="AA163" s="242" t="str">
        <f t="shared" si="91"/>
        <v/>
      </c>
      <c r="AB163" s="243"/>
      <c r="AC163" s="186"/>
      <c r="AD163" s="244" t="str">
        <f t="shared" si="92"/>
        <v/>
      </c>
      <c r="AE163" s="245" t="str">
        <f t="shared" si="93"/>
        <v/>
      </c>
      <c r="AF163" s="246" t="str">
        <f t="shared" si="94"/>
        <v/>
      </c>
      <c r="AG163" s="247" t="str">
        <f t="shared" si="95"/>
        <v/>
      </c>
      <c r="AH163" s="248" t="str">
        <f t="shared" si="96"/>
        <v/>
      </c>
    </row>
    <row r="164" spans="2:34" ht="12" customHeight="1">
      <c r="B164" s="21">
        <f>IF(情報!$C154="","",情報!$C154)</f>
        <v>417</v>
      </c>
      <c r="C164" s="22" t="str">
        <f t="shared" si="71"/>
        <v/>
      </c>
      <c r="D164" s="192" t="str">
        <f t="shared" si="72"/>
        <v/>
      </c>
      <c r="E164" s="193" t="str">
        <f t="shared" si="73"/>
        <v/>
      </c>
      <c r="F164" s="194" t="str">
        <f t="shared" si="74"/>
        <v/>
      </c>
      <c r="G164" s="192" t="str">
        <f t="shared" si="75"/>
        <v/>
      </c>
      <c r="H164" s="193" t="str">
        <f t="shared" si="76"/>
        <v/>
      </c>
      <c r="I164" s="194" t="str">
        <f t="shared" si="77"/>
        <v/>
      </c>
      <c r="J164" s="192" t="str">
        <f t="shared" si="78"/>
        <v/>
      </c>
      <c r="K164" s="193" t="str">
        <f t="shared" si="79"/>
        <v/>
      </c>
      <c r="L164" s="194" t="str">
        <f t="shared" si="80"/>
        <v/>
      </c>
      <c r="M164" s="20"/>
      <c r="N164" s="195" t="str">
        <f t="shared" si="81"/>
        <v/>
      </c>
      <c r="O164" s="196" t="str">
        <f t="shared" si="82"/>
        <v/>
      </c>
      <c r="P164" s="197" t="str">
        <f t="shared" si="83"/>
        <v/>
      </c>
      <c r="Q164" s="192" t="str">
        <f t="shared" si="84"/>
        <v/>
      </c>
      <c r="R164" s="198" t="str">
        <f t="shared" si="85"/>
        <v/>
      </c>
      <c r="S164" s="199"/>
      <c r="T164" s="200" t="str">
        <f t="shared" si="86"/>
        <v/>
      </c>
      <c r="U164" s="199"/>
      <c r="V164" s="200" t="str">
        <f t="shared" si="87"/>
        <v/>
      </c>
      <c r="W164" s="199"/>
      <c r="X164" s="201" t="str">
        <f t="shared" si="88"/>
        <v/>
      </c>
      <c r="Y164" s="202" t="str">
        <f t="shared" si="89"/>
        <v/>
      </c>
      <c r="Z164" s="203" t="str">
        <f t="shared" si="90"/>
        <v/>
      </c>
      <c r="AA164" s="204" t="str">
        <f t="shared" si="91"/>
        <v/>
      </c>
      <c r="AB164" s="205"/>
      <c r="AC164" s="186"/>
      <c r="AD164" s="206" t="str">
        <f t="shared" si="92"/>
        <v/>
      </c>
      <c r="AE164" s="207" t="str">
        <f t="shared" si="93"/>
        <v/>
      </c>
      <c r="AF164" s="208" t="str">
        <f t="shared" si="94"/>
        <v/>
      </c>
      <c r="AG164" s="209" t="str">
        <f t="shared" si="95"/>
        <v/>
      </c>
      <c r="AH164" s="210" t="str">
        <f t="shared" si="96"/>
        <v/>
      </c>
    </row>
    <row r="165" spans="2:34" ht="12" customHeight="1">
      <c r="B165" s="21">
        <f>IF(情報!$C155="","",情報!$C155)</f>
        <v>418</v>
      </c>
      <c r="C165" s="22" t="str">
        <f t="shared" si="71"/>
        <v/>
      </c>
      <c r="D165" s="192" t="str">
        <f t="shared" si="72"/>
        <v/>
      </c>
      <c r="E165" s="193" t="str">
        <f t="shared" si="73"/>
        <v/>
      </c>
      <c r="F165" s="194" t="str">
        <f t="shared" si="74"/>
        <v/>
      </c>
      <c r="G165" s="192" t="str">
        <f t="shared" si="75"/>
        <v/>
      </c>
      <c r="H165" s="193" t="str">
        <f t="shared" si="76"/>
        <v/>
      </c>
      <c r="I165" s="194" t="str">
        <f t="shared" si="77"/>
        <v/>
      </c>
      <c r="J165" s="192" t="str">
        <f t="shared" si="78"/>
        <v/>
      </c>
      <c r="K165" s="193" t="str">
        <f t="shared" si="79"/>
        <v/>
      </c>
      <c r="L165" s="194" t="str">
        <f t="shared" si="80"/>
        <v/>
      </c>
      <c r="M165" s="20"/>
      <c r="N165" s="195" t="str">
        <f t="shared" si="81"/>
        <v/>
      </c>
      <c r="O165" s="196" t="str">
        <f t="shared" si="82"/>
        <v/>
      </c>
      <c r="P165" s="197" t="str">
        <f t="shared" si="83"/>
        <v/>
      </c>
      <c r="Q165" s="192" t="str">
        <f t="shared" si="84"/>
        <v/>
      </c>
      <c r="R165" s="198" t="str">
        <f t="shared" si="85"/>
        <v/>
      </c>
      <c r="S165" s="199"/>
      <c r="T165" s="200" t="str">
        <f t="shared" si="86"/>
        <v/>
      </c>
      <c r="U165" s="199"/>
      <c r="V165" s="200" t="str">
        <f t="shared" si="87"/>
        <v/>
      </c>
      <c r="W165" s="199"/>
      <c r="X165" s="201" t="str">
        <f t="shared" si="88"/>
        <v/>
      </c>
      <c r="Y165" s="202" t="str">
        <f t="shared" si="89"/>
        <v/>
      </c>
      <c r="Z165" s="203" t="str">
        <f t="shared" si="90"/>
        <v/>
      </c>
      <c r="AA165" s="204" t="str">
        <f t="shared" si="91"/>
        <v/>
      </c>
      <c r="AB165" s="205"/>
      <c r="AC165" s="186"/>
      <c r="AD165" s="206" t="str">
        <f t="shared" si="92"/>
        <v/>
      </c>
      <c r="AE165" s="207" t="str">
        <f t="shared" si="93"/>
        <v/>
      </c>
      <c r="AF165" s="208" t="str">
        <f t="shared" si="94"/>
        <v/>
      </c>
      <c r="AG165" s="209" t="str">
        <f t="shared" si="95"/>
        <v/>
      </c>
      <c r="AH165" s="210" t="str">
        <f t="shared" si="96"/>
        <v/>
      </c>
    </row>
    <row r="166" spans="2:34" ht="12" customHeight="1">
      <c r="B166" s="21">
        <f>IF(情報!$C156="","",情報!$C156)</f>
        <v>419</v>
      </c>
      <c r="C166" s="22" t="str">
        <f t="shared" si="71"/>
        <v/>
      </c>
      <c r="D166" s="192" t="str">
        <f t="shared" si="72"/>
        <v/>
      </c>
      <c r="E166" s="193" t="str">
        <f t="shared" si="73"/>
        <v/>
      </c>
      <c r="F166" s="194" t="str">
        <f t="shared" si="74"/>
        <v/>
      </c>
      <c r="G166" s="192" t="str">
        <f t="shared" si="75"/>
        <v/>
      </c>
      <c r="H166" s="193" t="str">
        <f t="shared" si="76"/>
        <v/>
      </c>
      <c r="I166" s="194" t="str">
        <f t="shared" si="77"/>
        <v/>
      </c>
      <c r="J166" s="192" t="str">
        <f t="shared" si="78"/>
        <v/>
      </c>
      <c r="K166" s="193" t="str">
        <f t="shared" si="79"/>
        <v/>
      </c>
      <c r="L166" s="194" t="str">
        <f t="shared" si="80"/>
        <v/>
      </c>
      <c r="M166" s="20"/>
      <c r="N166" s="195" t="str">
        <f t="shared" si="81"/>
        <v/>
      </c>
      <c r="O166" s="196" t="str">
        <f t="shared" si="82"/>
        <v/>
      </c>
      <c r="P166" s="197" t="str">
        <f t="shared" si="83"/>
        <v/>
      </c>
      <c r="Q166" s="192" t="str">
        <f t="shared" si="84"/>
        <v/>
      </c>
      <c r="R166" s="198" t="str">
        <f t="shared" si="85"/>
        <v/>
      </c>
      <c r="S166" s="199"/>
      <c r="T166" s="200" t="str">
        <f t="shared" si="86"/>
        <v/>
      </c>
      <c r="U166" s="199"/>
      <c r="V166" s="200" t="str">
        <f t="shared" si="87"/>
        <v/>
      </c>
      <c r="W166" s="199"/>
      <c r="X166" s="201" t="str">
        <f t="shared" si="88"/>
        <v/>
      </c>
      <c r="Y166" s="202" t="str">
        <f t="shared" si="89"/>
        <v/>
      </c>
      <c r="Z166" s="203" t="str">
        <f t="shared" si="90"/>
        <v/>
      </c>
      <c r="AA166" s="204" t="str">
        <f t="shared" si="91"/>
        <v/>
      </c>
      <c r="AB166" s="205"/>
      <c r="AC166" s="186"/>
      <c r="AD166" s="206" t="str">
        <f t="shared" si="92"/>
        <v/>
      </c>
      <c r="AE166" s="207" t="str">
        <f t="shared" si="93"/>
        <v/>
      </c>
      <c r="AF166" s="208" t="str">
        <f t="shared" si="94"/>
        <v/>
      </c>
      <c r="AG166" s="209" t="str">
        <f t="shared" si="95"/>
        <v/>
      </c>
      <c r="AH166" s="210" t="str">
        <f t="shared" si="96"/>
        <v/>
      </c>
    </row>
    <row r="167" spans="2:34" ht="12" customHeight="1">
      <c r="B167" s="27">
        <f>IF(情報!$C157="","",情報!$C157)</f>
        <v>420</v>
      </c>
      <c r="C167" s="28" t="str">
        <f t="shared" si="71"/>
        <v/>
      </c>
      <c r="D167" s="211" t="str">
        <f t="shared" si="72"/>
        <v/>
      </c>
      <c r="E167" s="212" t="str">
        <f t="shared" si="73"/>
        <v/>
      </c>
      <c r="F167" s="213" t="str">
        <f t="shared" si="74"/>
        <v/>
      </c>
      <c r="G167" s="211" t="str">
        <f t="shared" si="75"/>
        <v/>
      </c>
      <c r="H167" s="212" t="str">
        <f t="shared" si="76"/>
        <v/>
      </c>
      <c r="I167" s="213" t="str">
        <f t="shared" si="77"/>
        <v/>
      </c>
      <c r="J167" s="211" t="str">
        <f t="shared" si="78"/>
        <v/>
      </c>
      <c r="K167" s="212" t="str">
        <f t="shared" si="79"/>
        <v/>
      </c>
      <c r="L167" s="213" t="str">
        <f t="shared" si="80"/>
        <v/>
      </c>
      <c r="M167" s="20"/>
      <c r="N167" s="214" t="str">
        <f t="shared" si="81"/>
        <v/>
      </c>
      <c r="O167" s="215" t="str">
        <f t="shared" si="82"/>
        <v/>
      </c>
      <c r="P167" s="216" t="str">
        <f t="shared" si="83"/>
        <v/>
      </c>
      <c r="Q167" s="211" t="str">
        <f t="shared" si="84"/>
        <v/>
      </c>
      <c r="R167" s="217" t="str">
        <f t="shared" si="85"/>
        <v/>
      </c>
      <c r="S167" s="218"/>
      <c r="T167" s="219" t="str">
        <f t="shared" si="86"/>
        <v/>
      </c>
      <c r="U167" s="218"/>
      <c r="V167" s="219" t="str">
        <f t="shared" si="87"/>
        <v/>
      </c>
      <c r="W167" s="218"/>
      <c r="X167" s="220" t="str">
        <f t="shared" si="88"/>
        <v/>
      </c>
      <c r="Y167" s="221" t="str">
        <f t="shared" si="89"/>
        <v/>
      </c>
      <c r="Z167" s="222" t="str">
        <f t="shared" si="90"/>
        <v/>
      </c>
      <c r="AA167" s="223" t="str">
        <f t="shared" si="91"/>
        <v/>
      </c>
      <c r="AB167" s="224"/>
      <c r="AC167" s="186"/>
      <c r="AD167" s="225" t="str">
        <f t="shared" si="92"/>
        <v/>
      </c>
      <c r="AE167" s="226" t="str">
        <f t="shared" si="93"/>
        <v/>
      </c>
      <c r="AF167" s="227" t="str">
        <f t="shared" si="94"/>
        <v/>
      </c>
      <c r="AG167" s="228" t="str">
        <f t="shared" si="95"/>
        <v/>
      </c>
      <c r="AH167" s="229" t="str">
        <f t="shared" si="96"/>
        <v/>
      </c>
    </row>
    <row r="168" spans="2:34" ht="12" customHeight="1">
      <c r="B168" s="33">
        <f>IF(情報!$C158="","",情報!$C158)</f>
        <v>421</v>
      </c>
      <c r="C168" s="34" t="str">
        <f t="shared" si="71"/>
        <v/>
      </c>
      <c r="D168" s="230" t="str">
        <f t="shared" si="72"/>
        <v/>
      </c>
      <c r="E168" s="231" t="str">
        <f t="shared" si="73"/>
        <v/>
      </c>
      <c r="F168" s="232" t="str">
        <f t="shared" si="74"/>
        <v/>
      </c>
      <c r="G168" s="230" t="str">
        <f t="shared" si="75"/>
        <v/>
      </c>
      <c r="H168" s="231" t="str">
        <f t="shared" si="76"/>
        <v/>
      </c>
      <c r="I168" s="232" t="str">
        <f t="shared" si="77"/>
        <v/>
      </c>
      <c r="J168" s="230" t="str">
        <f t="shared" si="78"/>
        <v/>
      </c>
      <c r="K168" s="231" t="str">
        <f t="shared" si="79"/>
        <v/>
      </c>
      <c r="L168" s="232" t="str">
        <f t="shared" si="80"/>
        <v/>
      </c>
      <c r="M168" s="20"/>
      <c r="N168" s="233" t="str">
        <f t="shared" si="81"/>
        <v/>
      </c>
      <c r="O168" s="234" t="str">
        <f t="shared" si="82"/>
        <v/>
      </c>
      <c r="P168" s="235" t="str">
        <f t="shared" si="83"/>
        <v/>
      </c>
      <c r="Q168" s="230" t="str">
        <f t="shared" si="84"/>
        <v/>
      </c>
      <c r="R168" s="236" t="str">
        <f t="shared" si="85"/>
        <v/>
      </c>
      <c r="S168" s="237"/>
      <c r="T168" s="238" t="str">
        <f t="shared" si="86"/>
        <v/>
      </c>
      <c r="U168" s="237"/>
      <c r="V168" s="238" t="str">
        <f t="shared" si="87"/>
        <v/>
      </c>
      <c r="W168" s="237"/>
      <c r="X168" s="239" t="str">
        <f t="shared" si="88"/>
        <v/>
      </c>
      <c r="Y168" s="240" t="str">
        <f t="shared" si="89"/>
        <v/>
      </c>
      <c r="Z168" s="241" t="str">
        <f t="shared" si="90"/>
        <v/>
      </c>
      <c r="AA168" s="242" t="str">
        <f t="shared" si="91"/>
        <v/>
      </c>
      <c r="AB168" s="243"/>
      <c r="AC168" s="186"/>
      <c r="AD168" s="244" t="str">
        <f t="shared" si="92"/>
        <v/>
      </c>
      <c r="AE168" s="245" t="str">
        <f t="shared" si="93"/>
        <v/>
      </c>
      <c r="AF168" s="246" t="str">
        <f t="shared" si="94"/>
        <v/>
      </c>
      <c r="AG168" s="247" t="str">
        <f t="shared" si="95"/>
        <v/>
      </c>
      <c r="AH168" s="248" t="str">
        <f t="shared" si="96"/>
        <v/>
      </c>
    </row>
    <row r="169" spans="2:34" ht="12" customHeight="1">
      <c r="B169" s="21">
        <f>IF(情報!$C159="","",情報!$C159)</f>
        <v>422</v>
      </c>
      <c r="C169" s="22" t="str">
        <f t="shared" si="71"/>
        <v/>
      </c>
      <c r="D169" s="192" t="str">
        <f t="shared" si="72"/>
        <v/>
      </c>
      <c r="E169" s="193" t="str">
        <f t="shared" si="73"/>
        <v/>
      </c>
      <c r="F169" s="194" t="str">
        <f t="shared" si="74"/>
        <v/>
      </c>
      <c r="G169" s="192" t="str">
        <f t="shared" si="75"/>
        <v/>
      </c>
      <c r="H169" s="193" t="str">
        <f t="shared" si="76"/>
        <v/>
      </c>
      <c r="I169" s="194" t="str">
        <f t="shared" si="77"/>
        <v/>
      </c>
      <c r="J169" s="192" t="str">
        <f t="shared" si="78"/>
        <v/>
      </c>
      <c r="K169" s="193" t="str">
        <f t="shared" si="79"/>
        <v/>
      </c>
      <c r="L169" s="194" t="str">
        <f t="shared" si="80"/>
        <v/>
      </c>
      <c r="M169" s="20"/>
      <c r="N169" s="195" t="str">
        <f t="shared" si="81"/>
        <v/>
      </c>
      <c r="O169" s="196" t="str">
        <f t="shared" si="82"/>
        <v/>
      </c>
      <c r="P169" s="197" t="str">
        <f t="shared" si="83"/>
        <v/>
      </c>
      <c r="Q169" s="192" t="str">
        <f t="shared" si="84"/>
        <v/>
      </c>
      <c r="R169" s="198" t="str">
        <f t="shared" si="85"/>
        <v/>
      </c>
      <c r="S169" s="199"/>
      <c r="T169" s="200" t="str">
        <f t="shared" si="86"/>
        <v/>
      </c>
      <c r="U169" s="199"/>
      <c r="V169" s="200" t="str">
        <f t="shared" si="87"/>
        <v/>
      </c>
      <c r="W169" s="199"/>
      <c r="X169" s="201" t="str">
        <f t="shared" si="88"/>
        <v/>
      </c>
      <c r="Y169" s="202" t="str">
        <f t="shared" si="89"/>
        <v/>
      </c>
      <c r="Z169" s="203" t="str">
        <f t="shared" si="90"/>
        <v/>
      </c>
      <c r="AA169" s="204" t="str">
        <f t="shared" si="91"/>
        <v/>
      </c>
      <c r="AB169" s="205"/>
      <c r="AC169" s="186"/>
      <c r="AD169" s="206" t="str">
        <f t="shared" si="92"/>
        <v/>
      </c>
      <c r="AE169" s="207" t="str">
        <f t="shared" si="93"/>
        <v/>
      </c>
      <c r="AF169" s="208" t="str">
        <f t="shared" si="94"/>
        <v/>
      </c>
      <c r="AG169" s="209" t="str">
        <f t="shared" si="95"/>
        <v/>
      </c>
      <c r="AH169" s="210" t="str">
        <f t="shared" si="96"/>
        <v/>
      </c>
    </row>
    <row r="170" spans="2:34" ht="12" customHeight="1">
      <c r="B170" s="21">
        <f>IF(情報!$C160="","",情報!$C160)</f>
        <v>423</v>
      </c>
      <c r="C170" s="22" t="str">
        <f t="shared" si="71"/>
        <v/>
      </c>
      <c r="D170" s="192" t="str">
        <f t="shared" si="72"/>
        <v/>
      </c>
      <c r="E170" s="193" t="str">
        <f t="shared" si="73"/>
        <v/>
      </c>
      <c r="F170" s="194" t="str">
        <f t="shared" si="74"/>
        <v/>
      </c>
      <c r="G170" s="192" t="str">
        <f t="shared" si="75"/>
        <v/>
      </c>
      <c r="H170" s="193" t="str">
        <f t="shared" si="76"/>
        <v/>
      </c>
      <c r="I170" s="194" t="str">
        <f t="shared" si="77"/>
        <v/>
      </c>
      <c r="J170" s="192" t="str">
        <f t="shared" si="78"/>
        <v/>
      </c>
      <c r="K170" s="193" t="str">
        <f t="shared" si="79"/>
        <v/>
      </c>
      <c r="L170" s="194" t="str">
        <f t="shared" si="80"/>
        <v/>
      </c>
      <c r="M170" s="20"/>
      <c r="N170" s="195" t="str">
        <f t="shared" si="81"/>
        <v/>
      </c>
      <c r="O170" s="196" t="str">
        <f t="shared" si="82"/>
        <v/>
      </c>
      <c r="P170" s="197" t="str">
        <f t="shared" si="83"/>
        <v/>
      </c>
      <c r="Q170" s="192" t="str">
        <f t="shared" si="84"/>
        <v/>
      </c>
      <c r="R170" s="198" t="str">
        <f t="shared" si="85"/>
        <v/>
      </c>
      <c r="S170" s="199"/>
      <c r="T170" s="200" t="str">
        <f t="shared" si="86"/>
        <v/>
      </c>
      <c r="U170" s="199"/>
      <c r="V170" s="200" t="str">
        <f t="shared" si="87"/>
        <v/>
      </c>
      <c r="W170" s="199"/>
      <c r="X170" s="201" t="str">
        <f t="shared" si="88"/>
        <v/>
      </c>
      <c r="Y170" s="202" t="str">
        <f t="shared" si="89"/>
        <v/>
      </c>
      <c r="Z170" s="203" t="str">
        <f t="shared" si="90"/>
        <v/>
      </c>
      <c r="AA170" s="204" t="str">
        <f t="shared" si="91"/>
        <v/>
      </c>
      <c r="AB170" s="205"/>
      <c r="AC170" s="186"/>
      <c r="AD170" s="206" t="str">
        <f t="shared" si="92"/>
        <v/>
      </c>
      <c r="AE170" s="207" t="str">
        <f t="shared" si="93"/>
        <v/>
      </c>
      <c r="AF170" s="208" t="str">
        <f t="shared" si="94"/>
        <v/>
      </c>
      <c r="AG170" s="209" t="str">
        <f t="shared" si="95"/>
        <v/>
      </c>
      <c r="AH170" s="210" t="str">
        <f t="shared" si="96"/>
        <v/>
      </c>
    </row>
    <row r="171" spans="2:34" ht="12" customHeight="1">
      <c r="B171" s="21">
        <f>IF(情報!$C161="","",情報!$C161)</f>
        <v>424</v>
      </c>
      <c r="C171" s="22" t="str">
        <f t="shared" si="71"/>
        <v/>
      </c>
      <c r="D171" s="192" t="str">
        <f t="shared" si="72"/>
        <v/>
      </c>
      <c r="E171" s="193" t="str">
        <f t="shared" si="73"/>
        <v/>
      </c>
      <c r="F171" s="194" t="str">
        <f t="shared" si="74"/>
        <v/>
      </c>
      <c r="G171" s="192" t="str">
        <f t="shared" si="75"/>
        <v/>
      </c>
      <c r="H171" s="193" t="str">
        <f t="shared" si="76"/>
        <v/>
      </c>
      <c r="I171" s="194" t="str">
        <f t="shared" si="77"/>
        <v/>
      </c>
      <c r="J171" s="192" t="str">
        <f t="shared" si="78"/>
        <v/>
      </c>
      <c r="K171" s="193" t="str">
        <f t="shared" si="79"/>
        <v/>
      </c>
      <c r="L171" s="194" t="str">
        <f t="shared" si="80"/>
        <v/>
      </c>
      <c r="M171" s="20"/>
      <c r="N171" s="195" t="str">
        <f t="shared" si="81"/>
        <v/>
      </c>
      <c r="O171" s="196" t="str">
        <f t="shared" si="82"/>
        <v/>
      </c>
      <c r="P171" s="197" t="str">
        <f t="shared" si="83"/>
        <v/>
      </c>
      <c r="Q171" s="192" t="str">
        <f t="shared" si="84"/>
        <v/>
      </c>
      <c r="R171" s="198" t="str">
        <f t="shared" si="85"/>
        <v/>
      </c>
      <c r="S171" s="199"/>
      <c r="T171" s="200" t="str">
        <f t="shared" si="86"/>
        <v/>
      </c>
      <c r="U171" s="199"/>
      <c r="V171" s="200" t="str">
        <f t="shared" si="87"/>
        <v/>
      </c>
      <c r="W171" s="199"/>
      <c r="X171" s="201" t="str">
        <f t="shared" si="88"/>
        <v/>
      </c>
      <c r="Y171" s="202" t="str">
        <f t="shared" si="89"/>
        <v/>
      </c>
      <c r="Z171" s="203" t="str">
        <f t="shared" si="90"/>
        <v/>
      </c>
      <c r="AA171" s="204" t="str">
        <f t="shared" si="91"/>
        <v/>
      </c>
      <c r="AB171" s="205"/>
      <c r="AC171" s="186"/>
      <c r="AD171" s="206" t="str">
        <f t="shared" si="92"/>
        <v/>
      </c>
      <c r="AE171" s="207" t="str">
        <f t="shared" si="93"/>
        <v/>
      </c>
      <c r="AF171" s="208" t="str">
        <f t="shared" si="94"/>
        <v/>
      </c>
      <c r="AG171" s="209" t="str">
        <f t="shared" si="95"/>
        <v/>
      </c>
      <c r="AH171" s="210" t="str">
        <f t="shared" si="96"/>
        <v/>
      </c>
    </row>
    <row r="172" spans="2:34" ht="12" customHeight="1">
      <c r="B172" s="27">
        <f>IF(情報!$C162="","",情報!$C162)</f>
        <v>425</v>
      </c>
      <c r="C172" s="28" t="str">
        <f t="shared" si="71"/>
        <v/>
      </c>
      <c r="D172" s="211" t="str">
        <f t="shared" si="72"/>
        <v/>
      </c>
      <c r="E172" s="212" t="str">
        <f t="shared" si="73"/>
        <v/>
      </c>
      <c r="F172" s="213" t="str">
        <f t="shared" si="74"/>
        <v/>
      </c>
      <c r="G172" s="211" t="str">
        <f t="shared" si="75"/>
        <v/>
      </c>
      <c r="H172" s="212" t="str">
        <f t="shared" si="76"/>
        <v/>
      </c>
      <c r="I172" s="213" t="str">
        <f t="shared" si="77"/>
        <v/>
      </c>
      <c r="J172" s="211" t="str">
        <f t="shared" si="78"/>
        <v/>
      </c>
      <c r="K172" s="212" t="str">
        <f t="shared" si="79"/>
        <v/>
      </c>
      <c r="L172" s="213" t="str">
        <f t="shared" si="80"/>
        <v/>
      </c>
      <c r="M172" s="20"/>
      <c r="N172" s="214" t="str">
        <f t="shared" si="81"/>
        <v/>
      </c>
      <c r="O172" s="215" t="str">
        <f t="shared" si="82"/>
        <v/>
      </c>
      <c r="P172" s="216" t="str">
        <f t="shared" si="83"/>
        <v/>
      </c>
      <c r="Q172" s="211" t="str">
        <f t="shared" si="84"/>
        <v/>
      </c>
      <c r="R172" s="217" t="str">
        <f t="shared" si="85"/>
        <v/>
      </c>
      <c r="S172" s="218"/>
      <c r="T172" s="219" t="str">
        <f t="shared" si="86"/>
        <v/>
      </c>
      <c r="U172" s="218"/>
      <c r="V172" s="219" t="str">
        <f t="shared" si="87"/>
        <v/>
      </c>
      <c r="W172" s="218"/>
      <c r="X172" s="220" t="str">
        <f t="shared" si="88"/>
        <v/>
      </c>
      <c r="Y172" s="221" t="str">
        <f t="shared" si="89"/>
        <v/>
      </c>
      <c r="Z172" s="222" t="str">
        <f t="shared" si="90"/>
        <v/>
      </c>
      <c r="AA172" s="223" t="str">
        <f t="shared" si="91"/>
        <v/>
      </c>
      <c r="AB172" s="224"/>
      <c r="AC172" s="186"/>
      <c r="AD172" s="225" t="str">
        <f t="shared" si="92"/>
        <v/>
      </c>
      <c r="AE172" s="226" t="str">
        <f t="shared" si="93"/>
        <v/>
      </c>
      <c r="AF172" s="227" t="str">
        <f t="shared" si="94"/>
        <v/>
      </c>
      <c r="AG172" s="228" t="str">
        <f t="shared" si="95"/>
        <v/>
      </c>
      <c r="AH172" s="229" t="str">
        <f t="shared" si="96"/>
        <v/>
      </c>
    </row>
    <row r="173" spans="2:34" ht="12" customHeight="1">
      <c r="B173" s="33">
        <f>IF(情報!$C163="","",情報!$C163)</f>
        <v>426</v>
      </c>
      <c r="C173" s="34" t="str">
        <f t="shared" si="71"/>
        <v/>
      </c>
      <c r="D173" s="230" t="str">
        <f t="shared" ref="D173:D192" si="97">VLOOKUP($B173,単2,60,FALSE)</f>
        <v/>
      </c>
      <c r="E173" s="231" t="str">
        <f t="shared" ref="E173:E192" si="98">VLOOKUP($B173,テ2,41,FALSE)</f>
        <v/>
      </c>
      <c r="F173" s="232" t="str">
        <f t="shared" si="74"/>
        <v/>
      </c>
      <c r="G173" s="230" t="str">
        <f t="shared" ref="G173:G192" si="99">VLOOKUP($B173,単2,61,FALSE)</f>
        <v/>
      </c>
      <c r="H173" s="231" t="str">
        <f t="shared" ref="H173:H192" si="100">VLOOKUP($B173,テ2,42,FALSE)</f>
        <v/>
      </c>
      <c r="I173" s="232" t="str">
        <f t="shared" si="77"/>
        <v/>
      </c>
      <c r="J173" s="230" t="str">
        <f t="shared" ref="J173:J192" si="101">VLOOKUP($B173,単2,62,FALSE)</f>
        <v/>
      </c>
      <c r="K173" s="231" t="str">
        <f t="shared" ref="K173:K192" si="102">VLOOKUP($B173,テ2,43,FALSE)</f>
        <v/>
      </c>
      <c r="L173" s="232" t="str">
        <f t="shared" si="80"/>
        <v/>
      </c>
      <c r="M173" s="20"/>
      <c r="N173" s="233" t="str">
        <f t="shared" si="81"/>
        <v/>
      </c>
      <c r="O173" s="234" t="str">
        <f t="shared" si="82"/>
        <v/>
      </c>
      <c r="P173" s="235" t="str">
        <f t="shared" si="83"/>
        <v/>
      </c>
      <c r="Q173" s="230" t="str">
        <f t="shared" ref="Q173:Q192" si="103">VLOOKUP($B173,テ2,44,FALSE)</f>
        <v/>
      </c>
      <c r="R173" s="236" t="str">
        <f t="shared" si="85"/>
        <v/>
      </c>
      <c r="S173" s="237"/>
      <c r="T173" s="238" t="str">
        <f t="shared" si="86"/>
        <v/>
      </c>
      <c r="U173" s="237"/>
      <c r="V173" s="238" t="str">
        <f t="shared" si="87"/>
        <v/>
      </c>
      <c r="W173" s="237"/>
      <c r="X173" s="239" t="str">
        <f t="shared" si="88"/>
        <v/>
      </c>
      <c r="Y173" s="240" t="str">
        <f t="shared" si="89"/>
        <v/>
      </c>
      <c r="Z173" s="241" t="str">
        <f t="shared" si="90"/>
        <v/>
      </c>
      <c r="AA173" s="242" t="str">
        <f t="shared" si="91"/>
        <v/>
      </c>
      <c r="AB173" s="243"/>
      <c r="AC173" s="186"/>
      <c r="AD173" s="244" t="str">
        <f t="shared" si="92"/>
        <v/>
      </c>
      <c r="AE173" s="245" t="str">
        <f t="shared" si="93"/>
        <v/>
      </c>
      <c r="AF173" s="246" t="str">
        <f t="shared" si="94"/>
        <v/>
      </c>
      <c r="AG173" s="247" t="str">
        <f t="shared" si="95"/>
        <v/>
      </c>
      <c r="AH173" s="248" t="str">
        <f t="shared" si="96"/>
        <v/>
      </c>
    </row>
    <row r="174" spans="2:34" ht="12" customHeight="1">
      <c r="B174" s="21">
        <f>IF(情報!$C164="","",情報!$C164)</f>
        <v>427</v>
      </c>
      <c r="C174" s="22" t="str">
        <f t="shared" si="71"/>
        <v/>
      </c>
      <c r="D174" s="192" t="str">
        <f t="shared" si="97"/>
        <v/>
      </c>
      <c r="E174" s="193" t="str">
        <f t="shared" si="98"/>
        <v/>
      </c>
      <c r="F174" s="194" t="str">
        <f t="shared" si="74"/>
        <v/>
      </c>
      <c r="G174" s="192" t="str">
        <f t="shared" si="99"/>
        <v/>
      </c>
      <c r="H174" s="193" t="str">
        <f t="shared" si="100"/>
        <v/>
      </c>
      <c r="I174" s="194" t="str">
        <f t="shared" si="77"/>
        <v/>
      </c>
      <c r="J174" s="192" t="str">
        <f t="shared" si="101"/>
        <v/>
      </c>
      <c r="K174" s="193" t="str">
        <f t="shared" si="102"/>
        <v/>
      </c>
      <c r="L174" s="194" t="str">
        <f t="shared" si="80"/>
        <v/>
      </c>
      <c r="M174" s="20"/>
      <c r="N174" s="195" t="str">
        <f t="shared" si="81"/>
        <v/>
      </c>
      <c r="O174" s="196" t="str">
        <f t="shared" si="82"/>
        <v/>
      </c>
      <c r="P174" s="197" t="str">
        <f t="shared" si="83"/>
        <v/>
      </c>
      <c r="Q174" s="192" t="str">
        <f t="shared" si="103"/>
        <v/>
      </c>
      <c r="R174" s="198" t="str">
        <f t="shared" si="85"/>
        <v/>
      </c>
      <c r="S174" s="199"/>
      <c r="T174" s="200" t="str">
        <f t="shared" si="86"/>
        <v/>
      </c>
      <c r="U174" s="199"/>
      <c r="V174" s="200" t="str">
        <f t="shared" si="87"/>
        <v/>
      </c>
      <c r="W174" s="199"/>
      <c r="X174" s="201" t="str">
        <f t="shared" si="88"/>
        <v/>
      </c>
      <c r="Y174" s="202" t="str">
        <f t="shared" si="89"/>
        <v/>
      </c>
      <c r="Z174" s="203" t="str">
        <f t="shared" si="90"/>
        <v/>
      </c>
      <c r="AA174" s="204" t="str">
        <f t="shared" si="91"/>
        <v/>
      </c>
      <c r="AB174" s="205"/>
      <c r="AC174" s="186"/>
      <c r="AD174" s="206" t="str">
        <f t="shared" si="92"/>
        <v/>
      </c>
      <c r="AE174" s="207" t="str">
        <f t="shared" si="93"/>
        <v/>
      </c>
      <c r="AF174" s="208" t="str">
        <f t="shared" si="94"/>
        <v/>
      </c>
      <c r="AG174" s="209" t="str">
        <f t="shared" si="95"/>
        <v/>
      </c>
      <c r="AH174" s="210" t="str">
        <f t="shared" si="96"/>
        <v/>
      </c>
    </row>
    <row r="175" spans="2:34" ht="12" customHeight="1">
      <c r="B175" s="21">
        <f>IF(情報!$C165="","",情報!$C165)</f>
        <v>428</v>
      </c>
      <c r="C175" s="22" t="str">
        <f t="shared" si="71"/>
        <v/>
      </c>
      <c r="D175" s="192" t="str">
        <f t="shared" si="97"/>
        <v/>
      </c>
      <c r="E175" s="193" t="str">
        <f t="shared" si="98"/>
        <v/>
      </c>
      <c r="F175" s="194" t="str">
        <f t="shared" si="74"/>
        <v/>
      </c>
      <c r="G175" s="192" t="str">
        <f t="shared" si="99"/>
        <v/>
      </c>
      <c r="H175" s="193" t="str">
        <f t="shared" si="100"/>
        <v/>
      </c>
      <c r="I175" s="194" t="str">
        <f t="shared" si="77"/>
        <v/>
      </c>
      <c r="J175" s="192" t="str">
        <f t="shared" si="101"/>
        <v/>
      </c>
      <c r="K175" s="193" t="str">
        <f t="shared" si="102"/>
        <v/>
      </c>
      <c r="L175" s="194" t="str">
        <f t="shared" si="80"/>
        <v/>
      </c>
      <c r="M175" s="20"/>
      <c r="N175" s="195" t="str">
        <f t="shared" si="81"/>
        <v/>
      </c>
      <c r="O175" s="196" t="str">
        <f t="shared" si="82"/>
        <v/>
      </c>
      <c r="P175" s="197" t="str">
        <f t="shared" si="83"/>
        <v/>
      </c>
      <c r="Q175" s="192" t="str">
        <f t="shared" si="103"/>
        <v/>
      </c>
      <c r="R175" s="198" t="str">
        <f t="shared" si="85"/>
        <v/>
      </c>
      <c r="S175" s="199"/>
      <c r="T175" s="200" t="str">
        <f t="shared" si="86"/>
        <v/>
      </c>
      <c r="U175" s="199"/>
      <c r="V175" s="200" t="str">
        <f t="shared" si="87"/>
        <v/>
      </c>
      <c r="W175" s="199"/>
      <c r="X175" s="201" t="str">
        <f t="shared" si="88"/>
        <v/>
      </c>
      <c r="Y175" s="202" t="str">
        <f t="shared" si="89"/>
        <v/>
      </c>
      <c r="Z175" s="203" t="str">
        <f t="shared" si="90"/>
        <v/>
      </c>
      <c r="AA175" s="204" t="str">
        <f t="shared" si="91"/>
        <v/>
      </c>
      <c r="AB175" s="205"/>
      <c r="AC175" s="186"/>
      <c r="AD175" s="206" t="str">
        <f t="shared" si="92"/>
        <v/>
      </c>
      <c r="AE175" s="207" t="str">
        <f t="shared" si="93"/>
        <v/>
      </c>
      <c r="AF175" s="208" t="str">
        <f t="shared" si="94"/>
        <v/>
      </c>
      <c r="AG175" s="209" t="str">
        <f t="shared" si="95"/>
        <v/>
      </c>
      <c r="AH175" s="210" t="str">
        <f t="shared" si="96"/>
        <v/>
      </c>
    </row>
    <row r="176" spans="2:34" ht="12" customHeight="1">
      <c r="B176" s="21">
        <f>IF(情報!$C166="","",情報!$C166)</f>
        <v>429</v>
      </c>
      <c r="C176" s="22" t="str">
        <f t="shared" si="71"/>
        <v/>
      </c>
      <c r="D176" s="192" t="str">
        <f t="shared" si="97"/>
        <v/>
      </c>
      <c r="E176" s="193" t="str">
        <f t="shared" si="98"/>
        <v/>
      </c>
      <c r="F176" s="194" t="str">
        <f t="shared" si="74"/>
        <v/>
      </c>
      <c r="G176" s="192" t="str">
        <f t="shared" si="99"/>
        <v/>
      </c>
      <c r="H176" s="193" t="str">
        <f t="shared" si="100"/>
        <v/>
      </c>
      <c r="I176" s="194" t="str">
        <f t="shared" si="77"/>
        <v/>
      </c>
      <c r="J176" s="192" t="str">
        <f t="shared" si="101"/>
        <v/>
      </c>
      <c r="K176" s="193" t="str">
        <f t="shared" si="102"/>
        <v/>
      </c>
      <c r="L176" s="194" t="str">
        <f t="shared" si="80"/>
        <v/>
      </c>
      <c r="M176" s="20"/>
      <c r="N176" s="195" t="str">
        <f t="shared" si="81"/>
        <v/>
      </c>
      <c r="O176" s="196" t="str">
        <f t="shared" si="82"/>
        <v/>
      </c>
      <c r="P176" s="197" t="str">
        <f t="shared" si="83"/>
        <v/>
      </c>
      <c r="Q176" s="192" t="str">
        <f t="shared" si="103"/>
        <v/>
      </c>
      <c r="R176" s="198" t="str">
        <f t="shared" si="85"/>
        <v/>
      </c>
      <c r="S176" s="199"/>
      <c r="T176" s="200" t="str">
        <f t="shared" si="86"/>
        <v/>
      </c>
      <c r="U176" s="199"/>
      <c r="V176" s="200" t="str">
        <f t="shared" si="87"/>
        <v/>
      </c>
      <c r="W176" s="199"/>
      <c r="X176" s="201" t="str">
        <f t="shared" si="88"/>
        <v/>
      </c>
      <c r="Y176" s="202" t="str">
        <f t="shared" si="89"/>
        <v/>
      </c>
      <c r="Z176" s="203" t="str">
        <f t="shared" si="90"/>
        <v/>
      </c>
      <c r="AA176" s="204" t="str">
        <f t="shared" si="91"/>
        <v/>
      </c>
      <c r="AB176" s="205"/>
      <c r="AC176" s="186"/>
      <c r="AD176" s="206" t="str">
        <f t="shared" si="92"/>
        <v/>
      </c>
      <c r="AE176" s="207" t="str">
        <f t="shared" si="93"/>
        <v/>
      </c>
      <c r="AF176" s="208" t="str">
        <f t="shared" si="94"/>
        <v/>
      </c>
      <c r="AG176" s="209" t="str">
        <f t="shared" si="95"/>
        <v/>
      </c>
      <c r="AH176" s="210" t="str">
        <f t="shared" si="96"/>
        <v/>
      </c>
    </row>
    <row r="177" spans="2:34" ht="12" customHeight="1">
      <c r="B177" s="27">
        <f>IF(情報!$C167="","",情報!$C167)</f>
        <v>430</v>
      </c>
      <c r="C177" s="28" t="str">
        <f t="shared" si="71"/>
        <v/>
      </c>
      <c r="D177" s="211" t="str">
        <f t="shared" si="97"/>
        <v/>
      </c>
      <c r="E177" s="212" t="str">
        <f t="shared" si="98"/>
        <v/>
      </c>
      <c r="F177" s="213" t="str">
        <f t="shared" si="74"/>
        <v/>
      </c>
      <c r="G177" s="211" t="str">
        <f t="shared" si="99"/>
        <v/>
      </c>
      <c r="H177" s="212" t="str">
        <f t="shared" si="100"/>
        <v/>
      </c>
      <c r="I177" s="213" t="str">
        <f t="shared" si="77"/>
        <v/>
      </c>
      <c r="J177" s="211" t="str">
        <f t="shared" si="101"/>
        <v/>
      </c>
      <c r="K177" s="212" t="str">
        <f t="shared" si="102"/>
        <v/>
      </c>
      <c r="L177" s="213" t="str">
        <f t="shared" si="80"/>
        <v/>
      </c>
      <c r="M177" s="20"/>
      <c r="N177" s="214" t="str">
        <f t="shared" si="81"/>
        <v/>
      </c>
      <c r="O177" s="215" t="str">
        <f t="shared" si="82"/>
        <v/>
      </c>
      <c r="P177" s="216" t="str">
        <f t="shared" si="83"/>
        <v/>
      </c>
      <c r="Q177" s="211" t="str">
        <f t="shared" si="103"/>
        <v/>
      </c>
      <c r="R177" s="217" t="str">
        <f t="shared" si="85"/>
        <v/>
      </c>
      <c r="S177" s="218"/>
      <c r="T177" s="219" t="str">
        <f t="shared" si="86"/>
        <v/>
      </c>
      <c r="U177" s="218"/>
      <c r="V177" s="219" t="str">
        <f t="shared" si="87"/>
        <v/>
      </c>
      <c r="W177" s="218"/>
      <c r="X177" s="220" t="str">
        <f t="shared" si="88"/>
        <v/>
      </c>
      <c r="Y177" s="221" t="str">
        <f t="shared" si="89"/>
        <v/>
      </c>
      <c r="Z177" s="222" t="str">
        <f t="shared" si="90"/>
        <v/>
      </c>
      <c r="AA177" s="223" t="str">
        <f t="shared" si="91"/>
        <v/>
      </c>
      <c r="AB177" s="224"/>
      <c r="AC177" s="186"/>
      <c r="AD177" s="225" t="str">
        <f t="shared" si="92"/>
        <v/>
      </c>
      <c r="AE177" s="226" t="str">
        <f t="shared" si="93"/>
        <v/>
      </c>
      <c r="AF177" s="227" t="str">
        <f t="shared" si="94"/>
        <v/>
      </c>
      <c r="AG177" s="228" t="str">
        <f t="shared" si="95"/>
        <v/>
      </c>
      <c r="AH177" s="229" t="str">
        <f t="shared" si="96"/>
        <v/>
      </c>
    </row>
    <row r="178" spans="2:34" ht="12" customHeight="1">
      <c r="B178" s="33">
        <f>IF(情報!$C168="","",情報!$C168)</f>
        <v>431</v>
      </c>
      <c r="C178" s="34" t="str">
        <f t="shared" si="71"/>
        <v/>
      </c>
      <c r="D178" s="230" t="str">
        <f t="shared" si="97"/>
        <v/>
      </c>
      <c r="E178" s="231" t="str">
        <f t="shared" si="98"/>
        <v/>
      </c>
      <c r="F178" s="232" t="str">
        <f t="shared" si="74"/>
        <v/>
      </c>
      <c r="G178" s="230" t="str">
        <f t="shared" si="99"/>
        <v/>
      </c>
      <c r="H178" s="231" t="str">
        <f t="shared" si="100"/>
        <v/>
      </c>
      <c r="I178" s="232" t="str">
        <f t="shared" si="77"/>
        <v/>
      </c>
      <c r="J178" s="230" t="str">
        <f t="shared" si="101"/>
        <v/>
      </c>
      <c r="K178" s="231" t="str">
        <f t="shared" si="102"/>
        <v/>
      </c>
      <c r="L178" s="232" t="str">
        <f t="shared" si="80"/>
        <v/>
      </c>
      <c r="M178" s="20"/>
      <c r="N178" s="233" t="str">
        <f t="shared" si="81"/>
        <v/>
      </c>
      <c r="O178" s="234" t="str">
        <f t="shared" si="82"/>
        <v/>
      </c>
      <c r="P178" s="235" t="str">
        <f t="shared" si="83"/>
        <v/>
      </c>
      <c r="Q178" s="230" t="str">
        <f t="shared" si="103"/>
        <v/>
      </c>
      <c r="R178" s="236" t="str">
        <f t="shared" si="85"/>
        <v/>
      </c>
      <c r="S178" s="237"/>
      <c r="T178" s="238" t="str">
        <f t="shared" si="86"/>
        <v/>
      </c>
      <c r="U178" s="237"/>
      <c r="V178" s="238" t="str">
        <f t="shared" si="87"/>
        <v/>
      </c>
      <c r="W178" s="237"/>
      <c r="X178" s="239" t="str">
        <f t="shared" si="88"/>
        <v/>
      </c>
      <c r="Y178" s="240" t="str">
        <f t="shared" si="89"/>
        <v/>
      </c>
      <c r="Z178" s="241" t="str">
        <f t="shared" si="90"/>
        <v/>
      </c>
      <c r="AA178" s="242" t="str">
        <f t="shared" si="91"/>
        <v/>
      </c>
      <c r="AB178" s="243"/>
      <c r="AC178" s="186"/>
      <c r="AD178" s="244" t="str">
        <f t="shared" si="92"/>
        <v/>
      </c>
      <c r="AE178" s="245" t="str">
        <f t="shared" si="93"/>
        <v/>
      </c>
      <c r="AF178" s="246" t="str">
        <f t="shared" si="94"/>
        <v/>
      </c>
      <c r="AG178" s="247" t="str">
        <f t="shared" si="95"/>
        <v/>
      </c>
      <c r="AH178" s="248" t="str">
        <f t="shared" si="96"/>
        <v/>
      </c>
    </row>
    <row r="179" spans="2:34" ht="12" customHeight="1">
      <c r="B179" s="21">
        <f>IF(情報!$C169="","",情報!$C169)</f>
        <v>432</v>
      </c>
      <c r="C179" s="22" t="str">
        <f t="shared" si="71"/>
        <v/>
      </c>
      <c r="D179" s="192" t="str">
        <f t="shared" si="97"/>
        <v/>
      </c>
      <c r="E179" s="193" t="str">
        <f t="shared" si="98"/>
        <v/>
      </c>
      <c r="F179" s="194" t="str">
        <f t="shared" si="74"/>
        <v/>
      </c>
      <c r="G179" s="192" t="str">
        <f t="shared" si="99"/>
        <v/>
      </c>
      <c r="H179" s="193" t="str">
        <f t="shared" si="100"/>
        <v/>
      </c>
      <c r="I179" s="194" t="str">
        <f t="shared" si="77"/>
        <v/>
      </c>
      <c r="J179" s="192" t="str">
        <f t="shared" si="101"/>
        <v/>
      </c>
      <c r="K179" s="193" t="str">
        <f t="shared" si="102"/>
        <v/>
      </c>
      <c r="L179" s="194" t="str">
        <f t="shared" si="80"/>
        <v/>
      </c>
      <c r="M179" s="20"/>
      <c r="N179" s="195" t="str">
        <f t="shared" si="81"/>
        <v/>
      </c>
      <c r="O179" s="196" t="str">
        <f t="shared" si="82"/>
        <v/>
      </c>
      <c r="P179" s="197" t="str">
        <f t="shared" si="83"/>
        <v/>
      </c>
      <c r="Q179" s="192" t="str">
        <f t="shared" si="103"/>
        <v/>
      </c>
      <c r="R179" s="198" t="str">
        <f t="shared" si="85"/>
        <v/>
      </c>
      <c r="S179" s="199"/>
      <c r="T179" s="200" t="str">
        <f t="shared" si="86"/>
        <v/>
      </c>
      <c r="U179" s="199"/>
      <c r="V179" s="200" t="str">
        <f t="shared" si="87"/>
        <v/>
      </c>
      <c r="W179" s="199"/>
      <c r="X179" s="201" t="str">
        <f t="shared" si="88"/>
        <v/>
      </c>
      <c r="Y179" s="202" t="str">
        <f t="shared" si="89"/>
        <v/>
      </c>
      <c r="Z179" s="203" t="str">
        <f t="shared" si="90"/>
        <v/>
      </c>
      <c r="AA179" s="204" t="str">
        <f t="shared" si="91"/>
        <v/>
      </c>
      <c r="AB179" s="205"/>
      <c r="AC179" s="186"/>
      <c r="AD179" s="206" t="str">
        <f t="shared" si="92"/>
        <v/>
      </c>
      <c r="AE179" s="207" t="str">
        <f t="shared" si="93"/>
        <v/>
      </c>
      <c r="AF179" s="208" t="str">
        <f t="shared" si="94"/>
        <v/>
      </c>
      <c r="AG179" s="209" t="str">
        <f t="shared" si="95"/>
        <v/>
      </c>
      <c r="AH179" s="210" t="str">
        <f t="shared" si="96"/>
        <v/>
      </c>
    </row>
    <row r="180" spans="2:34" ht="12" customHeight="1">
      <c r="B180" s="21">
        <f>IF(情報!$C170="","",情報!$C170)</f>
        <v>433</v>
      </c>
      <c r="C180" s="22" t="str">
        <f t="shared" si="71"/>
        <v/>
      </c>
      <c r="D180" s="192" t="str">
        <f t="shared" si="97"/>
        <v/>
      </c>
      <c r="E180" s="193" t="str">
        <f t="shared" si="98"/>
        <v/>
      </c>
      <c r="F180" s="194" t="str">
        <f t="shared" si="74"/>
        <v/>
      </c>
      <c r="G180" s="192" t="str">
        <f t="shared" si="99"/>
        <v/>
      </c>
      <c r="H180" s="193" t="str">
        <f t="shared" si="100"/>
        <v/>
      </c>
      <c r="I180" s="194" t="str">
        <f t="shared" si="77"/>
        <v/>
      </c>
      <c r="J180" s="192" t="str">
        <f t="shared" si="101"/>
        <v/>
      </c>
      <c r="K180" s="193" t="str">
        <f t="shared" si="102"/>
        <v/>
      </c>
      <c r="L180" s="194" t="str">
        <f t="shared" si="80"/>
        <v/>
      </c>
      <c r="M180" s="20"/>
      <c r="N180" s="195" t="str">
        <f t="shared" si="81"/>
        <v/>
      </c>
      <c r="O180" s="196" t="str">
        <f t="shared" si="82"/>
        <v/>
      </c>
      <c r="P180" s="197" t="str">
        <f t="shared" si="83"/>
        <v/>
      </c>
      <c r="Q180" s="192" t="str">
        <f t="shared" si="103"/>
        <v/>
      </c>
      <c r="R180" s="198" t="str">
        <f t="shared" si="85"/>
        <v/>
      </c>
      <c r="S180" s="199"/>
      <c r="T180" s="200" t="str">
        <f t="shared" si="86"/>
        <v/>
      </c>
      <c r="U180" s="199"/>
      <c r="V180" s="200" t="str">
        <f t="shared" si="87"/>
        <v/>
      </c>
      <c r="W180" s="199"/>
      <c r="X180" s="201" t="str">
        <f t="shared" si="88"/>
        <v/>
      </c>
      <c r="Y180" s="202" t="str">
        <f t="shared" si="89"/>
        <v/>
      </c>
      <c r="Z180" s="203" t="str">
        <f t="shared" si="90"/>
        <v/>
      </c>
      <c r="AA180" s="204" t="str">
        <f t="shared" si="91"/>
        <v/>
      </c>
      <c r="AB180" s="205"/>
      <c r="AC180" s="186"/>
      <c r="AD180" s="206" t="str">
        <f t="shared" si="92"/>
        <v/>
      </c>
      <c r="AE180" s="207" t="str">
        <f t="shared" si="93"/>
        <v/>
      </c>
      <c r="AF180" s="208" t="str">
        <f t="shared" si="94"/>
        <v/>
      </c>
      <c r="AG180" s="209" t="str">
        <f t="shared" si="95"/>
        <v/>
      </c>
      <c r="AH180" s="210" t="str">
        <f t="shared" si="96"/>
        <v/>
      </c>
    </row>
    <row r="181" spans="2:34" ht="12" customHeight="1">
      <c r="B181" s="21">
        <f>IF(情報!$C171="","",情報!$C171)</f>
        <v>434</v>
      </c>
      <c r="C181" s="22" t="str">
        <f t="shared" si="71"/>
        <v/>
      </c>
      <c r="D181" s="192" t="str">
        <f t="shared" si="97"/>
        <v/>
      </c>
      <c r="E181" s="193" t="str">
        <f t="shared" si="98"/>
        <v/>
      </c>
      <c r="F181" s="194" t="str">
        <f t="shared" si="74"/>
        <v/>
      </c>
      <c r="G181" s="192" t="str">
        <f t="shared" si="99"/>
        <v/>
      </c>
      <c r="H181" s="193" t="str">
        <f t="shared" si="100"/>
        <v/>
      </c>
      <c r="I181" s="194" t="str">
        <f t="shared" si="77"/>
        <v/>
      </c>
      <c r="J181" s="192" t="str">
        <f t="shared" si="101"/>
        <v/>
      </c>
      <c r="K181" s="193" t="str">
        <f t="shared" si="102"/>
        <v/>
      </c>
      <c r="L181" s="194" t="str">
        <f t="shared" si="80"/>
        <v/>
      </c>
      <c r="M181" s="20"/>
      <c r="N181" s="195" t="str">
        <f t="shared" si="81"/>
        <v/>
      </c>
      <c r="O181" s="196" t="str">
        <f t="shared" si="82"/>
        <v/>
      </c>
      <c r="P181" s="197" t="str">
        <f t="shared" si="83"/>
        <v/>
      </c>
      <c r="Q181" s="192" t="str">
        <f t="shared" si="103"/>
        <v/>
      </c>
      <c r="R181" s="198" t="str">
        <f t="shared" si="85"/>
        <v/>
      </c>
      <c r="S181" s="199"/>
      <c r="T181" s="200" t="str">
        <f t="shared" si="86"/>
        <v/>
      </c>
      <c r="U181" s="199"/>
      <c r="V181" s="200" t="str">
        <f t="shared" si="87"/>
        <v/>
      </c>
      <c r="W181" s="199"/>
      <c r="X181" s="201" t="str">
        <f t="shared" si="88"/>
        <v/>
      </c>
      <c r="Y181" s="202" t="str">
        <f t="shared" si="89"/>
        <v/>
      </c>
      <c r="Z181" s="203" t="str">
        <f t="shared" si="90"/>
        <v/>
      </c>
      <c r="AA181" s="204" t="str">
        <f t="shared" si="91"/>
        <v/>
      </c>
      <c r="AB181" s="205"/>
      <c r="AC181" s="186"/>
      <c r="AD181" s="206" t="str">
        <f t="shared" si="92"/>
        <v/>
      </c>
      <c r="AE181" s="207" t="str">
        <f t="shared" si="93"/>
        <v/>
      </c>
      <c r="AF181" s="208" t="str">
        <f t="shared" si="94"/>
        <v/>
      </c>
      <c r="AG181" s="209" t="str">
        <f t="shared" si="95"/>
        <v/>
      </c>
      <c r="AH181" s="210" t="str">
        <f t="shared" si="96"/>
        <v/>
      </c>
    </row>
    <row r="182" spans="2:34" ht="12" customHeight="1">
      <c r="B182" s="27">
        <f>IF(情報!$C172="","",情報!$C172)</f>
        <v>435</v>
      </c>
      <c r="C182" s="28" t="str">
        <f t="shared" si="71"/>
        <v/>
      </c>
      <c r="D182" s="211" t="str">
        <f t="shared" si="97"/>
        <v/>
      </c>
      <c r="E182" s="212" t="str">
        <f t="shared" si="98"/>
        <v/>
      </c>
      <c r="F182" s="213" t="str">
        <f t="shared" si="74"/>
        <v/>
      </c>
      <c r="G182" s="211" t="str">
        <f t="shared" si="99"/>
        <v/>
      </c>
      <c r="H182" s="212" t="str">
        <f t="shared" si="100"/>
        <v/>
      </c>
      <c r="I182" s="213" t="str">
        <f t="shared" si="77"/>
        <v/>
      </c>
      <c r="J182" s="211" t="str">
        <f t="shared" si="101"/>
        <v/>
      </c>
      <c r="K182" s="212" t="str">
        <f t="shared" si="102"/>
        <v/>
      </c>
      <c r="L182" s="213" t="str">
        <f t="shared" si="80"/>
        <v/>
      </c>
      <c r="M182" s="20"/>
      <c r="N182" s="214" t="str">
        <f t="shared" si="81"/>
        <v/>
      </c>
      <c r="O182" s="215" t="str">
        <f t="shared" si="82"/>
        <v/>
      </c>
      <c r="P182" s="216" t="str">
        <f t="shared" si="83"/>
        <v/>
      </c>
      <c r="Q182" s="211" t="str">
        <f t="shared" si="103"/>
        <v/>
      </c>
      <c r="R182" s="217" t="str">
        <f t="shared" si="85"/>
        <v/>
      </c>
      <c r="S182" s="218"/>
      <c r="T182" s="219" t="str">
        <f t="shared" si="86"/>
        <v/>
      </c>
      <c r="U182" s="218"/>
      <c r="V182" s="219" t="str">
        <f t="shared" si="87"/>
        <v/>
      </c>
      <c r="W182" s="218"/>
      <c r="X182" s="220" t="str">
        <f t="shared" si="88"/>
        <v/>
      </c>
      <c r="Y182" s="221" t="str">
        <f t="shared" si="89"/>
        <v/>
      </c>
      <c r="Z182" s="222" t="str">
        <f t="shared" si="90"/>
        <v/>
      </c>
      <c r="AA182" s="223" t="str">
        <f t="shared" si="91"/>
        <v/>
      </c>
      <c r="AB182" s="224"/>
      <c r="AC182" s="186"/>
      <c r="AD182" s="225" t="str">
        <f t="shared" si="92"/>
        <v/>
      </c>
      <c r="AE182" s="226" t="str">
        <f t="shared" si="93"/>
        <v/>
      </c>
      <c r="AF182" s="227" t="str">
        <f t="shared" si="94"/>
        <v/>
      </c>
      <c r="AG182" s="228" t="str">
        <f t="shared" si="95"/>
        <v/>
      </c>
      <c r="AH182" s="229" t="str">
        <f t="shared" si="96"/>
        <v/>
      </c>
    </row>
    <row r="183" spans="2:34" ht="12" customHeight="1">
      <c r="B183" s="33">
        <f>IF(情報!$C173="","",情報!$C173)</f>
        <v>436</v>
      </c>
      <c r="C183" s="34" t="str">
        <f t="shared" si="71"/>
        <v/>
      </c>
      <c r="D183" s="230" t="str">
        <f t="shared" si="97"/>
        <v/>
      </c>
      <c r="E183" s="231" t="str">
        <f t="shared" si="98"/>
        <v/>
      </c>
      <c r="F183" s="232" t="str">
        <f t="shared" si="74"/>
        <v/>
      </c>
      <c r="G183" s="230" t="str">
        <f t="shared" si="99"/>
        <v/>
      </c>
      <c r="H183" s="231" t="str">
        <f t="shared" si="100"/>
        <v/>
      </c>
      <c r="I183" s="232" t="str">
        <f t="shared" si="77"/>
        <v/>
      </c>
      <c r="J183" s="230" t="str">
        <f t="shared" si="101"/>
        <v/>
      </c>
      <c r="K183" s="231" t="str">
        <f t="shared" si="102"/>
        <v/>
      </c>
      <c r="L183" s="232" t="str">
        <f t="shared" si="80"/>
        <v/>
      </c>
      <c r="M183" s="20"/>
      <c r="N183" s="233" t="str">
        <f t="shared" si="81"/>
        <v/>
      </c>
      <c r="O183" s="234" t="str">
        <f t="shared" si="82"/>
        <v/>
      </c>
      <c r="P183" s="235" t="str">
        <f t="shared" si="83"/>
        <v/>
      </c>
      <c r="Q183" s="230" t="str">
        <f t="shared" si="103"/>
        <v/>
      </c>
      <c r="R183" s="236" t="str">
        <f t="shared" si="85"/>
        <v/>
      </c>
      <c r="S183" s="237"/>
      <c r="T183" s="238" t="str">
        <f t="shared" si="86"/>
        <v/>
      </c>
      <c r="U183" s="237"/>
      <c r="V183" s="238" t="str">
        <f t="shared" si="87"/>
        <v/>
      </c>
      <c r="W183" s="237"/>
      <c r="X183" s="239" t="str">
        <f t="shared" si="88"/>
        <v/>
      </c>
      <c r="Y183" s="240" t="str">
        <f t="shared" si="89"/>
        <v/>
      </c>
      <c r="Z183" s="241" t="str">
        <f t="shared" si="90"/>
        <v/>
      </c>
      <c r="AA183" s="242" t="str">
        <f t="shared" si="91"/>
        <v/>
      </c>
      <c r="AB183" s="243"/>
      <c r="AC183" s="186"/>
      <c r="AD183" s="244" t="str">
        <f t="shared" si="92"/>
        <v/>
      </c>
      <c r="AE183" s="245" t="str">
        <f t="shared" si="93"/>
        <v/>
      </c>
      <c r="AF183" s="246" t="str">
        <f t="shared" si="94"/>
        <v/>
      </c>
      <c r="AG183" s="247" t="str">
        <f t="shared" si="95"/>
        <v/>
      </c>
      <c r="AH183" s="248" t="str">
        <f t="shared" si="96"/>
        <v/>
      </c>
    </row>
    <row r="184" spans="2:34" ht="12" customHeight="1">
      <c r="B184" s="21">
        <f>IF(情報!$C174="","",情報!$C174)</f>
        <v>437</v>
      </c>
      <c r="C184" s="22" t="str">
        <f t="shared" si="71"/>
        <v/>
      </c>
      <c r="D184" s="192" t="str">
        <f t="shared" si="97"/>
        <v/>
      </c>
      <c r="E184" s="193" t="str">
        <f t="shared" si="98"/>
        <v/>
      </c>
      <c r="F184" s="194" t="str">
        <f t="shared" si="74"/>
        <v/>
      </c>
      <c r="G184" s="192" t="str">
        <f t="shared" si="99"/>
        <v/>
      </c>
      <c r="H184" s="193" t="str">
        <f t="shared" si="100"/>
        <v/>
      </c>
      <c r="I184" s="194" t="str">
        <f t="shared" si="77"/>
        <v/>
      </c>
      <c r="J184" s="192" t="str">
        <f t="shared" si="101"/>
        <v/>
      </c>
      <c r="K184" s="193" t="str">
        <f t="shared" si="102"/>
        <v/>
      </c>
      <c r="L184" s="194" t="str">
        <f t="shared" si="80"/>
        <v/>
      </c>
      <c r="M184" s="20"/>
      <c r="N184" s="195" t="str">
        <f t="shared" si="81"/>
        <v/>
      </c>
      <c r="O184" s="196" t="str">
        <f t="shared" si="82"/>
        <v/>
      </c>
      <c r="P184" s="197" t="str">
        <f t="shared" si="83"/>
        <v/>
      </c>
      <c r="Q184" s="192" t="str">
        <f t="shared" si="103"/>
        <v/>
      </c>
      <c r="R184" s="198" t="str">
        <f t="shared" si="85"/>
        <v/>
      </c>
      <c r="S184" s="199"/>
      <c r="T184" s="200" t="str">
        <f t="shared" si="86"/>
        <v/>
      </c>
      <c r="U184" s="199"/>
      <c r="V184" s="200" t="str">
        <f t="shared" si="87"/>
        <v/>
      </c>
      <c r="W184" s="199"/>
      <c r="X184" s="201" t="str">
        <f t="shared" si="88"/>
        <v/>
      </c>
      <c r="Y184" s="202" t="str">
        <f t="shared" si="89"/>
        <v/>
      </c>
      <c r="Z184" s="203" t="str">
        <f t="shared" si="90"/>
        <v/>
      </c>
      <c r="AA184" s="204" t="str">
        <f t="shared" si="91"/>
        <v/>
      </c>
      <c r="AB184" s="205"/>
      <c r="AC184" s="186"/>
      <c r="AD184" s="206" t="str">
        <f t="shared" si="92"/>
        <v/>
      </c>
      <c r="AE184" s="207" t="str">
        <f t="shared" si="93"/>
        <v/>
      </c>
      <c r="AF184" s="208" t="str">
        <f t="shared" si="94"/>
        <v/>
      </c>
      <c r="AG184" s="209" t="str">
        <f t="shared" si="95"/>
        <v/>
      </c>
      <c r="AH184" s="210" t="str">
        <f t="shared" si="96"/>
        <v/>
      </c>
    </row>
    <row r="185" spans="2:34" ht="12" customHeight="1">
      <c r="B185" s="21">
        <f>IF(情報!$C175="","",情報!$C175)</f>
        <v>438</v>
      </c>
      <c r="C185" s="22" t="str">
        <f t="shared" si="71"/>
        <v/>
      </c>
      <c r="D185" s="192" t="str">
        <f t="shared" si="97"/>
        <v/>
      </c>
      <c r="E185" s="193" t="str">
        <f t="shared" si="98"/>
        <v/>
      </c>
      <c r="F185" s="194" t="str">
        <f t="shared" si="74"/>
        <v/>
      </c>
      <c r="G185" s="192" t="str">
        <f t="shared" si="99"/>
        <v/>
      </c>
      <c r="H185" s="193" t="str">
        <f t="shared" si="100"/>
        <v/>
      </c>
      <c r="I185" s="194" t="str">
        <f t="shared" si="77"/>
        <v/>
      </c>
      <c r="J185" s="192" t="str">
        <f t="shared" si="101"/>
        <v/>
      </c>
      <c r="K185" s="193" t="str">
        <f t="shared" si="102"/>
        <v/>
      </c>
      <c r="L185" s="194" t="str">
        <f t="shared" si="80"/>
        <v/>
      </c>
      <c r="M185" s="20"/>
      <c r="N185" s="195" t="str">
        <f t="shared" si="81"/>
        <v/>
      </c>
      <c r="O185" s="196" t="str">
        <f t="shared" si="82"/>
        <v/>
      </c>
      <c r="P185" s="197" t="str">
        <f t="shared" si="83"/>
        <v/>
      </c>
      <c r="Q185" s="192" t="str">
        <f t="shared" si="103"/>
        <v/>
      </c>
      <c r="R185" s="198" t="str">
        <f t="shared" si="85"/>
        <v/>
      </c>
      <c r="S185" s="199"/>
      <c r="T185" s="200" t="str">
        <f t="shared" si="86"/>
        <v/>
      </c>
      <c r="U185" s="199"/>
      <c r="V185" s="200" t="str">
        <f t="shared" si="87"/>
        <v/>
      </c>
      <c r="W185" s="199"/>
      <c r="X185" s="201" t="str">
        <f t="shared" si="88"/>
        <v/>
      </c>
      <c r="Y185" s="202" t="str">
        <f t="shared" si="89"/>
        <v/>
      </c>
      <c r="Z185" s="203" t="str">
        <f t="shared" si="90"/>
        <v/>
      </c>
      <c r="AA185" s="204" t="str">
        <f t="shared" si="91"/>
        <v/>
      </c>
      <c r="AB185" s="205"/>
      <c r="AC185" s="186"/>
      <c r="AD185" s="206" t="str">
        <f t="shared" si="92"/>
        <v/>
      </c>
      <c r="AE185" s="207" t="str">
        <f t="shared" si="93"/>
        <v/>
      </c>
      <c r="AF185" s="208" t="str">
        <f t="shared" si="94"/>
        <v/>
      </c>
      <c r="AG185" s="209" t="str">
        <f t="shared" si="95"/>
        <v/>
      </c>
      <c r="AH185" s="210" t="str">
        <f t="shared" si="96"/>
        <v/>
      </c>
    </row>
    <row r="186" spans="2:34" ht="12" customHeight="1">
      <c r="B186" s="21">
        <f>IF(情報!$C176="","",情報!$C176)</f>
        <v>439</v>
      </c>
      <c r="C186" s="22" t="str">
        <f t="shared" si="71"/>
        <v/>
      </c>
      <c r="D186" s="192" t="str">
        <f t="shared" si="97"/>
        <v/>
      </c>
      <c r="E186" s="193" t="str">
        <f t="shared" si="98"/>
        <v/>
      </c>
      <c r="F186" s="194" t="str">
        <f t="shared" si="74"/>
        <v/>
      </c>
      <c r="G186" s="192" t="str">
        <f t="shared" si="99"/>
        <v/>
      </c>
      <c r="H186" s="193" t="str">
        <f t="shared" si="100"/>
        <v/>
      </c>
      <c r="I186" s="194" t="str">
        <f t="shared" si="77"/>
        <v/>
      </c>
      <c r="J186" s="192" t="str">
        <f t="shared" si="101"/>
        <v/>
      </c>
      <c r="K186" s="193" t="str">
        <f t="shared" si="102"/>
        <v/>
      </c>
      <c r="L186" s="194" t="str">
        <f t="shared" si="80"/>
        <v/>
      </c>
      <c r="M186" s="20"/>
      <c r="N186" s="195" t="str">
        <f t="shared" si="81"/>
        <v/>
      </c>
      <c r="O186" s="196" t="str">
        <f t="shared" si="82"/>
        <v/>
      </c>
      <c r="P186" s="197" t="str">
        <f t="shared" si="83"/>
        <v/>
      </c>
      <c r="Q186" s="192" t="str">
        <f t="shared" si="103"/>
        <v/>
      </c>
      <c r="R186" s="198" t="str">
        <f t="shared" si="85"/>
        <v/>
      </c>
      <c r="S186" s="199"/>
      <c r="T186" s="200" t="str">
        <f t="shared" si="86"/>
        <v/>
      </c>
      <c r="U186" s="199"/>
      <c r="V186" s="200" t="str">
        <f t="shared" si="87"/>
        <v/>
      </c>
      <c r="W186" s="199"/>
      <c r="X186" s="201" t="str">
        <f t="shared" si="88"/>
        <v/>
      </c>
      <c r="Y186" s="202" t="str">
        <f t="shared" si="89"/>
        <v/>
      </c>
      <c r="Z186" s="203" t="str">
        <f t="shared" si="90"/>
        <v/>
      </c>
      <c r="AA186" s="204" t="str">
        <f t="shared" si="91"/>
        <v/>
      </c>
      <c r="AB186" s="205"/>
      <c r="AC186" s="186"/>
      <c r="AD186" s="206" t="str">
        <f t="shared" si="92"/>
        <v/>
      </c>
      <c r="AE186" s="207" t="str">
        <f t="shared" si="93"/>
        <v/>
      </c>
      <c r="AF186" s="208" t="str">
        <f t="shared" si="94"/>
        <v/>
      </c>
      <c r="AG186" s="209" t="str">
        <f t="shared" si="95"/>
        <v/>
      </c>
      <c r="AH186" s="210" t="str">
        <f t="shared" si="96"/>
        <v/>
      </c>
    </row>
    <row r="187" spans="2:34" ht="12" customHeight="1">
      <c r="B187" s="27">
        <f>IF(情報!$C177="","",情報!$C177)</f>
        <v>440</v>
      </c>
      <c r="C187" s="28" t="str">
        <f t="shared" si="71"/>
        <v/>
      </c>
      <c r="D187" s="211" t="str">
        <f t="shared" si="97"/>
        <v/>
      </c>
      <c r="E187" s="212" t="str">
        <f t="shared" si="98"/>
        <v/>
      </c>
      <c r="F187" s="213" t="str">
        <f t="shared" si="74"/>
        <v/>
      </c>
      <c r="G187" s="211" t="str">
        <f t="shared" si="99"/>
        <v/>
      </c>
      <c r="H187" s="212" t="str">
        <f t="shared" si="100"/>
        <v/>
      </c>
      <c r="I187" s="213" t="str">
        <f t="shared" si="77"/>
        <v/>
      </c>
      <c r="J187" s="211" t="str">
        <f t="shared" si="101"/>
        <v/>
      </c>
      <c r="K187" s="212" t="str">
        <f t="shared" si="102"/>
        <v/>
      </c>
      <c r="L187" s="213" t="str">
        <f t="shared" si="80"/>
        <v/>
      </c>
      <c r="M187" s="20"/>
      <c r="N187" s="214" t="str">
        <f t="shared" si="81"/>
        <v/>
      </c>
      <c r="O187" s="215" t="str">
        <f t="shared" si="82"/>
        <v/>
      </c>
      <c r="P187" s="216" t="str">
        <f t="shared" si="83"/>
        <v/>
      </c>
      <c r="Q187" s="211" t="str">
        <f t="shared" si="103"/>
        <v/>
      </c>
      <c r="R187" s="217" t="str">
        <f t="shared" si="85"/>
        <v/>
      </c>
      <c r="S187" s="218"/>
      <c r="T187" s="219" t="str">
        <f t="shared" si="86"/>
        <v/>
      </c>
      <c r="U187" s="218"/>
      <c r="V187" s="219" t="str">
        <f t="shared" si="87"/>
        <v/>
      </c>
      <c r="W187" s="218"/>
      <c r="X187" s="220" t="str">
        <f t="shared" si="88"/>
        <v/>
      </c>
      <c r="Y187" s="221" t="str">
        <f t="shared" si="89"/>
        <v/>
      </c>
      <c r="Z187" s="222" t="str">
        <f t="shared" si="90"/>
        <v/>
      </c>
      <c r="AA187" s="223" t="str">
        <f t="shared" si="91"/>
        <v/>
      </c>
      <c r="AB187" s="224"/>
      <c r="AC187" s="186"/>
      <c r="AD187" s="225" t="str">
        <f t="shared" si="92"/>
        <v/>
      </c>
      <c r="AE187" s="226" t="str">
        <f t="shared" si="93"/>
        <v/>
      </c>
      <c r="AF187" s="227" t="str">
        <f t="shared" si="94"/>
        <v/>
      </c>
      <c r="AG187" s="228" t="str">
        <f t="shared" si="95"/>
        <v/>
      </c>
      <c r="AH187" s="229" t="str">
        <f t="shared" si="96"/>
        <v/>
      </c>
    </row>
    <row r="188" spans="2:34" ht="12" customHeight="1">
      <c r="B188" s="33">
        <f>IF(情報!$C178="","",情報!$C178)</f>
        <v>441</v>
      </c>
      <c r="C188" s="34" t="str">
        <f t="shared" si="71"/>
        <v/>
      </c>
      <c r="D188" s="230" t="str">
        <f t="shared" si="97"/>
        <v/>
      </c>
      <c r="E188" s="231" t="str">
        <f t="shared" si="98"/>
        <v/>
      </c>
      <c r="F188" s="232" t="str">
        <f t="shared" si="74"/>
        <v/>
      </c>
      <c r="G188" s="230" t="str">
        <f t="shared" si="99"/>
        <v/>
      </c>
      <c r="H188" s="231" t="str">
        <f t="shared" si="100"/>
        <v/>
      </c>
      <c r="I188" s="232" t="str">
        <f t="shared" si="77"/>
        <v/>
      </c>
      <c r="J188" s="230" t="str">
        <f t="shared" si="101"/>
        <v/>
      </c>
      <c r="K188" s="231" t="str">
        <f t="shared" si="102"/>
        <v/>
      </c>
      <c r="L188" s="232" t="str">
        <f t="shared" si="80"/>
        <v/>
      </c>
      <c r="M188" s="20"/>
      <c r="N188" s="233" t="str">
        <f t="shared" si="81"/>
        <v/>
      </c>
      <c r="O188" s="234" t="str">
        <f t="shared" si="82"/>
        <v/>
      </c>
      <c r="P188" s="235" t="str">
        <f t="shared" si="83"/>
        <v/>
      </c>
      <c r="Q188" s="230" t="str">
        <f t="shared" si="103"/>
        <v/>
      </c>
      <c r="R188" s="236" t="str">
        <f t="shared" si="85"/>
        <v/>
      </c>
      <c r="S188" s="237"/>
      <c r="T188" s="238" t="str">
        <f t="shared" si="86"/>
        <v/>
      </c>
      <c r="U188" s="237"/>
      <c r="V188" s="238" t="str">
        <f t="shared" si="87"/>
        <v/>
      </c>
      <c r="W188" s="237"/>
      <c r="X188" s="239" t="str">
        <f t="shared" si="88"/>
        <v/>
      </c>
      <c r="Y188" s="240" t="str">
        <f t="shared" si="89"/>
        <v/>
      </c>
      <c r="Z188" s="241" t="str">
        <f t="shared" si="90"/>
        <v/>
      </c>
      <c r="AA188" s="242" t="str">
        <f t="shared" si="91"/>
        <v/>
      </c>
      <c r="AB188" s="243"/>
      <c r="AC188" s="186"/>
      <c r="AD188" s="244" t="str">
        <f t="shared" si="92"/>
        <v/>
      </c>
      <c r="AE188" s="245" t="str">
        <f t="shared" si="93"/>
        <v/>
      </c>
      <c r="AF188" s="246" t="str">
        <f t="shared" si="94"/>
        <v/>
      </c>
      <c r="AG188" s="247" t="str">
        <f t="shared" si="95"/>
        <v/>
      </c>
      <c r="AH188" s="248" t="str">
        <f t="shared" si="96"/>
        <v/>
      </c>
    </row>
    <row r="189" spans="2:34" ht="12" customHeight="1">
      <c r="B189" s="21">
        <f>IF(情報!$C179="","",情報!$C179)</f>
        <v>442</v>
      </c>
      <c r="C189" s="22" t="str">
        <f t="shared" si="71"/>
        <v/>
      </c>
      <c r="D189" s="192" t="str">
        <f t="shared" si="97"/>
        <v/>
      </c>
      <c r="E189" s="193" t="str">
        <f t="shared" si="98"/>
        <v/>
      </c>
      <c r="F189" s="194" t="str">
        <f t="shared" si="74"/>
        <v/>
      </c>
      <c r="G189" s="192" t="str">
        <f t="shared" si="99"/>
        <v/>
      </c>
      <c r="H189" s="193" t="str">
        <f t="shared" si="100"/>
        <v/>
      </c>
      <c r="I189" s="194" t="str">
        <f t="shared" si="77"/>
        <v/>
      </c>
      <c r="J189" s="192" t="str">
        <f t="shared" si="101"/>
        <v/>
      </c>
      <c r="K189" s="193" t="str">
        <f t="shared" si="102"/>
        <v/>
      </c>
      <c r="L189" s="194" t="str">
        <f t="shared" si="80"/>
        <v/>
      </c>
      <c r="M189" s="20"/>
      <c r="N189" s="195" t="str">
        <f t="shared" si="81"/>
        <v/>
      </c>
      <c r="O189" s="196" t="str">
        <f t="shared" si="82"/>
        <v/>
      </c>
      <c r="P189" s="197" t="str">
        <f t="shared" si="83"/>
        <v/>
      </c>
      <c r="Q189" s="192" t="str">
        <f t="shared" si="103"/>
        <v/>
      </c>
      <c r="R189" s="198" t="str">
        <f t="shared" si="85"/>
        <v/>
      </c>
      <c r="S189" s="199"/>
      <c r="T189" s="200" t="str">
        <f t="shared" si="86"/>
        <v/>
      </c>
      <c r="U189" s="199"/>
      <c r="V189" s="200" t="str">
        <f t="shared" si="87"/>
        <v/>
      </c>
      <c r="W189" s="199"/>
      <c r="X189" s="201" t="str">
        <f t="shared" si="88"/>
        <v/>
      </c>
      <c r="Y189" s="202" t="str">
        <f t="shared" si="89"/>
        <v/>
      </c>
      <c r="Z189" s="203" t="str">
        <f t="shared" si="90"/>
        <v/>
      </c>
      <c r="AA189" s="204" t="str">
        <f t="shared" si="91"/>
        <v/>
      </c>
      <c r="AB189" s="205"/>
      <c r="AC189" s="186"/>
      <c r="AD189" s="206" t="str">
        <f t="shared" si="92"/>
        <v/>
      </c>
      <c r="AE189" s="207" t="str">
        <f t="shared" si="93"/>
        <v/>
      </c>
      <c r="AF189" s="208" t="str">
        <f t="shared" si="94"/>
        <v/>
      </c>
      <c r="AG189" s="209" t="str">
        <f t="shared" si="95"/>
        <v/>
      </c>
      <c r="AH189" s="210" t="str">
        <f t="shared" si="96"/>
        <v/>
      </c>
    </row>
    <row r="190" spans="2:34" ht="12" customHeight="1">
      <c r="B190" s="21">
        <f>IF(情報!$C180="","",情報!$C180)</f>
        <v>443</v>
      </c>
      <c r="C190" s="22" t="str">
        <f t="shared" si="71"/>
        <v/>
      </c>
      <c r="D190" s="192" t="str">
        <f t="shared" si="97"/>
        <v/>
      </c>
      <c r="E190" s="193" t="str">
        <f t="shared" si="98"/>
        <v/>
      </c>
      <c r="F190" s="194" t="str">
        <f t="shared" si="74"/>
        <v/>
      </c>
      <c r="G190" s="192" t="str">
        <f t="shared" si="99"/>
        <v/>
      </c>
      <c r="H190" s="193" t="str">
        <f t="shared" si="100"/>
        <v/>
      </c>
      <c r="I190" s="194" t="str">
        <f t="shared" si="77"/>
        <v/>
      </c>
      <c r="J190" s="192" t="str">
        <f t="shared" si="101"/>
        <v/>
      </c>
      <c r="K190" s="193" t="str">
        <f t="shared" si="102"/>
        <v/>
      </c>
      <c r="L190" s="194" t="str">
        <f t="shared" si="80"/>
        <v/>
      </c>
      <c r="M190" s="20"/>
      <c r="N190" s="195" t="str">
        <f t="shared" si="81"/>
        <v/>
      </c>
      <c r="O190" s="196" t="str">
        <f t="shared" si="82"/>
        <v/>
      </c>
      <c r="P190" s="197" t="str">
        <f t="shared" si="83"/>
        <v/>
      </c>
      <c r="Q190" s="192" t="str">
        <f t="shared" si="103"/>
        <v/>
      </c>
      <c r="R190" s="198" t="str">
        <f t="shared" si="85"/>
        <v/>
      </c>
      <c r="S190" s="199"/>
      <c r="T190" s="200" t="str">
        <f t="shared" si="86"/>
        <v/>
      </c>
      <c r="U190" s="199"/>
      <c r="V190" s="200" t="str">
        <f t="shared" si="87"/>
        <v/>
      </c>
      <c r="W190" s="199"/>
      <c r="X190" s="201" t="str">
        <f t="shared" si="88"/>
        <v/>
      </c>
      <c r="Y190" s="202" t="str">
        <f t="shared" si="89"/>
        <v/>
      </c>
      <c r="Z190" s="203" t="str">
        <f t="shared" si="90"/>
        <v/>
      </c>
      <c r="AA190" s="204" t="str">
        <f t="shared" si="91"/>
        <v/>
      </c>
      <c r="AB190" s="205"/>
      <c r="AC190" s="186"/>
      <c r="AD190" s="206" t="str">
        <f t="shared" si="92"/>
        <v/>
      </c>
      <c r="AE190" s="207" t="str">
        <f t="shared" si="93"/>
        <v/>
      </c>
      <c r="AF190" s="208" t="str">
        <f t="shared" si="94"/>
        <v/>
      </c>
      <c r="AG190" s="209" t="str">
        <f t="shared" si="95"/>
        <v/>
      </c>
      <c r="AH190" s="210" t="str">
        <f t="shared" si="96"/>
        <v/>
      </c>
    </row>
    <row r="191" spans="2:34" ht="12" customHeight="1">
      <c r="B191" s="21">
        <f>IF(情報!$C181="","",情報!$C181)</f>
        <v>444</v>
      </c>
      <c r="C191" s="22" t="str">
        <f t="shared" si="71"/>
        <v/>
      </c>
      <c r="D191" s="192" t="str">
        <f t="shared" si="97"/>
        <v/>
      </c>
      <c r="E191" s="193" t="str">
        <f t="shared" si="98"/>
        <v/>
      </c>
      <c r="F191" s="194" t="str">
        <f t="shared" si="74"/>
        <v/>
      </c>
      <c r="G191" s="192" t="str">
        <f t="shared" si="99"/>
        <v/>
      </c>
      <c r="H191" s="193" t="str">
        <f t="shared" si="100"/>
        <v/>
      </c>
      <c r="I191" s="194" t="str">
        <f t="shared" si="77"/>
        <v/>
      </c>
      <c r="J191" s="192" t="str">
        <f t="shared" si="101"/>
        <v/>
      </c>
      <c r="K191" s="193" t="str">
        <f t="shared" si="102"/>
        <v/>
      </c>
      <c r="L191" s="194" t="str">
        <f t="shared" si="80"/>
        <v/>
      </c>
      <c r="M191" s="20"/>
      <c r="N191" s="195" t="str">
        <f t="shared" si="81"/>
        <v/>
      </c>
      <c r="O191" s="196" t="str">
        <f t="shared" si="82"/>
        <v/>
      </c>
      <c r="P191" s="197" t="str">
        <f t="shared" si="83"/>
        <v/>
      </c>
      <c r="Q191" s="192" t="str">
        <f t="shared" si="103"/>
        <v/>
      </c>
      <c r="R191" s="198" t="str">
        <f t="shared" si="85"/>
        <v/>
      </c>
      <c r="S191" s="199"/>
      <c r="T191" s="200" t="str">
        <f t="shared" si="86"/>
        <v/>
      </c>
      <c r="U191" s="199"/>
      <c r="V191" s="200" t="str">
        <f t="shared" si="87"/>
        <v/>
      </c>
      <c r="W191" s="199"/>
      <c r="X191" s="201" t="str">
        <f t="shared" si="88"/>
        <v/>
      </c>
      <c r="Y191" s="202" t="str">
        <f t="shared" si="89"/>
        <v/>
      </c>
      <c r="Z191" s="203" t="str">
        <f t="shared" si="90"/>
        <v/>
      </c>
      <c r="AA191" s="204" t="str">
        <f t="shared" si="91"/>
        <v/>
      </c>
      <c r="AB191" s="205"/>
      <c r="AC191" s="186"/>
      <c r="AD191" s="206" t="str">
        <f t="shared" si="92"/>
        <v/>
      </c>
      <c r="AE191" s="207" t="str">
        <f t="shared" si="93"/>
        <v/>
      </c>
      <c r="AF191" s="208" t="str">
        <f t="shared" si="94"/>
        <v/>
      </c>
      <c r="AG191" s="209" t="str">
        <f t="shared" si="95"/>
        <v/>
      </c>
      <c r="AH191" s="210" t="str">
        <f t="shared" si="96"/>
        <v/>
      </c>
    </row>
    <row r="192" spans="2:34" ht="12" customHeight="1" thickBot="1">
      <c r="B192" s="39">
        <f>IF(情報!$C182="","",情報!$C182)</f>
        <v>445</v>
      </c>
      <c r="C192" s="40" t="str">
        <f t="shared" si="71"/>
        <v/>
      </c>
      <c r="D192" s="249" t="str">
        <f t="shared" si="97"/>
        <v/>
      </c>
      <c r="E192" s="250" t="str">
        <f t="shared" si="98"/>
        <v/>
      </c>
      <c r="F192" s="251" t="str">
        <f t="shared" si="74"/>
        <v/>
      </c>
      <c r="G192" s="249" t="str">
        <f t="shared" si="99"/>
        <v/>
      </c>
      <c r="H192" s="250" t="str">
        <f t="shared" si="100"/>
        <v/>
      </c>
      <c r="I192" s="251" t="str">
        <f t="shared" si="77"/>
        <v/>
      </c>
      <c r="J192" s="249" t="str">
        <f t="shared" si="101"/>
        <v/>
      </c>
      <c r="K192" s="250" t="str">
        <f t="shared" si="102"/>
        <v/>
      </c>
      <c r="L192" s="251" t="str">
        <f t="shared" si="80"/>
        <v/>
      </c>
      <c r="M192" s="20"/>
      <c r="N192" s="252" t="str">
        <f t="shared" si="81"/>
        <v/>
      </c>
      <c r="O192" s="253" t="str">
        <f t="shared" si="82"/>
        <v/>
      </c>
      <c r="P192" s="254" t="str">
        <f t="shared" si="83"/>
        <v/>
      </c>
      <c r="Q192" s="249" t="str">
        <f t="shared" si="103"/>
        <v/>
      </c>
      <c r="R192" s="282" t="str">
        <f t="shared" si="85"/>
        <v/>
      </c>
      <c r="S192" s="283"/>
      <c r="T192" s="284" t="str">
        <f t="shared" si="86"/>
        <v/>
      </c>
      <c r="U192" s="283"/>
      <c r="V192" s="284" t="str">
        <f t="shared" si="87"/>
        <v/>
      </c>
      <c r="W192" s="283"/>
      <c r="X192" s="285" t="str">
        <f t="shared" si="88"/>
        <v/>
      </c>
      <c r="Y192" s="286" t="str">
        <f t="shared" si="89"/>
        <v/>
      </c>
      <c r="Z192" s="287" t="str">
        <f t="shared" si="90"/>
        <v/>
      </c>
      <c r="AA192" s="288" t="str">
        <f t="shared" si="91"/>
        <v/>
      </c>
      <c r="AB192" s="289"/>
      <c r="AC192" s="186"/>
      <c r="AD192" s="290" t="str">
        <f t="shared" si="92"/>
        <v/>
      </c>
      <c r="AE192" s="291" t="str">
        <f t="shared" si="93"/>
        <v/>
      </c>
      <c r="AF192" s="292" t="str">
        <f t="shared" si="94"/>
        <v/>
      </c>
      <c r="AG192" s="293" t="str">
        <f t="shared" si="95"/>
        <v/>
      </c>
      <c r="AH192" s="267" t="str">
        <f t="shared" si="96"/>
        <v/>
      </c>
    </row>
  </sheetData>
  <sheetProtection sheet="1" objects="1" scenarios="1"/>
  <mergeCells count="52">
    <mergeCell ref="Z1:AA1"/>
    <mergeCell ref="R2:S2"/>
    <mergeCell ref="T2:U2"/>
    <mergeCell ref="V2:W2"/>
    <mergeCell ref="Z2:AA2"/>
    <mergeCell ref="R1:S1"/>
    <mergeCell ref="T3:U3"/>
    <mergeCell ref="V3:W3"/>
    <mergeCell ref="Z3:AA3"/>
    <mergeCell ref="B4:C8"/>
    <mergeCell ref="R4:S4"/>
    <mergeCell ref="T4:U4"/>
    <mergeCell ref="V4:W4"/>
    <mergeCell ref="Z4:AA4"/>
    <mergeCell ref="B1:C3"/>
    <mergeCell ref="E1:F1"/>
    <mergeCell ref="H1:I1"/>
    <mergeCell ref="K1:L1"/>
    <mergeCell ref="N1:O1"/>
    <mergeCell ref="R3:S3"/>
    <mergeCell ref="T1:U1"/>
    <mergeCell ref="V1:W1"/>
    <mergeCell ref="AD4:AE4"/>
    <mergeCell ref="Z5:AA5"/>
    <mergeCell ref="AD5:AE6"/>
    <mergeCell ref="Z6:AA6"/>
    <mergeCell ref="B10:C11"/>
    <mergeCell ref="D10:F10"/>
    <mergeCell ref="G10:I10"/>
    <mergeCell ref="J10:L10"/>
    <mergeCell ref="N10:N11"/>
    <mergeCell ref="O10:P11"/>
    <mergeCell ref="R5:S5"/>
    <mergeCell ref="T5:U5"/>
    <mergeCell ref="V5:W5"/>
    <mergeCell ref="Z7:AA7"/>
    <mergeCell ref="AG10:AG11"/>
    <mergeCell ref="D11:E11"/>
    <mergeCell ref="G11:H11"/>
    <mergeCell ref="J11:K11"/>
    <mergeCell ref="W10:W11"/>
    <mergeCell ref="X10:X11"/>
    <mergeCell ref="Y10:Z10"/>
    <mergeCell ref="AA10:AA11"/>
    <mergeCell ref="AB10:AB11"/>
    <mergeCell ref="AD10:AF10"/>
    <mergeCell ref="Q10:Q11"/>
    <mergeCell ref="R10:R11"/>
    <mergeCell ref="S10:S11"/>
    <mergeCell ref="T10:T11"/>
    <mergeCell ref="U10:U11"/>
    <mergeCell ref="V10:V11"/>
  </mergeCells>
  <phoneticPr fontId="1"/>
  <conditionalFormatting sqref="F13:F192">
    <cfRule type="expression" dxfId="49" priority="4">
      <formula>$C13=""</formula>
    </cfRule>
  </conditionalFormatting>
  <conditionalFormatting sqref="I13:I192">
    <cfRule type="expression" dxfId="48" priority="3">
      <formula>$C13=""</formula>
    </cfRule>
  </conditionalFormatting>
  <conditionalFormatting sqref="L13:L192">
    <cfRule type="expression" dxfId="47" priority="2">
      <formula>$C13=""</formula>
    </cfRule>
  </conditionalFormatting>
  <conditionalFormatting sqref="O13:O192">
    <cfRule type="expression" dxfId="46" priority="1">
      <formula>$C13=""</formula>
    </cfRule>
  </conditionalFormatting>
  <conditionalFormatting sqref="S13:S192">
    <cfRule type="expression" dxfId="45" priority="6">
      <formula>$C13=""</formula>
    </cfRule>
  </conditionalFormatting>
  <conditionalFormatting sqref="U13:U192">
    <cfRule type="expression" dxfId="44" priority="8">
      <formula>$C13=""</formula>
    </cfRule>
  </conditionalFormatting>
  <conditionalFormatting sqref="W13:W192">
    <cfRule type="expression" dxfId="43" priority="7">
      <formula>$C13=""</formula>
    </cfRule>
  </conditionalFormatting>
  <conditionalFormatting sqref="AA13:AA192">
    <cfRule type="expression" dxfId="42" priority="22">
      <formula>OR(AA13&gt;$Y13,AA13&lt;$Z13)</formula>
    </cfRule>
  </conditionalFormatting>
  <conditionalFormatting sqref="AB13:AB192">
    <cfRule type="expression" dxfId="41" priority="5">
      <formula>$C13=""</formula>
    </cfRule>
  </conditionalFormatting>
  <conditionalFormatting sqref="AG13:AG192">
    <cfRule type="expression" dxfId="40" priority="21">
      <formula>OR(AG13&gt;$Y13,AG13&lt;$Z13)</formula>
    </cfRule>
  </conditionalFormatting>
  <conditionalFormatting sqref="AH13:AH192">
    <cfRule type="cellIs" dxfId="39" priority="9" operator="equal">
      <formula>""</formula>
    </cfRule>
    <cfRule type="cellIs" dxfId="38" priority="10" operator="lessThan">
      <formula>AG13</formula>
    </cfRule>
    <cfRule type="cellIs" dxfId="37" priority="11" operator="greaterThan">
      <formula>AG13</formula>
    </cfRule>
  </conditionalFormatting>
  <dataValidations count="5">
    <dataValidation type="list" imeMode="disabled" allowBlank="1" showInputMessage="1" showErrorMessage="1" error="ドロップダウンリストから選択してください。" promptTitle="※評定を手動で修正したい場合のみ入力。" prompt="①右側のボタンをクリック。_x000a_②修正後の評定を選択。_x000a_③選択した評価が右側に反映される。" sqref="AB13:AC192" xr:uid="{39A988AC-38DB-44D2-9971-646B9AEAC33A}">
      <formula1>"5,4,3,2,1"</formula1>
    </dataValidation>
    <dataValidation type="list" imeMode="disabled" allowBlank="1" showInputMessage="1" showErrorMessage="1" error="ドロップダウンリストから選択してください。" promptTitle="※観点を手動で修正したい場合のみ入力。" prompt="①右側のボタンをクリック。_x000a_②修正後の評価を選択。_x000a_③選択した評価が右側に反映される。" sqref="S13:S192 U13:U192 W13:W192" xr:uid="{85A113AC-2225-42B5-B6BC-69A8A858E9D8}">
      <formula1>"A,B,C"</formula1>
    </dataValidation>
    <dataValidation type="whole" imeMode="disabled" operator="greaterThanOrEqual" allowBlank="1" showInputMessage="1" showErrorMessage="1" error="半角数字で入力してください。" promptTitle="③主体的に学習に取り組む態度" prompt="①単元(見取り)と考査(テスト)の評価の比重を入力。_x000a_②同じ比重であれば両方に「1」を入力。_x000a_例）考査を２倍→単元「1」：考査「2」_x000a_③材料がない場合，「0」を入力。" sqref="J8:K8" xr:uid="{6209E802-8E8E-4A27-8AE9-165E088BEEB8}">
      <formula1>0</formula1>
    </dataValidation>
    <dataValidation type="whole" imeMode="disabled" operator="greaterThanOrEqual" allowBlank="1" showInputMessage="1" showErrorMessage="1" error="半角数字で入力してください。" promptTitle="②思考・判断・表現" prompt="①単元(見取り)と考査(テスト)の評価の比重を入力。_x000a_②同じ比重であれば両方に「1」を入力。_x000a_例）考査を２倍→単元「1」：考査「2」_x000a_③材料がない場合，「0」を入力。" sqref="G8:H8" xr:uid="{84DBBBCD-06F5-4318-BADE-305BF83343E6}">
      <formula1>0</formula1>
    </dataValidation>
    <dataValidation type="whole" imeMode="disabled" operator="greaterThanOrEqual" allowBlank="1" showInputMessage="1" showErrorMessage="1" error="半角数字で入力してください。" promptTitle="①知識・技能" prompt="①単元(見取り)と考査(テスト)の評価の比重を入力。_x000a_②同じ比重であれば両方に「1」を入力。_x000a_例）考査を２倍→単元「1」：考査「2」_x000a_③材料がない場合，「0」を入力。" sqref="D8:E8" xr:uid="{EDB4AE35-D55B-4BA2-A249-D34C726DF006}">
      <formula1>0</formula1>
    </dataValidation>
  </dataValidations>
  <pageMargins left="0.51181102362204722" right="0.51181102362204722" top="0.55118110236220474" bottom="0.55118110236220474" header="0.31496062992125984" footer="0.31496062992125984"/>
  <pageSetup paperSize="9" scale="8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7" min="1" max="32" man="1"/>
    <brk id="102" min="1" max="32" man="1"/>
    <brk id="147" min="1" max="32" man="1"/>
  </rowBreaks>
  <legacyDrawing r:id="rId2"/>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選択してください。" promptTitle="※入力は任意。" prompt="①この学期と比較をしたい学期を選択。_x000a_②増減がある場合，色が変化(このセルが)。_x000a_　上がった場合：緑色_x000a_　下がった場合：赤色_x000a_　同じ場合：そのまま" xr:uid="{A931F138-DD0F-4238-B8F6-3E218FA191F6}">
          <x14:formula1>
            <xm:f>評全!$AG$5:$AG$12</xm:f>
          </x14:formula1>
          <xm:sqref>AH11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B193D-CB47-4D7E-BBA9-F4D583F70A19}">
  <sheetPr>
    <tabColor rgb="FFFF0000"/>
  </sheetPr>
  <dimension ref="A1:AH192"/>
  <sheetViews>
    <sheetView showGridLines="0" showRowColHeaders="0" zoomScaleNormal="100" zoomScaleSheetLayoutView="100" workbookViewId="0">
      <pane xSplit="3" ySplit="12" topLeftCell="D13" activePane="bottomRight" state="frozen"/>
      <selection activeCell="I22" sqref="I22"/>
      <selection pane="topRight" activeCell="I22" sqref="I22"/>
      <selection pane="bottomLeft" activeCell="I22" sqref="I22"/>
      <selection pane="bottomRight" activeCell="H8" sqref="H8"/>
    </sheetView>
  </sheetViews>
  <sheetFormatPr baseColWidth="10" defaultColWidth="9" defaultRowHeight="14"/>
  <cols>
    <col min="1" max="1" width="1.1640625" style="3" customWidth="1"/>
    <col min="2" max="2" width="4.5" style="3" customWidth="1"/>
    <col min="3" max="3" width="14" style="3" customWidth="1"/>
    <col min="4" max="12" width="5" style="3" customWidth="1"/>
    <col min="13" max="13" width="1.1640625" style="3" customWidth="1"/>
    <col min="14" max="15" width="5" style="3" customWidth="1"/>
    <col min="16" max="16" width="3.6640625" style="3" customWidth="1"/>
    <col min="17" max="17" width="5" style="3" customWidth="1"/>
    <col min="18" max="18" width="3.6640625" style="3" customWidth="1"/>
    <col min="19" max="19" width="2.5" style="3" customWidth="1"/>
    <col min="20" max="20" width="3.6640625" style="3" customWidth="1"/>
    <col min="21" max="21" width="2.5" style="3" customWidth="1"/>
    <col min="22" max="22" width="3.6640625" style="3" customWidth="1"/>
    <col min="23" max="23" width="2.5" style="3" customWidth="1"/>
    <col min="24" max="27" width="3.6640625" style="3" customWidth="1"/>
    <col min="28" max="28" width="2.5" style="3" customWidth="1"/>
    <col min="29" max="29" width="1.1640625" style="3" customWidth="1"/>
    <col min="30" max="34" width="5" style="3" customWidth="1"/>
    <col min="35" max="35" width="1.33203125" style="3" customWidth="1"/>
    <col min="36" max="16384" width="9" style="3"/>
  </cols>
  <sheetData>
    <row r="1" spans="1:34" ht="12" customHeight="1" thickBot="1">
      <c r="B1" s="569" t="s">
        <v>15</v>
      </c>
      <c r="C1" s="570"/>
      <c r="E1" s="607" t="s">
        <v>71</v>
      </c>
      <c r="F1" s="607"/>
      <c r="H1" s="607" t="s">
        <v>39</v>
      </c>
      <c r="I1" s="607"/>
      <c r="K1" s="607" t="s">
        <v>41</v>
      </c>
      <c r="L1" s="607"/>
      <c r="M1" s="123"/>
      <c r="N1" s="607" t="s">
        <v>76</v>
      </c>
      <c r="O1" s="607"/>
      <c r="P1" s="123"/>
      <c r="Q1" s="124"/>
      <c r="R1" s="575" t="s">
        <v>71</v>
      </c>
      <c r="S1" s="575"/>
      <c r="T1" s="575" t="s">
        <v>39</v>
      </c>
      <c r="U1" s="575"/>
      <c r="V1" s="575" t="s">
        <v>41</v>
      </c>
      <c r="W1" s="575"/>
      <c r="X1" s="125"/>
      <c r="Y1" s="125"/>
      <c r="Z1" s="558" t="s">
        <v>15</v>
      </c>
      <c r="AA1" s="558"/>
    </row>
    <row r="2" spans="1:34" ht="12" customHeight="1">
      <c r="B2" s="571"/>
      <c r="C2" s="572"/>
      <c r="E2" s="126">
        <v>0</v>
      </c>
      <c r="F2" s="127" t="s">
        <v>9</v>
      </c>
      <c r="H2" s="126">
        <v>0</v>
      </c>
      <c r="I2" s="127" t="s">
        <v>8</v>
      </c>
      <c r="K2" s="126">
        <v>0</v>
      </c>
      <c r="L2" s="127" t="s">
        <v>9</v>
      </c>
      <c r="N2" s="126">
        <v>0</v>
      </c>
      <c r="O2" s="127">
        <v>1</v>
      </c>
      <c r="Q2" s="128" t="s">
        <v>13</v>
      </c>
      <c r="R2" s="576">
        <f>COUNTIF(AD$13:AD$192,$Q2)</f>
        <v>0</v>
      </c>
      <c r="S2" s="577"/>
      <c r="T2" s="577">
        <f>COUNTIF(AE$13:AE$192,$Q2)</f>
        <v>0</v>
      </c>
      <c r="U2" s="577"/>
      <c r="V2" s="577">
        <f>COUNTIF(AF$13:AF$192,$Q2)</f>
        <v>0</v>
      </c>
      <c r="W2" s="578"/>
      <c r="Y2" s="128">
        <v>5</v>
      </c>
      <c r="Z2" s="559">
        <f>COUNTIF($AG$13:$AG$192,Y2)</f>
        <v>0</v>
      </c>
      <c r="AA2" s="560"/>
    </row>
    <row r="3" spans="1:34" ht="12" customHeight="1" thickBot="1">
      <c r="B3" s="573"/>
      <c r="C3" s="574"/>
      <c r="E3" s="129">
        <v>40</v>
      </c>
      <c r="F3" s="130" t="s">
        <v>11</v>
      </c>
      <c r="H3" s="129">
        <v>40</v>
      </c>
      <c r="I3" s="130" t="s">
        <v>10</v>
      </c>
      <c r="K3" s="129">
        <v>40</v>
      </c>
      <c r="L3" s="130" t="s">
        <v>11</v>
      </c>
      <c r="N3" s="129">
        <v>15</v>
      </c>
      <c r="O3" s="130">
        <v>2</v>
      </c>
      <c r="Q3" s="131" t="s">
        <v>11</v>
      </c>
      <c r="R3" s="561">
        <f t="shared" ref="R3:R4" si="0">COUNTIF(AD$13:AD$192,$Q3)</f>
        <v>0</v>
      </c>
      <c r="S3" s="581"/>
      <c r="T3" s="579">
        <f t="shared" ref="T3:T4" si="1">COUNTIF(AE$13:AE$192,$Q3)</f>
        <v>0</v>
      </c>
      <c r="U3" s="579"/>
      <c r="V3" s="579">
        <f t="shared" ref="V3:V4" si="2">COUNTIF(AF$13:AF$192,$Q3)</f>
        <v>0</v>
      </c>
      <c r="W3" s="580"/>
      <c r="Y3" s="131">
        <v>4</v>
      </c>
      <c r="Z3" s="561">
        <f>COUNTIF($AG$13:$AG$192,Y3)</f>
        <v>0</v>
      </c>
      <c r="AA3" s="562"/>
    </row>
    <row r="4" spans="1:34" ht="12" customHeight="1" thickBot="1">
      <c r="B4" s="567" t="s">
        <v>4</v>
      </c>
      <c r="C4" s="567"/>
      <c r="E4" s="132">
        <v>80</v>
      </c>
      <c r="F4" s="133" t="s">
        <v>13</v>
      </c>
      <c r="H4" s="132">
        <v>80</v>
      </c>
      <c r="I4" s="133" t="s">
        <v>12</v>
      </c>
      <c r="K4" s="132">
        <v>80</v>
      </c>
      <c r="L4" s="133" t="s">
        <v>13</v>
      </c>
      <c r="N4" s="129">
        <v>40</v>
      </c>
      <c r="O4" s="130">
        <v>3</v>
      </c>
      <c r="Q4" s="134" t="s">
        <v>9</v>
      </c>
      <c r="R4" s="563">
        <f t="shared" si="0"/>
        <v>0</v>
      </c>
      <c r="S4" s="568"/>
      <c r="T4" s="565">
        <f t="shared" si="1"/>
        <v>0</v>
      </c>
      <c r="U4" s="565"/>
      <c r="V4" s="565">
        <f t="shared" si="2"/>
        <v>0</v>
      </c>
      <c r="W4" s="566"/>
      <c r="Y4" s="131">
        <v>3</v>
      </c>
      <c r="Z4" s="561">
        <f>COUNTIF($AG$13:$AG$192,Y4)</f>
        <v>0</v>
      </c>
      <c r="AA4" s="562"/>
      <c r="AD4" s="557" t="s">
        <v>14</v>
      </c>
      <c r="AE4" s="557"/>
    </row>
    <row r="5" spans="1:34" ht="12" customHeight="1" thickBot="1">
      <c r="B5" s="567"/>
      <c r="C5" s="567"/>
      <c r="F5" s="135" t="s">
        <v>104</v>
      </c>
      <c r="I5" s="135" t="s">
        <v>104</v>
      </c>
      <c r="L5" s="135" t="s">
        <v>104</v>
      </c>
      <c r="N5" s="129">
        <v>70</v>
      </c>
      <c r="O5" s="130">
        <v>4</v>
      </c>
      <c r="Q5" s="134" t="s">
        <v>16</v>
      </c>
      <c r="R5" s="563">
        <f>SUM(R2:S4)</f>
        <v>0</v>
      </c>
      <c r="S5" s="568"/>
      <c r="T5" s="565">
        <f t="shared" ref="T5" si="3">SUM(T2:U4)</f>
        <v>0</v>
      </c>
      <c r="U5" s="565"/>
      <c r="V5" s="565">
        <f t="shared" ref="V5" si="4">SUM(V2:W4)</f>
        <v>0</v>
      </c>
      <c r="W5" s="566"/>
      <c r="Y5" s="131">
        <v>2</v>
      </c>
      <c r="Z5" s="561">
        <f>COUNTIF($AG$13:$AG$192,Y5)</f>
        <v>0</v>
      </c>
      <c r="AA5" s="562"/>
      <c r="AD5" s="553" t="str">
        <f>IF(ISERROR((Z2*Y2+Z3*Y3+Z4*Y4+Z5*Y5+Z6*Y6)/(Z2+Z3+Z4+Z5+Z6)),"",(Z2*Y2+Z3*Y3+Z4*Y4+Z5*Y5+Z6*Y6)/(Z2+Z3+Z4+Z5+Z6))</f>
        <v/>
      </c>
      <c r="AE5" s="554"/>
    </row>
    <row r="6" spans="1:34" ht="12" customHeight="1" thickBot="1">
      <c r="B6" s="567"/>
      <c r="C6" s="567"/>
      <c r="D6" s="136"/>
      <c r="E6" s="137"/>
      <c r="F6" s="138">
        <v>1</v>
      </c>
      <c r="H6" s="137"/>
      <c r="I6" s="138">
        <v>1</v>
      </c>
      <c r="K6" s="137"/>
      <c r="L6" s="138">
        <v>1</v>
      </c>
      <c r="N6" s="132">
        <v>85</v>
      </c>
      <c r="O6" s="133">
        <v>5</v>
      </c>
      <c r="R6" s="125"/>
      <c r="S6" s="125"/>
      <c r="T6" s="125"/>
      <c r="Y6" s="134">
        <v>1</v>
      </c>
      <c r="Z6" s="563">
        <f>COUNTIF($AG$13:$AG$192,Y6)</f>
        <v>0</v>
      </c>
      <c r="AA6" s="564"/>
      <c r="AD6" s="555"/>
      <c r="AE6" s="556"/>
    </row>
    <row r="7" spans="1:34" ht="12" customHeight="1" thickBot="1">
      <c r="B7" s="567"/>
      <c r="C7" s="567"/>
      <c r="D7" s="139" t="s">
        <v>83</v>
      </c>
      <c r="E7" s="139" t="s">
        <v>84</v>
      </c>
      <c r="F7" s="140"/>
      <c r="G7" s="139" t="s">
        <v>83</v>
      </c>
      <c r="H7" s="139" t="s">
        <v>84</v>
      </c>
      <c r="I7" s="140"/>
      <c r="J7" s="139" t="s">
        <v>83</v>
      </c>
      <c r="K7" s="139" t="s">
        <v>84</v>
      </c>
      <c r="L7" s="140"/>
      <c r="R7" s="124"/>
      <c r="S7" s="124"/>
      <c r="T7" s="124"/>
      <c r="Y7" s="134" t="s">
        <v>191</v>
      </c>
      <c r="Z7" s="563">
        <f>SUM(Z2:AA6)</f>
        <v>0</v>
      </c>
      <c r="AA7" s="564"/>
    </row>
    <row r="8" spans="1:34" ht="12" customHeight="1" thickBot="1">
      <c r="B8" s="567"/>
      <c r="C8" s="567"/>
      <c r="D8" s="141">
        <v>1</v>
      </c>
      <c r="E8" s="142">
        <v>1</v>
      </c>
      <c r="F8" s="124"/>
      <c r="G8" s="141">
        <v>1</v>
      </c>
      <c r="H8" s="142">
        <v>1</v>
      </c>
      <c r="I8" s="124"/>
      <c r="J8" s="141">
        <v>1</v>
      </c>
      <c r="K8" s="142">
        <v>0</v>
      </c>
      <c r="L8" s="124"/>
      <c r="AH8" s="101" t="str">
        <f>IF(ISERROR(VLOOKUP($AH$11,評一覧,2,FALSE)),"",VLOOKUP($AH$11,評一覧,2,FALSE))</f>
        <v/>
      </c>
    </row>
    <row r="9" spans="1:34" s="100" customFormat="1" ht="11.25" customHeight="1" thickBot="1">
      <c r="A9" s="103"/>
      <c r="B9" s="2">
        <v>1</v>
      </c>
      <c r="C9" s="2">
        <v>2</v>
      </c>
      <c r="D9" s="2">
        <v>3</v>
      </c>
      <c r="E9" s="2">
        <v>4</v>
      </c>
      <c r="F9" s="2">
        <v>5</v>
      </c>
      <c r="G9" s="2">
        <v>6</v>
      </c>
      <c r="H9" s="2">
        <v>7</v>
      </c>
      <c r="I9" s="2">
        <v>8</v>
      </c>
      <c r="J9" s="2">
        <v>9</v>
      </c>
      <c r="K9" s="2">
        <v>10</v>
      </c>
      <c r="L9" s="2">
        <v>11</v>
      </c>
      <c r="M9" s="2">
        <v>12</v>
      </c>
      <c r="N9" s="2">
        <v>13</v>
      </c>
      <c r="O9" s="2">
        <v>14</v>
      </c>
      <c r="P9" s="2">
        <v>15</v>
      </c>
      <c r="Q9" s="2">
        <v>16</v>
      </c>
      <c r="R9" s="2">
        <v>17</v>
      </c>
      <c r="S9" s="2">
        <v>18</v>
      </c>
      <c r="T9" s="2">
        <v>19</v>
      </c>
      <c r="U9" s="2">
        <v>20</v>
      </c>
      <c r="V9" s="2">
        <v>21</v>
      </c>
      <c r="W9" s="2">
        <v>22</v>
      </c>
      <c r="X9" s="2">
        <v>23</v>
      </c>
      <c r="Y9" s="2">
        <v>24</v>
      </c>
      <c r="Z9" s="2">
        <v>25</v>
      </c>
      <c r="AA9" s="2">
        <v>26</v>
      </c>
      <c r="AB9" s="2">
        <v>27</v>
      </c>
      <c r="AC9" s="2">
        <v>28</v>
      </c>
      <c r="AD9" s="2">
        <v>29</v>
      </c>
      <c r="AE9" s="143">
        <v>30</v>
      </c>
      <c r="AF9" s="2">
        <v>31</v>
      </c>
      <c r="AG9" s="2">
        <v>32</v>
      </c>
      <c r="AH9" s="2">
        <v>33</v>
      </c>
    </row>
    <row r="10" spans="1:34" ht="23.25" customHeight="1" thickTop="1" thickBot="1">
      <c r="B10" s="612"/>
      <c r="C10" s="613"/>
      <c r="D10" s="618" t="s">
        <v>22</v>
      </c>
      <c r="E10" s="619"/>
      <c r="F10" s="620"/>
      <c r="G10" s="618" t="s">
        <v>23</v>
      </c>
      <c r="H10" s="619"/>
      <c r="I10" s="620"/>
      <c r="J10" s="621" t="s">
        <v>68</v>
      </c>
      <c r="K10" s="622"/>
      <c r="L10" s="623"/>
      <c r="N10" s="605" t="s">
        <v>7</v>
      </c>
      <c r="O10" s="608" t="s">
        <v>74</v>
      </c>
      <c r="P10" s="609"/>
      <c r="Q10" s="599" t="s">
        <v>90</v>
      </c>
      <c r="R10" s="597" t="s">
        <v>71</v>
      </c>
      <c r="S10" s="603" t="s">
        <v>78</v>
      </c>
      <c r="T10" s="601" t="s">
        <v>39</v>
      </c>
      <c r="U10" s="603" t="s">
        <v>78</v>
      </c>
      <c r="V10" s="601" t="s">
        <v>41</v>
      </c>
      <c r="W10" s="593" t="s">
        <v>78</v>
      </c>
      <c r="X10" s="595" t="s">
        <v>19</v>
      </c>
      <c r="Y10" s="589" t="s">
        <v>89</v>
      </c>
      <c r="Z10" s="590"/>
      <c r="AA10" s="587" t="s">
        <v>15</v>
      </c>
      <c r="AB10" s="591" t="s">
        <v>78</v>
      </c>
      <c r="AC10" s="144"/>
      <c r="AD10" s="626" t="s">
        <v>79</v>
      </c>
      <c r="AE10" s="627"/>
      <c r="AF10" s="628"/>
      <c r="AG10" s="624" t="s">
        <v>15</v>
      </c>
      <c r="AH10" s="145" t="s">
        <v>100</v>
      </c>
    </row>
    <row r="11" spans="1:34" ht="23.25" customHeight="1">
      <c r="B11" s="614"/>
      <c r="C11" s="615"/>
      <c r="D11" s="616" t="s">
        <v>69</v>
      </c>
      <c r="E11" s="617"/>
      <c r="F11" s="146" t="s">
        <v>16</v>
      </c>
      <c r="G11" s="616" t="s">
        <v>69</v>
      </c>
      <c r="H11" s="617"/>
      <c r="I11" s="146" t="s">
        <v>16</v>
      </c>
      <c r="J11" s="616" t="s">
        <v>69</v>
      </c>
      <c r="K11" s="617"/>
      <c r="L11" s="146" t="s">
        <v>16</v>
      </c>
      <c r="N11" s="606"/>
      <c r="O11" s="610"/>
      <c r="P11" s="611"/>
      <c r="Q11" s="600"/>
      <c r="R11" s="598"/>
      <c r="S11" s="604"/>
      <c r="T11" s="602"/>
      <c r="U11" s="604"/>
      <c r="V11" s="602"/>
      <c r="W11" s="594"/>
      <c r="X11" s="596"/>
      <c r="Y11" s="147" t="s">
        <v>88</v>
      </c>
      <c r="Z11" s="148" t="s">
        <v>87</v>
      </c>
      <c r="AA11" s="588"/>
      <c r="AB11" s="592"/>
      <c r="AC11" s="144"/>
      <c r="AD11" s="149" t="s">
        <v>80</v>
      </c>
      <c r="AE11" s="150" t="s">
        <v>81</v>
      </c>
      <c r="AF11" s="151" t="s">
        <v>82</v>
      </c>
      <c r="AG11" s="625"/>
      <c r="AH11" s="152" t="s">
        <v>99</v>
      </c>
    </row>
    <row r="12" spans="1:34" s="103" customFormat="1" ht="12.75" customHeight="1" thickBot="1">
      <c r="A12" s="3"/>
      <c r="B12" s="153" t="s">
        <v>1</v>
      </c>
      <c r="C12" s="154" t="s">
        <v>17</v>
      </c>
      <c r="D12" s="153" t="s">
        <v>5</v>
      </c>
      <c r="E12" s="154" t="s">
        <v>6</v>
      </c>
      <c r="F12" s="155" t="s">
        <v>70</v>
      </c>
      <c r="G12" s="153" t="s">
        <v>5</v>
      </c>
      <c r="H12" s="154" t="s">
        <v>6</v>
      </c>
      <c r="I12" s="155" t="s">
        <v>70</v>
      </c>
      <c r="J12" s="153" t="s">
        <v>5</v>
      </c>
      <c r="K12" s="154" t="s">
        <v>6</v>
      </c>
      <c r="L12" s="155" t="s">
        <v>70</v>
      </c>
      <c r="N12" s="156"/>
      <c r="O12" s="157" t="s">
        <v>70</v>
      </c>
      <c r="P12" s="158" t="s">
        <v>85</v>
      </c>
      <c r="Q12" s="159" t="s">
        <v>70</v>
      </c>
      <c r="R12" s="160"/>
      <c r="S12" s="161"/>
      <c r="T12" s="162"/>
      <c r="U12" s="161"/>
      <c r="V12" s="162"/>
      <c r="W12" s="163"/>
      <c r="X12" s="164"/>
      <c r="Y12" s="165"/>
      <c r="Z12" s="166"/>
      <c r="AA12" s="159"/>
      <c r="AB12" s="167"/>
      <c r="AC12" s="135"/>
      <c r="AD12" s="168"/>
      <c r="AE12" s="169"/>
      <c r="AF12" s="170"/>
      <c r="AG12" s="171"/>
      <c r="AH12" s="163"/>
    </row>
    <row r="13" spans="1:34" ht="12" customHeight="1">
      <c r="B13" s="14">
        <f>IF(情報!$C3="","",情報!$C3)</f>
        <v>101</v>
      </c>
      <c r="C13" s="15" t="str">
        <f t="shared" ref="C13:C44" si="5">IF(ISERROR(VLOOKUP($B13,名列,2,FALSE)&amp;""),"",VLOOKUP($B13,名列,2,FALSE)&amp;"")</f>
        <v/>
      </c>
      <c r="D13" s="172" t="str">
        <f t="shared" ref="D13:D44" si="6">VLOOKUP($B13,単3,52,FALSE)</f>
        <v/>
      </c>
      <c r="E13" s="173" t="str">
        <f t="shared" ref="E13:E44" si="7">VLOOKUP($B13,テ3,32,FALSE)</f>
        <v/>
      </c>
      <c r="F13" s="174" t="str">
        <f t="shared" ref="F13:F76" si="8">IF(ISERROR((D13*D$8+E13*E$8)/(D$8+E$8)),"",(D13*D$8+E13*E$8)/(D$8+E$8))</f>
        <v/>
      </c>
      <c r="G13" s="172" t="str">
        <f t="shared" ref="G13:G44" si="9">VLOOKUP($B13,単3,53,FALSE)</f>
        <v/>
      </c>
      <c r="H13" s="173" t="str">
        <f t="shared" ref="H13:H44" si="10">VLOOKUP($B13,テ3,33,FALSE)</f>
        <v/>
      </c>
      <c r="I13" s="174" t="str">
        <f t="shared" ref="I13:I76" si="11">IF(ISERROR((G13*G$8+H13*H$8)/(G$8+H$8)),"",(G13*G$8+H13*H$8)/(G$8+H$8))</f>
        <v/>
      </c>
      <c r="J13" s="172" t="str">
        <f t="shared" ref="J13:J44" si="12">VLOOKUP($B13,単3,54,FALSE)</f>
        <v/>
      </c>
      <c r="K13" s="173" t="str">
        <f t="shared" ref="K13:K44" si="13">VLOOKUP($B13,テ3,34,FALSE)</f>
        <v/>
      </c>
      <c r="L13" s="174" t="str">
        <f t="shared" ref="L13:L76" si="14">IF(ISERROR((J13*J$8+K13*K$8)/(J$8+K$8)),"",(J13*J$8+K13*K$8)/(J$8+K$8))</f>
        <v/>
      </c>
      <c r="M13" s="20"/>
      <c r="N13" s="175" t="str">
        <f t="shared" ref="N13:N76" si="15">IF(O13="","",RANK(O13,$O$13:$O$192,0))</f>
        <v/>
      </c>
      <c r="O13" s="176" t="str">
        <f t="shared" ref="O13:O76" si="16">IF(COUNT(F13,I13,L13)=3,($F13*$F$6+$I13*$I$6+$L13*$L$6)/($F$6+$I$6+$L$6),"")</f>
        <v/>
      </c>
      <c r="P13" s="177" t="str">
        <f t="shared" ref="P13:P76" si="17">IF(ISERROR(LOOKUP(O13,$N$2:$O$6)),"",LOOKUP(O13,$N$2:$O$6))</f>
        <v/>
      </c>
      <c r="Q13" s="172" t="str">
        <f t="shared" ref="Q13:Q44" si="18">VLOOKUP($B13,テ3,35,FALSE)</f>
        <v/>
      </c>
      <c r="R13" s="178" t="str">
        <f t="shared" ref="R13:R76" si="19">IF(ISERROR(LOOKUP($F13,$E$2:$F$4)),"",LOOKUP($F13,$E$2:$F$4))</f>
        <v/>
      </c>
      <c r="S13" s="179"/>
      <c r="T13" s="180" t="str">
        <f t="shared" ref="T13:T76" si="20">IF(ISERROR(LOOKUP($I13,$H$2:$I$4)),"",LOOKUP($I13,$H$2:$I$4))</f>
        <v/>
      </c>
      <c r="U13" s="179"/>
      <c r="V13" s="180" t="str">
        <f t="shared" ref="V13:V76" si="21">IF(ISERROR(LOOKUP($L13,$K$2:$L$4)),"",LOOKUP($L13,$K$2:$L$4))</f>
        <v/>
      </c>
      <c r="W13" s="179"/>
      <c r="X13" s="181" t="str">
        <f t="shared" ref="X13:X76" si="22">IF($AD13&amp;$AE13&amp;$AF13="","",(IF($AD13="A",3,IF($AD13="B",2,1)))+(IF($AE13="A",3,IF($AE13="B",2,1)))+(IF($AF13="A",3,IF($AF13="B",2,1))))</f>
        <v/>
      </c>
      <c r="Y13" s="182" t="str">
        <f t="shared" ref="Y13:Y76" si="23">IF($X13="","",VLOOKUP($X13,観点得点,2,FALSE))</f>
        <v/>
      </c>
      <c r="Z13" s="183" t="str">
        <f t="shared" ref="Z13:Z76" si="24">IF($X13="","",VLOOKUP($X13,観点得点,3,FALSE))</f>
        <v/>
      </c>
      <c r="AA13" s="184" t="str">
        <f t="shared" ref="AA13:AA76" si="25">IF(ISERROR(LOOKUP(O13,$N$2:$O$6)),"",LOOKUP(O13,$N$2:$O$6))</f>
        <v/>
      </c>
      <c r="AB13" s="185"/>
      <c r="AC13" s="186"/>
      <c r="AD13" s="187" t="str">
        <f t="shared" ref="AD13:AD76" si="26">IF($S13="",$R13,$S13)</f>
        <v/>
      </c>
      <c r="AE13" s="188" t="str">
        <f t="shared" ref="AE13:AE76" si="27">IF($U13="",$T13,$U13)</f>
        <v/>
      </c>
      <c r="AF13" s="189" t="str">
        <f t="shared" ref="AF13:AF76" si="28">IF($W13="",$V13,$W13)</f>
        <v/>
      </c>
      <c r="AG13" s="190" t="str">
        <f t="shared" ref="AG13:AG76" si="29">IF(AB13="",AA13,AB13)</f>
        <v/>
      </c>
      <c r="AH13" s="191" t="str">
        <f t="shared" ref="AH13:AH76" si="30">IF(ISERROR(VLOOKUP($B13,評全,$AH$8,FALSE)),"",VLOOKUP($B13,評全,$AH$8,FALSE))</f>
        <v/>
      </c>
    </row>
    <row r="14" spans="1:34" ht="12" customHeight="1">
      <c r="B14" s="21">
        <f>IF(情報!$C4="","",情報!$C4)</f>
        <v>102</v>
      </c>
      <c r="C14" s="22" t="str">
        <f t="shared" si="5"/>
        <v/>
      </c>
      <c r="D14" s="192" t="str">
        <f t="shared" si="6"/>
        <v/>
      </c>
      <c r="E14" s="193" t="str">
        <f t="shared" si="7"/>
        <v/>
      </c>
      <c r="F14" s="194" t="str">
        <f t="shared" si="8"/>
        <v/>
      </c>
      <c r="G14" s="192" t="str">
        <f t="shared" si="9"/>
        <v/>
      </c>
      <c r="H14" s="193" t="str">
        <f t="shared" si="10"/>
        <v/>
      </c>
      <c r="I14" s="194" t="str">
        <f t="shared" si="11"/>
        <v/>
      </c>
      <c r="J14" s="192" t="str">
        <f t="shared" si="12"/>
        <v/>
      </c>
      <c r="K14" s="193" t="str">
        <f t="shared" si="13"/>
        <v/>
      </c>
      <c r="L14" s="194" t="str">
        <f t="shared" si="14"/>
        <v/>
      </c>
      <c r="M14" s="20"/>
      <c r="N14" s="195" t="str">
        <f t="shared" si="15"/>
        <v/>
      </c>
      <c r="O14" s="196" t="str">
        <f t="shared" si="16"/>
        <v/>
      </c>
      <c r="P14" s="197" t="str">
        <f t="shared" si="17"/>
        <v/>
      </c>
      <c r="Q14" s="192" t="str">
        <f t="shared" si="18"/>
        <v/>
      </c>
      <c r="R14" s="198" t="str">
        <f t="shared" si="19"/>
        <v/>
      </c>
      <c r="S14" s="199"/>
      <c r="T14" s="200" t="str">
        <f t="shared" si="20"/>
        <v/>
      </c>
      <c r="U14" s="199"/>
      <c r="V14" s="200" t="str">
        <f t="shared" si="21"/>
        <v/>
      </c>
      <c r="W14" s="199"/>
      <c r="X14" s="201" t="str">
        <f t="shared" si="22"/>
        <v/>
      </c>
      <c r="Y14" s="202" t="str">
        <f t="shared" si="23"/>
        <v/>
      </c>
      <c r="Z14" s="203" t="str">
        <f t="shared" si="24"/>
        <v/>
      </c>
      <c r="AA14" s="204" t="str">
        <f t="shared" si="25"/>
        <v/>
      </c>
      <c r="AB14" s="205"/>
      <c r="AC14" s="186"/>
      <c r="AD14" s="206" t="str">
        <f t="shared" si="26"/>
        <v/>
      </c>
      <c r="AE14" s="207" t="str">
        <f t="shared" si="27"/>
        <v/>
      </c>
      <c r="AF14" s="208" t="str">
        <f t="shared" si="28"/>
        <v/>
      </c>
      <c r="AG14" s="209" t="str">
        <f t="shared" si="29"/>
        <v/>
      </c>
      <c r="AH14" s="210" t="str">
        <f t="shared" si="30"/>
        <v/>
      </c>
    </row>
    <row r="15" spans="1:34" ht="12" customHeight="1">
      <c r="B15" s="21">
        <f>IF(情報!$C5="","",情報!$C5)</f>
        <v>103</v>
      </c>
      <c r="C15" s="22" t="str">
        <f t="shared" si="5"/>
        <v/>
      </c>
      <c r="D15" s="192" t="str">
        <f t="shared" si="6"/>
        <v/>
      </c>
      <c r="E15" s="193" t="str">
        <f t="shared" si="7"/>
        <v/>
      </c>
      <c r="F15" s="194" t="str">
        <f t="shared" si="8"/>
        <v/>
      </c>
      <c r="G15" s="192" t="str">
        <f t="shared" si="9"/>
        <v/>
      </c>
      <c r="H15" s="193" t="str">
        <f t="shared" si="10"/>
        <v/>
      </c>
      <c r="I15" s="194" t="str">
        <f t="shared" si="11"/>
        <v/>
      </c>
      <c r="J15" s="192" t="str">
        <f t="shared" si="12"/>
        <v/>
      </c>
      <c r="K15" s="193" t="str">
        <f t="shared" si="13"/>
        <v/>
      </c>
      <c r="L15" s="194" t="str">
        <f t="shared" si="14"/>
        <v/>
      </c>
      <c r="M15" s="20"/>
      <c r="N15" s="195" t="str">
        <f t="shared" si="15"/>
        <v/>
      </c>
      <c r="O15" s="196" t="str">
        <f t="shared" si="16"/>
        <v/>
      </c>
      <c r="P15" s="197" t="str">
        <f t="shared" si="17"/>
        <v/>
      </c>
      <c r="Q15" s="192" t="str">
        <f t="shared" si="18"/>
        <v/>
      </c>
      <c r="R15" s="198" t="str">
        <f t="shared" si="19"/>
        <v/>
      </c>
      <c r="S15" s="199"/>
      <c r="T15" s="200" t="str">
        <f t="shared" si="20"/>
        <v/>
      </c>
      <c r="U15" s="199"/>
      <c r="V15" s="200" t="str">
        <f t="shared" si="21"/>
        <v/>
      </c>
      <c r="W15" s="199"/>
      <c r="X15" s="201" t="str">
        <f t="shared" si="22"/>
        <v/>
      </c>
      <c r="Y15" s="202" t="str">
        <f t="shared" si="23"/>
        <v/>
      </c>
      <c r="Z15" s="203" t="str">
        <f t="shared" si="24"/>
        <v/>
      </c>
      <c r="AA15" s="204" t="str">
        <f t="shared" si="25"/>
        <v/>
      </c>
      <c r="AB15" s="205"/>
      <c r="AC15" s="186"/>
      <c r="AD15" s="206" t="str">
        <f t="shared" si="26"/>
        <v/>
      </c>
      <c r="AE15" s="207" t="str">
        <f t="shared" si="27"/>
        <v/>
      </c>
      <c r="AF15" s="208" t="str">
        <f t="shared" si="28"/>
        <v/>
      </c>
      <c r="AG15" s="209" t="str">
        <f t="shared" si="29"/>
        <v/>
      </c>
      <c r="AH15" s="210" t="str">
        <f t="shared" si="30"/>
        <v/>
      </c>
    </row>
    <row r="16" spans="1:34" ht="12" customHeight="1">
      <c r="B16" s="21">
        <f>IF(情報!$C6="","",情報!$C6)</f>
        <v>104</v>
      </c>
      <c r="C16" s="22" t="str">
        <f t="shared" si="5"/>
        <v/>
      </c>
      <c r="D16" s="192" t="str">
        <f t="shared" si="6"/>
        <v/>
      </c>
      <c r="E16" s="193" t="str">
        <f t="shared" si="7"/>
        <v/>
      </c>
      <c r="F16" s="194" t="str">
        <f t="shared" si="8"/>
        <v/>
      </c>
      <c r="G16" s="192" t="str">
        <f t="shared" si="9"/>
        <v/>
      </c>
      <c r="H16" s="193" t="str">
        <f t="shared" si="10"/>
        <v/>
      </c>
      <c r="I16" s="194" t="str">
        <f t="shared" si="11"/>
        <v/>
      </c>
      <c r="J16" s="192" t="str">
        <f t="shared" si="12"/>
        <v/>
      </c>
      <c r="K16" s="193" t="str">
        <f t="shared" si="13"/>
        <v/>
      </c>
      <c r="L16" s="194" t="str">
        <f t="shared" si="14"/>
        <v/>
      </c>
      <c r="M16" s="20"/>
      <c r="N16" s="195" t="str">
        <f t="shared" si="15"/>
        <v/>
      </c>
      <c r="O16" s="196" t="str">
        <f t="shared" si="16"/>
        <v/>
      </c>
      <c r="P16" s="197" t="str">
        <f t="shared" si="17"/>
        <v/>
      </c>
      <c r="Q16" s="192" t="str">
        <f t="shared" si="18"/>
        <v/>
      </c>
      <c r="R16" s="198" t="str">
        <f t="shared" si="19"/>
        <v/>
      </c>
      <c r="S16" s="199"/>
      <c r="T16" s="200" t="str">
        <f t="shared" si="20"/>
        <v/>
      </c>
      <c r="U16" s="199"/>
      <c r="V16" s="200" t="str">
        <f t="shared" si="21"/>
        <v/>
      </c>
      <c r="W16" s="199"/>
      <c r="X16" s="201" t="str">
        <f t="shared" si="22"/>
        <v/>
      </c>
      <c r="Y16" s="202" t="str">
        <f t="shared" si="23"/>
        <v/>
      </c>
      <c r="Z16" s="203" t="str">
        <f t="shared" si="24"/>
        <v/>
      </c>
      <c r="AA16" s="204" t="str">
        <f t="shared" si="25"/>
        <v/>
      </c>
      <c r="AB16" s="205"/>
      <c r="AC16" s="186"/>
      <c r="AD16" s="206" t="str">
        <f t="shared" si="26"/>
        <v/>
      </c>
      <c r="AE16" s="207" t="str">
        <f t="shared" si="27"/>
        <v/>
      </c>
      <c r="AF16" s="208" t="str">
        <f t="shared" si="28"/>
        <v/>
      </c>
      <c r="AG16" s="209" t="str">
        <f t="shared" si="29"/>
        <v/>
      </c>
      <c r="AH16" s="210" t="str">
        <f t="shared" si="30"/>
        <v/>
      </c>
    </row>
    <row r="17" spans="2:34" ht="12" customHeight="1">
      <c r="B17" s="27">
        <f>IF(情報!$C7="","",情報!$C7)</f>
        <v>105</v>
      </c>
      <c r="C17" s="28" t="str">
        <f t="shared" si="5"/>
        <v/>
      </c>
      <c r="D17" s="211" t="str">
        <f t="shared" si="6"/>
        <v/>
      </c>
      <c r="E17" s="212" t="str">
        <f t="shared" si="7"/>
        <v/>
      </c>
      <c r="F17" s="213" t="str">
        <f t="shared" si="8"/>
        <v/>
      </c>
      <c r="G17" s="211" t="str">
        <f t="shared" si="9"/>
        <v/>
      </c>
      <c r="H17" s="212" t="str">
        <f t="shared" si="10"/>
        <v/>
      </c>
      <c r="I17" s="213" t="str">
        <f t="shared" si="11"/>
        <v/>
      </c>
      <c r="J17" s="211" t="str">
        <f t="shared" si="12"/>
        <v/>
      </c>
      <c r="K17" s="212" t="str">
        <f t="shared" si="13"/>
        <v/>
      </c>
      <c r="L17" s="213" t="str">
        <f t="shared" si="14"/>
        <v/>
      </c>
      <c r="M17" s="20"/>
      <c r="N17" s="214" t="str">
        <f t="shared" si="15"/>
        <v/>
      </c>
      <c r="O17" s="215" t="str">
        <f t="shared" si="16"/>
        <v/>
      </c>
      <c r="P17" s="216" t="str">
        <f t="shared" si="17"/>
        <v/>
      </c>
      <c r="Q17" s="211" t="str">
        <f t="shared" si="18"/>
        <v/>
      </c>
      <c r="R17" s="217" t="str">
        <f t="shared" si="19"/>
        <v/>
      </c>
      <c r="S17" s="218"/>
      <c r="T17" s="219" t="str">
        <f t="shared" si="20"/>
        <v/>
      </c>
      <c r="U17" s="218"/>
      <c r="V17" s="219" t="str">
        <f t="shared" si="21"/>
        <v/>
      </c>
      <c r="W17" s="218"/>
      <c r="X17" s="220" t="str">
        <f t="shared" si="22"/>
        <v/>
      </c>
      <c r="Y17" s="221" t="str">
        <f t="shared" si="23"/>
        <v/>
      </c>
      <c r="Z17" s="222" t="str">
        <f t="shared" si="24"/>
        <v/>
      </c>
      <c r="AA17" s="223" t="str">
        <f t="shared" si="25"/>
        <v/>
      </c>
      <c r="AB17" s="224"/>
      <c r="AC17" s="186"/>
      <c r="AD17" s="225" t="str">
        <f t="shared" si="26"/>
        <v/>
      </c>
      <c r="AE17" s="226" t="str">
        <f t="shared" si="27"/>
        <v/>
      </c>
      <c r="AF17" s="227" t="str">
        <f t="shared" si="28"/>
        <v/>
      </c>
      <c r="AG17" s="228" t="str">
        <f t="shared" si="29"/>
        <v/>
      </c>
      <c r="AH17" s="229" t="str">
        <f t="shared" si="30"/>
        <v/>
      </c>
    </row>
    <row r="18" spans="2:34" ht="12" customHeight="1">
      <c r="B18" s="33">
        <f>IF(情報!$C8="","",情報!$C8)</f>
        <v>106</v>
      </c>
      <c r="C18" s="34" t="str">
        <f t="shared" si="5"/>
        <v/>
      </c>
      <c r="D18" s="230" t="str">
        <f t="shared" si="6"/>
        <v/>
      </c>
      <c r="E18" s="231" t="str">
        <f t="shared" si="7"/>
        <v/>
      </c>
      <c r="F18" s="232" t="str">
        <f t="shared" si="8"/>
        <v/>
      </c>
      <c r="G18" s="230" t="str">
        <f t="shared" si="9"/>
        <v/>
      </c>
      <c r="H18" s="231" t="str">
        <f t="shared" si="10"/>
        <v/>
      </c>
      <c r="I18" s="232" t="str">
        <f t="shared" si="11"/>
        <v/>
      </c>
      <c r="J18" s="230" t="str">
        <f t="shared" si="12"/>
        <v/>
      </c>
      <c r="K18" s="231" t="str">
        <f t="shared" si="13"/>
        <v/>
      </c>
      <c r="L18" s="232" t="str">
        <f t="shared" si="14"/>
        <v/>
      </c>
      <c r="M18" s="20"/>
      <c r="N18" s="233" t="str">
        <f t="shared" si="15"/>
        <v/>
      </c>
      <c r="O18" s="234" t="str">
        <f t="shared" si="16"/>
        <v/>
      </c>
      <c r="P18" s="235" t="str">
        <f t="shared" si="17"/>
        <v/>
      </c>
      <c r="Q18" s="230" t="str">
        <f t="shared" si="18"/>
        <v/>
      </c>
      <c r="R18" s="236" t="str">
        <f t="shared" si="19"/>
        <v/>
      </c>
      <c r="S18" s="237"/>
      <c r="T18" s="238" t="str">
        <f t="shared" si="20"/>
        <v/>
      </c>
      <c r="U18" s="237"/>
      <c r="V18" s="238" t="str">
        <f t="shared" si="21"/>
        <v/>
      </c>
      <c r="W18" s="237"/>
      <c r="X18" s="239" t="str">
        <f t="shared" si="22"/>
        <v/>
      </c>
      <c r="Y18" s="240" t="str">
        <f t="shared" si="23"/>
        <v/>
      </c>
      <c r="Z18" s="241" t="str">
        <f t="shared" si="24"/>
        <v/>
      </c>
      <c r="AA18" s="242" t="str">
        <f t="shared" si="25"/>
        <v/>
      </c>
      <c r="AB18" s="243"/>
      <c r="AC18" s="186"/>
      <c r="AD18" s="244" t="str">
        <f t="shared" si="26"/>
        <v/>
      </c>
      <c r="AE18" s="245" t="str">
        <f t="shared" si="27"/>
        <v/>
      </c>
      <c r="AF18" s="246" t="str">
        <f t="shared" si="28"/>
        <v/>
      </c>
      <c r="AG18" s="247" t="str">
        <f t="shared" si="29"/>
        <v/>
      </c>
      <c r="AH18" s="248" t="str">
        <f t="shared" si="30"/>
        <v/>
      </c>
    </row>
    <row r="19" spans="2:34" ht="12" customHeight="1">
      <c r="B19" s="21">
        <f>IF(情報!$C9="","",情報!$C9)</f>
        <v>107</v>
      </c>
      <c r="C19" s="22" t="str">
        <f t="shared" si="5"/>
        <v/>
      </c>
      <c r="D19" s="192" t="str">
        <f t="shared" si="6"/>
        <v/>
      </c>
      <c r="E19" s="193" t="str">
        <f t="shared" si="7"/>
        <v/>
      </c>
      <c r="F19" s="194" t="str">
        <f t="shared" si="8"/>
        <v/>
      </c>
      <c r="G19" s="192" t="str">
        <f t="shared" si="9"/>
        <v/>
      </c>
      <c r="H19" s="193" t="str">
        <f t="shared" si="10"/>
        <v/>
      </c>
      <c r="I19" s="194" t="str">
        <f t="shared" si="11"/>
        <v/>
      </c>
      <c r="J19" s="192" t="str">
        <f t="shared" si="12"/>
        <v/>
      </c>
      <c r="K19" s="193" t="str">
        <f t="shared" si="13"/>
        <v/>
      </c>
      <c r="L19" s="194" t="str">
        <f t="shared" si="14"/>
        <v/>
      </c>
      <c r="M19" s="20"/>
      <c r="N19" s="195" t="str">
        <f t="shared" si="15"/>
        <v/>
      </c>
      <c r="O19" s="196" t="str">
        <f t="shared" si="16"/>
        <v/>
      </c>
      <c r="P19" s="197" t="str">
        <f t="shared" si="17"/>
        <v/>
      </c>
      <c r="Q19" s="192" t="str">
        <f t="shared" si="18"/>
        <v/>
      </c>
      <c r="R19" s="198" t="str">
        <f t="shared" si="19"/>
        <v/>
      </c>
      <c r="S19" s="199"/>
      <c r="T19" s="200" t="str">
        <f t="shared" si="20"/>
        <v/>
      </c>
      <c r="U19" s="199"/>
      <c r="V19" s="200" t="str">
        <f t="shared" si="21"/>
        <v/>
      </c>
      <c r="W19" s="199"/>
      <c r="X19" s="201" t="str">
        <f t="shared" si="22"/>
        <v/>
      </c>
      <c r="Y19" s="202" t="str">
        <f t="shared" si="23"/>
        <v/>
      </c>
      <c r="Z19" s="203" t="str">
        <f t="shared" si="24"/>
        <v/>
      </c>
      <c r="AA19" s="204" t="str">
        <f t="shared" si="25"/>
        <v/>
      </c>
      <c r="AB19" s="205"/>
      <c r="AC19" s="186"/>
      <c r="AD19" s="206" t="str">
        <f t="shared" si="26"/>
        <v/>
      </c>
      <c r="AE19" s="207" t="str">
        <f t="shared" si="27"/>
        <v/>
      </c>
      <c r="AF19" s="208" t="str">
        <f t="shared" si="28"/>
        <v/>
      </c>
      <c r="AG19" s="209" t="str">
        <f t="shared" si="29"/>
        <v/>
      </c>
      <c r="AH19" s="210" t="str">
        <f t="shared" si="30"/>
        <v/>
      </c>
    </row>
    <row r="20" spans="2:34" ht="12" customHeight="1">
      <c r="B20" s="21">
        <f>IF(情報!$C10="","",情報!$C10)</f>
        <v>108</v>
      </c>
      <c r="C20" s="22" t="str">
        <f t="shared" si="5"/>
        <v/>
      </c>
      <c r="D20" s="192" t="str">
        <f t="shared" si="6"/>
        <v/>
      </c>
      <c r="E20" s="193" t="str">
        <f t="shared" si="7"/>
        <v/>
      </c>
      <c r="F20" s="194" t="str">
        <f t="shared" si="8"/>
        <v/>
      </c>
      <c r="G20" s="192" t="str">
        <f t="shared" si="9"/>
        <v/>
      </c>
      <c r="H20" s="193" t="str">
        <f t="shared" si="10"/>
        <v/>
      </c>
      <c r="I20" s="194" t="str">
        <f t="shared" si="11"/>
        <v/>
      </c>
      <c r="J20" s="192" t="str">
        <f t="shared" si="12"/>
        <v/>
      </c>
      <c r="K20" s="193" t="str">
        <f t="shared" si="13"/>
        <v/>
      </c>
      <c r="L20" s="194" t="str">
        <f t="shared" si="14"/>
        <v/>
      </c>
      <c r="M20" s="20"/>
      <c r="N20" s="195" t="str">
        <f t="shared" si="15"/>
        <v/>
      </c>
      <c r="O20" s="196" t="str">
        <f t="shared" si="16"/>
        <v/>
      </c>
      <c r="P20" s="197" t="str">
        <f t="shared" si="17"/>
        <v/>
      </c>
      <c r="Q20" s="192" t="str">
        <f t="shared" si="18"/>
        <v/>
      </c>
      <c r="R20" s="198" t="str">
        <f t="shared" si="19"/>
        <v/>
      </c>
      <c r="S20" s="199"/>
      <c r="T20" s="200" t="str">
        <f t="shared" si="20"/>
        <v/>
      </c>
      <c r="U20" s="199"/>
      <c r="V20" s="200" t="str">
        <f t="shared" si="21"/>
        <v/>
      </c>
      <c r="W20" s="199"/>
      <c r="X20" s="201" t="str">
        <f t="shared" si="22"/>
        <v/>
      </c>
      <c r="Y20" s="202" t="str">
        <f t="shared" si="23"/>
        <v/>
      </c>
      <c r="Z20" s="203" t="str">
        <f t="shared" si="24"/>
        <v/>
      </c>
      <c r="AA20" s="204" t="str">
        <f t="shared" si="25"/>
        <v/>
      </c>
      <c r="AB20" s="205"/>
      <c r="AC20" s="186"/>
      <c r="AD20" s="206" t="str">
        <f t="shared" si="26"/>
        <v/>
      </c>
      <c r="AE20" s="207" t="str">
        <f t="shared" si="27"/>
        <v/>
      </c>
      <c r="AF20" s="208" t="str">
        <f t="shared" si="28"/>
        <v/>
      </c>
      <c r="AG20" s="209" t="str">
        <f t="shared" si="29"/>
        <v/>
      </c>
      <c r="AH20" s="210" t="str">
        <f t="shared" si="30"/>
        <v/>
      </c>
    </row>
    <row r="21" spans="2:34" ht="12" customHeight="1">
      <c r="B21" s="21">
        <f>IF(情報!$C11="","",情報!$C11)</f>
        <v>109</v>
      </c>
      <c r="C21" s="22" t="str">
        <f t="shared" si="5"/>
        <v/>
      </c>
      <c r="D21" s="192" t="str">
        <f t="shared" si="6"/>
        <v/>
      </c>
      <c r="E21" s="193" t="str">
        <f t="shared" si="7"/>
        <v/>
      </c>
      <c r="F21" s="194" t="str">
        <f t="shared" si="8"/>
        <v/>
      </c>
      <c r="G21" s="192" t="str">
        <f t="shared" si="9"/>
        <v/>
      </c>
      <c r="H21" s="193" t="str">
        <f t="shared" si="10"/>
        <v/>
      </c>
      <c r="I21" s="194" t="str">
        <f t="shared" si="11"/>
        <v/>
      </c>
      <c r="J21" s="192" t="str">
        <f t="shared" si="12"/>
        <v/>
      </c>
      <c r="K21" s="193" t="str">
        <f t="shared" si="13"/>
        <v/>
      </c>
      <c r="L21" s="194" t="str">
        <f t="shared" si="14"/>
        <v/>
      </c>
      <c r="M21" s="20"/>
      <c r="N21" s="195" t="str">
        <f t="shared" si="15"/>
        <v/>
      </c>
      <c r="O21" s="196" t="str">
        <f t="shared" si="16"/>
        <v/>
      </c>
      <c r="P21" s="197" t="str">
        <f t="shared" si="17"/>
        <v/>
      </c>
      <c r="Q21" s="192" t="str">
        <f t="shared" si="18"/>
        <v/>
      </c>
      <c r="R21" s="198" t="str">
        <f t="shared" si="19"/>
        <v/>
      </c>
      <c r="S21" s="199"/>
      <c r="T21" s="200" t="str">
        <f t="shared" si="20"/>
        <v/>
      </c>
      <c r="U21" s="199"/>
      <c r="V21" s="200" t="str">
        <f t="shared" si="21"/>
        <v/>
      </c>
      <c r="W21" s="199"/>
      <c r="X21" s="201" t="str">
        <f t="shared" si="22"/>
        <v/>
      </c>
      <c r="Y21" s="202" t="str">
        <f t="shared" si="23"/>
        <v/>
      </c>
      <c r="Z21" s="203" t="str">
        <f t="shared" si="24"/>
        <v/>
      </c>
      <c r="AA21" s="204" t="str">
        <f t="shared" si="25"/>
        <v/>
      </c>
      <c r="AB21" s="205"/>
      <c r="AC21" s="186"/>
      <c r="AD21" s="206" t="str">
        <f t="shared" si="26"/>
        <v/>
      </c>
      <c r="AE21" s="207" t="str">
        <f t="shared" si="27"/>
        <v/>
      </c>
      <c r="AF21" s="208" t="str">
        <f t="shared" si="28"/>
        <v/>
      </c>
      <c r="AG21" s="209" t="str">
        <f t="shared" si="29"/>
        <v/>
      </c>
      <c r="AH21" s="210" t="str">
        <f t="shared" si="30"/>
        <v/>
      </c>
    </row>
    <row r="22" spans="2:34" ht="12" customHeight="1">
      <c r="B22" s="27">
        <f>IF(情報!$C12="","",情報!$C12)</f>
        <v>110</v>
      </c>
      <c r="C22" s="28" t="str">
        <f t="shared" si="5"/>
        <v/>
      </c>
      <c r="D22" s="211" t="str">
        <f t="shared" si="6"/>
        <v/>
      </c>
      <c r="E22" s="212" t="str">
        <f t="shared" si="7"/>
        <v/>
      </c>
      <c r="F22" s="213" t="str">
        <f t="shared" si="8"/>
        <v/>
      </c>
      <c r="G22" s="211" t="str">
        <f t="shared" si="9"/>
        <v/>
      </c>
      <c r="H22" s="212" t="str">
        <f t="shared" si="10"/>
        <v/>
      </c>
      <c r="I22" s="213" t="str">
        <f t="shared" si="11"/>
        <v/>
      </c>
      <c r="J22" s="211" t="str">
        <f t="shared" si="12"/>
        <v/>
      </c>
      <c r="K22" s="212" t="str">
        <f t="shared" si="13"/>
        <v/>
      </c>
      <c r="L22" s="213" t="str">
        <f t="shared" si="14"/>
        <v/>
      </c>
      <c r="M22" s="20"/>
      <c r="N22" s="214" t="str">
        <f t="shared" si="15"/>
        <v/>
      </c>
      <c r="O22" s="215" t="str">
        <f t="shared" si="16"/>
        <v/>
      </c>
      <c r="P22" s="216" t="str">
        <f t="shared" si="17"/>
        <v/>
      </c>
      <c r="Q22" s="211" t="str">
        <f t="shared" si="18"/>
        <v/>
      </c>
      <c r="R22" s="217" t="str">
        <f t="shared" si="19"/>
        <v/>
      </c>
      <c r="S22" s="218"/>
      <c r="T22" s="219" t="str">
        <f t="shared" si="20"/>
        <v/>
      </c>
      <c r="U22" s="218"/>
      <c r="V22" s="219" t="str">
        <f t="shared" si="21"/>
        <v/>
      </c>
      <c r="W22" s="218"/>
      <c r="X22" s="220" t="str">
        <f t="shared" si="22"/>
        <v/>
      </c>
      <c r="Y22" s="221" t="str">
        <f t="shared" si="23"/>
        <v/>
      </c>
      <c r="Z22" s="222" t="str">
        <f t="shared" si="24"/>
        <v/>
      </c>
      <c r="AA22" s="223" t="str">
        <f t="shared" si="25"/>
        <v/>
      </c>
      <c r="AB22" s="224"/>
      <c r="AC22" s="186"/>
      <c r="AD22" s="225" t="str">
        <f t="shared" si="26"/>
        <v/>
      </c>
      <c r="AE22" s="226" t="str">
        <f t="shared" si="27"/>
        <v/>
      </c>
      <c r="AF22" s="227" t="str">
        <f t="shared" si="28"/>
        <v/>
      </c>
      <c r="AG22" s="228" t="str">
        <f t="shared" si="29"/>
        <v/>
      </c>
      <c r="AH22" s="229" t="str">
        <f t="shared" si="30"/>
        <v/>
      </c>
    </row>
    <row r="23" spans="2:34" ht="12" customHeight="1">
      <c r="B23" s="33">
        <f>IF(情報!$C13="","",情報!$C13)</f>
        <v>111</v>
      </c>
      <c r="C23" s="34" t="str">
        <f t="shared" si="5"/>
        <v/>
      </c>
      <c r="D23" s="230" t="str">
        <f t="shared" si="6"/>
        <v/>
      </c>
      <c r="E23" s="231" t="str">
        <f t="shared" si="7"/>
        <v/>
      </c>
      <c r="F23" s="232" t="str">
        <f t="shared" si="8"/>
        <v/>
      </c>
      <c r="G23" s="230" t="str">
        <f t="shared" si="9"/>
        <v/>
      </c>
      <c r="H23" s="231" t="str">
        <f t="shared" si="10"/>
        <v/>
      </c>
      <c r="I23" s="232" t="str">
        <f t="shared" si="11"/>
        <v/>
      </c>
      <c r="J23" s="230" t="str">
        <f t="shared" si="12"/>
        <v/>
      </c>
      <c r="K23" s="231" t="str">
        <f t="shared" si="13"/>
        <v/>
      </c>
      <c r="L23" s="232" t="str">
        <f t="shared" si="14"/>
        <v/>
      </c>
      <c r="M23" s="20"/>
      <c r="N23" s="233" t="str">
        <f t="shared" si="15"/>
        <v/>
      </c>
      <c r="O23" s="234" t="str">
        <f t="shared" si="16"/>
        <v/>
      </c>
      <c r="P23" s="235" t="str">
        <f t="shared" si="17"/>
        <v/>
      </c>
      <c r="Q23" s="230" t="str">
        <f t="shared" si="18"/>
        <v/>
      </c>
      <c r="R23" s="236" t="str">
        <f t="shared" si="19"/>
        <v/>
      </c>
      <c r="S23" s="237"/>
      <c r="T23" s="238" t="str">
        <f t="shared" si="20"/>
        <v/>
      </c>
      <c r="U23" s="237"/>
      <c r="V23" s="238" t="str">
        <f t="shared" si="21"/>
        <v/>
      </c>
      <c r="W23" s="237"/>
      <c r="X23" s="239" t="str">
        <f t="shared" si="22"/>
        <v/>
      </c>
      <c r="Y23" s="240" t="str">
        <f t="shared" si="23"/>
        <v/>
      </c>
      <c r="Z23" s="241" t="str">
        <f t="shared" si="24"/>
        <v/>
      </c>
      <c r="AA23" s="242" t="str">
        <f t="shared" si="25"/>
        <v/>
      </c>
      <c r="AB23" s="243"/>
      <c r="AC23" s="186"/>
      <c r="AD23" s="244" t="str">
        <f t="shared" si="26"/>
        <v/>
      </c>
      <c r="AE23" s="245" t="str">
        <f t="shared" si="27"/>
        <v/>
      </c>
      <c r="AF23" s="246" t="str">
        <f t="shared" si="28"/>
        <v/>
      </c>
      <c r="AG23" s="247" t="str">
        <f t="shared" si="29"/>
        <v/>
      </c>
      <c r="AH23" s="248" t="str">
        <f t="shared" si="30"/>
        <v/>
      </c>
    </row>
    <row r="24" spans="2:34" ht="12" customHeight="1">
      <c r="B24" s="21">
        <f>IF(情報!$C14="","",情報!$C14)</f>
        <v>112</v>
      </c>
      <c r="C24" s="22" t="str">
        <f t="shared" si="5"/>
        <v/>
      </c>
      <c r="D24" s="192" t="str">
        <f t="shared" si="6"/>
        <v/>
      </c>
      <c r="E24" s="193" t="str">
        <f t="shared" si="7"/>
        <v/>
      </c>
      <c r="F24" s="194" t="str">
        <f t="shared" si="8"/>
        <v/>
      </c>
      <c r="G24" s="192" t="str">
        <f t="shared" si="9"/>
        <v/>
      </c>
      <c r="H24" s="193" t="str">
        <f t="shared" si="10"/>
        <v/>
      </c>
      <c r="I24" s="194" t="str">
        <f t="shared" si="11"/>
        <v/>
      </c>
      <c r="J24" s="192" t="str">
        <f t="shared" si="12"/>
        <v/>
      </c>
      <c r="K24" s="193" t="str">
        <f t="shared" si="13"/>
        <v/>
      </c>
      <c r="L24" s="194" t="str">
        <f t="shared" si="14"/>
        <v/>
      </c>
      <c r="M24" s="20"/>
      <c r="N24" s="195" t="str">
        <f t="shared" si="15"/>
        <v/>
      </c>
      <c r="O24" s="196" t="str">
        <f t="shared" si="16"/>
        <v/>
      </c>
      <c r="P24" s="197" t="str">
        <f t="shared" si="17"/>
        <v/>
      </c>
      <c r="Q24" s="192" t="str">
        <f t="shared" si="18"/>
        <v/>
      </c>
      <c r="R24" s="198" t="str">
        <f t="shared" si="19"/>
        <v/>
      </c>
      <c r="S24" s="199"/>
      <c r="T24" s="200" t="str">
        <f t="shared" si="20"/>
        <v/>
      </c>
      <c r="U24" s="199"/>
      <c r="V24" s="200" t="str">
        <f t="shared" si="21"/>
        <v/>
      </c>
      <c r="W24" s="199"/>
      <c r="X24" s="201" t="str">
        <f t="shared" si="22"/>
        <v/>
      </c>
      <c r="Y24" s="202" t="str">
        <f t="shared" si="23"/>
        <v/>
      </c>
      <c r="Z24" s="203" t="str">
        <f t="shared" si="24"/>
        <v/>
      </c>
      <c r="AA24" s="204" t="str">
        <f t="shared" si="25"/>
        <v/>
      </c>
      <c r="AB24" s="205"/>
      <c r="AC24" s="186"/>
      <c r="AD24" s="206" t="str">
        <f t="shared" si="26"/>
        <v/>
      </c>
      <c r="AE24" s="207" t="str">
        <f t="shared" si="27"/>
        <v/>
      </c>
      <c r="AF24" s="208" t="str">
        <f t="shared" si="28"/>
        <v/>
      </c>
      <c r="AG24" s="209" t="str">
        <f t="shared" si="29"/>
        <v/>
      </c>
      <c r="AH24" s="210" t="str">
        <f t="shared" si="30"/>
        <v/>
      </c>
    </row>
    <row r="25" spans="2:34" ht="12" customHeight="1">
      <c r="B25" s="21">
        <f>IF(情報!$C15="","",情報!$C15)</f>
        <v>113</v>
      </c>
      <c r="C25" s="22" t="str">
        <f t="shared" si="5"/>
        <v/>
      </c>
      <c r="D25" s="192" t="str">
        <f t="shared" si="6"/>
        <v/>
      </c>
      <c r="E25" s="193" t="str">
        <f t="shared" si="7"/>
        <v/>
      </c>
      <c r="F25" s="194" t="str">
        <f t="shared" si="8"/>
        <v/>
      </c>
      <c r="G25" s="192" t="str">
        <f t="shared" si="9"/>
        <v/>
      </c>
      <c r="H25" s="193" t="str">
        <f t="shared" si="10"/>
        <v/>
      </c>
      <c r="I25" s="194" t="str">
        <f t="shared" si="11"/>
        <v/>
      </c>
      <c r="J25" s="192" t="str">
        <f t="shared" si="12"/>
        <v/>
      </c>
      <c r="K25" s="193" t="str">
        <f t="shared" si="13"/>
        <v/>
      </c>
      <c r="L25" s="194" t="str">
        <f t="shared" si="14"/>
        <v/>
      </c>
      <c r="M25" s="20"/>
      <c r="N25" s="195" t="str">
        <f t="shared" si="15"/>
        <v/>
      </c>
      <c r="O25" s="196" t="str">
        <f t="shared" si="16"/>
        <v/>
      </c>
      <c r="P25" s="197" t="str">
        <f t="shared" si="17"/>
        <v/>
      </c>
      <c r="Q25" s="192" t="str">
        <f t="shared" si="18"/>
        <v/>
      </c>
      <c r="R25" s="198" t="str">
        <f t="shared" si="19"/>
        <v/>
      </c>
      <c r="S25" s="199"/>
      <c r="T25" s="200" t="str">
        <f t="shared" si="20"/>
        <v/>
      </c>
      <c r="U25" s="199"/>
      <c r="V25" s="200" t="str">
        <f t="shared" si="21"/>
        <v/>
      </c>
      <c r="W25" s="199"/>
      <c r="X25" s="201" t="str">
        <f t="shared" si="22"/>
        <v/>
      </c>
      <c r="Y25" s="202" t="str">
        <f t="shared" si="23"/>
        <v/>
      </c>
      <c r="Z25" s="203" t="str">
        <f t="shared" si="24"/>
        <v/>
      </c>
      <c r="AA25" s="204" t="str">
        <f t="shared" si="25"/>
        <v/>
      </c>
      <c r="AB25" s="205"/>
      <c r="AC25" s="186"/>
      <c r="AD25" s="206" t="str">
        <f t="shared" si="26"/>
        <v/>
      </c>
      <c r="AE25" s="207" t="str">
        <f t="shared" si="27"/>
        <v/>
      </c>
      <c r="AF25" s="208" t="str">
        <f t="shared" si="28"/>
        <v/>
      </c>
      <c r="AG25" s="209" t="str">
        <f t="shared" si="29"/>
        <v/>
      </c>
      <c r="AH25" s="210" t="str">
        <f t="shared" si="30"/>
        <v/>
      </c>
    </row>
    <row r="26" spans="2:34" ht="12" customHeight="1">
      <c r="B26" s="21">
        <f>IF(情報!$C16="","",情報!$C16)</f>
        <v>114</v>
      </c>
      <c r="C26" s="22" t="str">
        <f t="shared" si="5"/>
        <v/>
      </c>
      <c r="D26" s="192" t="str">
        <f t="shared" si="6"/>
        <v/>
      </c>
      <c r="E26" s="193" t="str">
        <f t="shared" si="7"/>
        <v/>
      </c>
      <c r="F26" s="194" t="str">
        <f t="shared" si="8"/>
        <v/>
      </c>
      <c r="G26" s="192" t="str">
        <f t="shared" si="9"/>
        <v/>
      </c>
      <c r="H26" s="193" t="str">
        <f t="shared" si="10"/>
        <v/>
      </c>
      <c r="I26" s="194" t="str">
        <f t="shared" si="11"/>
        <v/>
      </c>
      <c r="J26" s="192" t="str">
        <f t="shared" si="12"/>
        <v/>
      </c>
      <c r="K26" s="193" t="str">
        <f t="shared" si="13"/>
        <v/>
      </c>
      <c r="L26" s="194" t="str">
        <f t="shared" si="14"/>
        <v/>
      </c>
      <c r="M26" s="20"/>
      <c r="N26" s="195" t="str">
        <f t="shared" si="15"/>
        <v/>
      </c>
      <c r="O26" s="196" t="str">
        <f t="shared" si="16"/>
        <v/>
      </c>
      <c r="P26" s="197" t="str">
        <f t="shared" si="17"/>
        <v/>
      </c>
      <c r="Q26" s="192" t="str">
        <f t="shared" si="18"/>
        <v/>
      </c>
      <c r="R26" s="198" t="str">
        <f t="shared" si="19"/>
        <v/>
      </c>
      <c r="S26" s="199"/>
      <c r="T26" s="200" t="str">
        <f t="shared" si="20"/>
        <v/>
      </c>
      <c r="U26" s="199"/>
      <c r="V26" s="200" t="str">
        <f t="shared" si="21"/>
        <v/>
      </c>
      <c r="W26" s="199"/>
      <c r="X26" s="201" t="str">
        <f t="shared" si="22"/>
        <v/>
      </c>
      <c r="Y26" s="202" t="str">
        <f t="shared" si="23"/>
        <v/>
      </c>
      <c r="Z26" s="203" t="str">
        <f t="shared" si="24"/>
        <v/>
      </c>
      <c r="AA26" s="204" t="str">
        <f t="shared" si="25"/>
        <v/>
      </c>
      <c r="AB26" s="205"/>
      <c r="AC26" s="186"/>
      <c r="AD26" s="206" t="str">
        <f t="shared" si="26"/>
        <v/>
      </c>
      <c r="AE26" s="207" t="str">
        <f t="shared" si="27"/>
        <v/>
      </c>
      <c r="AF26" s="208" t="str">
        <f t="shared" si="28"/>
        <v/>
      </c>
      <c r="AG26" s="209" t="str">
        <f t="shared" si="29"/>
        <v/>
      </c>
      <c r="AH26" s="210" t="str">
        <f t="shared" si="30"/>
        <v/>
      </c>
    </row>
    <row r="27" spans="2:34" ht="12" customHeight="1">
      <c r="B27" s="27">
        <f>IF(情報!$C17="","",情報!$C17)</f>
        <v>115</v>
      </c>
      <c r="C27" s="28" t="str">
        <f t="shared" si="5"/>
        <v/>
      </c>
      <c r="D27" s="211" t="str">
        <f t="shared" si="6"/>
        <v/>
      </c>
      <c r="E27" s="212" t="str">
        <f t="shared" si="7"/>
        <v/>
      </c>
      <c r="F27" s="213" t="str">
        <f t="shared" si="8"/>
        <v/>
      </c>
      <c r="G27" s="211" t="str">
        <f t="shared" si="9"/>
        <v/>
      </c>
      <c r="H27" s="212" t="str">
        <f t="shared" si="10"/>
        <v/>
      </c>
      <c r="I27" s="213" t="str">
        <f t="shared" si="11"/>
        <v/>
      </c>
      <c r="J27" s="211" t="str">
        <f t="shared" si="12"/>
        <v/>
      </c>
      <c r="K27" s="212" t="str">
        <f t="shared" si="13"/>
        <v/>
      </c>
      <c r="L27" s="213" t="str">
        <f t="shared" si="14"/>
        <v/>
      </c>
      <c r="M27" s="20"/>
      <c r="N27" s="214" t="str">
        <f t="shared" si="15"/>
        <v/>
      </c>
      <c r="O27" s="215" t="str">
        <f t="shared" si="16"/>
        <v/>
      </c>
      <c r="P27" s="216" t="str">
        <f t="shared" si="17"/>
        <v/>
      </c>
      <c r="Q27" s="211" t="str">
        <f t="shared" si="18"/>
        <v/>
      </c>
      <c r="R27" s="217" t="str">
        <f t="shared" si="19"/>
        <v/>
      </c>
      <c r="S27" s="218"/>
      <c r="T27" s="219" t="str">
        <f t="shared" si="20"/>
        <v/>
      </c>
      <c r="U27" s="218"/>
      <c r="V27" s="219" t="str">
        <f t="shared" si="21"/>
        <v/>
      </c>
      <c r="W27" s="218"/>
      <c r="X27" s="220" t="str">
        <f t="shared" si="22"/>
        <v/>
      </c>
      <c r="Y27" s="221" t="str">
        <f t="shared" si="23"/>
        <v/>
      </c>
      <c r="Z27" s="222" t="str">
        <f t="shared" si="24"/>
        <v/>
      </c>
      <c r="AA27" s="223" t="str">
        <f t="shared" si="25"/>
        <v/>
      </c>
      <c r="AB27" s="224"/>
      <c r="AC27" s="186"/>
      <c r="AD27" s="225" t="str">
        <f t="shared" si="26"/>
        <v/>
      </c>
      <c r="AE27" s="226" t="str">
        <f t="shared" si="27"/>
        <v/>
      </c>
      <c r="AF27" s="227" t="str">
        <f t="shared" si="28"/>
        <v/>
      </c>
      <c r="AG27" s="228" t="str">
        <f t="shared" si="29"/>
        <v/>
      </c>
      <c r="AH27" s="229" t="str">
        <f t="shared" si="30"/>
        <v/>
      </c>
    </row>
    <row r="28" spans="2:34" ht="12" customHeight="1">
      <c r="B28" s="33">
        <f>IF(情報!$C18="","",情報!$C18)</f>
        <v>116</v>
      </c>
      <c r="C28" s="34" t="str">
        <f t="shared" si="5"/>
        <v/>
      </c>
      <c r="D28" s="230" t="str">
        <f t="shared" si="6"/>
        <v/>
      </c>
      <c r="E28" s="231" t="str">
        <f t="shared" si="7"/>
        <v/>
      </c>
      <c r="F28" s="232" t="str">
        <f t="shared" si="8"/>
        <v/>
      </c>
      <c r="G28" s="230" t="str">
        <f t="shared" si="9"/>
        <v/>
      </c>
      <c r="H28" s="231" t="str">
        <f t="shared" si="10"/>
        <v/>
      </c>
      <c r="I28" s="232" t="str">
        <f t="shared" si="11"/>
        <v/>
      </c>
      <c r="J28" s="230" t="str">
        <f t="shared" si="12"/>
        <v/>
      </c>
      <c r="K28" s="231" t="str">
        <f t="shared" si="13"/>
        <v/>
      </c>
      <c r="L28" s="232" t="str">
        <f t="shared" si="14"/>
        <v/>
      </c>
      <c r="M28" s="20"/>
      <c r="N28" s="233" t="str">
        <f t="shared" si="15"/>
        <v/>
      </c>
      <c r="O28" s="234" t="str">
        <f t="shared" si="16"/>
        <v/>
      </c>
      <c r="P28" s="235" t="str">
        <f t="shared" si="17"/>
        <v/>
      </c>
      <c r="Q28" s="230" t="str">
        <f t="shared" si="18"/>
        <v/>
      </c>
      <c r="R28" s="236" t="str">
        <f t="shared" si="19"/>
        <v/>
      </c>
      <c r="S28" s="237"/>
      <c r="T28" s="238" t="str">
        <f t="shared" si="20"/>
        <v/>
      </c>
      <c r="U28" s="237"/>
      <c r="V28" s="238" t="str">
        <f t="shared" si="21"/>
        <v/>
      </c>
      <c r="W28" s="237"/>
      <c r="X28" s="239" t="str">
        <f t="shared" si="22"/>
        <v/>
      </c>
      <c r="Y28" s="240" t="str">
        <f t="shared" si="23"/>
        <v/>
      </c>
      <c r="Z28" s="241" t="str">
        <f t="shared" si="24"/>
        <v/>
      </c>
      <c r="AA28" s="242" t="str">
        <f t="shared" si="25"/>
        <v/>
      </c>
      <c r="AB28" s="243"/>
      <c r="AC28" s="186"/>
      <c r="AD28" s="244" t="str">
        <f t="shared" si="26"/>
        <v/>
      </c>
      <c r="AE28" s="245" t="str">
        <f t="shared" si="27"/>
        <v/>
      </c>
      <c r="AF28" s="246" t="str">
        <f t="shared" si="28"/>
        <v/>
      </c>
      <c r="AG28" s="247" t="str">
        <f t="shared" si="29"/>
        <v/>
      </c>
      <c r="AH28" s="248" t="str">
        <f t="shared" si="30"/>
        <v/>
      </c>
    </row>
    <row r="29" spans="2:34" ht="12" customHeight="1">
      <c r="B29" s="21">
        <f>IF(情報!$C19="","",情報!$C19)</f>
        <v>117</v>
      </c>
      <c r="C29" s="22" t="str">
        <f t="shared" si="5"/>
        <v/>
      </c>
      <c r="D29" s="192" t="str">
        <f t="shared" si="6"/>
        <v/>
      </c>
      <c r="E29" s="193" t="str">
        <f t="shared" si="7"/>
        <v/>
      </c>
      <c r="F29" s="194" t="str">
        <f t="shared" si="8"/>
        <v/>
      </c>
      <c r="G29" s="192" t="str">
        <f t="shared" si="9"/>
        <v/>
      </c>
      <c r="H29" s="193" t="str">
        <f t="shared" si="10"/>
        <v/>
      </c>
      <c r="I29" s="194" t="str">
        <f t="shared" si="11"/>
        <v/>
      </c>
      <c r="J29" s="192" t="str">
        <f t="shared" si="12"/>
        <v/>
      </c>
      <c r="K29" s="193" t="str">
        <f t="shared" si="13"/>
        <v/>
      </c>
      <c r="L29" s="194" t="str">
        <f t="shared" si="14"/>
        <v/>
      </c>
      <c r="M29" s="20"/>
      <c r="N29" s="195" t="str">
        <f t="shared" si="15"/>
        <v/>
      </c>
      <c r="O29" s="196" t="str">
        <f t="shared" si="16"/>
        <v/>
      </c>
      <c r="P29" s="197" t="str">
        <f t="shared" si="17"/>
        <v/>
      </c>
      <c r="Q29" s="192" t="str">
        <f t="shared" si="18"/>
        <v/>
      </c>
      <c r="R29" s="198" t="str">
        <f t="shared" si="19"/>
        <v/>
      </c>
      <c r="S29" s="199"/>
      <c r="T29" s="200" t="str">
        <f t="shared" si="20"/>
        <v/>
      </c>
      <c r="U29" s="199"/>
      <c r="V29" s="200" t="str">
        <f t="shared" si="21"/>
        <v/>
      </c>
      <c r="W29" s="199"/>
      <c r="X29" s="201" t="str">
        <f t="shared" si="22"/>
        <v/>
      </c>
      <c r="Y29" s="202" t="str">
        <f t="shared" si="23"/>
        <v/>
      </c>
      <c r="Z29" s="203" t="str">
        <f t="shared" si="24"/>
        <v/>
      </c>
      <c r="AA29" s="204" t="str">
        <f t="shared" si="25"/>
        <v/>
      </c>
      <c r="AB29" s="205"/>
      <c r="AC29" s="186"/>
      <c r="AD29" s="206" t="str">
        <f t="shared" si="26"/>
        <v/>
      </c>
      <c r="AE29" s="207" t="str">
        <f t="shared" si="27"/>
        <v/>
      </c>
      <c r="AF29" s="208" t="str">
        <f t="shared" si="28"/>
        <v/>
      </c>
      <c r="AG29" s="209" t="str">
        <f t="shared" si="29"/>
        <v/>
      </c>
      <c r="AH29" s="210" t="str">
        <f t="shared" si="30"/>
        <v/>
      </c>
    </row>
    <row r="30" spans="2:34" ht="12" customHeight="1">
      <c r="B30" s="21">
        <f>IF(情報!$C20="","",情報!$C20)</f>
        <v>118</v>
      </c>
      <c r="C30" s="22" t="str">
        <f t="shared" si="5"/>
        <v/>
      </c>
      <c r="D30" s="192" t="str">
        <f t="shared" si="6"/>
        <v/>
      </c>
      <c r="E30" s="193" t="str">
        <f t="shared" si="7"/>
        <v/>
      </c>
      <c r="F30" s="194" t="str">
        <f t="shared" si="8"/>
        <v/>
      </c>
      <c r="G30" s="192" t="str">
        <f t="shared" si="9"/>
        <v/>
      </c>
      <c r="H30" s="193" t="str">
        <f t="shared" si="10"/>
        <v/>
      </c>
      <c r="I30" s="194" t="str">
        <f t="shared" si="11"/>
        <v/>
      </c>
      <c r="J30" s="192" t="str">
        <f t="shared" si="12"/>
        <v/>
      </c>
      <c r="K30" s="193" t="str">
        <f t="shared" si="13"/>
        <v/>
      </c>
      <c r="L30" s="194" t="str">
        <f t="shared" si="14"/>
        <v/>
      </c>
      <c r="M30" s="20"/>
      <c r="N30" s="195" t="str">
        <f t="shared" si="15"/>
        <v/>
      </c>
      <c r="O30" s="196" t="str">
        <f t="shared" si="16"/>
        <v/>
      </c>
      <c r="P30" s="197" t="str">
        <f t="shared" si="17"/>
        <v/>
      </c>
      <c r="Q30" s="192" t="str">
        <f t="shared" si="18"/>
        <v/>
      </c>
      <c r="R30" s="198" t="str">
        <f t="shared" si="19"/>
        <v/>
      </c>
      <c r="S30" s="199"/>
      <c r="T30" s="200" t="str">
        <f t="shared" si="20"/>
        <v/>
      </c>
      <c r="U30" s="199"/>
      <c r="V30" s="200" t="str">
        <f t="shared" si="21"/>
        <v/>
      </c>
      <c r="W30" s="199"/>
      <c r="X30" s="201" t="str">
        <f t="shared" si="22"/>
        <v/>
      </c>
      <c r="Y30" s="202" t="str">
        <f t="shared" si="23"/>
        <v/>
      </c>
      <c r="Z30" s="203" t="str">
        <f t="shared" si="24"/>
        <v/>
      </c>
      <c r="AA30" s="204" t="str">
        <f t="shared" si="25"/>
        <v/>
      </c>
      <c r="AB30" s="205"/>
      <c r="AC30" s="186"/>
      <c r="AD30" s="206" t="str">
        <f t="shared" si="26"/>
        <v/>
      </c>
      <c r="AE30" s="207" t="str">
        <f t="shared" si="27"/>
        <v/>
      </c>
      <c r="AF30" s="208" t="str">
        <f t="shared" si="28"/>
        <v/>
      </c>
      <c r="AG30" s="209" t="str">
        <f t="shared" si="29"/>
        <v/>
      </c>
      <c r="AH30" s="210" t="str">
        <f t="shared" si="30"/>
        <v/>
      </c>
    </row>
    <row r="31" spans="2:34" ht="12" customHeight="1">
      <c r="B31" s="21">
        <f>IF(情報!$C21="","",情報!$C21)</f>
        <v>119</v>
      </c>
      <c r="C31" s="22" t="str">
        <f t="shared" si="5"/>
        <v/>
      </c>
      <c r="D31" s="192" t="str">
        <f t="shared" si="6"/>
        <v/>
      </c>
      <c r="E31" s="193" t="str">
        <f t="shared" si="7"/>
        <v/>
      </c>
      <c r="F31" s="194" t="str">
        <f t="shared" si="8"/>
        <v/>
      </c>
      <c r="G31" s="192" t="str">
        <f t="shared" si="9"/>
        <v/>
      </c>
      <c r="H31" s="193" t="str">
        <f t="shared" si="10"/>
        <v/>
      </c>
      <c r="I31" s="194" t="str">
        <f t="shared" si="11"/>
        <v/>
      </c>
      <c r="J31" s="192" t="str">
        <f t="shared" si="12"/>
        <v/>
      </c>
      <c r="K31" s="193" t="str">
        <f t="shared" si="13"/>
        <v/>
      </c>
      <c r="L31" s="194" t="str">
        <f t="shared" si="14"/>
        <v/>
      </c>
      <c r="M31" s="20"/>
      <c r="N31" s="195" t="str">
        <f t="shared" si="15"/>
        <v/>
      </c>
      <c r="O31" s="196" t="str">
        <f t="shared" si="16"/>
        <v/>
      </c>
      <c r="P31" s="197" t="str">
        <f t="shared" si="17"/>
        <v/>
      </c>
      <c r="Q31" s="192" t="str">
        <f t="shared" si="18"/>
        <v/>
      </c>
      <c r="R31" s="198" t="str">
        <f t="shared" si="19"/>
        <v/>
      </c>
      <c r="S31" s="199"/>
      <c r="T31" s="200" t="str">
        <f t="shared" si="20"/>
        <v/>
      </c>
      <c r="U31" s="199"/>
      <c r="V31" s="200" t="str">
        <f t="shared" si="21"/>
        <v/>
      </c>
      <c r="W31" s="199"/>
      <c r="X31" s="201" t="str">
        <f t="shared" si="22"/>
        <v/>
      </c>
      <c r="Y31" s="202" t="str">
        <f t="shared" si="23"/>
        <v/>
      </c>
      <c r="Z31" s="203" t="str">
        <f t="shared" si="24"/>
        <v/>
      </c>
      <c r="AA31" s="204" t="str">
        <f t="shared" si="25"/>
        <v/>
      </c>
      <c r="AB31" s="205"/>
      <c r="AC31" s="186"/>
      <c r="AD31" s="206" t="str">
        <f t="shared" si="26"/>
        <v/>
      </c>
      <c r="AE31" s="207" t="str">
        <f t="shared" si="27"/>
        <v/>
      </c>
      <c r="AF31" s="208" t="str">
        <f t="shared" si="28"/>
        <v/>
      </c>
      <c r="AG31" s="209" t="str">
        <f t="shared" si="29"/>
        <v/>
      </c>
      <c r="AH31" s="210" t="str">
        <f t="shared" si="30"/>
        <v/>
      </c>
    </row>
    <row r="32" spans="2:34" ht="12" customHeight="1">
      <c r="B32" s="27">
        <f>IF(情報!$C22="","",情報!$C22)</f>
        <v>120</v>
      </c>
      <c r="C32" s="28" t="str">
        <f t="shared" si="5"/>
        <v/>
      </c>
      <c r="D32" s="211" t="str">
        <f t="shared" si="6"/>
        <v/>
      </c>
      <c r="E32" s="212" t="str">
        <f t="shared" si="7"/>
        <v/>
      </c>
      <c r="F32" s="213" t="str">
        <f t="shared" si="8"/>
        <v/>
      </c>
      <c r="G32" s="211" t="str">
        <f t="shared" si="9"/>
        <v/>
      </c>
      <c r="H32" s="212" t="str">
        <f t="shared" si="10"/>
        <v/>
      </c>
      <c r="I32" s="213" t="str">
        <f t="shared" si="11"/>
        <v/>
      </c>
      <c r="J32" s="211" t="str">
        <f t="shared" si="12"/>
        <v/>
      </c>
      <c r="K32" s="212" t="str">
        <f t="shared" si="13"/>
        <v/>
      </c>
      <c r="L32" s="213" t="str">
        <f t="shared" si="14"/>
        <v/>
      </c>
      <c r="M32" s="20"/>
      <c r="N32" s="214" t="str">
        <f t="shared" si="15"/>
        <v/>
      </c>
      <c r="O32" s="215" t="str">
        <f t="shared" si="16"/>
        <v/>
      </c>
      <c r="P32" s="216" t="str">
        <f t="shared" si="17"/>
        <v/>
      </c>
      <c r="Q32" s="211" t="str">
        <f t="shared" si="18"/>
        <v/>
      </c>
      <c r="R32" s="217" t="str">
        <f t="shared" si="19"/>
        <v/>
      </c>
      <c r="S32" s="218"/>
      <c r="T32" s="219" t="str">
        <f t="shared" si="20"/>
        <v/>
      </c>
      <c r="U32" s="218"/>
      <c r="V32" s="219" t="str">
        <f t="shared" si="21"/>
        <v/>
      </c>
      <c r="W32" s="218"/>
      <c r="X32" s="220" t="str">
        <f t="shared" si="22"/>
        <v/>
      </c>
      <c r="Y32" s="221" t="str">
        <f t="shared" si="23"/>
        <v/>
      </c>
      <c r="Z32" s="222" t="str">
        <f t="shared" si="24"/>
        <v/>
      </c>
      <c r="AA32" s="223" t="str">
        <f t="shared" si="25"/>
        <v/>
      </c>
      <c r="AB32" s="224"/>
      <c r="AC32" s="186"/>
      <c r="AD32" s="225" t="str">
        <f t="shared" si="26"/>
        <v/>
      </c>
      <c r="AE32" s="226" t="str">
        <f t="shared" si="27"/>
        <v/>
      </c>
      <c r="AF32" s="227" t="str">
        <f t="shared" si="28"/>
        <v/>
      </c>
      <c r="AG32" s="228" t="str">
        <f t="shared" si="29"/>
        <v/>
      </c>
      <c r="AH32" s="229" t="str">
        <f t="shared" si="30"/>
        <v/>
      </c>
    </row>
    <row r="33" spans="2:34" ht="12" customHeight="1">
      <c r="B33" s="33">
        <f>IF(情報!$C23="","",情報!$C23)</f>
        <v>121</v>
      </c>
      <c r="C33" s="34" t="str">
        <f t="shared" si="5"/>
        <v/>
      </c>
      <c r="D33" s="230" t="str">
        <f t="shared" si="6"/>
        <v/>
      </c>
      <c r="E33" s="231" t="str">
        <f t="shared" si="7"/>
        <v/>
      </c>
      <c r="F33" s="232" t="str">
        <f t="shared" si="8"/>
        <v/>
      </c>
      <c r="G33" s="230" t="str">
        <f t="shared" si="9"/>
        <v/>
      </c>
      <c r="H33" s="231" t="str">
        <f t="shared" si="10"/>
        <v/>
      </c>
      <c r="I33" s="232" t="str">
        <f t="shared" si="11"/>
        <v/>
      </c>
      <c r="J33" s="230" t="str">
        <f t="shared" si="12"/>
        <v/>
      </c>
      <c r="K33" s="231" t="str">
        <f t="shared" si="13"/>
        <v/>
      </c>
      <c r="L33" s="232" t="str">
        <f t="shared" si="14"/>
        <v/>
      </c>
      <c r="M33" s="20"/>
      <c r="N33" s="233" t="str">
        <f t="shared" si="15"/>
        <v/>
      </c>
      <c r="O33" s="234" t="str">
        <f t="shared" si="16"/>
        <v/>
      </c>
      <c r="P33" s="235" t="str">
        <f t="shared" si="17"/>
        <v/>
      </c>
      <c r="Q33" s="230" t="str">
        <f t="shared" si="18"/>
        <v/>
      </c>
      <c r="R33" s="236" t="str">
        <f t="shared" si="19"/>
        <v/>
      </c>
      <c r="S33" s="237"/>
      <c r="T33" s="238" t="str">
        <f t="shared" si="20"/>
        <v/>
      </c>
      <c r="U33" s="237"/>
      <c r="V33" s="238" t="str">
        <f t="shared" si="21"/>
        <v/>
      </c>
      <c r="W33" s="237"/>
      <c r="X33" s="239" t="str">
        <f t="shared" si="22"/>
        <v/>
      </c>
      <c r="Y33" s="240" t="str">
        <f t="shared" si="23"/>
        <v/>
      </c>
      <c r="Z33" s="241" t="str">
        <f t="shared" si="24"/>
        <v/>
      </c>
      <c r="AA33" s="242" t="str">
        <f t="shared" si="25"/>
        <v/>
      </c>
      <c r="AB33" s="243"/>
      <c r="AC33" s="186"/>
      <c r="AD33" s="244" t="str">
        <f t="shared" si="26"/>
        <v/>
      </c>
      <c r="AE33" s="245" t="str">
        <f t="shared" si="27"/>
        <v/>
      </c>
      <c r="AF33" s="246" t="str">
        <f t="shared" si="28"/>
        <v/>
      </c>
      <c r="AG33" s="247" t="str">
        <f t="shared" si="29"/>
        <v/>
      </c>
      <c r="AH33" s="248" t="str">
        <f t="shared" si="30"/>
        <v/>
      </c>
    </row>
    <row r="34" spans="2:34" ht="12" customHeight="1">
      <c r="B34" s="21">
        <f>IF(情報!$C24="","",情報!$C24)</f>
        <v>122</v>
      </c>
      <c r="C34" s="22" t="str">
        <f t="shared" si="5"/>
        <v/>
      </c>
      <c r="D34" s="192" t="str">
        <f t="shared" si="6"/>
        <v/>
      </c>
      <c r="E34" s="193" t="str">
        <f t="shared" si="7"/>
        <v/>
      </c>
      <c r="F34" s="194" t="str">
        <f t="shared" si="8"/>
        <v/>
      </c>
      <c r="G34" s="192" t="str">
        <f t="shared" si="9"/>
        <v/>
      </c>
      <c r="H34" s="193" t="str">
        <f t="shared" si="10"/>
        <v/>
      </c>
      <c r="I34" s="194" t="str">
        <f t="shared" si="11"/>
        <v/>
      </c>
      <c r="J34" s="192" t="str">
        <f t="shared" si="12"/>
        <v/>
      </c>
      <c r="K34" s="193" t="str">
        <f t="shared" si="13"/>
        <v/>
      </c>
      <c r="L34" s="194" t="str">
        <f t="shared" si="14"/>
        <v/>
      </c>
      <c r="M34" s="20"/>
      <c r="N34" s="195" t="str">
        <f t="shared" si="15"/>
        <v/>
      </c>
      <c r="O34" s="196" t="str">
        <f t="shared" si="16"/>
        <v/>
      </c>
      <c r="P34" s="197" t="str">
        <f t="shared" si="17"/>
        <v/>
      </c>
      <c r="Q34" s="192" t="str">
        <f t="shared" si="18"/>
        <v/>
      </c>
      <c r="R34" s="198" t="str">
        <f t="shared" si="19"/>
        <v/>
      </c>
      <c r="S34" s="199"/>
      <c r="T34" s="200" t="str">
        <f t="shared" si="20"/>
        <v/>
      </c>
      <c r="U34" s="199"/>
      <c r="V34" s="200" t="str">
        <f t="shared" si="21"/>
        <v/>
      </c>
      <c r="W34" s="199"/>
      <c r="X34" s="201" t="str">
        <f t="shared" si="22"/>
        <v/>
      </c>
      <c r="Y34" s="202" t="str">
        <f t="shared" si="23"/>
        <v/>
      </c>
      <c r="Z34" s="203" t="str">
        <f t="shared" si="24"/>
        <v/>
      </c>
      <c r="AA34" s="204" t="str">
        <f t="shared" si="25"/>
        <v/>
      </c>
      <c r="AB34" s="205"/>
      <c r="AC34" s="186"/>
      <c r="AD34" s="206" t="str">
        <f t="shared" si="26"/>
        <v/>
      </c>
      <c r="AE34" s="207" t="str">
        <f t="shared" si="27"/>
        <v/>
      </c>
      <c r="AF34" s="208" t="str">
        <f t="shared" si="28"/>
        <v/>
      </c>
      <c r="AG34" s="209" t="str">
        <f t="shared" si="29"/>
        <v/>
      </c>
      <c r="AH34" s="210" t="str">
        <f t="shared" si="30"/>
        <v/>
      </c>
    </row>
    <row r="35" spans="2:34" ht="12" customHeight="1">
      <c r="B35" s="21">
        <f>IF(情報!$C25="","",情報!$C25)</f>
        <v>123</v>
      </c>
      <c r="C35" s="22" t="str">
        <f t="shared" si="5"/>
        <v/>
      </c>
      <c r="D35" s="192" t="str">
        <f t="shared" si="6"/>
        <v/>
      </c>
      <c r="E35" s="193" t="str">
        <f t="shared" si="7"/>
        <v/>
      </c>
      <c r="F35" s="194" t="str">
        <f t="shared" si="8"/>
        <v/>
      </c>
      <c r="G35" s="192" t="str">
        <f t="shared" si="9"/>
        <v/>
      </c>
      <c r="H35" s="193" t="str">
        <f t="shared" si="10"/>
        <v/>
      </c>
      <c r="I35" s="194" t="str">
        <f t="shared" si="11"/>
        <v/>
      </c>
      <c r="J35" s="192" t="str">
        <f t="shared" si="12"/>
        <v/>
      </c>
      <c r="K35" s="193" t="str">
        <f t="shared" si="13"/>
        <v/>
      </c>
      <c r="L35" s="194" t="str">
        <f t="shared" si="14"/>
        <v/>
      </c>
      <c r="M35" s="20"/>
      <c r="N35" s="195" t="str">
        <f t="shared" si="15"/>
        <v/>
      </c>
      <c r="O35" s="196" t="str">
        <f t="shared" si="16"/>
        <v/>
      </c>
      <c r="P35" s="197" t="str">
        <f t="shared" si="17"/>
        <v/>
      </c>
      <c r="Q35" s="192" t="str">
        <f t="shared" si="18"/>
        <v/>
      </c>
      <c r="R35" s="198" t="str">
        <f t="shared" si="19"/>
        <v/>
      </c>
      <c r="S35" s="199"/>
      <c r="T35" s="200" t="str">
        <f t="shared" si="20"/>
        <v/>
      </c>
      <c r="U35" s="199"/>
      <c r="V35" s="200" t="str">
        <f t="shared" si="21"/>
        <v/>
      </c>
      <c r="W35" s="199"/>
      <c r="X35" s="201" t="str">
        <f t="shared" si="22"/>
        <v/>
      </c>
      <c r="Y35" s="202" t="str">
        <f t="shared" si="23"/>
        <v/>
      </c>
      <c r="Z35" s="203" t="str">
        <f t="shared" si="24"/>
        <v/>
      </c>
      <c r="AA35" s="204" t="str">
        <f t="shared" si="25"/>
        <v/>
      </c>
      <c r="AB35" s="205"/>
      <c r="AC35" s="186"/>
      <c r="AD35" s="206" t="str">
        <f t="shared" si="26"/>
        <v/>
      </c>
      <c r="AE35" s="207" t="str">
        <f t="shared" si="27"/>
        <v/>
      </c>
      <c r="AF35" s="208" t="str">
        <f t="shared" si="28"/>
        <v/>
      </c>
      <c r="AG35" s="209" t="str">
        <f t="shared" si="29"/>
        <v/>
      </c>
      <c r="AH35" s="210" t="str">
        <f t="shared" si="30"/>
        <v/>
      </c>
    </row>
    <row r="36" spans="2:34" ht="12" customHeight="1">
      <c r="B36" s="21">
        <f>IF(情報!$C26="","",情報!$C26)</f>
        <v>124</v>
      </c>
      <c r="C36" s="22" t="str">
        <f t="shared" si="5"/>
        <v/>
      </c>
      <c r="D36" s="192" t="str">
        <f t="shared" si="6"/>
        <v/>
      </c>
      <c r="E36" s="193" t="str">
        <f t="shared" si="7"/>
        <v/>
      </c>
      <c r="F36" s="194" t="str">
        <f t="shared" si="8"/>
        <v/>
      </c>
      <c r="G36" s="192" t="str">
        <f t="shared" si="9"/>
        <v/>
      </c>
      <c r="H36" s="193" t="str">
        <f t="shared" si="10"/>
        <v/>
      </c>
      <c r="I36" s="194" t="str">
        <f t="shared" si="11"/>
        <v/>
      </c>
      <c r="J36" s="192" t="str">
        <f t="shared" si="12"/>
        <v/>
      </c>
      <c r="K36" s="193" t="str">
        <f t="shared" si="13"/>
        <v/>
      </c>
      <c r="L36" s="194" t="str">
        <f t="shared" si="14"/>
        <v/>
      </c>
      <c r="M36" s="20"/>
      <c r="N36" s="195" t="str">
        <f t="shared" si="15"/>
        <v/>
      </c>
      <c r="O36" s="196" t="str">
        <f t="shared" si="16"/>
        <v/>
      </c>
      <c r="P36" s="197" t="str">
        <f t="shared" si="17"/>
        <v/>
      </c>
      <c r="Q36" s="192" t="str">
        <f t="shared" si="18"/>
        <v/>
      </c>
      <c r="R36" s="198" t="str">
        <f t="shared" si="19"/>
        <v/>
      </c>
      <c r="S36" s="199"/>
      <c r="T36" s="200" t="str">
        <f t="shared" si="20"/>
        <v/>
      </c>
      <c r="U36" s="199"/>
      <c r="V36" s="200" t="str">
        <f t="shared" si="21"/>
        <v/>
      </c>
      <c r="W36" s="199"/>
      <c r="X36" s="201" t="str">
        <f t="shared" si="22"/>
        <v/>
      </c>
      <c r="Y36" s="202" t="str">
        <f t="shared" si="23"/>
        <v/>
      </c>
      <c r="Z36" s="203" t="str">
        <f t="shared" si="24"/>
        <v/>
      </c>
      <c r="AA36" s="204" t="str">
        <f t="shared" si="25"/>
        <v/>
      </c>
      <c r="AB36" s="205"/>
      <c r="AC36" s="186"/>
      <c r="AD36" s="206" t="str">
        <f t="shared" si="26"/>
        <v/>
      </c>
      <c r="AE36" s="207" t="str">
        <f t="shared" si="27"/>
        <v/>
      </c>
      <c r="AF36" s="208" t="str">
        <f t="shared" si="28"/>
        <v/>
      </c>
      <c r="AG36" s="209" t="str">
        <f t="shared" si="29"/>
        <v/>
      </c>
      <c r="AH36" s="210" t="str">
        <f t="shared" si="30"/>
        <v/>
      </c>
    </row>
    <row r="37" spans="2:34" ht="12" customHeight="1">
      <c r="B37" s="27">
        <f>IF(情報!$C27="","",情報!$C27)</f>
        <v>125</v>
      </c>
      <c r="C37" s="28" t="str">
        <f t="shared" si="5"/>
        <v/>
      </c>
      <c r="D37" s="211" t="str">
        <f t="shared" si="6"/>
        <v/>
      </c>
      <c r="E37" s="212" t="str">
        <f t="shared" si="7"/>
        <v/>
      </c>
      <c r="F37" s="213" t="str">
        <f t="shared" si="8"/>
        <v/>
      </c>
      <c r="G37" s="211" t="str">
        <f t="shared" si="9"/>
        <v/>
      </c>
      <c r="H37" s="212" t="str">
        <f t="shared" si="10"/>
        <v/>
      </c>
      <c r="I37" s="213" t="str">
        <f t="shared" si="11"/>
        <v/>
      </c>
      <c r="J37" s="211" t="str">
        <f t="shared" si="12"/>
        <v/>
      </c>
      <c r="K37" s="212" t="str">
        <f t="shared" si="13"/>
        <v/>
      </c>
      <c r="L37" s="213" t="str">
        <f t="shared" si="14"/>
        <v/>
      </c>
      <c r="M37" s="20"/>
      <c r="N37" s="214" t="str">
        <f t="shared" si="15"/>
        <v/>
      </c>
      <c r="O37" s="215" t="str">
        <f t="shared" si="16"/>
        <v/>
      </c>
      <c r="P37" s="216" t="str">
        <f t="shared" si="17"/>
        <v/>
      </c>
      <c r="Q37" s="211" t="str">
        <f t="shared" si="18"/>
        <v/>
      </c>
      <c r="R37" s="217" t="str">
        <f t="shared" si="19"/>
        <v/>
      </c>
      <c r="S37" s="218"/>
      <c r="T37" s="219" t="str">
        <f t="shared" si="20"/>
        <v/>
      </c>
      <c r="U37" s="218"/>
      <c r="V37" s="219" t="str">
        <f t="shared" si="21"/>
        <v/>
      </c>
      <c r="W37" s="218"/>
      <c r="X37" s="220" t="str">
        <f t="shared" si="22"/>
        <v/>
      </c>
      <c r="Y37" s="221" t="str">
        <f t="shared" si="23"/>
        <v/>
      </c>
      <c r="Z37" s="222" t="str">
        <f t="shared" si="24"/>
        <v/>
      </c>
      <c r="AA37" s="223" t="str">
        <f t="shared" si="25"/>
        <v/>
      </c>
      <c r="AB37" s="224"/>
      <c r="AC37" s="186"/>
      <c r="AD37" s="225" t="str">
        <f t="shared" si="26"/>
        <v/>
      </c>
      <c r="AE37" s="226" t="str">
        <f t="shared" si="27"/>
        <v/>
      </c>
      <c r="AF37" s="227" t="str">
        <f t="shared" si="28"/>
        <v/>
      </c>
      <c r="AG37" s="228" t="str">
        <f t="shared" si="29"/>
        <v/>
      </c>
      <c r="AH37" s="229" t="str">
        <f t="shared" si="30"/>
        <v/>
      </c>
    </row>
    <row r="38" spans="2:34" ht="12" customHeight="1">
      <c r="B38" s="33">
        <f>IF(情報!$C28="","",情報!$C28)</f>
        <v>126</v>
      </c>
      <c r="C38" s="34" t="str">
        <f t="shared" si="5"/>
        <v/>
      </c>
      <c r="D38" s="230" t="str">
        <f t="shared" si="6"/>
        <v/>
      </c>
      <c r="E38" s="231" t="str">
        <f t="shared" si="7"/>
        <v/>
      </c>
      <c r="F38" s="232" t="str">
        <f t="shared" si="8"/>
        <v/>
      </c>
      <c r="G38" s="230" t="str">
        <f t="shared" si="9"/>
        <v/>
      </c>
      <c r="H38" s="231" t="str">
        <f t="shared" si="10"/>
        <v/>
      </c>
      <c r="I38" s="232" t="str">
        <f t="shared" si="11"/>
        <v/>
      </c>
      <c r="J38" s="230" t="str">
        <f t="shared" si="12"/>
        <v/>
      </c>
      <c r="K38" s="231" t="str">
        <f t="shared" si="13"/>
        <v/>
      </c>
      <c r="L38" s="232" t="str">
        <f t="shared" si="14"/>
        <v/>
      </c>
      <c r="M38" s="20"/>
      <c r="N38" s="233" t="str">
        <f t="shared" si="15"/>
        <v/>
      </c>
      <c r="O38" s="234" t="str">
        <f t="shared" si="16"/>
        <v/>
      </c>
      <c r="P38" s="235" t="str">
        <f t="shared" si="17"/>
        <v/>
      </c>
      <c r="Q38" s="230" t="str">
        <f t="shared" si="18"/>
        <v/>
      </c>
      <c r="R38" s="236" t="str">
        <f t="shared" si="19"/>
        <v/>
      </c>
      <c r="S38" s="237"/>
      <c r="T38" s="238" t="str">
        <f t="shared" si="20"/>
        <v/>
      </c>
      <c r="U38" s="237"/>
      <c r="V38" s="238" t="str">
        <f t="shared" si="21"/>
        <v/>
      </c>
      <c r="W38" s="237"/>
      <c r="X38" s="239" t="str">
        <f t="shared" si="22"/>
        <v/>
      </c>
      <c r="Y38" s="240" t="str">
        <f t="shared" si="23"/>
        <v/>
      </c>
      <c r="Z38" s="241" t="str">
        <f t="shared" si="24"/>
        <v/>
      </c>
      <c r="AA38" s="242" t="str">
        <f t="shared" si="25"/>
        <v/>
      </c>
      <c r="AB38" s="243"/>
      <c r="AC38" s="186"/>
      <c r="AD38" s="244" t="str">
        <f t="shared" si="26"/>
        <v/>
      </c>
      <c r="AE38" s="245" t="str">
        <f t="shared" si="27"/>
        <v/>
      </c>
      <c r="AF38" s="246" t="str">
        <f t="shared" si="28"/>
        <v/>
      </c>
      <c r="AG38" s="247" t="str">
        <f t="shared" si="29"/>
        <v/>
      </c>
      <c r="AH38" s="248" t="str">
        <f t="shared" si="30"/>
        <v/>
      </c>
    </row>
    <row r="39" spans="2:34" ht="12" customHeight="1">
      <c r="B39" s="21">
        <f>IF(情報!$C29="","",情報!$C29)</f>
        <v>127</v>
      </c>
      <c r="C39" s="22" t="str">
        <f t="shared" si="5"/>
        <v/>
      </c>
      <c r="D39" s="192" t="str">
        <f t="shared" si="6"/>
        <v/>
      </c>
      <c r="E39" s="193" t="str">
        <f t="shared" si="7"/>
        <v/>
      </c>
      <c r="F39" s="194" t="str">
        <f t="shared" si="8"/>
        <v/>
      </c>
      <c r="G39" s="192" t="str">
        <f t="shared" si="9"/>
        <v/>
      </c>
      <c r="H39" s="193" t="str">
        <f t="shared" si="10"/>
        <v/>
      </c>
      <c r="I39" s="194" t="str">
        <f t="shared" si="11"/>
        <v/>
      </c>
      <c r="J39" s="192" t="str">
        <f t="shared" si="12"/>
        <v/>
      </c>
      <c r="K39" s="193" t="str">
        <f t="shared" si="13"/>
        <v/>
      </c>
      <c r="L39" s="194" t="str">
        <f t="shared" si="14"/>
        <v/>
      </c>
      <c r="M39" s="20"/>
      <c r="N39" s="195" t="str">
        <f t="shared" si="15"/>
        <v/>
      </c>
      <c r="O39" s="196" t="str">
        <f t="shared" si="16"/>
        <v/>
      </c>
      <c r="P39" s="197" t="str">
        <f t="shared" si="17"/>
        <v/>
      </c>
      <c r="Q39" s="192" t="str">
        <f t="shared" si="18"/>
        <v/>
      </c>
      <c r="R39" s="198" t="str">
        <f t="shared" si="19"/>
        <v/>
      </c>
      <c r="S39" s="199"/>
      <c r="T39" s="200" t="str">
        <f t="shared" si="20"/>
        <v/>
      </c>
      <c r="U39" s="199"/>
      <c r="V39" s="200" t="str">
        <f t="shared" si="21"/>
        <v/>
      </c>
      <c r="W39" s="199"/>
      <c r="X39" s="201" t="str">
        <f t="shared" si="22"/>
        <v/>
      </c>
      <c r="Y39" s="202" t="str">
        <f t="shared" si="23"/>
        <v/>
      </c>
      <c r="Z39" s="203" t="str">
        <f t="shared" si="24"/>
        <v/>
      </c>
      <c r="AA39" s="204" t="str">
        <f t="shared" si="25"/>
        <v/>
      </c>
      <c r="AB39" s="205"/>
      <c r="AC39" s="186"/>
      <c r="AD39" s="206" t="str">
        <f t="shared" si="26"/>
        <v/>
      </c>
      <c r="AE39" s="207" t="str">
        <f t="shared" si="27"/>
        <v/>
      </c>
      <c r="AF39" s="208" t="str">
        <f t="shared" si="28"/>
        <v/>
      </c>
      <c r="AG39" s="209" t="str">
        <f t="shared" si="29"/>
        <v/>
      </c>
      <c r="AH39" s="210" t="str">
        <f t="shared" si="30"/>
        <v/>
      </c>
    </row>
    <row r="40" spans="2:34" ht="12" customHeight="1">
      <c r="B40" s="21">
        <f>IF(情報!$C30="","",情報!$C30)</f>
        <v>128</v>
      </c>
      <c r="C40" s="22" t="str">
        <f t="shared" si="5"/>
        <v/>
      </c>
      <c r="D40" s="192" t="str">
        <f t="shared" si="6"/>
        <v/>
      </c>
      <c r="E40" s="193" t="str">
        <f t="shared" si="7"/>
        <v/>
      </c>
      <c r="F40" s="194" t="str">
        <f t="shared" si="8"/>
        <v/>
      </c>
      <c r="G40" s="192" t="str">
        <f t="shared" si="9"/>
        <v/>
      </c>
      <c r="H40" s="193" t="str">
        <f t="shared" si="10"/>
        <v/>
      </c>
      <c r="I40" s="194" t="str">
        <f t="shared" si="11"/>
        <v/>
      </c>
      <c r="J40" s="192" t="str">
        <f t="shared" si="12"/>
        <v/>
      </c>
      <c r="K40" s="193" t="str">
        <f t="shared" si="13"/>
        <v/>
      </c>
      <c r="L40" s="194" t="str">
        <f t="shared" si="14"/>
        <v/>
      </c>
      <c r="M40" s="20"/>
      <c r="N40" s="195" t="str">
        <f t="shared" si="15"/>
        <v/>
      </c>
      <c r="O40" s="196" t="str">
        <f t="shared" si="16"/>
        <v/>
      </c>
      <c r="P40" s="197" t="str">
        <f t="shared" si="17"/>
        <v/>
      </c>
      <c r="Q40" s="192" t="str">
        <f t="shared" si="18"/>
        <v/>
      </c>
      <c r="R40" s="198" t="str">
        <f t="shared" si="19"/>
        <v/>
      </c>
      <c r="S40" s="199"/>
      <c r="T40" s="200" t="str">
        <f t="shared" si="20"/>
        <v/>
      </c>
      <c r="U40" s="199"/>
      <c r="V40" s="200" t="str">
        <f t="shared" si="21"/>
        <v/>
      </c>
      <c r="W40" s="199"/>
      <c r="X40" s="201" t="str">
        <f t="shared" si="22"/>
        <v/>
      </c>
      <c r="Y40" s="202" t="str">
        <f t="shared" si="23"/>
        <v/>
      </c>
      <c r="Z40" s="203" t="str">
        <f t="shared" si="24"/>
        <v/>
      </c>
      <c r="AA40" s="204" t="str">
        <f t="shared" si="25"/>
        <v/>
      </c>
      <c r="AB40" s="205"/>
      <c r="AC40" s="186"/>
      <c r="AD40" s="206" t="str">
        <f t="shared" si="26"/>
        <v/>
      </c>
      <c r="AE40" s="207" t="str">
        <f t="shared" si="27"/>
        <v/>
      </c>
      <c r="AF40" s="208" t="str">
        <f t="shared" si="28"/>
        <v/>
      </c>
      <c r="AG40" s="209" t="str">
        <f t="shared" si="29"/>
        <v/>
      </c>
      <c r="AH40" s="210" t="str">
        <f t="shared" si="30"/>
        <v/>
      </c>
    </row>
    <row r="41" spans="2:34" ht="12" customHeight="1">
      <c r="B41" s="21">
        <f>IF(情報!$C31="","",情報!$C31)</f>
        <v>129</v>
      </c>
      <c r="C41" s="22" t="str">
        <f t="shared" si="5"/>
        <v/>
      </c>
      <c r="D41" s="192" t="str">
        <f t="shared" si="6"/>
        <v/>
      </c>
      <c r="E41" s="193" t="str">
        <f t="shared" si="7"/>
        <v/>
      </c>
      <c r="F41" s="194" t="str">
        <f t="shared" si="8"/>
        <v/>
      </c>
      <c r="G41" s="192" t="str">
        <f t="shared" si="9"/>
        <v/>
      </c>
      <c r="H41" s="193" t="str">
        <f t="shared" si="10"/>
        <v/>
      </c>
      <c r="I41" s="194" t="str">
        <f t="shared" si="11"/>
        <v/>
      </c>
      <c r="J41" s="192" t="str">
        <f t="shared" si="12"/>
        <v/>
      </c>
      <c r="K41" s="193" t="str">
        <f t="shared" si="13"/>
        <v/>
      </c>
      <c r="L41" s="194" t="str">
        <f t="shared" si="14"/>
        <v/>
      </c>
      <c r="M41" s="20"/>
      <c r="N41" s="195" t="str">
        <f t="shared" si="15"/>
        <v/>
      </c>
      <c r="O41" s="196" t="str">
        <f t="shared" si="16"/>
        <v/>
      </c>
      <c r="P41" s="197" t="str">
        <f t="shared" si="17"/>
        <v/>
      </c>
      <c r="Q41" s="192" t="str">
        <f t="shared" si="18"/>
        <v/>
      </c>
      <c r="R41" s="198" t="str">
        <f t="shared" si="19"/>
        <v/>
      </c>
      <c r="S41" s="199"/>
      <c r="T41" s="200" t="str">
        <f t="shared" si="20"/>
        <v/>
      </c>
      <c r="U41" s="199"/>
      <c r="V41" s="200" t="str">
        <f t="shared" si="21"/>
        <v/>
      </c>
      <c r="W41" s="199"/>
      <c r="X41" s="201" t="str">
        <f t="shared" si="22"/>
        <v/>
      </c>
      <c r="Y41" s="202" t="str">
        <f t="shared" si="23"/>
        <v/>
      </c>
      <c r="Z41" s="203" t="str">
        <f t="shared" si="24"/>
        <v/>
      </c>
      <c r="AA41" s="204" t="str">
        <f t="shared" si="25"/>
        <v/>
      </c>
      <c r="AB41" s="205"/>
      <c r="AC41" s="186"/>
      <c r="AD41" s="206" t="str">
        <f t="shared" si="26"/>
        <v/>
      </c>
      <c r="AE41" s="207" t="str">
        <f t="shared" si="27"/>
        <v/>
      </c>
      <c r="AF41" s="208" t="str">
        <f t="shared" si="28"/>
        <v/>
      </c>
      <c r="AG41" s="209" t="str">
        <f t="shared" si="29"/>
        <v/>
      </c>
      <c r="AH41" s="210" t="str">
        <f t="shared" si="30"/>
        <v/>
      </c>
    </row>
    <row r="42" spans="2:34" ht="12" customHeight="1">
      <c r="B42" s="27">
        <f>IF(情報!$C32="","",情報!$C32)</f>
        <v>130</v>
      </c>
      <c r="C42" s="28" t="str">
        <f t="shared" si="5"/>
        <v/>
      </c>
      <c r="D42" s="211" t="str">
        <f t="shared" si="6"/>
        <v/>
      </c>
      <c r="E42" s="212" t="str">
        <f t="shared" si="7"/>
        <v/>
      </c>
      <c r="F42" s="213" t="str">
        <f t="shared" si="8"/>
        <v/>
      </c>
      <c r="G42" s="211" t="str">
        <f t="shared" si="9"/>
        <v/>
      </c>
      <c r="H42" s="212" t="str">
        <f t="shared" si="10"/>
        <v/>
      </c>
      <c r="I42" s="213" t="str">
        <f t="shared" si="11"/>
        <v/>
      </c>
      <c r="J42" s="211" t="str">
        <f t="shared" si="12"/>
        <v/>
      </c>
      <c r="K42" s="212" t="str">
        <f t="shared" si="13"/>
        <v/>
      </c>
      <c r="L42" s="213" t="str">
        <f t="shared" si="14"/>
        <v/>
      </c>
      <c r="M42" s="20"/>
      <c r="N42" s="214" t="str">
        <f t="shared" si="15"/>
        <v/>
      </c>
      <c r="O42" s="215" t="str">
        <f t="shared" si="16"/>
        <v/>
      </c>
      <c r="P42" s="216" t="str">
        <f t="shared" si="17"/>
        <v/>
      </c>
      <c r="Q42" s="211" t="str">
        <f t="shared" si="18"/>
        <v/>
      </c>
      <c r="R42" s="217" t="str">
        <f t="shared" si="19"/>
        <v/>
      </c>
      <c r="S42" s="218"/>
      <c r="T42" s="219" t="str">
        <f t="shared" si="20"/>
        <v/>
      </c>
      <c r="U42" s="218"/>
      <c r="V42" s="219" t="str">
        <f t="shared" si="21"/>
        <v/>
      </c>
      <c r="W42" s="218"/>
      <c r="X42" s="220" t="str">
        <f t="shared" si="22"/>
        <v/>
      </c>
      <c r="Y42" s="221" t="str">
        <f t="shared" si="23"/>
        <v/>
      </c>
      <c r="Z42" s="222" t="str">
        <f t="shared" si="24"/>
        <v/>
      </c>
      <c r="AA42" s="223" t="str">
        <f t="shared" si="25"/>
        <v/>
      </c>
      <c r="AB42" s="224"/>
      <c r="AC42" s="186"/>
      <c r="AD42" s="225" t="str">
        <f t="shared" si="26"/>
        <v/>
      </c>
      <c r="AE42" s="226" t="str">
        <f t="shared" si="27"/>
        <v/>
      </c>
      <c r="AF42" s="227" t="str">
        <f t="shared" si="28"/>
        <v/>
      </c>
      <c r="AG42" s="228" t="str">
        <f t="shared" si="29"/>
        <v/>
      </c>
      <c r="AH42" s="229" t="str">
        <f t="shared" si="30"/>
        <v/>
      </c>
    </row>
    <row r="43" spans="2:34" ht="12" customHeight="1">
      <c r="B43" s="33">
        <f>IF(情報!$C33="","",情報!$C33)</f>
        <v>131</v>
      </c>
      <c r="C43" s="34" t="str">
        <f t="shared" si="5"/>
        <v/>
      </c>
      <c r="D43" s="230" t="str">
        <f t="shared" si="6"/>
        <v/>
      </c>
      <c r="E43" s="231" t="str">
        <f t="shared" si="7"/>
        <v/>
      </c>
      <c r="F43" s="232" t="str">
        <f t="shared" si="8"/>
        <v/>
      </c>
      <c r="G43" s="230" t="str">
        <f t="shared" si="9"/>
        <v/>
      </c>
      <c r="H43" s="231" t="str">
        <f t="shared" si="10"/>
        <v/>
      </c>
      <c r="I43" s="232" t="str">
        <f t="shared" si="11"/>
        <v/>
      </c>
      <c r="J43" s="230" t="str">
        <f t="shared" si="12"/>
        <v/>
      </c>
      <c r="K43" s="231" t="str">
        <f t="shared" si="13"/>
        <v/>
      </c>
      <c r="L43" s="232" t="str">
        <f t="shared" si="14"/>
        <v/>
      </c>
      <c r="M43" s="20"/>
      <c r="N43" s="233" t="str">
        <f t="shared" si="15"/>
        <v/>
      </c>
      <c r="O43" s="234" t="str">
        <f t="shared" si="16"/>
        <v/>
      </c>
      <c r="P43" s="235" t="str">
        <f t="shared" si="17"/>
        <v/>
      </c>
      <c r="Q43" s="230" t="str">
        <f t="shared" si="18"/>
        <v/>
      </c>
      <c r="R43" s="236" t="str">
        <f t="shared" si="19"/>
        <v/>
      </c>
      <c r="S43" s="237"/>
      <c r="T43" s="238" t="str">
        <f t="shared" si="20"/>
        <v/>
      </c>
      <c r="U43" s="237"/>
      <c r="V43" s="238" t="str">
        <f t="shared" si="21"/>
        <v/>
      </c>
      <c r="W43" s="237"/>
      <c r="X43" s="239" t="str">
        <f t="shared" si="22"/>
        <v/>
      </c>
      <c r="Y43" s="240" t="str">
        <f t="shared" si="23"/>
        <v/>
      </c>
      <c r="Z43" s="241" t="str">
        <f t="shared" si="24"/>
        <v/>
      </c>
      <c r="AA43" s="242" t="str">
        <f t="shared" si="25"/>
        <v/>
      </c>
      <c r="AB43" s="243"/>
      <c r="AC43" s="186"/>
      <c r="AD43" s="244" t="str">
        <f t="shared" si="26"/>
        <v/>
      </c>
      <c r="AE43" s="245" t="str">
        <f t="shared" si="27"/>
        <v/>
      </c>
      <c r="AF43" s="246" t="str">
        <f t="shared" si="28"/>
        <v/>
      </c>
      <c r="AG43" s="247" t="str">
        <f t="shared" si="29"/>
        <v/>
      </c>
      <c r="AH43" s="248" t="str">
        <f t="shared" si="30"/>
        <v/>
      </c>
    </row>
    <row r="44" spans="2:34" ht="12" customHeight="1">
      <c r="B44" s="21">
        <f>IF(情報!$C34="","",情報!$C34)</f>
        <v>132</v>
      </c>
      <c r="C44" s="22" t="str">
        <f t="shared" si="5"/>
        <v/>
      </c>
      <c r="D44" s="192" t="str">
        <f t="shared" si="6"/>
        <v/>
      </c>
      <c r="E44" s="193" t="str">
        <f t="shared" si="7"/>
        <v/>
      </c>
      <c r="F44" s="194" t="str">
        <f t="shared" si="8"/>
        <v/>
      </c>
      <c r="G44" s="192" t="str">
        <f t="shared" si="9"/>
        <v/>
      </c>
      <c r="H44" s="193" t="str">
        <f t="shared" si="10"/>
        <v/>
      </c>
      <c r="I44" s="194" t="str">
        <f t="shared" si="11"/>
        <v/>
      </c>
      <c r="J44" s="192" t="str">
        <f t="shared" si="12"/>
        <v/>
      </c>
      <c r="K44" s="193" t="str">
        <f t="shared" si="13"/>
        <v/>
      </c>
      <c r="L44" s="194" t="str">
        <f t="shared" si="14"/>
        <v/>
      </c>
      <c r="M44" s="20"/>
      <c r="N44" s="195" t="str">
        <f t="shared" si="15"/>
        <v/>
      </c>
      <c r="O44" s="196" t="str">
        <f t="shared" si="16"/>
        <v/>
      </c>
      <c r="P44" s="197" t="str">
        <f t="shared" si="17"/>
        <v/>
      </c>
      <c r="Q44" s="192" t="str">
        <f t="shared" si="18"/>
        <v/>
      </c>
      <c r="R44" s="198" t="str">
        <f t="shared" si="19"/>
        <v/>
      </c>
      <c r="S44" s="199"/>
      <c r="T44" s="200" t="str">
        <f t="shared" si="20"/>
        <v/>
      </c>
      <c r="U44" s="199"/>
      <c r="V44" s="200" t="str">
        <f t="shared" si="21"/>
        <v/>
      </c>
      <c r="W44" s="199"/>
      <c r="X44" s="201" t="str">
        <f t="shared" si="22"/>
        <v/>
      </c>
      <c r="Y44" s="202" t="str">
        <f t="shared" si="23"/>
        <v/>
      </c>
      <c r="Z44" s="203" t="str">
        <f t="shared" si="24"/>
        <v/>
      </c>
      <c r="AA44" s="204" t="str">
        <f t="shared" si="25"/>
        <v/>
      </c>
      <c r="AB44" s="205"/>
      <c r="AC44" s="186"/>
      <c r="AD44" s="206" t="str">
        <f t="shared" si="26"/>
        <v/>
      </c>
      <c r="AE44" s="207" t="str">
        <f t="shared" si="27"/>
        <v/>
      </c>
      <c r="AF44" s="208" t="str">
        <f t="shared" si="28"/>
        <v/>
      </c>
      <c r="AG44" s="209" t="str">
        <f t="shared" si="29"/>
        <v/>
      </c>
      <c r="AH44" s="210" t="str">
        <f t="shared" si="30"/>
        <v/>
      </c>
    </row>
    <row r="45" spans="2:34" ht="12" customHeight="1">
      <c r="B45" s="21">
        <f>IF(情報!$C35="","",情報!$C35)</f>
        <v>133</v>
      </c>
      <c r="C45" s="22" t="str">
        <f t="shared" ref="C45:C76" si="31">IF(ISERROR(VLOOKUP($B45,名列,2,FALSE)&amp;""),"",VLOOKUP($B45,名列,2,FALSE)&amp;"")</f>
        <v/>
      </c>
      <c r="D45" s="192" t="str">
        <f t="shared" ref="D45:D76" si="32">VLOOKUP($B45,単3,52,FALSE)</f>
        <v/>
      </c>
      <c r="E45" s="193" t="str">
        <f t="shared" ref="E45:E76" si="33">VLOOKUP($B45,テ3,32,FALSE)</f>
        <v/>
      </c>
      <c r="F45" s="194" t="str">
        <f t="shared" si="8"/>
        <v/>
      </c>
      <c r="G45" s="192" t="str">
        <f t="shared" ref="G45:G76" si="34">VLOOKUP($B45,単3,53,FALSE)</f>
        <v/>
      </c>
      <c r="H45" s="193" t="str">
        <f t="shared" ref="H45:H76" si="35">VLOOKUP($B45,テ3,33,FALSE)</f>
        <v/>
      </c>
      <c r="I45" s="194" t="str">
        <f t="shared" si="11"/>
        <v/>
      </c>
      <c r="J45" s="192" t="str">
        <f t="shared" ref="J45:J76" si="36">VLOOKUP($B45,単3,54,FALSE)</f>
        <v/>
      </c>
      <c r="K45" s="193" t="str">
        <f t="shared" ref="K45:K76" si="37">VLOOKUP($B45,テ3,34,FALSE)</f>
        <v/>
      </c>
      <c r="L45" s="194" t="str">
        <f t="shared" si="14"/>
        <v/>
      </c>
      <c r="M45" s="20"/>
      <c r="N45" s="195" t="str">
        <f t="shared" si="15"/>
        <v/>
      </c>
      <c r="O45" s="196" t="str">
        <f t="shared" si="16"/>
        <v/>
      </c>
      <c r="P45" s="197" t="str">
        <f t="shared" si="17"/>
        <v/>
      </c>
      <c r="Q45" s="192" t="str">
        <f t="shared" ref="Q45:Q76" si="38">VLOOKUP($B45,テ3,35,FALSE)</f>
        <v/>
      </c>
      <c r="R45" s="198" t="str">
        <f t="shared" si="19"/>
        <v/>
      </c>
      <c r="S45" s="199"/>
      <c r="T45" s="200" t="str">
        <f t="shared" si="20"/>
        <v/>
      </c>
      <c r="U45" s="199"/>
      <c r="V45" s="200" t="str">
        <f t="shared" si="21"/>
        <v/>
      </c>
      <c r="W45" s="199"/>
      <c r="X45" s="201" t="str">
        <f t="shared" si="22"/>
        <v/>
      </c>
      <c r="Y45" s="202" t="str">
        <f t="shared" si="23"/>
        <v/>
      </c>
      <c r="Z45" s="203" t="str">
        <f t="shared" si="24"/>
        <v/>
      </c>
      <c r="AA45" s="204" t="str">
        <f t="shared" si="25"/>
        <v/>
      </c>
      <c r="AB45" s="205"/>
      <c r="AC45" s="186"/>
      <c r="AD45" s="206" t="str">
        <f t="shared" si="26"/>
        <v/>
      </c>
      <c r="AE45" s="207" t="str">
        <f t="shared" si="27"/>
        <v/>
      </c>
      <c r="AF45" s="208" t="str">
        <f t="shared" si="28"/>
        <v/>
      </c>
      <c r="AG45" s="209" t="str">
        <f t="shared" si="29"/>
        <v/>
      </c>
      <c r="AH45" s="210" t="str">
        <f t="shared" si="30"/>
        <v/>
      </c>
    </row>
    <row r="46" spans="2:34" ht="12" customHeight="1">
      <c r="B46" s="21">
        <f>IF(情報!$C36="","",情報!$C36)</f>
        <v>134</v>
      </c>
      <c r="C46" s="22" t="str">
        <f t="shared" si="31"/>
        <v/>
      </c>
      <c r="D46" s="192" t="str">
        <f t="shared" si="32"/>
        <v/>
      </c>
      <c r="E46" s="193" t="str">
        <f t="shared" si="33"/>
        <v/>
      </c>
      <c r="F46" s="194" t="str">
        <f t="shared" si="8"/>
        <v/>
      </c>
      <c r="G46" s="192" t="str">
        <f t="shared" si="34"/>
        <v/>
      </c>
      <c r="H46" s="193" t="str">
        <f t="shared" si="35"/>
        <v/>
      </c>
      <c r="I46" s="194" t="str">
        <f t="shared" si="11"/>
        <v/>
      </c>
      <c r="J46" s="192" t="str">
        <f t="shared" si="36"/>
        <v/>
      </c>
      <c r="K46" s="193" t="str">
        <f t="shared" si="37"/>
        <v/>
      </c>
      <c r="L46" s="194" t="str">
        <f t="shared" si="14"/>
        <v/>
      </c>
      <c r="M46" s="20"/>
      <c r="N46" s="195" t="str">
        <f t="shared" si="15"/>
        <v/>
      </c>
      <c r="O46" s="196" t="str">
        <f t="shared" si="16"/>
        <v/>
      </c>
      <c r="P46" s="197" t="str">
        <f t="shared" si="17"/>
        <v/>
      </c>
      <c r="Q46" s="192" t="str">
        <f t="shared" si="38"/>
        <v/>
      </c>
      <c r="R46" s="198" t="str">
        <f t="shared" si="19"/>
        <v/>
      </c>
      <c r="S46" s="199"/>
      <c r="T46" s="200" t="str">
        <f t="shared" si="20"/>
        <v/>
      </c>
      <c r="U46" s="199"/>
      <c r="V46" s="200" t="str">
        <f t="shared" si="21"/>
        <v/>
      </c>
      <c r="W46" s="199"/>
      <c r="X46" s="201" t="str">
        <f t="shared" si="22"/>
        <v/>
      </c>
      <c r="Y46" s="202" t="str">
        <f t="shared" si="23"/>
        <v/>
      </c>
      <c r="Z46" s="203" t="str">
        <f t="shared" si="24"/>
        <v/>
      </c>
      <c r="AA46" s="204" t="str">
        <f t="shared" si="25"/>
        <v/>
      </c>
      <c r="AB46" s="205"/>
      <c r="AC46" s="186"/>
      <c r="AD46" s="206" t="str">
        <f t="shared" si="26"/>
        <v/>
      </c>
      <c r="AE46" s="207" t="str">
        <f t="shared" si="27"/>
        <v/>
      </c>
      <c r="AF46" s="208" t="str">
        <f t="shared" si="28"/>
        <v/>
      </c>
      <c r="AG46" s="209" t="str">
        <f t="shared" si="29"/>
        <v/>
      </c>
      <c r="AH46" s="210" t="str">
        <f t="shared" si="30"/>
        <v/>
      </c>
    </row>
    <row r="47" spans="2:34" ht="12" customHeight="1">
      <c r="B47" s="27">
        <f>IF(情報!$C37="","",情報!$C37)</f>
        <v>135</v>
      </c>
      <c r="C47" s="28" t="str">
        <f t="shared" si="31"/>
        <v/>
      </c>
      <c r="D47" s="211" t="str">
        <f t="shared" si="32"/>
        <v/>
      </c>
      <c r="E47" s="212" t="str">
        <f t="shared" si="33"/>
        <v/>
      </c>
      <c r="F47" s="213" t="str">
        <f t="shared" si="8"/>
        <v/>
      </c>
      <c r="G47" s="211" t="str">
        <f t="shared" si="34"/>
        <v/>
      </c>
      <c r="H47" s="212" t="str">
        <f t="shared" si="35"/>
        <v/>
      </c>
      <c r="I47" s="213" t="str">
        <f t="shared" si="11"/>
        <v/>
      </c>
      <c r="J47" s="211" t="str">
        <f t="shared" si="36"/>
        <v/>
      </c>
      <c r="K47" s="212" t="str">
        <f t="shared" si="37"/>
        <v/>
      </c>
      <c r="L47" s="213" t="str">
        <f t="shared" si="14"/>
        <v/>
      </c>
      <c r="M47" s="20"/>
      <c r="N47" s="214" t="str">
        <f t="shared" si="15"/>
        <v/>
      </c>
      <c r="O47" s="215" t="str">
        <f t="shared" si="16"/>
        <v/>
      </c>
      <c r="P47" s="216" t="str">
        <f t="shared" si="17"/>
        <v/>
      </c>
      <c r="Q47" s="211" t="str">
        <f t="shared" si="38"/>
        <v/>
      </c>
      <c r="R47" s="217" t="str">
        <f t="shared" si="19"/>
        <v/>
      </c>
      <c r="S47" s="218"/>
      <c r="T47" s="219" t="str">
        <f t="shared" si="20"/>
        <v/>
      </c>
      <c r="U47" s="218"/>
      <c r="V47" s="219" t="str">
        <f t="shared" si="21"/>
        <v/>
      </c>
      <c r="W47" s="218"/>
      <c r="X47" s="220" t="str">
        <f t="shared" si="22"/>
        <v/>
      </c>
      <c r="Y47" s="221" t="str">
        <f t="shared" si="23"/>
        <v/>
      </c>
      <c r="Z47" s="222" t="str">
        <f t="shared" si="24"/>
        <v/>
      </c>
      <c r="AA47" s="223" t="str">
        <f t="shared" si="25"/>
        <v/>
      </c>
      <c r="AB47" s="224"/>
      <c r="AC47" s="186"/>
      <c r="AD47" s="225" t="str">
        <f t="shared" si="26"/>
        <v/>
      </c>
      <c r="AE47" s="226" t="str">
        <f t="shared" si="27"/>
        <v/>
      </c>
      <c r="AF47" s="227" t="str">
        <f t="shared" si="28"/>
        <v/>
      </c>
      <c r="AG47" s="228" t="str">
        <f t="shared" si="29"/>
        <v/>
      </c>
      <c r="AH47" s="229" t="str">
        <f t="shared" si="30"/>
        <v/>
      </c>
    </row>
    <row r="48" spans="2:34" ht="12" customHeight="1">
      <c r="B48" s="33">
        <f>IF(情報!$C38="","",情報!$C38)</f>
        <v>136</v>
      </c>
      <c r="C48" s="34" t="str">
        <f t="shared" si="31"/>
        <v/>
      </c>
      <c r="D48" s="230" t="str">
        <f t="shared" si="32"/>
        <v/>
      </c>
      <c r="E48" s="231" t="str">
        <f t="shared" si="33"/>
        <v/>
      </c>
      <c r="F48" s="232" t="str">
        <f t="shared" si="8"/>
        <v/>
      </c>
      <c r="G48" s="230" t="str">
        <f t="shared" si="34"/>
        <v/>
      </c>
      <c r="H48" s="231" t="str">
        <f t="shared" si="35"/>
        <v/>
      </c>
      <c r="I48" s="232" t="str">
        <f t="shared" si="11"/>
        <v/>
      </c>
      <c r="J48" s="230" t="str">
        <f t="shared" si="36"/>
        <v/>
      </c>
      <c r="K48" s="231" t="str">
        <f t="shared" si="37"/>
        <v/>
      </c>
      <c r="L48" s="232" t="str">
        <f t="shared" si="14"/>
        <v/>
      </c>
      <c r="M48" s="20"/>
      <c r="N48" s="233" t="str">
        <f t="shared" si="15"/>
        <v/>
      </c>
      <c r="O48" s="234" t="str">
        <f t="shared" si="16"/>
        <v/>
      </c>
      <c r="P48" s="235" t="str">
        <f t="shared" si="17"/>
        <v/>
      </c>
      <c r="Q48" s="230" t="str">
        <f t="shared" si="38"/>
        <v/>
      </c>
      <c r="R48" s="236" t="str">
        <f t="shared" si="19"/>
        <v/>
      </c>
      <c r="S48" s="237"/>
      <c r="T48" s="238" t="str">
        <f t="shared" si="20"/>
        <v/>
      </c>
      <c r="U48" s="237"/>
      <c r="V48" s="238" t="str">
        <f t="shared" si="21"/>
        <v/>
      </c>
      <c r="W48" s="237"/>
      <c r="X48" s="239" t="str">
        <f t="shared" si="22"/>
        <v/>
      </c>
      <c r="Y48" s="240" t="str">
        <f t="shared" si="23"/>
        <v/>
      </c>
      <c r="Z48" s="241" t="str">
        <f t="shared" si="24"/>
        <v/>
      </c>
      <c r="AA48" s="242" t="str">
        <f t="shared" si="25"/>
        <v/>
      </c>
      <c r="AB48" s="243"/>
      <c r="AC48" s="186"/>
      <c r="AD48" s="244" t="str">
        <f t="shared" si="26"/>
        <v/>
      </c>
      <c r="AE48" s="245" t="str">
        <f t="shared" si="27"/>
        <v/>
      </c>
      <c r="AF48" s="246" t="str">
        <f t="shared" si="28"/>
        <v/>
      </c>
      <c r="AG48" s="247" t="str">
        <f t="shared" si="29"/>
        <v/>
      </c>
      <c r="AH48" s="248" t="str">
        <f t="shared" si="30"/>
        <v/>
      </c>
    </row>
    <row r="49" spans="2:34" ht="12" customHeight="1">
      <c r="B49" s="21">
        <f>IF(情報!$C39="","",情報!$C39)</f>
        <v>137</v>
      </c>
      <c r="C49" s="22" t="str">
        <f t="shared" si="31"/>
        <v/>
      </c>
      <c r="D49" s="192" t="str">
        <f t="shared" si="32"/>
        <v/>
      </c>
      <c r="E49" s="193" t="str">
        <f t="shared" si="33"/>
        <v/>
      </c>
      <c r="F49" s="194" t="str">
        <f t="shared" si="8"/>
        <v/>
      </c>
      <c r="G49" s="192" t="str">
        <f t="shared" si="34"/>
        <v/>
      </c>
      <c r="H49" s="193" t="str">
        <f t="shared" si="35"/>
        <v/>
      </c>
      <c r="I49" s="194" t="str">
        <f t="shared" si="11"/>
        <v/>
      </c>
      <c r="J49" s="192" t="str">
        <f t="shared" si="36"/>
        <v/>
      </c>
      <c r="K49" s="193" t="str">
        <f t="shared" si="37"/>
        <v/>
      </c>
      <c r="L49" s="194" t="str">
        <f t="shared" si="14"/>
        <v/>
      </c>
      <c r="M49" s="20"/>
      <c r="N49" s="195" t="str">
        <f t="shared" si="15"/>
        <v/>
      </c>
      <c r="O49" s="196" t="str">
        <f t="shared" si="16"/>
        <v/>
      </c>
      <c r="P49" s="197" t="str">
        <f t="shared" si="17"/>
        <v/>
      </c>
      <c r="Q49" s="192" t="str">
        <f t="shared" si="38"/>
        <v/>
      </c>
      <c r="R49" s="198" t="str">
        <f t="shared" si="19"/>
        <v/>
      </c>
      <c r="S49" s="199"/>
      <c r="T49" s="200" t="str">
        <f t="shared" si="20"/>
        <v/>
      </c>
      <c r="U49" s="199"/>
      <c r="V49" s="200" t="str">
        <f t="shared" si="21"/>
        <v/>
      </c>
      <c r="W49" s="199"/>
      <c r="X49" s="201" t="str">
        <f t="shared" si="22"/>
        <v/>
      </c>
      <c r="Y49" s="202" t="str">
        <f t="shared" si="23"/>
        <v/>
      </c>
      <c r="Z49" s="203" t="str">
        <f t="shared" si="24"/>
        <v/>
      </c>
      <c r="AA49" s="204" t="str">
        <f t="shared" si="25"/>
        <v/>
      </c>
      <c r="AB49" s="205"/>
      <c r="AC49" s="186"/>
      <c r="AD49" s="206" t="str">
        <f t="shared" si="26"/>
        <v/>
      </c>
      <c r="AE49" s="207" t="str">
        <f t="shared" si="27"/>
        <v/>
      </c>
      <c r="AF49" s="208" t="str">
        <f t="shared" si="28"/>
        <v/>
      </c>
      <c r="AG49" s="209" t="str">
        <f t="shared" si="29"/>
        <v/>
      </c>
      <c r="AH49" s="210" t="str">
        <f t="shared" si="30"/>
        <v/>
      </c>
    </row>
    <row r="50" spans="2:34" ht="12" customHeight="1">
      <c r="B50" s="21">
        <f>IF(情報!$C40="","",情報!$C40)</f>
        <v>138</v>
      </c>
      <c r="C50" s="22" t="str">
        <f t="shared" si="31"/>
        <v/>
      </c>
      <c r="D50" s="192" t="str">
        <f t="shared" si="32"/>
        <v/>
      </c>
      <c r="E50" s="193" t="str">
        <f t="shared" si="33"/>
        <v/>
      </c>
      <c r="F50" s="194" t="str">
        <f t="shared" si="8"/>
        <v/>
      </c>
      <c r="G50" s="192" t="str">
        <f t="shared" si="34"/>
        <v/>
      </c>
      <c r="H50" s="193" t="str">
        <f t="shared" si="35"/>
        <v/>
      </c>
      <c r="I50" s="194" t="str">
        <f t="shared" si="11"/>
        <v/>
      </c>
      <c r="J50" s="192" t="str">
        <f t="shared" si="36"/>
        <v/>
      </c>
      <c r="K50" s="193" t="str">
        <f t="shared" si="37"/>
        <v/>
      </c>
      <c r="L50" s="194" t="str">
        <f t="shared" si="14"/>
        <v/>
      </c>
      <c r="M50" s="20"/>
      <c r="N50" s="195" t="str">
        <f t="shared" si="15"/>
        <v/>
      </c>
      <c r="O50" s="196" t="str">
        <f t="shared" si="16"/>
        <v/>
      </c>
      <c r="P50" s="197" t="str">
        <f t="shared" si="17"/>
        <v/>
      </c>
      <c r="Q50" s="192" t="str">
        <f t="shared" si="38"/>
        <v/>
      </c>
      <c r="R50" s="198" t="str">
        <f t="shared" si="19"/>
        <v/>
      </c>
      <c r="S50" s="199"/>
      <c r="T50" s="200" t="str">
        <f t="shared" si="20"/>
        <v/>
      </c>
      <c r="U50" s="199"/>
      <c r="V50" s="200" t="str">
        <f t="shared" si="21"/>
        <v/>
      </c>
      <c r="W50" s="199"/>
      <c r="X50" s="201" t="str">
        <f t="shared" si="22"/>
        <v/>
      </c>
      <c r="Y50" s="202" t="str">
        <f t="shared" si="23"/>
        <v/>
      </c>
      <c r="Z50" s="203" t="str">
        <f t="shared" si="24"/>
        <v/>
      </c>
      <c r="AA50" s="204" t="str">
        <f t="shared" si="25"/>
        <v/>
      </c>
      <c r="AB50" s="205"/>
      <c r="AC50" s="186"/>
      <c r="AD50" s="206" t="str">
        <f t="shared" si="26"/>
        <v/>
      </c>
      <c r="AE50" s="207" t="str">
        <f t="shared" si="27"/>
        <v/>
      </c>
      <c r="AF50" s="208" t="str">
        <f t="shared" si="28"/>
        <v/>
      </c>
      <c r="AG50" s="209" t="str">
        <f t="shared" si="29"/>
        <v/>
      </c>
      <c r="AH50" s="210" t="str">
        <f t="shared" si="30"/>
        <v/>
      </c>
    </row>
    <row r="51" spans="2:34" ht="12" customHeight="1">
      <c r="B51" s="21">
        <f>IF(情報!$C41="","",情報!$C41)</f>
        <v>139</v>
      </c>
      <c r="C51" s="22" t="str">
        <f t="shared" si="31"/>
        <v/>
      </c>
      <c r="D51" s="192" t="str">
        <f t="shared" si="32"/>
        <v/>
      </c>
      <c r="E51" s="193" t="str">
        <f t="shared" si="33"/>
        <v/>
      </c>
      <c r="F51" s="194" t="str">
        <f t="shared" si="8"/>
        <v/>
      </c>
      <c r="G51" s="192" t="str">
        <f t="shared" si="34"/>
        <v/>
      </c>
      <c r="H51" s="193" t="str">
        <f t="shared" si="35"/>
        <v/>
      </c>
      <c r="I51" s="194" t="str">
        <f t="shared" si="11"/>
        <v/>
      </c>
      <c r="J51" s="192" t="str">
        <f t="shared" si="36"/>
        <v/>
      </c>
      <c r="K51" s="193" t="str">
        <f t="shared" si="37"/>
        <v/>
      </c>
      <c r="L51" s="194" t="str">
        <f t="shared" si="14"/>
        <v/>
      </c>
      <c r="M51" s="20"/>
      <c r="N51" s="195" t="str">
        <f t="shared" si="15"/>
        <v/>
      </c>
      <c r="O51" s="196" t="str">
        <f t="shared" si="16"/>
        <v/>
      </c>
      <c r="P51" s="197" t="str">
        <f t="shared" si="17"/>
        <v/>
      </c>
      <c r="Q51" s="192" t="str">
        <f t="shared" si="38"/>
        <v/>
      </c>
      <c r="R51" s="198" t="str">
        <f t="shared" si="19"/>
        <v/>
      </c>
      <c r="S51" s="199"/>
      <c r="T51" s="200" t="str">
        <f t="shared" si="20"/>
        <v/>
      </c>
      <c r="U51" s="199"/>
      <c r="V51" s="200" t="str">
        <f t="shared" si="21"/>
        <v/>
      </c>
      <c r="W51" s="199"/>
      <c r="X51" s="201" t="str">
        <f t="shared" si="22"/>
        <v/>
      </c>
      <c r="Y51" s="202" t="str">
        <f t="shared" si="23"/>
        <v/>
      </c>
      <c r="Z51" s="203" t="str">
        <f t="shared" si="24"/>
        <v/>
      </c>
      <c r="AA51" s="204" t="str">
        <f t="shared" si="25"/>
        <v/>
      </c>
      <c r="AB51" s="205"/>
      <c r="AC51" s="186"/>
      <c r="AD51" s="206" t="str">
        <f t="shared" si="26"/>
        <v/>
      </c>
      <c r="AE51" s="207" t="str">
        <f t="shared" si="27"/>
        <v/>
      </c>
      <c r="AF51" s="208" t="str">
        <f t="shared" si="28"/>
        <v/>
      </c>
      <c r="AG51" s="209" t="str">
        <f t="shared" si="29"/>
        <v/>
      </c>
      <c r="AH51" s="210" t="str">
        <f t="shared" si="30"/>
        <v/>
      </c>
    </row>
    <row r="52" spans="2:34" ht="12" customHeight="1">
      <c r="B52" s="27">
        <f>IF(情報!$C42="","",情報!$C42)</f>
        <v>140</v>
      </c>
      <c r="C52" s="28" t="str">
        <f t="shared" si="31"/>
        <v/>
      </c>
      <c r="D52" s="211" t="str">
        <f t="shared" si="32"/>
        <v/>
      </c>
      <c r="E52" s="212" t="str">
        <f t="shared" si="33"/>
        <v/>
      </c>
      <c r="F52" s="213" t="str">
        <f t="shared" si="8"/>
        <v/>
      </c>
      <c r="G52" s="211" t="str">
        <f t="shared" si="34"/>
        <v/>
      </c>
      <c r="H52" s="212" t="str">
        <f t="shared" si="35"/>
        <v/>
      </c>
      <c r="I52" s="213" t="str">
        <f t="shared" si="11"/>
        <v/>
      </c>
      <c r="J52" s="211" t="str">
        <f t="shared" si="36"/>
        <v/>
      </c>
      <c r="K52" s="212" t="str">
        <f t="shared" si="37"/>
        <v/>
      </c>
      <c r="L52" s="213" t="str">
        <f t="shared" si="14"/>
        <v/>
      </c>
      <c r="M52" s="20"/>
      <c r="N52" s="214" t="str">
        <f t="shared" si="15"/>
        <v/>
      </c>
      <c r="O52" s="215" t="str">
        <f t="shared" si="16"/>
        <v/>
      </c>
      <c r="P52" s="216" t="str">
        <f t="shared" si="17"/>
        <v/>
      </c>
      <c r="Q52" s="211" t="str">
        <f t="shared" si="38"/>
        <v/>
      </c>
      <c r="R52" s="217" t="str">
        <f t="shared" si="19"/>
        <v/>
      </c>
      <c r="S52" s="218"/>
      <c r="T52" s="219" t="str">
        <f t="shared" si="20"/>
        <v/>
      </c>
      <c r="U52" s="218"/>
      <c r="V52" s="219" t="str">
        <f t="shared" si="21"/>
        <v/>
      </c>
      <c r="W52" s="218"/>
      <c r="X52" s="220" t="str">
        <f t="shared" si="22"/>
        <v/>
      </c>
      <c r="Y52" s="221" t="str">
        <f t="shared" si="23"/>
        <v/>
      </c>
      <c r="Z52" s="222" t="str">
        <f t="shared" si="24"/>
        <v/>
      </c>
      <c r="AA52" s="223" t="str">
        <f t="shared" si="25"/>
        <v/>
      </c>
      <c r="AB52" s="224"/>
      <c r="AC52" s="186"/>
      <c r="AD52" s="225" t="str">
        <f t="shared" si="26"/>
        <v/>
      </c>
      <c r="AE52" s="226" t="str">
        <f t="shared" si="27"/>
        <v/>
      </c>
      <c r="AF52" s="227" t="str">
        <f t="shared" si="28"/>
        <v/>
      </c>
      <c r="AG52" s="228" t="str">
        <f t="shared" si="29"/>
        <v/>
      </c>
      <c r="AH52" s="229" t="str">
        <f t="shared" si="30"/>
        <v/>
      </c>
    </row>
    <row r="53" spans="2:34" ht="12" customHeight="1">
      <c r="B53" s="33">
        <f>IF(情報!$C43="","",情報!$C43)</f>
        <v>141</v>
      </c>
      <c r="C53" s="34" t="str">
        <f t="shared" si="31"/>
        <v/>
      </c>
      <c r="D53" s="230" t="str">
        <f t="shared" si="32"/>
        <v/>
      </c>
      <c r="E53" s="231" t="str">
        <f t="shared" si="33"/>
        <v/>
      </c>
      <c r="F53" s="232" t="str">
        <f t="shared" si="8"/>
        <v/>
      </c>
      <c r="G53" s="230" t="str">
        <f t="shared" si="34"/>
        <v/>
      </c>
      <c r="H53" s="231" t="str">
        <f t="shared" si="35"/>
        <v/>
      </c>
      <c r="I53" s="232" t="str">
        <f t="shared" si="11"/>
        <v/>
      </c>
      <c r="J53" s="230" t="str">
        <f t="shared" si="36"/>
        <v/>
      </c>
      <c r="K53" s="231" t="str">
        <f t="shared" si="37"/>
        <v/>
      </c>
      <c r="L53" s="232" t="str">
        <f t="shared" si="14"/>
        <v/>
      </c>
      <c r="M53" s="20"/>
      <c r="N53" s="233" t="str">
        <f t="shared" si="15"/>
        <v/>
      </c>
      <c r="O53" s="234" t="str">
        <f t="shared" si="16"/>
        <v/>
      </c>
      <c r="P53" s="235" t="str">
        <f t="shared" si="17"/>
        <v/>
      </c>
      <c r="Q53" s="230" t="str">
        <f t="shared" si="38"/>
        <v/>
      </c>
      <c r="R53" s="236" t="str">
        <f t="shared" si="19"/>
        <v/>
      </c>
      <c r="S53" s="237"/>
      <c r="T53" s="238" t="str">
        <f t="shared" si="20"/>
        <v/>
      </c>
      <c r="U53" s="237"/>
      <c r="V53" s="238" t="str">
        <f t="shared" si="21"/>
        <v/>
      </c>
      <c r="W53" s="237"/>
      <c r="X53" s="239" t="str">
        <f t="shared" si="22"/>
        <v/>
      </c>
      <c r="Y53" s="240" t="str">
        <f t="shared" si="23"/>
        <v/>
      </c>
      <c r="Z53" s="241" t="str">
        <f t="shared" si="24"/>
        <v/>
      </c>
      <c r="AA53" s="242" t="str">
        <f t="shared" si="25"/>
        <v/>
      </c>
      <c r="AB53" s="243"/>
      <c r="AC53" s="186"/>
      <c r="AD53" s="244" t="str">
        <f t="shared" si="26"/>
        <v/>
      </c>
      <c r="AE53" s="245" t="str">
        <f t="shared" si="27"/>
        <v/>
      </c>
      <c r="AF53" s="246" t="str">
        <f t="shared" si="28"/>
        <v/>
      </c>
      <c r="AG53" s="247" t="str">
        <f t="shared" si="29"/>
        <v/>
      </c>
      <c r="AH53" s="248" t="str">
        <f t="shared" si="30"/>
        <v/>
      </c>
    </row>
    <row r="54" spans="2:34" ht="12" customHeight="1">
      <c r="B54" s="21">
        <f>IF(情報!$C44="","",情報!$C44)</f>
        <v>142</v>
      </c>
      <c r="C54" s="22" t="str">
        <f t="shared" si="31"/>
        <v/>
      </c>
      <c r="D54" s="192" t="str">
        <f t="shared" si="32"/>
        <v/>
      </c>
      <c r="E54" s="193" t="str">
        <f t="shared" si="33"/>
        <v/>
      </c>
      <c r="F54" s="194" t="str">
        <f t="shared" si="8"/>
        <v/>
      </c>
      <c r="G54" s="192" t="str">
        <f t="shared" si="34"/>
        <v/>
      </c>
      <c r="H54" s="193" t="str">
        <f t="shared" si="35"/>
        <v/>
      </c>
      <c r="I54" s="194" t="str">
        <f t="shared" si="11"/>
        <v/>
      </c>
      <c r="J54" s="192" t="str">
        <f t="shared" si="36"/>
        <v/>
      </c>
      <c r="K54" s="193" t="str">
        <f t="shared" si="37"/>
        <v/>
      </c>
      <c r="L54" s="194" t="str">
        <f t="shared" si="14"/>
        <v/>
      </c>
      <c r="M54" s="20"/>
      <c r="N54" s="195" t="str">
        <f t="shared" si="15"/>
        <v/>
      </c>
      <c r="O54" s="196" t="str">
        <f t="shared" si="16"/>
        <v/>
      </c>
      <c r="P54" s="197" t="str">
        <f t="shared" si="17"/>
        <v/>
      </c>
      <c r="Q54" s="192" t="str">
        <f t="shared" si="38"/>
        <v/>
      </c>
      <c r="R54" s="198" t="str">
        <f t="shared" si="19"/>
        <v/>
      </c>
      <c r="S54" s="199"/>
      <c r="T54" s="200" t="str">
        <f t="shared" si="20"/>
        <v/>
      </c>
      <c r="U54" s="199"/>
      <c r="V54" s="200" t="str">
        <f t="shared" si="21"/>
        <v/>
      </c>
      <c r="W54" s="199"/>
      <c r="X54" s="201" t="str">
        <f t="shared" si="22"/>
        <v/>
      </c>
      <c r="Y54" s="202" t="str">
        <f t="shared" si="23"/>
        <v/>
      </c>
      <c r="Z54" s="203" t="str">
        <f t="shared" si="24"/>
        <v/>
      </c>
      <c r="AA54" s="204" t="str">
        <f t="shared" si="25"/>
        <v/>
      </c>
      <c r="AB54" s="205"/>
      <c r="AC54" s="186"/>
      <c r="AD54" s="206" t="str">
        <f t="shared" si="26"/>
        <v/>
      </c>
      <c r="AE54" s="207" t="str">
        <f t="shared" si="27"/>
        <v/>
      </c>
      <c r="AF54" s="208" t="str">
        <f t="shared" si="28"/>
        <v/>
      </c>
      <c r="AG54" s="209" t="str">
        <f t="shared" si="29"/>
        <v/>
      </c>
      <c r="AH54" s="210" t="str">
        <f t="shared" si="30"/>
        <v/>
      </c>
    </row>
    <row r="55" spans="2:34" ht="12" customHeight="1">
      <c r="B55" s="21">
        <f>IF(情報!$C45="","",情報!$C45)</f>
        <v>143</v>
      </c>
      <c r="C55" s="22" t="str">
        <f t="shared" si="31"/>
        <v/>
      </c>
      <c r="D55" s="192" t="str">
        <f t="shared" si="32"/>
        <v/>
      </c>
      <c r="E55" s="193" t="str">
        <f t="shared" si="33"/>
        <v/>
      </c>
      <c r="F55" s="194" t="str">
        <f t="shared" si="8"/>
        <v/>
      </c>
      <c r="G55" s="192" t="str">
        <f t="shared" si="34"/>
        <v/>
      </c>
      <c r="H55" s="193" t="str">
        <f t="shared" si="35"/>
        <v/>
      </c>
      <c r="I55" s="194" t="str">
        <f t="shared" si="11"/>
        <v/>
      </c>
      <c r="J55" s="192" t="str">
        <f t="shared" si="36"/>
        <v/>
      </c>
      <c r="K55" s="193" t="str">
        <f t="shared" si="37"/>
        <v/>
      </c>
      <c r="L55" s="194" t="str">
        <f t="shared" si="14"/>
        <v/>
      </c>
      <c r="M55" s="20"/>
      <c r="N55" s="195" t="str">
        <f t="shared" si="15"/>
        <v/>
      </c>
      <c r="O55" s="196" t="str">
        <f t="shared" si="16"/>
        <v/>
      </c>
      <c r="P55" s="197" t="str">
        <f t="shared" si="17"/>
        <v/>
      </c>
      <c r="Q55" s="192" t="str">
        <f t="shared" si="38"/>
        <v/>
      </c>
      <c r="R55" s="198" t="str">
        <f t="shared" si="19"/>
        <v/>
      </c>
      <c r="S55" s="199"/>
      <c r="T55" s="200" t="str">
        <f t="shared" si="20"/>
        <v/>
      </c>
      <c r="U55" s="199"/>
      <c r="V55" s="200" t="str">
        <f t="shared" si="21"/>
        <v/>
      </c>
      <c r="W55" s="199"/>
      <c r="X55" s="201" t="str">
        <f t="shared" si="22"/>
        <v/>
      </c>
      <c r="Y55" s="202" t="str">
        <f t="shared" si="23"/>
        <v/>
      </c>
      <c r="Z55" s="203" t="str">
        <f t="shared" si="24"/>
        <v/>
      </c>
      <c r="AA55" s="204" t="str">
        <f t="shared" si="25"/>
        <v/>
      </c>
      <c r="AB55" s="205"/>
      <c r="AC55" s="186"/>
      <c r="AD55" s="206" t="str">
        <f t="shared" si="26"/>
        <v/>
      </c>
      <c r="AE55" s="207" t="str">
        <f t="shared" si="27"/>
        <v/>
      </c>
      <c r="AF55" s="208" t="str">
        <f t="shared" si="28"/>
        <v/>
      </c>
      <c r="AG55" s="209" t="str">
        <f t="shared" si="29"/>
        <v/>
      </c>
      <c r="AH55" s="210" t="str">
        <f t="shared" si="30"/>
        <v/>
      </c>
    </row>
    <row r="56" spans="2:34" ht="12" customHeight="1">
      <c r="B56" s="21">
        <f>IF(情報!$C46="","",情報!$C46)</f>
        <v>144</v>
      </c>
      <c r="C56" s="22" t="str">
        <f t="shared" si="31"/>
        <v/>
      </c>
      <c r="D56" s="192" t="str">
        <f t="shared" si="32"/>
        <v/>
      </c>
      <c r="E56" s="193" t="str">
        <f t="shared" si="33"/>
        <v/>
      </c>
      <c r="F56" s="194" t="str">
        <f t="shared" si="8"/>
        <v/>
      </c>
      <c r="G56" s="192" t="str">
        <f t="shared" si="34"/>
        <v/>
      </c>
      <c r="H56" s="193" t="str">
        <f t="shared" si="35"/>
        <v/>
      </c>
      <c r="I56" s="194" t="str">
        <f t="shared" si="11"/>
        <v/>
      </c>
      <c r="J56" s="192" t="str">
        <f t="shared" si="36"/>
        <v/>
      </c>
      <c r="K56" s="193" t="str">
        <f t="shared" si="37"/>
        <v/>
      </c>
      <c r="L56" s="194" t="str">
        <f t="shared" si="14"/>
        <v/>
      </c>
      <c r="M56" s="20"/>
      <c r="N56" s="195" t="str">
        <f t="shared" si="15"/>
        <v/>
      </c>
      <c r="O56" s="196" t="str">
        <f t="shared" si="16"/>
        <v/>
      </c>
      <c r="P56" s="197" t="str">
        <f t="shared" si="17"/>
        <v/>
      </c>
      <c r="Q56" s="192" t="str">
        <f t="shared" si="38"/>
        <v/>
      </c>
      <c r="R56" s="198" t="str">
        <f t="shared" si="19"/>
        <v/>
      </c>
      <c r="S56" s="199"/>
      <c r="T56" s="200" t="str">
        <f t="shared" si="20"/>
        <v/>
      </c>
      <c r="U56" s="199"/>
      <c r="V56" s="200" t="str">
        <f t="shared" si="21"/>
        <v/>
      </c>
      <c r="W56" s="199"/>
      <c r="X56" s="201" t="str">
        <f t="shared" si="22"/>
        <v/>
      </c>
      <c r="Y56" s="202" t="str">
        <f t="shared" si="23"/>
        <v/>
      </c>
      <c r="Z56" s="203" t="str">
        <f t="shared" si="24"/>
        <v/>
      </c>
      <c r="AA56" s="204" t="str">
        <f t="shared" si="25"/>
        <v/>
      </c>
      <c r="AB56" s="205"/>
      <c r="AC56" s="186"/>
      <c r="AD56" s="206" t="str">
        <f t="shared" si="26"/>
        <v/>
      </c>
      <c r="AE56" s="207" t="str">
        <f t="shared" si="27"/>
        <v/>
      </c>
      <c r="AF56" s="208" t="str">
        <f t="shared" si="28"/>
        <v/>
      </c>
      <c r="AG56" s="209" t="str">
        <f t="shared" si="29"/>
        <v/>
      </c>
      <c r="AH56" s="210" t="str">
        <f t="shared" si="30"/>
        <v/>
      </c>
    </row>
    <row r="57" spans="2:34" ht="12" customHeight="1" thickBot="1">
      <c r="B57" s="39">
        <f>IF(情報!$C47="","",情報!$C47)</f>
        <v>145</v>
      </c>
      <c r="C57" s="40" t="str">
        <f t="shared" si="31"/>
        <v/>
      </c>
      <c r="D57" s="249" t="str">
        <f t="shared" si="32"/>
        <v/>
      </c>
      <c r="E57" s="250" t="str">
        <f t="shared" si="33"/>
        <v/>
      </c>
      <c r="F57" s="251" t="str">
        <f t="shared" si="8"/>
        <v/>
      </c>
      <c r="G57" s="249" t="str">
        <f t="shared" si="34"/>
        <v/>
      </c>
      <c r="H57" s="250" t="str">
        <f t="shared" si="35"/>
        <v/>
      </c>
      <c r="I57" s="251" t="str">
        <f t="shared" si="11"/>
        <v/>
      </c>
      <c r="J57" s="249" t="str">
        <f t="shared" si="36"/>
        <v/>
      </c>
      <c r="K57" s="250" t="str">
        <f t="shared" si="37"/>
        <v/>
      </c>
      <c r="L57" s="251" t="str">
        <f t="shared" si="14"/>
        <v/>
      </c>
      <c r="M57" s="20"/>
      <c r="N57" s="252" t="str">
        <f t="shared" si="15"/>
        <v/>
      </c>
      <c r="O57" s="253" t="str">
        <f t="shared" si="16"/>
        <v/>
      </c>
      <c r="P57" s="254" t="str">
        <f t="shared" si="17"/>
        <v/>
      </c>
      <c r="Q57" s="249" t="str">
        <f t="shared" si="38"/>
        <v/>
      </c>
      <c r="R57" s="255" t="str">
        <f t="shared" si="19"/>
        <v/>
      </c>
      <c r="S57" s="256"/>
      <c r="T57" s="257" t="str">
        <f t="shared" si="20"/>
        <v/>
      </c>
      <c r="U57" s="256"/>
      <c r="V57" s="257" t="str">
        <f t="shared" si="21"/>
        <v/>
      </c>
      <c r="W57" s="256"/>
      <c r="X57" s="258" t="str">
        <f t="shared" si="22"/>
        <v/>
      </c>
      <c r="Y57" s="259" t="str">
        <f t="shared" si="23"/>
        <v/>
      </c>
      <c r="Z57" s="260" t="str">
        <f t="shared" si="24"/>
        <v/>
      </c>
      <c r="AA57" s="261" t="str">
        <f t="shared" si="25"/>
        <v/>
      </c>
      <c r="AB57" s="262"/>
      <c r="AC57" s="186"/>
      <c r="AD57" s="263" t="str">
        <f t="shared" si="26"/>
        <v/>
      </c>
      <c r="AE57" s="264" t="str">
        <f t="shared" si="27"/>
        <v/>
      </c>
      <c r="AF57" s="265" t="str">
        <f t="shared" si="28"/>
        <v/>
      </c>
      <c r="AG57" s="266" t="str">
        <f t="shared" si="29"/>
        <v/>
      </c>
      <c r="AH57" s="267" t="str">
        <f t="shared" si="30"/>
        <v/>
      </c>
    </row>
    <row r="58" spans="2:34" ht="12" customHeight="1">
      <c r="B58" s="14">
        <f>IF(情報!$C48="","",情報!$C48)</f>
        <v>201</v>
      </c>
      <c r="C58" s="15" t="str">
        <f t="shared" si="31"/>
        <v/>
      </c>
      <c r="D58" s="172" t="str">
        <f t="shared" si="32"/>
        <v/>
      </c>
      <c r="E58" s="173" t="str">
        <f t="shared" si="33"/>
        <v/>
      </c>
      <c r="F58" s="174" t="str">
        <f t="shared" si="8"/>
        <v/>
      </c>
      <c r="G58" s="172" t="str">
        <f t="shared" si="34"/>
        <v/>
      </c>
      <c r="H58" s="173" t="str">
        <f t="shared" si="35"/>
        <v/>
      </c>
      <c r="I58" s="174" t="str">
        <f t="shared" si="11"/>
        <v/>
      </c>
      <c r="J58" s="172" t="str">
        <f t="shared" si="36"/>
        <v/>
      </c>
      <c r="K58" s="173" t="str">
        <f t="shared" si="37"/>
        <v/>
      </c>
      <c r="L58" s="174" t="str">
        <f t="shared" si="14"/>
        <v/>
      </c>
      <c r="M58" s="20"/>
      <c r="N58" s="175" t="str">
        <f t="shared" si="15"/>
        <v/>
      </c>
      <c r="O58" s="176" t="str">
        <f t="shared" si="16"/>
        <v/>
      </c>
      <c r="P58" s="177" t="str">
        <f t="shared" si="17"/>
        <v/>
      </c>
      <c r="Q58" s="172" t="str">
        <f t="shared" si="38"/>
        <v/>
      </c>
      <c r="R58" s="178" t="str">
        <f t="shared" si="19"/>
        <v/>
      </c>
      <c r="S58" s="179"/>
      <c r="T58" s="180" t="str">
        <f t="shared" si="20"/>
        <v/>
      </c>
      <c r="U58" s="179"/>
      <c r="V58" s="180" t="str">
        <f t="shared" si="21"/>
        <v/>
      </c>
      <c r="W58" s="179"/>
      <c r="X58" s="181" t="str">
        <f t="shared" si="22"/>
        <v/>
      </c>
      <c r="Y58" s="182" t="str">
        <f t="shared" si="23"/>
        <v/>
      </c>
      <c r="Z58" s="183" t="str">
        <f t="shared" si="24"/>
        <v/>
      </c>
      <c r="AA58" s="184" t="str">
        <f t="shared" si="25"/>
        <v/>
      </c>
      <c r="AB58" s="185"/>
      <c r="AC58" s="186"/>
      <c r="AD58" s="187" t="str">
        <f t="shared" si="26"/>
        <v/>
      </c>
      <c r="AE58" s="188" t="str">
        <f t="shared" si="27"/>
        <v/>
      </c>
      <c r="AF58" s="189" t="str">
        <f t="shared" si="28"/>
        <v/>
      </c>
      <c r="AG58" s="190" t="str">
        <f t="shared" si="29"/>
        <v/>
      </c>
      <c r="AH58" s="191" t="str">
        <f t="shared" si="30"/>
        <v/>
      </c>
    </row>
    <row r="59" spans="2:34" ht="12" customHeight="1">
      <c r="B59" s="21">
        <f>IF(情報!$C49="","",情報!$C49)</f>
        <v>202</v>
      </c>
      <c r="C59" s="22" t="str">
        <f t="shared" si="31"/>
        <v/>
      </c>
      <c r="D59" s="192" t="str">
        <f t="shared" si="32"/>
        <v/>
      </c>
      <c r="E59" s="193" t="str">
        <f t="shared" si="33"/>
        <v/>
      </c>
      <c r="F59" s="194" t="str">
        <f t="shared" si="8"/>
        <v/>
      </c>
      <c r="G59" s="192" t="str">
        <f t="shared" si="34"/>
        <v/>
      </c>
      <c r="H59" s="193" t="str">
        <f t="shared" si="35"/>
        <v/>
      </c>
      <c r="I59" s="194" t="str">
        <f t="shared" si="11"/>
        <v/>
      </c>
      <c r="J59" s="192" t="str">
        <f t="shared" si="36"/>
        <v/>
      </c>
      <c r="K59" s="193" t="str">
        <f t="shared" si="37"/>
        <v/>
      </c>
      <c r="L59" s="194" t="str">
        <f t="shared" si="14"/>
        <v/>
      </c>
      <c r="M59" s="20"/>
      <c r="N59" s="195" t="str">
        <f t="shared" si="15"/>
        <v/>
      </c>
      <c r="O59" s="196" t="str">
        <f t="shared" si="16"/>
        <v/>
      </c>
      <c r="P59" s="197" t="str">
        <f t="shared" si="17"/>
        <v/>
      </c>
      <c r="Q59" s="192" t="str">
        <f t="shared" si="38"/>
        <v/>
      </c>
      <c r="R59" s="198" t="str">
        <f t="shared" si="19"/>
        <v/>
      </c>
      <c r="S59" s="199"/>
      <c r="T59" s="200" t="str">
        <f t="shared" si="20"/>
        <v/>
      </c>
      <c r="U59" s="199"/>
      <c r="V59" s="200" t="str">
        <f t="shared" si="21"/>
        <v/>
      </c>
      <c r="W59" s="199"/>
      <c r="X59" s="201" t="str">
        <f t="shared" si="22"/>
        <v/>
      </c>
      <c r="Y59" s="202" t="str">
        <f t="shared" si="23"/>
        <v/>
      </c>
      <c r="Z59" s="203" t="str">
        <f t="shared" si="24"/>
        <v/>
      </c>
      <c r="AA59" s="204" t="str">
        <f t="shared" si="25"/>
        <v/>
      </c>
      <c r="AB59" s="205"/>
      <c r="AC59" s="186"/>
      <c r="AD59" s="206" t="str">
        <f t="shared" si="26"/>
        <v/>
      </c>
      <c r="AE59" s="207" t="str">
        <f t="shared" si="27"/>
        <v/>
      </c>
      <c r="AF59" s="208" t="str">
        <f t="shared" si="28"/>
        <v/>
      </c>
      <c r="AG59" s="209" t="str">
        <f t="shared" si="29"/>
        <v/>
      </c>
      <c r="AH59" s="210" t="str">
        <f t="shared" si="30"/>
        <v/>
      </c>
    </row>
    <row r="60" spans="2:34" ht="12" customHeight="1">
      <c r="B60" s="21">
        <f>IF(情報!$C50="","",情報!$C50)</f>
        <v>203</v>
      </c>
      <c r="C60" s="22" t="str">
        <f t="shared" si="31"/>
        <v/>
      </c>
      <c r="D60" s="192" t="str">
        <f t="shared" si="32"/>
        <v/>
      </c>
      <c r="E60" s="193" t="str">
        <f t="shared" si="33"/>
        <v/>
      </c>
      <c r="F60" s="194" t="str">
        <f t="shared" si="8"/>
        <v/>
      </c>
      <c r="G60" s="192" t="str">
        <f t="shared" si="34"/>
        <v/>
      </c>
      <c r="H60" s="193" t="str">
        <f t="shared" si="35"/>
        <v/>
      </c>
      <c r="I60" s="194" t="str">
        <f t="shared" si="11"/>
        <v/>
      </c>
      <c r="J60" s="192" t="str">
        <f t="shared" si="36"/>
        <v/>
      </c>
      <c r="K60" s="193" t="str">
        <f t="shared" si="37"/>
        <v/>
      </c>
      <c r="L60" s="194" t="str">
        <f t="shared" si="14"/>
        <v/>
      </c>
      <c r="M60" s="20"/>
      <c r="N60" s="195" t="str">
        <f t="shared" si="15"/>
        <v/>
      </c>
      <c r="O60" s="196" t="str">
        <f t="shared" si="16"/>
        <v/>
      </c>
      <c r="P60" s="197" t="str">
        <f t="shared" si="17"/>
        <v/>
      </c>
      <c r="Q60" s="192" t="str">
        <f t="shared" si="38"/>
        <v/>
      </c>
      <c r="R60" s="198" t="str">
        <f t="shared" si="19"/>
        <v/>
      </c>
      <c r="S60" s="199"/>
      <c r="T60" s="200" t="str">
        <f t="shared" si="20"/>
        <v/>
      </c>
      <c r="U60" s="199"/>
      <c r="V60" s="200" t="str">
        <f t="shared" si="21"/>
        <v/>
      </c>
      <c r="W60" s="199"/>
      <c r="X60" s="201" t="str">
        <f t="shared" si="22"/>
        <v/>
      </c>
      <c r="Y60" s="202" t="str">
        <f t="shared" si="23"/>
        <v/>
      </c>
      <c r="Z60" s="203" t="str">
        <f t="shared" si="24"/>
        <v/>
      </c>
      <c r="AA60" s="204" t="str">
        <f t="shared" si="25"/>
        <v/>
      </c>
      <c r="AB60" s="205"/>
      <c r="AC60" s="186"/>
      <c r="AD60" s="206" t="str">
        <f t="shared" si="26"/>
        <v/>
      </c>
      <c r="AE60" s="207" t="str">
        <f t="shared" si="27"/>
        <v/>
      </c>
      <c r="AF60" s="208" t="str">
        <f t="shared" si="28"/>
        <v/>
      </c>
      <c r="AG60" s="209" t="str">
        <f t="shared" si="29"/>
        <v/>
      </c>
      <c r="AH60" s="210" t="str">
        <f t="shared" si="30"/>
        <v/>
      </c>
    </row>
    <row r="61" spans="2:34" ht="12" customHeight="1">
      <c r="B61" s="21">
        <f>IF(情報!$C51="","",情報!$C51)</f>
        <v>204</v>
      </c>
      <c r="C61" s="22" t="str">
        <f t="shared" si="31"/>
        <v/>
      </c>
      <c r="D61" s="192" t="str">
        <f t="shared" si="32"/>
        <v/>
      </c>
      <c r="E61" s="193" t="str">
        <f t="shared" si="33"/>
        <v/>
      </c>
      <c r="F61" s="194" t="str">
        <f t="shared" si="8"/>
        <v/>
      </c>
      <c r="G61" s="192" t="str">
        <f t="shared" si="34"/>
        <v/>
      </c>
      <c r="H61" s="193" t="str">
        <f t="shared" si="35"/>
        <v/>
      </c>
      <c r="I61" s="194" t="str">
        <f t="shared" si="11"/>
        <v/>
      </c>
      <c r="J61" s="192" t="str">
        <f t="shared" si="36"/>
        <v/>
      </c>
      <c r="K61" s="193" t="str">
        <f t="shared" si="37"/>
        <v/>
      </c>
      <c r="L61" s="194" t="str">
        <f t="shared" si="14"/>
        <v/>
      </c>
      <c r="M61" s="20"/>
      <c r="N61" s="195" t="str">
        <f t="shared" si="15"/>
        <v/>
      </c>
      <c r="O61" s="196" t="str">
        <f t="shared" si="16"/>
        <v/>
      </c>
      <c r="P61" s="197" t="str">
        <f t="shared" si="17"/>
        <v/>
      </c>
      <c r="Q61" s="192" t="str">
        <f t="shared" si="38"/>
        <v/>
      </c>
      <c r="R61" s="198" t="str">
        <f t="shared" si="19"/>
        <v/>
      </c>
      <c r="S61" s="199"/>
      <c r="T61" s="200" t="str">
        <f t="shared" si="20"/>
        <v/>
      </c>
      <c r="U61" s="199"/>
      <c r="V61" s="200" t="str">
        <f t="shared" si="21"/>
        <v/>
      </c>
      <c r="W61" s="199"/>
      <c r="X61" s="201" t="str">
        <f t="shared" si="22"/>
        <v/>
      </c>
      <c r="Y61" s="202" t="str">
        <f t="shared" si="23"/>
        <v/>
      </c>
      <c r="Z61" s="203" t="str">
        <f t="shared" si="24"/>
        <v/>
      </c>
      <c r="AA61" s="204" t="str">
        <f t="shared" si="25"/>
        <v/>
      </c>
      <c r="AB61" s="205"/>
      <c r="AC61" s="186"/>
      <c r="AD61" s="206" t="str">
        <f t="shared" si="26"/>
        <v/>
      </c>
      <c r="AE61" s="207" t="str">
        <f t="shared" si="27"/>
        <v/>
      </c>
      <c r="AF61" s="208" t="str">
        <f t="shared" si="28"/>
        <v/>
      </c>
      <c r="AG61" s="209" t="str">
        <f t="shared" si="29"/>
        <v/>
      </c>
      <c r="AH61" s="210" t="str">
        <f t="shared" si="30"/>
        <v/>
      </c>
    </row>
    <row r="62" spans="2:34" ht="12" customHeight="1">
      <c r="B62" s="27">
        <f>IF(情報!$C52="","",情報!$C52)</f>
        <v>205</v>
      </c>
      <c r="C62" s="28" t="str">
        <f t="shared" si="31"/>
        <v/>
      </c>
      <c r="D62" s="211" t="str">
        <f t="shared" si="32"/>
        <v/>
      </c>
      <c r="E62" s="212" t="str">
        <f t="shared" si="33"/>
        <v/>
      </c>
      <c r="F62" s="213" t="str">
        <f t="shared" si="8"/>
        <v/>
      </c>
      <c r="G62" s="211" t="str">
        <f t="shared" si="34"/>
        <v/>
      </c>
      <c r="H62" s="212" t="str">
        <f t="shared" si="35"/>
        <v/>
      </c>
      <c r="I62" s="213" t="str">
        <f t="shared" si="11"/>
        <v/>
      </c>
      <c r="J62" s="211" t="str">
        <f t="shared" si="36"/>
        <v/>
      </c>
      <c r="K62" s="212" t="str">
        <f t="shared" si="37"/>
        <v/>
      </c>
      <c r="L62" s="213" t="str">
        <f t="shared" si="14"/>
        <v/>
      </c>
      <c r="M62" s="20"/>
      <c r="N62" s="214" t="str">
        <f t="shared" si="15"/>
        <v/>
      </c>
      <c r="O62" s="215" t="str">
        <f t="shared" si="16"/>
        <v/>
      </c>
      <c r="P62" s="216" t="str">
        <f t="shared" si="17"/>
        <v/>
      </c>
      <c r="Q62" s="211" t="str">
        <f t="shared" si="38"/>
        <v/>
      </c>
      <c r="R62" s="217" t="str">
        <f t="shared" si="19"/>
        <v/>
      </c>
      <c r="S62" s="218"/>
      <c r="T62" s="219" t="str">
        <f t="shared" si="20"/>
        <v/>
      </c>
      <c r="U62" s="218"/>
      <c r="V62" s="219" t="str">
        <f t="shared" si="21"/>
        <v/>
      </c>
      <c r="W62" s="218"/>
      <c r="X62" s="220" t="str">
        <f t="shared" si="22"/>
        <v/>
      </c>
      <c r="Y62" s="221" t="str">
        <f t="shared" si="23"/>
        <v/>
      </c>
      <c r="Z62" s="222" t="str">
        <f t="shared" si="24"/>
        <v/>
      </c>
      <c r="AA62" s="223" t="str">
        <f t="shared" si="25"/>
        <v/>
      </c>
      <c r="AB62" s="224"/>
      <c r="AC62" s="186"/>
      <c r="AD62" s="225" t="str">
        <f t="shared" si="26"/>
        <v/>
      </c>
      <c r="AE62" s="226" t="str">
        <f t="shared" si="27"/>
        <v/>
      </c>
      <c r="AF62" s="227" t="str">
        <f t="shared" si="28"/>
        <v/>
      </c>
      <c r="AG62" s="228" t="str">
        <f t="shared" si="29"/>
        <v/>
      </c>
      <c r="AH62" s="229" t="str">
        <f t="shared" si="30"/>
        <v/>
      </c>
    </row>
    <row r="63" spans="2:34" ht="12" customHeight="1">
      <c r="B63" s="33">
        <f>IF(情報!$C53="","",情報!$C53)</f>
        <v>206</v>
      </c>
      <c r="C63" s="34" t="str">
        <f t="shared" si="31"/>
        <v/>
      </c>
      <c r="D63" s="230" t="str">
        <f t="shared" si="32"/>
        <v/>
      </c>
      <c r="E63" s="231" t="str">
        <f t="shared" si="33"/>
        <v/>
      </c>
      <c r="F63" s="232" t="str">
        <f t="shared" si="8"/>
        <v/>
      </c>
      <c r="G63" s="230" t="str">
        <f t="shared" si="34"/>
        <v/>
      </c>
      <c r="H63" s="231" t="str">
        <f t="shared" si="35"/>
        <v/>
      </c>
      <c r="I63" s="232" t="str">
        <f t="shared" si="11"/>
        <v/>
      </c>
      <c r="J63" s="230" t="str">
        <f t="shared" si="36"/>
        <v/>
      </c>
      <c r="K63" s="231" t="str">
        <f t="shared" si="37"/>
        <v/>
      </c>
      <c r="L63" s="232" t="str">
        <f t="shared" si="14"/>
        <v/>
      </c>
      <c r="M63" s="20"/>
      <c r="N63" s="233" t="str">
        <f t="shared" si="15"/>
        <v/>
      </c>
      <c r="O63" s="234" t="str">
        <f t="shared" si="16"/>
        <v/>
      </c>
      <c r="P63" s="235" t="str">
        <f t="shared" si="17"/>
        <v/>
      </c>
      <c r="Q63" s="230" t="str">
        <f t="shared" si="38"/>
        <v/>
      </c>
      <c r="R63" s="236" t="str">
        <f t="shared" si="19"/>
        <v/>
      </c>
      <c r="S63" s="237"/>
      <c r="T63" s="238" t="str">
        <f t="shared" si="20"/>
        <v/>
      </c>
      <c r="U63" s="237"/>
      <c r="V63" s="238" t="str">
        <f t="shared" si="21"/>
        <v/>
      </c>
      <c r="W63" s="237"/>
      <c r="X63" s="239" t="str">
        <f t="shared" si="22"/>
        <v/>
      </c>
      <c r="Y63" s="240" t="str">
        <f t="shared" si="23"/>
        <v/>
      </c>
      <c r="Z63" s="241" t="str">
        <f t="shared" si="24"/>
        <v/>
      </c>
      <c r="AA63" s="242" t="str">
        <f t="shared" si="25"/>
        <v/>
      </c>
      <c r="AB63" s="243"/>
      <c r="AC63" s="186"/>
      <c r="AD63" s="244" t="str">
        <f t="shared" si="26"/>
        <v/>
      </c>
      <c r="AE63" s="245" t="str">
        <f t="shared" si="27"/>
        <v/>
      </c>
      <c r="AF63" s="246" t="str">
        <f t="shared" si="28"/>
        <v/>
      </c>
      <c r="AG63" s="247" t="str">
        <f t="shared" si="29"/>
        <v/>
      </c>
      <c r="AH63" s="248" t="str">
        <f t="shared" si="30"/>
        <v/>
      </c>
    </row>
    <row r="64" spans="2:34" ht="12" customHeight="1">
      <c r="B64" s="21">
        <f>IF(情報!$C54="","",情報!$C54)</f>
        <v>207</v>
      </c>
      <c r="C64" s="22" t="str">
        <f t="shared" si="31"/>
        <v/>
      </c>
      <c r="D64" s="192" t="str">
        <f t="shared" si="32"/>
        <v/>
      </c>
      <c r="E64" s="193" t="str">
        <f t="shared" si="33"/>
        <v/>
      </c>
      <c r="F64" s="194" t="str">
        <f t="shared" si="8"/>
        <v/>
      </c>
      <c r="G64" s="192" t="str">
        <f t="shared" si="34"/>
        <v/>
      </c>
      <c r="H64" s="193" t="str">
        <f t="shared" si="35"/>
        <v/>
      </c>
      <c r="I64" s="194" t="str">
        <f t="shared" si="11"/>
        <v/>
      </c>
      <c r="J64" s="192" t="str">
        <f t="shared" si="36"/>
        <v/>
      </c>
      <c r="K64" s="193" t="str">
        <f t="shared" si="37"/>
        <v/>
      </c>
      <c r="L64" s="194" t="str">
        <f t="shared" si="14"/>
        <v/>
      </c>
      <c r="M64" s="20"/>
      <c r="N64" s="195" t="str">
        <f t="shared" si="15"/>
        <v/>
      </c>
      <c r="O64" s="196" t="str">
        <f t="shared" si="16"/>
        <v/>
      </c>
      <c r="P64" s="197" t="str">
        <f t="shared" si="17"/>
        <v/>
      </c>
      <c r="Q64" s="192" t="str">
        <f t="shared" si="38"/>
        <v/>
      </c>
      <c r="R64" s="198" t="str">
        <f t="shared" si="19"/>
        <v/>
      </c>
      <c r="S64" s="199"/>
      <c r="T64" s="200" t="str">
        <f t="shared" si="20"/>
        <v/>
      </c>
      <c r="U64" s="199"/>
      <c r="V64" s="200" t="str">
        <f t="shared" si="21"/>
        <v/>
      </c>
      <c r="W64" s="199"/>
      <c r="X64" s="201" t="str">
        <f t="shared" si="22"/>
        <v/>
      </c>
      <c r="Y64" s="202" t="str">
        <f t="shared" si="23"/>
        <v/>
      </c>
      <c r="Z64" s="203" t="str">
        <f t="shared" si="24"/>
        <v/>
      </c>
      <c r="AA64" s="204" t="str">
        <f t="shared" si="25"/>
        <v/>
      </c>
      <c r="AB64" s="205"/>
      <c r="AC64" s="186"/>
      <c r="AD64" s="206" t="str">
        <f t="shared" si="26"/>
        <v/>
      </c>
      <c r="AE64" s="207" t="str">
        <f t="shared" si="27"/>
        <v/>
      </c>
      <c r="AF64" s="208" t="str">
        <f t="shared" si="28"/>
        <v/>
      </c>
      <c r="AG64" s="209" t="str">
        <f t="shared" si="29"/>
        <v/>
      </c>
      <c r="AH64" s="210" t="str">
        <f t="shared" si="30"/>
        <v/>
      </c>
    </row>
    <row r="65" spans="2:34" ht="12" customHeight="1">
      <c r="B65" s="21">
        <f>IF(情報!$C55="","",情報!$C55)</f>
        <v>208</v>
      </c>
      <c r="C65" s="22" t="str">
        <f t="shared" si="31"/>
        <v/>
      </c>
      <c r="D65" s="192" t="str">
        <f t="shared" si="32"/>
        <v/>
      </c>
      <c r="E65" s="193" t="str">
        <f t="shared" si="33"/>
        <v/>
      </c>
      <c r="F65" s="194" t="str">
        <f t="shared" si="8"/>
        <v/>
      </c>
      <c r="G65" s="192" t="str">
        <f t="shared" si="34"/>
        <v/>
      </c>
      <c r="H65" s="193" t="str">
        <f t="shared" si="35"/>
        <v/>
      </c>
      <c r="I65" s="194" t="str">
        <f t="shared" si="11"/>
        <v/>
      </c>
      <c r="J65" s="192" t="str">
        <f t="shared" si="36"/>
        <v/>
      </c>
      <c r="K65" s="193" t="str">
        <f t="shared" si="37"/>
        <v/>
      </c>
      <c r="L65" s="194" t="str">
        <f t="shared" si="14"/>
        <v/>
      </c>
      <c r="M65" s="20"/>
      <c r="N65" s="195" t="str">
        <f t="shared" si="15"/>
        <v/>
      </c>
      <c r="O65" s="196" t="str">
        <f t="shared" si="16"/>
        <v/>
      </c>
      <c r="P65" s="197" t="str">
        <f t="shared" si="17"/>
        <v/>
      </c>
      <c r="Q65" s="192" t="str">
        <f t="shared" si="38"/>
        <v/>
      </c>
      <c r="R65" s="198" t="str">
        <f t="shared" si="19"/>
        <v/>
      </c>
      <c r="S65" s="199"/>
      <c r="T65" s="200" t="str">
        <f t="shared" si="20"/>
        <v/>
      </c>
      <c r="U65" s="199"/>
      <c r="V65" s="200" t="str">
        <f t="shared" si="21"/>
        <v/>
      </c>
      <c r="W65" s="199"/>
      <c r="X65" s="201" t="str">
        <f t="shared" si="22"/>
        <v/>
      </c>
      <c r="Y65" s="202" t="str">
        <f t="shared" si="23"/>
        <v/>
      </c>
      <c r="Z65" s="203" t="str">
        <f t="shared" si="24"/>
        <v/>
      </c>
      <c r="AA65" s="204" t="str">
        <f t="shared" si="25"/>
        <v/>
      </c>
      <c r="AB65" s="205"/>
      <c r="AC65" s="186"/>
      <c r="AD65" s="206" t="str">
        <f t="shared" si="26"/>
        <v/>
      </c>
      <c r="AE65" s="207" t="str">
        <f t="shared" si="27"/>
        <v/>
      </c>
      <c r="AF65" s="208" t="str">
        <f t="shared" si="28"/>
        <v/>
      </c>
      <c r="AG65" s="209" t="str">
        <f t="shared" si="29"/>
        <v/>
      </c>
      <c r="AH65" s="210" t="str">
        <f t="shared" si="30"/>
        <v/>
      </c>
    </row>
    <row r="66" spans="2:34" ht="12" customHeight="1">
      <c r="B66" s="21">
        <f>IF(情報!$C56="","",情報!$C56)</f>
        <v>209</v>
      </c>
      <c r="C66" s="22" t="str">
        <f t="shared" si="31"/>
        <v/>
      </c>
      <c r="D66" s="192" t="str">
        <f t="shared" si="32"/>
        <v/>
      </c>
      <c r="E66" s="193" t="str">
        <f t="shared" si="33"/>
        <v/>
      </c>
      <c r="F66" s="194" t="str">
        <f t="shared" si="8"/>
        <v/>
      </c>
      <c r="G66" s="192" t="str">
        <f t="shared" si="34"/>
        <v/>
      </c>
      <c r="H66" s="193" t="str">
        <f t="shared" si="35"/>
        <v/>
      </c>
      <c r="I66" s="194" t="str">
        <f t="shared" si="11"/>
        <v/>
      </c>
      <c r="J66" s="192" t="str">
        <f t="shared" si="36"/>
        <v/>
      </c>
      <c r="K66" s="193" t="str">
        <f t="shared" si="37"/>
        <v/>
      </c>
      <c r="L66" s="194" t="str">
        <f t="shared" si="14"/>
        <v/>
      </c>
      <c r="M66" s="20"/>
      <c r="N66" s="195" t="str">
        <f t="shared" si="15"/>
        <v/>
      </c>
      <c r="O66" s="196" t="str">
        <f t="shared" si="16"/>
        <v/>
      </c>
      <c r="P66" s="197" t="str">
        <f t="shared" si="17"/>
        <v/>
      </c>
      <c r="Q66" s="192" t="str">
        <f t="shared" si="38"/>
        <v/>
      </c>
      <c r="R66" s="198" t="str">
        <f t="shared" si="19"/>
        <v/>
      </c>
      <c r="S66" s="199"/>
      <c r="T66" s="200" t="str">
        <f t="shared" si="20"/>
        <v/>
      </c>
      <c r="U66" s="199"/>
      <c r="V66" s="200" t="str">
        <f t="shared" si="21"/>
        <v/>
      </c>
      <c r="W66" s="199"/>
      <c r="X66" s="201" t="str">
        <f t="shared" si="22"/>
        <v/>
      </c>
      <c r="Y66" s="202" t="str">
        <f t="shared" si="23"/>
        <v/>
      </c>
      <c r="Z66" s="203" t="str">
        <f t="shared" si="24"/>
        <v/>
      </c>
      <c r="AA66" s="204" t="str">
        <f t="shared" si="25"/>
        <v/>
      </c>
      <c r="AB66" s="205"/>
      <c r="AC66" s="186"/>
      <c r="AD66" s="206" t="str">
        <f t="shared" si="26"/>
        <v/>
      </c>
      <c r="AE66" s="207" t="str">
        <f t="shared" si="27"/>
        <v/>
      </c>
      <c r="AF66" s="208" t="str">
        <f t="shared" si="28"/>
        <v/>
      </c>
      <c r="AG66" s="209" t="str">
        <f t="shared" si="29"/>
        <v/>
      </c>
      <c r="AH66" s="210" t="str">
        <f t="shared" si="30"/>
        <v/>
      </c>
    </row>
    <row r="67" spans="2:34" ht="12" customHeight="1">
      <c r="B67" s="27">
        <f>IF(情報!$C57="","",情報!$C57)</f>
        <v>210</v>
      </c>
      <c r="C67" s="28" t="str">
        <f t="shared" si="31"/>
        <v/>
      </c>
      <c r="D67" s="211" t="str">
        <f t="shared" si="32"/>
        <v/>
      </c>
      <c r="E67" s="212" t="str">
        <f t="shared" si="33"/>
        <v/>
      </c>
      <c r="F67" s="213" t="str">
        <f t="shared" si="8"/>
        <v/>
      </c>
      <c r="G67" s="211" t="str">
        <f t="shared" si="34"/>
        <v/>
      </c>
      <c r="H67" s="212" t="str">
        <f t="shared" si="35"/>
        <v/>
      </c>
      <c r="I67" s="213" t="str">
        <f t="shared" si="11"/>
        <v/>
      </c>
      <c r="J67" s="211" t="str">
        <f t="shared" si="36"/>
        <v/>
      </c>
      <c r="K67" s="212" t="str">
        <f t="shared" si="37"/>
        <v/>
      </c>
      <c r="L67" s="213" t="str">
        <f t="shared" si="14"/>
        <v/>
      </c>
      <c r="M67" s="20"/>
      <c r="N67" s="214" t="str">
        <f t="shared" si="15"/>
        <v/>
      </c>
      <c r="O67" s="215" t="str">
        <f t="shared" si="16"/>
        <v/>
      </c>
      <c r="P67" s="216" t="str">
        <f t="shared" si="17"/>
        <v/>
      </c>
      <c r="Q67" s="211" t="str">
        <f t="shared" si="38"/>
        <v/>
      </c>
      <c r="R67" s="217" t="str">
        <f t="shared" si="19"/>
        <v/>
      </c>
      <c r="S67" s="218"/>
      <c r="T67" s="219" t="str">
        <f t="shared" si="20"/>
        <v/>
      </c>
      <c r="U67" s="218"/>
      <c r="V67" s="219" t="str">
        <f t="shared" si="21"/>
        <v/>
      </c>
      <c r="W67" s="218"/>
      <c r="X67" s="220" t="str">
        <f t="shared" si="22"/>
        <v/>
      </c>
      <c r="Y67" s="221" t="str">
        <f t="shared" si="23"/>
        <v/>
      </c>
      <c r="Z67" s="222" t="str">
        <f t="shared" si="24"/>
        <v/>
      </c>
      <c r="AA67" s="223" t="str">
        <f t="shared" si="25"/>
        <v/>
      </c>
      <c r="AB67" s="224"/>
      <c r="AC67" s="186"/>
      <c r="AD67" s="225" t="str">
        <f t="shared" si="26"/>
        <v/>
      </c>
      <c r="AE67" s="226" t="str">
        <f t="shared" si="27"/>
        <v/>
      </c>
      <c r="AF67" s="227" t="str">
        <f t="shared" si="28"/>
        <v/>
      </c>
      <c r="AG67" s="228" t="str">
        <f t="shared" si="29"/>
        <v/>
      </c>
      <c r="AH67" s="229" t="str">
        <f t="shared" si="30"/>
        <v/>
      </c>
    </row>
    <row r="68" spans="2:34" ht="12" customHeight="1">
      <c r="B68" s="33">
        <f>IF(情報!$C58="","",情報!$C58)</f>
        <v>211</v>
      </c>
      <c r="C68" s="34" t="str">
        <f t="shared" si="31"/>
        <v/>
      </c>
      <c r="D68" s="230" t="str">
        <f t="shared" si="32"/>
        <v/>
      </c>
      <c r="E68" s="231" t="str">
        <f t="shared" si="33"/>
        <v/>
      </c>
      <c r="F68" s="232" t="str">
        <f t="shared" si="8"/>
        <v/>
      </c>
      <c r="G68" s="230" t="str">
        <f t="shared" si="34"/>
        <v/>
      </c>
      <c r="H68" s="231" t="str">
        <f t="shared" si="35"/>
        <v/>
      </c>
      <c r="I68" s="232" t="str">
        <f t="shared" si="11"/>
        <v/>
      </c>
      <c r="J68" s="230" t="str">
        <f t="shared" si="36"/>
        <v/>
      </c>
      <c r="K68" s="231" t="str">
        <f t="shared" si="37"/>
        <v/>
      </c>
      <c r="L68" s="232" t="str">
        <f t="shared" si="14"/>
        <v/>
      </c>
      <c r="M68" s="20"/>
      <c r="N68" s="233" t="str">
        <f t="shared" si="15"/>
        <v/>
      </c>
      <c r="O68" s="234" t="str">
        <f t="shared" si="16"/>
        <v/>
      </c>
      <c r="P68" s="235" t="str">
        <f t="shared" si="17"/>
        <v/>
      </c>
      <c r="Q68" s="230" t="str">
        <f t="shared" si="38"/>
        <v/>
      </c>
      <c r="R68" s="236" t="str">
        <f t="shared" si="19"/>
        <v/>
      </c>
      <c r="S68" s="237"/>
      <c r="T68" s="238" t="str">
        <f t="shared" si="20"/>
        <v/>
      </c>
      <c r="U68" s="237"/>
      <c r="V68" s="238" t="str">
        <f t="shared" si="21"/>
        <v/>
      </c>
      <c r="W68" s="237"/>
      <c r="X68" s="239" t="str">
        <f t="shared" si="22"/>
        <v/>
      </c>
      <c r="Y68" s="240" t="str">
        <f t="shared" si="23"/>
        <v/>
      </c>
      <c r="Z68" s="241" t="str">
        <f t="shared" si="24"/>
        <v/>
      </c>
      <c r="AA68" s="242" t="str">
        <f t="shared" si="25"/>
        <v/>
      </c>
      <c r="AB68" s="243"/>
      <c r="AC68" s="186"/>
      <c r="AD68" s="244" t="str">
        <f t="shared" si="26"/>
        <v/>
      </c>
      <c r="AE68" s="245" t="str">
        <f t="shared" si="27"/>
        <v/>
      </c>
      <c r="AF68" s="246" t="str">
        <f t="shared" si="28"/>
        <v/>
      </c>
      <c r="AG68" s="247" t="str">
        <f t="shared" si="29"/>
        <v/>
      </c>
      <c r="AH68" s="248" t="str">
        <f t="shared" si="30"/>
        <v/>
      </c>
    </row>
    <row r="69" spans="2:34" ht="12" customHeight="1">
      <c r="B69" s="21">
        <f>IF(情報!$C59="","",情報!$C59)</f>
        <v>212</v>
      </c>
      <c r="C69" s="22" t="str">
        <f t="shared" si="31"/>
        <v/>
      </c>
      <c r="D69" s="192" t="str">
        <f t="shared" si="32"/>
        <v/>
      </c>
      <c r="E69" s="193" t="str">
        <f t="shared" si="33"/>
        <v/>
      </c>
      <c r="F69" s="194" t="str">
        <f t="shared" si="8"/>
        <v/>
      </c>
      <c r="G69" s="192" t="str">
        <f t="shared" si="34"/>
        <v/>
      </c>
      <c r="H69" s="193" t="str">
        <f t="shared" si="35"/>
        <v/>
      </c>
      <c r="I69" s="194" t="str">
        <f t="shared" si="11"/>
        <v/>
      </c>
      <c r="J69" s="192" t="str">
        <f t="shared" si="36"/>
        <v/>
      </c>
      <c r="K69" s="193" t="str">
        <f t="shared" si="37"/>
        <v/>
      </c>
      <c r="L69" s="194" t="str">
        <f t="shared" si="14"/>
        <v/>
      </c>
      <c r="M69" s="20"/>
      <c r="N69" s="195" t="str">
        <f t="shared" si="15"/>
        <v/>
      </c>
      <c r="O69" s="196" t="str">
        <f t="shared" si="16"/>
        <v/>
      </c>
      <c r="P69" s="197" t="str">
        <f t="shared" si="17"/>
        <v/>
      </c>
      <c r="Q69" s="192" t="str">
        <f t="shared" si="38"/>
        <v/>
      </c>
      <c r="R69" s="198" t="str">
        <f t="shared" si="19"/>
        <v/>
      </c>
      <c r="S69" s="199"/>
      <c r="T69" s="200" t="str">
        <f t="shared" si="20"/>
        <v/>
      </c>
      <c r="U69" s="199"/>
      <c r="V69" s="200" t="str">
        <f t="shared" si="21"/>
        <v/>
      </c>
      <c r="W69" s="199"/>
      <c r="X69" s="201" t="str">
        <f t="shared" si="22"/>
        <v/>
      </c>
      <c r="Y69" s="202" t="str">
        <f t="shared" si="23"/>
        <v/>
      </c>
      <c r="Z69" s="203" t="str">
        <f t="shared" si="24"/>
        <v/>
      </c>
      <c r="AA69" s="204" t="str">
        <f t="shared" si="25"/>
        <v/>
      </c>
      <c r="AB69" s="205"/>
      <c r="AC69" s="186"/>
      <c r="AD69" s="206" t="str">
        <f t="shared" si="26"/>
        <v/>
      </c>
      <c r="AE69" s="207" t="str">
        <f t="shared" si="27"/>
        <v/>
      </c>
      <c r="AF69" s="208" t="str">
        <f t="shared" si="28"/>
        <v/>
      </c>
      <c r="AG69" s="209" t="str">
        <f t="shared" si="29"/>
        <v/>
      </c>
      <c r="AH69" s="210" t="str">
        <f t="shared" si="30"/>
        <v/>
      </c>
    </row>
    <row r="70" spans="2:34" ht="12" customHeight="1">
      <c r="B70" s="21">
        <f>IF(情報!$C60="","",情報!$C60)</f>
        <v>213</v>
      </c>
      <c r="C70" s="22" t="str">
        <f t="shared" si="31"/>
        <v/>
      </c>
      <c r="D70" s="192" t="str">
        <f t="shared" si="32"/>
        <v/>
      </c>
      <c r="E70" s="193" t="str">
        <f t="shared" si="33"/>
        <v/>
      </c>
      <c r="F70" s="194" t="str">
        <f t="shared" si="8"/>
        <v/>
      </c>
      <c r="G70" s="192" t="str">
        <f t="shared" si="34"/>
        <v/>
      </c>
      <c r="H70" s="193" t="str">
        <f t="shared" si="35"/>
        <v/>
      </c>
      <c r="I70" s="194" t="str">
        <f t="shared" si="11"/>
        <v/>
      </c>
      <c r="J70" s="192" t="str">
        <f t="shared" si="36"/>
        <v/>
      </c>
      <c r="K70" s="193" t="str">
        <f t="shared" si="37"/>
        <v/>
      </c>
      <c r="L70" s="194" t="str">
        <f t="shared" si="14"/>
        <v/>
      </c>
      <c r="M70" s="20"/>
      <c r="N70" s="195" t="str">
        <f t="shared" si="15"/>
        <v/>
      </c>
      <c r="O70" s="196" t="str">
        <f t="shared" si="16"/>
        <v/>
      </c>
      <c r="P70" s="197" t="str">
        <f t="shared" si="17"/>
        <v/>
      </c>
      <c r="Q70" s="192" t="str">
        <f t="shared" si="38"/>
        <v/>
      </c>
      <c r="R70" s="198" t="str">
        <f t="shared" si="19"/>
        <v/>
      </c>
      <c r="S70" s="199"/>
      <c r="T70" s="200" t="str">
        <f t="shared" si="20"/>
        <v/>
      </c>
      <c r="U70" s="199"/>
      <c r="V70" s="200" t="str">
        <f t="shared" si="21"/>
        <v/>
      </c>
      <c r="W70" s="199"/>
      <c r="X70" s="201" t="str">
        <f t="shared" si="22"/>
        <v/>
      </c>
      <c r="Y70" s="202" t="str">
        <f t="shared" si="23"/>
        <v/>
      </c>
      <c r="Z70" s="203" t="str">
        <f t="shared" si="24"/>
        <v/>
      </c>
      <c r="AA70" s="204" t="str">
        <f t="shared" si="25"/>
        <v/>
      </c>
      <c r="AB70" s="205"/>
      <c r="AC70" s="186"/>
      <c r="AD70" s="206" t="str">
        <f t="shared" si="26"/>
        <v/>
      </c>
      <c r="AE70" s="207" t="str">
        <f t="shared" si="27"/>
        <v/>
      </c>
      <c r="AF70" s="208" t="str">
        <f t="shared" si="28"/>
        <v/>
      </c>
      <c r="AG70" s="209" t="str">
        <f t="shared" si="29"/>
        <v/>
      </c>
      <c r="AH70" s="210" t="str">
        <f t="shared" si="30"/>
        <v/>
      </c>
    </row>
    <row r="71" spans="2:34" ht="12" customHeight="1">
      <c r="B71" s="21">
        <f>IF(情報!$C61="","",情報!$C61)</f>
        <v>214</v>
      </c>
      <c r="C71" s="22" t="str">
        <f t="shared" si="31"/>
        <v/>
      </c>
      <c r="D71" s="192" t="str">
        <f t="shared" si="32"/>
        <v/>
      </c>
      <c r="E71" s="193" t="str">
        <f t="shared" si="33"/>
        <v/>
      </c>
      <c r="F71" s="194" t="str">
        <f t="shared" si="8"/>
        <v/>
      </c>
      <c r="G71" s="192" t="str">
        <f t="shared" si="34"/>
        <v/>
      </c>
      <c r="H71" s="193" t="str">
        <f t="shared" si="35"/>
        <v/>
      </c>
      <c r="I71" s="194" t="str">
        <f t="shared" si="11"/>
        <v/>
      </c>
      <c r="J71" s="192" t="str">
        <f t="shared" si="36"/>
        <v/>
      </c>
      <c r="K71" s="193" t="str">
        <f t="shared" si="37"/>
        <v/>
      </c>
      <c r="L71" s="194" t="str">
        <f t="shared" si="14"/>
        <v/>
      </c>
      <c r="M71" s="20"/>
      <c r="N71" s="195" t="str">
        <f t="shared" si="15"/>
        <v/>
      </c>
      <c r="O71" s="196" t="str">
        <f t="shared" si="16"/>
        <v/>
      </c>
      <c r="P71" s="197" t="str">
        <f t="shared" si="17"/>
        <v/>
      </c>
      <c r="Q71" s="192" t="str">
        <f t="shared" si="38"/>
        <v/>
      </c>
      <c r="R71" s="198" t="str">
        <f t="shared" si="19"/>
        <v/>
      </c>
      <c r="S71" s="199"/>
      <c r="T71" s="200" t="str">
        <f t="shared" si="20"/>
        <v/>
      </c>
      <c r="U71" s="199"/>
      <c r="V71" s="200" t="str">
        <f t="shared" si="21"/>
        <v/>
      </c>
      <c r="W71" s="199"/>
      <c r="X71" s="201" t="str">
        <f t="shared" si="22"/>
        <v/>
      </c>
      <c r="Y71" s="202" t="str">
        <f t="shared" si="23"/>
        <v/>
      </c>
      <c r="Z71" s="203" t="str">
        <f t="shared" si="24"/>
        <v/>
      </c>
      <c r="AA71" s="204" t="str">
        <f t="shared" si="25"/>
        <v/>
      </c>
      <c r="AB71" s="205"/>
      <c r="AC71" s="186"/>
      <c r="AD71" s="206" t="str">
        <f t="shared" si="26"/>
        <v/>
      </c>
      <c r="AE71" s="207" t="str">
        <f t="shared" si="27"/>
        <v/>
      </c>
      <c r="AF71" s="208" t="str">
        <f t="shared" si="28"/>
        <v/>
      </c>
      <c r="AG71" s="209" t="str">
        <f t="shared" si="29"/>
        <v/>
      </c>
      <c r="AH71" s="210" t="str">
        <f t="shared" si="30"/>
        <v/>
      </c>
    </row>
    <row r="72" spans="2:34" ht="12" customHeight="1">
      <c r="B72" s="27">
        <f>IF(情報!$C62="","",情報!$C62)</f>
        <v>215</v>
      </c>
      <c r="C72" s="28" t="str">
        <f t="shared" si="31"/>
        <v/>
      </c>
      <c r="D72" s="211" t="str">
        <f t="shared" si="32"/>
        <v/>
      </c>
      <c r="E72" s="212" t="str">
        <f t="shared" si="33"/>
        <v/>
      </c>
      <c r="F72" s="213" t="str">
        <f t="shared" si="8"/>
        <v/>
      </c>
      <c r="G72" s="211" t="str">
        <f t="shared" si="34"/>
        <v/>
      </c>
      <c r="H72" s="212" t="str">
        <f t="shared" si="35"/>
        <v/>
      </c>
      <c r="I72" s="213" t="str">
        <f t="shared" si="11"/>
        <v/>
      </c>
      <c r="J72" s="211" t="str">
        <f t="shared" si="36"/>
        <v/>
      </c>
      <c r="K72" s="212" t="str">
        <f t="shared" si="37"/>
        <v/>
      </c>
      <c r="L72" s="213" t="str">
        <f t="shared" si="14"/>
        <v/>
      </c>
      <c r="M72" s="20"/>
      <c r="N72" s="214" t="str">
        <f t="shared" si="15"/>
        <v/>
      </c>
      <c r="O72" s="215" t="str">
        <f t="shared" si="16"/>
        <v/>
      </c>
      <c r="P72" s="216" t="str">
        <f t="shared" si="17"/>
        <v/>
      </c>
      <c r="Q72" s="211" t="str">
        <f t="shared" si="38"/>
        <v/>
      </c>
      <c r="R72" s="217" t="str">
        <f t="shared" si="19"/>
        <v/>
      </c>
      <c r="S72" s="218"/>
      <c r="T72" s="219" t="str">
        <f t="shared" si="20"/>
        <v/>
      </c>
      <c r="U72" s="218"/>
      <c r="V72" s="219" t="str">
        <f t="shared" si="21"/>
        <v/>
      </c>
      <c r="W72" s="218"/>
      <c r="X72" s="220" t="str">
        <f t="shared" si="22"/>
        <v/>
      </c>
      <c r="Y72" s="221" t="str">
        <f t="shared" si="23"/>
        <v/>
      </c>
      <c r="Z72" s="222" t="str">
        <f t="shared" si="24"/>
        <v/>
      </c>
      <c r="AA72" s="223" t="str">
        <f t="shared" si="25"/>
        <v/>
      </c>
      <c r="AB72" s="224"/>
      <c r="AC72" s="186"/>
      <c r="AD72" s="225" t="str">
        <f t="shared" si="26"/>
        <v/>
      </c>
      <c r="AE72" s="226" t="str">
        <f t="shared" si="27"/>
        <v/>
      </c>
      <c r="AF72" s="227" t="str">
        <f t="shared" si="28"/>
        <v/>
      </c>
      <c r="AG72" s="228" t="str">
        <f t="shared" si="29"/>
        <v/>
      </c>
      <c r="AH72" s="229" t="str">
        <f t="shared" si="30"/>
        <v/>
      </c>
    </row>
    <row r="73" spans="2:34" ht="12" customHeight="1">
      <c r="B73" s="33">
        <f>IF(情報!$C63="","",情報!$C63)</f>
        <v>216</v>
      </c>
      <c r="C73" s="34" t="str">
        <f t="shared" si="31"/>
        <v/>
      </c>
      <c r="D73" s="230" t="str">
        <f t="shared" si="32"/>
        <v/>
      </c>
      <c r="E73" s="231" t="str">
        <f t="shared" si="33"/>
        <v/>
      </c>
      <c r="F73" s="232" t="str">
        <f t="shared" si="8"/>
        <v/>
      </c>
      <c r="G73" s="230" t="str">
        <f t="shared" si="34"/>
        <v/>
      </c>
      <c r="H73" s="231" t="str">
        <f t="shared" si="35"/>
        <v/>
      </c>
      <c r="I73" s="232" t="str">
        <f t="shared" si="11"/>
        <v/>
      </c>
      <c r="J73" s="230" t="str">
        <f t="shared" si="36"/>
        <v/>
      </c>
      <c r="K73" s="231" t="str">
        <f t="shared" si="37"/>
        <v/>
      </c>
      <c r="L73" s="232" t="str">
        <f t="shared" si="14"/>
        <v/>
      </c>
      <c r="M73" s="20"/>
      <c r="N73" s="233" t="str">
        <f t="shared" si="15"/>
        <v/>
      </c>
      <c r="O73" s="234" t="str">
        <f t="shared" si="16"/>
        <v/>
      </c>
      <c r="P73" s="235" t="str">
        <f t="shared" si="17"/>
        <v/>
      </c>
      <c r="Q73" s="230" t="str">
        <f t="shared" si="38"/>
        <v/>
      </c>
      <c r="R73" s="236" t="str">
        <f t="shared" si="19"/>
        <v/>
      </c>
      <c r="S73" s="237"/>
      <c r="T73" s="238" t="str">
        <f t="shared" si="20"/>
        <v/>
      </c>
      <c r="U73" s="237"/>
      <c r="V73" s="238" t="str">
        <f t="shared" si="21"/>
        <v/>
      </c>
      <c r="W73" s="237"/>
      <c r="X73" s="239" t="str">
        <f t="shared" si="22"/>
        <v/>
      </c>
      <c r="Y73" s="240" t="str">
        <f t="shared" si="23"/>
        <v/>
      </c>
      <c r="Z73" s="241" t="str">
        <f t="shared" si="24"/>
        <v/>
      </c>
      <c r="AA73" s="242" t="str">
        <f t="shared" si="25"/>
        <v/>
      </c>
      <c r="AB73" s="243"/>
      <c r="AC73" s="186"/>
      <c r="AD73" s="244" t="str">
        <f t="shared" si="26"/>
        <v/>
      </c>
      <c r="AE73" s="245" t="str">
        <f t="shared" si="27"/>
        <v/>
      </c>
      <c r="AF73" s="246" t="str">
        <f t="shared" si="28"/>
        <v/>
      </c>
      <c r="AG73" s="247" t="str">
        <f t="shared" si="29"/>
        <v/>
      </c>
      <c r="AH73" s="248" t="str">
        <f t="shared" si="30"/>
        <v/>
      </c>
    </row>
    <row r="74" spans="2:34" ht="12" customHeight="1">
      <c r="B74" s="21">
        <f>IF(情報!$C64="","",情報!$C64)</f>
        <v>217</v>
      </c>
      <c r="C74" s="22" t="str">
        <f t="shared" si="31"/>
        <v/>
      </c>
      <c r="D74" s="192" t="str">
        <f t="shared" si="32"/>
        <v/>
      </c>
      <c r="E74" s="193" t="str">
        <f t="shared" si="33"/>
        <v/>
      </c>
      <c r="F74" s="194" t="str">
        <f t="shared" si="8"/>
        <v/>
      </c>
      <c r="G74" s="192" t="str">
        <f t="shared" si="34"/>
        <v/>
      </c>
      <c r="H74" s="193" t="str">
        <f t="shared" si="35"/>
        <v/>
      </c>
      <c r="I74" s="194" t="str">
        <f t="shared" si="11"/>
        <v/>
      </c>
      <c r="J74" s="192" t="str">
        <f t="shared" si="36"/>
        <v/>
      </c>
      <c r="K74" s="193" t="str">
        <f t="shared" si="37"/>
        <v/>
      </c>
      <c r="L74" s="194" t="str">
        <f t="shared" si="14"/>
        <v/>
      </c>
      <c r="M74" s="20"/>
      <c r="N74" s="195" t="str">
        <f t="shared" si="15"/>
        <v/>
      </c>
      <c r="O74" s="196" t="str">
        <f t="shared" si="16"/>
        <v/>
      </c>
      <c r="P74" s="197" t="str">
        <f t="shared" si="17"/>
        <v/>
      </c>
      <c r="Q74" s="192" t="str">
        <f t="shared" si="38"/>
        <v/>
      </c>
      <c r="R74" s="198" t="str">
        <f t="shared" si="19"/>
        <v/>
      </c>
      <c r="S74" s="199"/>
      <c r="T74" s="200" t="str">
        <f t="shared" si="20"/>
        <v/>
      </c>
      <c r="U74" s="199"/>
      <c r="V74" s="200" t="str">
        <f t="shared" si="21"/>
        <v/>
      </c>
      <c r="W74" s="199"/>
      <c r="X74" s="201" t="str">
        <f t="shared" si="22"/>
        <v/>
      </c>
      <c r="Y74" s="202" t="str">
        <f t="shared" si="23"/>
        <v/>
      </c>
      <c r="Z74" s="203" t="str">
        <f t="shared" si="24"/>
        <v/>
      </c>
      <c r="AA74" s="204" t="str">
        <f t="shared" si="25"/>
        <v/>
      </c>
      <c r="AB74" s="205"/>
      <c r="AC74" s="186"/>
      <c r="AD74" s="206" t="str">
        <f t="shared" si="26"/>
        <v/>
      </c>
      <c r="AE74" s="207" t="str">
        <f t="shared" si="27"/>
        <v/>
      </c>
      <c r="AF74" s="208" t="str">
        <f t="shared" si="28"/>
        <v/>
      </c>
      <c r="AG74" s="209" t="str">
        <f t="shared" si="29"/>
        <v/>
      </c>
      <c r="AH74" s="210" t="str">
        <f t="shared" si="30"/>
        <v/>
      </c>
    </row>
    <row r="75" spans="2:34" ht="12" customHeight="1">
      <c r="B75" s="21">
        <f>IF(情報!$C65="","",情報!$C65)</f>
        <v>218</v>
      </c>
      <c r="C75" s="22" t="str">
        <f t="shared" si="31"/>
        <v/>
      </c>
      <c r="D75" s="192" t="str">
        <f t="shared" si="32"/>
        <v/>
      </c>
      <c r="E75" s="193" t="str">
        <f t="shared" si="33"/>
        <v/>
      </c>
      <c r="F75" s="194" t="str">
        <f t="shared" si="8"/>
        <v/>
      </c>
      <c r="G75" s="192" t="str">
        <f t="shared" si="34"/>
        <v/>
      </c>
      <c r="H75" s="193" t="str">
        <f t="shared" si="35"/>
        <v/>
      </c>
      <c r="I75" s="194" t="str">
        <f t="shared" si="11"/>
        <v/>
      </c>
      <c r="J75" s="192" t="str">
        <f t="shared" si="36"/>
        <v/>
      </c>
      <c r="K75" s="193" t="str">
        <f t="shared" si="37"/>
        <v/>
      </c>
      <c r="L75" s="194" t="str">
        <f t="shared" si="14"/>
        <v/>
      </c>
      <c r="M75" s="20"/>
      <c r="N75" s="195" t="str">
        <f t="shared" si="15"/>
        <v/>
      </c>
      <c r="O75" s="196" t="str">
        <f t="shared" si="16"/>
        <v/>
      </c>
      <c r="P75" s="197" t="str">
        <f t="shared" si="17"/>
        <v/>
      </c>
      <c r="Q75" s="192" t="str">
        <f t="shared" si="38"/>
        <v/>
      </c>
      <c r="R75" s="198" t="str">
        <f t="shared" si="19"/>
        <v/>
      </c>
      <c r="S75" s="199"/>
      <c r="T75" s="200" t="str">
        <f t="shared" si="20"/>
        <v/>
      </c>
      <c r="U75" s="199"/>
      <c r="V75" s="200" t="str">
        <f t="shared" si="21"/>
        <v/>
      </c>
      <c r="W75" s="199"/>
      <c r="X75" s="201" t="str">
        <f t="shared" si="22"/>
        <v/>
      </c>
      <c r="Y75" s="202" t="str">
        <f t="shared" si="23"/>
        <v/>
      </c>
      <c r="Z75" s="203" t="str">
        <f t="shared" si="24"/>
        <v/>
      </c>
      <c r="AA75" s="204" t="str">
        <f t="shared" si="25"/>
        <v/>
      </c>
      <c r="AB75" s="205"/>
      <c r="AC75" s="186"/>
      <c r="AD75" s="206" t="str">
        <f t="shared" si="26"/>
        <v/>
      </c>
      <c r="AE75" s="207" t="str">
        <f t="shared" si="27"/>
        <v/>
      </c>
      <c r="AF75" s="208" t="str">
        <f t="shared" si="28"/>
        <v/>
      </c>
      <c r="AG75" s="209" t="str">
        <f t="shared" si="29"/>
        <v/>
      </c>
      <c r="AH75" s="210" t="str">
        <f t="shared" si="30"/>
        <v/>
      </c>
    </row>
    <row r="76" spans="2:34" ht="12" customHeight="1">
      <c r="B76" s="21">
        <f>IF(情報!$C66="","",情報!$C66)</f>
        <v>219</v>
      </c>
      <c r="C76" s="22" t="str">
        <f t="shared" si="31"/>
        <v/>
      </c>
      <c r="D76" s="192" t="str">
        <f t="shared" si="32"/>
        <v/>
      </c>
      <c r="E76" s="193" t="str">
        <f t="shared" si="33"/>
        <v/>
      </c>
      <c r="F76" s="194" t="str">
        <f t="shared" si="8"/>
        <v/>
      </c>
      <c r="G76" s="192" t="str">
        <f t="shared" si="34"/>
        <v/>
      </c>
      <c r="H76" s="193" t="str">
        <f t="shared" si="35"/>
        <v/>
      </c>
      <c r="I76" s="194" t="str">
        <f t="shared" si="11"/>
        <v/>
      </c>
      <c r="J76" s="192" t="str">
        <f t="shared" si="36"/>
        <v/>
      </c>
      <c r="K76" s="193" t="str">
        <f t="shared" si="37"/>
        <v/>
      </c>
      <c r="L76" s="194" t="str">
        <f t="shared" si="14"/>
        <v/>
      </c>
      <c r="M76" s="20"/>
      <c r="N76" s="195" t="str">
        <f t="shared" si="15"/>
        <v/>
      </c>
      <c r="O76" s="196" t="str">
        <f t="shared" si="16"/>
        <v/>
      </c>
      <c r="P76" s="197" t="str">
        <f t="shared" si="17"/>
        <v/>
      </c>
      <c r="Q76" s="192" t="str">
        <f t="shared" si="38"/>
        <v/>
      </c>
      <c r="R76" s="198" t="str">
        <f t="shared" si="19"/>
        <v/>
      </c>
      <c r="S76" s="199"/>
      <c r="T76" s="200" t="str">
        <f t="shared" si="20"/>
        <v/>
      </c>
      <c r="U76" s="199"/>
      <c r="V76" s="200" t="str">
        <f t="shared" si="21"/>
        <v/>
      </c>
      <c r="W76" s="199"/>
      <c r="X76" s="201" t="str">
        <f t="shared" si="22"/>
        <v/>
      </c>
      <c r="Y76" s="202" t="str">
        <f t="shared" si="23"/>
        <v/>
      </c>
      <c r="Z76" s="203" t="str">
        <f t="shared" si="24"/>
        <v/>
      </c>
      <c r="AA76" s="204" t="str">
        <f t="shared" si="25"/>
        <v/>
      </c>
      <c r="AB76" s="205"/>
      <c r="AC76" s="186"/>
      <c r="AD76" s="206" t="str">
        <f t="shared" si="26"/>
        <v/>
      </c>
      <c r="AE76" s="207" t="str">
        <f t="shared" si="27"/>
        <v/>
      </c>
      <c r="AF76" s="208" t="str">
        <f t="shared" si="28"/>
        <v/>
      </c>
      <c r="AG76" s="209" t="str">
        <f t="shared" si="29"/>
        <v/>
      </c>
      <c r="AH76" s="210" t="str">
        <f t="shared" si="30"/>
        <v/>
      </c>
    </row>
    <row r="77" spans="2:34" ht="12" customHeight="1">
      <c r="B77" s="27">
        <f>IF(情報!$C67="","",情報!$C67)</f>
        <v>220</v>
      </c>
      <c r="C77" s="28" t="str">
        <f t="shared" ref="C77:C108" si="39">IF(ISERROR(VLOOKUP($B77,名列,2,FALSE)&amp;""),"",VLOOKUP($B77,名列,2,FALSE)&amp;"")</f>
        <v/>
      </c>
      <c r="D77" s="211" t="str">
        <f t="shared" ref="D77:D108" si="40">VLOOKUP($B77,単3,52,FALSE)</f>
        <v/>
      </c>
      <c r="E77" s="212" t="str">
        <f t="shared" ref="E77:E108" si="41">VLOOKUP($B77,テ3,32,FALSE)</f>
        <v/>
      </c>
      <c r="F77" s="213" t="str">
        <f t="shared" ref="F77:F140" si="42">IF(ISERROR((D77*D$8+E77*E$8)/(D$8+E$8)),"",(D77*D$8+E77*E$8)/(D$8+E$8))</f>
        <v/>
      </c>
      <c r="G77" s="211" t="str">
        <f t="shared" ref="G77:G108" si="43">VLOOKUP($B77,単3,53,FALSE)</f>
        <v/>
      </c>
      <c r="H77" s="212" t="str">
        <f t="shared" ref="H77:H108" si="44">VLOOKUP($B77,テ3,33,FALSE)</f>
        <v/>
      </c>
      <c r="I77" s="213" t="str">
        <f t="shared" ref="I77:I140" si="45">IF(ISERROR((G77*G$8+H77*H$8)/(G$8+H$8)),"",(G77*G$8+H77*H$8)/(G$8+H$8))</f>
        <v/>
      </c>
      <c r="J77" s="211" t="str">
        <f t="shared" ref="J77:J108" si="46">VLOOKUP($B77,単3,54,FALSE)</f>
        <v/>
      </c>
      <c r="K77" s="212" t="str">
        <f t="shared" ref="K77:K108" si="47">VLOOKUP($B77,テ3,34,FALSE)</f>
        <v/>
      </c>
      <c r="L77" s="213" t="str">
        <f t="shared" ref="L77:L140" si="48">IF(ISERROR((J77*J$8+K77*K$8)/(J$8+K$8)),"",(J77*J$8+K77*K$8)/(J$8+K$8))</f>
        <v/>
      </c>
      <c r="M77" s="20"/>
      <c r="N77" s="214" t="str">
        <f t="shared" ref="N77:N140" si="49">IF(O77="","",RANK(O77,$O$13:$O$192,0))</f>
        <v/>
      </c>
      <c r="O77" s="215" t="str">
        <f t="shared" ref="O77:O140" si="50">IF(COUNT(F77,I77,L77)=3,($F77*$F$6+$I77*$I$6+$L77*$L$6)/($F$6+$I$6+$L$6),"")</f>
        <v/>
      </c>
      <c r="P77" s="216" t="str">
        <f t="shared" ref="P77:P140" si="51">IF(ISERROR(LOOKUP(O77,$N$2:$O$6)),"",LOOKUP(O77,$N$2:$O$6))</f>
        <v/>
      </c>
      <c r="Q77" s="211" t="str">
        <f t="shared" ref="Q77:Q108" si="52">VLOOKUP($B77,テ3,35,FALSE)</f>
        <v/>
      </c>
      <c r="R77" s="217" t="str">
        <f t="shared" ref="R77:R140" si="53">IF(ISERROR(LOOKUP($F77,$E$2:$F$4)),"",LOOKUP($F77,$E$2:$F$4))</f>
        <v/>
      </c>
      <c r="S77" s="218"/>
      <c r="T77" s="219" t="str">
        <f t="shared" ref="T77:T140" si="54">IF(ISERROR(LOOKUP($I77,$H$2:$I$4)),"",LOOKUP($I77,$H$2:$I$4))</f>
        <v/>
      </c>
      <c r="U77" s="218"/>
      <c r="V77" s="219" t="str">
        <f t="shared" ref="V77:V140" si="55">IF(ISERROR(LOOKUP($L77,$K$2:$L$4)),"",LOOKUP($L77,$K$2:$L$4))</f>
        <v/>
      </c>
      <c r="W77" s="218"/>
      <c r="X77" s="220" t="str">
        <f t="shared" ref="X77:X140" si="56">IF($AD77&amp;$AE77&amp;$AF77="","",(IF($AD77="A",3,IF($AD77="B",2,1)))+(IF($AE77="A",3,IF($AE77="B",2,1)))+(IF($AF77="A",3,IF($AF77="B",2,1))))</f>
        <v/>
      </c>
      <c r="Y77" s="221" t="str">
        <f t="shared" ref="Y77:Y140" si="57">IF($X77="","",VLOOKUP($X77,観点得点,2,FALSE))</f>
        <v/>
      </c>
      <c r="Z77" s="222" t="str">
        <f t="shared" ref="Z77:Z140" si="58">IF($X77="","",VLOOKUP($X77,観点得点,3,FALSE))</f>
        <v/>
      </c>
      <c r="AA77" s="223" t="str">
        <f t="shared" ref="AA77:AA140" si="59">IF(ISERROR(LOOKUP(O77,$N$2:$O$6)),"",LOOKUP(O77,$N$2:$O$6))</f>
        <v/>
      </c>
      <c r="AB77" s="224"/>
      <c r="AC77" s="186"/>
      <c r="AD77" s="225" t="str">
        <f t="shared" ref="AD77:AD140" si="60">IF($S77="",$R77,$S77)</f>
        <v/>
      </c>
      <c r="AE77" s="226" t="str">
        <f t="shared" ref="AE77:AE140" si="61">IF($U77="",$T77,$U77)</f>
        <v/>
      </c>
      <c r="AF77" s="227" t="str">
        <f t="shared" ref="AF77:AF140" si="62">IF($W77="",$V77,$W77)</f>
        <v/>
      </c>
      <c r="AG77" s="228" t="str">
        <f t="shared" ref="AG77:AG140" si="63">IF(AB77="",AA77,AB77)</f>
        <v/>
      </c>
      <c r="AH77" s="229" t="str">
        <f t="shared" ref="AH77:AH140" si="64">IF(ISERROR(VLOOKUP($B77,評全,$AH$8,FALSE)),"",VLOOKUP($B77,評全,$AH$8,FALSE))</f>
        <v/>
      </c>
    </row>
    <row r="78" spans="2:34" ht="12" customHeight="1">
      <c r="B78" s="33">
        <f>IF(情報!$C68="","",情報!$C68)</f>
        <v>221</v>
      </c>
      <c r="C78" s="34" t="str">
        <f t="shared" si="39"/>
        <v/>
      </c>
      <c r="D78" s="230" t="str">
        <f t="shared" si="40"/>
        <v/>
      </c>
      <c r="E78" s="231" t="str">
        <f t="shared" si="41"/>
        <v/>
      </c>
      <c r="F78" s="232" t="str">
        <f t="shared" si="42"/>
        <v/>
      </c>
      <c r="G78" s="230" t="str">
        <f t="shared" si="43"/>
        <v/>
      </c>
      <c r="H78" s="231" t="str">
        <f t="shared" si="44"/>
        <v/>
      </c>
      <c r="I78" s="232" t="str">
        <f t="shared" si="45"/>
        <v/>
      </c>
      <c r="J78" s="230" t="str">
        <f t="shared" si="46"/>
        <v/>
      </c>
      <c r="K78" s="231" t="str">
        <f t="shared" si="47"/>
        <v/>
      </c>
      <c r="L78" s="232" t="str">
        <f t="shared" si="48"/>
        <v/>
      </c>
      <c r="M78" s="20"/>
      <c r="N78" s="233" t="str">
        <f t="shared" si="49"/>
        <v/>
      </c>
      <c r="O78" s="234" t="str">
        <f t="shared" si="50"/>
        <v/>
      </c>
      <c r="P78" s="235" t="str">
        <f t="shared" si="51"/>
        <v/>
      </c>
      <c r="Q78" s="230" t="str">
        <f t="shared" si="52"/>
        <v/>
      </c>
      <c r="R78" s="236" t="str">
        <f t="shared" si="53"/>
        <v/>
      </c>
      <c r="S78" s="237"/>
      <c r="T78" s="238" t="str">
        <f t="shared" si="54"/>
        <v/>
      </c>
      <c r="U78" s="237"/>
      <c r="V78" s="238" t="str">
        <f t="shared" si="55"/>
        <v/>
      </c>
      <c r="W78" s="237"/>
      <c r="X78" s="239" t="str">
        <f t="shared" si="56"/>
        <v/>
      </c>
      <c r="Y78" s="240" t="str">
        <f t="shared" si="57"/>
        <v/>
      </c>
      <c r="Z78" s="241" t="str">
        <f t="shared" si="58"/>
        <v/>
      </c>
      <c r="AA78" s="242" t="str">
        <f t="shared" si="59"/>
        <v/>
      </c>
      <c r="AB78" s="243"/>
      <c r="AC78" s="186"/>
      <c r="AD78" s="244" t="str">
        <f t="shared" si="60"/>
        <v/>
      </c>
      <c r="AE78" s="245" t="str">
        <f t="shared" si="61"/>
        <v/>
      </c>
      <c r="AF78" s="246" t="str">
        <f t="shared" si="62"/>
        <v/>
      </c>
      <c r="AG78" s="247" t="str">
        <f t="shared" si="63"/>
        <v/>
      </c>
      <c r="AH78" s="248" t="str">
        <f t="shared" si="64"/>
        <v/>
      </c>
    </row>
    <row r="79" spans="2:34" ht="12" customHeight="1">
      <c r="B79" s="21">
        <f>IF(情報!$C69="","",情報!$C69)</f>
        <v>222</v>
      </c>
      <c r="C79" s="22" t="str">
        <f t="shared" si="39"/>
        <v/>
      </c>
      <c r="D79" s="192" t="str">
        <f t="shared" si="40"/>
        <v/>
      </c>
      <c r="E79" s="193" t="str">
        <f t="shared" si="41"/>
        <v/>
      </c>
      <c r="F79" s="194" t="str">
        <f t="shared" si="42"/>
        <v/>
      </c>
      <c r="G79" s="192" t="str">
        <f t="shared" si="43"/>
        <v/>
      </c>
      <c r="H79" s="193" t="str">
        <f t="shared" si="44"/>
        <v/>
      </c>
      <c r="I79" s="194" t="str">
        <f t="shared" si="45"/>
        <v/>
      </c>
      <c r="J79" s="192" t="str">
        <f t="shared" si="46"/>
        <v/>
      </c>
      <c r="K79" s="193" t="str">
        <f t="shared" si="47"/>
        <v/>
      </c>
      <c r="L79" s="194" t="str">
        <f t="shared" si="48"/>
        <v/>
      </c>
      <c r="M79" s="20"/>
      <c r="N79" s="195" t="str">
        <f t="shared" si="49"/>
        <v/>
      </c>
      <c r="O79" s="196" t="str">
        <f t="shared" si="50"/>
        <v/>
      </c>
      <c r="P79" s="197" t="str">
        <f t="shared" si="51"/>
        <v/>
      </c>
      <c r="Q79" s="192" t="str">
        <f t="shared" si="52"/>
        <v/>
      </c>
      <c r="R79" s="198" t="str">
        <f t="shared" si="53"/>
        <v/>
      </c>
      <c r="S79" s="199"/>
      <c r="T79" s="200" t="str">
        <f t="shared" si="54"/>
        <v/>
      </c>
      <c r="U79" s="199"/>
      <c r="V79" s="200" t="str">
        <f t="shared" si="55"/>
        <v/>
      </c>
      <c r="W79" s="199"/>
      <c r="X79" s="201" t="str">
        <f t="shared" si="56"/>
        <v/>
      </c>
      <c r="Y79" s="202" t="str">
        <f t="shared" si="57"/>
        <v/>
      </c>
      <c r="Z79" s="203" t="str">
        <f t="shared" si="58"/>
        <v/>
      </c>
      <c r="AA79" s="204" t="str">
        <f t="shared" si="59"/>
        <v/>
      </c>
      <c r="AB79" s="205"/>
      <c r="AC79" s="186"/>
      <c r="AD79" s="206" t="str">
        <f t="shared" si="60"/>
        <v/>
      </c>
      <c r="AE79" s="207" t="str">
        <f t="shared" si="61"/>
        <v/>
      </c>
      <c r="AF79" s="208" t="str">
        <f t="shared" si="62"/>
        <v/>
      </c>
      <c r="AG79" s="209" t="str">
        <f t="shared" si="63"/>
        <v/>
      </c>
      <c r="AH79" s="210" t="str">
        <f t="shared" si="64"/>
        <v/>
      </c>
    </row>
    <row r="80" spans="2:34" ht="12" customHeight="1">
      <c r="B80" s="21">
        <f>IF(情報!$C70="","",情報!$C70)</f>
        <v>223</v>
      </c>
      <c r="C80" s="22" t="str">
        <f t="shared" si="39"/>
        <v/>
      </c>
      <c r="D80" s="192" t="str">
        <f t="shared" si="40"/>
        <v/>
      </c>
      <c r="E80" s="193" t="str">
        <f t="shared" si="41"/>
        <v/>
      </c>
      <c r="F80" s="194" t="str">
        <f t="shared" si="42"/>
        <v/>
      </c>
      <c r="G80" s="192" t="str">
        <f t="shared" si="43"/>
        <v/>
      </c>
      <c r="H80" s="193" t="str">
        <f t="shared" si="44"/>
        <v/>
      </c>
      <c r="I80" s="194" t="str">
        <f t="shared" si="45"/>
        <v/>
      </c>
      <c r="J80" s="192" t="str">
        <f t="shared" si="46"/>
        <v/>
      </c>
      <c r="K80" s="193" t="str">
        <f t="shared" si="47"/>
        <v/>
      </c>
      <c r="L80" s="194" t="str">
        <f t="shared" si="48"/>
        <v/>
      </c>
      <c r="M80" s="20"/>
      <c r="N80" s="195" t="str">
        <f t="shared" si="49"/>
        <v/>
      </c>
      <c r="O80" s="196" t="str">
        <f t="shared" si="50"/>
        <v/>
      </c>
      <c r="P80" s="197" t="str">
        <f t="shared" si="51"/>
        <v/>
      </c>
      <c r="Q80" s="192" t="str">
        <f t="shared" si="52"/>
        <v/>
      </c>
      <c r="R80" s="198" t="str">
        <f t="shared" si="53"/>
        <v/>
      </c>
      <c r="S80" s="199"/>
      <c r="T80" s="200" t="str">
        <f t="shared" si="54"/>
        <v/>
      </c>
      <c r="U80" s="199"/>
      <c r="V80" s="200" t="str">
        <f t="shared" si="55"/>
        <v/>
      </c>
      <c r="W80" s="199"/>
      <c r="X80" s="201" t="str">
        <f t="shared" si="56"/>
        <v/>
      </c>
      <c r="Y80" s="202" t="str">
        <f t="shared" si="57"/>
        <v/>
      </c>
      <c r="Z80" s="203" t="str">
        <f t="shared" si="58"/>
        <v/>
      </c>
      <c r="AA80" s="204" t="str">
        <f t="shared" si="59"/>
        <v/>
      </c>
      <c r="AB80" s="205"/>
      <c r="AC80" s="186"/>
      <c r="AD80" s="206" t="str">
        <f t="shared" si="60"/>
        <v/>
      </c>
      <c r="AE80" s="207" t="str">
        <f t="shared" si="61"/>
        <v/>
      </c>
      <c r="AF80" s="208" t="str">
        <f t="shared" si="62"/>
        <v/>
      </c>
      <c r="AG80" s="209" t="str">
        <f t="shared" si="63"/>
        <v/>
      </c>
      <c r="AH80" s="210" t="str">
        <f t="shared" si="64"/>
        <v/>
      </c>
    </row>
    <row r="81" spans="2:34" ht="12" customHeight="1">
      <c r="B81" s="21">
        <f>IF(情報!$C71="","",情報!$C71)</f>
        <v>224</v>
      </c>
      <c r="C81" s="22" t="str">
        <f t="shared" si="39"/>
        <v/>
      </c>
      <c r="D81" s="192" t="str">
        <f t="shared" si="40"/>
        <v/>
      </c>
      <c r="E81" s="193" t="str">
        <f t="shared" si="41"/>
        <v/>
      </c>
      <c r="F81" s="194" t="str">
        <f t="shared" si="42"/>
        <v/>
      </c>
      <c r="G81" s="192" t="str">
        <f t="shared" si="43"/>
        <v/>
      </c>
      <c r="H81" s="193" t="str">
        <f t="shared" si="44"/>
        <v/>
      </c>
      <c r="I81" s="194" t="str">
        <f t="shared" si="45"/>
        <v/>
      </c>
      <c r="J81" s="192" t="str">
        <f t="shared" si="46"/>
        <v/>
      </c>
      <c r="K81" s="193" t="str">
        <f t="shared" si="47"/>
        <v/>
      </c>
      <c r="L81" s="194" t="str">
        <f t="shared" si="48"/>
        <v/>
      </c>
      <c r="M81" s="20"/>
      <c r="N81" s="195" t="str">
        <f t="shared" si="49"/>
        <v/>
      </c>
      <c r="O81" s="196" t="str">
        <f t="shared" si="50"/>
        <v/>
      </c>
      <c r="P81" s="197" t="str">
        <f t="shared" si="51"/>
        <v/>
      </c>
      <c r="Q81" s="192" t="str">
        <f t="shared" si="52"/>
        <v/>
      </c>
      <c r="R81" s="198" t="str">
        <f t="shared" si="53"/>
        <v/>
      </c>
      <c r="S81" s="199"/>
      <c r="T81" s="200" t="str">
        <f t="shared" si="54"/>
        <v/>
      </c>
      <c r="U81" s="199"/>
      <c r="V81" s="200" t="str">
        <f t="shared" si="55"/>
        <v/>
      </c>
      <c r="W81" s="199"/>
      <c r="X81" s="201" t="str">
        <f t="shared" si="56"/>
        <v/>
      </c>
      <c r="Y81" s="202" t="str">
        <f t="shared" si="57"/>
        <v/>
      </c>
      <c r="Z81" s="203" t="str">
        <f t="shared" si="58"/>
        <v/>
      </c>
      <c r="AA81" s="204" t="str">
        <f t="shared" si="59"/>
        <v/>
      </c>
      <c r="AB81" s="205"/>
      <c r="AC81" s="186"/>
      <c r="AD81" s="206" t="str">
        <f t="shared" si="60"/>
        <v/>
      </c>
      <c r="AE81" s="207" t="str">
        <f t="shared" si="61"/>
        <v/>
      </c>
      <c r="AF81" s="208" t="str">
        <f t="shared" si="62"/>
        <v/>
      </c>
      <c r="AG81" s="209" t="str">
        <f t="shared" si="63"/>
        <v/>
      </c>
      <c r="AH81" s="210" t="str">
        <f t="shared" si="64"/>
        <v/>
      </c>
    </row>
    <row r="82" spans="2:34" ht="12" customHeight="1">
      <c r="B82" s="27">
        <f>IF(情報!$C72="","",情報!$C72)</f>
        <v>225</v>
      </c>
      <c r="C82" s="28" t="str">
        <f t="shared" si="39"/>
        <v/>
      </c>
      <c r="D82" s="211" t="str">
        <f t="shared" si="40"/>
        <v/>
      </c>
      <c r="E82" s="212" t="str">
        <f t="shared" si="41"/>
        <v/>
      </c>
      <c r="F82" s="213" t="str">
        <f t="shared" si="42"/>
        <v/>
      </c>
      <c r="G82" s="211" t="str">
        <f t="shared" si="43"/>
        <v/>
      </c>
      <c r="H82" s="212" t="str">
        <f t="shared" si="44"/>
        <v/>
      </c>
      <c r="I82" s="213" t="str">
        <f t="shared" si="45"/>
        <v/>
      </c>
      <c r="J82" s="211" t="str">
        <f t="shared" si="46"/>
        <v/>
      </c>
      <c r="K82" s="212" t="str">
        <f t="shared" si="47"/>
        <v/>
      </c>
      <c r="L82" s="213" t="str">
        <f t="shared" si="48"/>
        <v/>
      </c>
      <c r="M82" s="20"/>
      <c r="N82" s="214" t="str">
        <f t="shared" si="49"/>
        <v/>
      </c>
      <c r="O82" s="215" t="str">
        <f t="shared" si="50"/>
        <v/>
      </c>
      <c r="P82" s="216" t="str">
        <f t="shared" si="51"/>
        <v/>
      </c>
      <c r="Q82" s="211" t="str">
        <f t="shared" si="52"/>
        <v/>
      </c>
      <c r="R82" s="217" t="str">
        <f t="shared" si="53"/>
        <v/>
      </c>
      <c r="S82" s="218"/>
      <c r="T82" s="219" t="str">
        <f t="shared" si="54"/>
        <v/>
      </c>
      <c r="U82" s="218"/>
      <c r="V82" s="219" t="str">
        <f t="shared" si="55"/>
        <v/>
      </c>
      <c r="W82" s="218"/>
      <c r="X82" s="220" t="str">
        <f t="shared" si="56"/>
        <v/>
      </c>
      <c r="Y82" s="221" t="str">
        <f t="shared" si="57"/>
        <v/>
      </c>
      <c r="Z82" s="222" t="str">
        <f t="shared" si="58"/>
        <v/>
      </c>
      <c r="AA82" s="223" t="str">
        <f t="shared" si="59"/>
        <v/>
      </c>
      <c r="AB82" s="224"/>
      <c r="AC82" s="186"/>
      <c r="AD82" s="225" t="str">
        <f t="shared" si="60"/>
        <v/>
      </c>
      <c r="AE82" s="226" t="str">
        <f t="shared" si="61"/>
        <v/>
      </c>
      <c r="AF82" s="227" t="str">
        <f t="shared" si="62"/>
        <v/>
      </c>
      <c r="AG82" s="228" t="str">
        <f t="shared" si="63"/>
        <v/>
      </c>
      <c r="AH82" s="229" t="str">
        <f t="shared" si="64"/>
        <v/>
      </c>
    </row>
    <row r="83" spans="2:34" ht="12" customHeight="1">
      <c r="B83" s="33">
        <f>IF(情報!$C73="","",情報!$C73)</f>
        <v>226</v>
      </c>
      <c r="C83" s="34" t="str">
        <f t="shared" si="39"/>
        <v/>
      </c>
      <c r="D83" s="230" t="str">
        <f t="shared" si="40"/>
        <v/>
      </c>
      <c r="E83" s="231" t="str">
        <f t="shared" si="41"/>
        <v/>
      </c>
      <c r="F83" s="232" t="str">
        <f t="shared" si="42"/>
        <v/>
      </c>
      <c r="G83" s="230" t="str">
        <f t="shared" si="43"/>
        <v/>
      </c>
      <c r="H83" s="231" t="str">
        <f t="shared" si="44"/>
        <v/>
      </c>
      <c r="I83" s="232" t="str">
        <f t="shared" si="45"/>
        <v/>
      </c>
      <c r="J83" s="230" t="str">
        <f t="shared" si="46"/>
        <v/>
      </c>
      <c r="K83" s="231" t="str">
        <f t="shared" si="47"/>
        <v/>
      </c>
      <c r="L83" s="232" t="str">
        <f t="shared" si="48"/>
        <v/>
      </c>
      <c r="M83" s="20"/>
      <c r="N83" s="233" t="str">
        <f t="shared" si="49"/>
        <v/>
      </c>
      <c r="O83" s="234" t="str">
        <f t="shared" si="50"/>
        <v/>
      </c>
      <c r="P83" s="235" t="str">
        <f t="shared" si="51"/>
        <v/>
      </c>
      <c r="Q83" s="230" t="str">
        <f t="shared" si="52"/>
        <v/>
      </c>
      <c r="R83" s="236" t="str">
        <f t="shared" si="53"/>
        <v/>
      </c>
      <c r="S83" s="237"/>
      <c r="T83" s="238" t="str">
        <f t="shared" si="54"/>
        <v/>
      </c>
      <c r="U83" s="237"/>
      <c r="V83" s="238" t="str">
        <f t="shared" si="55"/>
        <v/>
      </c>
      <c r="W83" s="237"/>
      <c r="X83" s="239" t="str">
        <f t="shared" si="56"/>
        <v/>
      </c>
      <c r="Y83" s="240" t="str">
        <f t="shared" si="57"/>
        <v/>
      </c>
      <c r="Z83" s="241" t="str">
        <f t="shared" si="58"/>
        <v/>
      </c>
      <c r="AA83" s="242" t="str">
        <f t="shared" si="59"/>
        <v/>
      </c>
      <c r="AB83" s="243"/>
      <c r="AC83" s="186"/>
      <c r="AD83" s="244" t="str">
        <f t="shared" si="60"/>
        <v/>
      </c>
      <c r="AE83" s="245" t="str">
        <f t="shared" si="61"/>
        <v/>
      </c>
      <c r="AF83" s="246" t="str">
        <f t="shared" si="62"/>
        <v/>
      </c>
      <c r="AG83" s="247" t="str">
        <f t="shared" si="63"/>
        <v/>
      </c>
      <c r="AH83" s="248" t="str">
        <f t="shared" si="64"/>
        <v/>
      </c>
    </row>
    <row r="84" spans="2:34" ht="12" customHeight="1">
      <c r="B84" s="21">
        <f>IF(情報!$C74="","",情報!$C74)</f>
        <v>227</v>
      </c>
      <c r="C84" s="22" t="str">
        <f t="shared" si="39"/>
        <v/>
      </c>
      <c r="D84" s="192" t="str">
        <f t="shared" si="40"/>
        <v/>
      </c>
      <c r="E84" s="193" t="str">
        <f t="shared" si="41"/>
        <v/>
      </c>
      <c r="F84" s="194" t="str">
        <f t="shared" si="42"/>
        <v/>
      </c>
      <c r="G84" s="192" t="str">
        <f t="shared" si="43"/>
        <v/>
      </c>
      <c r="H84" s="193" t="str">
        <f t="shared" si="44"/>
        <v/>
      </c>
      <c r="I84" s="194" t="str">
        <f t="shared" si="45"/>
        <v/>
      </c>
      <c r="J84" s="192" t="str">
        <f t="shared" si="46"/>
        <v/>
      </c>
      <c r="K84" s="193" t="str">
        <f t="shared" si="47"/>
        <v/>
      </c>
      <c r="L84" s="194" t="str">
        <f t="shared" si="48"/>
        <v/>
      </c>
      <c r="M84" s="20"/>
      <c r="N84" s="195" t="str">
        <f t="shared" si="49"/>
        <v/>
      </c>
      <c r="O84" s="196" t="str">
        <f t="shared" si="50"/>
        <v/>
      </c>
      <c r="P84" s="197" t="str">
        <f t="shared" si="51"/>
        <v/>
      </c>
      <c r="Q84" s="192" t="str">
        <f t="shared" si="52"/>
        <v/>
      </c>
      <c r="R84" s="198" t="str">
        <f t="shared" si="53"/>
        <v/>
      </c>
      <c r="S84" s="199"/>
      <c r="T84" s="200" t="str">
        <f t="shared" si="54"/>
        <v/>
      </c>
      <c r="U84" s="199"/>
      <c r="V84" s="200" t="str">
        <f t="shared" si="55"/>
        <v/>
      </c>
      <c r="W84" s="199"/>
      <c r="X84" s="201" t="str">
        <f t="shared" si="56"/>
        <v/>
      </c>
      <c r="Y84" s="202" t="str">
        <f t="shared" si="57"/>
        <v/>
      </c>
      <c r="Z84" s="203" t="str">
        <f t="shared" si="58"/>
        <v/>
      </c>
      <c r="AA84" s="204" t="str">
        <f t="shared" si="59"/>
        <v/>
      </c>
      <c r="AB84" s="205"/>
      <c r="AC84" s="186"/>
      <c r="AD84" s="206" t="str">
        <f t="shared" si="60"/>
        <v/>
      </c>
      <c r="AE84" s="207" t="str">
        <f t="shared" si="61"/>
        <v/>
      </c>
      <c r="AF84" s="208" t="str">
        <f t="shared" si="62"/>
        <v/>
      </c>
      <c r="AG84" s="209" t="str">
        <f t="shared" si="63"/>
        <v/>
      </c>
      <c r="AH84" s="210" t="str">
        <f t="shared" si="64"/>
        <v/>
      </c>
    </row>
    <row r="85" spans="2:34" ht="12" customHeight="1">
      <c r="B85" s="21">
        <f>IF(情報!$C75="","",情報!$C75)</f>
        <v>228</v>
      </c>
      <c r="C85" s="22" t="str">
        <f t="shared" si="39"/>
        <v/>
      </c>
      <c r="D85" s="192" t="str">
        <f t="shared" si="40"/>
        <v/>
      </c>
      <c r="E85" s="193" t="str">
        <f t="shared" si="41"/>
        <v/>
      </c>
      <c r="F85" s="194" t="str">
        <f t="shared" si="42"/>
        <v/>
      </c>
      <c r="G85" s="192" t="str">
        <f t="shared" si="43"/>
        <v/>
      </c>
      <c r="H85" s="193" t="str">
        <f t="shared" si="44"/>
        <v/>
      </c>
      <c r="I85" s="194" t="str">
        <f t="shared" si="45"/>
        <v/>
      </c>
      <c r="J85" s="192" t="str">
        <f t="shared" si="46"/>
        <v/>
      </c>
      <c r="K85" s="193" t="str">
        <f t="shared" si="47"/>
        <v/>
      </c>
      <c r="L85" s="194" t="str">
        <f t="shared" si="48"/>
        <v/>
      </c>
      <c r="M85" s="20"/>
      <c r="N85" s="195" t="str">
        <f t="shared" si="49"/>
        <v/>
      </c>
      <c r="O85" s="196" t="str">
        <f t="shared" si="50"/>
        <v/>
      </c>
      <c r="P85" s="197" t="str">
        <f t="shared" si="51"/>
        <v/>
      </c>
      <c r="Q85" s="192" t="str">
        <f t="shared" si="52"/>
        <v/>
      </c>
      <c r="R85" s="198" t="str">
        <f t="shared" si="53"/>
        <v/>
      </c>
      <c r="S85" s="199"/>
      <c r="T85" s="200" t="str">
        <f t="shared" si="54"/>
        <v/>
      </c>
      <c r="U85" s="199"/>
      <c r="V85" s="200" t="str">
        <f t="shared" si="55"/>
        <v/>
      </c>
      <c r="W85" s="199"/>
      <c r="X85" s="201" t="str">
        <f t="shared" si="56"/>
        <v/>
      </c>
      <c r="Y85" s="202" t="str">
        <f t="shared" si="57"/>
        <v/>
      </c>
      <c r="Z85" s="203" t="str">
        <f t="shared" si="58"/>
        <v/>
      </c>
      <c r="AA85" s="204" t="str">
        <f t="shared" si="59"/>
        <v/>
      </c>
      <c r="AB85" s="205"/>
      <c r="AC85" s="186"/>
      <c r="AD85" s="206" t="str">
        <f t="shared" si="60"/>
        <v/>
      </c>
      <c r="AE85" s="207" t="str">
        <f t="shared" si="61"/>
        <v/>
      </c>
      <c r="AF85" s="208" t="str">
        <f t="shared" si="62"/>
        <v/>
      </c>
      <c r="AG85" s="209" t="str">
        <f t="shared" si="63"/>
        <v/>
      </c>
      <c r="AH85" s="210" t="str">
        <f t="shared" si="64"/>
        <v/>
      </c>
    </row>
    <row r="86" spans="2:34" ht="12" customHeight="1">
      <c r="B86" s="21">
        <f>IF(情報!$C76="","",情報!$C76)</f>
        <v>229</v>
      </c>
      <c r="C86" s="22" t="str">
        <f t="shared" si="39"/>
        <v/>
      </c>
      <c r="D86" s="192" t="str">
        <f t="shared" si="40"/>
        <v/>
      </c>
      <c r="E86" s="193" t="str">
        <f t="shared" si="41"/>
        <v/>
      </c>
      <c r="F86" s="194" t="str">
        <f t="shared" si="42"/>
        <v/>
      </c>
      <c r="G86" s="192" t="str">
        <f t="shared" si="43"/>
        <v/>
      </c>
      <c r="H86" s="193" t="str">
        <f t="shared" si="44"/>
        <v/>
      </c>
      <c r="I86" s="194" t="str">
        <f t="shared" si="45"/>
        <v/>
      </c>
      <c r="J86" s="192" t="str">
        <f t="shared" si="46"/>
        <v/>
      </c>
      <c r="K86" s="193" t="str">
        <f t="shared" si="47"/>
        <v/>
      </c>
      <c r="L86" s="194" t="str">
        <f t="shared" si="48"/>
        <v/>
      </c>
      <c r="M86" s="20"/>
      <c r="N86" s="195" t="str">
        <f t="shared" si="49"/>
        <v/>
      </c>
      <c r="O86" s="196" t="str">
        <f t="shared" si="50"/>
        <v/>
      </c>
      <c r="P86" s="197" t="str">
        <f t="shared" si="51"/>
        <v/>
      </c>
      <c r="Q86" s="192" t="str">
        <f t="shared" si="52"/>
        <v/>
      </c>
      <c r="R86" s="198" t="str">
        <f t="shared" si="53"/>
        <v/>
      </c>
      <c r="S86" s="199"/>
      <c r="T86" s="200" t="str">
        <f t="shared" si="54"/>
        <v/>
      </c>
      <c r="U86" s="199"/>
      <c r="V86" s="200" t="str">
        <f t="shared" si="55"/>
        <v/>
      </c>
      <c r="W86" s="199"/>
      <c r="X86" s="201" t="str">
        <f t="shared" si="56"/>
        <v/>
      </c>
      <c r="Y86" s="202" t="str">
        <f t="shared" si="57"/>
        <v/>
      </c>
      <c r="Z86" s="203" t="str">
        <f t="shared" si="58"/>
        <v/>
      </c>
      <c r="AA86" s="204" t="str">
        <f t="shared" si="59"/>
        <v/>
      </c>
      <c r="AB86" s="205"/>
      <c r="AC86" s="186"/>
      <c r="AD86" s="206" t="str">
        <f t="shared" si="60"/>
        <v/>
      </c>
      <c r="AE86" s="207" t="str">
        <f t="shared" si="61"/>
        <v/>
      </c>
      <c r="AF86" s="208" t="str">
        <f t="shared" si="62"/>
        <v/>
      </c>
      <c r="AG86" s="209" t="str">
        <f t="shared" si="63"/>
        <v/>
      </c>
      <c r="AH86" s="210" t="str">
        <f t="shared" si="64"/>
        <v/>
      </c>
    </row>
    <row r="87" spans="2:34" ht="12" customHeight="1">
      <c r="B87" s="27">
        <f>IF(情報!$C77="","",情報!$C77)</f>
        <v>230</v>
      </c>
      <c r="C87" s="28" t="str">
        <f t="shared" si="39"/>
        <v/>
      </c>
      <c r="D87" s="211" t="str">
        <f t="shared" si="40"/>
        <v/>
      </c>
      <c r="E87" s="212" t="str">
        <f t="shared" si="41"/>
        <v/>
      </c>
      <c r="F87" s="213" t="str">
        <f t="shared" si="42"/>
        <v/>
      </c>
      <c r="G87" s="211" t="str">
        <f t="shared" si="43"/>
        <v/>
      </c>
      <c r="H87" s="212" t="str">
        <f t="shared" si="44"/>
        <v/>
      </c>
      <c r="I87" s="213" t="str">
        <f t="shared" si="45"/>
        <v/>
      </c>
      <c r="J87" s="211" t="str">
        <f t="shared" si="46"/>
        <v/>
      </c>
      <c r="K87" s="212" t="str">
        <f t="shared" si="47"/>
        <v/>
      </c>
      <c r="L87" s="213" t="str">
        <f t="shared" si="48"/>
        <v/>
      </c>
      <c r="M87" s="20"/>
      <c r="N87" s="214" t="str">
        <f t="shared" si="49"/>
        <v/>
      </c>
      <c r="O87" s="215" t="str">
        <f t="shared" si="50"/>
        <v/>
      </c>
      <c r="P87" s="216" t="str">
        <f t="shared" si="51"/>
        <v/>
      </c>
      <c r="Q87" s="211" t="str">
        <f t="shared" si="52"/>
        <v/>
      </c>
      <c r="R87" s="217" t="str">
        <f t="shared" si="53"/>
        <v/>
      </c>
      <c r="S87" s="218"/>
      <c r="T87" s="219" t="str">
        <f t="shared" si="54"/>
        <v/>
      </c>
      <c r="U87" s="218"/>
      <c r="V87" s="219" t="str">
        <f t="shared" si="55"/>
        <v/>
      </c>
      <c r="W87" s="218"/>
      <c r="X87" s="220" t="str">
        <f t="shared" si="56"/>
        <v/>
      </c>
      <c r="Y87" s="221" t="str">
        <f t="shared" si="57"/>
        <v/>
      </c>
      <c r="Z87" s="222" t="str">
        <f t="shared" si="58"/>
        <v/>
      </c>
      <c r="AA87" s="223" t="str">
        <f t="shared" si="59"/>
        <v/>
      </c>
      <c r="AB87" s="224"/>
      <c r="AC87" s="186"/>
      <c r="AD87" s="225" t="str">
        <f t="shared" si="60"/>
        <v/>
      </c>
      <c r="AE87" s="226" t="str">
        <f t="shared" si="61"/>
        <v/>
      </c>
      <c r="AF87" s="227" t="str">
        <f t="shared" si="62"/>
        <v/>
      </c>
      <c r="AG87" s="228" t="str">
        <f t="shared" si="63"/>
        <v/>
      </c>
      <c r="AH87" s="229" t="str">
        <f t="shared" si="64"/>
        <v/>
      </c>
    </row>
    <row r="88" spans="2:34" ht="12" customHeight="1">
      <c r="B88" s="33">
        <f>IF(情報!$C78="","",情報!$C78)</f>
        <v>231</v>
      </c>
      <c r="C88" s="34" t="str">
        <f t="shared" si="39"/>
        <v/>
      </c>
      <c r="D88" s="230" t="str">
        <f t="shared" si="40"/>
        <v/>
      </c>
      <c r="E88" s="231" t="str">
        <f t="shared" si="41"/>
        <v/>
      </c>
      <c r="F88" s="232" t="str">
        <f t="shared" si="42"/>
        <v/>
      </c>
      <c r="G88" s="230" t="str">
        <f t="shared" si="43"/>
        <v/>
      </c>
      <c r="H88" s="231" t="str">
        <f t="shared" si="44"/>
        <v/>
      </c>
      <c r="I88" s="232" t="str">
        <f t="shared" si="45"/>
        <v/>
      </c>
      <c r="J88" s="230" t="str">
        <f t="shared" si="46"/>
        <v/>
      </c>
      <c r="K88" s="231" t="str">
        <f t="shared" si="47"/>
        <v/>
      </c>
      <c r="L88" s="232" t="str">
        <f t="shared" si="48"/>
        <v/>
      </c>
      <c r="M88" s="20"/>
      <c r="N88" s="233" t="str">
        <f t="shared" si="49"/>
        <v/>
      </c>
      <c r="O88" s="234" t="str">
        <f t="shared" si="50"/>
        <v/>
      </c>
      <c r="P88" s="235" t="str">
        <f t="shared" si="51"/>
        <v/>
      </c>
      <c r="Q88" s="230" t="str">
        <f t="shared" si="52"/>
        <v/>
      </c>
      <c r="R88" s="236" t="str">
        <f t="shared" si="53"/>
        <v/>
      </c>
      <c r="S88" s="237"/>
      <c r="T88" s="238" t="str">
        <f t="shared" si="54"/>
        <v/>
      </c>
      <c r="U88" s="237"/>
      <c r="V88" s="238" t="str">
        <f t="shared" si="55"/>
        <v/>
      </c>
      <c r="W88" s="237"/>
      <c r="X88" s="239" t="str">
        <f t="shared" si="56"/>
        <v/>
      </c>
      <c r="Y88" s="240" t="str">
        <f t="shared" si="57"/>
        <v/>
      </c>
      <c r="Z88" s="241" t="str">
        <f t="shared" si="58"/>
        <v/>
      </c>
      <c r="AA88" s="242" t="str">
        <f t="shared" si="59"/>
        <v/>
      </c>
      <c r="AB88" s="243"/>
      <c r="AC88" s="186"/>
      <c r="AD88" s="244" t="str">
        <f t="shared" si="60"/>
        <v/>
      </c>
      <c r="AE88" s="245" t="str">
        <f t="shared" si="61"/>
        <v/>
      </c>
      <c r="AF88" s="246" t="str">
        <f t="shared" si="62"/>
        <v/>
      </c>
      <c r="AG88" s="247" t="str">
        <f t="shared" si="63"/>
        <v/>
      </c>
      <c r="AH88" s="248" t="str">
        <f t="shared" si="64"/>
        <v/>
      </c>
    </row>
    <row r="89" spans="2:34" ht="12" customHeight="1">
      <c r="B89" s="45">
        <f>IF(情報!$C79="","",情報!$C79)</f>
        <v>232</v>
      </c>
      <c r="C89" s="46" t="str">
        <f t="shared" si="39"/>
        <v/>
      </c>
      <c r="D89" s="268" t="str">
        <f t="shared" si="40"/>
        <v/>
      </c>
      <c r="E89" s="269" t="str">
        <f t="shared" si="41"/>
        <v/>
      </c>
      <c r="F89" s="194" t="str">
        <f t="shared" si="42"/>
        <v/>
      </c>
      <c r="G89" s="268" t="str">
        <f t="shared" si="43"/>
        <v/>
      </c>
      <c r="H89" s="269" t="str">
        <f t="shared" si="44"/>
        <v/>
      </c>
      <c r="I89" s="194" t="str">
        <f t="shared" si="45"/>
        <v/>
      </c>
      <c r="J89" s="268" t="str">
        <f t="shared" si="46"/>
        <v/>
      </c>
      <c r="K89" s="269" t="str">
        <f t="shared" si="47"/>
        <v/>
      </c>
      <c r="L89" s="194" t="str">
        <f t="shared" si="48"/>
        <v/>
      </c>
      <c r="M89" s="20"/>
      <c r="N89" s="270" t="str">
        <f t="shared" si="49"/>
        <v/>
      </c>
      <c r="O89" s="196" t="str">
        <f t="shared" si="50"/>
        <v/>
      </c>
      <c r="P89" s="271" t="str">
        <f t="shared" si="51"/>
        <v/>
      </c>
      <c r="Q89" s="268" t="str">
        <f t="shared" si="52"/>
        <v/>
      </c>
      <c r="R89" s="272" t="str">
        <f t="shared" si="53"/>
        <v/>
      </c>
      <c r="S89" s="199"/>
      <c r="T89" s="273" t="str">
        <f t="shared" si="54"/>
        <v/>
      </c>
      <c r="U89" s="199"/>
      <c r="V89" s="273" t="str">
        <f t="shared" si="55"/>
        <v/>
      </c>
      <c r="W89" s="199"/>
      <c r="X89" s="274" t="str">
        <f t="shared" si="56"/>
        <v/>
      </c>
      <c r="Y89" s="275" t="str">
        <f t="shared" si="57"/>
        <v/>
      </c>
      <c r="Z89" s="276" t="str">
        <f t="shared" si="58"/>
        <v/>
      </c>
      <c r="AA89" s="277" t="str">
        <f t="shared" si="59"/>
        <v/>
      </c>
      <c r="AB89" s="205"/>
      <c r="AC89" s="186"/>
      <c r="AD89" s="278" t="str">
        <f t="shared" si="60"/>
        <v/>
      </c>
      <c r="AE89" s="279" t="str">
        <f t="shared" si="61"/>
        <v/>
      </c>
      <c r="AF89" s="280" t="str">
        <f t="shared" si="62"/>
        <v/>
      </c>
      <c r="AG89" s="281" t="str">
        <f t="shared" si="63"/>
        <v/>
      </c>
      <c r="AH89" s="210" t="str">
        <f t="shared" si="64"/>
        <v/>
      </c>
    </row>
    <row r="90" spans="2:34" ht="12" customHeight="1">
      <c r="B90" s="21">
        <f>IF(情報!$C80="","",情報!$C80)</f>
        <v>233</v>
      </c>
      <c r="C90" s="22" t="str">
        <f t="shared" si="39"/>
        <v/>
      </c>
      <c r="D90" s="192" t="str">
        <f t="shared" si="40"/>
        <v/>
      </c>
      <c r="E90" s="193" t="str">
        <f t="shared" si="41"/>
        <v/>
      </c>
      <c r="F90" s="194" t="str">
        <f t="shared" si="42"/>
        <v/>
      </c>
      <c r="G90" s="192" t="str">
        <f t="shared" si="43"/>
        <v/>
      </c>
      <c r="H90" s="193" t="str">
        <f t="shared" si="44"/>
        <v/>
      </c>
      <c r="I90" s="194" t="str">
        <f t="shared" si="45"/>
        <v/>
      </c>
      <c r="J90" s="192" t="str">
        <f t="shared" si="46"/>
        <v/>
      </c>
      <c r="K90" s="193" t="str">
        <f t="shared" si="47"/>
        <v/>
      </c>
      <c r="L90" s="194" t="str">
        <f t="shared" si="48"/>
        <v/>
      </c>
      <c r="M90" s="20"/>
      <c r="N90" s="195" t="str">
        <f t="shared" si="49"/>
        <v/>
      </c>
      <c r="O90" s="196" t="str">
        <f t="shared" si="50"/>
        <v/>
      </c>
      <c r="P90" s="197" t="str">
        <f t="shared" si="51"/>
        <v/>
      </c>
      <c r="Q90" s="192" t="str">
        <f t="shared" si="52"/>
        <v/>
      </c>
      <c r="R90" s="198" t="str">
        <f t="shared" si="53"/>
        <v/>
      </c>
      <c r="S90" s="199"/>
      <c r="T90" s="200" t="str">
        <f t="shared" si="54"/>
        <v/>
      </c>
      <c r="U90" s="199"/>
      <c r="V90" s="200" t="str">
        <f t="shared" si="55"/>
        <v/>
      </c>
      <c r="W90" s="199"/>
      <c r="X90" s="201" t="str">
        <f t="shared" si="56"/>
        <v/>
      </c>
      <c r="Y90" s="202" t="str">
        <f t="shared" si="57"/>
        <v/>
      </c>
      <c r="Z90" s="203" t="str">
        <f t="shared" si="58"/>
        <v/>
      </c>
      <c r="AA90" s="204" t="str">
        <f t="shared" si="59"/>
        <v/>
      </c>
      <c r="AB90" s="205"/>
      <c r="AC90" s="186"/>
      <c r="AD90" s="206" t="str">
        <f t="shared" si="60"/>
        <v/>
      </c>
      <c r="AE90" s="207" t="str">
        <f t="shared" si="61"/>
        <v/>
      </c>
      <c r="AF90" s="208" t="str">
        <f t="shared" si="62"/>
        <v/>
      </c>
      <c r="AG90" s="209" t="str">
        <f t="shared" si="63"/>
        <v/>
      </c>
      <c r="AH90" s="210" t="str">
        <f t="shared" si="64"/>
        <v/>
      </c>
    </row>
    <row r="91" spans="2:34" ht="12" customHeight="1">
      <c r="B91" s="21">
        <f>IF(情報!$C81="","",情報!$C81)</f>
        <v>234</v>
      </c>
      <c r="C91" s="22" t="str">
        <f t="shared" si="39"/>
        <v/>
      </c>
      <c r="D91" s="192" t="str">
        <f t="shared" si="40"/>
        <v/>
      </c>
      <c r="E91" s="193" t="str">
        <f t="shared" si="41"/>
        <v/>
      </c>
      <c r="F91" s="194" t="str">
        <f t="shared" si="42"/>
        <v/>
      </c>
      <c r="G91" s="192" t="str">
        <f t="shared" si="43"/>
        <v/>
      </c>
      <c r="H91" s="193" t="str">
        <f t="shared" si="44"/>
        <v/>
      </c>
      <c r="I91" s="194" t="str">
        <f t="shared" si="45"/>
        <v/>
      </c>
      <c r="J91" s="192" t="str">
        <f t="shared" si="46"/>
        <v/>
      </c>
      <c r="K91" s="193" t="str">
        <f t="shared" si="47"/>
        <v/>
      </c>
      <c r="L91" s="194" t="str">
        <f t="shared" si="48"/>
        <v/>
      </c>
      <c r="M91" s="20"/>
      <c r="N91" s="195" t="str">
        <f t="shared" si="49"/>
        <v/>
      </c>
      <c r="O91" s="196" t="str">
        <f t="shared" si="50"/>
        <v/>
      </c>
      <c r="P91" s="197" t="str">
        <f t="shared" si="51"/>
        <v/>
      </c>
      <c r="Q91" s="192" t="str">
        <f t="shared" si="52"/>
        <v/>
      </c>
      <c r="R91" s="198" t="str">
        <f t="shared" si="53"/>
        <v/>
      </c>
      <c r="S91" s="199"/>
      <c r="T91" s="200" t="str">
        <f t="shared" si="54"/>
        <v/>
      </c>
      <c r="U91" s="199"/>
      <c r="V91" s="200" t="str">
        <f t="shared" si="55"/>
        <v/>
      </c>
      <c r="W91" s="199"/>
      <c r="X91" s="201" t="str">
        <f t="shared" si="56"/>
        <v/>
      </c>
      <c r="Y91" s="202" t="str">
        <f t="shared" si="57"/>
        <v/>
      </c>
      <c r="Z91" s="203" t="str">
        <f t="shared" si="58"/>
        <v/>
      </c>
      <c r="AA91" s="204" t="str">
        <f t="shared" si="59"/>
        <v/>
      </c>
      <c r="AB91" s="205"/>
      <c r="AC91" s="186"/>
      <c r="AD91" s="206" t="str">
        <f t="shared" si="60"/>
        <v/>
      </c>
      <c r="AE91" s="207" t="str">
        <f t="shared" si="61"/>
        <v/>
      </c>
      <c r="AF91" s="208" t="str">
        <f t="shared" si="62"/>
        <v/>
      </c>
      <c r="AG91" s="209" t="str">
        <f t="shared" si="63"/>
        <v/>
      </c>
      <c r="AH91" s="210" t="str">
        <f t="shared" si="64"/>
        <v/>
      </c>
    </row>
    <row r="92" spans="2:34" ht="12" customHeight="1">
      <c r="B92" s="27">
        <f>IF(情報!$C82="","",情報!$C82)</f>
        <v>235</v>
      </c>
      <c r="C92" s="28" t="str">
        <f t="shared" si="39"/>
        <v/>
      </c>
      <c r="D92" s="211" t="str">
        <f t="shared" si="40"/>
        <v/>
      </c>
      <c r="E92" s="212" t="str">
        <f t="shared" si="41"/>
        <v/>
      </c>
      <c r="F92" s="213" t="str">
        <f t="shared" si="42"/>
        <v/>
      </c>
      <c r="G92" s="211" t="str">
        <f t="shared" si="43"/>
        <v/>
      </c>
      <c r="H92" s="212" t="str">
        <f t="shared" si="44"/>
        <v/>
      </c>
      <c r="I92" s="213" t="str">
        <f t="shared" si="45"/>
        <v/>
      </c>
      <c r="J92" s="211" t="str">
        <f t="shared" si="46"/>
        <v/>
      </c>
      <c r="K92" s="212" t="str">
        <f t="shared" si="47"/>
        <v/>
      </c>
      <c r="L92" s="213" t="str">
        <f t="shared" si="48"/>
        <v/>
      </c>
      <c r="M92" s="20"/>
      <c r="N92" s="214" t="str">
        <f t="shared" si="49"/>
        <v/>
      </c>
      <c r="O92" s="215" t="str">
        <f t="shared" si="50"/>
        <v/>
      </c>
      <c r="P92" s="216" t="str">
        <f t="shared" si="51"/>
        <v/>
      </c>
      <c r="Q92" s="211" t="str">
        <f t="shared" si="52"/>
        <v/>
      </c>
      <c r="R92" s="217" t="str">
        <f t="shared" si="53"/>
        <v/>
      </c>
      <c r="S92" s="218"/>
      <c r="T92" s="219" t="str">
        <f t="shared" si="54"/>
        <v/>
      </c>
      <c r="U92" s="218"/>
      <c r="V92" s="219" t="str">
        <f t="shared" si="55"/>
        <v/>
      </c>
      <c r="W92" s="218"/>
      <c r="X92" s="220" t="str">
        <f t="shared" si="56"/>
        <v/>
      </c>
      <c r="Y92" s="221" t="str">
        <f t="shared" si="57"/>
        <v/>
      </c>
      <c r="Z92" s="222" t="str">
        <f t="shared" si="58"/>
        <v/>
      </c>
      <c r="AA92" s="223" t="str">
        <f t="shared" si="59"/>
        <v/>
      </c>
      <c r="AB92" s="224"/>
      <c r="AC92" s="186"/>
      <c r="AD92" s="225" t="str">
        <f t="shared" si="60"/>
        <v/>
      </c>
      <c r="AE92" s="226" t="str">
        <f t="shared" si="61"/>
        <v/>
      </c>
      <c r="AF92" s="227" t="str">
        <f t="shared" si="62"/>
        <v/>
      </c>
      <c r="AG92" s="228" t="str">
        <f t="shared" si="63"/>
        <v/>
      </c>
      <c r="AH92" s="229" t="str">
        <f t="shared" si="64"/>
        <v/>
      </c>
    </row>
    <row r="93" spans="2:34" ht="12" customHeight="1">
      <c r="B93" s="33">
        <f>IF(情報!$C83="","",情報!$C83)</f>
        <v>236</v>
      </c>
      <c r="C93" s="34" t="str">
        <f t="shared" si="39"/>
        <v/>
      </c>
      <c r="D93" s="230" t="str">
        <f t="shared" si="40"/>
        <v/>
      </c>
      <c r="E93" s="231" t="str">
        <f t="shared" si="41"/>
        <v/>
      </c>
      <c r="F93" s="232" t="str">
        <f t="shared" si="42"/>
        <v/>
      </c>
      <c r="G93" s="230" t="str">
        <f t="shared" si="43"/>
        <v/>
      </c>
      <c r="H93" s="231" t="str">
        <f t="shared" si="44"/>
        <v/>
      </c>
      <c r="I93" s="232" t="str">
        <f t="shared" si="45"/>
        <v/>
      </c>
      <c r="J93" s="230" t="str">
        <f t="shared" si="46"/>
        <v/>
      </c>
      <c r="K93" s="231" t="str">
        <f t="shared" si="47"/>
        <v/>
      </c>
      <c r="L93" s="232" t="str">
        <f t="shared" si="48"/>
        <v/>
      </c>
      <c r="M93" s="20"/>
      <c r="N93" s="233" t="str">
        <f t="shared" si="49"/>
        <v/>
      </c>
      <c r="O93" s="234" t="str">
        <f t="shared" si="50"/>
        <v/>
      </c>
      <c r="P93" s="235" t="str">
        <f t="shared" si="51"/>
        <v/>
      </c>
      <c r="Q93" s="230" t="str">
        <f t="shared" si="52"/>
        <v/>
      </c>
      <c r="R93" s="236" t="str">
        <f t="shared" si="53"/>
        <v/>
      </c>
      <c r="S93" s="237"/>
      <c r="T93" s="238" t="str">
        <f t="shared" si="54"/>
        <v/>
      </c>
      <c r="U93" s="237"/>
      <c r="V93" s="238" t="str">
        <f t="shared" si="55"/>
        <v/>
      </c>
      <c r="W93" s="237"/>
      <c r="X93" s="239" t="str">
        <f t="shared" si="56"/>
        <v/>
      </c>
      <c r="Y93" s="240" t="str">
        <f t="shared" si="57"/>
        <v/>
      </c>
      <c r="Z93" s="241" t="str">
        <f t="shared" si="58"/>
        <v/>
      </c>
      <c r="AA93" s="242" t="str">
        <f t="shared" si="59"/>
        <v/>
      </c>
      <c r="AB93" s="243"/>
      <c r="AC93" s="186"/>
      <c r="AD93" s="244" t="str">
        <f t="shared" si="60"/>
        <v/>
      </c>
      <c r="AE93" s="245" t="str">
        <f t="shared" si="61"/>
        <v/>
      </c>
      <c r="AF93" s="246" t="str">
        <f t="shared" si="62"/>
        <v/>
      </c>
      <c r="AG93" s="247" t="str">
        <f t="shared" si="63"/>
        <v/>
      </c>
      <c r="AH93" s="248" t="str">
        <f t="shared" si="64"/>
        <v/>
      </c>
    </row>
    <row r="94" spans="2:34" ht="12" customHeight="1">
      <c r="B94" s="21">
        <f>IF(情報!$C84="","",情報!$C84)</f>
        <v>237</v>
      </c>
      <c r="C94" s="22" t="str">
        <f t="shared" si="39"/>
        <v/>
      </c>
      <c r="D94" s="192" t="str">
        <f t="shared" si="40"/>
        <v/>
      </c>
      <c r="E94" s="193" t="str">
        <f t="shared" si="41"/>
        <v/>
      </c>
      <c r="F94" s="194" t="str">
        <f t="shared" si="42"/>
        <v/>
      </c>
      <c r="G94" s="192" t="str">
        <f t="shared" si="43"/>
        <v/>
      </c>
      <c r="H94" s="193" t="str">
        <f t="shared" si="44"/>
        <v/>
      </c>
      <c r="I94" s="194" t="str">
        <f t="shared" si="45"/>
        <v/>
      </c>
      <c r="J94" s="192" t="str">
        <f t="shared" si="46"/>
        <v/>
      </c>
      <c r="K94" s="193" t="str">
        <f t="shared" si="47"/>
        <v/>
      </c>
      <c r="L94" s="194" t="str">
        <f t="shared" si="48"/>
        <v/>
      </c>
      <c r="M94" s="20"/>
      <c r="N94" s="195" t="str">
        <f t="shared" si="49"/>
        <v/>
      </c>
      <c r="O94" s="196" t="str">
        <f t="shared" si="50"/>
        <v/>
      </c>
      <c r="P94" s="197" t="str">
        <f t="shared" si="51"/>
        <v/>
      </c>
      <c r="Q94" s="192" t="str">
        <f t="shared" si="52"/>
        <v/>
      </c>
      <c r="R94" s="198" t="str">
        <f t="shared" si="53"/>
        <v/>
      </c>
      <c r="S94" s="199"/>
      <c r="T94" s="200" t="str">
        <f t="shared" si="54"/>
        <v/>
      </c>
      <c r="U94" s="199"/>
      <c r="V94" s="200" t="str">
        <f t="shared" si="55"/>
        <v/>
      </c>
      <c r="W94" s="199"/>
      <c r="X94" s="201" t="str">
        <f t="shared" si="56"/>
        <v/>
      </c>
      <c r="Y94" s="202" t="str">
        <f t="shared" si="57"/>
        <v/>
      </c>
      <c r="Z94" s="203" t="str">
        <f t="shared" si="58"/>
        <v/>
      </c>
      <c r="AA94" s="204" t="str">
        <f t="shared" si="59"/>
        <v/>
      </c>
      <c r="AB94" s="205"/>
      <c r="AC94" s="186"/>
      <c r="AD94" s="206" t="str">
        <f t="shared" si="60"/>
        <v/>
      </c>
      <c r="AE94" s="207" t="str">
        <f t="shared" si="61"/>
        <v/>
      </c>
      <c r="AF94" s="208" t="str">
        <f t="shared" si="62"/>
        <v/>
      </c>
      <c r="AG94" s="209" t="str">
        <f t="shared" si="63"/>
        <v/>
      </c>
      <c r="AH94" s="210" t="str">
        <f t="shared" si="64"/>
        <v/>
      </c>
    </row>
    <row r="95" spans="2:34" ht="12" customHeight="1">
      <c r="B95" s="21">
        <f>IF(情報!$C85="","",情報!$C85)</f>
        <v>238</v>
      </c>
      <c r="C95" s="22" t="str">
        <f t="shared" si="39"/>
        <v/>
      </c>
      <c r="D95" s="192" t="str">
        <f t="shared" si="40"/>
        <v/>
      </c>
      <c r="E95" s="193" t="str">
        <f t="shared" si="41"/>
        <v/>
      </c>
      <c r="F95" s="194" t="str">
        <f t="shared" si="42"/>
        <v/>
      </c>
      <c r="G95" s="192" t="str">
        <f t="shared" si="43"/>
        <v/>
      </c>
      <c r="H95" s="193" t="str">
        <f t="shared" si="44"/>
        <v/>
      </c>
      <c r="I95" s="194" t="str">
        <f t="shared" si="45"/>
        <v/>
      </c>
      <c r="J95" s="192" t="str">
        <f t="shared" si="46"/>
        <v/>
      </c>
      <c r="K95" s="193" t="str">
        <f t="shared" si="47"/>
        <v/>
      </c>
      <c r="L95" s="194" t="str">
        <f t="shared" si="48"/>
        <v/>
      </c>
      <c r="M95" s="20"/>
      <c r="N95" s="195" t="str">
        <f t="shared" si="49"/>
        <v/>
      </c>
      <c r="O95" s="196" t="str">
        <f t="shared" si="50"/>
        <v/>
      </c>
      <c r="P95" s="197" t="str">
        <f t="shared" si="51"/>
        <v/>
      </c>
      <c r="Q95" s="192" t="str">
        <f t="shared" si="52"/>
        <v/>
      </c>
      <c r="R95" s="198" t="str">
        <f t="shared" si="53"/>
        <v/>
      </c>
      <c r="S95" s="199"/>
      <c r="T95" s="200" t="str">
        <f t="shared" si="54"/>
        <v/>
      </c>
      <c r="U95" s="199"/>
      <c r="V95" s="200" t="str">
        <f t="shared" si="55"/>
        <v/>
      </c>
      <c r="W95" s="199"/>
      <c r="X95" s="201" t="str">
        <f t="shared" si="56"/>
        <v/>
      </c>
      <c r="Y95" s="202" t="str">
        <f t="shared" si="57"/>
        <v/>
      </c>
      <c r="Z95" s="203" t="str">
        <f t="shared" si="58"/>
        <v/>
      </c>
      <c r="AA95" s="204" t="str">
        <f t="shared" si="59"/>
        <v/>
      </c>
      <c r="AB95" s="205"/>
      <c r="AC95" s="186"/>
      <c r="AD95" s="206" t="str">
        <f t="shared" si="60"/>
        <v/>
      </c>
      <c r="AE95" s="207" t="str">
        <f t="shared" si="61"/>
        <v/>
      </c>
      <c r="AF95" s="208" t="str">
        <f t="shared" si="62"/>
        <v/>
      </c>
      <c r="AG95" s="209" t="str">
        <f t="shared" si="63"/>
        <v/>
      </c>
      <c r="AH95" s="210" t="str">
        <f t="shared" si="64"/>
        <v/>
      </c>
    </row>
    <row r="96" spans="2:34" ht="12" customHeight="1">
      <c r="B96" s="21">
        <f>IF(情報!$C86="","",情報!$C86)</f>
        <v>239</v>
      </c>
      <c r="C96" s="22" t="str">
        <f t="shared" si="39"/>
        <v/>
      </c>
      <c r="D96" s="192" t="str">
        <f t="shared" si="40"/>
        <v/>
      </c>
      <c r="E96" s="193" t="str">
        <f t="shared" si="41"/>
        <v/>
      </c>
      <c r="F96" s="194" t="str">
        <f t="shared" si="42"/>
        <v/>
      </c>
      <c r="G96" s="192" t="str">
        <f t="shared" si="43"/>
        <v/>
      </c>
      <c r="H96" s="193" t="str">
        <f t="shared" si="44"/>
        <v/>
      </c>
      <c r="I96" s="194" t="str">
        <f t="shared" si="45"/>
        <v/>
      </c>
      <c r="J96" s="192" t="str">
        <f t="shared" si="46"/>
        <v/>
      </c>
      <c r="K96" s="193" t="str">
        <f t="shared" si="47"/>
        <v/>
      </c>
      <c r="L96" s="194" t="str">
        <f t="shared" si="48"/>
        <v/>
      </c>
      <c r="M96" s="20"/>
      <c r="N96" s="195" t="str">
        <f t="shared" si="49"/>
        <v/>
      </c>
      <c r="O96" s="196" t="str">
        <f t="shared" si="50"/>
        <v/>
      </c>
      <c r="P96" s="197" t="str">
        <f t="shared" si="51"/>
        <v/>
      </c>
      <c r="Q96" s="192" t="str">
        <f t="shared" si="52"/>
        <v/>
      </c>
      <c r="R96" s="198" t="str">
        <f t="shared" si="53"/>
        <v/>
      </c>
      <c r="S96" s="199"/>
      <c r="T96" s="200" t="str">
        <f t="shared" si="54"/>
        <v/>
      </c>
      <c r="U96" s="199"/>
      <c r="V96" s="200" t="str">
        <f t="shared" si="55"/>
        <v/>
      </c>
      <c r="W96" s="199"/>
      <c r="X96" s="201" t="str">
        <f t="shared" si="56"/>
        <v/>
      </c>
      <c r="Y96" s="202" t="str">
        <f t="shared" si="57"/>
        <v/>
      </c>
      <c r="Z96" s="203" t="str">
        <f t="shared" si="58"/>
        <v/>
      </c>
      <c r="AA96" s="204" t="str">
        <f t="shared" si="59"/>
        <v/>
      </c>
      <c r="AB96" s="205"/>
      <c r="AC96" s="186"/>
      <c r="AD96" s="206" t="str">
        <f t="shared" si="60"/>
        <v/>
      </c>
      <c r="AE96" s="207" t="str">
        <f t="shared" si="61"/>
        <v/>
      </c>
      <c r="AF96" s="208" t="str">
        <f t="shared" si="62"/>
        <v/>
      </c>
      <c r="AG96" s="209" t="str">
        <f t="shared" si="63"/>
        <v/>
      </c>
      <c r="AH96" s="210" t="str">
        <f t="shared" si="64"/>
        <v/>
      </c>
    </row>
    <row r="97" spans="2:34" ht="12" customHeight="1">
      <c r="B97" s="27">
        <f>IF(情報!$C87="","",情報!$C87)</f>
        <v>240</v>
      </c>
      <c r="C97" s="28" t="str">
        <f t="shared" si="39"/>
        <v/>
      </c>
      <c r="D97" s="211" t="str">
        <f t="shared" si="40"/>
        <v/>
      </c>
      <c r="E97" s="212" t="str">
        <f t="shared" si="41"/>
        <v/>
      </c>
      <c r="F97" s="213" t="str">
        <f t="shared" si="42"/>
        <v/>
      </c>
      <c r="G97" s="211" t="str">
        <f t="shared" si="43"/>
        <v/>
      </c>
      <c r="H97" s="212" t="str">
        <f t="shared" si="44"/>
        <v/>
      </c>
      <c r="I97" s="213" t="str">
        <f t="shared" si="45"/>
        <v/>
      </c>
      <c r="J97" s="211" t="str">
        <f t="shared" si="46"/>
        <v/>
      </c>
      <c r="K97" s="212" t="str">
        <f t="shared" si="47"/>
        <v/>
      </c>
      <c r="L97" s="213" t="str">
        <f t="shared" si="48"/>
        <v/>
      </c>
      <c r="M97" s="20"/>
      <c r="N97" s="214" t="str">
        <f t="shared" si="49"/>
        <v/>
      </c>
      <c r="O97" s="215" t="str">
        <f t="shared" si="50"/>
        <v/>
      </c>
      <c r="P97" s="216" t="str">
        <f t="shared" si="51"/>
        <v/>
      </c>
      <c r="Q97" s="211" t="str">
        <f t="shared" si="52"/>
        <v/>
      </c>
      <c r="R97" s="217" t="str">
        <f t="shared" si="53"/>
        <v/>
      </c>
      <c r="S97" s="218"/>
      <c r="T97" s="219" t="str">
        <f t="shared" si="54"/>
        <v/>
      </c>
      <c r="U97" s="218"/>
      <c r="V97" s="219" t="str">
        <f t="shared" si="55"/>
        <v/>
      </c>
      <c r="W97" s="218"/>
      <c r="X97" s="220" t="str">
        <f t="shared" si="56"/>
        <v/>
      </c>
      <c r="Y97" s="221" t="str">
        <f t="shared" si="57"/>
        <v/>
      </c>
      <c r="Z97" s="222" t="str">
        <f t="shared" si="58"/>
        <v/>
      </c>
      <c r="AA97" s="223" t="str">
        <f t="shared" si="59"/>
        <v/>
      </c>
      <c r="AB97" s="224"/>
      <c r="AC97" s="186"/>
      <c r="AD97" s="225" t="str">
        <f t="shared" si="60"/>
        <v/>
      </c>
      <c r="AE97" s="226" t="str">
        <f t="shared" si="61"/>
        <v/>
      </c>
      <c r="AF97" s="227" t="str">
        <f t="shared" si="62"/>
        <v/>
      </c>
      <c r="AG97" s="228" t="str">
        <f t="shared" si="63"/>
        <v/>
      </c>
      <c r="AH97" s="229" t="str">
        <f t="shared" si="64"/>
        <v/>
      </c>
    </row>
    <row r="98" spans="2:34" ht="12" customHeight="1">
      <c r="B98" s="33">
        <f>IF(情報!$C88="","",情報!$C88)</f>
        <v>241</v>
      </c>
      <c r="C98" s="34" t="str">
        <f t="shared" si="39"/>
        <v/>
      </c>
      <c r="D98" s="230" t="str">
        <f t="shared" si="40"/>
        <v/>
      </c>
      <c r="E98" s="231" t="str">
        <f t="shared" si="41"/>
        <v/>
      </c>
      <c r="F98" s="232" t="str">
        <f t="shared" si="42"/>
        <v/>
      </c>
      <c r="G98" s="230" t="str">
        <f t="shared" si="43"/>
        <v/>
      </c>
      <c r="H98" s="231" t="str">
        <f t="shared" si="44"/>
        <v/>
      </c>
      <c r="I98" s="232" t="str">
        <f t="shared" si="45"/>
        <v/>
      </c>
      <c r="J98" s="230" t="str">
        <f t="shared" si="46"/>
        <v/>
      </c>
      <c r="K98" s="231" t="str">
        <f t="shared" si="47"/>
        <v/>
      </c>
      <c r="L98" s="232" t="str">
        <f t="shared" si="48"/>
        <v/>
      </c>
      <c r="M98" s="20"/>
      <c r="N98" s="233" t="str">
        <f t="shared" si="49"/>
        <v/>
      </c>
      <c r="O98" s="234" t="str">
        <f t="shared" si="50"/>
        <v/>
      </c>
      <c r="P98" s="235" t="str">
        <f t="shared" si="51"/>
        <v/>
      </c>
      <c r="Q98" s="230" t="str">
        <f t="shared" si="52"/>
        <v/>
      </c>
      <c r="R98" s="236" t="str">
        <f t="shared" si="53"/>
        <v/>
      </c>
      <c r="S98" s="237"/>
      <c r="T98" s="238" t="str">
        <f t="shared" si="54"/>
        <v/>
      </c>
      <c r="U98" s="237"/>
      <c r="V98" s="238" t="str">
        <f t="shared" si="55"/>
        <v/>
      </c>
      <c r="W98" s="237"/>
      <c r="X98" s="239" t="str">
        <f t="shared" si="56"/>
        <v/>
      </c>
      <c r="Y98" s="240" t="str">
        <f t="shared" si="57"/>
        <v/>
      </c>
      <c r="Z98" s="241" t="str">
        <f t="shared" si="58"/>
        <v/>
      </c>
      <c r="AA98" s="242" t="str">
        <f t="shared" si="59"/>
        <v/>
      </c>
      <c r="AB98" s="243"/>
      <c r="AC98" s="186"/>
      <c r="AD98" s="244" t="str">
        <f t="shared" si="60"/>
        <v/>
      </c>
      <c r="AE98" s="245" t="str">
        <f t="shared" si="61"/>
        <v/>
      </c>
      <c r="AF98" s="246" t="str">
        <f t="shared" si="62"/>
        <v/>
      </c>
      <c r="AG98" s="247" t="str">
        <f t="shared" si="63"/>
        <v/>
      </c>
      <c r="AH98" s="248" t="str">
        <f t="shared" si="64"/>
        <v/>
      </c>
    </row>
    <row r="99" spans="2:34" ht="12" customHeight="1">
      <c r="B99" s="21">
        <f>IF(情報!$C89="","",情報!$C89)</f>
        <v>242</v>
      </c>
      <c r="C99" s="22" t="str">
        <f t="shared" si="39"/>
        <v/>
      </c>
      <c r="D99" s="192" t="str">
        <f t="shared" si="40"/>
        <v/>
      </c>
      <c r="E99" s="193" t="str">
        <f t="shared" si="41"/>
        <v/>
      </c>
      <c r="F99" s="194" t="str">
        <f t="shared" si="42"/>
        <v/>
      </c>
      <c r="G99" s="192" t="str">
        <f t="shared" si="43"/>
        <v/>
      </c>
      <c r="H99" s="193" t="str">
        <f t="shared" si="44"/>
        <v/>
      </c>
      <c r="I99" s="194" t="str">
        <f t="shared" si="45"/>
        <v/>
      </c>
      <c r="J99" s="192" t="str">
        <f t="shared" si="46"/>
        <v/>
      </c>
      <c r="K99" s="193" t="str">
        <f t="shared" si="47"/>
        <v/>
      </c>
      <c r="L99" s="194" t="str">
        <f t="shared" si="48"/>
        <v/>
      </c>
      <c r="M99" s="20"/>
      <c r="N99" s="195" t="str">
        <f t="shared" si="49"/>
        <v/>
      </c>
      <c r="O99" s="196" t="str">
        <f t="shared" si="50"/>
        <v/>
      </c>
      <c r="P99" s="197" t="str">
        <f t="shared" si="51"/>
        <v/>
      </c>
      <c r="Q99" s="192" t="str">
        <f t="shared" si="52"/>
        <v/>
      </c>
      <c r="R99" s="198" t="str">
        <f t="shared" si="53"/>
        <v/>
      </c>
      <c r="S99" s="199"/>
      <c r="T99" s="200" t="str">
        <f t="shared" si="54"/>
        <v/>
      </c>
      <c r="U99" s="199"/>
      <c r="V99" s="200" t="str">
        <f t="shared" si="55"/>
        <v/>
      </c>
      <c r="W99" s="199"/>
      <c r="X99" s="201" t="str">
        <f t="shared" si="56"/>
        <v/>
      </c>
      <c r="Y99" s="202" t="str">
        <f t="shared" si="57"/>
        <v/>
      </c>
      <c r="Z99" s="203" t="str">
        <f t="shared" si="58"/>
        <v/>
      </c>
      <c r="AA99" s="204" t="str">
        <f t="shared" si="59"/>
        <v/>
      </c>
      <c r="AB99" s="205"/>
      <c r="AC99" s="186"/>
      <c r="AD99" s="206" t="str">
        <f t="shared" si="60"/>
        <v/>
      </c>
      <c r="AE99" s="207" t="str">
        <f t="shared" si="61"/>
        <v/>
      </c>
      <c r="AF99" s="208" t="str">
        <f t="shared" si="62"/>
        <v/>
      </c>
      <c r="AG99" s="209" t="str">
        <f t="shared" si="63"/>
        <v/>
      </c>
      <c r="AH99" s="210" t="str">
        <f t="shared" si="64"/>
        <v/>
      </c>
    </row>
    <row r="100" spans="2:34" ht="12" customHeight="1">
      <c r="B100" s="21">
        <f>IF(情報!$C90="","",情報!$C90)</f>
        <v>243</v>
      </c>
      <c r="C100" s="22" t="str">
        <f t="shared" si="39"/>
        <v/>
      </c>
      <c r="D100" s="192" t="str">
        <f t="shared" si="40"/>
        <v/>
      </c>
      <c r="E100" s="193" t="str">
        <f t="shared" si="41"/>
        <v/>
      </c>
      <c r="F100" s="194" t="str">
        <f t="shared" si="42"/>
        <v/>
      </c>
      <c r="G100" s="192" t="str">
        <f t="shared" si="43"/>
        <v/>
      </c>
      <c r="H100" s="193" t="str">
        <f t="shared" si="44"/>
        <v/>
      </c>
      <c r="I100" s="194" t="str">
        <f t="shared" si="45"/>
        <v/>
      </c>
      <c r="J100" s="192" t="str">
        <f t="shared" si="46"/>
        <v/>
      </c>
      <c r="K100" s="193" t="str">
        <f t="shared" si="47"/>
        <v/>
      </c>
      <c r="L100" s="194" t="str">
        <f t="shared" si="48"/>
        <v/>
      </c>
      <c r="M100" s="20"/>
      <c r="N100" s="195" t="str">
        <f t="shared" si="49"/>
        <v/>
      </c>
      <c r="O100" s="196" t="str">
        <f t="shared" si="50"/>
        <v/>
      </c>
      <c r="P100" s="197" t="str">
        <f t="shared" si="51"/>
        <v/>
      </c>
      <c r="Q100" s="192" t="str">
        <f t="shared" si="52"/>
        <v/>
      </c>
      <c r="R100" s="198" t="str">
        <f t="shared" si="53"/>
        <v/>
      </c>
      <c r="S100" s="199"/>
      <c r="T100" s="200" t="str">
        <f t="shared" si="54"/>
        <v/>
      </c>
      <c r="U100" s="199"/>
      <c r="V100" s="200" t="str">
        <f t="shared" si="55"/>
        <v/>
      </c>
      <c r="W100" s="199"/>
      <c r="X100" s="201" t="str">
        <f t="shared" si="56"/>
        <v/>
      </c>
      <c r="Y100" s="202" t="str">
        <f t="shared" si="57"/>
        <v/>
      </c>
      <c r="Z100" s="203" t="str">
        <f t="shared" si="58"/>
        <v/>
      </c>
      <c r="AA100" s="204" t="str">
        <f t="shared" si="59"/>
        <v/>
      </c>
      <c r="AB100" s="205"/>
      <c r="AC100" s="186"/>
      <c r="AD100" s="206" t="str">
        <f t="shared" si="60"/>
        <v/>
      </c>
      <c r="AE100" s="207" t="str">
        <f t="shared" si="61"/>
        <v/>
      </c>
      <c r="AF100" s="208" t="str">
        <f t="shared" si="62"/>
        <v/>
      </c>
      <c r="AG100" s="209" t="str">
        <f t="shared" si="63"/>
        <v/>
      </c>
      <c r="AH100" s="210" t="str">
        <f t="shared" si="64"/>
        <v/>
      </c>
    </row>
    <row r="101" spans="2:34" ht="12" customHeight="1">
      <c r="B101" s="21">
        <f>IF(情報!$C91="","",情報!$C91)</f>
        <v>244</v>
      </c>
      <c r="C101" s="22" t="str">
        <f t="shared" si="39"/>
        <v/>
      </c>
      <c r="D101" s="192" t="str">
        <f t="shared" si="40"/>
        <v/>
      </c>
      <c r="E101" s="193" t="str">
        <f t="shared" si="41"/>
        <v/>
      </c>
      <c r="F101" s="194" t="str">
        <f t="shared" si="42"/>
        <v/>
      </c>
      <c r="G101" s="192" t="str">
        <f t="shared" si="43"/>
        <v/>
      </c>
      <c r="H101" s="193" t="str">
        <f t="shared" si="44"/>
        <v/>
      </c>
      <c r="I101" s="194" t="str">
        <f t="shared" si="45"/>
        <v/>
      </c>
      <c r="J101" s="192" t="str">
        <f t="shared" si="46"/>
        <v/>
      </c>
      <c r="K101" s="193" t="str">
        <f t="shared" si="47"/>
        <v/>
      </c>
      <c r="L101" s="194" t="str">
        <f t="shared" si="48"/>
        <v/>
      </c>
      <c r="M101" s="20"/>
      <c r="N101" s="195" t="str">
        <f t="shared" si="49"/>
        <v/>
      </c>
      <c r="O101" s="196" t="str">
        <f t="shared" si="50"/>
        <v/>
      </c>
      <c r="P101" s="197" t="str">
        <f t="shared" si="51"/>
        <v/>
      </c>
      <c r="Q101" s="192" t="str">
        <f t="shared" si="52"/>
        <v/>
      </c>
      <c r="R101" s="198" t="str">
        <f t="shared" si="53"/>
        <v/>
      </c>
      <c r="S101" s="199"/>
      <c r="T101" s="200" t="str">
        <f t="shared" si="54"/>
        <v/>
      </c>
      <c r="U101" s="199"/>
      <c r="V101" s="200" t="str">
        <f t="shared" si="55"/>
        <v/>
      </c>
      <c r="W101" s="199"/>
      <c r="X101" s="201" t="str">
        <f t="shared" si="56"/>
        <v/>
      </c>
      <c r="Y101" s="202" t="str">
        <f t="shared" si="57"/>
        <v/>
      </c>
      <c r="Z101" s="203" t="str">
        <f t="shared" si="58"/>
        <v/>
      </c>
      <c r="AA101" s="204" t="str">
        <f t="shared" si="59"/>
        <v/>
      </c>
      <c r="AB101" s="205"/>
      <c r="AC101" s="186"/>
      <c r="AD101" s="206" t="str">
        <f t="shared" si="60"/>
        <v/>
      </c>
      <c r="AE101" s="207" t="str">
        <f t="shared" si="61"/>
        <v/>
      </c>
      <c r="AF101" s="208" t="str">
        <f t="shared" si="62"/>
        <v/>
      </c>
      <c r="AG101" s="209" t="str">
        <f t="shared" si="63"/>
        <v/>
      </c>
      <c r="AH101" s="210" t="str">
        <f t="shared" si="64"/>
        <v/>
      </c>
    </row>
    <row r="102" spans="2:34" ht="12" customHeight="1" thickBot="1">
      <c r="B102" s="39">
        <f>IF(情報!$C92="","",情報!$C92)</f>
        <v>245</v>
      </c>
      <c r="C102" s="40" t="str">
        <f t="shared" si="39"/>
        <v/>
      </c>
      <c r="D102" s="249" t="str">
        <f t="shared" si="40"/>
        <v/>
      </c>
      <c r="E102" s="250" t="str">
        <f t="shared" si="41"/>
        <v/>
      </c>
      <c r="F102" s="251" t="str">
        <f t="shared" si="42"/>
        <v/>
      </c>
      <c r="G102" s="249" t="str">
        <f t="shared" si="43"/>
        <v/>
      </c>
      <c r="H102" s="250" t="str">
        <f t="shared" si="44"/>
        <v/>
      </c>
      <c r="I102" s="251" t="str">
        <f t="shared" si="45"/>
        <v/>
      </c>
      <c r="J102" s="249" t="str">
        <f t="shared" si="46"/>
        <v/>
      </c>
      <c r="K102" s="250" t="str">
        <f t="shared" si="47"/>
        <v/>
      </c>
      <c r="L102" s="251" t="str">
        <f t="shared" si="48"/>
        <v/>
      </c>
      <c r="M102" s="20"/>
      <c r="N102" s="252" t="str">
        <f t="shared" si="49"/>
        <v/>
      </c>
      <c r="O102" s="253" t="str">
        <f t="shared" si="50"/>
        <v/>
      </c>
      <c r="P102" s="254" t="str">
        <f t="shared" si="51"/>
        <v/>
      </c>
      <c r="Q102" s="249" t="str">
        <f t="shared" si="52"/>
        <v/>
      </c>
      <c r="R102" s="255" t="str">
        <f t="shared" si="53"/>
        <v/>
      </c>
      <c r="S102" s="256"/>
      <c r="T102" s="257" t="str">
        <f t="shared" si="54"/>
        <v/>
      </c>
      <c r="U102" s="256"/>
      <c r="V102" s="257" t="str">
        <f t="shared" si="55"/>
        <v/>
      </c>
      <c r="W102" s="256"/>
      <c r="X102" s="258" t="str">
        <f t="shared" si="56"/>
        <v/>
      </c>
      <c r="Y102" s="259" t="str">
        <f t="shared" si="57"/>
        <v/>
      </c>
      <c r="Z102" s="260" t="str">
        <f t="shared" si="58"/>
        <v/>
      </c>
      <c r="AA102" s="261" t="str">
        <f t="shared" si="59"/>
        <v/>
      </c>
      <c r="AB102" s="262"/>
      <c r="AC102" s="186"/>
      <c r="AD102" s="263" t="str">
        <f t="shared" si="60"/>
        <v/>
      </c>
      <c r="AE102" s="264" t="str">
        <f t="shared" si="61"/>
        <v/>
      </c>
      <c r="AF102" s="265" t="str">
        <f t="shared" si="62"/>
        <v/>
      </c>
      <c r="AG102" s="266" t="str">
        <f t="shared" si="63"/>
        <v/>
      </c>
      <c r="AH102" s="267" t="str">
        <f t="shared" si="64"/>
        <v/>
      </c>
    </row>
    <row r="103" spans="2:34" ht="12" customHeight="1">
      <c r="B103" s="14">
        <f>IF(情報!$C93="","",情報!$C93)</f>
        <v>301</v>
      </c>
      <c r="C103" s="15" t="str">
        <f t="shared" si="39"/>
        <v/>
      </c>
      <c r="D103" s="172" t="str">
        <f t="shared" si="40"/>
        <v/>
      </c>
      <c r="E103" s="173" t="str">
        <f t="shared" si="41"/>
        <v/>
      </c>
      <c r="F103" s="174" t="str">
        <f t="shared" si="42"/>
        <v/>
      </c>
      <c r="G103" s="172" t="str">
        <f t="shared" si="43"/>
        <v/>
      </c>
      <c r="H103" s="173" t="str">
        <f t="shared" si="44"/>
        <v/>
      </c>
      <c r="I103" s="174" t="str">
        <f t="shared" si="45"/>
        <v/>
      </c>
      <c r="J103" s="172" t="str">
        <f t="shared" si="46"/>
        <v/>
      </c>
      <c r="K103" s="173" t="str">
        <f t="shared" si="47"/>
        <v/>
      </c>
      <c r="L103" s="174" t="str">
        <f t="shared" si="48"/>
        <v/>
      </c>
      <c r="M103" s="20"/>
      <c r="N103" s="175" t="str">
        <f t="shared" si="49"/>
        <v/>
      </c>
      <c r="O103" s="176" t="str">
        <f t="shared" si="50"/>
        <v/>
      </c>
      <c r="P103" s="177" t="str">
        <f t="shared" si="51"/>
        <v/>
      </c>
      <c r="Q103" s="172" t="str">
        <f t="shared" si="52"/>
        <v/>
      </c>
      <c r="R103" s="178" t="str">
        <f t="shared" si="53"/>
        <v/>
      </c>
      <c r="S103" s="179"/>
      <c r="T103" s="180" t="str">
        <f t="shared" si="54"/>
        <v/>
      </c>
      <c r="U103" s="179"/>
      <c r="V103" s="180" t="str">
        <f t="shared" si="55"/>
        <v/>
      </c>
      <c r="W103" s="179"/>
      <c r="X103" s="181" t="str">
        <f t="shared" si="56"/>
        <v/>
      </c>
      <c r="Y103" s="182" t="str">
        <f t="shared" si="57"/>
        <v/>
      </c>
      <c r="Z103" s="183" t="str">
        <f t="shared" si="58"/>
        <v/>
      </c>
      <c r="AA103" s="184" t="str">
        <f t="shared" si="59"/>
        <v/>
      </c>
      <c r="AB103" s="185"/>
      <c r="AC103" s="186"/>
      <c r="AD103" s="187" t="str">
        <f t="shared" si="60"/>
        <v/>
      </c>
      <c r="AE103" s="188" t="str">
        <f t="shared" si="61"/>
        <v/>
      </c>
      <c r="AF103" s="189" t="str">
        <f t="shared" si="62"/>
        <v/>
      </c>
      <c r="AG103" s="190" t="str">
        <f t="shared" si="63"/>
        <v/>
      </c>
      <c r="AH103" s="191" t="str">
        <f t="shared" si="64"/>
        <v/>
      </c>
    </row>
    <row r="104" spans="2:34" ht="12" customHeight="1">
      <c r="B104" s="21">
        <f>IF(情報!$C94="","",情報!$C94)</f>
        <v>302</v>
      </c>
      <c r="C104" s="22" t="str">
        <f t="shared" si="39"/>
        <v/>
      </c>
      <c r="D104" s="192" t="str">
        <f t="shared" si="40"/>
        <v/>
      </c>
      <c r="E104" s="193" t="str">
        <f t="shared" si="41"/>
        <v/>
      </c>
      <c r="F104" s="194" t="str">
        <f t="shared" si="42"/>
        <v/>
      </c>
      <c r="G104" s="192" t="str">
        <f t="shared" si="43"/>
        <v/>
      </c>
      <c r="H104" s="193" t="str">
        <f t="shared" si="44"/>
        <v/>
      </c>
      <c r="I104" s="194" t="str">
        <f t="shared" si="45"/>
        <v/>
      </c>
      <c r="J104" s="192" t="str">
        <f t="shared" si="46"/>
        <v/>
      </c>
      <c r="K104" s="193" t="str">
        <f t="shared" si="47"/>
        <v/>
      </c>
      <c r="L104" s="194" t="str">
        <f t="shared" si="48"/>
        <v/>
      </c>
      <c r="M104" s="20"/>
      <c r="N104" s="195" t="str">
        <f t="shared" si="49"/>
        <v/>
      </c>
      <c r="O104" s="196" t="str">
        <f t="shared" si="50"/>
        <v/>
      </c>
      <c r="P104" s="197" t="str">
        <f t="shared" si="51"/>
        <v/>
      </c>
      <c r="Q104" s="192" t="str">
        <f t="shared" si="52"/>
        <v/>
      </c>
      <c r="R104" s="198" t="str">
        <f t="shared" si="53"/>
        <v/>
      </c>
      <c r="S104" s="199"/>
      <c r="T104" s="200" t="str">
        <f t="shared" si="54"/>
        <v/>
      </c>
      <c r="U104" s="199"/>
      <c r="V104" s="200" t="str">
        <f t="shared" si="55"/>
        <v/>
      </c>
      <c r="W104" s="199"/>
      <c r="X104" s="201" t="str">
        <f t="shared" si="56"/>
        <v/>
      </c>
      <c r="Y104" s="202" t="str">
        <f t="shared" si="57"/>
        <v/>
      </c>
      <c r="Z104" s="203" t="str">
        <f t="shared" si="58"/>
        <v/>
      </c>
      <c r="AA104" s="204" t="str">
        <f t="shared" si="59"/>
        <v/>
      </c>
      <c r="AB104" s="205"/>
      <c r="AC104" s="186"/>
      <c r="AD104" s="206" t="str">
        <f t="shared" si="60"/>
        <v/>
      </c>
      <c r="AE104" s="207" t="str">
        <f t="shared" si="61"/>
        <v/>
      </c>
      <c r="AF104" s="208" t="str">
        <f t="shared" si="62"/>
        <v/>
      </c>
      <c r="AG104" s="209" t="str">
        <f t="shared" si="63"/>
        <v/>
      </c>
      <c r="AH104" s="210" t="str">
        <f t="shared" si="64"/>
        <v/>
      </c>
    </row>
    <row r="105" spans="2:34" ht="12" customHeight="1">
      <c r="B105" s="21">
        <f>IF(情報!$C95="","",情報!$C95)</f>
        <v>303</v>
      </c>
      <c r="C105" s="22" t="str">
        <f t="shared" si="39"/>
        <v/>
      </c>
      <c r="D105" s="192" t="str">
        <f t="shared" si="40"/>
        <v/>
      </c>
      <c r="E105" s="193" t="str">
        <f t="shared" si="41"/>
        <v/>
      </c>
      <c r="F105" s="194" t="str">
        <f t="shared" si="42"/>
        <v/>
      </c>
      <c r="G105" s="192" t="str">
        <f t="shared" si="43"/>
        <v/>
      </c>
      <c r="H105" s="193" t="str">
        <f t="shared" si="44"/>
        <v/>
      </c>
      <c r="I105" s="194" t="str">
        <f t="shared" si="45"/>
        <v/>
      </c>
      <c r="J105" s="192" t="str">
        <f t="shared" si="46"/>
        <v/>
      </c>
      <c r="K105" s="193" t="str">
        <f t="shared" si="47"/>
        <v/>
      </c>
      <c r="L105" s="194" t="str">
        <f t="shared" si="48"/>
        <v/>
      </c>
      <c r="M105" s="20"/>
      <c r="N105" s="195" t="str">
        <f t="shared" si="49"/>
        <v/>
      </c>
      <c r="O105" s="196" t="str">
        <f t="shared" si="50"/>
        <v/>
      </c>
      <c r="P105" s="197" t="str">
        <f t="shared" si="51"/>
        <v/>
      </c>
      <c r="Q105" s="192" t="str">
        <f t="shared" si="52"/>
        <v/>
      </c>
      <c r="R105" s="198" t="str">
        <f t="shared" si="53"/>
        <v/>
      </c>
      <c r="S105" s="199"/>
      <c r="T105" s="200" t="str">
        <f t="shared" si="54"/>
        <v/>
      </c>
      <c r="U105" s="199"/>
      <c r="V105" s="200" t="str">
        <f t="shared" si="55"/>
        <v/>
      </c>
      <c r="W105" s="199"/>
      <c r="X105" s="201" t="str">
        <f t="shared" si="56"/>
        <v/>
      </c>
      <c r="Y105" s="202" t="str">
        <f t="shared" si="57"/>
        <v/>
      </c>
      <c r="Z105" s="203" t="str">
        <f t="shared" si="58"/>
        <v/>
      </c>
      <c r="AA105" s="204" t="str">
        <f t="shared" si="59"/>
        <v/>
      </c>
      <c r="AB105" s="205"/>
      <c r="AC105" s="186"/>
      <c r="AD105" s="206" t="str">
        <f t="shared" si="60"/>
        <v/>
      </c>
      <c r="AE105" s="207" t="str">
        <f t="shared" si="61"/>
        <v/>
      </c>
      <c r="AF105" s="208" t="str">
        <f t="shared" si="62"/>
        <v/>
      </c>
      <c r="AG105" s="209" t="str">
        <f t="shared" si="63"/>
        <v/>
      </c>
      <c r="AH105" s="210" t="str">
        <f t="shared" si="64"/>
        <v/>
      </c>
    </row>
    <row r="106" spans="2:34" ht="12" customHeight="1">
      <c r="B106" s="21">
        <f>IF(情報!$C96="","",情報!$C96)</f>
        <v>304</v>
      </c>
      <c r="C106" s="22" t="str">
        <f t="shared" si="39"/>
        <v/>
      </c>
      <c r="D106" s="192" t="str">
        <f t="shared" si="40"/>
        <v/>
      </c>
      <c r="E106" s="193" t="str">
        <f t="shared" si="41"/>
        <v/>
      </c>
      <c r="F106" s="194" t="str">
        <f t="shared" si="42"/>
        <v/>
      </c>
      <c r="G106" s="192" t="str">
        <f t="shared" si="43"/>
        <v/>
      </c>
      <c r="H106" s="193" t="str">
        <f t="shared" si="44"/>
        <v/>
      </c>
      <c r="I106" s="194" t="str">
        <f t="shared" si="45"/>
        <v/>
      </c>
      <c r="J106" s="192" t="str">
        <f t="shared" si="46"/>
        <v/>
      </c>
      <c r="K106" s="193" t="str">
        <f t="shared" si="47"/>
        <v/>
      </c>
      <c r="L106" s="194" t="str">
        <f t="shared" si="48"/>
        <v/>
      </c>
      <c r="M106" s="20"/>
      <c r="N106" s="195" t="str">
        <f t="shared" si="49"/>
        <v/>
      </c>
      <c r="O106" s="196" t="str">
        <f t="shared" si="50"/>
        <v/>
      </c>
      <c r="P106" s="197" t="str">
        <f t="shared" si="51"/>
        <v/>
      </c>
      <c r="Q106" s="192" t="str">
        <f t="shared" si="52"/>
        <v/>
      </c>
      <c r="R106" s="198" t="str">
        <f t="shared" si="53"/>
        <v/>
      </c>
      <c r="S106" s="199"/>
      <c r="T106" s="200" t="str">
        <f t="shared" si="54"/>
        <v/>
      </c>
      <c r="U106" s="199"/>
      <c r="V106" s="200" t="str">
        <f t="shared" si="55"/>
        <v/>
      </c>
      <c r="W106" s="199"/>
      <c r="X106" s="201" t="str">
        <f t="shared" si="56"/>
        <v/>
      </c>
      <c r="Y106" s="202" t="str">
        <f t="shared" si="57"/>
        <v/>
      </c>
      <c r="Z106" s="203" t="str">
        <f t="shared" si="58"/>
        <v/>
      </c>
      <c r="AA106" s="204" t="str">
        <f t="shared" si="59"/>
        <v/>
      </c>
      <c r="AB106" s="205"/>
      <c r="AC106" s="186"/>
      <c r="AD106" s="206" t="str">
        <f t="shared" si="60"/>
        <v/>
      </c>
      <c r="AE106" s="207" t="str">
        <f t="shared" si="61"/>
        <v/>
      </c>
      <c r="AF106" s="208" t="str">
        <f t="shared" si="62"/>
        <v/>
      </c>
      <c r="AG106" s="209" t="str">
        <f t="shared" si="63"/>
        <v/>
      </c>
      <c r="AH106" s="210" t="str">
        <f t="shared" si="64"/>
        <v/>
      </c>
    </row>
    <row r="107" spans="2:34" ht="12" customHeight="1">
      <c r="B107" s="27">
        <f>IF(情報!$C97="","",情報!$C97)</f>
        <v>305</v>
      </c>
      <c r="C107" s="28" t="str">
        <f t="shared" si="39"/>
        <v/>
      </c>
      <c r="D107" s="211" t="str">
        <f t="shared" si="40"/>
        <v/>
      </c>
      <c r="E107" s="212" t="str">
        <f t="shared" si="41"/>
        <v/>
      </c>
      <c r="F107" s="213" t="str">
        <f t="shared" si="42"/>
        <v/>
      </c>
      <c r="G107" s="211" t="str">
        <f t="shared" si="43"/>
        <v/>
      </c>
      <c r="H107" s="212" t="str">
        <f t="shared" si="44"/>
        <v/>
      </c>
      <c r="I107" s="213" t="str">
        <f t="shared" si="45"/>
        <v/>
      </c>
      <c r="J107" s="211" t="str">
        <f t="shared" si="46"/>
        <v/>
      </c>
      <c r="K107" s="212" t="str">
        <f t="shared" si="47"/>
        <v/>
      </c>
      <c r="L107" s="213" t="str">
        <f t="shared" si="48"/>
        <v/>
      </c>
      <c r="M107" s="20"/>
      <c r="N107" s="214" t="str">
        <f t="shared" si="49"/>
        <v/>
      </c>
      <c r="O107" s="215" t="str">
        <f t="shared" si="50"/>
        <v/>
      </c>
      <c r="P107" s="216" t="str">
        <f t="shared" si="51"/>
        <v/>
      </c>
      <c r="Q107" s="211" t="str">
        <f t="shared" si="52"/>
        <v/>
      </c>
      <c r="R107" s="217" t="str">
        <f t="shared" si="53"/>
        <v/>
      </c>
      <c r="S107" s="218"/>
      <c r="T107" s="219" t="str">
        <f t="shared" si="54"/>
        <v/>
      </c>
      <c r="U107" s="218"/>
      <c r="V107" s="219" t="str">
        <f t="shared" si="55"/>
        <v/>
      </c>
      <c r="W107" s="218"/>
      <c r="X107" s="220" t="str">
        <f t="shared" si="56"/>
        <v/>
      </c>
      <c r="Y107" s="221" t="str">
        <f t="shared" si="57"/>
        <v/>
      </c>
      <c r="Z107" s="222" t="str">
        <f t="shared" si="58"/>
        <v/>
      </c>
      <c r="AA107" s="223" t="str">
        <f t="shared" si="59"/>
        <v/>
      </c>
      <c r="AB107" s="224"/>
      <c r="AC107" s="186"/>
      <c r="AD107" s="225" t="str">
        <f t="shared" si="60"/>
        <v/>
      </c>
      <c r="AE107" s="226" t="str">
        <f t="shared" si="61"/>
        <v/>
      </c>
      <c r="AF107" s="227" t="str">
        <f t="shared" si="62"/>
        <v/>
      </c>
      <c r="AG107" s="228" t="str">
        <f t="shared" si="63"/>
        <v/>
      </c>
      <c r="AH107" s="229" t="str">
        <f t="shared" si="64"/>
        <v/>
      </c>
    </row>
    <row r="108" spans="2:34" ht="12" customHeight="1">
      <c r="B108" s="33">
        <f>IF(情報!$C98="","",情報!$C98)</f>
        <v>306</v>
      </c>
      <c r="C108" s="34" t="str">
        <f t="shared" si="39"/>
        <v/>
      </c>
      <c r="D108" s="230" t="str">
        <f t="shared" si="40"/>
        <v/>
      </c>
      <c r="E108" s="231" t="str">
        <f t="shared" si="41"/>
        <v/>
      </c>
      <c r="F108" s="232" t="str">
        <f t="shared" si="42"/>
        <v/>
      </c>
      <c r="G108" s="230" t="str">
        <f t="shared" si="43"/>
        <v/>
      </c>
      <c r="H108" s="231" t="str">
        <f t="shared" si="44"/>
        <v/>
      </c>
      <c r="I108" s="232" t="str">
        <f t="shared" si="45"/>
        <v/>
      </c>
      <c r="J108" s="230" t="str">
        <f t="shared" si="46"/>
        <v/>
      </c>
      <c r="K108" s="231" t="str">
        <f t="shared" si="47"/>
        <v/>
      </c>
      <c r="L108" s="232" t="str">
        <f t="shared" si="48"/>
        <v/>
      </c>
      <c r="M108" s="20"/>
      <c r="N108" s="233" t="str">
        <f t="shared" si="49"/>
        <v/>
      </c>
      <c r="O108" s="234" t="str">
        <f t="shared" si="50"/>
        <v/>
      </c>
      <c r="P108" s="235" t="str">
        <f t="shared" si="51"/>
        <v/>
      </c>
      <c r="Q108" s="230" t="str">
        <f t="shared" si="52"/>
        <v/>
      </c>
      <c r="R108" s="236" t="str">
        <f t="shared" si="53"/>
        <v/>
      </c>
      <c r="S108" s="237"/>
      <c r="T108" s="238" t="str">
        <f t="shared" si="54"/>
        <v/>
      </c>
      <c r="U108" s="237"/>
      <c r="V108" s="238" t="str">
        <f t="shared" si="55"/>
        <v/>
      </c>
      <c r="W108" s="237"/>
      <c r="X108" s="239" t="str">
        <f t="shared" si="56"/>
        <v/>
      </c>
      <c r="Y108" s="240" t="str">
        <f t="shared" si="57"/>
        <v/>
      </c>
      <c r="Z108" s="241" t="str">
        <f t="shared" si="58"/>
        <v/>
      </c>
      <c r="AA108" s="242" t="str">
        <f t="shared" si="59"/>
        <v/>
      </c>
      <c r="AB108" s="243"/>
      <c r="AC108" s="186"/>
      <c r="AD108" s="244" t="str">
        <f t="shared" si="60"/>
        <v/>
      </c>
      <c r="AE108" s="245" t="str">
        <f t="shared" si="61"/>
        <v/>
      </c>
      <c r="AF108" s="246" t="str">
        <f t="shared" si="62"/>
        <v/>
      </c>
      <c r="AG108" s="247" t="str">
        <f t="shared" si="63"/>
        <v/>
      </c>
      <c r="AH108" s="248" t="str">
        <f t="shared" si="64"/>
        <v/>
      </c>
    </row>
    <row r="109" spans="2:34" ht="12" customHeight="1">
      <c r="B109" s="21">
        <f>IF(情報!$C99="","",情報!$C99)</f>
        <v>307</v>
      </c>
      <c r="C109" s="22" t="str">
        <f t="shared" ref="C109:C140" si="65">IF(ISERROR(VLOOKUP($B109,名列,2,FALSE)&amp;""),"",VLOOKUP($B109,名列,2,FALSE)&amp;"")</f>
        <v/>
      </c>
      <c r="D109" s="192" t="str">
        <f t="shared" ref="D109:D140" si="66">VLOOKUP($B109,単3,52,FALSE)</f>
        <v/>
      </c>
      <c r="E109" s="193" t="str">
        <f t="shared" ref="E109:E140" si="67">VLOOKUP($B109,テ3,32,FALSE)</f>
        <v/>
      </c>
      <c r="F109" s="194" t="str">
        <f t="shared" si="42"/>
        <v/>
      </c>
      <c r="G109" s="192" t="str">
        <f t="shared" ref="G109:G140" si="68">VLOOKUP($B109,単3,53,FALSE)</f>
        <v/>
      </c>
      <c r="H109" s="193" t="str">
        <f t="shared" ref="H109:H140" si="69">VLOOKUP($B109,テ3,33,FALSE)</f>
        <v/>
      </c>
      <c r="I109" s="194" t="str">
        <f t="shared" si="45"/>
        <v/>
      </c>
      <c r="J109" s="192" t="str">
        <f t="shared" ref="J109:J140" si="70">VLOOKUP($B109,単3,54,FALSE)</f>
        <v/>
      </c>
      <c r="K109" s="193" t="str">
        <f t="shared" ref="K109:K140" si="71">VLOOKUP($B109,テ3,34,FALSE)</f>
        <v/>
      </c>
      <c r="L109" s="194" t="str">
        <f t="shared" si="48"/>
        <v/>
      </c>
      <c r="M109" s="20"/>
      <c r="N109" s="195" t="str">
        <f t="shared" si="49"/>
        <v/>
      </c>
      <c r="O109" s="196" t="str">
        <f t="shared" si="50"/>
        <v/>
      </c>
      <c r="P109" s="197" t="str">
        <f t="shared" si="51"/>
        <v/>
      </c>
      <c r="Q109" s="192" t="str">
        <f t="shared" ref="Q109:Q140" si="72">VLOOKUP($B109,テ3,35,FALSE)</f>
        <v/>
      </c>
      <c r="R109" s="198" t="str">
        <f t="shared" si="53"/>
        <v/>
      </c>
      <c r="S109" s="199"/>
      <c r="T109" s="200" t="str">
        <f t="shared" si="54"/>
        <v/>
      </c>
      <c r="U109" s="199"/>
      <c r="V109" s="200" t="str">
        <f t="shared" si="55"/>
        <v/>
      </c>
      <c r="W109" s="199"/>
      <c r="X109" s="201" t="str">
        <f t="shared" si="56"/>
        <v/>
      </c>
      <c r="Y109" s="202" t="str">
        <f t="shared" si="57"/>
        <v/>
      </c>
      <c r="Z109" s="203" t="str">
        <f t="shared" si="58"/>
        <v/>
      </c>
      <c r="AA109" s="204" t="str">
        <f t="shared" si="59"/>
        <v/>
      </c>
      <c r="AB109" s="205"/>
      <c r="AC109" s="186"/>
      <c r="AD109" s="206" t="str">
        <f t="shared" si="60"/>
        <v/>
      </c>
      <c r="AE109" s="207" t="str">
        <f t="shared" si="61"/>
        <v/>
      </c>
      <c r="AF109" s="208" t="str">
        <f t="shared" si="62"/>
        <v/>
      </c>
      <c r="AG109" s="209" t="str">
        <f t="shared" si="63"/>
        <v/>
      </c>
      <c r="AH109" s="210" t="str">
        <f t="shared" si="64"/>
        <v/>
      </c>
    </row>
    <row r="110" spans="2:34" ht="12" customHeight="1">
      <c r="B110" s="21">
        <f>IF(情報!$C100="","",情報!$C100)</f>
        <v>308</v>
      </c>
      <c r="C110" s="22" t="str">
        <f t="shared" si="65"/>
        <v/>
      </c>
      <c r="D110" s="192" t="str">
        <f t="shared" si="66"/>
        <v/>
      </c>
      <c r="E110" s="193" t="str">
        <f t="shared" si="67"/>
        <v/>
      </c>
      <c r="F110" s="194" t="str">
        <f t="shared" si="42"/>
        <v/>
      </c>
      <c r="G110" s="192" t="str">
        <f t="shared" si="68"/>
        <v/>
      </c>
      <c r="H110" s="193" t="str">
        <f t="shared" si="69"/>
        <v/>
      </c>
      <c r="I110" s="194" t="str">
        <f t="shared" si="45"/>
        <v/>
      </c>
      <c r="J110" s="192" t="str">
        <f t="shared" si="70"/>
        <v/>
      </c>
      <c r="K110" s="193" t="str">
        <f t="shared" si="71"/>
        <v/>
      </c>
      <c r="L110" s="194" t="str">
        <f t="shared" si="48"/>
        <v/>
      </c>
      <c r="M110" s="20"/>
      <c r="N110" s="195" t="str">
        <f t="shared" si="49"/>
        <v/>
      </c>
      <c r="O110" s="196" t="str">
        <f t="shared" si="50"/>
        <v/>
      </c>
      <c r="P110" s="197" t="str">
        <f t="shared" si="51"/>
        <v/>
      </c>
      <c r="Q110" s="192" t="str">
        <f t="shared" si="72"/>
        <v/>
      </c>
      <c r="R110" s="198" t="str">
        <f t="shared" si="53"/>
        <v/>
      </c>
      <c r="S110" s="199"/>
      <c r="T110" s="200" t="str">
        <f t="shared" si="54"/>
        <v/>
      </c>
      <c r="U110" s="199"/>
      <c r="V110" s="200" t="str">
        <f t="shared" si="55"/>
        <v/>
      </c>
      <c r="W110" s="199"/>
      <c r="X110" s="201" t="str">
        <f t="shared" si="56"/>
        <v/>
      </c>
      <c r="Y110" s="202" t="str">
        <f t="shared" si="57"/>
        <v/>
      </c>
      <c r="Z110" s="203" t="str">
        <f t="shared" si="58"/>
        <v/>
      </c>
      <c r="AA110" s="204" t="str">
        <f t="shared" si="59"/>
        <v/>
      </c>
      <c r="AB110" s="205"/>
      <c r="AC110" s="186"/>
      <c r="AD110" s="206" t="str">
        <f t="shared" si="60"/>
        <v/>
      </c>
      <c r="AE110" s="207" t="str">
        <f t="shared" si="61"/>
        <v/>
      </c>
      <c r="AF110" s="208" t="str">
        <f t="shared" si="62"/>
        <v/>
      </c>
      <c r="AG110" s="209" t="str">
        <f t="shared" si="63"/>
        <v/>
      </c>
      <c r="AH110" s="210" t="str">
        <f t="shared" si="64"/>
        <v/>
      </c>
    </row>
    <row r="111" spans="2:34" ht="12" customHeight="1">
      <c r="B111" s="21">
        <f>IF(情報!$C101="","",情報!$C101)</f>
        <v>309</v>
      </c>
      <c r="C111" s="22" t="str">
        <f t="shared" si="65"/>
        <v/>
      </c>
      <c r="D111" s="192" t="str">
        <f t="shared" si="66"/>
        <v/>
      </c>
      <c r="E111" s="193" t="str">
        <f t="shared" si="67"/>
        <v/>
      </c>
      <c r="F111" s="194" t="str">
        <f t="shared" si="42"/>
        <v/>
      </c>
      <c r="G111" s="192" t="str">
        <f t="shared" si="68"/>
        <v/>
      </c>
      <c r="H111" s="193" t="str">
        <f t="shared" si="69"/>
        <v/>
      </c>
      <c r="I111" s="194" t="str">
        <f t="shared" si="45"/>
        <v/>
      </c>
      <c r="J111" s="192" t="str">
        <f t="shared" si="70"/>
        <v/>
      </c>
      <c r="K111" s="193" t="str">
        <f t="shared" si="71"/>
        <v/>
      </c>
      <c r="L111" s="194" t="str">
        <f t="shared" si="48"/>
        <v/>
      </c>
      <c r="M111" s="20"/>
      <c r="N111" s="195" t="str">
        <f t="shared" si="49"/>
        <v/>
      </c>
      <c r="O111" s="196" t="str">
        <f t="shared" si="50"/>
        <v/>
      </c>
      <c r="P111" s="197" t="str">
        <f t="shared" si="51"/>
        <v/>
      </c>
      <c r="Q111" s="192" t="str">
        <f t="shared" si="72"/>
        <v/>
      </c>
      <c r="R111" s="198" t="str">
        <f t="shared" si="53"/>
        <v/>
      </c>
      <c r="S111" s="199"/>
      <c r="T111" s="200" t="str">
        <f t="shared" si="54"/>
        <v/>
      </c>
      <c r="U111" s="199"/>
      <c r="V111" s="200" t="str">
        <f t="shared" si="55"/>
        <v/>
      </c>
      <c r="W111" s="199"/>
      <c r="X111" s="201" t="str">
        <f t="shared" si="56"/>
        <v/>
      </c>
      <c r="Y111" s="202" t="str">
        <f t="shared" si="57"/>
        <v/>
      </c>
      <c r="Z111" s="203" t="str">
        <f t="shared" si="58"/>
        <v/>
      </c>
      <c r="AA111" s="204" t="str">
        <f t="shared" si="59"/>
        <v/>
      </c>
      <c r="AB111" s="205"/>
      <c r="AC111" s="186"/>
      <c r="AD111" s="206" t="str">
        <f t="shared" si="60"/>
        <v/>
      </c>
      <c r="AE111" s="207" t="str">
        <f t="shared" si="61"/>
        <v/>
      </c>
      <c r="AF111" s="208" t="str">
        <f t="shared" si="62"/>
        <v/>
      </c>
      <c r="AG111" s="209" t="str">
        <f t="shared" si="63"/>
        <v/>
      </c>
      <c r="AH111" s="210" t="str">
        <f t="shared" si="64"/>
        <v/>
      </c>
    </row>
    <row r="112" spans="2:34" ht="12" customHeight="1">
      <c r="B112" s="27">
        <f>IF(情報!$C102="","",情報!$C102)</f>
        <v>310</v>
      </c>
      <c r="C112" s="28" t="str">
        <f t="shared" si="65"/>
        <v/>
      </c>
      <c r="D112" s="211" t="str">
        <f t="shared" si="66"/>
        <v/>
      </c>
      <c r="E112" s="212" t="str">
        <f t="shared" si="67"/>
        <v/>
      </c>
      <c r="F112" s="213" t="str">
        <f t="shared" si="42"/>
        <v/>
      </c>
      <c r="G112" s="211" t="str">
        <f t="shared" si="68"/>
        <v/>
      </c>
      <c r="H112" s="212" t="str">
        <f t="shared" si="69"/>
        <v/>
      </c>
      <c r="I112" s="213" t="str">
        <f t="shared" si="45"/>
        <v/>
      </c>
      <c r="J112" s="211" t="str">
        <f t="shared" si="70"/>
        <v/>
      </c>
      <c r="K112" s="212" t="str">
        <f t="shared" si="71"/>
        <v/>
      </c>
      <c r="L112" s="213" t="str">
        <f t="shared" si="48"/>
        <v/>
      </c>
      <c r="M112" s="20"/>
      <c r="N112" s="214" t="str">
        <f t="shared" si="49"/>
        <v/>
      </c>
      <c r="O112" s="215" t="str">
        <f t="shared" si="50"/>
        <v/>
      </c>
      <c r="P112" s="216" t="str">
        <f t="shared" si="51"/>
        <v/>
      </c>
      <c r="Q112" s="211" t="str">
        <f t="shared" si="72"/>
        <v/>
      </c>
      <c r="R112" s="217" t="str">
        <f t="shared" si="53"/>
        <v/>
      </c>
      <c r="S112" s="218"/>
      <c r="T112" s="219" t="str">
        <f t="shared" si="54"/>
        <v/>
      </c>
      <c r="U112" s="218"/>
      <c r="V112" s="219" t="str">
        <f t="shared" si="55"/>
        <v/>
      </c>
      <c r="W112" s="218"/>
      <c r="X112" s="220" t="str">
        <f t="shared" si="56"/>
        <v/>
      </c>
      <c r="Y112" s="221" t="str">
        <f t="shared" si="57"/>
        <v/>
      </c>
      <c r="Z112" s="222" t="str">
        <f t="shared" si="58"/>
        <v/>
      </c>
      <c r="AA112" s="223" t="str">
        <f t="shared" si="59"/>
        <v/>
      </c>
      <c r="AB112" s="224"/>
      <c r="AC112" s="186"/>
      <c r="AD112" s="225" t="str">
        <f t="shared" si="60"/>
        <v/>
      </c>
      <c r="AE112" s="226" t="str">
        <f t="shared" si="61"/>
        <v/>
      </c>
      <c r="AF112" s="227" t="str">
        <f t="shared" si="62"/>
        <v/>
      </c>
      <c r="AG112" s="228" t="str">
        <f t="shared" si="63"/>
        <v/>
      </c>
      <c r="AH112" s="229" t="str">
        <f t="shared" si="64"/>
        <v/>
      </c>
    </row>
    <row r="113" spans="2:34" ht="12" customHeight="1">
      <c r="B113" s="33">
        <f>IF(情報!$C103="","",情報!$C103)</f>
        <v>311</v>
      </c>
      <c r="C113" s="34" t="str">
        <f t="shared" si="65"/>
        <v/>
      </c>
      <c r="D113" s="230" t="str">
        <f t="shared" si="66"/>
        <v/>
      </c>
      <c r="E113" s="231" t="str">
        <f t="shared" si="67"/>
        <v/>
      </c>
      <c r="F113" s="232" t="str">
        <f t="shared" si="42"/>
        <v/>
      </c>
      <c r="G113" s="230" t="str">
        <f t="shared" si="68"/>
        <v/>
      </c>
      <c r="H113" s="231" t="str">
        <f t="shared" si="69"/>
        <v/>
      </c>
      <c r="I113" s="232" t="str">
        <f t="shared" si="45"/>
        <v/>
      </c>
      <c r="J113" s="230" t="str">
        <f t="shared" si="70"/>
        <v/>
      </c>
      <c r="K113" s="231" t="str">
        <f t="shared" si="71"/>
        <v/>
      </c>
      <c r="L113" s="232" t="str">
        <f t="shared" si="48"/>
        <v/>
      </c>
      <c r="M113" s="20"/>
      <c r="N113" s="233" t="str">
        <f t="shared" si="49"/>
        <v/>
      </c>
      <c r="O113" s="234" t="str">
        <f t="shared" si="50"/>
        <v/>
      </c>
      <c r="P113" s="235" t="str">
        <f t="shared" si="51"/>
        <v/>
      </c>
      <c r="Q113" s="230" t="str">
        <f t="shared" si="72"/>
        <v/>
      </c>
      <c r="R113" s="236" t="str">
        <f t="shared" si="53"/>
        <v/>
      </c>
      <c r="S113" s="237"/>
      <c r="T113" s="238" t="str">
        <f t="shared" si="54"/>
        <v/>
      </c>
      <c r="U113" s="237"/>
      <c r="V113" s="238" t="str">
        <f t="shared" si="55"/>
        <v/>
      </c>
      <c r="W113" s="237"/>
      <c r="X113" s="239" t="str">
        <f t="shared" si="56"/>
        <v/>
      </c>
      <c r="Y113" s="240" t="str">
        <f t="shared" si="57"/>
        <v/>
      </c>
      <c r="Z113" s="241" t="str">
        <f t="shared" si="58"/>
        <v/>
      </c>
      <c r="AA113" s="242" t="str">
        <f t="shared" si="59"/>
        <v/>
      </c>
      <c r="AB113" s="243"/>
      <c r="AC113" s="186"/>
      <c r="AD113" s="244" t="str">
        <f t="shared" si="60"/>
        <v/>
      </c>
      <c r="AE113" s="245" t="str">
        <f t="shared" si="61"/>
        <v/>
      </c>
      <c r="AF113" s="246" t="str">
        <f t="shared" si="62"/>
        <v/>
      </c>
      <c r="AG113" s="247" t="str">
        <f t="shared" si="63"/>
        <v/>
      </c>
      <c r="AH113" s="248" t="str">
        <f t="shared" si="64"/>
        <v/>
      </c>
    </row>
    <row r="114" spans="2:34" ht="12" customHeight="1">
      <c r="B114" s="21">
        <f>IF(情報!$C104="","",情報!$C104)</f>
        <v>312</v>
      </c>
      <c r="C114" s="22" t="str">
        <f t="shared" si="65"/>
        <v/>
      </c>
      <c r="D114" s="192" t="str">
        <f t="shared" si="66"/>
        <v/>
      </c>
      <c r="E114" s="193" t="str">
        <f t="shared" si="67"/>
        <v/>
      </c>
      <c r="F114" s="194" t="str">
        <f t="shared" si="42"/>
        <v/>
      </c>
      <c r="G114" s="192" t="str">
        <f t="shared" si="68"/>
        <v/>
      </c>
      <c r="H114" s="193" t="str">
        <f t="shared" si="69"/>
        <v/>
      </c>
      <c r="I114" s="194" t="str">
        <f t="shared" si="45"/>
        <v/>
      </c>
      <c r="J114" s="192" t="str">
        <f t="shared" si="70"/>
        <v/>
      </c>
      <c r="K114" s="193" t="str">
        <f t="shared" si="71"/>
        <v/>
      </c>
      <c r="L114" s="194" t="str">
        <f t="shared" si="48"/>
        <v/>
      </c>
      <c r="M114" s="20"/>
      <c r="N114" s="195" t="str">
        <f t="shared" si="49"/>
        <v/>
      </c>
      <c r="O114" s="196" t="str">
        <f t="shared" si="50"/>
        <v/>
      </c>
      <c r="P114" s="197" t="str">
        <f t="shared" si="51"/>
        <v/>
      </c>
      <c r="Q114" s="192" t="str">
        <f t="shared" si="72"/>
        <v/>
      </c>
      <c r="R114" s="198" t="str">
        <f t="shared" si="53"/>
        <v/>
      </c>
      <c r="S114" s="199"/>
      <c r="T114" s="200" t="str">
        <f t="shared" si="54"/>
        <v/>
      </c>
      <c r="U114" s="199"/>
      <c r="V114" s="200" t="str">
        <f t="shared" si="55"/>
        <v/>
      </c>
      <c r="W114" s="199"/>
      <c r="X114" s="201" t="str">
        <f t="shared" si="56"/>
        <v/>
      </c>
      <c r="Y114" s="202" t="str">
        <f t="shared" si="57"/>
        <v/>
      </c>
      <c r="Z114" s="203" t="str">
        <f t="shared" si="58"/>
        <v/>
      </c>
      <c r="AA114" s="204" t="str">
        <f t="shared" si="59"/>
        <v/>
      </c>
      <c r="AB114" s="205"/>
      <c r="AC114" s="186"/>
      <c r="AD114" s="206" t="str">
        <f t="shared" si="60"/>
        <v/>
      </c>
      <c r="AE114" s="207" t="str">
        <f t="shared" si="61"/>
        <v/>
      </c>
      <c r="AF114" s="208" t="str">
        <f t="shared" si="62"/>
        <v/>
      </c>
      <c r="AG114" s="209" t="str">
        <f t="shared" si="63"/>
        <v/>
      </c>
      <c r="AH114" s="210" t="str">
        <f t="shared" si="64"/>
        <v/>
      </c>
    </row>
    <row r="115" spans="2:34" ht="12" customHeight="1">
      <c r="B115" s="21">
        <f>IF(情報!$C105="","",情報!$C105)</f>
        <v>313</v>
      </c>
      <c r="C115" s="22" t="str">
        <f t="shared" si="65"/>
        <v/>
      </c>
      <c r="D115" s="192" t="str">
        <f t="shared" si="66"/>
        <v/>
      </c>
      <c r="E115" s="193" t="str">
        <f t="shared" si="67"/>
        <v/>
      </c>
      <c r="F115" s="194" t="str">
        <f t="shared" si="42"/>
        <v/>
      </c>
      <c r="G115" s="192" t="str">
        <f t="shared" si="68"/>
        <v/>
      </c>
      <c r="H115" s="193" t="str">
        <f t="shared" si="69"/>
        <v/>
      </c>
      <c r="I115" s="194" t="str">
        <f t="shared" si="45"/>
        <v/>
      </c>
      <c r="J115" s="192" t="str">
        <f t="shared" si="70"/>
        <v/>
      </c>
      <c r="K115" s="193" t="str">
        <f t="shared" si="71"/>
        <v/>
      </c>
      <c r="L115" s="194" t="str">
        <f t="shared" si="48"/>
        <v/>
      </c>
      <c r="M115" s="20"/>
      <c r="N115" s="195" t="str">
        <f t="shared" si="49"/>
        <v/>
      </c>
      <c r="O115" s="196" t="str">
        <f t="shared" si="50"/>
        <v/>
      </c>
      <c r="P115" s="197" t="str">
        <f t="shared" si="51"/>
        <v/>
      </c>
      <c r="Q115" s="192" t="str">
        <f t="shared" si="72"/>
        <v/>
      </c>
      <c r="R115" s="198" t="str">
        <f t="shared" si="53"/>
        <v/>
      </c>
      <c r="S115" s="199"/>
      <c r="T115" s="200" t="str">
        <f t="shared" si="54"/>
        <v/>
      </c>
      <c r="U115" s="199"/>
      <c r="V115" s="200" t="str">
        <f t="shared" si="55"/>
        <v/>
      </c>
      <c r="W115" s="199"/>
      <c r="X115" s="201" t="str">
        <f t="shared" si="56"/>
        <v/>
      </c>
      <c r="Y115" s="202" t="str">
        <f t="shared" si="57"/>
        <v/>
      </c>
      <c r="Z115" s="203" t="str">
        <f t="shared" si="58"/>
        <v/>
      </c>
      <c r="AA115" s="204" t="str">
        <f t="shared" si="59"/>
        <v/>
      </c>
      <c r="AB115" s="205"/>
      <c r="AC115" s="186"/>
      <c r="AD115" s="206" t="str">
        <f t="shared" si="60"/>
        <v/>
      </c>
      <c r="AE115" s="207" t="str">
        <f t="shared" si="61"/>
        <v/>
      </c>
      <c r="AF115" s="208" t="str">
        <f t="shared" si="62"/>
        <v/>
      </c>
      <c r="AG115" s="209" t="str">
        <f t="shared" si="63"/>
        <v/>
      </c>
      <c r="AH115" s="210" t="str">
        <f t="shared" si="64"/>
        <v/>
      </c>
    </row>
    <row r="116" spans="2:34" ht="12" customHeight="1">
      <c r="B116" s="21">
        <f>IF(情報!$C106="","",情報!$C106)</f>
        <v>314</v>
      </c>
      <c r="C116" s="22" t="str">
        <f t="shared" si="65"/>
        <v/>
      </c>
      <c r="D116" s="192" t="str">
        <f t="shared" si="66"/>
        <v/>
      </c>
      <c r="E116" s="193" t="str">
        <f t="shared" si="67"/>
        <v/>
      </c>
      <c r="F116" s="194" t="str">
        <f t="shared" si="42"/>
        <v/>
      </c>
      <c r="G116" s="192" t="str">
        <f t="shared" si="68"/>
        <v/>
      </c>
      <c r="H116" s="193" t="str">
        <f t="shared" si="69"/>
        <v/>
      </c>
      <c r="I116" s="194" t="str">
        <f t="shared" si="45"/>
        <v/>
      </c>
      <c r="J116" s="192" t="str">
        <f t="shared" si="70"/>
        <v/>
      </c>
      <c r="K116" s="193" t="str">
        <f t="shared" si="71"/>
        <v/>
      </c>
      <c r="L116" s="194" t="str">
        <f t="shared" si="48"/>
        <v/>
      </c>
      <c r="M116" s="20"/>
      <c r="N116" s="195" t="str">
        <f t="shared" si="49"/>
        <v/>
      </c>
      <c r="O116" s="196" t="str">
        <f t="shared" si="50"/>
        <v/>
      </c>
      <c r="P116" s="197" t="str">
        <f t="shared" si="51"/>
        <v/>
      </c>
      <c r="Q116" s="192" t="str">
        <f t="shared" si="72"/>
        <v/>
      </c>
      <c r="R116" s="198" t="str">
        <f t="shared" si="53"/>
        <v/>
      </c>
      <c r="S116" s="199"/>
      <c r="T116" s="200" t="str">
        <f t="shared" si="54"/>
        <v/>
      </c>
      <c r="U116" s="199"/>
      <c r="V116" s="200" t="str">
        <f t="shared" si="55"/>
        <v/>
      </c>
      <c r="W116" s="199"/>
      <c r="X116" s="201" t="str">
        <f t="shared" si="56"/>
        <v/>
      </c>
      <c r="Y116" s="202" t="str">
        <f t="shared" si="57"/>
        <v/>
      </c>
      <c r="Z116" s="203" t="str">
        <f t="shared" si="58"/>
        <v/>
      </c>
      <c r="AA116" s="204" t="str">
        <f t="shared" si="59"/>
        <v/>
      </c>
      <c r="AB116" s="205"/>
      <c r="AC116" s="186"/>
      <c r="AD116" s="206" t="str">
        <f t="shared" si="60"/>
        <v/>
      </c>
      <c r="AE116" s="207" t="str">
        <f t="shared" si="61"/>
        <v/>
      </c>
      <c r="AF116" s="208" t="str">
        <f t="shared" si="62"/>
        <v/>
      </c>
      <c r="AG116" s="209" t="str">
        <f t="shared" si="63"/>
        <v/>
      </c>
      <c r="AH116" s="210" t="str">
        <f t="shared" si="64"/>
        <v/>
      </c>
    </row>
    <row r="117" spans="2:34" ht="12" customHeight="1">
      <c r="B117" s="27">
        <f>IF(情報!$C107="","",情報!$C107)</f>
        <v>315</v>
      </c>
      <c r="C117" s="28" t="str">
        <f t="shared" si="65"/>
        <v/>
      </c>
      <c r="D117" s="211" t="str">
        <f t="shared" si="66"/>
        <v/>
      </c>
      <c r="E117" s="212" t="str">
        <f t="shared" si="67"/>
        <v/>
      </c>
      <c r="F117" s="213" t="str">
        <f t="shared" si="42"/>
        <v/>
      </c>
      <c r="G117" s="211" t="str">
        <f t="shared" si="68"/>
        <v/>
      </c>
      <c r="H117" s="212" t="str">
        <f t="shared" si="69"/>
        <v/>
      </c>
      <c r="I117" s="213" t="str">
        <f t="shared" si="45"/>
        <v/>
      </c>
      <c r="J117" s="211" t="str">
        <f t="shared" si="70"/>
        <v/>
      </c>
      <c r="K117" s="212" t="str">
        <f t="shared" si="71"/>
        <v/>
      </c>
      <c r="L117" s="213" t="str">
        <f t="shared" si="48"/>
        <v/>
      </c>
      <c r="M117" s="20"/>
      <c r="N117" s="214" t="str">
        <f t="shared" si="49"/>
        <v/>
      </c>
      <c r="O117" s="215" t="str">
        <f t="shared" si="50"/>
        <v/>
      </c>
      <c r="P117" s="216" t="str">
        <f t="shared" si="51"/>
        <v/>
      </c>
      <c r="Q117" s="211" t="str">
        <f t="shared" si="72"/>
        <v/>
      </c>
      <c r="R117" s="217" t="str">
        <f t="shared" si="53"/>
        <v/>
      </c>
      <c r="S117" s="218"/>
      <c r="T117" s="219" t="str">
        <f t="shared" si="54"/>
        <v/>
      </c>
      <c r="U117" s="218"/>
      <c r="V117" s="219" t="str">
        <f t="shared" si="55"/>
        <v/>
      </c>
      <c r="W117" s="218"/>
      <c r="X117" s="220" t="str">
        <f t="shared" si="56"/>
        <v/>
      </c>
      <c r="Y117" s="221" t="str">
        <f t="shared" si="57"/>
        <v/>
      </c>
      <c r="Z117" s="222" t="str">
        <f t="shared" si="58"/>
        <v/>
      </c>
      <c r="AA117" s="223" t="str">
        <f t="shared" si="59"/>
        <v/>
      </c>
      <c r="AB117" s="224"/>
      <c r="AC117" s="186"/>
      <c r="AD117" s="225" t="str">
        <f t="shared" si="60"/>
        <v/>
      </c>
      <c r="AE117" s="226" t="str">
        <f t="shared" si="61"/>
        <v/>
      </c>
      <c r="AF117" s="227" t="str">
        <f t="shared" si="62"/>
        <v/>
      </c>
      <c r="AG117" s="228" t="str">
        <f t="shared" si="63"/>
        <v/>
      </c>
      <c r="AH117" s="229" t="str">
        <f t="shared" si="64"/>
        <v/>
      </c>
    </row>
    <row r="118" spans="2:34" ht="12" customHeight="1">
      <c r="B118" s="33">
        <f>IF(情報!$C108="","",情報!$C108)</f>
        <v>316</v>
      </c>
      <c r="C118" s="34" t="str">
        <f t="shared" si="65"/>
        <v/>
      </c>
      <c r="D118" s="230" t="str">
        <f t="shared" si="66"/>
        <v/>
      </c>
      <c r="E118" s="231" t="str">
        <f t="shared" si="67"/>
        <v/>
      </c>
      <c r="F118" s="232" t="str">
        <f t="shared" si="42"/>
        <v/>
      </c>
      <c r="G118" s="230" t="str">
        <f t="shared" si="68"/>
        <v/>
      </c>
      <c r="H118" s="231" t="str">
        <f t="shared" si="69"/>
        <v/>
      </c>
      <c r="I118" s="232" t="str">
        <f t="shared" si="45"/>
        <v/>
      </c>
      <c r="J118" s="230" t="str">
        <f t="shared" si="70"/>
        <v/>
      </c>
      <c r="K118" s="231" t="str">
        <f t="shared" si="71"/>
        <v/>
      </c>
      <c r="L118" s="232" t="str">
        <f t="shared" si="48"/>
        <v/>
      </c>
      <c r="M118" s="20"/>
      <c r="N118" s="233" t="str">
        <f t="shared" si="49"/>
        <v/>
      </c>
      <c r="O118" s="234" t="str">
        <f t="shared" si="50"/>
        <v/>
      </c>
      <c r="P118" s="235" t="str">
        <f t="shared" si="51"/>
        <v/>
      </c>
      <c r="Q118" s="230" t="str">
        <f t="shared" si="72"/>
        <v/>
      </c>
      <c r="R118" s="236" t="str">
        <f t="shared" si="53"/>
        <v/>
      </c>
      <c r="S118" s="237"/>
      <c r="T118" s="238" t="str">
        <f t="shared" si="54"/>
        <v/>
      </c>
      <c r="U118" s="237"/>
      <c r="V118" s="238" t="str">
        <f t="shared" si="55"/>
        <v/>
      </c>
      <c r="W118" s="237"/>
      <c r="X118" s="239" t="str">
        <f t="shared" si="56"/>
        <v/>
      </c>
      <c r="Y118" s="240" t="str">
        <f t="shared" si="57"/>
        <v/>
      </c>
      <c r="Z118" s="241" t="str">
        <f t="shared" si="58"/>
        <v/>
      </c>
      <c r="AA118" s="242" t="str">
        <f t="shared" si="59"/>
        <v/>
      </c>
      <c r="AB118" s="243"/>
      <c r="AC118" s="186"/>
      <c r="AD118" s="244" t="str">
        <f t="shared" si="60"/>
        <v/>
      </c>
      <c r="AE118" s="245" t="str">
        <f t="shared" si="61"/>
        <v/>
      </c>
      <c r="AF118" s="246" t="str">
        <f t="shared" si="62"/>
        <v/>
      </c>
      <c r="AG118" s="247" t="str">
        <f t="shared" si="63"/>
        <v/>
      </c>
      <c r="AH118" s="248" t="str">
        <f t="shared" si="64"/>
        <v/>
      </c>
    </row>
    <row r="119" spans="2:34" ht="12" customHeight="1">
      <c r="B119" s="21">
        <f>IF(情報!$C109="","",情報!$C109)</f>
        <v>317</v>
      </c>
      <c r="C119" s="22" t="str">
        <f t="shared" si="65"/>
        <v/>
      </c>
      <c r="D119" s="192" t="str">
        <f t="shared" si="66"/>
        <v/>
      </c>
      <c r="E119" s="193" t="str">
        <f t="shared" si="67"/>
        <v/>
      </c>
      <c r="F119" s="194" t="str">
        <f t="shared" si="42"/>
        <v/>
      </c>
      <c r="G119" s="192" t="str">
        <f t="shared" si="68"/>
        <v/>
      </c>
      <c r="H119" s="193" t="str">
        <f t="shared" si="69"/>
        <v/>
      </c>
      <c r="I119" s="194" t="str">
        <f t="shared" si="45"/>
        <v/>
      </c>
      <c r="J119" s="192" t="str">
        <f t="shared" si="70"/>
        <v/>
      </c>
      <c r="K119" s="193" t="str">
        <f t="shared" si="71"/>
        <v/>
      </c>
      <c r="L119" s="194" t="str">
        <f t="shared" si="48"/>
        <v/>
      </c>
      <c r="M119" s="20"/>
      <c r="N119" s="195" t="str">
        <f t="shared" si="49"/>
        <v/>
      </c>
      <c r="O119" s="196" t="str">
        <f t="shared" si="50"/>
        <v/>
      </c>
      <c r="P119" s="197" t="str">
        <f t="shared" si="51"/>
        <v/>
      </c>
      <c r="Q119" s="192" t="str">
        <f t="shared" si="72"/>
        <v/>
      </c>
      <c r="R119" s="198" t="str">
        <f t="shared" si="53"/>
        <v/>
      </c>
      <c r="S119" s="199"/>
      <c r="T119" s="200" t="str">
        <f t="shared" si="54"/>
        <v/>
      </c>
      <c r="U119" s="199"/>
      <c r="V119" s="200" t="str">
        <f t="shared" si="55"/>
        <v/>
      </c>
      <c r="W119" s="199"/>
      <c r="X119" s="201" t="str">
        <f t="shared" si="56"/>
        <v/>
      </c>
      <c r="Y119" s="202" t="str">
        <f t="shared" si="57"/>
        <v/>
      </c>
      <c r="Z119" s="203" t="str">
        <f t="shared" si="58"/>
        <v/>
      </c>
      <c r="AA119" s="204" t="str">
        <f t="shared" si="59"/>
        <v/>
      </c>
      <c r="AB119" s="205"/>
      <c r="AC119" s="186"/>
      <c r="AD119" s="206" t="str">
        <f t="shared" si="60"/>
        <v/>
      </c>
      <c r="AE119" s="207" t="str">
        <f t="shared" si="61"/>
        <v/>
      </c>
      <c r="AF119" s="208" t="str">
        <f t="shared" si="62"/>
        <v/>
      </c>
      <c r="AG119" s="209" t="str">
        <f t="shared" si="63"/>
        <v/>
      </c>
      <c r="AH119" s="210" t="str">
        <f t="shared" si="64"/>
        <v/>
      </c>
    </row>
    <row r="120" spans="2:34" ht="12" customHeight="1">
      <c r="B120" s="21">
        <f>IF(情報!$C110="","",情報!$C110)</f>
        <v>318</v>
      </c>
      <c r="C120" s="22" t="str">
        <f t="shared" si="65"/>
        <v/>
      </c>
      <c r="D120" s="192" t="str">
        <f t="shared" si="66"/>
        <v/>
      </c>
      <c r="E120" s="193" t="str">
        <f t="shared" si="67"/>
        <v/>
      </c>
      <c r="F120" s="194" t="str">
        <f t="shared" si="42"/>
        <v/>
      </c>
      <c r="G120" s="192" t="str">
        <f t="shared" si="68"/>
        <v/>
      </c>
      <c r="H120" s="193" t="str">
        <f t="shared" si="69"/>
        <v/>
      </c>
      <c r="I120" s="194" t="str">
        <f t="shared" si="45"/>
        <v/>
      </c>
      <c r="J120" s="192" t="str">
        <f t="shared" si="70"/>
        <v/>
      </c>
      <c r="K120" s="193" t="str">
        <f t="shared" si="71"/>
        <v/>
      </c>
      <c r="L120" s="194" t="str">
        <f t="shared" si="48"/>
        <v/>
      </c>
      <c r="M120" s="20"/>
      <c r="N120" s="195" t="str">
        <f t="shared" si="49"/>
        <v/>
      </c>
      <c r="O120" s="196" t="str">
        <f t="shared" si="50"/>
        <v/>
      </c>
      <c r="P120" s="197" t="str">
        <f t="shared" si="51"/>
        <v/>
      </c>
      <c r="Q120" s="192" t="str">
        <f t="shared" si="72"/>
        <v/>
      </c>
      <c r="R120" s="198" t="str">
        <f t="shared" si="53"/>
        <v/>
      </c>
      <c r="S120" s="199"/>
      <c r="T120" s="200" t="str">
        <f t="shared" si="54"/>
        <v/>
      </c>
      <c r="U120" s="199"/>
      <c r="V120" s="200" t="str">
        <f t="shared" si="55"/>
        <v/>
      </c>
      <c r="W120" s="199"/>
      <c r="X120" s="201" t="str">
        <f t="shared" si="56"/>
        <v/>
      </c>
      <c r="Y120" s="202" t="str">
        <f t="shared" si="57"/>
        <v/>
      </c>
      <c r="Z120" s="203" t="str">
        <f t="shared" si="58"/>
        <v/>
      </c>
      <c r="AA120" s="204" t="str">
        <f t="shared" si="59"/>
        <v/>
      </c>
      <c r="AB120" s="205"/>
      <c r="AC120" s="186"/>
      <c r="AD120" s="206" t="str">
        <f t="shared" si="60"/>
        <v/>
      </c>
      <c r="AE120" s="207" t="str">
        <f t="shared" si="61"/>
        <v/>
      </c>
      <c r="AF120" s="208" t="str">
        <f t="shared" si="62"/>
        <v/>
      </c>
      <c r="AG120" s="209" t="str">
        <f t="shared" si="63"/>
        <v/>
      </c>
      <c r="AH120" s="210" t="str">
        <f t="shared" si="64"/>
        <v/>
      </c>
    </row>
    <row r="121" spans="2:34" ht="12" customHeight="1">
      <c r="B121" s="21">
        <f>IF(情報!$C111="","",情報!$C111)</f>
        <v>319</v>
      </c>
      <c r="C121" s="22" t="str">
        <f t="shared" si="65"/>
        <v/>
      </c>
      <c r="D121" s="192" t="str">
        <f t="shared" si="66"/>
        <v/>
      </c>
      <c r="E121" s="193" t="str">
        <f t="shared" si="67"/>
        <v/>
      </c>
      <c r="F121" s="194" t="str">
        <f t="shared" si="42"/>
        <v/>
      </c>
      <c r="G121" s="192" t="str">
        <f t="shared" si="68"/>
        <v/>
      </c>
      <c r="H121" s="193" t="str">
        <f t="shared" si="69"/>
        <v/>
      </c>
      <c r="I121" s="194" t="str">
        <f t="shared" si="45"/>
        <v/>
      </c>
      <c r="J121" s="192" t="str">
        <f t="shared" si="70"/>
        <v/>
      </c>
      <c r="K121" s="193" t="str">
        <f t="shared" si="71"/>
        <v/>
      </c>
      <c r="L121" s="194" t="str">
        <f t="shared" si="48"/>
        <v/>
      </c>
      <c r="M121" s="20"/>
      <c r="N121" s="195" t="str">
        <f t="shared" si="49"/>
        <v/>
      </c>
      <c r="O121" s="196" t="str">
        <f t="shared" si="50"/>
        <v/>
      </c>
      <c r="P121" s="197" t="str">
        <f t="shared" si="51"/>
        <v/>
      </c>
      <c r="Q121" s="192" t="str">
        <f t="shared" si="72"/>
        <v/>
      </c>
      <c r="R121" s="198" t="str">
        <f t="shared" si="53"/>
        <v/>
      </c>
      <c r="S121" s="199"/>
      <c r="T121" s="200" t="str">
        <f t="shared" si="54"/>
        <v/>
      </c>
      <c r="U121" s="199"/>
      <c r="V121" s="200" t="str">
        <f t="shared" si="55"/>
        <v/>
      </c>
      <c r="W121" s="199"/>
      <c r="X121" s="201" t="str">
        <f t="shared" si="56"/>
        <v/>
      </c>
      <c r="Y121" s="202" t="str">
        <f t="shared" si="57"/>
        <v/>
      </c>
      <c r="Z121" s="203" t="str">
        <f t="shared" si="58"/>
        <v/>
      </c>
      <c r="AA121" s="204" t="str">
        <f t="shared" si="59"/>
        <v/>
      </c>
      <c r="AB121" s="205"/>
      <c r="AC121" s="186"/>
      <c r="AD121" s="206" t="str">
        <f t="shared" si="60"/>
        <v/>
      </c>
      <c r="AE121" s="207" t="str">
        <f t="shared" si="61"/>
        <v/>
      </c>
      <c r="AF121" s="208" t="str">
        <f t="shared" si="62"/>
        <v/>
      </c>
      <c r="AG121" s="209" t="str">
        <f t="shared" si="63"/>
        <v/>
      </c>
      <c r="AH121" s="210" t="str">
        <f t="shared" si="64"/>
        <v/>
      </c>
    </row>
    <row r="122" spans="2:34" ht="12" customHeight="1">
      <c r="B122" s="27">
        <f>IF(情報!$C112="","",情報!$C112)</f>
        <v>320</v>
      </c>
      <c r="C122" s="28" t="str">
        <f t="shared" si="65"/>
        <v/>
      </c>
      <c r="D122" s="211" t="str">
        <f t="shared" si="66"/>
        <v/>
      </c>
      <c r="E122" s="212" t="str">
        <f t="shared" si="67"/>
        <v/>
      </c>
      <c r="F122" s="213" t="str">
        <f t="shared" si="42"/>
        <v/>
      </c>
      <c r="G122" s="211" t="str">
        <f t="shared" si="68"/>
        <v/>
      </c>
      <c r="H122" s="212" t="str">
        <f t="shared" si="69"/>
        <v/>
      </c>
      <c r="I122" s="213" t="str">
        <f t="shared" si="45"/>
        <v/>
      </c>
      <c r="J122" s="211" t="str">
        <f t="shared" si="70"/>
        <v/>
      </c>
      <c r="K122" s="212" t="str">
        <f t="shared" si="71"/>
        <v/>
      </c>
      <c r="L122" s="213" t="str">
        <f t="shared" si="48"/>
        <v/>
      </c>
      <c r="M122" s="20"/>
      <c r="N122" s="214" t="str">
        <f t="shared" si="49"/>
        <v/>
      </c>
      <c r="O122" s="215" t="str">
        <f t="shared" si="50"/>
        <v/>
      </c>
      <c r="P122" s="216" t="str">
        <f t="shared" si="51"/>
        <v/>
      </c>
      <c r="Q122" s="211" t="str">
        <f t="shared" si="72"/>
        <v/>
      </c>
      <c r="R122" s="217" t="str">
        <f t="shared" si="53"/>
        <v/>
      </c>
      <c r="S122" s="218"/>
      <c r="T122" s="219" t="str">
        <f t="shared" si="54"/>
        <v/>
      </c>
      <c r="U122" s="218"/>
      <c r="V122" s="219" t="str">
        <f t="shared" si="55"/>
        <v/>
      </c>
      <c r="W122" s="218"/>
      <c r="X122" s="220" t="str">
        <f t="shared" si="56"/>
        <v/>
      </c>
      <c r="Y122" s="221" t="str">
        <f t="shared" si="57"/>
        <v/>
      </c>
      <c r="Z122" s="222" t="str">
        <f t="shared" si="58"/>
        <v/>
      </c>
      <c r="AA122" s="223" t="str">
        <f t="shared" si="59"/>
        <v/>
      </c>
      <c r="AB122" s="224"/>
      <c r="AC122" s="186"/>
      <c r="AD122" s="225" t="str">
        <f t="shared" si="60"/>
        <v/>
      </c>
      <c r="AE122" s="226" t="str">
        <f t="shared" si="61"/>
        <v/>
      </c>
      <c r="AF122" s="227" t="str">
        <f t="shared" si="62"/>
        <v/>
      </c>
      <c r="AG122" s="228" t="str">
        <f t="shared" si="63"/>
        <v/>
      </c>
      <c r="AH122" s="229" t="str">
        <f t="shared" si="64"/>
        <v/>
      </c>
    </row>
    <row r="123" spans="2:34" ht="12" customHeight="1">
      <c r="B123" s="33">
        <f>IF(情報!$C113="","",情報!$C113)</f>
        <v>321</v>
      </c>
      <c r="C123" s="34" t="str">
        <f t="shared" si="65"/>
        <v/>
      </c>
      <c r="D123" s="230" t="str">
        <f t="shared" si="66"/>
        <v/>
      </c>
      <c r="E123" s="231" t="str">
        <f t="shared" si="67"/>
        <v/>
      </c>
      <c r="F123" s="232" t="str">
        <f t="shared" si="42"/>
        <v/>
      </c>
      <c r="G123" s="230" t="str">
        <f t="shared" si="68"/>
        <v/>
      </c>
      <c r="H123" s="231" t="str">
        <f t="shared" si="69"/>
        <v/>
      </c>
      <c r="I123" s="232" t="str">
        <f t="shared" si="45"/>
        <v/>
      </c>
      <c r="J123" s="230" t="str">
        <f t="shared" si="70"/>
        <v/>
      </c>
      <c r="K123" s="231" t="str">
        <f t="shared" si="71"/>
        <v/>
      </c>
      <c r="L123" s="232" t="str">
        <f t="shared" si="48"/>
        <v/>
      </c>
      <c r="M123" s="20"/>
      <c r="N123" s="233" t="str">
        <f t="shared" si="49"/>
        <v/>
      </c>
      <c r="O123" s="234" t="str">
        <f t="shared" si="50"/>
        <v/>
      </c>
      <c r="P123" s="235" t="str">
        <f t="shared" si="51"/>
        <v/>
      </c>
      <c r="Q123" s="230" t="str">
        <f t="shared" si="72"/>
        <v/>
      </c>
      <c r="R123" s="236" t="str">
        <f t="shared" si="53"/>
        <v/>
      </c>
      <c r="S123" s="237"/>
      <c r="T123" s="238" t="str">
        <f t="shared" si="54"/>
        <v/>
      </c>
      <c r="U123" s="237"/>
      <c r="V123" s="238" t="str">
        <f t="shared" si="55"/>
        <v/>
      </c>
      <c r="W123" s="237"/>
      <c r="X123" s="239" t="str">
        <f t="shared" si="56"/>
        <v/>
      </c>
      <c r="Y123" s="240" t="str">
        <f t="shared" si="57"/>
        <v/>
      </c>
      <c r="Z123" s="241" t="str">
        <f t="shared" si="58"/>
        <v/>
      </c>
      <c r="AA123" s="242" t="str">
        <f t="shared" si="59"/>
        <v/>
      </c>
      <c r="AB123" s="243"/>
      <c r="AC123" s="186"/>
      <c r="AD123" s="244" t="str">
        <f t="shared" si="60"/>
        <v/>
      </c>
      <c r="AE123" s="245" t="str">
        <f t="shared" si="61"/>
        <v/>
      </c>
      <c r="AF123" s="246" t="str">
        <f t="shared" si="62"/>
        <v/>
      </c>
      <c r="AG123" s="247" t="str">
        <f t="shared" si="63"/>
        <v/>
      </c>
      <c r="AH123" s="248" t="str">
        <f t="shared" si="64"/>
        <v/>
      </c>
    </row>
    <row r="124" spans="2:34" ht="12" customHeight="1">
      <c r="B124" s="21">
        <f>IF(情報!$C114="","",情報!$C114)</f>
        <v>322</v>
      </c>
      <c r="C124" s="22" t="str">
        <f t="shared" si="65"/>
        <v/>
      </c>
      <c r="D124" s="192" t="str">
        <f t="shared" si="66"/>
        <v/>
      </c>
      <c r="E124" s="193" t="str">
        <f t="shared" si="67"/>
        <v/>
      </c>
      <c r="F124" s="194" t="str">
        <f t="shared" si="42"/>
        <v/>
      </c>
      <c r="G124" s="192" t="str">
        <f t="shared" si="68"/>
        <v/>
      </c>
      <c r="H124" s="193" t="str">
        <f t="shared" si="69"/>
        <v/>
      </c>
      <c r="I124" s="194" t="str">
        <f t="shared" si="45"/>
        <v/>
      </c>
      <c r="J124" s="192" t="str">
        <f t="shared" si="70"/>
        <v/>
      </c>
      <c r="K124" s="193" t="str">
        <f t="shared" si="71"/>
        <v/>
      </c>
      <c r="L124" s="194" t="str">
        <f t="shared" si="48"/>
        <v/>
      </c>
      <c r="M124" s="20"/>
      <c r="N124" s="195" t="str">
        <f t="shared" si="49"/>
        <v/>
      </c>
      <c r="O124" s="196" t="str">
        <f t="shared" si="50"/>
        <v/>
      </c>
      <c r="P124" s="197" t="str">
        <f t="shared" si="51"/>
        <v/>
      </c>
      <c r="Q124" s="192" t="str">
        <f t="shared" si="72"/>
        <v/>
      </c>
      <c r="R124" s="198" t="str">
        <f t="shared" si="53"/>
        <v/>
      </c>
      <c r="S124" s="199"/>
      <c r="T124" s="200" t="str">
        <f t="shared" si="54"/>
        <v/>
      </c>
      <c r="U124" s="199"/>
      <c r="V124" s="200" t="str">
        <f t="shared" si="55"/>
        <v/>
      </c>
      <c r="W124" s="199"/>
      <c r="X124" s="201" t="str">
        <f t="shared" si="56"/>
        <v/>
      </c>
      <c r="Y124" s="202" t="str">
        <f t="shared" si="57"/>
        <v/>
      </c>
      <c r="Z124" s="203" t="str">
        <f t="shared" si="58"/>
        <v/>
      </c>
      <c r="AA124" s="204" t="str">
        <f t="shared" si="59"/>
        <v/>
      </c>
      <c r="AB124" s="205"/>
      <c r="AC124" s="186"/>
      <c r="AD124" s="206" t="str">
        <f t="shared" si="60"/>
        <v/>
      </c>
      <c r="AE124" s="207" t="str">
        <f t="shared" si="61"/>
        <v/>
      </c>
      <c r="AF124" s="208" t="str">
        <f t="shared" si="62"/>
        <v/>
      </c>
      <c r="AG124" s="209" t="str">
        <f t="shared" si="63"/>
        <v/>
      </c>
      <c r="AH124" s="210" t="str">
        <f t="shared" si="64"/>
        <v/>
      </c>
    </row>
    <row r="125" spans="2:34" ht="12" customHeight="1">
      <c r="B125" s="21">
        <f>IF(情報!$C115="","",情報!$C115)</f>
        <v>323</v>
      </c>
      <c r="C125" s="22" t="str">
        <f t="shared" si="65"/>
        <v/>
      </c>
      <c r="D125" s="192" t="str">
        <f t="shared" si="66"/>
        <v/>
      </c>
      <c r="E125" s="193" t="str">
        <f t="shared" si="67"/>
        <v/>
      </c>
      <c r="F125" s="194" t="str">
        <f t="shared" si="42"/>
        <v/>
      </c>
      <c r="G125" s="192" t="str">
        <f t="shared" si="68"/>
        <v/>
      </c>
      <c r="H125" s="193" t="str">
        <f t="shared" si="69"/>
        <v/>
      </c>
      <c r="I125" s="194" t="str">
        <f t="shared" si="45"/>
        <v/>
      </c>
      <c r="J125" s="192" t="str">
        <f t="shared" si="70"/>
        <v/>
      </c>
      <c r="K125" s="193" t="str">
        <f t="shared" si="71"/>
        <v/>
      </c>
      <c r="L125" s="194" t="str">
        <f t="shared" si="48"/>
        <v/>
      </c>
      <c r="M125" s="20"/>
      <c r="N125" s="195" t="str">
        <f t="shared" si="49"/>
        <v/>
      </c>
      <c r="O125" s="196" t="str">
        <f t="shared" si="50"/>
        <v/>
      </c>
      <c r="P125" s="197" t="str">
        <f t="shared" si="51"/>
        <v/>
      </c>
      <c r="Q125" s="192" t="str">
        <f t="shared" si="72"/>
        <v/>
      </c>
      <c r="R125" s="198" t="str">
        <f t="shared" si="53"/>
        <v/>
      </c>
      <c r="S125" s="199"/>
      <c r="T125" s="200" t="str">
        <f t="shared" si="54"/>
        <v/>
      </c>
      <c r="U125" s="199"/>
      <c r="V125" s="200" t="str">
        <f t="shared" si="55"/>
        <v/>
      </c>
      <c r="W125" s="199"/>
      <c r="X125" s="201" t="str">
        <f t="shared" si="56"/>
        <v/>
      </c>
      <c r="Y125" s="202" t="str">
        <f t="shared" si="57"/>
        <v/>
      </c>
      <c r="Z125" s="203" t="str">
        <f t="shared" si="58"/>
        <v/>
      </c>
      <c r="AA125" s="204" t="str">
        <f t="shared" si="59"/>
        <v/>
      </c>
      <c r="AB125" s="205"/>
      <c r="AC125" s="186"/>
      <c r="AD125" s="206" t="str">
        <f t="shared" si="60"/>
        <v/>
      </c>
      <c r="AE125" s="207" t="str">
        <f t="shared" si="61"/>
        <v/>
      </c>
      <c r="AF125" s="208" t="str">
        <f t="shared" si="62"/>
        <v/>
      </c>
      <c r="AG125" s="209" t="str">
        <f t="shared" si="63"/>
        <v/>
      </c>
      <c r="AH125" s="210" t="str">
        <f t="shared" si="64"/>
        <v/>
      </c>
    </row>
    <row r="126" spans="2:34" ht="12" customHeight="1">
      <c r="B126" s="21">
        <f>IF(情報!$C116="","",情報!$C116)</f>
        <v>324</v>
      </c>
      <c r="C126" s="22" t="str">
        <f t="shared" si="65"/>
        <v/>
      </c>
      <c r="D126" s="192" t="str">
        <f t="shared" si="66"/>
        <v/>
      </c>
      <c r="E126" s="193" t="str">
        <f t="shared" si="67"/>
        <v/>
      </c>
      <c r="F126" s="194" t="str">
        <f t="shared" si="42"/>
        <v/>
      </c>
      <c r="G126" s="192" t="str">
        <f t="shared" si="68"/>
        <v/>
      </c>
      <c r="H126" s="193" t="str">
        <f t="shared" si="69"/>
        <v/>
      </c>
      <c r="I126" s="194" t="str">
        <f t="shared" si="45"/>
        <v/>
      </c>
      <c r="J126" s="192" t="str">
        <f t="shared" si="70"/>
        <v/>
      </c>
      <c r="K126" s="193" t="str">
        <f t="shared" si="71"/>
        <v/>
      </c>
      <c r="L126" s="194" t="str">
        <f t="shared" si="48"/>
        <v/>
      </c>
      <c r="M126" s="20"/>
      <c r="N126" s="195" t="str">
        <f t="shared" si="49"/>
        <v/>
      </c>
      <c r="O126" s="196" t="str">
        <f t="shared" si="50"/>
        <v/>
      </c>
      <c r="P126" s="197" t="str">
        <f t="shared" si="51"/>
        <v/>
      </c>
      <c r="Q126" s="192" t="str">
        <f t="shared" si="72"/>
        <v/>
      </c>
      <c r="R126" s="198" t="str">
        <f t="shared" si="53"/>
        <v/>
      </c>
      <c r="S126" s="199"/>
      <c r="T126" s="200" t="str">
        <f t="shared" si="54"/>
        <v/>
      </c>
      <c r="U126" s="199"/>
      <c r="V126" s="200" t="str">
        <f t="shared" si="55"/>
        <v/>
      </c>
      <c r="W126" s="199"/>
      <c r="X126" s="201" t="str">
        <f t="shared" si="56"/>
        <v/>
      </c>
      <c r="Y126" s="202" t="str">
        <f t="shared" si="57"/>
        <v/>
      </c>
      <c r="Z126" s="203" t="str">
        <f t="shared" si="58"/>
        <v/>
      </c>
      <c r="AA126" s="204" t="str">
        <f t="shared" si="59"/>
        <v/>
      </c>
      <c r="AB126" s="205"/>
      <c r="AC126" s="186"/>
      <c r="AD126" s="206" t="str">
        <f t="shared" si="60"/>
        <v/>
      </c>
      <c r="AE126" s="207" t="str">
        <f t="shared" si="61"/>
        <v/>
      </c>
      <c r="AF126" s="208" t="str">
        <f t="shared" si="62"/>
        <v/>
      </c>
      <c r="AG126" s="209" t="str">
        <f t="shared" si="63"/>
        <v/>
      </c>
      <c r="AH126" s="210" t="str">
        <f t="shared" si="64"/>
        <v/>
      </c>
    </row>
    <row r="127" spans="2:34" ht="12" customHeight="1">
      <c r="B127" s="27">
        <f>IF(情報!$C117="","",情報!$C117)</f>
        <v>325</v>
      </c>
      <c r="C127" s="28" t="str">
        <f t="shared" si="65"/>
        <v/>
      </c>
      <c r="D127" s="211" t="str">
        <f t="shared" si="66"/>
        <v/>
      </c>
      <c r="E127" s="212" t="str">
        <f t="shared" si="67"/>
        <v/>
      </c>
      <c r="F127" s="213" t="str">
        <f t="shared" si="42"/>
        <v/>
      </c>
      <c r="G127" s="211" t="str">
        <f t="shared" si="68"/>
        <v/>
      </c>
      <c r="H127" s="212" t="str">
        <f t="shared" si="69"/>
        <v/>
      </c>
      <c r="I127" s="213" t="str">
        <f t="shared" si="45"/>
        <v/>
      </c>
      <c r="J127" s="211" t="str">
        <f t="shared" si="70"/>
        <v/>
      </c>
      <c r="K127" s="212" t="str">
        <f t="shared" si="71"/>
        <v/>
      </c>
      <c r="L127" s="213" t="str">
        <f t="shared" si="48"/>
        <v/>
      </c>
      <c r="M127" s="20"/>
      <c r="N127" s="214" t="str">
        <f t="shared" si="49"/>
        <v/>
      </c>
      <c r="O127" s="215" t="str">
        <f t="shared" si="50"/>
        <v/>
      </c>
      <c r="P127" s="216" t="str">
        <f t="shared" si="51"/>
        <v/>
      </c>
      <c r="Q127" s="211" t="str">
        <f t="shared" si="72"/>
        <v/>
      </c>
      <c r="R127" s="217" t="str">
        <f t="shared" si="53"/>
        <v/>
      </c>
      <c r="S127" s="218"/>
      <c r="T127" s="219" t="str">
        <f t="shared" si="54"/>
        <v/>
      </c>
      <c r="U127" s="218"/>
      <c r="V127" s="219" t="str">
        <f t="shared" si="55"/>
        <v/>
      </c>
      <c r="W127" s="218"/>
      <c r="X127" s="220" t="str">
        <f t="shared" si="56"/>
        <v/>
      </c>
      <c r="Y127" s="221" t="str">
        <f t="shared" si="57"/>
        <v/>
      </c>
      <c r="Z127" s="222" t="str">
        <f t="shared" si="58"/>
        <v/>
      </c>
      <c r="AA127" s="223" t="str">
        <f t="shared" si="59"/>
        <v/>
      </c>
      <c r="AB127" s="224"/>
      <c r="AC127" s="186"/>
      <c r="AD127" s="225" t="str">
        <f t="shared" si="60"/>
        <v/>
      </c>
      <c r="AE127" s="226" t="str">
        <f t="shared" si="61"/>
        <v/>
      </c>
      <c r="AF127" s="227" t="str">
        <f t="shared" si="62"/>
        <v/>
      </c>
      <c r="AG127" s="228" t="str">
        <f t="shared" si="63"/>
        <v/>
      </c>
      <c r="AH127" s="229" t="str">
        <f t="shared" si="64"/>
        <v/>
      </c>
    </row>
    <row r="128" spans="2:34" ht="12" customHeight="1">
      <c r="B128" s="33">
        <f>IF(情報!$C118="","",情報!$C118)</f>
        <v>326</v>
      </c>
      <c r="C128" s="34" t="str">
        <f t="shared" si="65"/>
        <v/>
      </c>
      <c r="D128" s="230" t="str">
        <f t="shared" si="66"/>
        <v/>
      </c>
      <c r="E128" s="231" t="str">
        <f t="shared" si="67"/>
        <v/>
      </c>
      <c r="F128" s="232" t="str">
        <f t="shared" si="42"/>
        <v/>
      </c>
      <c r="G128" s="230" t="str">
        <f t="shared" si="68"/>
        <v/>
      </c>
      <c r="H128" s="231" t="str">
        <f t="shared" si="69"/>
        <v/>
      </c>
      <c r="I128" s="232" t="str">
        <f t="shared" si="45"/>
        <v/>
      </c>
      <c r="J128" s="230" t="str">
        <f t="shared" si="70"/>
        <v/>
      </c>
      <c r="K128" s="231" t="str">
        <f t="shared" si="71"/>
        <v/>
      </c>
      <c r="L128" s="232" t="str">
        <f t="shared" si="48"/>
        <v/>
      </c>
      <c r="M128" s="20"/>
      <c r="N128" s="233" t="str">
        <f t="shared" si="49"/>
        <v/>
      </c>
      <c r="O128" s="234" t="str">
        <f t="shared" si="50"/>
        <v/>
      </c>
      <c r="P128" s="235" t="str">
        <f t="shared" si="51"/>
        <v/>
      </c>
      <c r="Q128" s="230" t="str">
        <f t="shared" si="72"/>
        <v/>
      </c>
      <c r="R128" s="236" t="str">
        <f t="shared" si="53"/>
        <v/>
      </c>
      <c r="S128" s="237"/>
      <c r="T128" s="238" t="str">
        <f t="shared" si="54"/>
        <v/>
      </c>
      <c r="U128" s="237"/>
      <c r="V128" s="238" t="str">
        <f t="shared" si="55"/>
        <v/>
      </c>
      <c r="W128" s="237"/>
      <c r="X128" s="239" t="str">
        <f t="shared" si="56"/>
        <v/>
      </c>
      <c r="Y128" s="240" t="str">
        <f t="shared" si="57"/>
        <v/>
      </c>
      <c r="Z128" s="241" t="str">
        <f t="shared" si="58"/>
        <v/>
      </c>
      <c r="AA128" s="242" t="str">
        <f t="shared" si="59"/>
        <v/>
      </c>
      <c r="AB128" s="243"/>
      <c r="AC128" s="186"/>
      <c r="AD128" s="244" t="str">
        <f t="shared" si="60"/>
        <v/>
      </c>
      <c r="AE128" s="245" t="str">
        <f t="shared" si="61"/>
        <v/>
      </c>
      <c r="AF128" s="246" t="str">
        <f t="shared" si="62"/>
        <v/>
      </c>
      <c r="AG128" s="247" t="str">
        <f t="shared" si="63"/>
        <v/>
      </c>
      <c r="AH128" s="248" t="str">
        <f t="shared" si="64"/>
        <v/>
      </c>
    </row>
    <row r="129" spans="2:34" ht="12" customHeight="1">
      <c r="B129" s="21">
        <f>IF(情報!$C119="","",情報!$C119)</f>
        <v>327</v>
      </c>
      <c r="C129" s="22" t="str">
        <f t="shared" si="65"/>
        <v/>
      </c>
      <c r="D129" s="192" t="str">
        <f t="shared" si="66"/>
        <v/>
      </c>
      <c r="E129" s="193" t="str">
        <f t="shared" si="67"/>
        <v/>
      </c>
      <c r="F129" s="194" t="str">
        <f t="shared" si="42"/>
        <v/>
      </c>
      <c r="G129" s="192" t="str">
        <f t="shared" si="68"/>
        <v/>
      </c>
      <c r="H129" s="193" t="str">
        <f t="shared" si="69"/>
        <v/>
      </c>
      <c r="I129" s="194" t="str">
        <f t="shared" si="45"/>
        <v/>
      </c>
      <c r="J129" s="192" t="str">
        <f t="shared" si="70"/>
        <v/>
      </c>
      <c r="K129" s="193" t="str">
        <f t="shared" si="71"/>
        <v/>
      </c>
      <c r="L129" s="194" t="str">
        <f t="shared" si="48"/>
        <v/>
      </c>
      <c r="M129" s="20"/>
      <c r="N129" s="195" t="str">
        <f t="shared" si="49"/>
        <v/>
      </c>
      <c r="O129" s="196" t="str">
        <f t="shared" si="50"/>
        <v/>
      </c>
      <c r="P129" s="197" t="str">
        <f t="shared" si="51"/>
        <v/>
      </c>
      <c r="Q129" s="192" t="str">
        <f t="shared" si="72"/>
        <v/>
      </c>
      <c r="R129" s="198" t="str">
        <f t="shared" si="53"/>
        <v/>
      </c>
      <c r="S129" s="199"/>
      <c r="T129" s="200" t="str">
        <f t="shared" si="54"/>
        <v/>
      </c>
      <c r="U129" s="199"/>
      <c r="V129" s="200" t="str">
        <f t="shared" si="55"/>
        <v/>
      </c>
      <c r="W129" s="199"/>
      <c r="X129" s="201" t="str">
        <f t="shared" si="56"/>
        <v/>
      </c>
      <c r="Y129" s="202" t="str">
        <f t="shared" si="57"/>
        <v/>
      </c>
      <c r="Z129" s="203" t="str">
        <f t="shared" si="58"/>
        <v/>
      </c>
      <c r="AA129" s="204" t="str">
        <f t="shared" si="59"/>
        <v/>
      </c>
      <c r="AB129" s="205"/>
      <c r="AC129" s="186"/>
      <c r="AD129" s="206" t="str">
        <f t="shared" si="60"/>
        <v/>
      </c>
      <c r="AE129" s="207" t="str">
        <f t="shared" si="61"/>
        <v/>
      </c>
      <c r="AF129" s="208" t="str">
        <f t="shared" si="62"/>
        <v/>
      </c>
      <c r="AG129" s="209" t="str">
        <f t="shared" si="63"/>
        <v/>
      </c>
      <c r="AH129" s="210" t="str">
        <f t="shared" si="64"/>
        <v/>
      </c>
    </row>
    <row r="130" spans="2:34" ht="12" customHeight="1">
      <c r="B130" s="21">
        <f>IF(情報!$C120="","",情報!$C120)</f>
        <v>328</v>
      </c>
      <c r="C130" s="22" t="str">
        <f t="shared" si="65"/>
        <v/>
      </c>
      <c r="D130" s="192" t="str">
        <f t="shared" si="66"/>
        <v/>
      </c>
      <c r="E130" s="193" t="str">
        <f t="shared" si="67"/>
        <v/>
      </c>
      <c r="F130" s="194" t="str">
        <f t="shared" si="42"/>
        <v/>
      </c>
      <c r="G130" s="192" t="str">
        <f t="shared" si="68"/>
        <v/>
      </c>
      <c r="H130" s="193" t="str">
        <f t="shared" si="69"/>
        <v/>
      </c>
      <c r="I130" s="194" t="str">
        <f t="shared" si="45"/>
        <v/>
      </c>
      <c r="J130" s="192" t="str">
        <f t="shared" si="70"/>
        <v/>
      </c>
      <c r="K130" s="193" t="str">
        <f t="shared" si="71"/>
        <v/>
      </c>
      <c r="L130" s="194" t="str">
        <f t="shared" si="48"/>
        <v/>
      </c>
      <c r="M130" s="20"/>
      <c r="N130" s="195" t="str">
        <f t="shared" si="49"/>
        <v/>
      </c>
      <c r="O130" s="196" t="str">
        <f t="shared" si="50"/>
        <v/>
      </c>
      <c r="P130" s="197" t="str">
        <f t="shared" si="51"/>
        <v/>
      </c>
      <c r="Q130" s="192" t="str">
        <f t="shared" si="72"/>
        <v/>
      </c>
      <c r="R130" s="198" t="str">
        <f t="shared" si="53"/>
        <v/>
      </c>
      <c r="S130" s="199"/>
      <c r="T130" s="200" t="str">
        <f t="shared" si="54"/>
        <v/>
      </c>
      <c r="U130" s="199"/>
      <c r="V130" s="200" t="str">
        <f t="shared" si="55"/>
        <v/>
      </c>
      <c r="W130" s="199"/>
      <c r="X130" s="201" t="str">
        <f t="shared" si="56"/>
        <v/>
      </c>
      <c r="Y130" s="202" t="str">
        <f t="shared" si="57"/>
        <v/>
      </c>
      <c r="Z130" s="203" t="str">
        <f t="shared" si="58"/>
        <v/>
      </c>
      <c r="AA130" s="204" t="str">
        <f t="shared" si="59"/>
        <v/>
      </c>
      <c r="AB130" s="205"/>
      <c r="AC130" s="186"/>
      <c r="AD130" s="206" t="str">
        <f t="shared" si="60"/>
        <v/>
      </c>
      <c r="AE130" s="207" t="str">
        <f t="shared" si="61"/>
        <v/>
      </c>
      <c r="AF130" s="208" t="str">
        <f t="shared" si="62"/>
        <v/>
      </c>
      <c r="AG130" s="209" t="str">
        <f t="shared" si="63"/>
        <v/>
      </c>
      <c r="AH130" s="210" t="str">
        <f t="shared" si="64"/>
        <v/>
      </c>
    </row>
    <row r="131" spans="2:34" ht="12" customHeight="1">
      <c r="B131" s="21">
        <f>IF(情報!$C121="","",情報!$C121)</f>
        <v>329</v>
      </c>
      <c r="C131" s="22" t="str">
        <f t="shared" si="65"/>
        <v/>
      </c>
      <c r="D131" s="192" t="str">
        <f t="shared" si="66"/>
        <v/>
      </c>
      <c r="E131" s="193" t="str">
        <f t="shared" si="67"/>
        <v/>
      </c>
      <c r="F131" s="194" t="str">
        <f t="shared" si="42"/>
        <v/>
      </c>
      <c r="G131" s="192" t="str">
        <f t="shared" si="68"/>
        <v/>
      </c>
      <c r="H131" s="193" t="str">
        <f t="shared" si="69"/>
        <v/>
      </c>
      <c r="I131" s="194" t="str">
        <f t="shared" si="45"/>
        <v/>
      </c>
      <c r="J131" s="192" t="str">
        <f t="shared" si="70"/>
        <v/>
      </c>
      <c r="K131" s="193" t="str">
        <f t="shared" si="71"/>
        <v/>
      </c>
      <c r="L131" s="194" t="str">
        <f t="shared" si="48"/>
        <v/>
      </c>
      <c r="M131" s="20"/>
      <c r="N131" s="195" t="str">
        <f t="shared" si="49"/>
        <v/>
      </c>
      <c r="O131" s="196" t="str">
        <f t="shared" si="50"/>
        <v/>
      </c>
      <c r="P131" s="197" t="str">
        <f t="shared" si="51"/>
        <v/>
      </c>
      <c r="Q131" s="192" t="str">
        <f t="shared" si="72"/>
        <v/>
      </c>
      <c r="R131" s="198" t="str">
        <f t="shared" si="53"/>
        <v/>
      </c>
      <c r="S131" s="199"/>
      <c r="T131" s="200" t="str">
        <f t="shared" si="54"/>
        <v/>
      </c>
      <c r="U131" s="199"/>
      <c r="V131" s="200" t="str">
        <f t="shared" si="55"/>
        <v/>
      </c>
      <c r="W131" s="199"/>
      <c r="X131" s="201" t="str">
        <f t="shared" si="56"/>
        <v/>
      </c>
      <c r="Y131" s="202" t="str">
        <f t="shared" si="57"/>
        <v/>
      </c>
      <c r="Z131" s="203" t="str">
        <f t="shared" si="58"/>
        <v/>
      </c>
      <c r="AA131" s="204" t="str">
        <f t="shared" si="59"/>
        <v/>
      </c>
      <c r="AB131" s="205"/>
      <c r="AC131" s="186"/>
      <c r="AD131" s="206" t="str">
        <f t="shared" si="60"/>
        <v/>
      </c>
      <c r="AE131" s="207" t="str">
        <f t="shared" si="61"/>
        <v/>
      </c>
      <c r="AF131" s="208" t="str">
        <f t="shared" si="62"/>
        <v/>
      </c>
      <c r="AG131" s="209" t="str">
        <f t="shared" si="63"/>
        <v/>
      </c>
      <c r="AH131" s="210" t="str">
        <f t="shared" si="64"/>
        <v/>
      </c>
    </row>
    <row r="132" spans="2:34" ht="12" customHeight="1">
      <c r="B132" s="27">
        <f>IF(情報!$C122="","",情報!$C122)</f>
        <v>330</v>
      </c>
      <c r="C132" s="28" t="str">
        <f t="shared" si="65"/>
        <v/>
      </c>
      <c r="D132" s="211" t="str">
        <f t="shared" si="66"/>
        <v/>
      </c>
      <c r="E132" s="212" t="str">
        <f t="shared" si="67"/>
        <v/>
      </c>
      <c r="F132" s="213" t="str">
        <f t="shared" si="42"/>
        <v/>
      </c>
      <c r="G132" s="211" t="str">
        <f t="shared" si="68"/>
        <v/>
      </c>
      <c r="H132" s="212" t="str">
        <f t="shared" si="69"/>
        <v/>
      </c>
      <c r="I132" s="213" t="str">
        <f t="shared" si="45"/>
        <v/>
      </c>
      <c r="J132" s="211" t="str">
        <f t="shared" si="70"/>
        <v/>
      </c>
      <c r="K132" s="212" t="str">
        <f t="shared" si="71"/>
        <v/>
      </c>
      <c r="L132" s="213" t="str">
        <f t="shared" si="48"/>
        <v/>
      </c>
      <c r="M132" s="20"/>
      <c r="N132" s="214" t="str">
        <f t="shared" si="49"/>
        <v/>
      </c>
      <c r="O132" s="215" t="str">
        <f t="shared" si="50"/>
        <v/>
      </c>
      <c r="P132" s="216" t="str">
        <f t="shared" si="51"/>
        <v/>
      </c>
      <c r="Q132" s="211" t="str">
        <f t="shared" si="72"/>
        <v/>
      </c>
      <c r="R132" s="217" t="str">
        <f t="shared" si="53"/>
        <v/>
      </c>
      <c r="S132" s="218"/>
      <c r="T132" s="219" t="str">
        <f t="shared" si="54"/>
        <v/>
      </c>
      <c r="U132" s="218"/>
      <c r="V132" s="219" t="str">
        <f t="shared" si="55"/>
        <v/>
      </c>
      <c r="W132" s="218"/>
      <c r="X132" s="220" t="str">
        <f t="shared" si="56"/>
        <v/>
      </c>
      <c r="Y132" s="221" t="str">
        <f t="shared" si="57"/>
        <v/>
      </c>
      <c r="Z132" s="222" t="str">
        <f t="shared" si="58"/>
        <v/>
      </c>
      <c r="AA132" s="223" t="str">
        <f t="shared" si="59"/>
        <v/>
      </c>
      <c r="AB132" s="224"/>
      <c r="AC132" s="186"/>
      <c r="AD132" s="225" t="str">
        <f t="shared" si="60"/>
        <v/>
      </c>
      <c r="AE132" s="226" t="str">
        <f t="shared" si="61"/>
        <v/>
      </c>
      <c r="AF132" s="227" t="str">
        <f t="shared" si="62"/>
        <v/>
      </c>
      <c r="AG132" s="228" t="str">
        <f t="shared" si="63"/>
        <v/>
      </c>
      <c r="AH132" s="229" t="str">
        <f t="shared" si="64"/>
        <v/>
      </c>
    </row>
    <row r="133" spans="2:34" ht="12" customHeight="1">
      <c r="B133" s="33">
        <f>IF(情報!$C123="","",情報!$C123)</f>
        <v>331</v>
      </c>
      <c r="C133" s="34" t="str">
        <f t="shared" si="65"/>
        <v/>
      </c>
      <c r="D133" s="230" t="str">
        <f t="shared" si="66"/>
        <v/>
      </c>
      <c r="E133" s="231" t="str">
        <f t="shared" si="67"/>
        <v/>
      </c>
      <c r="F133" s="232" t="str">
        <f t="shared" si="42"/>
        <v/>
      </c>
      <c r="G133" s="230" t="str">
        <f t="shared" si="68"/>
        <v/>
      </c>
      <c r="H133" s="231" t="str">
        <f t="shared" si="69"/>
        <v/>
      </c>
      <c r="I133" s="232" t="str">
        <f t="shared" si="45"/>
        <v/>
      </c>
      <c r="J133" s="230" t="str">
        <f t="shared" si="70"/>
        <v/>
      </c>
      <c r="K133" s="231" t="str">
        <f t="shared" si="71"/>
        <v/>
      </c>
      <c r="L133" s="232" t="str">
        <f t="shared" si="48"/>
        <v/>
      </c>
      <c r="M133" s="20"/>
      <c r="N133" s="233" t="str">
        <f t="shared" si="49"/>
        <v/>
      </c>
      <c r="O133" s="234" t="str">
        <f t="shared" si="50"/>
        <v/>
      </c>
      <c r="P133" s="235" t="str">
        <f t="shared" si="51"/>
        <v/>
      </c>
      <c r="Q133" s="230" t="str">
        <f t="shared" si="72"/>
        <v/>
      </c>
      <c r="R133" s="236" t="str">
        <f t="shared" si="53"/>
        <v/>
      </c>
      <c r="S133" s="237"/>
      <c r="T133" s="238" t="str">
        <f t="shared" si="54"/>
        <v/>
      </c>
      <c r="U133" s="237"/>
      <c r="V133" s="238" t="str">
        <f t="shared" si="55"/>
        <v/>
      </c>
      <c r="W133" s="237"/>
      <c r="X133" s="239" t="str">
        <f t="shared" si="56"/>
        <v/>
      </c>
      <c r="Y133" s="240" t="str">
        <f t="shared" si="57"/>
        <v/>
      </c>
      <c r="Z133" s="241" t="str">
        <f t="shared" si="58"/>
        <v/>
      </c>
      <c r="AA133" s="242" t="str">
        <f t="shared" si="59"/>
        <v/>
      </c>
      <c r="AB133" s="243"/>
      <c r="AC133" s="186"/>
      <c r="AD133" s="244" t="str">
        <f t="shared" si="60"/>
        <v/>
      </c>
      <c r="AE133" s="245" t="str">
        <f t="shared" si="61"/>
        <v/>
      </c>
      <c r="AF133" s="246" t="str">
        <f t="shared" si="62"/>
        <v/>
      </c>
      <c r="AG133" s="247" t="str">
        <f t="shared" si="63"/>
        <v/>
      </c>
      <c r="AH133" s="248" t="str">
        <f t="shared" si="64"/>
        <v/>
      </c>
    </row>
    <row r="134" spans="2:34" ht="12" customHeight="1">
      <c r="B134" s="21">
        <f>IF(情報!$C124="","",情報!$C124)</f>
        <v>332</v>
      </c>
      <c r="C134" s="22" t="str">
        <f t="shared" si="65"/>
        <v/>
      </c>
      <c r="D134" s="192" t="str">
        <f t="shared" si="66"/>
        <v/>
      </c>
      <c r="E134" s="193" t="str">
        <f t="shared" si="67"/>
        <v/>
      </c>
      <c r="F134" s="194" t="str">
        <f t="shared" si="42"/>
        <v/>
      </c>
      <c r="G134" s="192" t="str">
        <f t="shared" si="68"/>
        <v/>
      </c>
      <c r="H134" s="193" t="str">
        <f t="shared" si="69"/>
        <v/>
      </c>
      <c r="I134" s="194" t="str">
        <f t="shared" si="45"/>
        <v/>
      </c>
      <c r="J134" s="192" t="str">
        <f t="shared" si="70"/>
        <v/>
      </c>
      <c r="K134" s="193" t="str">
        <f t="shared" si="71"/>
        <v/>
      </c>
      <c r="L134" s="194" t="str">
        <f t="shared" si="48"/>
        <v/>
      </c>
      <c r="M134" s="20"/>
      <c r="N134" s="195" t="str">
        <f t="shared" si="49"/>
        <v/>
      </c>
      <c r="O134" s="196" t="str">
        <f t="shared" si="50"/>
        <v/>
      </c>
      <c r="P134" s="197" t="str">
        <f t="shared" si="51"/>
        <v/>
      </c>
      <c r="Q134" s="192" t="str">
        <f t="shared" si="72"/>
        <v/>
      </c>
      <c r="R134" s="198" t="str">
        <f t="shared" si="53"/>
        <v/>
      </c>
      <c r="S134" s="199"/>
      <c r="T134" s="200" t="str">
        <f t="shared" si="54"/>
        <v/>
      </c>
      <c r="U134" s="199"/>
      <c r="V134" s="200" t="str">
        <f t="shared" si="55"/>
        <v/>
      </c>
      <c r="W134" s="199"/>
      <c r="X134" s="201" t="str">
        <f t="shared" si="56"/>
        <v/>
      </c>
      <c r="Y134" s="202" t="str">
        <f t="shared" si="57"/>
        <v/>
      </c>
      <c r="Z134" s="203" t="str">
        <f t="shared" si="58"/>
        <v/>
      </c>
      <c r="AA134" s="204" t="str">
        <f t="shared" si="59"/>
        <v/>
      </c>
      <c r="AB134" s="205"/>
      <c r="AC134" s="186"/>
      <c r="AD134" s="206" t="str">
        <f t="shared" si="60"/>
        <v/>
      </c>
      <c r="AE134" s="207" t="str">
        <f t="shared" si="61"/>
        <v/>
      </c>
      <c r="AF134" s="208" t="str">
        <f t="shared" si="62"/>
        <v/>
      </c>
      <c r="AG134" s="209" t="str">
        <f t="shared" si="63"/>
        <v/>
      </c>
      <c r="AH134" s="210" t="str">
        <f t="shared" si="64"/>
        <v/>
      </c>
    </row>
    <row r="135" spans="2:34" ht="12" customHeight="1">
      <c r="B135" s="21">
        <f>IF(情報!$C125="","",情報!$C125)</f>
        <v>333</v>
      </c>
      <c r="C135" s="22" t="str">
        <f t="shared" si="65"/>
        <v/>
      </c>
      <c r="D135" s="192" t="str">
        <f t="shared" si="66"/>
        <v/>
      </c>
      <c r="E135" s="193" t="str">
        <f t="shared" si="67"/>
        <v/>
      </c>
      <c r="F135" s="194" t="str">
        <f t="shared" si="42"/>
        <v/>
      </c>
      <c r="G135" s="192" t="str">
        <f t="shared" si="68"/>
        <v/>
      </c>
      <c r="H135" s="193" t="str">
        <f t="shared" si="69"/>
        <v/>
      </c>
      <c r="I135" s="194" t="str">
        <f t="shared" si="45"/>
        <v/>
      </c>
      <c r="J135" s="192" t="str">
        <f t="shared" si="70"/>
        <v/>
      </c>
      <c r="K135" s="193" t="str">
        <f t="shared" si="71"/>
        <v/>
      </c>
      <c r="L135" s="194" t="str">
        <f t="shared" si="48"/>
        <v/>
      </c>
      <c r="M135" s="20"/>
      <c r="N135" s="195" t="str">
        <f t="shared" si="49"/>
        <v/>
      </c>
      <c r="O135" s="196" t="str">
        <f t="shared" si="50"/>
        <v/>
      </c>
      <c r="P135" s="197" t="str">
        <f t="shared" si="51"/>
        <v/>
      </c>
      <c r="Q135" s="192" t="str">
        <f t="shared" si="72"/>
        <v/>
      </c>
      <c r="R135" s="198" t="str">
        <f t="shared" si="53"/>
        <v/>
      </c>
      <c r="S135" s="199"/>
      <c r="T135" s="200" t="str">
        <f t="shared" si="54"/>
        <v/>
      </c>
      <c r="U135" s="199"/>
      <c r="V135" s="200" t="str">
        <f t="shared" si="55"/>
        <v/>
      </c>
      <c r="W135" s="199"/>
      <c r="X135" s="201" t="str">
        <f t="shared" si="56"/>
        <v/>
      </c>
      <c r="Y135" s="202" t="str">
        <f t="shared" si="57"/>
        <v/>
      </c>
      <c r="Z135" s="203" t="str">
        <f t="shared" si="58"/>
        <v/>
      </c>
      <c r="AA135" s="204" t="str">
        <f t="shared" si="59"/>
        <v/>
      </c>
      <c r="AB135" s="205"/>
      <c r="AC135" s="186"/>
      <c r="AD135" s="206" t="str">
        <f t="shared" si="60"/>
        <v/>
      </c>
      <c r="AE135" s="207" t="str">
        <f t="shared" si="61"/>
        <v/>
      </c>
      <c r="AF135" s="208" t="str">
        <f t="shared" si="62"/>
        <v/>
      </c>
      <c r="AG135" s="209" t="str">
        <f t="shared" si="63"/>
        <v/>
      </c>
      <c r="AH135" s="210" t="str">
        <f t="shared" si="64"/>
        <v/>
      </c>
    </row>
    <row r="136" spans="2:34" ht="12" customHeight="1">
      <c r="B136" s="21">
        <f>IF(情報!$C126="","",情報!$C126)</f>
        <v>334</v>
      </c>
      <c r="C136" s="22" t="str">
        <f t="shared" si="65"/>
        <v/>
      </c>
      <c r="D136" s="192" t="str">
        <f t="shared" si="66"/>
        <v/>
      </c>
      <c r="E136" s="193" t="str">
        <f t="shared" si="67"/>
        <v/>
      </c>
      <c r="F136" s="194" t="str">
        <f t="shared" si="42"/>
        <v/>
      </c>
      <c r="G136" s="192" t="str">
        <f t="shared" si="68"/>
        <v/>
      </c>
      <c r="H136" s="193" t="str">
        <f t="shared" si="69"/>
        <v/>
      </c>
      <c r="I136" s="194" t="str">
        <f t="shared" si="45"/>
        <v/>
      </c>
      <c r="J136" s="192" t="str">
        <f t="shared" si="70"/>
        <v/>
      </c>
      <c r="K136" s="193" t="str">
        <f t="shared" si="71"/>
        <v/>
      </c>
      <c r="L136" s="194" t="str">
        <f t="shared" si="48"/>
        <v/>
      </c>
      <c r="M136" s="20"/>
      <c r="N136" s="195" t="str">
        <f t="shared" si="49"/>
        <v/>
      </c>
      <c r="O136" s="196" t="str">
        <f t="shared" si="50"/>
        <v/>
      </c>
      <c r="P136" s="197" t="str">
        <f t="shared" si="51"/>
        <v/>
      </c>
      <c r="Q136" s="192" t="str">
        <f t="shared" si="72"/>
        <v/>
      </c>
      <c r="R136" s="198" t="str">
        <f t="shared" si="53"/>
        <v/>
      </c>
      <c r="S136" s="199"/>
      <c r="T136" s="200" t="str">
        <f t="shared" si="54"/>
        <v/>
      </c>
      <c r="U136" s="199"/>
      <c r="V136" s="200" t="str">
        <f t="shared" si="55"/>
        <v/>
      </c>
      <c r="W136" s="199"/>
      <c r="X136" s="201" t="str">
        <f t="shared" si="56"/>
        <v/>
      </c>
      <c r="Y136" s="202" t="str">
        <f t="shared" si="57"/>
        <v/>
      </c>
      <c r="Z136" s="203" t="str">
        <f t="shared" si="58"/>
        <v/>
      </c>
      <c r="AA136" s="204" t="str">
        <f t="shared" si="59"/>
        <v/>
      </c>
      <c r="AB136" s="205"/>
      <c r="AC136" s="186"/>
      <c r="AD136" s="206" t="str">
        <f t="shared" si="60"/>
        <v/>
      </c>
      <c r="AE136" s="207" t="str">
        <f t="shared" si="61"/>
        <v/>
      </c>
      <c r="AF136" s="208" t="str">
        <f t="shared" si="62"/>
        <v/>
      </c>
      <c r="AG136" s="209" t="str">
        <f t="shared" si="63"/>
        <v/>
      </c>
      <c r="AH136" s="210" t="str">
        <f t="shared" si="64"/>
        <v/>
      </c>
    </row>
    <row r="137" spans="2:34" ht="12" customHeight="1">
      <c r="B137" s="27">
        <f>IF(情報!$C127="","",情報!$C127)</f>
        <v>335</v>
      </c>
      <c r="C137" s="28" t="str">
        <f t="shared" si="65"/>
        <v/>
      </c>
      <c r="D137" s="211" t="str">
        <f t="shared" si="66"/>
        <v/>
      </c>
      <c r="E137" s="212" t="str">
        <f t="shared" si="67"/>
        <v/>
      </c>
      <c r="F137" s="213" t="str">
        <f t="shared" si="42"/>
        <v/>
      </c>
      <c r="G137" s="211" t="str">
        <f t="shared" si="68"/>
        <v/>
      </c>
      <c r="H137" s="212" t="str">
        <f t="shared" si="69"/>
        <v/>
      </c>
      <c r="I137" s="213" t="str">
        <f t="shared" si="45"/>
        <v/>
      </c>
      <c r="J137" s="211" t="str">
        <f t="shared" si="70"/>
        <v/>
      </c>
      <c r="K137" s="212" t="str">
        <f t="shared" si="71"/>
        <v/>
      </c>
      <c r="L137" s="213" t="str">
        <f t="shared" si="48"/>
        <v/>
      </c>
      <c r="M137" s="20"/>
      <c r="N137" s="214" t="str">
        <f t="shared" si="49"/>
        <v/>
      </c>
      <c r="O137" s="215" t="str">
        <f t="shared" si="50"/>
        <v/>
      </c>
      <c r="P137" s="216" t="str">
        <f t="shared" si="51"/>
        <v/>
      </c>
      <c r="Q137" s="211" t="str">
        <f t="shared" si="72"/>
        <v/>
      </c>
      <c r="R137" s="217" t="str">
        <f t="shared" si="53"/>
        <v/>
      </c>
      <c r="S137" s="218"/>
      <c r="T137" s="219" t="str">
        <f t="shared" si="54"/>
        <v/>
      </c>
      <c r="U137" s="218"/>
      <c r="V137" s="219" t="str">
        <f t="shared" si="55"/>
        <v/>
      </c>
      <c r="W137" s="218"/>
      <c r="X137" s="220" t="str">
        <f t="shared" si="56"/>
        <v/>
      </c>
      <c r="Y137" s="221" t="str">
        <f t="shared" si="57"/>
        <v/>
      </c>
      <c r="Z137" s="222" t="str">
        <f t="shared" si="58"/>
        <v/>
      </c>
      <c r="AA137" s="223" t="str">
        <f t="shared" si="59"/>
        <v/>
      </c>
      <c r="AB137" s="224"/>
      <c r="AC137" s="186"/>
      <c r="AD137" s="225" t="str">
        <f t="shared" si="60"/>
        <v/>
      </c>
      <c r="AE137" s="226" t="str">
        <f t="shared" si="61"/>
        <v/>
      </c>
      <c r="AF137" s="227" t="str">
        <f t="shared" si="62"/>
        <v/>
      </c>
      <c r="AG137" s="228" t="str">
        <f t="shared" si="63"/>
        <v/>
      </c>
      <c r="AH137" s="229" t="str">
        <f t="shared" si="64"/>
        <v/>
      </c>
    </row>
    <row r="138" spans="2:34" ht="12" customHeight="1">
      <c r="B138" s="33">
        <f>IF(情報!$C128="","",情報!$C128)</f>
        <v>336</v>
      </c>
      <c r="C138" s="34" t="str">
        <f t="shared" si="65"/>
        <v/>
      </c>
      <c r="D138" s="230" t="str">
        <f t="shared" si="66"/>
        <v/>
      </c>
      <c r="E138" s="231" t="str">
        <f t="shared" si="67"/>
        <v/>
      </c>
      <c r="F138" s="232" t="str">
        <f t="shared" si="42"/>
        <v/>
      </c>
      <c r="G138" s="230" t="str">
        <f t="shared" si="68"/>
        <v/>
      </c>
      <c r="H138" s="231" t="str">
        <f t="shared" si="69"/>
        <v/>
      </c>
      <c r="I138" s="232" t="str">
        <f t="shared" si="45"/>
        <v/>
      </c>
      <c r="J138" s="230" t="str">
        <f t="shared" si="70"/>
        <v/>
      </c>
      <c r="K138" s="231" t="str">
        <f t="shared" si="71"/>
        <v/>
      </c>
      <c r="L138" s="232" t="str">
        <f t="shared" si="48"/>
        <v/>
      </c>
      <c r="M138" s="20"/>
      <c r="N138" s="233" t="str">
        <f t="shared" si="49"/>
        <v/>
      </c>
      <c r="O138" s="234" t="str">
        <f t="shared" si="50"/>
        <v/>
      </c>
      <c r="P138" s="235" t="str">
        <f t="shared" si="51"/>
        <v/>
      </c>
      <c r="Q138" s="230" t="str">
        <f t="shared" si="72"/>
        <v/>
      </c>
      <c r="R138" s="236" t="str">
        <f t="shared" si="53"/>
        <v/>
      </c>
      <c r="S138" s="237"/>
      <c r="T138" s="238" t="str">
        <f t="shared" si="54"/>
        <v/>
      </c>
      <c r="U138" s="237"/>
      <c r="V138" s="238" t="str">
        <f t="shared" si="55"/>
        <v/>
      </c>
      <c r="W138" s="237"/>
      <c r="X138" s="239" t="str">
        <f t="shared" si="56"/>
        <v/>
      </c>
      <c r="Y138" s="240" t="str">
        <f t="shared" si="57"/>
        <v/>
      </c>
      <c r="Z138" s="241" t="str">
        <f t="shared" si="58"/>
        <v/>
      </c>
      <c r="AA138" s="242" t="str">
        <f t="shared" si="59"/>
        <v/>
      </c>
      <c r="AB138" s="243"/>
      <c r="AC138" s="186"/>
      <c r="AD138" s="244" t="str">
        <f t="shared" si="60"/>
        <v/>
      </c>
      <c r="AE138" s="245" t="str">
        <f t="shared" si="61"/>
        <v/>
      </c>
      <c r="AF138" s="246" t="str">
        <f t="shared" si="62"/>
        <v/>
      </c>
      <c r="AG138" s="247" t="str">
        <f t="shared" si="63"/>
        <v/>
      </c>
      <c r="AH138" s="248" t="str">
        <f t="shared" si="64"/>
        <v/>
      </c>
    </row>
    <row r="139" spans="2:34" ht="12" customHeight="1">
      <c r="B139" s="21">
        <f>IF(情報!$C129="","",情報!$C129)</f>
        <v>337</v>
      </c>
      <c r="C139" s="22" t="str">
        <f t="shared" si="65"/>
        <v/>
      </c>
      <c r="D139" s="192" t="str">
        <f t="shared" si="66"/>
        <v/>
      </c>
      <c r="E139" s="193" t="str">
        <f t="shared" si="67"/>
        <v/>
      </c>
      <c r="F139" s="194" t="str">
        <f t="shared" si="42"/>
        <v/>
      </c>
      <c r="G139" s="192" t="str">
        <f t="shared" si="68"/>
        <v/>
      </c>
      <c r="H139" s="193" t="str">
        <f t="shared" si="69"/>
        <v/>
      </c>
      <c r="I139" s="194" t="str">
        <f t="shared" si="45"/>
        <v/>
      </c>
      <c r="J139" s="192" t="str">
        <f t="shared" si="70"/>
        <v/>
      </c>
      <c r="K139" s="193" t="str">
        <f t="shared" si="71"/>
        <v/>
      </c>
      <c r="L139" s="194" t="str">
        <f t="shared" si="48"/>
        <v/>
      </c>
      <c r="M139" s="20"/>
      <c r="N139" s="195" t="str">
        <f t="shared" si="49"/>
        <v/>
      </c>
      <c r="O139" s="196" t="str">
        <f t="shared" si="50"/>
        <v/>
      </c>
      <c r="P139" s="197" t="str">
        <f t="shared" si="51"/>
        <v/>
      </c>
      <c r="Q139" s="192" t="str">
        <f t="shared" si="72"/>
        <v/>
      </c>
      <c r="R139" s="198" t="str">
        <f t="shared" si="53"/>
        <v/>
      </c>
      <c r="S139" s="199"/>
      <c r="T139" s="200" t="str">
        <f t="shared" si="54"/>
        <v/>
      </c>
      <c r="U139" s="199"/>
      <c r="V139" s="200" t="str">
        <f t="shared" si="55"/>
        <v/>
      </c>
      <c r="W139" s="199"/>
      <c r="X139" s="201" t="str">
        <f t="shared" si="56"/>
        <v/>
      </c>
      <c r="Y139" s="202" t="str">
        <f t="shared" si="57"/>
        <v/>
      </c>
      <c r="Z139" s="203" t="str">
        <f t="shared" si="58"/>
        <v/>
      </c>
      <c r="AA139" s="204" t="str">
        <f t="shared" si="59"/>
        <v/>
      </c>
      <c r="AB139" s="205"/>
      <c r="AC139" s="186"/>
      <c r="AD139" s="206" t="str">
        <f t="shared" si="60"/>
        <v/>
      </c>
      <c r="AE139" s="207" t="str">
        <f t="shared" si="61"/>
        <v/>
      </c>
      <c r="AF139" s="208" t="str">
        <f t="shared" si="62"/>
        <v/>
      </c>
      <c r="AG139" s="209" t="str">
        <f t="shared" si="63"/>
        <v/>
      </c>
      <c r="AH139" s="210" t="str">
        <f t="shared" si="64"/>
        <v/>
      </c>
    </row>
    <row r="140" spans="2:34" ht="12" customHeight="1">
      <c r="B140" s="21">
        <f>IF(情報!$C130="","",情報!$C130)</f>
        <v>338</v>
      </c>
      <c r="C140" s="22" t="str">
        <f t="shared" si="65"/>
        <v/>
      </c>
      <c r="D140" s="192" t="str">
        <f t="shared" si="66"/>
        <v/>
      </c>
      <c r="E140" s="193" t="str">
        <f t="shared" si="67"/>
        <v/>
      </c>
      <c r="F140" s="194" t="str">
        <f t="shared" si="42"/>
        <v/>
      </c>
      <c r="G140" s="192" t="str">
        <f t="shared" si="68"/>
        <v/>
      </c>
      <c r="H140" s="193" t="str">
        <f t="shared" si="69"/>
        <v/>
      </c>
      <c r="I140" s="194" t="str">
        <f t="shared" si="45"/>
        <v/>
      </c>
      <c r="J140" s="192" t="str">
        <f t="shared" si="70"/>
        <v/>
      </c>
      <c r="K140" s="193" t="str">
        <f t="shared" si="71"/>
        <v/>
      </c>
      <c r="L140" s="194" t="str">
        <f t="shared" si="48"/>
        <v/>
      </c>
      <c r="M140" s="20"/>
      <c r="N140" s="195" t="str">
        <f t="shared" si="49"/>
        <v/>
      </c>
      <c r="O140" s="196" t="str">
        <f t="shared" si="50"/>
        <v/>
      </c>
      <c r="P140" s="197" t="str">
        <f t="shared" si="51"/>
        <v/>
      </c>
      <c r="Q140" s="192" t="str">
        <f t="shared" si="72"/>
        <v/>
      </c>
      <c r="R140" s="198" t="str">
        <f t="shared" si="53"/>
        <v/>
      </c>
      <c r="S140" s="199"/>
      <c r="T140" s="200" t="str">
        <f t="shared" si="54"/>
        <v/>
      </c>
      <c r="U140" s="199"/>
      <c r="V140" s="200" t="str">
        <f t="shared" si="55"/>
        <v/>
      </c>
      <c r="W140" s="199"/>
      <c r="X140" s="201" t="str">
        <f t="shared" si="56"/>
        <v/>
      </c>
      <c r="Y140" s="202" t="str">
        <f t="shared" si="57"/>
        <v/>
      </c>
      <c r="Z140" s="203" t="str">
        <f t="shared" si="58"/>
        <v/>
      </c>
      <c r="AA140" s="204" t="str">
        <f t="shared" si="59"/>
        <v/>
      </c>
      <c r="AB140" s="205"/>
      <c r="AC140" s="186"/>
      <c r="AD140" s="206" t="str">
        <f t="shared" si="60"/>
        <v/>
      </c>
      <c r="AE140" s="207" t="str">
        <f t="shared" si="61"/>
        <v/>
      </c>
      <c r="AF140" s="208" t="str">
        <f t="shared" si="62"/>
        <v/>
      </c>
      <c r="AG140" s="209" t="str">
        <f t="shared" si="63"/>
        <v/>
      </c>
      <c r="AH140" s="210" t="str">
        <f t="shared" si="64"/>
        <v/>
      </c>
    </row>
    <row r="141" spans="2:34" ht="12" customHeight="1">
      <c r="B141" s="21">
        <f>IF(情報!$C131="","",情報!$C131)</f>
        <v>339</v>
      </c>
      <c r="C141" s="22" t="str">
        <f t="shared" ref="C141:C172" si="73">IF(ISERROR(VLOOKUP($B141,名列,2,FALSE)&amp;""),"",VLOOKUP($B141,名列,2,FALSE)&amp;"")</f>
        <v/>
      </c>
      <c r="D141" s="192" t="str">
        <f t="shared" ref="D141:D172" si="74">VLOOKUP($B141,単3,52,FALSE)</f>
        <v/>
      </c>
      <c r="E141" s="193" t="str">
        <f t="shared" ref="E141:E172" si="75">VLOOKUP($B141,テ3,32,FALSE)</f>
        <v/>
      </c>
      <c r="F141" s="194" t="str">
        <f t="shared" ref="F141:F192" si="76">IF(ISERROR((D141*D$8+E141*E$8)/(D$8+E$8)),"",(D141*D$8+E141*E$8)/(D$8+E$8))</f>
        <v/>
      </c>
      <c r="G141" s="192" t="str">
        <f t="shared" ref="G141:G172" si="77">VLOOKUP($B141,単3,53,FALSE)</f>
        <v/>
      </c>
      <c r="H141" s="193" t="str">
        <f t="shared" ref="H141:H172" si="78">VLOOKUP($B141,テ3,33,FALSE)</f>
        <v/>
      </c>
      <c r="I141" s="194" t="str">
        <f t="shared" ref="I141:I192" si="79">IF(ISERROR((G141*G$8+H141*H$8)/(G$8+H$8)),"",(G141*G$8+H141*H$8)/(G$8+H$8))</f>
        <v/>
      </c>
      <c r="J141" s="192" t="str">
        <f t="shared" ref="J141:J172" si="80">VLOOKUP($B141,単3,54,FALSE)</f>
        <v/>
      </c>
      <c r="K141" s="193" t="str">
        <f t="shared" ref="K141:K172" si="81">VLOOKUP($B141,テ3,34,FALSE)</f>
        <v/>
      </c>
      <c r="L141" s="194" t="str">
        <f t="shared" ref="L141:L192" si="82">IF(ISERROR((J141*J$8+K141*K$8)/(J$8+K$8)),"",(J141*J$8+K141*K$8)/(J$8+K$8))</f>
        <v/>
      </c>
      <c r="M141" s="20"/>
      <c r="N141" s="195" t="str">
        <f t="shared" ref="N141:N192" si="83">IF(O141="","",RANK(O141,$O$13:$O$192,0))</f>
        <v/>
      </c>
      <c r="O141" s="196" t="str">
        <f t="shared" ref="O141:O192" si="84">IF(COUNT(F141,I141,L141)=3,($F141*$F$6+$I141*$I$6+$L141*$L$6)/($F$6+$I$6+$L$6),"")</f>
        <v/>
      </c>
      <c r="P141" s="197" t="str">
        <f t="shared" ref="P141:P192" si="85">IF(ISERROR(LOOKUP(O141,$N$2:$O$6)),"",LOOKUP(O141,$N$2:$O$6))</f>
        <v/>
      </c>
      <c r="Q141" s="192" t="str">
        <f t="shared" ref="Q141:Q172" si="86">VLOOKUP($B141,テ3,35,FALSE)</f>
        <v/>
      </c>
      <c r="R141" s="198" t="str">
        <f t="shared" ref="R141:R192" si="87">IF(ISERROR(LOOKUP($F141,$E$2:$F$4)),"",LOOKUP($F141,$E$2:$F$4))</f>
        <v/>
      </c>
      <c r="S141" s="199"/>
      <c r="T141" s="200" t="str">
        <f t="shared" ref="T141:T192" si="88">IF(ISERROR(LOOKUP($I141,$H$2:$I$4)),"",LOOKUP($I141,$H$2:$I$4))</f>
        <v/>
      </c>
      <c r="U141" s="199"/>
      <c r="V141" s="200" t="str">
        <f t="shared" ref="V141:V192" si="89">IF(ISERROR(LOOKUP($L141,$K$2:$L$4)),"",LOOKUP($L141,$K$2:$L$4))</f>
        <v/>
      </c>
      <c r="W141" s="199"/>
      <c r="X141" s="201" t="str">
        <f t="shared" ref="X141:X192" si="90">IF($AD141&amp;$AE141&amp;$AF141="","",(IF($AD141="A",3,IF($AD141="B",2,1)))+(IF($AE141="A",3,IF($AE141="B",2,1)))+(IF($AF141="A",3,IF($AF141="B",2,1))))</f>
        <v/>
      </c>
      <c r="Y141" s="202" t="str">
        <f t="shared" ref="Y141:Y192" si="91">IF($X141="","",VLOOKUP($X141,観点得点,2,FALSE))</f>
        <v/>
      </c>
      <c r="Z141" s="203" t="str">
        <f t="shared" ref="Z141:Z192" si="92">IF($X141="","",VLOOKUP($X141,観点得点,3,FALSE))</f>
        <v/>
      </c>
      <c r="AA141" s="204" t="str">
        <f t="shared" ref="AA141:AA192" si="93">IF(ISERROR(LOOKUP(O141,$N$2:$O$6)),"",LOOKUP(O141,$N$2:$O$6))</f>
        <v/>
      </c>
      <c r="AB141" s="205"/>
      <c r="AC141" s="186"/>
      <c r="AD141" s="206" t="str">
        <f t="shared" ref="AD141:AD192" si="94">IF($S141="",$R141,$S141)</f>
        <v/>
      </c>
      <c r="AE141" s="207" t="str">
        <f t="shared" ref="AE141:AE192" si="95">IF($U141="",$T141,$U141)</f>
        <v/>
      </c>
      <c r="AF141" s="208" t="str">
        <f t="shared" ref="AF141:AF192" si="96">IF($W141="",$V141,$W141)</f>
        <v/>
      </c>
      <c r="AG141" s="209" t="str">
        <f t="shared" ref="AG141:AG192" si="97">IF(AB141="",AA141,AB141)</f>
        <v/>
      </c>
      <c r="AH141" s="210" t="str">
        <f t="shared" ref="AH141:AH192" si="98">IF(ISERROR(VLOOKUP($B141,評全,$AH$8,FALSE)),"",VLOOKUP($B141,評全,$AH$8,FALSE))</f>
        <v/>
      </c>
    </row>
    <row r="142" spans="2:34" ht="12" customHeight="1">
      <c r="B142" s="27">
        <f>IF(情報!$C132="","",情報!$C132)</f>
        <v>340</v>
      </c>
      <c r="C142" s="28" t="str">
        <f t="shared" si="73"/>
        <v/>
      </c>
      <c r="D142" s="211" t="str">
        <f t="shared" si="74"/>
        <v/>
      </c>
      <c r="E142" s="212" t="str">
        <f t="shared" si="75"/>
        <v/>
      </c>
      <c r="F142" s="213" t="str">
        <f t="shared" si="76"/>
        <v/>
      </c>
      <c r="G142" s="211" t="str">
        <f t="shared" si="77"/>
        <v/>
      </c>
      <c r="H142" s="212" t="str">
        <f t="shared" si="78"/>
        <v/>
      </c>
      <c r="I142" s="213" t="str">
        <f t="shared" si="79"/>
        <v/>
      </c>
      <c r="J142" s="211" t="str">
        <f t="shared" si="80"/>
        <v/>
      </c>
      <c r="K142" s="212" t="str">
        <f t="shared" si="81"/>
        <v/>
      </c>
      <c r="L142" s="213" t="str">
        <f t="shared" si="82"/>
        <v/>
      </c>
      <c r="M142" s="20"/>
      <c r="N142" s="214" t="str">
        <f t="shared" si="83"/>
        <v/>
      </c>
      <c r="O142" s="215" t="str">
        <f t="shared" si="84"/>
        <v/>
      </c>
      <c r="P142" s="216" t="str">
        <f t="shared" si="85"/>
        <v/>
      </c>
      <c r="Q142" s="211" t="str">
        <f t="shared" si="86"/>
        <v/>
      </c>
      <c r="R142" s="217" t="str">
        <f t="shared" si="87"/>
        <v/>
      </c>
      <c r="S142" s="218"/>
      <c r="T142" s="219" t="str">
        <f t="shared" si="88"/>
        <v/>
      </c>
      <c r="U142" s="218"/>
      <c r="V142" s="219" t="str">
        <f t="shared" si="89"/>
        <v/>
      </c>
      <c r="W142" s="218"/>
      <c r="X142" s="220" t="str">
        <f t="shared" si="90"/>
        <v/>
      </c>
      <c r="Y142" s="221" t="str">
        <f t="shared" si="91"/>
        <v/>
      </c>
      <c r="Z142" s="222" t="str">
        <f t="shared" si="92"/>
        <v/>
      </c>
      <c r="AA142" s="223" t="str">
        <f t="shared" si="93"/>
        <v/>
      </c>
      <c r="AB142" s="224"/>
      <c r="AC142" s="186"/>
      <c r="AD142" s="225" t="str">
        <f t="shared" si="94"/>
        <v/>
      </c>
      <c r="AE142" s="226" t="str">
        <f t="shared" si="95"/>
        <v/>
      </c>
      <c r="AF142" s="227" t="str">
        <f t="shared" si="96"/>
        <v/>
      </c>
      <c r="AG142" s="228" t="str">
        <f t="shared" si="97"/>
        <v/>
      </c>
      <c r="AH142" s="229" t="str">
        <f t="shared" si="98"/>
        <v/>
      </c>
    </row>
    <row r="143" spans="2:34" ht="12" customHeight="1">
      <c r="B143" s="33">
        <f>IF(情報!$C133="","",情報!$C133)</f>
        <v>341</v>
      </c>
      <c r="C143" s="34" t="str">
        <f t="shared" si="73"/>
        <v/>
      </c>
      <c r="D143" s="230" t="str">
        <f t="shared" si="74"/>
        <v/>
      </c>
      <c r="E143" s="231" t="str">
        <f t="shared" si="75"/>
        <v/>
      </c>
      <c r="F143" s="232" t="str">
        <f t="shared" si="76"/>
        <v/>
      </c>
      <c r="G143" s="230" t="str">
        <f t="shared" si="77"/>
        <v/>
      </c>
      <c r="H143" s="231" t="str">
        <f t="shared" si="78"/>
        <v/>
      </c>
      <c r="I143" s="232" t="str">
        <f t="shared" si="79"/>
        <v/>
      </c>
      <c r="J143" s="230" t="str">
        <f t="shared" si="80"/>
        <v/>
      </c>
      <c r="K143" s="231" t="str">
        <f t="shared" si="81"/>
        <v/>
      </c>
      <c r="L143" s="232" t="str">
        <f t="shared" si="82"/>
        <v/>
      </c>
      <c r="M143" s="20"/>
      <c r="N143" s="233" t="str">
        <f t="shared" si="83"/>
        <v/>
      </c>
      <c r="O143" s="234" t="str">
        <f t="shared" si="84"/>
        <v/>
      </c>
      <c r="P143" s="235" t="str">
        <f t="shared" si="85"/>
        <v/>
      </c>
      <c r="Q143" s="230" t="str">
        <f t="shared" si="86"/>
        <v/>
      </c>
      <c r="R143" s="236" t="str">
        <f t="shared" si="87"/>
        <v/>
      </c>
      <c r="S143" s="237"/>
      <c r="T143" s="238" t="str">
        <f t="shared" si="88"/>
        <v/>
      </c>
      <c r="U143" s="237"/>
      <c r="V143" s="238" t="str">
        <f t="shared" si="89"/>
        <v/>
      </c>
      <c r="W143" s="237"/>
      <c r="X143" s="239" t="str">
        <f t="shared" si="90"/>
        <v/>
      </c>
      <c r="Y143" s="240" t="str">
        <f t="shared" si="91"/>
        <v/>
      </c>
      <c r="Z143" s="241" t="str">
        <f t="shared" si="92"/>
        <v/>
      </c>
      <c r="AA143" s="242" t="str">
        <f t="shared" si="93"/>
        <v/>
      </c>
      <c r="AB143" s="243"/>
      <c r="AC143" s="186"/>
      <c r="AD143" s="244" t="str">
        <f t="shared" si="94"/>
        <v/>
      </c>
      <c r="AE143" s="245" t="str">
        <f t="shared" si="95"/>
        <v/>
      </c>
      <c r="AF143" s="246" t="str">
        <f t="shared" si="96"/>
        <v/>
      </c>
      <c r="AG143" s="247" t="str">
        <f t="shared" si="97"/>
        <v/>
      </c>
      <c r="AH143" s="248" t="str">
        <f t="shared" si="98"/>
        <v/>
      </c>
    </row>
    <row r="144" spans="2:34" ht="12" customHeight="1">
      <c r="B144" s="21">
        <f>IF(情報!$C134="","",情報!$C134)</f>
        <v>342</v>
      </c>
      <c r="C144" s="22" t="str">
        <f t="shared" si="73"/>
        <v/>
      </c>
      <c r="D144" s="192" t="str">
        <f t="shared" si="74"/>
        <v/>
      </c>
      <c r="E144" s="193" t="str">
        <f t="shared" si="75"/>
        <v/>
      </c>
      <c r="F144" s="194" t="str">
        <f t="shared" si="76"/>
        <v/>
      </c>
      <c r="G144" s="192" t="str">
        <f t="shared" si="77"/>
        <v/>
      </c>
      <c r="H144" s="193" t="str">
        <f t="shared" si="78"/>
        <v/>
      </c>
      <c r="I144" s="194" t="str">
        <f t="shared" si="79"/>
        <v/>
      </c>
      <c r="J144" s="192" t="str">
        <f t="shared" si="80"/>
        <v/>
      </c>
      <c r="K144" s="193" t="str">
        <f t="shared" si="81"/>
        <v/>
      </c>
      <c r="L144" s="194" t="str">
        <f t="shared" si="82"/>
        <v/>
      </c>
      <c r="M144" s="20"/>
      <c r="N144" s="195" t="str">
        <f t="shared" si="83"/>
        <v/>
      </c>
      <c r="O144" s="196" t="str">
        <f t="shared" si="84"/>
        <v/>
      </c>
      <c r="P144" s="197" t="str">
        <f t="shared" si="85"/>
        <v/>
      </c>
      <c r="Q144" s="192" t="str">
        <f t="shared" si="86"/>
        <v/>
      </c>
      <c r="R144" s="198" t="str">
        <f t="shared" si="87"/>
        <v/>
      </c>
      <c r="S144" s="199"/>
      <c r="T144" s="200" t="str">
        <f t="shared" si="88"/>
        <v/>
      </c>
      <c r="U144" s="199"/>
      <c r="V144" s="200" t="str">
        <f t="shared" si="89"/>
        <v/>
      </c>
      <c r="W144" s="199"/>
      <c r="X144" s="201" t="str">
        <f t="shared" si="90"/>
        <v/>
      </c>
      <c r="Y144" s="202" t="str">
        <f t="shared" si="91"/>
        <v/>
      </c>
      <c r="Z144" s="203" t="str">
        <f t="shared" si="92"/>
        <v/>
      </c>
      <c r="AA144" s="204" t="str">
        <f t="shared" si="93"/>
        <v/>
      </c>
      <c r="AB144" s="205"/>
      <c r="AC144" s="186"/>
      <c r="AD144" s="206" t="str">
        <f t="shared" si="94"/>
        <v/>
      </c>
      <c r="AE144" s="207" t="str">
        <f t="shared" si="95"/>
        <v/>
      </c>
      <c r="AF144" s="208" t="str">
        <f t="shared" si="96"/>
        <v/>
      </c>
      <c r="AG144" s="209" t="str">
        <f t="shared" si="97"/>
        <v/>
      </c>
      <c r="AH144" s="210" t="str">
        <f t="shared" si="98"/>
        <v/>
      </c>
    </row>
    <row r="145" spans="2:34" ht="12" customHeight="1">
      <c r="B145" s="21">
        <f>IF(情報!$C135="","",情報!$C135)</f>
        <v>343</v>
      </c>
      <c r="C145" s="22" t="str">
        <f t="shared" si="73"/>
        <v/>
      </c>
      <c r="D145" s="192" t="str">
        <f t="shared" si="74"/>
        <v/>
      </c>
      <c r="E145" s="193" t="str">
        <f t="shared" si="75"/>
        <v/>
      </c>
      <c r="F145" s="194" t="str">
        <f t="shared" si="76"/>
        <v/>
      </c>
      <c r="G145" s="192" t="str">
        <f t="shared" si="77"/>
        <v/>
      </c>
      <c r="H145" s="193" t="str">
        <f t="shared" si="78"/>
        <v/>
      </c>
      <c r="I145" s="194" t="str">
        <f t="shared" si="79"/>
        <v/>
      </c>
      <c r="J145" s="192" t="str">
        <f t="shared" si="80"/>
        <v/>
      </c>
      <c r="K145" s="193" t="str">
        <f t="shared" si="81"/>
        <v/>
      </c>
      <c r="L145" s="194" t="str">
        <f t="shared" si="82"/>
        <v/>
      </c>
      <c r="M145" s="20"/>
      <c r="N145" s="195" t="str">
        <f t="shared" si="83"/>
        <v/>
      </c>
      <c r="O145" s="196" t="str">
        <f t="shared" si="84"/>
        <v/>
      </c>
      <c r="P145" s="197" t="str">
        <f t="shared" si="85"/>
        <v/>
      </c>
      <c r="Q145" s="192" t="str">
        <f t="shared" si="86"/>
        <v/>
      </c>
      <c r="R145" s="198" t="str">
        <f t="shared" si="87"/>
        <v/>
      </c>
      <c r="S145" s="199"/>
      <c r="T145" s="200" t="str">
        <f t="shared" si="88"/>
        <v/>
      </c>
      <c r="U145" s="199"/>
      <c r="V145" s="200" t="str">
        <f t="shared" si="89"/>
        <v/>
      </c>
      <c r="W145" s="199"/>
      <c r="X145" s="201" t="str">
        <f t="shared" si="90"/>
        <v/>
      </c>
      <c r="Y145" s="202" t="str">
        <f t="shared" si="91"/>
        <v/>
      </c>
      <c r="Z145" s="203" t="str">
        <f t="shared" si="92"/>
        <v/>
      </c>
      <c r="AA145" s="204" t="str">
        <f t="shared" si="93"/>
        <v/>
      </c>
      <c r="AB145" s="205"/>
      <c r="AC145" s="186"/>
      <c r="AD145" s="206" t="str">
        <f t="shared" si="94"/>
        <v/>
      </c>
      <c r="AE145" s="207" t="str">
        <f t="shared" si="95"/>
        <v/>
      </c>
      <c r="AF145" s="208" t="str">
        <f t="shared" si="96"/>
        <v/>
      </c>
      <c r="AG145" s="209" t="str">
        <f t="shared" si="97"/>
        <v/>
      </c>
      <c r="AH145" s="210" t="str">
        <f t="shared" si="98"/>
        <v/>
      </c>
    </row>
    <row r="146" spans="2:34" ht="12" customHeight="1">
      <c r="B146" s="21">
        <f>IF(情報!$C136="","",情報!$C136)</f>
        <v>344</v>
      </c>
      <c r="C146" s="22" t="str">
        <f t="shared" si="73"/>
        <v/>
      </c>
      <c r="D146" s="192" t="str">
        <f t="shared" si="74"/>
        <v/>
      </c>
      <c r="E146" s="193" t="str">
        <f t="shared" si="75"/>
        <v/>
      </c>
      <c r="F146" s="194" t="str">
        <f t="shared" si="76"/>
        <v/>
      </c>
      <c r="G146" s="192" t="str">
        <f t="shared" si="77"/>
        <v/>
      </c>
      <c r="H146" s="193" t="str">
        <f t="shared" si="78"/>
        <v/>
      </c>
      <c r="I146" s="194" t="str">
        <f t="shared" si="79"/>
        <v/>
      </c>
      <c r="J146" s="192" t="str">
        <f t="shared" si="80"/>
        <v/>
      </c>
      <c r="K146" s="193" t="str">
        <f t="shared" si="81"/>
        <v/>
      </c>
      <c r="L146" s="194" t="str">
        <f t="shared" si="82"/>
        <v/>
      </c>
      <c r="M146" s="20"/>
      <c r="N146" s="195" t="str">
        <f t="shared" si="83"/>
        <v/>
      </c>
      <c r="O146" s="196" t="str">
        <f t="shared" si="84"/>
        <v/>
      </c>
      <c r="P146" s="197" t="str">
        <f t="shared" si="85"/>
        <v/>
      </c>
      <c r="Q146" s="192" t="str">
        <f t="shared" si="86"/>
        <v/>
      </c>
      <c r="R146" s="198" t="str">
        <f t="shared" si="87"/>
        <v/>
      </c>
      <c r="S146" s="199"/>
      <c r="T146" s="200" t="str">
        <f t="shared" si="88"/>
        <v/>
      </c>
      <c r="U146" s="199"/>
      <c r="V146" s="200" t="str">
        <f t="shared" si="89"/>
        <v/>
      </c>
      <c r="W146" s="199"/>
      <c r="X146" s="201" t="str">
        <f t="shared" si="90"/>
        <v/>
      </c>
      <c r="Y146" s="202" t="str">
        <f t="shared" si="91"/>
        <v/>
      </c>
      <c r="Z146" s="203" t="str">
        <f t="shared" si="92"/>
        <v/>
      </c>
      <c r="AA146" s="204" t="str">
        <f t="shared" si="93"/>
        <v/>
      </c>
      <c r="AB146" s="205"/>
      <c r="AC146" s="186"/>
      <c r="AD146" s="206" t="str">
        <f t="shared" si="94"/>
        <v/>
      </c>
      <c r="AE146" s="207" t="str">
        <f t="shared" si="95"/>
        <v/>
      </c>
      <c r="AF146" s="208" t="str">
        <f t="shared" si="96"/>
        <v/>
      </c>
      <c r="AG146" s="209" t="str">
        <f t="shared" si="97"/>
        <v/>
      </c>
      <c r="AH146" s="210" t="str">
        <f t="shared" si="98"/>
        <v/>
      </c>
    </row>
    <row r="147" spans="2:34" ht="12" customHeight="1" thickBot="1">
      <c r="B147" s="39">
        <f>IF(情報!$C137="","",情報!$C137)</f>
        <v>345</v>
      </c>
      <c r="C147" s="40" t="str">
        <f t="shared" si="73"/>
        <v/>
      </c>
      <c r="D147" s="249" t="str">
        <f t="shared" si="74"/>
        <v/>
      </c>
      <c r="E147" s="250" t="str">
        <f t="shared" si="75"/>
        <v/>
      </c>
      <c r="F147" s="251" t="str">
        <f t="shared" si="76"/>
        <v/>
      </c>
      <c r="G147" s="249" t="str">
        <f t="shared" si="77"/>
        <v/>
      </c>
      <c r="H147" s="250" t="str">
        <f t="shared" si="78"/>
        <v/>
      </c>
      <c r="I147" s="251" t="str">
        <f t="shared" si="79"/>
        <v/>
      </c>
      <c r="J147" s="249" t="str">
        <f t="shared" si="80"/>
        <v/>
      </c>
      <c r="K147" s="250" t="str">
        <f t="shared" si="81"/>
        <v/>
      </c>
      <c r="L147" s="251" t="str">
        <f t="shared" si="82"/>
        <v/>
      </c>
      <c r="M147" s="20"/>
      <c r="N147" s="252" t="str">
        <f t="shared" si="83"/>
        <v/>
      </c>
      <c r="O147" s="253" t="str">
        <f t="shared" si="84"/>
        <v/>
      </c>
      <c r="P147" s="254" t="str">
        <f t="shared" si="85"/>
        <v/>
      </c>
      <c r="Q147" s="249" t="str">
        <f t="shared" si="86"/>
        <v/>
      </c>
      <c r="R147" s="255" t="str">
        <f t="shared" si="87"/>
        <v/>
      </c>
      <c r="S147" s="256"/>
      <c r="T147" s="257" t="str">
        <f t="shared" si="88"/>
        <v/>
      </c>
      <c r="U147" s="256"/>
      <c r="V147" s="257" t="str">
        <f t="shared" si="89"/>
        <v/>
      </c>
      <c r="W147" s="256"/>
      <c r="X147" s="258" t="str">
        <f t="shared" si="90"/>
        <v/>
      </c>
      <c r="Y147" s="259" t="str">
        <f t="shared" si="91"/>
        <v/>
      </c>
      <c r="Z147" s="260" t="str">
        <f t="shared" si="92"/>
        <v/>
      </c>
      <c r="AA147" s="261" t="str">
        <f t="shared" si="93"/>
        <v/>
      </c>
      <c r="AB147" s="262"/>
      <c r="AC147" s="186"/>
      <c r="AD147" s="263" t="str">
        <f t="shared" si="94"/>
        <v/>
      </c>
      <c r="AE147" s="264" t="str">
        <f t="shared" si="95"/>
        <v/>
      </c>
      <c r="AF147" s="265" t="str">
        <f t="shared" si="96"/>
        <v/>
      </c>
      <c r="AG147" s="266" t="str">
        <f t="shared" si="97"/>
        <v/>
      </c>
      <c r="AH147" s="267" t="str">
        <f t="shared" si="98"/>
        <v/>
      </c>
    </row>
    <row r="148" spans="2:34" ht="12" customHeight="1">
      <c r="B148" s="14">
        <f>IF(情報!$C138="","",情報!$C138)</f>
        <v>401</v>
      </c>
      <c r="C148" s="15" t="str">
        <f t="shared" si="73"/>
        <v/>
      </c>
      <c r="D148" s="172" t="str">
        <f t="shared" si="74"/>
        <v/>
      </c>
      <c r="E148" s="173" t="str">
        <f t="shared" si="75"/>
        <v/>
      </c>
      <c r="F148" s="174" t="str">
        <f t="shared" si="76"/>
        <v/>
      </c>
      <c r="G148" s="172" t="str">
        <f t="shared" si="77"/>
        <v/>
      </c>
      <c r="H148" s="173" t="str">
        <f t="shared" si="78"/>
        <v/>
      </c>
      <c r="I148" s="174" t="str">
        <f t="shared" si="79"/>
        <v/>
      </c>
      <c r="J148" s="172" t="str">
        <f t="shared" si="80"/>
        <v/>
      </c>
      <c r="K148" s="173" t="str">
        <f t="shared" si="81"/>
        <v/>
      </c>
      <c r="L148" s="174" t="str">
        <f t="shared" si="82"/>
        <v/>
      </c>
      <c r="M148" s="20"/>
      <c r="N148" s="175" t="str">
        <f t="shared" si="83"/>
        <v/>
      </c>
      <c r="O148" s="176" t="str">
        <f t="shared" si="84"/>
        <v/>
      </c>
      <c r="P148" s="177" t="str">
        <f t="shared" si="85"/>
        <v/>
      </c>
      <c r="Q148" s="172" t="str">
        <f t="shared" si="86"/>
        <v/>
      </c>
      <c r="R148" s="178" t="str">
        <f t="shared" si="87"/>
        <v/>
      </c>
      <c r="S148" s="179"/>
      <c r="T148" s="180" t="str">
        <f t="shared" si="88"/>
        <v/>
      </c>
      <c r="U148" s="179"/>
      <c r="V148" s="180" t="str">
        <f t="shared" si="89"/>
        <v/>
      </c>
      <c r="W148" s="179"/>
      <c r="X148" s="181" t="str">
        <f t="shared" si="90"/>
        <v/>
      </c>
      <c r="Y148" s="182" t="str">
        <f t="shared" si="91"/>
        <v/>
      </c>
      <c r="Z148" s="183" t="str">
        <f t="shared" si="92"/>
        <v/>
      </c>
      <c r="AA148" s="184" t="str">
        <f t="shared" si="93"/>
        <v/>
      </c>
      <c r="AB148" s="185"/>
      <c r="AC148" s="186"/>
      <c r="AD148" s="187" t="str">
        <f t="shared" si="94"/>
        <v/>
      </c>
      <c r="AE148" s="188" t="str">
        <f t="shared" si="95"/>
        <v/>
      </c>
      <c r="AF148" s="189" t="str">
        <f t="shared" si="96"/>
        <v/>
      </c>
      <c r="AG148" s="190" t="str">
        <f t="shared" si="97"/>
        <v/>
      </c>
      <c r="AH148" s="191" t="str">
        <f t="shared" si="98"/>
        <v/>
      </c>
    </row>
    <row r="149" spans="2:34" ht="12" customHeight="1">
      <c r="B149" s="21">
        <f>IF(情報!$C139="","",情報!$C139)</f>
        <v>402</v>
      </c>
      <c r="C149" s="22" t="str">
        <f t="shared" si="73"/>
        <v/>
      </c>
      <c r="D149" s="192" t="str">
        <f t="shared" si="74"/>
        <v/>
      </c>
      <c r="E149" s="193" t="str">
        <f t="shared" si="75"/>
        <v/>
      </c>
      <c r="F149" s="194" t="str">
        <f t="shared" si="76"/>
        <v/>
      </c>
      <c r="G149" s="192" t="str">
        <f t="shared" si="77"/>
        <v/>
      </c>
      <c r="H149" s="193" t="str">
        <f t="shared" si="78"/>
        <v/>
      </c>
      <c r="I149" s="194" t="str">
        <f t="shared" si="79"/>
        <v/>
      </c>
      <c r="J149" s="192" t="str">
        <f t="shared" si="80"/>
        <v/>
      </c>
      <c r="K149" s="193" t="str">
        <f t="shared" si="81"/>
        <v/>
      </c>
      <c r="L149" s="194" t="str">
        <f t="shared" si="82"/>
        <v/>
      </c>
      <c r="M149" s="20"/>
      <c r="N149" s="195" t="str">
        <f t="shared" si="83"/>
        <v/>
      </c>
      <c r="O149" s="196" t="str">
        <f t="shared" si="84"/>
        <v/>
      </c>
      <c r="P149" s="197" t="str">
        <f t="shared" si="85"/>
        <v/>
      </c>
      <c r="Q149" s="192" t="str">
        <f t="shared" si="86"/>
        <v/>
      </c>
      <c r="R149" s="198" t="str">
        <f t="shared" si="87"/>
        <v/>
      </c>
      <c r="S149" s="199"/>
      <c r="T149" s="200" t="str">
        <f t="shared" si="88"/>
        <v/>
      </c>
      <c r="U149" s="199"/>
      <c r="V149" s="200" t="str">
        <f t="shared" si="89"/>
        <v/>
      </c>
      <c r="W149" s="199"/>
      <c r="X149" s="201" t="str">
        <f t="shared" si="90"/>
        <v/>
      </c>
      <c r="Y149" s="202" t="str">
        <f t="shared" si="91"/>
        <v/>
      </c>
      <c r="Z149" s="203" t="str">
        <f t="shared" si="92"/>
        <v/>
      </c>
      <c r="AA149" s="204" t="str">
        <f t="shared" si="93"/>
        <v/>
      </c>
      <c r="AB149" s="205"/>
      <c r="AC149" s="186"/>
      <c r="AD149" s="206" t="str">
        <f t="shared" si="94"/>
        <v/>
      </c>
      <c r="AE149" s="207" t="str">
        <f t="shared" si="95"/>
        <v/>
      </c>
      <c r="AF149" s="208" t="str">
        <f t="shared" si="96"/>
        <v/>
      </c>
      <c r="AG149" s="209" t="str">
        <f t="shared" si="97"/>
        <v/>
      </c>
      <c r="AH149" s="210" t="str">
        <f t="shared" si="98"/>
        <v/>
      </c>
    </row>
    <row r="150" spans="2:34" ht="12" customHeight="1">
      <c r="B150" s="21">
        <f>IF(情報!$C140="","",情報!$C140)</f>
        <v>403</v>
      </c>
      <c r="C150" s="22" t="str">
        <f t="shared" si="73"/>
        <v/>
      </c>
      <c r="D150" s="192" t="str">
        <f t="shared" si="74"/>
        <v/>
      </c>
      <c r="E150" s="193" t="str">
        <f t="shared" si="75"/>
        <v/>
      </c>
      <c r="F150" s="194" t="str">
        <f t="shared" si="76"/>
        <v/>
      </c>
      <c r="G150" s="192" t="str">
        <f t="shared" si="77"/>
        <v/>
      </c>
      <c r="H150" s="193" t="str">
        <f t="shared" si="78"/>
        <v/>
      </c>
      <c r="I150" s="194" t="str">
        <f t="shared" si="79"/>
        <v/>
      </c>
      <c r="J150" s="192" t="str">
        <f t="shared" si="80"/>
        <v/>
      </c>
      <c r="K150" s="193" t="str">
        <f t="shared" si="81"/>
        <v/>
      </c>
      <c r="L150" s="194" t="str">
        <f t="shared" si="82"/>
        <v/>
      </c>
      <c r="M150" s="20"/>
      <c r="N150" s="195" t="str">
        <f t="shared" si="83"/>
        <v/>
      </c>
      <c r="O150" s="196" t="str">
        <f t="shared" si="84"/>
        <v/>
      </c>
      <c r="P150" s="197" t="str">
        <f t="shared" si="85"/>
        <v/>
      </c>
      <c r="Q150" s="192" t="str">
        <f t="shared" si="86"/>
        <v/>
      </c>
      <c r="R150" s="198" t="str">
        <f t="shared" si="87"/>
        <v/>
      </c>
      <c r="S150" s="199"/>
      <c r="T150" s="200" t="str">
        <f t="shared" si="88"/>
        <v/>
      </c>
      <c r="U150" s="199"/>
      <c r="V150" s="200" t="str">
        <f t="shared" si="89"/>
        <v/>
      </c>
      <c r="W150" s="199"/>
      <c r="X150" s="201" t="str">
        <f t="shared" si="90"/>
        <v/>
      </c>
      <c r="Y150" s="202" t="str">
        <f t="shared" si="91"/>
        <v/>
      </c>
      <c r="Z150" s="203" t="str">
        <f t="shared" si="92"/>
        <v/>
      </c>
      <c r="AA150" s="204" t="str">
        <f t="shared" si="93"/>
        <v/>
      </c>
      <c r="AB150" s="205"/>
      <c r="AC150" s="186"/>
      <c r="AD150" s="206" t="str">
        <f t="shared" si="94"/>
        <v/>
      </c>
      <c r="AE150" s="207" t="str">
        <f t="shared" si="95"/>
        <v/>
      </c>
      <c r="AF150" s="208" t="str">
        <f t="shared" si="96"/>
        <v/>
      </c>
      <c r="AG150" s="209" t="str">
        <f t="shared" si="97"/>
        <v/>
      </c>
      <c r="AH150" s="210" t="str">
        <f t="shared" si="98"/>
        <v/>
      </c>
    </row>
    <row r="151" spans="2:34" ht="12" customHeight="1">
      <c r="B151" s="21">
        <f>IF(情報!$C141="","",情報!$C141)</f>
        <v>404</v>
      </c>
      <c r="C151" s="22" t="str">
        <f t="shared" si="73"/>
        <v/>
      </c>
      <c r="D151" s="192" t="str">
        <f t="shared" si="74"/>
        <v/>
      </c>
      <c r="E151" s="193" t="str">
        <f t="shared" si="75"/>
        <v/>
      </c>
      <c r="F151" s="194" t="str">
        <f t="shared" si="76"/>
        <v/>
      </c>
      <c r="G151" s="192" t="str">
        <f t="shared" si="77"/>
        <v/>
      </c>
      <c r="H151" s="193" t="str">
        <f t="shared" si="78"/>
        <v/>
      </c>
      <c r="I151" s="194" t="str">
        <f t="shared" si="79"/>
        <v/>
      </c>
      <c r="J151" s="192" t="str">
        <f t="shared" si="80"/>
        <v/>
      </c>
      <c r="K151" s="193" t="str">
        <f t="shared" si="81"/>
        <v/>
      </c>
      <c r="L151" s="194" t="str">
        <f t="shared" si="82"/>
        <v/>
      </c>
      <c r="M151" s="20"/>
      <c r="N151" s="195" t="str">
        <f t="shared" si="83"/>
        <v/>
      </c>
      <c r="O151" s="196" t="str">
        <f t="shared" si="84"/>
        <v/>
      </c>
      <c r="P151" s="197" t="str">
        <f t="shared" si="85"/>
        <v/>
      </c>
      <c r="Q151" s="192" t="str">
        <f t="shared" si="86"/>
        <v/>
      </c>
      <c r="R151" s="198" t="str">
        <f t="shared" si="87"/>
        <v/>
      </c>
      <c r="S151" s="199"/>
      <c r="T151" s="200" t="str">
        <f t="shared" si="88"/>
        <v/>
      </c>
      <c r="U151" s="199"/>
      <c r="V151" s="200" t="str">
        <f t="shared" si="89"/>
        <v/>
      </c>
      <c r="W151" s="199"/>
      <c r="X151" s="201" t="str">
        <f t="shared" si="90"/>
        <v/>
      </c>
      <c r="Y151" s="202" t="str">
        <f t="shared" si="91"/>
        <v/>
      </c>
      <c r="Z151" s="203" t="str">
        <f t="shared" si="92"/>
        <v/>
      </c>
      <c r="AA151" s="204" t="str">
        <f t="shared" si="93"/>
        <v/>
      </c>
      <c r="AB151" s="205"/>
      <c r="AC151" s="186"/>
      <c r="AD151" s="206" t="str">
        <f t="shared" si="94"/>
        <v/>
      </c>
      <c r="AE151" s="207" t="str">
        <f t="shared" si="95"/>
        <v/>
      </c>
      <c r="AF151" s="208" t="str">
        <f t="shared" si="96"/>
        <v/>
      </c>
      <c r="AG151" s="209" t="str">
        <f t="shared" si="97"/>
        <v/>
      </c>
      <c r="AH151" s="210" t="str">
        <f t="shared" si="98"/>
        <v/>
      </c>
    </row>
    <row r="152" spans="2:34" ht="12" customHeight="1">
      <c r="B152" s="27">
        <f>IF(情報!$C142="","",情報!$C142)</f>
        <v>405</v>
      </c>
      <c r="C152" s="28" t="str">
        <f t="shared" si="73"/>
        <v/>
      </c>
      <c r="D152" s="211" t="str">
        <f t="shared" si="74"/>
        <v/>
      </c>
      <c r="E152" s="212" t="str">
        <f t="shared" si="75"/>
        <v/>
      </c>
      <c r="F152" s="213" t="str">
        <f t="shared" si="76"/>
        <v/>
      </c>
      <c r="G152" s="211" t="str">
        <f t="shared" si="77"/>
        <v/>
      </c>
      <c r="H152" s="212" t="str">
        <f t="shared" si="78"/>
        <v/>
      </c>
      <c r="I152" s="213" t="str">
        <f t="shared" si="79"/>
        <v/>
      </c>
      <c r="J152" s="211" t="str">
        <f t="shared" si="80"/>
        <v/>
      </c>
      <c r="K152" s="212" t="str">
        <f t="shared" si="81"/>
        <v/>
      </c>
      <c r="L152" s="213" t="str">
        <f t="shared" si="82"/>
        <v/>
      </c>
      <c r="M152" s="20"/>
      <c r="N152" s="214" t="str">
        <f t="shared" si="83"/>
        <v/>
      </c>
      <c r="O152" s="215" t="str">
        <f t="shared" si="84"/>
        <v/>
      </c>
      <c r="P152" s="216" t="str">
        <f t="shared" si="85"/>
        <v/>
      </c>
      <c r="Q152" s="211" t="str">
        <f t="shared" si="86"/>
        <v/>
      </c>
      <c r="R152" s="217" t="str">
        <f t="shared" si="87"/>
        <v/>
      </c>
      <c r="S152" s="218"/>
      <c r="T152" s="219" t="str">
        <f t="shared" si="88"/>
        <v/>
      </c>
      <c r="U152" s="218"/>
      <c r="V152" s="219" t="str">
        <f t="shared" si="89"/>
        <v/>
      </c>
      <c r="W152" s="218"/>
      <c r="X152" s="220" t="str">
        <f t="shared" si="90"/>
        <v/>
      </c>
      <c r="Y152" s="221" t="str">
        <f t="shared" si="91"/>
        <v/>
      </c>
      <c r="Z152" s="222" t="str">
        <f t="shared" si="92"/>
        <v/>
      </c>
      <c r="AA152" s="223" t="str">
        <f t="shared" si="93"/>
        <v/>
      </c>
      <c r="AB152" s="224"/>
      <c r="AC152" s="186"/>
      <c r="AD152" s="225" t="str">
        <f t="shared" si="94"/>
        <v/>
      </c>
      <c r="AE152" s="226" t="str">
        <f t="shared" si="95"/>
        <v/>
      </c>
      <c r="AF152" s="227" t="str">
        <f t="shared" si="96"/>
        <v/>
      </c>
      <c r="AG152" s="228" t="str">
        <f t="shared" si="97"/>
        <v/>
      </c>
      <c r="AH152" s="229" t="str">
        <f t="shared" si="98"/>
        <v/>
      </c>
    </row>
    <row r="153" spans="2:34" ht="12" customHeight="1">
      <c r="B153" s="33">
        <f>IF(情報!$C143="","",情報!$C143)</f>
        <v>406</v>
      </c>
      <c r="C153" s="34" t="str">
        <f t="shared" si="73"/>
        <v/>
      </c>
      <c r="D153" s="230" t="str">
        <f t="shared" si="74"/>
        <v/>
      </c>
      <c r="E153" s="231" t="str">
        <f t="shared" si="75"/>
        <v/>
      </c>
      <c r="F153" s="232" t="str">
        <f t="shared" si="76"/>
        <v/>
      </c>
      <c r="G153" s="230" t="str">
        <f t="shared" si="77"/>
        <v/>
      </c>
      <c r="H153" s="231" t="str">
        <f t="shared" si="78"/>
        <v/>
      </c>
      <c r="I153" s="232" t="str">
        <f t="shared" si="79"/>
        <v/>
      </c>
      <c r="J153" s="230" t="str">
        <f t="shared" si="80"/>
        <v/>
      </c>
      <c r="K153" s="231" t="str">
        <f t="shared" si="81"/>
        <v/>
      </c>
      <c r="L153" s="232" t="str">
        <f t="shared" si="82"/>
        <v/>
      </c>
      <c r="M153" s="20"/>
      <c r="N153" s="233" t="str">
        <f t="shared" si="83"/>
        <v/>
      </c>
      <c r="O153" s="234" t="str">
        <f t="shared" si="84"/>
        <v/>
      </c>
      <c r="P153" s="235" t="str">
        <f t="shared" si="85"/>
        <v/>
      </c>
      <c r="Q153" s="230" t="str">
        <f t="shared" si="86"/>
        <v/>
      </c>
      <c r="R153" s="236" t="str">
        <f t="shared" si="87"/>
        <v/>
      </c>
      <c r="S153" s="237"/>
      <c r="T153" s="238" t="str">
        <f t="shared" si="88"/>
        <v/>
      </c>
      <c r="U153" s="237"/>
      <c r="V153" s="238" t="str">
        <f t="shared" si="89"/>
        <v/>
      </c>
      <c r="W153" s="237"/>
      <c r="X153" s="239" t="str">
        <f t="shared" si="90"/>
        <v/>
      </c>
      <c r="Y153" s="240" t="str">
        <f t="shared" si="91"/>
        <v/>
      </c>
      <c r="Z153" s="241" t="str">
        <f t="shared" si="92"/>
        <v/>
      </c>
      <c r="AA153" s="242" t="str">
        <f t="shared" si="93"/>
        <v/>
      </c>
      <c r="AB153" s="243"/>
      <c r="AC153" s="186"/>
      <c r="AD153" s="244" t="str">
        <f t="shared" si="94"/>
        <v/>
      </c>
      <c r="AE153" s="245" t="str">
        <f t="shared" si="95"/>
        <v/>
      </c>
      <c r="AF153" s="246" t="str">
        <f t="shared" si="96"/>
        <v/>
      </c>
      <c r="AG153" s="247" t="str">
        <f t="shared" si="97"/>
        <v/>
      </c>
      <c r="AH153" s="248" t="str">
        <f t="shared" si="98"/>
        <v/>
      </c>
    </row>
    <row r="154" spans="2:34" ht="12" customHeight="1">
      <c r="B154" s="21">
        <f>IF(情報!$C144="","",情報!$C144)</f>
        <v>407</v>
      </c>
      <c r="C154" s="22" t="str">
        <f t="shared" si="73"/>
        <v/>
      </c>
      <c r="D154" s="192" t="str">
        <f t="shared" si="74"/>
        <v/>
      </c>
      <c r="E154" s="193" t="str">
        <f t="shared" si="75"/>
        <v/>
      </c>
      <c r="F154" s="194" t="str">
        <f t="shared" si="76"/>
        <v/>
      </c>
      <c r="G154" s="192" t="str">
        <f t="shared" si="77"/>
        <v/>
      </c>
      <c r="H154" s="193" t="str">
        <f t="shared" si="78"/>
        <v/>
      </c>
      <c r="I154" s="194" t="str">
        <f t="shared" si="79"/>
        <v/>
      </c>
      <c r="J154" s="192" t="str">
        <f t="shared" si="80"/>
        <v/>
      </c>
      <c r="K154" s="193" t="str">
        <f t="shared" si="81"/>
        <v/>
      </c>
      <c r="L154" s="194" t="str">
        <f t="shared" si="82"/>
        <v/>
      </c>
      <c r="M154" s="20"/>
      <c r="N154" s="195" t="str">
        <f t="shared" si="83"/>
        <v/>
      </c>
      <c r="O154" s="196" t="str">
        <f t="shared" si="84"/>
        <v/>
      </c>
      <c r="P154" s="197" t="str">
        <f t="shared" si="85"/>
        <v/>
      </c>
      <c r="Q154" s="192" t="str">
        <f t="shared" si="86"/>
        <v/>
      </c>
      <c r="R154" s="198" t="str">
        <f t="shared" si="87"/>
        <v/>
      </c>
      <c r="S154" s="199"/>
      <c r="T154" s="200" t="str">
        <f t="shared" si="88"/>
        <v/>
      </c>
      <c r="U154" s="199"/>
      <c r="V154" s="200" t="str">
        <f t="shared" si="89"/>
        <v/>
      </c>
      <c r="W154" s="199"/>
      <c r="X154" s="201" t="str">
        <f t="shared" si="90"/>
        <v/>
      </c>
      <c r="Y154" s="202" t="str">
        <f t="shared" si="91"/>
        <v/>
      </c>
      <c r="Z154" s="203" t="str">
        <f t="shared" si="92"/>
        <v/>
      </c>
      <c r="AA154" s="204" t="str">
        <f t="shared" si="93"/>
        <v/>
      </c>
      <c r="AB154" s="205"/>
      <c r="AC154" s="186"/>
      <c r="AD154" s="206" t="str">
        <f t="shared" si="94"/>
        <v/>
      </c>
      <c r="AE154" s="207" t="str">
        <f t="shared" si="95"/>
        <v/>
      </c>
      <c r="AF154" s="208" t="str">
        <f t="shared" si="96"/>
        <v/>
      </c>
      <c r="AG154" s="209" t="str">
        <f t="shared" si="97"/>
        <v/>
      </c>
      <c r="AH154" s="210" t="str">
        <f t="shared" si="98"/>
        <v/>
      </c>
    </row>
    <row r="155" spans="2:34" ht="12" customHeight="1">
      <c r="B155" s="21">
        <f>IF(情報!$C145="","",情報!$C145)</f>
        <v>408</v>
      </c>
      <c r="C155" s="22" t="str">
        <f t="shared" si="73"/>
        <v/>
      </c>
      <c r="D155" s="192" t="str">
        <f t="shared" si="74"/>
        <v/>
      </c>
      <c r="E155" s="193" t="str">
        <f t="shared" si="75"/>
        <v/>
      </c>
      <c r="F155" s="194" t="str">
        <f t="shared" si="76"/>
        <v/>
      </c>
      <c r="G155" s="192" t="str">
        <f t="shared" si="77"/>
        <v/>
      </c>
      <c r="H155" s="193" t="str">
        <f t="shared" si="78"/>
        <v/>
      </c>
      <c r="I155" s="194" t="str">
        <f t="shared" si="79"/>
        <v/>
      </c>
      <c r="J155" s="192" t="str">
        <f t="shared" si="80"/>
        <v/>
      </c>
      <c r="K155" s="193" t="str">
        <f t="shared" si="81"/>
        <v/>
      </c>
      <c r="L155" s="194" t="str">
        <f t="shared" si="82"/>
        <v/>
      </c>
      <c r="M155" s="20"/>
      <c r="N155" s="195" t="str">
        <f t="shared" si="83"/>
        <v/>
      </c>
      <c r="O155" s="196" t="str">
        <f t="shared" si="84"/>
        <v/>
      </c>
      <c r="P155" s="197" t="str">
        <f t="shared" si="85"/>
        <v/>
      </c>
      <c r="Q155" s="192" t="str">
        <f t="shared" si="86"/>
        <v/>
      </c>
      <c r="R155" s="198" t="str">
        <f t="shared" si="87"/>
        <v/>
      </c>
      <c r="S155" s="199"/>
      <c r="T155" s="200" t="str">
        <f t="shared" si="88"/>
        <v/>
      </c>
      <c r="U155" s="199"/>
      <c r="V155" s="200" t="str">
        <f t="shared" si="89"/>
        <v/>
      </c>
      <c r="W155" s="199"/>
      <c r="X155" s="201" t="str">
        <f t="shared" si="90"/>
        <v/>
      </c>
      <c r="Y155" s="202" t="str">
        <f t="shared" si="91"/>
        <v/>
      </c>
      <c r="Z155" s="203" t="str">
        <f t="shared" si="92"/>
        <v/>
      </c>
      <c r="AA155" s="204" t="str">
        <f t="shared" si="93"/>
        <v/>
      </c>
      <c r="AB155" s="205"/>
      <c r="AC155" s="186"/>
      <c r="AD155" s="206" t="str">
        <f t="shared" si="94"/>
        <v/>
      </c>
      <c r="AE155" s="207" t="str">
        <f t="shared" si="95"/>
        <v/>
      </c>
      <c r="AF155" s="208" t="str">
        <f t="shared" si="96"/>
        <v/>
      </c>
      <c r="AG155" s="209" t="str">
        <f t="shared" si="97"/>
        <v/>
      </c>
      <c r="AH155" s="210" t="str">
        <f t="shared" si="98"/>
        <v/>
      </c>
    </row>
    <row r="156" spans="2:34" ht="12" customHeight="1">
      <c r="B156" s="21">
        <f>IF(情報!$C146="","",情報!$C146)</f>
        <v>409</v>
      </c>
      <c r="C156" s="22" t="str">
        <f t="shared" si="73"/>
        <v/>
      </c>
      <c r="D156" s="192" t="str">
        <f t="shared" si="74"/>
        <v/>
      </c>
      <c r="E156" s="193" t="str">
        <f t="shared" si="75"/>
        <v/>
      </c>
      <c r="F156" s="194" t="str">
        <f t="shared" si="76"/>
        <v/>
      </c>
      <c r="G156" s="192" t="str">
        <f t="shared" si="77"/>
        <v/>
      </c>
      <c r="H156" s="193" t="str">
        <f t="shared" si="78"/>
        <v/>
      </c>
      <c r="I156" s="194" t="str">
        <f t="shared" si="79"/>
        <v/>
      </c>
      <c r="J156" s="192" t="str">
        <f t="shared" si="80"/>
        <v/>
      </c>
      <c r="K156" s="193" t="str">
        <f t="shared" si="81"/>
        <v/>
      </c>
      <c r="L156" s="194" t="str">
        <f t="shared" si="82"/>
        <v/>
      </c>
      <c r="M156" s="20"/>
      <c r="N156" s="195" t="str">
        <f t="shared" si="83"/>
        <v/>
      </c>
      <c r="O156" s="196" t="str">
        <f t="shared" si="84"/>
        <v/>
      </c>
      <c r="P156" s="197" t="str">
        <f t="shared" si="85"/>
        <v/>
      </c>
      <c r="Q156" s="192" t="str">
        <f t="shared" si="86"/>
        <v/>
      </c>
      <c r="R156" s="198" t="str">
        <f t="shared" si="87"/>
        <v/>
      </c>
      <c r="S156" s="199"/>
      <c r="T156" s="200" t="str">
        <f t="shared" si="88"/>
        <v/>
      </c>
      <c r="U156" s="199"/>
      <c r="V156" s="200" t="str">
        <f t="shared" si="89"/>
        <v/>
      </c>
      <c r="W156" s="199"/>
      <c r="X156" s="201" t="str">
        <f t="shared" si="90"/>
        <v/>
      </c>
      <c r="Y156" s="202" t="str">
        <f t="shared" si="91"/>
        <v/>
      </c>
      <c r="Z156" s="203" t="str">
        <f t="shared" si="92"/>
        <v/>
      </c>
      <c r="AA156" s="204" t="str">
        <f t="shared" si="93"/>
        <v/>
      </c>
      <c r="AB156" s="205"/>
      <c r="AC156" s="186"/>
      <c r="AD156" s="206" t="str">
        <f t="shared" si="94"/>
        <v/>
      </c>
      <c r="AE156" s="207" t="str">
        <f t="shared" si="95"/>
        <v/>
      </c>
      <c r="AF156" s="208" t="str">
        <f t="shared" si="96"/>
        <v/>
      </c>
      <c r="AG156" s="209" t="str">
        <f t="shared" si="97"/>
        <v/>
      </c>
      <c r="AH156" s="210" t="str">
        <f t="shared" si="98"/>
        <v/>
      </c>
    </row>
    <row r="157" spans="2:34" ht="12" customHeight="1">
      <c r="B157" s="27">
        <f>IF(情報!$C147="","",情報!$C147)</f>
        <v>410</v>
      </c>
      <c r="C157" s="28" t="str">
        <f t="shared" si="73"/>
        <v/>
      </c>
      <c r="D157" s="211" t="str">
        <f t="shared" si="74"/>
        <v/>
      </c>
      <c r="E157" s="212" t="str">
        <f t="shared" si="75"/>
        <v/>
      </c>
      <c r="F157" s="213" t="str">
        <f t="shared" si="76"/>
        <v/>
      </c>
      <c r="G157" s="211" t="str">
        <f t="shared" si="77"/>
        <v/>
      </c>
      <c r="H157" s="212" t="str">
        <f t="shared" si="78"/>
        <v/>
      </c>
      <c r="I157" s="213" t="str">
        <f t="shared" si="79"/>
        <v/>
      </c>
      <c r="J157" s="211" t="str">
        <f t="shared" si="80"/>
        <v/>
      </c>
      <c r="K157" s="212" t="str">
        <f t="shared" si="81"/>
        <v/>
      </c>
      <c r="L157" s="213" t="str">
        <f t="shared" si="82"/>
        <v/>
      </c>
      <c r="M157" s="20"/>
      <c r="N157" s="214" t="str">
        <f t="shared" si="83"/>
        <v/>
      </c>
      <c r="O157" s="215" t="str">
        <f t="shared" si="84"/>
        <v/>
      </c>
      <c r="P157" s="216" t="str">
        <f t="shared" si="85"/>
        <v/>
      </c>
      <c r="Q157" s="211" t="str">
        <f t="shared" si="86"/>
        <v/>
      </c>
      <c r="R157" s="217" t="str">
        <f t="shared" si="87"/>
        <v/>
      </c>
      <c r="S157" s="218"/>
      <c r="T157" s="219" t="str">
        <f t="shared" si="88"/>
        <v/>
      </c>
      <c r="U157" s="218"/>
      <c r="V157" s="219" t="str">
        <f t="shared" si="89"/>
        <v/>
      </c>
      <c r="W157" s="218"/>
      <c r="X157" s="220" t="str">
        <f t="shared" si="90"/>
        <v/>
      </c>
      <c r="Y157" s="221" t="str">
        <f t="shared" si="91"/>
        <v/>
      </c>
      <c r="Z157" s="222" t="str">
        <f t="shared" si="92"/>
        <v/>
      </c>
      <c r="AA157" s="223" t="str">
        <f t="shared" si="93"/>
        <v/>
      </c>
      <c r="AB157" s="224"/>
      <c r="AC157" s="186"/>
      <c r="AD157" s="225" t="str">
        <f t="shared" si="94"/>
        <v/>
      </c>
      <c r="AE157" s="226" t="str">
        <f t="shared" si="95"/>
        <v/>
      </c>
      <c r="AF157" s="227" t="str">
        <f t="shared" si="96"/>
        <v/>
      </c>
      <c r="AG157" s="228" t="str">
        <f t="shared" si="97"/>
        <v/>
      </c>
      <c r="AH157" s="229" t="str">
        <f t="shared" si="98"/>
        <v/>
      </c>
    </row>
    <row r="158" spans="2:34" ht="12" customHeight="1">
      <c r="B158" s="33">
        <f>IF(情報!$C148="","",情報!$C148)</f>
        <v>411</v>
      </c>
      <c r="C158" s="34" t="str">
        <f t="shared" si="73"/>
        <v/>
      </c>
      <c r="D158" s="230" t="str">
        <f t="shared" si="74"/>
        <v/>
      </c>
      <c r="E158" s="231" t="str">
        <f t="shared" si="75"/>
        <v/>
      </c>
      <c r="F158" s="232" t="str">
        <f t="shared" si="76"/>
        <v/>
      </c>
      <c r="G158" s="230" t="str">
        <f t="shared" si="77"/>
        <v/>
      </c>
      <c r="H158" s="231" t="str">
        <f t="shared" si="78"/>
        <v/>
      </c>
      <c r="I158" s="232" t="str">
        <f t="shared" si="79"/>
        <v/>
      </c>
      <c r="J158" s="230" t="str">
        <f t="shared" si="80"/>
        <v/>
      </c>
      <c r="K158" s="231" t="str">
        <f t="shared" si="81"/>
        <v/>
      </c>
      <c r="L158" s="232" t="str">
        <f t="shared" si="82"/>
        <v/>
      </c>
      <c r="M158" s="20"/>
      <c r="N158" s="233" t="str">
        <f t="shared" si="83"/>
        <v/>
      </c>
      <c r="O158" s="234" t="str">
        <f t="shared" si="84"/>
        <v/>
      </c>
      <c r="P158" s="235" t="str">
        <f t="shared" si="85"/>
        <v/>
      </c>
      <c r="Q158" s="230" t="str">
        <f t="shared" si="86"/>
        <v/>
      </c>
      <c r="R158" s="236" t="str">
        <f t="shared" si="87"/>
        <v/>
      </c>
      <c r="S158" s="237"/>
      <c r="T158" s="238" t="str">
        <f t="shared" si="88"/>
        <v/>
      </c>
      <c r="U158" s="237"/>
      <c r="V158" s="238" t="str">
        <f t="shared" si="89"/>
        <v/>
      </c>
      <c r="W158" s="237"/>
      <c r="X158" s="239" t="str">
        <f t="shared" si="90"/>
        <v/>
      </c>
      <c r="Y158" s="240" t="str">
        <f t="shared" si="91"/>
        <v/>
      </c>
      <c r="Z158" s="241" t="str">
        <f t="shared" si="92"/>
        <v/>
      </c>
      <c r="AA158" s="242" t="str">
        <f t="shared" si="93"/>
        <v/>
      </c>
      <c r="AB158" s="243"/>
      <c r="AC158" s="186"/>
      <c r="AD158" s="244" t="str">
        <f t="shared" si="94"/>
        <v/>
      </c>
      <c r="AE158" s="245" t="str">
        <f t="shared" si="95"/>
        <v/>
      </c>
      <c r="AF158" s="246" t="str">
        <f t="shared" si="96"/>
        <v/>
      </c>
      <c r="AG158" s="247" t="str">
        <f t="shared" si="97"/>
        <v/>
      </c>
      <c r="AH158" s="248" t="str">
        <f t="shared" si="98"/>
        <v/>
      </c>
    </row>
    <row r="159" spans="2:34" ht="12" customHeight="1">
      <c r="B159" s="21">
        <f>IF(情報!$C149="","",情報!$C149)</f>
        <v>412</v>
      </c>
      <c r="C159" s="22" t="str">
        <f t="shared" si="73"/>
        <v/>
      </c>
      <c r="D159" s="192" t="str">
        <f t="shared" si="74"/>
        <v/>
      </c>
      <c r="E159" s="193" t="str">
        <f t="shared" si="75"/>
        <v/>
      </c>
      <c r="F159" s="194" t="str">
        <f t="shared" si="76"/>
        <v/>
      </c>
      <c r="G159" s="192" t="str">
        <f t="shared" si="77"/>
        <v/>
      </c>
      <c r="H159" s="193" t="str">
        <f t="shared" si="78"/>
        <v/>
      </c>
      <c r="I159" s="194" t="str">
        <f t="shared" si="79"/>
        <v/>
      </c>
      <c r="J159" s="192" t="str">
        <f t="shared" si="80"/>
        <v/>
      </c>
      <c r="K159" s="193" t="str">
        <f t="shared" si="81"/>
        <v/>
      </c>
      <c r="L159" s="194" t="str">
        <f t="shared" si="82"/>
        <v/>
      </c>
      <c r="M159" s="20"/>
      <c r="N159" s="195" t="str">
        <f t="shared" si="83"/>
        <v/>
      </c>
      <c r="O159" s="196" t="str">
        <f t="shared" si="84"/>
        <v/>
      </c>
      <c r="P159" s="197" t="str">
        <f t="shared" si="85"/>
        <v/>
      </c>
      <c r="Q159" s="192" t="str">
        <f t="shared" si="86"/>
        <v/>
      </c>
      <c r="R159" s="198" t="str">
        <f t="shared" si="87"/>
        <v/>
      </c>
      <c r="S159" s="199"/>
      <c r="T159" s="200" t="str">
        <f t="shared" si="88"/>
        <v/>
      </c>
      <c r="U159" s="199"/>
      <c r="V159" s="200" t="str">
        <f t="shared" si="89"/>
        <v/>
      </c>
      <c r="W159" s="199"/>
      <c r="X159" s="201" t="str">
        <f t="shared" si="90"/>
        <v/>
      </c>
      <c r="Y159" s="202" t="str">
        <f t="shared" si="91"/>
        <v/>
      </c>
      <c r="Z159" s="203" t="str">
        <f t="shared" si="92"/>
        <v/>
      </c>
      <c r="AA159" s="204" t="str">
        <f t="shared" si="93"/>
        <v/>
      </c>
      <c r="AB159" s="205"/>
      <c r="AC159" s="186"/>
      <c r="AD159" s="206" t="str">
        <f t="shared" si="94"/>
        <v/>
      </c>
      <c r="AE159" s="207" t="str">
        <f t="shared" si="95"/>
        <v/>
      </c>
      <c r="AF159" s="208" t="str">
        <f t="shared" si="96"/>
        <v/>
      </c>
      <c r="AG159" s="209" t="str">
        <f t="shared" si="97"/>
        <v/>
      </c>
      <c r="AH159" s="210" t="str">
        <f t="shared" si="98"/>
        <v/>
      </c>
    </row>
    <row r="160" spans="2:34" ht="12" customHeight="1">
      <c r="B160" s="21">
        <f>IF(情報!$C150="","",情報!$C150)</f>
        <v>413</v>
      </c>
      <c r="C160" s="22" t="str">
        <f t="shared" si="73"/>
        <v/>
      </c>
      <c r="D160" s="192" t="str">
        <f t="shared" si="74"/>
        <v/>
      </c>
      <c r="E160" s="193" t="str">
        <f t="shared" si="75"/>
        <v/>
      </c>
      <c r="F160" s="194" t="str">
        <f t="shared" si="76"/>
        <v/>
      </c>
      <c r="G160" s="192" t="str">
        <f t="shared" si="77"/>
        <v/>
      </c>
      <c r="H160" s="193" t="str">
        <f t="shared" si="78"/>
        <v/>
      </c>
      <c r="I160" s="194" t="str">
        <f t="shared" si="79"/>
        <v/>
      </c>
      <c r="J160" s="192" t="str">
        <f t="shared" si="80"/>
        <v/>
      </c>
      <c r="K160" s="193" t="str">
        <f t="shared" si="81"/>
        <v/>
      </c>
      <c r="L160" s="194" t="str">
        <f t="shared" si="82"/>
        <v/>
      </c>
      <c r="M160" s="20"/>
      <c r="N160" s="195" t="str">
        <f t="shared" si="83"/>
        <v/>
      </c>
      <c r="O160" s="196" t="str">
        <f t="shared" si="84"/>
        <v/>
      </c>
      <c r="P160" s="197" t="str">
        <f t="shared" si="85"/>
        <v/>
      </c>
      <c r="Q160" s="192" t="str">
        <f t="shared" si="86"/>
        <v/>
      </c>
      <c r="R160" s="198" t="str">
        <f t="shared" si="87"/>
        <v/>
      </c>
      <c r="S160" s="199"/>
      <c r="T160" s="200" t="str">
        <f t="shared" si="88"/>
        <v/>
      </c>
      <c r="U160" s="199"/>
      <c r="V160" s="200" t="str">
        <f t="shared" si="89"/>
        <v/>
      </c>
      <c r="W160" s="199"/>
      <c r="X160" s="201" t="str">
        <f t="shared" si="90"/>
        <v/>
      </c>
      <c r="Y160" s="202" t="str">
        <f t="shared" si="91"/>
        <v/>
      </c>
      <c r="Z160" s="203" t="str">
        <f t="shared" si="92"/>
        <v/>
      </c>
      <c r="AA160" s="204" t="str">
        <f t="shared" si="93"/>
        <v/>
      </c>
      <c r="AB160" s="205"/>
      <c r="AC160" s="186"/>
      <c r="AD160" s="206" t="str">
        <f t="shared" si="94"/>
        <v/>
      </c>
      <c r="AE160" s="207" t="str">
        <f t="shared" si="95"/>
        <v/>
      </c>
      <c r="AF160" s="208" t="str">
        <f t="shared" si="96"/>
        <v/>
      </c>
      <c r="AG160" s="209" t="str">
        <f t="shared" si="97"/>
        <v/>
      </c>
      <c r="AH160" s="210" t="str">
        <f t="shared" si="98"/>
        <v/>
      </c>
    </row>
    <row r="161" spans="2:34" ht="12" customHeight="1">
      <c r="B161" s="21">
        <f>IF(情報!$C151="","",情報!$C151)</f>
        <v>414</v>
      </c>
      <c r="C161" s="22" t="str">
        <f t="shared" si="73"/>
        <v/>
      </c>
      <c r="D161" s="192" t="str">
        <f t="shared" si="74"/>
        <v/>
      </c>
      <c r="E161" s="193" t="str">
        <f t="shared" si="75"/>
        <v/>
      </c>
      <c r="F161" s="194" t="str">
        <f t="shared" si="76"/>
        <v/>
      </c>
      <c r="G161" s="192" t="str">
        <f t="shared" si="77"/>
        <v/>
      </c>
      <c r="H161" s="193" t="str">
        <f t="shared" si="78"/>
        <v/>
      </c>
      <c r="I161" s="194" t="str">
        <f t="shared" si="79"/>
        <v/>
      </c>
      <c r="J161" s="192" t="str">
        <f t="shared" si="80"/>
        <v/>
      </c>
      <c r="K161" s="193" t="str">
        <f t="shared" si="81"/>
        <v/>
      </c>
      <c r="L161" s="194" t="str">
        <f t="shared" si="82"/>
        <v/>
      </c>
      <c r="M161" s="20"/>
      <c r="N161" s="195" t="str">
        <f t="shared" si="83"/>
        <v/>
      </c>
      <c r="O161" s="196" t="str">
        <f t="shared" si="84"/>
        <v/>
      </c>
      <c r="P161" s="197" t="str">
        <f t="shared" si="85"/>
        <v/>
      </c>
      <c r="Q161" s="192" t="str">
        <f t="shared" si="86"/>
        <v/>
      </c>
      <c r="R161" s="198" t="str">
        <f t="shared" si="87"/>
        <v/>
      </c>
      <c r="S161" s="199"/>
      <c r="T161" s="200" t="str">
        <f t="shared" si="88"/>
        <v/>
      </c>
      <c r="U161" s="199"/>
      <c r="V161" s="200" t="str">
        <f t="shared" si="89"/>
        <v/>
      </c>
      <c r="W161" s="199"/>
      <c r="X161" s="201" t="str">
        <f t="shared" si="90"/>
        <v/>
      </c>
      <c r="Y161" s="202" t="str">
        <f t="shared" si="91"/>
        <v/>
      </c>
      <c r="Z161" s="203" t="str">
        <f t="shared" si="92"/>
        <v/>
      </c>
      <c r="AA161" s="204" t="str">
        <f t="shared" si="93"/>
        <v/>
      </c>
      <c r="AB161" s="205"/>
      <c r="AC161" s="186"/>
      <c r="AD161" s="206" t="str">
        <f t="shared" si="94"/>
        <v/>
      </c>
      <c r="AE161" s="207" t="str">
        <f t="shared" si="95"/>
        <v/>
      </c>
      <c r="AF161" s="208" t="str">
        <f t="shared" si="96"/>
        <v/>
      </c>
      <c r="AG161" s="209" t="str">
        <f t="shared" si="97"/>
        <v/>
      </c>
      <c r="AH161" s="210" t="str">
        <f t="shared" si="98"/>
        <v/>
      </c>
    </row>
    <row r="162" spans="2:34" ht="12" customHeight="1">
      <c r="B162" s="27">
        <f>IF(情報!$C152="","",情報!$C152)</f>
        <v>415</v>
      </c>
      <c r="C162" s="28" t="str">
        <f t="shared" si="73"/>
        <v/>
      </c>
      <c r="D162" s="211" t="str">
        <f t="shared" si="74"/>
        <v/>
      </c>
      <c r="E162" s="212" t="str">
        <f t="shared" si="75"/>
        <v/>
      </c>
      <c r="F162" s="213" t="str">
        <f t="shared" si="76"/>
        <v/>
      </c>
      <c r="G162" s="211" t="str">
        <f t="shared" si="77"/>
        <v/>
      </c>
      <c r="H162" s="212" t="str">
        <f t="shared" si="78"/>
        <v/>
      </c>
      <c r="I162" s="213" t="str">
        <f t="shared" si="79"/>
        <v/>
      </c>
      <c r="J162" s="211" t="str">
        <f t="shared" si="80"/>
        <v/>
      </c>
      <c r="K162" s="212" t="str">
        <f t="shared" si="81"/>
        <v/>
      </c>
      <c r="L162" s="213" t="str">
        <f t="shared" si="82"/>
        <v/>
      </c>
      <c r="M162" s="20"/>
      <c r="N162" s="214" t="str">
        <f t="shared" si="83"/>
        <v/>
      </c>
      <c r="O162" s="215" t="str">
        <f t="shared" si="84"/>
        <v/>
      </c>
      <c r="P162" s="216" t="str">
        <f t="shared" si="85"/>
        <v/>
      </c>
      <c r="Q162" s="211" t="str">
        <f t="shared" si="86"/>
        <v/>
      </c>
      <c r="R162" s="217" t="str">
        <f t="shared" si="87"/>
        <v/>
      </c>
      <c r="S162" s="218"/>
      <c r="T162" s="219" t="str">
        <f t="shared" si="88"/>
        <v/>
      </c>
      <c r="U162" s="218"/>
      <c r="V162" s="219" t="str">
        <f t="shared" si="89"/>
        <v/>
      </c>
      <c r="W162" s="218"/>
      <c r="X162" s="220" t="str">
        <f t="shared" si="90"/>
        <v/>
      </c>
      <c r="Y162" s="221" t="str">
        <f t="shared" si="91"/>
        <v/>
      </c>
      <c r="Z162" s="222" t="str">
        <f t="shared" si="92"/>
        <v/>
      </c>
      <c r="AA162" s="223" t="str">
        <f t="shared" si="93"/>
        <v/>
      </c>
      <c r="AB162" s="224"/>
      <c r="AC162" s="186"/>
      <c r="AD162" s="225" t="str">
        <f t="shared" si="94"/>
        <v/>
      </c>
      <c r="AE162" s="226" t="str">
        <f t="shared" si="95"/>
        <v/>
      </c>
      <c r="AF162" s="227" t="str">
        <f t="shared" si="96"/>
        <v/>
      </c>
      <c r="AG162" s="228" t="str">
        <f t="shared" si="97"/>
        <v/>
      </c>
      <c r="AH162" s="229" t="str">
        <f t="shared" si="98"/>
        <v/>
      </c>
    </row>
    <row r="163" spans="2:34" ht="12" customHeight="1">
      <c r="B163" s="33">
        <f>IF(情報!$C153="","",情報!$C153)</f>
        <v>416</v>
      </c>
      <c r="C163" s="34" t="str">
        <f t="shared" si="73"/>
        <v/>
      </c>
      <c r="D163" s="230" t="str">
        <f t="shared" si="74"/>
        <v/>
      </c>
      <c r="E163" s="231" t="str">
        <f t="shared" si="75"/>
        <v/>
      </c>
      <c r="F163" s="232" t="str">
        <f t="shared" si="76"/>
        <v/>
      </c>
      <c r="G163" s="230" t="str">
        <f t="shared" si="77"/>
        <v/>
      </c>
      <c r="H163" s="231" t="str">
        <f t="shared" si="78"/>
        <v/>
      </c>
      <c r="I163" s="232" t="str">
        <f t="shared" si="79"/>
        <v/>
      </c>
      <c r="J163" s="230" t="str">
        <f t="shared" si="80"/>
        <v/>
      </c>
      <c r="K163" s="231" t="str">
        <f t="shared" si="81"/>
        <v/>
      </c>
      <c r="L163" s="232" t="str">
        <f t="shared" si="82"/>
        <v/>
      </c>
      <c r="M163" s="20"/>
      <c r="N163" s="233" t="str">
        <f t="shared" si="83"/>
        <v/>
      </c>
      <c r="O163" s="234" t="str">
        <f t="shared" si="84"/>
        <v/>
      </c>
      <c r="P163" s="235" t="str">
        <f t="shared" si="85"/>
        <v/>
      </c>
      <c r="Q163" s="230" t="str">
        <f t="shared" si="86"/>
        <v/>
      </c>
      <c r="R163" s="236" t="str">
        <f t="shared" si="87"/>
        <v/>
      </c>
      <c r="S163" s="237"/>
      <c r="T163" s="238" t="str">
        <f t="shared" si="88"/>
        <v/>
      </c>
      <c r="U163" s="237"/>
      <c r="V163" s="238" t="str">
        <f t="shared" si="89"/>
        <v/>
      </c>
      <c r="W163" s="237"/>
      <c r="X163" s="239" t="str">
        <f t="shared" si="90"/>
        <v/>
      </c>
      <c r="Y163" s="240" t="str">
        <f t="shared" si="91"/>
        <v/>
      </c>
      <c r="Z163" s="241" t="str">
        <f t="shared" si="92"/>
        <v/>
      </c>
      <c r="AA163" s="242" t="str">
        <f t="shared" si="93"/>
        <v/>
      </c>
      <c r="AB163" s="243"/>
      <c r="AC163" s="186"/>
      <c r="AD163" s="244" t="str">
        <f t="shared" si="94"/>
        <v/>
      </c>
      <c r="AE163" s="245" t="str">
        <f t="shared" si="95"/>
        <v/>
      </c>
      <c r="AF163" s="246" t="str">
        <f t="shared" si="96"/>
        <v/>
      </c>
      <c r="AG163" s="247" t="str">
        <f t="shared" si="97"/>
        <v/>
      </c>
      <c r="AH163" s="248" t="str">
        <f t="shared" si="98"/>
        <v/>
      </c>
    </row>
    <row r="164" spans="2:34" ht="12" customHeight="1">
      <c r="B164" s="21">
        <f>IF(情報!$C154="","",情報!$C154)</f>
        <v>417</v>
      </c>
      <c r="C164" s="22" t="str">
        <f t="shared" si="73"/>
        <v/>
      </c>
      <c r="D164" s="192" t="str">
        <f t="shared" si="74"/>
        <v/>
      </c>
      <c r="E164" s="193" t="str">
        <f t="shared" si="75"/>
        <v/>
      </c>
      <c r="F164" s="194" t="str">
        <f t="shared" si="76"/>
        <v/>
      </c>
      <c r="G164" s="192" t="str">
        <f t="shared" si="77"/>
        <v/>
      </c>
      <c r="H164" s="193" t="str">
        <f t="shared" si="78"/>
        <v/>
      </c>
      <c r="I164" s="194" t="str">
        <f t="shared" si="79"/>
        <v/>
      </c>
      <c r="J164" s="192" t="str">
        <f t="shared" si="80"/>
        <v/>
      </c>
      <c r="K164" s="193" t="str">
        <f t="shared" si="81"/>
        <v/>
      </c>
      <c r="L164" s="194" t="str">
        <f t="shared" si="82"/>
        <v/>
      </c>
      <c r="M164" s="20"/>
      <c r="N164" s="195" t="str">
        <f t="shared" si="83"/>
        <v/>
      </c>
      <c r="O164" s="196" t="str">
        <f t="shared" si="84"/>
        <v/>
      </c>
      <c r="P164" s="197" t="str">
        <f t="shared" si="85"/>
        <v/>
      </c>
      <c r="Q164" s="192" t="str">
        <f t="shared" si="86"/>
        <v/>
      </c>
      <c r="R164" s="198" t="str">
        <f t="shared" si="87"/>
        <v/>
      </c>
      <c r="S164" s="199"/>
      <c r="T164" s="200" t="str">
        <f t="shared" si="88"/>
        <v/>
      </c>
      <c r="U164" s="199"/>
      <c r="V164" s="200" t="str">
        <f t="shared" si="89"/>
        <v/>
      </c>
      <c r="W164" s="199"/>
      <c r="X164" s="201" t="str">
        <f t="shared" si="90"/>
        <v/>
      </c>
      <c r="Y164" s="202" t="str">
        <f t="shared" si="91"/>
        <v/>
      </c>
      <c r="Z164" s="203" t="str">
        <f t="shared" si="92"/>
        <v/>
      </c>
      <c r="AA164" s="204" t="str">
        <f t="shared" si="93"/>
        <v/>
      </c>
      <c r="AB164" s="205"/>
      <c r="AC164" s="186"/>
      <c r="AD164" s="206" t="str">
        <f t="shared" si="94"/>
        <v/>
      </c>
      <c r="AE164" s="207" t="str">
        <f t="shared" si="95"/>
        <v/>
      </c>
      <c r="AF164" s="208" t="str">
        <f t="shared" si="96"/>
        <v/>
      </c>
      <c r="AG164" s="209" t="str">
        <f t="shared" si="97"/>
        <v/>
      </c>
      <c r="AH164" s="210" t="str">
        <f t="shared" si="98"/>
        <v/>
      </c>
    </row>
    <row r="165" spans="2:34" ht="12" customHeight="1">
      <c r="B165" s="21">
        <f>IF(情報!$C155="","",情報!$C155)</f>
        <v>418</v>
      </c>
      <c r="C165" s="22" t="str">
        <f t="shared" si="73"/>
        <v/>
      </c>
      <c r="D165" s="192" t="str">
        <f t="shared" si="74"/>
        <v/>
      </c>
      <c r="E165" s="193" t="str">
        <f t="shared" si="75"/>
        <v/>
      </c>
      <c r="F165" s="194" t="str">
        <f t="shared" si="76"/>
        <v/>
      </c>
      <c r="G165" s="192" t="str">
        <f t="shared" si="77"/>
        <v/>
      </c>
      <c r="H165" s="193" t="str">
        <f t="shared" si="78"/>
        <v/>
      </c>
      <c r="I165" s="194" t="str">
        <f t="shared" si="79"/>
        <v/>
      </c>
      <c r="J165" s="192" t="str">
        <f t="shared" si="80"/>
        <v/>
      </c>
      <c r="K165" s="193" t="str">
        <f t="shared" si="81"/>
        <v/>
      </c>
      <c r="L165" s="194" t="str">
        <f t="shared" si="82"/>
        <v/>
      </c>
      <c r="M165" s="20"/>
      <c r="N165" s="195" t="str">
        <f t="shared" si="83"/>
        <v/>
      </c>
      <c r="O165" s="196" t="str">
        <f t="shared" si="84"/>
        <v/>
      </c>
      <c r="P165" s="197" t="str">
        <f t="shared" si="85"/>
        <v/>
      </c>
      <c r="Q165" s="192" t="str">
        <f t="shared" si="86"/>
        <v/>
      </c>
      <c r="R165" s="198" t="str">
        <f t="shared" si="87"/>
        <v/>
      </c>
      <c r="S165" s="199"/>
      <c r="T165" s="200" t="str">
        <f t="shared" si="88"/>
        <v/>
      </c>
      <c r="U165" s="199"/>
      <c r="V165" s="200" t="str">
        <f t="shared" si="89"/>
        <v/>
      </c>
      <c r="W165" s="199"/>
      <c r="X165" s="201" t="str">
        <f t="shared" si="90"/>
        <v/>
      </c>
      <c r="Y165" s="202" t="str">
        <f t="shared" si="91"/>
        <v/>
      </c>
      <c r="Z165" s="203" t="str">
        <f t="shared" si="92"/>
        <v/>
      </c>
      <c r="AA165" s="204" t="str">
        <f t="shared" si="93"/>
        <v/>
      </c>
      <c r="AB165" s="205"/>
      <c r="AC165" s="186"/>
      <c r="AD165" s="206" t="str">
        <f t="shared" si="94"/>
        <v/>
      </c>
      <c r="AE165" s="207" t="str">
        <f t="shared" si="95"/>
        <v/>
      </c>
      <c r="AF165" s="208" t="str">
        <f t="shared" si="96"/>
        <v/>
      </c>
      <c r="AG165" s="209" t="str">
        <f t="shared" si="97"/>
        <v/>
      </c>
      <c r="AH165" s="210" t="str">
        <f t="shared" si="98"/>
        <v/>
      </c>
    </row>
    <row r="166" spans="2:34" ht="12" customHeight="1">
      <c r="B166" s="21">
        <f>IF(情報!$C156="","",情報!$C156)</f>
        <v>419</v>
      </c>
      <c r="C166" s="22" t="str">
        <f t="shared" si="73"/>
        <v/>
      </c>
      <c r="D166" s="192" t="str">
        <f t="shared" si="74"/>
        <v/>
      </c>
      <c r="E166" s="193" t="str">
        <f t="shared" si="75"/>
        <v/>
      </c>
      <c r="F166" s="194" t="str">
        <f t="shared" si="76"/>
        <v/>
      </c>
      <c r="G166" s="192" t="str">
        <f t="shared" si="77"/>
        <v/>
      </c>
      <c r="H166" s="193" t="str">
        <f t="shared" si="78"/>
        <v/>
      </c>
      <c r="I166" s="194" t="str">
        <f t="shared" si="79"/>
        <v/>
      </c>
      <c r="J166" s="192" t="str">
        <f t="shared" si="80"/>
        <v/>
      </c>
      <c r="K166" s="193" t="str">
        <f t="shared" si="81"/>
        <v/>
      </c>
      <c r="L166" s="194" t="str">
        <f t="shared" si="82"/>
        <v/>
      </c>
      <c r="M166" s="20"/>
      <c r="N166" s="195" t="str">
        <f t="shared" si="83"/>
        <v/>
      </c>
      <c r="O166" s="196" t="str">
        <f t="shared" si="84"/>
        <v/>
      </c>
      <c r="P166" s="197" t="str">
        <f t="shared" si="85"/>
        <v/>
      </c>
      <c r="Q166" s="192" t="str">
        <f t="shared" si="86"/>
        <v/>
      </c>
      <c r="R166" s="198" t="str">
        <f t="shared" si="87"/>
        <v/>
      </c>
      <c r="S166" s="199"/>
      <c r="T166" s="200" t="str">
        <f t="shared" si="88"/>
        <v/>
      </c>
      <c r="U166" s="199"/>
      <c r="V166" s="200" t="str">
        <f t="shared" si="89"/>
        <v/>
      </c>
      <c r="W166" s="199"/>
      <c r="X166" s="201" t="str">
        <f t="shared" si="90"/>
        <v/>
      </c>
      <c r="Y166" s="202" t="str">
        <f t="shared" si="91"/>
        <v/>
      </c>
      <c r="Z166" s="203" t="str">
        <f t="shared" si="92"/>
        <v/>
      </c>
      <c r="AA166" s="204" t="str">
        <f t="shared" si="93"/>
        <v/>
      </c>
      <c r="AB166" s="205"/>
      <c r="AC166" s="186"/>
      <c r="AD166" s="206" t="str">
        <f t="shared" si="94"/>
        <v/>
      </c>
      <c r="AE166" s="207" t="str">
        <f t="shared" si="95"/>
        <v/>
      </c>
      <c r="AF166" s="208" t="str">
        <f t="shared" si="96"/>
        <v/>
      </c>
      <c r="AG166" s="209" t="str">
        <f t="shared" si="97"/>
        <v/>
      </c>
      <c r="AH166" s="210" t="str">
        <f t="shared" si="98"/>
        <v/>
      </c>
    </row>
    <row r="167" spans="2:34" ht="12" customHeight="1">
      <c r="B167" s="27">
        <f>IF(情報!$C157="","",情報!$C157)</f>
        <v>420</v>
      </c>
      <c r="C167" s="28" t="str">
        <f t="shared" si="73"/>
        <v/>
      </c>
      <c r="D167" s="211" t="str">
        <f t="shared" si="74"/>
        <v/>
      </c>
      <c r="E167" s="212" t="str">
        <f t="shared" si="75"/>
        <v/>
      </c>
      <c r="F167" s="213" t="str">
        <f t="shared" si="76"/>
        <v/>
      </c>
      <c r="G167" s="211" t="str">
        <f t="shared" si="77"/>
        <v/>
      </c>
      <c r="H167" s="212" t="str">
        <f t="shared" si="78"/>
        <v/>
      </c>
      <c r="I167" s="213" t="str">
        <f t="shared" si="79"/>
        <v/>
      </c>
      <c r="J167" s="211" t="str">
        <f t="shared" si="80"/>
        <v/>
      </c>
      <c r="K167" s="212" t="str">
        <f t="shared" si="81"/>
        <v/>
      </c>
      <c r="L167" s="213" t="str">
        <f t="shared" si="82"/>
        <v/>
      </c>
      <c r="M167" s="20"/>
      <c r="N167" s="214" t="str">
        <f t="shared" si="83"/>
        <v/>
      </c>
      <c r="O167" s="215" t="str">
        <f t="shared" si="84"/>
        <v/>
      </c>
      <c r="P167" s="216" t="str">
        <f t="shared" si="85"/>
        <v/>
      </c>
      <c r="Q167" s="211" t="str">
        <f t="shared" si="86"/>
        <v/>
      </c>
      <c r="R167" s="217" t="str">
        <f t="shared" si="87"/>
        <v/>
      </c>
      <c r="S167" s="218"/>
      <c r="T167" s="219" t="str">
        <f t="shared" si="88"/>
        <v/>
      </c>
      <c r="U167" s="218"/>
      <c r="V167" s="219" t="str">
        <f t="shared" si="89"/>
        <v/>
      </c>
      <c r="W167" s="218"/>
      <c r="X167" s="220" t="str">
        <f t="shared" si="90"/>
        <v/>
      </c>
      <c r="Y167" s="221" t="str">
        <f t="shared" si="91"/>
        <v/>
      </c>
      <c r="Z167" s="222" t="str">
        <f t="shared" si="92"/>
        <v/>
      </c>
      <c r="AA167" s="223" t="str">
        <f t="shared" si="93"/>
        <v/>
      </c>
      <c r="AB167" s="224"/>
      <c r="AC167" s="186"/>
      <c r="AD167" s="225" t="str">
        <f t="shared" si="94"/>
        <v/>
      </c>
      <c r="AE167" s="226" t="str">
        <f t="shared" si="95"/>
        <v/>
      </c>
      <c r="AF167" s="227" t="str">
        <f t="shared" si="96"/>
        <v/>
      </c>
      <c r="AG167" s="228" t="str">
        <f t="shared" si="97"/>
        <v/>
      </c>
      <c r="AH167" s="229" t="str">
        <f t="shared" si="98"/>
        <v/>
      </c>
    </row>
    <row r="168" spans="2:34" ht="12" customHeight="1">
      <c r="B168" s="33">
        <f>IF(情報!$C158="","",情報!$C158)</f>
        <v>421</v>
      </c>
      <c r="C168" s="34" t="str">
        <f t="shared" si="73"/>
        <v/>
      </c>
      <c r="D168" s="230" t="str">
        <f t="shared" si="74"/>
        <v/>
      </c>
      <c r="E168" s="231" t="str">
        <f t="shared" si="75"/>
        <v/>
      </c>
      <c r="F168" s="232" t="str">
        <f t="shared" si="76"/>
        <v/>
      </c>
      <c r="G168" s="230" t="str">
        <f t="shared" si="77"/>
        <v/>
      </c>
      <c r="H168" s="231" t="str">
        <f t="shared" si="78"/>
        <v/>
      </c>
      <c r="I168" s="232" t="str">
        <f t="shared" si="79"/>
        <v/>
      </c>
      <c r="J168" s="230" t="str">
        <f t="shared" si="80"/>
        <v/>
      </c>
      <c r="K168" s="231" t="str">
        <f t="shared" si="81"/>
        <v/>
      </c>
      <c r="L168" s="232" t="str">
        <f t="shared" si="82"/>
        <v/>
      </c>
      <c r="M168" s="20"/>
      <c r="N168" s="233" t="str">
        <f t="shared" si="83"/>
        <v/>
      </c>
      <c r="O168" s="234" t="str">
        <f t="shared" si="84"/>
        <v/>
      </c>
      <c r="P168" s="235" t="str">
        <f t="shared" si="85"/>
        <v/>
      </c>
      <c r="Q168" s="230" t="str">
        <f t="shared" si="86"/>
        <v/>
      </c>
      <c r="R168" s="236" t="str">
        <f t="shared" si="87"/>
        <v/>
      </c>
      <c r="S168" s="237"/>
      <c r="T168" s="238" t="str">
        <f t="shared" si="88"/>
        <v/>
      </c>
      <c r="U168" s="237"/>
      <c r="V168" s="238" t="str">
        <f t="shared" si="89"/>
        <v/>
      </c>
      <c r="W168" s="237"/>
      <c r="X168" s="239" t="str">
        <f t="shared" si="90"/>
        <v/>
      </c>
      <c r="Y168" s="240" t="str">
        <f t="shared" si="91"/>
        <v/>
      </c>
      <c r="Z168" s="241" t="str">
        <f t="shared" si="92"/>
        <v/>
      </c>
      <c r="AA168" s="242" t="str">
        <f t="shared" si="93"/>
        <v/>
      </c>
      <c r="AB168" s="243"/>
      <c r="AC168" s="186"/>
      <c r="AD168" s="244" t="str">
        <f t="shared" si="94"/>
        <v/>
      </c>
      <c r="AE168" s="245" t="str">
        <f t="shared" si="95"/>
        <v/>
      </c>
      <c r="AF168" s="246" t="str">
        <f t="shared" si="96"/>
        <v/>
      </c>
      <c r="AG168" s="247" t="str">
        <f t="shared" si="97"/>
        <v/>
      </c>
      <c r="AH168" s="248" t="str">
        <f t="shared" si="98"/>
        <v/>
      </c>
    </row>
    <row r="169" spans="2:34" ht="12" customHeight="1">
      <c r="B169" s="21">
        <f>IF(情報!$C159="","",情報!$C159)</f>
        <v>422</v>
      </c>
      <c r="C169" s="22" t="str">
        <f t="shared" si="73"/>
        <v/>
      </c>
      <c r="D169" s="192" t="str">
        <f t="shared" si="74"/>
        <v/>
      </c>
      <c r="E169" s="193" t="str">
        <f t="shared" si="75"/>
        <v/>
      </c>
      <c r="F169" s="194" t="str">
        <f t="shared" si="76"/>
        <v/>
      </c>
      <c r="G169" s="192" t="str">
        <f t="shared" si="77"/>
        <v/>
      </c>
      <c r="H169" s="193" t="str">
        <f t="shared" si="78"/>
        <v/>
      </c>
      <c r="I169" s="194" t="str">
        <f t="shared" si="79"/>
        <v/>
      </c>
      <c r="J169" s="192" t="str">
        <f t="shared" si="80"/>
        <v/>
      </c>
      <c r="K169" s="193" t="str">
        <f t="shared" si="81"/>
        <v/>
      </c>
      <c r="L169" s="194" t="str">
        <f t="shared" si="82"/>
        <v/>
      </c>
      <c r="M169" s="20"/>
      <c r="N169" s="195" t="str">
        <f t="shared" si="83"/>
        <v/>
      </c>
      <c r="O169" s="196" t="str">
        <f t="shared" si="84"/>
        <v/>
      </c>
      <c r="P169" s="197" t="str">
        <f t="shared" si="85"/>
        <v/>
      </c>
      <c r="Q169" s="192" t="str">
        <f t="shared" si="86"/>
        <v/>
      </c>
      <c r="R169" s="198" t="str">
        <f t="shared" si="87"/>
        <v/>
      </c>
      <c r="S169" s="199"/>
      <c r="T169" s="200" t="str">
        <f t="shared" si="88"/>
        <v/>
      </c>
      <c r="U169" s="199"/>
      <c r="V169" s="200" t="str">
        <f t="shared" si="89"/>
        <v/>
      </c>
      <c r="W169" s="199"/>
      <c r="X169" s="201" t="str">
        <f t="shared" si="90"/>
        <v/>
      </c>
      <c r="Y169" s="202" t="str">
        <f t="shared" si="91"/>
        <v/>
      </c>
      <c r="Z169" s="203" t="str">
        <f t="shared" si="92"/>
        <v/>
      </c>
      <c r="AA169" s="204" t="str">
        <f t="shared" si="93"/>
        <v/>
      </c>
      <c r="AB169" s="205"/>
      <c r="AC169" s="186"/>
      <c r="AD169" s="206" t="str">
        <f t="shared" si="94"/>
        <v/>
      </c>
      <c r="AE169" s="207" t="str">
        <f t="shared" si="95"/>
        <v/>
      </c>
      <c r="AF169" s="208" t="str">
        <f t="shared" si="96"/>
        <v/>
      </c>
      <c r="AG169" s="209" t="str">
        <f t="shared" si="97"/>
        <v/>
      </c>
      <c r="AH169" s="210" t="str">
        <f t="shared" si="98"/>
        <v/>
      </c>
    </row>
    <row r="170" spans="2:34" ht="12" customHeight="1">
      <c r="B170" s="21">
        <f>IF(情報!$C160="","",情報!$C160)</f>
        <v>423</v>
      </c>
      <c r="C170" s="22" t="str">
        <f t="shared" si="73"/>
        <v/>
      </c>
      <c r="D170" s="192" t="str">
        <f t="shared" si="74"/>
        <v/>
      </c>
      <c r="E170" s="193" t="str">
        <f t="shared" si="75"/>
        <v/>
      </c>
      <c r="F170" s="194" t="str">
        <f t="shared" si="76"/>
        <v/>
      </c>
      <c r="G170" s="192" t="str">
        <f t="shared" si="77"/>
        <v/>
      </c>
      <c r="H170" s="193" t="str">
        <f t="shared" si="78"/>
        <v/>
      </c>
      <c r="I170" s="194" t="str">
        <f t="shared" si="79"/>
        <v/>
      </c>
      <c r="J170" s="192" t="str">
        <f t="shared" si="80"/>
        <v/>
      </c>
      <c r="K170" s="193" t="str">
        <f t="shared" si="81"/>
        <v/>
      </c>
      <c r="L170" s="194" t="str">
        <f t="shared" si="82"/>
        <v/>
      </c>
      <c r="M170" s="20"/>
      <c r="N170" s="195" t="str">
        <f t="shared" si="83"/>
        <v/>
      </c>
      <c r="O170" s="196" t="str">
        <f t="shared" si="84"/>
        <v/>
      </c>
      <c r="P170" s="197" t="str">
        <f t="shared" si="85"/>
        <v/>
      </c>
      <c r="Q170" s="192" t="str">
        <f t="shared" si="86"/>
        <v/>
      </c>
      <c r="R170" s="198" t="str">
        <f t="shared" si="87"/>
        <v/>
      </c>
      <c r="S170" s="199"/>
      <c r="T170" s="200" t="str">
        <f t="shared" si="88"/>
        <v/>
      </c>
      <c r="U170" s="199"/>
      <c r="V170" s="200" t="str">
        <f t="shared" si="89"/>
        <v/>
      </c>
      <c r="W170" s="199"/>
      <c r="X170" s="201" t="str">
        <f t="shared" si="90"/>
        <v/>
      </c>
      <c r="Y170" s="202" t="str">
        <f t="shared" si="91"/>
        <v/>
      </c>
      <c r="Z170" s="203" t="str">
        <f t="shared" si="92"/>
        <v/>
      </c>
      <c r="AA170" s="204" t="str">
        <f t="shared" si="93"/>
        <v/>
      </c>
      <c r="AB170" s="205"/>
      <c r="AC170" s="186"/>
      <c r="AD170" s="206" t="str">
        <f t="shared" si="94"/>
        <v/>
      </c>
      <c r="AE170" s="207" t="str">
        <f t="shared" si="95"/>
        <v/>
      </c>
      <c r="AF170" s="208" t="str">
        <f t="shared" si="96"/>
        <v/>
      </c>
      <c r="AG170" s="209" t="str">
        <f t="shared" si="97"/>
        <v/>
      </c>
      <c r="AH170" s="210" t="str">
        <f t="shared" si="98"/>
        <v/>
      </c>
    </row>
    <row r="171" spans="2:34" ht="12" customHeight="1">
      <c r="B171" s="21">
        <f>IF(情報!$C161="","",情報!$C161)</f>
        <v>424</v>
      </c>
      <c r="C171" s="22" t="str">
        <f t="shared" si="73"/>
        <v/>
      </c>
      <c r="D171" s="192" t="str">
        <f t="shared" si="74"/>
        <v/>
      </c>
      <c r="E171" s="193" t="str">
        <f t="shared" si="75"/>
        <v/>
      </c>
      <c r="F171" s="194" t="str">
        <f t="shared" si="76"/>
        <v/>
      </c>
      <c r="G171" s="192" t="str">
        <f t="shared" si="77"/>
        <v/>
      </c>
      <c r="H171" s="193" t="str">
        <f t="shared" si="78"/>
        <v/>
      </c>
      <c r="I171" s="194" t="str">
        <f t="shared" si="79"/>
        <v/>
      </c>
      <c r="J171" s="192" t="str">
        <f t="shared" si="80"/>
        <v/>
      </c>
      <c r="K171" s="193" t="str">
        <f t="shared" si="81"/>
        <v/>
      </c>
      <c r="L171" s="194" t="str">
        <f t="shared" si="82"/>
        <v/>
      </c>
      <c r="M171" s="20"/>
      <c r="N171" s="195" t="str">
        <f t="shared" si="83"/>
        <v/>
      </c>
      <c r="O171" s="196" t="str">
        <f t="shared" si="84"/>
        <v/>
      </c>
      <c r="P171" s="197" t="str">
        <f t="shared" si="85"/>
        <v/>
      </c>
      <c r="Q171" s="192" t="str">
        <f t="shared" si="86"/>
        <v/>
      </c>
      <c r="R171" s="198" t="str">
        <f t="shared" si="87"/>
        <v/>
      </c>
      <c r="S171" s="199"/>
      <c r="T171" s="200" t="str">
        <f t="shared" si="88"/>
        <v/>
      </c>
      <c r="U171" s="199"/>
      <c r="V171" s="200" t="str">
        <f t="shared" si="89"/>
        <v/>
      </c>
      <c r="W171" s="199"/>
      <c r="X171" s="201" t="str">
        <f t="shared" si="90"/>
        <v/>
      </c>
      <c r="Y171" s="202" t="str">
        <f t="shared" si="91"/>
        <v/>
      </c>
      <c r="Z171" s="203" t="str">
        <f t="shared" si="92"/>
        <v/>
      </c>
      <c r="AA171" s="204" t="str">
        <f t="shared" si="93"/>
        <v/>
      </c>
      <c r="AB171" s="205"/>
      <c r="AC171" s="186"/>
      <c r="AD171" s="206" t="str">
        <f t="shared" si="94"/>
        <v/>
      </c>
      <c r="AE171" s="207" t="str">
        <f t="shared" si="95"/>
        <v/>
      </c>
      <c r="AF171" s="208" t="str">
        <f t="shared" si="96"/>
        <v/>
      </c>
      <c r="AG171" s="209" t="str">
        <f t="shared" si="97"/>
        <v/>
      </c>
      <c r="AH171" s="210" t="str">
        <f t="shared" si="98"/>
        <v/>
      </c>
    </row>
    <row r="172" spans="2:34" ht="12" customHeight="1">
      <c r="B172" s="27">
        <f>IF(情報!$C162="","",情報!$C162)</f>
        <v>425</v>
      </c>
      <c r="C172" s="28" t="str">
        <f t="shared" si="73"/>
        <v/>
      </c>
      <c r="D172" s="211" t="str">
        <f t="shared" si="74"/>
        <v/>
      </c>
      <c r="E172" s="212" t="str">
        <f t="shared" si="75"/>
        <v/>
      </c>
      <c r="F172" s="213" t="str">
        <f t="shared" si="76"/>
        <v/>
      </c>
      <c r="G172" s="211" t="str">
        <f t="shared" si="77"/>
        <v/>
      </c>
      <c r="H172" s="212" t="str">
        <f t="shared" si="78"/>
        <v/>
      </c>
      <c r="I172" s="213" t="str">
        <f t="shared" si="79"/>
        <v/>
      </c>
      <c r="J172" s="211" t="str">
        <f t="shared" si="80"/>
        <v/>
      </c>
      <c r="K172" s="212" t="str">
        <f t="shared" si="81"/>
        <v/>
      </c>
      <c r="L172" s="213" t="str">
        <f t="shared" si="82"/>
        <v/>
      </c>
      <c r="M172" s="20"/>
      <c r="N172" s="214" t="str">
        <f t="shared" si="83"/>
        <v/>
      </c>
      <c r="O172" s="215" t="str">
        <f t="shared" si="84"/>
        <v/>
      </c>
      <c r="P172" s="216" t="str">
        <f t="shared" si="85"/>
        <v/>
      </c>
      <c r="Q172" s="211" t="str">
        <f t="shared" si="86"/>
        <v/>
      </c>
      <c r="R172" s="217" t="str">
        <f t="shared" si="87"/>
        <v/>
      </c>
      <c r="S172" s="218"/>
      <c r="T172" s="219" t="str">
        <f t="shared" si="88"/>
        <v/>
      </c>
      <c r="U172" s="218"/>
      <c r="V172" s="219" t="str">
        <f t="shared" si="89"/>
        <v/>
      </c>
      <c r="W172" s="218"/>
      <c r="X172" s="220" t="str">
        <f t="shared" si="90"/>
        <v/>
      </c>
      <c r="Y172" s="221" t="str">
        <f t="shared" si="91"/>
        <v/>
      </c>
      <c r="Z172" s="222" t="str">
        <f t="shared" si="92"/>
        <v/>
      </c>
      <c r="AA172" s="223" t="str">
        <f t="shared" si="93"/>
        <v/>
      </c>
      <c r="AB172" s="224"/>
      <c r="AC172" s="186"/>
      <c r="AD172" s="225" t="str">
        <f t="shared" si="94"/>
        <v/>
      </c>
      <c r="AE172" s="226" t="str">
        <f t="shared" si="95"/>
        <v/>
      </c>
      <c r="AF172" s="227" t="str">
        <f t="shared" si="96"/>
        <v/>
      </c>
      <c r="AG172" s="228" t="str">
        <f t="shared" si="97"/>
        <v/>
      </c>
      <c r="AH172" s="229" t="str">
        <f t="shared" si="98"/>
        <v/>
      </c>
    </row>
    <row r="173" spans="2:34" ht="12" customHeight="1">
      <c r="B173" s="33">
        <f>IF(情報!$C163="","",情報!$C163)</f>
        <v>426</v>
      </c>
      <c r="C173" s="34" t="str">
        <f t="shared" ref="C173:C192" si="99">IF(ISERROR(VLOOKUP($B173,名列,2,FALSE)&amp;""),"",VLOOKUP($B173,名列,2,FALSE)&amp;"")</f>
        <v/>
      </c>
      <c r="D173" s="230" t="str">
        <f t="shared" ref="D173:D192" si="100">VLOOKUP($B173,単3,52,FALSE)</f>
        <v/>
      </c>
      <c r="E173" s="231" t="str">
        <f t="shared" ref="E173:E192" si="101">VLOOKUP($B173,テ3,32,FALSE)</f>
        <v/>
      </c>
      <c r="F173" s="232" t="str">
        <f t="shared" si="76"/>
        <v/>
      </c>
      <c r="G173" s="230" t="str">
        <f t="shared" ref="G173:G192" si="102">VLOOKUP($B173,単3,53,FALSE)</f>
        <v/>
      </c>
      <c r="H173" s="231" t="str">
        <f t="shared" ref="H173:H192" si="103">VLOOKUP($B173,テ3,33,FALSE)</f>
        <v/>
      </c>
      <c r="I173" s="232" t="str">
        <f t="shared" si="79"/>
        <v/>
      </c>
      <c r="J173" s="230" t="str">
        <f t="shared" ref="J173:J192" si="104">VLOOKUP($B173,単3,54,FALSE)</f>
        <v/>
      </c>
      <c r="K173" s="231" t="str">
        <f t="shared" ref="K173:K192" si="105">VLOOKUP($B173,テ3,34,FALSE)</f>
        <v/>
      </c>
      <c r="L173" s="232" t="str">
        <f t="shared" si="82"/>
        <v/>
      </c>
      <c r="M173" s="20"/>
      <c r="N173" s="233" t="str">
        <f t="shared" si="83"/>
        <v/>
      </c>
      <c r="O173" s="234" t="str">
        <f t="shared" si="84"/>
        <v/>
      </c>
      <c r="P173" s="235" t="str">
        <f t="shared" si="85"/>
        <v/>
      </c>
      <c r="Q173" s="230" t="str">
        <f t="shared" ref="Q173:Q192" si="106">VLOOKUP($B173,テ3,35,FALSE)</f>
        <v/>
      </c>
      <c r="R173" s="236" t="str">
        <f t="shared" si="87"/>
        <v/>
      </c>
      <c r="S173" s="237"/>
      <c r="T173" s="238" t="str">
        <f t="shared" si="88"/>
        <v/>
      </c>
      <c r="U173" s="237"/>
      <c r="V173" s="238" t="str">
        <f t="shared" si="89"/>
        <v/>
      </c>
      <c r="W173" s="237"/>
      <c r="X173" s="239" t="str">
        <f t="shared" si="90"/>
        <v/>
      </c>
      <c r="Y173" s="240" t="str">
        <f t="shared" si="91"/>
        <v/>
      </c>
      <c r="Z173" s="241" t="str">
        <f t="shared" si="92"/>
        <v/>
      </c>
      <c r="AA173" s="242" t="str">
        <f t="shared" si="93"/>
        <v/>
      </c>
      <c r="AB173" s="243"/>
      <c r="AC173" s="186"/>
      <c r="AD173" s="244" t="str">
        <f t="shared" si="94"/>
        <v/>
      </c>
      <c r="AE173" s="245" t="str">
        <f t="shared" si="95"/>
        <v/>
      </c>
      <c r="AF173" s="246" t="str">
        <f t="shared" si="96"/>
        <v/>
      </c>
      <c r="AG173" s="247" t="str">
        <f t="shared" si="97"/>
        <v/>
      </c>
      <c r="AH173" s="248" t="str">
        <f t="shared" si="98"/>
        <v/>
      </c>
    </row>
    <row r="174" spans="2:34" ht="12" customHeight="1">
      <c r="B174" s="21">
        <f>IF(情報!$C164="","",情報!$C164)</f>
        <v>427</v>
      </c>
      <c r="C174" s="22" t="str">
        <f t="shared" si="99"/>
        <v/>
      </c>
      <c r="D174" s="192" t="str">
        <f t="shared" si="100"/>
        <v/>
      </c>
      <c r="E174" s="193" t="str">
        <f t="shared" si="101"/>
        <v/>
      </c>
      <c r="F174" s="194" t="str">
        <f t="shared" si="76"/>
        <v/>
      </c>
      <c r="G174" s="192" t="str">
        <f t="shared" si="102"/>
        <v/>
      </c>
      <c r="H174" s="193" t="str">
        <f t="shared" si="103"/>
        <v/>
      </c>
      <c r="I174" s="194" t="str">
        <f t="shared" si="79"/>
        <v/>
      </c>
      <c r="J174" s="192" t="str">
        <f t="shared" si="104"/>
        <v/>
      </c>
      <c r="K174" s="193" t="str">
        <f t="shared" si="105"/>
        <v/>
      </c>
      <c r="L174" s="194" t="str">
        <f t="shared" si="82"/>
        <v/>
      </c>
      <c r="M174" s="20"/>
      <c r="N174" s="195" t="str">
        <f t="shared" si="83"/>
        <v/>
      </c>
      <c r="O174" s="196" t="str">
        <f t="shared" si="84"/>
        <v/>
      </c>
      <c r="P174" s="197" t="str">
        <f t="shared" si="85"/>
        <v/>
      </c>
      <c r="Q174" s="192" t="str">
        <f t="shared" si="106"/>
        <v/>
      </c>
      <c r="R174" s="198" t="str">
        <f t="shared" si="87"/>
        <v/>
      </c>
      <c r="S174" s="199"/>
      <c r="T174" s="200" t="str">
        <f t="shared" si="88"/>
        <v/>
      </c>
      <c r="U174" s="199"/>
      <c r="V174" s="200" t="str">
        <f t="shared" si="89"/>
        <v/>
      </c>
      <c r="W174" s="199"/>
      <c r="X174" s="201" t="str">
        <f t="shared" si="90"/>
        <v/>
      </c>
      <c r="Y174" s="202" t="str">
        <f t="shared" si="91"/>
        <v/>
      </c>
      <c r="Z174" s="203" t="str">
        <f t="shared" si="92"/>
        <v/>
      </c>
      <c r="AA174" s="204" t="str">
        <f t="shared" si="93"/>
        <v/>
      </c>
      <c r="AB174" s="205"/>
      <c r="AC174" s="186"/>
      <c r="AD174" s="206" t="str">
        <f t="shared" si="94"/>
        <v/>
      </c>
      <c r="AE174" s="207" t="str">
        <f t="shared" si="95"/>
        <v/>
      </c>
      <c r="AF174" s="208" t="str">
        <f t="shared" si="96"/>
        <v/>
      </c>
      <c r="AG174" s="209" t="str">
        <f t="shared" si="97"/>
        <v/>
      </c>
      <c r="AH174" s="210" t="str">
        <f t="shared" si="98"/>
        <v/>
      </c>
    </row>
    <row r="175" spans="2:34" ht="12" customHeight="1">
      <c r="B175" s="21">
        <f>IF(情報!$C165="","",情報!$C165)</f>
        <v>428</v>
      </c>
      <c r="C175" s="22" t="str">
        <f t="shared" si="99"/>
        <v/>
      </c>
      <c r="D175" s="192" t="str">
        <f t="shared" si="100"/>
        <v/>
      </c>
      <c r="E175" s="193" t="str">
        <f t="shared" si="101"/>
        <v/>
      </c>
      <c r="F175" s="194" t="str">
        <f t="shared" si="76"/>
        <v/>
      </c>
      <c r="G175" s="192" t="str">
        <f t="shared" si="102"/>
        <v/>
      </c>
      <c r="H175" s="193" t="str">
        <f t="shared" si="103"/>
        <v/>
      </c>
      <c r="I175" s="194" t="str">
        <f t="shared" si="79"/>
        <v/>
      </c>
      <c r="J175" s="192" t="str">
        <f t="shared" si="104"/>
        <v/>
      </c>
      <c r="K175" s="193" t="str">
        <f t="shared" si="105"/>
        <v/>
      </c>
      <c r="L175" s="194" t="str">
        <f t="shared" si="82"/>
        <v/>
      </c>
      <c r="M175" s="20"/>
      <c r="N175" s="195" t="str">
        <f t="shared" si="83"/>
        <v/>
      </c>
      <c r="O175" s="196" t="str">
        <f t="shared" si="84"/>
        <v/>
      </c>
      <c r="P175" s="197" t="str">
        <f t="shared" si="85"/>
        <v/>
      </c>
      <c r="Q175" s="192" t="str">
        <f t="shared" si="106"/>
        <v/>
      </c>
      <c r="R175" s="198" t="str">
        <f t="shared" si="87"/>
        <v/>
      </c>
      <c r="S175" s="199"/>
      <c r="T175" s="200" t="str">
        <f t="shared" si="88"/>
        <v/>
      </c>
      <c r="U175" s="199"/>
      <c r="V175" s="200" t="str">
        <f t="shared" si="89"/>
        <v/>
      </c>
      <c r="W175" s="199"/>
      <c r="X175" s="201" t="str">
        <f t="shared" si="90"/>
        <v/>
      </c>
      <c r="Y175" s="202" t="str">
        <f t="shared" si="91"/>
        <v/>
      </c>
      <c r="Z175" s="203" t="str">
        <f t="shared" si="92"/>
        <v/>
      </c>
      <c r="AA175" s="204" t="str">
        <f t="shared" si="93"/>
        <v/>
      </c>
      <c r="AB175" s="205"/>
      <c r="AC175" s="186"/>
      <c r="AD175" s="206" t="str">
        <f t="shared" si="94"/>
        <v/>
      </c>
      <c r="AE175" s="207" t="str">
        <f t="shared" si="95"/>
        <v/>
      </c>
      <c r="AF175" s="208" t="str">
        <f t="shared" si="96"/>
        <v/>
      </c>
      <c r="AG175" s="209" t="str">
        <f t="shared" si="97"/>
        <v/>
      </c>
      <c r="AH175" s="210" t="str">
        <f t="shared" si="98"/>
        <v/>
      </c>
    </row>
    <row r="176" spans="2:34" ht="12" customHeight="1">
      <c r="B176" s="21">
        <f>IF(情報!$C166="","",情報!$C166)</f>
        <v>429</v>
      </c>
      <c r="C176" s="22" t="str">
        <f t="shared" si="99"/>
        <v/>
      </c>
      <c r="D176" s="192" t="str">
        <f t="shared" si="100"/>
        <v/>
      </c>
      <c r="E176" s="193" t="str">
        <f t="shared" si="101"/>
        <v/>
      </c>
      <c r="F176" s="194" t="str">
        <f t="shared" si="76"/>
        <v/>
      </c>
      <c r="G176" s="192" t="str">
        <f t="shared" si="102"/>
        <v/>
      </c>
      <c r="H176" s="193" t="str">
        <f t="shared" si="103"/>
        <v/>
      </c>
      <c r="I176" s="194" t="str">
        <f t="shared" si="79"/>
        <v/>
      </c>
      <c r="J176" s="192" t="str">
        <f t="shared" si="104"/>
        <v/>
      </c>
      <c r="K176" s="193" t="str">
        <f t="shared" si="105"/>
        <v/>
      </c>
      <c r="L176" s="194" t="str">
        <f t="shared" si="82"/>
        <v/>
      </c>
      <c r="M176" s="20"/>
      <c r="N176" s="195" t="str">
        <f t="shared" si="83"/>
        <v/>
      </c>
      <c r="O176" s="196" t="str">
        <f t="shared" si="84"/>
        <v/>
      </c>
      <c r="P176" s="197" t="str">
        <f t="shared" si="85"/>
        <v/>
      </c>
      <c r="Q176" s="192" t="str">
        <f t="shared" si="106"/>
        <v/>
      </c>
      <c r="R176" s="198" t="str">
        <f t="shared" si="87"/>
        <v/>
      </c>
      <c r="S176" s="199"/>
      <c r="T176" s="200" t="str">
        <f t="shared" si="88"/>
        <v/>
      </c>
      <c r="U176" s="199"/>
      <c r="V176" s="200" t="str">
        <f t="shared" si="89"/>
        <v/>
      </c>
      <c r="W176" s="199"/>
      <c r="X176" s="201" t="str">
        <f t="shared" si="90"/>
        <v/>
      </c>
      <c r="Y176" s="202" t="str">
        <f t="shared" si="91"/>
        <v/>
      </c>
      <c r="Z176" s="203" t="str">
        <f t="shared" si="92"/>
        <v/>
      </c>
      <c r="AA176" s="204" t="str">
        <f t="shared" si="93"/>
        <v/>
      </c>
      <c r="AB176" s="205"/>
      <c r="AC176" s="186"/>
      <c r="AD176" s="206" t="str">
        <f t="shared" si="94"/>
        <v/>
      </c>
      <c r="AE176" s="207" t="str">
        <f t="shared" si="95"/>
        <v/>
      </c>
      <c r="AF176" s="208" t="str">
        <f t="shared" si="96"/>
        <v/>
      </c>
      <c r="AG176" s="209" t="str">
        <f t="shared" si="97"/>
        <v/>
      </c>
      <c r="AH176" s="210" t="str">
        <f t="shared" si="98"/>
        <v/>
      </c>
    </row>
    <row r="177" spans="2:34" ht="12" customHeight="1">
      <c r="B177" s="27">
        <f>IF(情報!$C167="","",情報!$C167)</f>
        <v>430</v>
      </c>
      <c r="C177" s="28" t="str">
        <f t="shared" si="99"/>
        <v/>
      </c>
      <c r="D177" s="211" t="str">
        <f t="shared" si="100"/>
        <v/>
      </c>
      <c r="E177" s="212" t="str">
        <f t="shared" si="101"/>
        <v/>
      </c>
      <c r="F177" s="213" t="str">
        <f t="shared" si="76"/>
        <v/>
      </c>
      <c r="G177" s="211" t="str">
        <f t="shared" si="102"/>
        <v/>
      </c>
      <c r="H177" s="212" t="str">
        <f t="shared" si="103"/>
        <v/>
      </c>
      <c r="I177" s="213" t="str">
        <f t="shared" si="79"/>
        <v/>
      </c>
      <c r="J177" s="211" t="str">
        <f t="shared" si="104"/>
        <v/>
      </c>
      <c r="K177" s="212" t="str">
        <f t="shared" si="105"/>
        <v/>
      </c>
      <c r="L177" s="213" t="str">
        <f t="shared" si="82"/>
        <v/>
      </c>
      <c r="M177" s="20"/>
      <c r="N177" s="214" t="str">
        <f t="shared" si="83"/>
        <v/>
      </c>
      <c r="O177" s="215" t="str">
        <f t="shared" si="84"/>
        <v/>
      </c>
      <c r="P177" s="216" t="str">
        <f t="shared" si="85"/>
        <v/>
      </c>
      <c r="Q177" s="211" t="str">
        <f t="shared" si="106"/>
        <v/>
      </c>
      <c r="R177" s="217" t="str">
        <f t="shared" si="87"/>
        <v/>
      </c>
      <c r="S177" s="218"/>
      <c r="T177" s="219" t="str">
        <f t="shared" si="88"/>
        <v/>
      </c>
      <c r="U177" s="218"/>
      <c r="V177" s="219" t="str">
        <f t="shared" si="89"/>
        <v/>
      </c>
      <c r="W177" s="218"/>
      <c r="X177" s="220" t="str">
        <f t="shared" si="90"/>
        <v/>
      </c>
      <c r="Y177" s="221" t="str">
        <f t="shared" si="91"/>
        <v/>
      </c>
      <c r="Z177" s="222" t="str">
        <f t="shared" si="92"/>
        <v/>
      </c>
      <c r="AA177" s="223" t="str">
        <f t="shared" si="93"/>
        <v/>
      </c>
      <c r="AB177" s="224"/>
      <c r="AC177" s="186"/>
      <c r="AD177" s="225" t="str">
        <f t="shared" si="94"/>
        <v/>
      </c>
      <c r="AE177" s="226" t="str">
        <f t="shared" si="95"/>
        <v/>
      </c>
      <c r="AF177" s="227" t="str">
        <f t="shared" si="96"/>
        <v/>
      </c>
      <c r="AG177" s="228" t="str">
        <f t="shared" si="97"/>
        <v/>
      </c>
      <c r="AH177" s="229" t="str">
        <f t="shared" si="98"/>
        <v/>
      </c>
    </row>
    <row r="178" spans="2:34" ht="12" customHeight="1">
      <c r="B178" s="33">
        <f>IF(情報!$C168="","",情報!$C168)</f>
        <v>431</v>
      </c>
      <c r="C178" s="34" t="str">
        <f t="shared" si="99"/>
        <v/>
      </c>
      <c r="D178" s="230" t="str">
        <f t="shared" si="100"/>
        <v/>
      </c>
      <c r="E178" s="231" t="str">
        <f t="shared" si="101"/>
        <v/>
      </c>
      <c r="F178" s="232" t="str">
        <f t="shared" si="76"/>
        <v/>
      </c>
      <c r="G178" s="230" t="str">
        <f t="shared" si="102"/>
        <v/>
      </c>
      <c r="H178" s="231" t="str">
        <f t="shared" si="103"/>
        <v/>
      </c>
      <c r="I178" s="232" t="str">
        <f t="shared" si="79"/>
        <v/>
      </c>
      <c r="J178" s="230" t="str">
        <f t="shared" si="104"/>
        <v/>
      </c>
      <c r="K178" s="231" t="str">
        <f t="shared" si="105"/>
        <v/>
      </c>
      <c r="L178" s="232" t="str">
        <f t="shared" si="82"/>
        <v/>
      </c>
      <c r="M178" s="20"/>
      <c r="N178" s="233" t="str">
        <f t="shared" si="83"/>
        <v/>
      </c>
      <c r="O178" s="234" t="str">
        <f t="shared" si="84"/>
        <v/>
      </c>
      <c r="P178" s="235" t="str">
        <f t="shared" si="85"/>
        <v/>
      </c>
      <c r="Q178" s="230" t="str">
        <f t="shared" si="106"/>
        <v/>
      </c>
      <c r="R178" s="236" t="str">
        <f t="shared" si="87"/>
        <v/>
      </c>
      <c r="S178" s="237"/>
      <c r="T178" s="238" t="str">
        <f t="shared" si="88"/>
        <v/>
      </c>
      <c r="U178" s="237"/>
      <c r="V178" s="238" t="str">
        <f t="shared" si="89"/>
        <v/>
      </c>
      <c r="W178" s="237"/>
      <c r="X178" s="239" t="str">
        <f t="shared" si="90"/>
        <v/>
      </c>
      <c r="Y178" s="240" t="str">
        <f t="shared" si="91"/>
        <v/>
      </c>
      <c r="Z178" s="241" t="str">
        <f t="shared" si="92"/>
        <v/>
      </c>
      <c r="AA178" s="242" t="str">
        <f t="shared" si="93"/>
        <v/>
      </c>
      <c r="AB178" s="243"/>
      <c r="AC178" s="186"/>
      <c r="AD178" s="244" t="str">
        <f t="shared" si="94"/>
        <v/>
      </c>
      <c r="AE178" s="245" t="str">
        <f t="shared" si="95"/>
        <v/>
      </c>
      <c r="AF178" s="246" t="str">
        <f t="shared" si="96"/>
        <v/>
      </c>
      <c r="AG178" s="247" t="str">
        <f t="shared" si="97"/>
        <v/>
      </c>
      <c r="AH178" s="248" t="str">
        <f t="shared" si="98"/>
        <v/>
      </c>
    </row>
    <row r="179" spans="2:34" ht="12" customHeight="1">
      <c r="B179" s="21">
        <f>IF(情報!$C169="","",情報!$C169)</f>
        <v>432</v>
      </c>
      <c r="C179" s="22" t="str">
        <f t="shared" si="99"/>
        <v/>
      </c>
      <c r="D179" s="192" t="str">
        <f t="shared" si="100"/>
        <v/>
      </c>
      <c r="E179" s="193" t="str">
        <f t="shared" si="101"/>
        <v/>
      </c>
      <c r="F179" s="194" t="str">
        <f t="shared" si="76"/>
        <v/>
      </c>
      <c r="G179" s="192" t="str">
        <f t="shared" si="102"/>
        <v/>
      </c>
      <c r="H179" s="193" t="str">
        <f t="shared" si="103"/>
        <v/>
      </c>
      <c r="I179" s="194" t="str">
        <f t="shared" si="79"/>
        <v/>
      </c>
      <c r="J179" s="192" t="str">
        <f t="shared" si="104"/>
        <v/>
      </c>
      <c r="K179" s="193" t="str">
        <f t="shared" si="105"/>
        <v/>
      </c>
      <c r="L179" s="194" t="str">
        <f t="shared" si="82"/>
        <v/>
      </c>
      <c r="M179" s="20"/>
      <c r="N179" s="195" t="str">
        <f t="shared" si="83"/>
        <v/>
      </c>
      <c r="O179" s="196" t="str">
        <f t="shared" si="84"/>
        <v/>
      </c>
      <c r="P179" s="197" t="str">
        <f t="shared" si="85"/>
        <v/>
      </c>
      <c r="Q179" s="192" t="str">
        <f t="shared" si="106"/>
        <v/>
      </c>
      <c r="R179" s="198" t="str">
        <f t="shared" si="87"/>
        <v/>
      </c>
      <c r="S179" s="199"/>
      <c r="T179" s="200" t="str">
        <f t="shared" si="88"/>
        <v/>
      </c>
      <c r="U179" s="199"/>
      <c r="V179" s="200" t="str">
        <f t="shared" si="89"/>
        <v/>
      </c>
      <c r="W179" s="199"/>
      <c r="X179" s="201" t="str">
        <f t="shared" si="90"/>
        <v/>
      </c>
      <c r="Y179" s="202" t="str">
        <f t="shared" si="91"/>
        <v/>
      </c>
      <c r="Z179" s="203" t="str">
        <f t="shared" si="92"/>
        <v/>
      </c>
      <c r="AA179" s="204" t="str">
        <f t="shared" si="93"/>
        <v/>
      </c>
      <c r="AB179" s="205"/>
      <c r="AC179" s="186"/>
      <c r="AD179" s="206" t="str">
        <f t="shared" si="94"/>
        <v/>
      </c>
      <c r="AE179" s="207" t="str">
        <f t="shared" si="95"/>
        <v/>
      </c>
      <c r="AF179" s="208" t="str">
        <f t="shared" si="96"/>
        <v/>
      </c>
      <c r="AG179" s="209" t="str">
        <f t="shared" si="97"/>
        <v/>
      </c>
      <c r="AH179" s="210" t="str">
        <f t="shared" si="98"/>
        <v/>
      </c>
    </row>
    <row r="180" spans="2:34" ht="12" customHeight="1">
      <c r="B180" s="21">
        <f>IF(情報!$C170="","",情報!$C170)</f>
        <v>433</v>
      </c>
      <c r="C180" s="22" t="str">
        <f t="shared" si="99"/>
        <v/>
      </c>
      <c r="D180" s="192" t="str">
        <f t="shared" si="100"/>
        <v/>
      </c>
      <c r="E180" s="193" t="str">
        <f t="shared" si="101"/>
        <v/>
      </c>
      <c r="F180" s="194" t="str">
        <f t="shared" si="76"/>
        <v/>
      </c>
      <c r="G180" s="192" t="str">
        <f t="shared" si="102"/>
        <v/>
      </c>
      <c r="H180" s="193" t="str">
        <f t="shared" si="103"/>
        <v/>
      </c>
      <c r="I180" s="194" t="str">
        <f t="shared" si="79"/>
        <v/>
      </c>
      <c r="J180" s="192" t="str">
        <f t="shared" si="104"/>
        <v/>
      </c>
      <c r="K180" s="193" t="str">
        <f t="shared" si="105"/>
        <v/>
      </c>
      <c r="L180" s="194" t="str">
        <f t="shared" si="82"/>
        <v/>
      </c>
      <c r="M180" s="20"/>
      <c r="N180" s="195" t="str">
        <f t="shared" si="83"/>
        <v/>
      </c>
      <c r="O180" s="196" t="str">
        <f t="shared" si="84"/>
        <v/>
      </c>
      <c r="P180" s="197" t="str">
        <f t="shared" si="85"/>
        <v/>
      </c>
      <c r="Q180" s="192" t="str">
        <f t="shared" si="106"/>
        <v/>
      </c>
      <c r="R180" s="198" t="str">
        <f t="shared" si="87"/>
        <v/>
      </c>
      <c r="S180" s="199"/>
      <c r="T180" s="200" t="str">
        <f t="shared" si="88"/>
        <v/>
      </c>
      <c r="U180" s="199"/>
      <c r="V180" s="200" t="str">
        <f t="shared" si="89"/>
        <v/>
      </c>
      <c r="W180" s="199"/>
      <c r="X180" s="201" t="str">
        <f t="shared" si="90"/>
        <v/>
      </c>
      <c r="Y180" s="202" t="str">
        <f t="shared" si="91"/>
        <v/>
      </c>
      <c r="Z180" s="203" t="str">
        <f t="shared" si="92"/>
        <v/>
      </c>
      <c r="AA180" s="204" t="str">
        <f t="shared" si="93"/>
        <v/>
      </c>
      <c r="AB180" s="205"/>
      <c r="AC180" s="186"/>
      <c r="AD180" s="206" t="str">
        <f t="shared" si="94"/>
        <v/>
      </c>
      <c r="AE180" s="207" t="str">
        <f t="shared" si="95"/>
        <v/>
      </c>
      <c r="AF180" s="208" t="str">
        <f t="shared" si="96"/>
        <v/>
      </c>
      <c r="AG180" s="209" t="str">
        <f t="shared" si="97"/>
        <v/>
      </c>
      <c r="AH180" s="210" t="str">
        <f t="shared" si="98"/>
        <v/>
      </c>
    </row>
    <row r="181" spans="2:34" ht="12" customHeight="1">
      <c r="B181" s="21">
        <f>IF(情報!$C171="","",情報!$C171)</f>
        <v>434</v>
      </c>
      <c r="C181" s="22" t="str">
        <f t="shared" si="99"/>
        <v/>
      </c>
      <c r="D181" s="192" t="str">
        <f t="shared" si="100"/>
        <v/>
      </c>
      <c r="E181" s="193" t="str">
        <f t="shared" si="101"/>
        <v/>
      </c>
      <c r="F181" s="194" t="str">
        <f t="shared" si="76"/>
        <v/>
      </c>
      <c r="G181" s="192" t="str">
        <f t="shared" si="102"/>
        <v/>
      </c>
      <c r="H181" s="193" t="str">
        <f t="shared" si="103"/>
        <v/>
      </c>
      <c r="I181" s="194" t="str">
        <f t="shared" si="79"/>
        <v/>
      </c>
      <c r="J181" s="192" t="str">
        <f t="shared" si="104"/>
        <v/>
      </c>
      <c r="K181" s="193" t="str">
        <f t="shared" si="105"/>
        <v/>
      </c>
      <c r="L181" s="194" t="str">
        <f t="shared" si="82"/>
        <v/>
      </c>
      <c r="M181" s="20"/>
      <c r="N181" s="195" t="str">
        <f t="shared" si="83"/>
        <v/>
      </c>
      <c r="O181" s="196" t="str">
        <f t="shared" si="84"/>
        <v/>
      </c>
      <c r="P181" s="197" t="str">
        <f t="shared" si="85"/>
        <v/>
      </c>
      <c r="Q181" s="192" t="str">
        <f t="shared" si="106"/>
        <v/>
      </c>
      <c r="R181" s="198" t="str">
        <f t="shared" si="87"/>
        <v/>
      </c>
      <c r="S181" s="199"/>
      <c r="T181" s="200" t="str">
        <f t="shared" si="88"/>
        <v/>
      </c>
      <c r="U181" s="199"/>
      <c r="V181" s="200" t="str">
        <f t="shared" si="89"/>
        <v/>
      </c>
      <c r="W181" s="199"/>
      <c r="X181" s="201" t="str">
        <f t="shared" si="90"/>
        <v/>
      </c>
      <c r="Y181" s="202" t="str">
        <f t="shared" si="91"/>
        <v/>
      </c>
      <c r="Z181" s="203" t="str">
        <f t="shared" si="92"/>
        <v/>
      </c>
      <c r="AA181" s="204" t="str">
        <f t="shared" si="93"/>
        <v/>
      </c>
      <c r="AB181" s="205"/>
      <c r="AC181" s="186"/>
      <c r="AD181" s="206" t="str">
        <f t="shared" si="94"/>
        <v/>
      </c>
      <c r="AE181" s="207" t="str">
        <f t="shared" si="95"/>
        <v/>
      </c>
      <c r="AF181" s="208" t="str">
        <f t="shared" si="96"/>
        <v/>
      </c>
      <c r="AG181" s="209" t="str">
        <f t="shared" si="97"/>
        <v/>
      </c>
      <c r="AH181" s="210" t="str">
        <f t="shared" si="98"/>
        <v/>
      </c>
    </row>
    <row r="182" spans="2:34" ht="12" customHeight="1">
      <c r="B182" s="27">
        <f>IF(情報!$C172="","",情報!$C172)</f>
        <v>435</v>
      </c>
      <c r="C182" s="28" t="str">
        <f t="shared" si="99"/>
        <v/>
      </c>
      <c r="D182" s="211" t="str">
        <f t="shared" si="100"/>
        <v/>
      </c>
      <c r="E182" s="212" t="str">
        <f t="shared" si="101"/>
        <v/>
      </c>
      <c r="F182" s="213" t="str">
        <f t="shared" si="76"/>
        <v/>
      </c>
      <c r="G182" s="211" t="str">
        <f t="shared" si="102"/>
        <v/>
      </c>
      <c r="H182" s="212" t="str">
        <f t="shared" si="103"/>
        <v/>
      </c>
      <c r="I182" s="213" t="str">
        <f t="shared" si="79"/>
        <v/>
      </c>
      <c r="J182" s="211" t="str">
        <f t="shared" si="104"/>
        <v/>
      </c>
      <c r="K182" s="212" t="str">
        <f t="shared" si="105"/>
        <v/>
      </c>
      <c r="L182" s="213" t="str">
        <f t="shared" si="82"/>
        <v/>
      </c>
      <c r="M182" s="20"/>
      <c r="N182" s="214" t="str">
        <f t="shared" si="83"/>
        <v/>
      </c>
      <c r="O182" s="215" t="str">
        <f t="shared" si="84"/>
        <v/>
      </c>
      <c r="P182" s="216" t="str">
        <f t="shared" si="85"/>
        <v/>
      </c>
      <c r="Q182" s="211" t="str">
        <f t="shared" si="106"/>
        <v/>
      </c>
      <c r="R182" s="217" t="str">
        <f t="shared" si="87"/>
        <v/>
      </c>
      <c r="S182" s="218"/>
      <c r="T182" s="219" t="str">
        <f t="shared" si="88"/>
        <v/>
      </c>
      <c r="U182" s="218"/>
      <c r="V182" s="219" t="str">
        <f t="shared" si="89"/>
        <v/>
      </c>
      <c r="W182" s="218"/>
      <c r="X182" s="220" t="str">
        <f t="shared" si="90"/>
        <v/>
      </c>
      <c r="Y182" s="221" t="str">
        <f t="shared" si="91"/>
        <v/>
      </c>
      <c r="Z182" s="222" t="str">
        <f t="shared" si="92"/>
        <v/>
      </c>
      <c r="AA182" s="223" t="str">
        <f t="shared" si="93"/>
        <v/>
      </c>
      <c r="AB182" s="224"/>
      <c r="AC182" s="186"/>
      <c r="AD182" s="225" t="str">
        <f t="shared" si="94"/>
        <v/>
      </c>
      <c r="AE182" s="226" t="str">
        <f t="shared" si="95"/>
        <v/>
      </c>
      <c r="AF182" s="227" t="str">
        <f t="shared" si="96"/>
        <v/>
      </c>
      <c r="AG182" s="228" t="str">
        <f t="shared" si="97"/>
        <v/>
      </c>
      <c r="AH182" s="229" t="str">
        <f t="shared" si="98"/>
        <v/>
      </c>
    </row>
    <row r="183" spans="2:34" ht="12" customHeight="1">
      <c r="B183" s="33">
        <f>IF(情報!$C173="","",情報!$C173)</f>
        <v>436</v>
      </c>
      <c r="C183" s="34" t="str">
        <f t="shared" si="99"/>
        <v/>
      </c>
      <c r="D183" s="230" t="str">
        <f t="shared" si="100"/>
        <v/>
      </c>
      <c r="E183" s="231" t="str">
        <f t="shared" si="101"/>
        <v/>
      </c>
      <c r="F183" s="232" t="str">
        <f t="shared" si="76"/>
        <v/>
      </c>
      <c r="G183" s="230" t="str">
        <f t="shared" si="102"/>
        <v/>
      </c>
      <c r="H183" s="231" t="str">
        <f t="shared" si="103"/>
        <v/>
      </c>
      <c r="I183" s="232" t="str">
        <f t="shared" si="79"/>
        <v/>
      </c>
      <c r="J183" s="230" t="str">
        <f t="shared" si="104"/>
        <v/>
      </c>
      <c r="K183" s="231" t="str">
        <f t="shared" si="105"/>
        <v/>
      </c>
      <c r="L183" s="232" t="str">
        <f t="shared" si="82"/>
        <v/>
      </c>
      <c r="M183" s="20"/>
      <c r="N183" s="233" t="str">
        <f t="shared" si="83"/>
        <v/>
      </c>
      <c r="O183" s="234" t="str">
        <f t="shared" si="84"/>
        <v/>
      </c>
      <c r="P183" s="235" t="str">
        <f t="shared" si="85"/>
        <v/>
      </c>
      <c r="Q183" s="230" t="str">
        <f t="shared" si="106"/>
        <v/>
      </c>
      <c r="R183" s="236" t="str">
        <f t="shared" si="87"/>
        <v/>
      </c>
      <c r="S183" s="237"/>
      <c r="T183" s="238" t="str">
        <f t="shared" si="88"/>
        <v/>
      </c>
      <c r="U183" s="237"/>
      <c r="V183" s="238" t="str">
        <f t="shared" si="89"/>
        <v/>
      </c>
      <c r="W183" s="237"/>
      <c r="X183" s="239" t="str">
        <f t="shared" si="90"/>
        <v/>
      </c>
      <c r="Y183" s="240" t="str">
        <f t="shared" si="91"/>
        <v/>
      </c>
      <c r="Z183" s="241" t="str">
        <f t="shared" si="92"/>
        <v/>
      </c>
      <c r="AA183" s="242" t="str">
        <f t="shared" si="93"/>
        <v/>
      </c>
      <c r="AB183" s="243"/>
      <c r="AC183" s="186"/>
      <c r="AD183" s="244" t="str">
        <f t="shared" si="94"/>
        <v/>
      </c>
      <c r="AE183" s="245" t="str">
        <f t="shared" si="95"/>
        <v/>
      </c>
      <c r="AF183" s="246" t="str">
        <f t="shared" si="96"/>
        <v/>
      </c>
      <c r="AG183" s="247" t="str">
        <f t="shared" si="97"/>
        <v/>
      </c>
      <c r="AH183" s="248" t="str">
        <f t="shared" si="98"/>
        <v/>
      </c>
    </row>
    <row r="184" spans="2:34" ht="12" customHeight="1">
      <c r="B184" s="21">
        <f>IF(情報!$C174="","",情報!$C174)</f>
        <v>437</v>
      </c>
      <c r="C184" s="22" t="str">
        <f t="shared" si="99"/>
        <v/>
      </c>
      <c r="D184" s="192" t="str">
        <f t="shared" si="100"/>
        <v/>
      </c>
      <c r="E184" s="193" t="str">
        <f t="shared" si="101"/>
        <v/>
      </c>
      <c r="F184" s="194" t="str">
        <f t="shared" si="76"/>
        <v/>
      </c>
      <c r="G184" s="192" t="str">
        <f t="shared" si="102"/>
        <v/>
      </c>
      <c r="H184" s="193" t="str">
        <f t="shared" si="103"/>
        <v/>
      </c>
      <c r="I184" s="194" t="str">
        <f t="shared" si="79"/>
        <v/>
      </c>
      <c r="J184" s="192" t="str">
        <f t="shared" si="104"/>
        <v/>
      </c>
      <c r="K184" s="193" t="str">
        <f t="shared" si="105"/>
        <v/>
      </c>
      <c r="L184" s="194" t="str">
        <f t="shared" si="82"/>
        <v/>
      </c>
      <c r="M184" s="20"/>
      <c r="N184" s="195" t="str">
        <f t="shared" si="83"/>
        <v/>
      </c>
      <c r="O184" s="196" t="str">
        <f t="shared" si="84"/>
        <v/>
      </c>
      <c r="P184" s="197" t="str">
        <f t="shared" si="85"/>
        <v/>
      </c>
      <c r="Q184" s="192" t="str">
        <f t="shared" si="106"/>
        <v/>
      </c>
      <c r="R184" s="198" t="str">
        <f t="shared" si="87"/>
        <v/>
      </c>
      <c r="S184" s="199"/>
      <c r="T184" s="200" t="str">
        <f t="shared" si="88"/>
        <v/>
      </c>
      <c r="U184" s="199"/>
      <c r="V184" s="200" t="str">
        <f t="shared" si="89"/>
        <v/>
      </c>
      <c r="W184" s="199"/>
      <c r="X184" s="201" t="str">
        <f t="shared" si="90"/>
        <v/>
      </c>
      <c r="Y184" s="202" t="str">
        <f t="shared" si="91"/>
        <v/>
      </c>
      <c r="Z184" s="203" t="str">
        <f t="shared" si="92"/>
        <v/>
      </c>
      <c r="AA184" s="204" t="str">
        <f t="shared" si="93"/>
        <v/>
      </c>
      <c r="AB184" s="205"/>
      <c r="AC184" s="186"/>
      <c r="AD184" s="206" t="str">
        <f t="shared" si="94"/>
        <v/>
      </c>
      <c r="AE184" s="207" t="str">
        <f t="shared" si="95"/>
        <v/>
      </c>
      <c r="AF184" s="208" t="str">
        <f t="shared" si="96"/>
        <v/>
      </c>
      <c r="AG184" s="209" t="str">
        <f t="shared" si="97"/>
        <v/>
      </c>
      <c r="AH184" s="210" t="str">
        <f t="shared" si="98"/>
        <v/>
      </c>
    </row>
    <row r="185" spans="2:34" ht="12" customHeight="1">
      <c r="B185" s="21">
        <f>IF(情報!$C175="","",情報!$C175)</f>
        <v>438</v>
      </c>
      <c r="C185" s="22" t="str">
        <f t="shared" si="99"/>
        <v/>
      </c>
      <c r="D185" s="192" t="str">
        <f t="shared" si="100"/>
        <v/>
      </c>
      <c r="E185" s="193" t="str">
        <f t="shared" si="101"/>
        <v/>
      </c>
      <c r="F185" s="194" t="str">
        <f t="shared" si="76"/>
        <v/>
      </c>
      <c r="G185" s="192" t="str">
        <f t="shared" si="102"/>
        <v/>
      </c>
      <c r="H185" s="193" t="str">
        <f t="shared" si="103"/>
        <v/>
      </c>
      <c r="I185" s="194" t="str">
        <f t="shared" si="79"/>
        <v/>
      </c>
      <c r="J185" s="192" t="str">
        <f t="shared" si="104"/>
        <v/>
      </c>
      <c r="K185" s="193" t="str">
        <f t="shared" si="105"/>
        <v/>
      </c>
      <c r="L185" s="194" t="str">
        <f t="shared" si="82"/>
        <v/>
      </c>
      <c r="M185" s="20"/>
      <c r="N185" s="195" t="str">
        <f t="shared" si="83"/>
        <v/>
      </c>
      <c r="O185" s="196" t="str">
        <f t="shared" si="84"/>
        <v/>
      </c>
      <c r="P185" s="197" t="str">
        <f t="shared" si="85"/>
        <v/>
      </c>
      <c r="Q185" s="192" t="str">
        <f t="shared" si="106"/>
        <v/>
      </c>
      <c r="R185" s="198" t="str">
        <f t="shared" si="87"/>
        <v/>
      </c>
      <c r="S185" s="199"/>
      <c r="T185" s="200" t="str">
        <f t="shared" si="88"/>
        <v/>
      </c>
      <c r="U185" s="199"/>
      <c r="V185" s="200" t="str">
        <f t="shared" si="89"/>
        <v/>
      </c>
      <c r="W185" s="199"/>
      <c r="X185" s="201" t="str">
        <f t="shared" si="90"/>
        <v/>
      </c>
      <c r="Y185" s="202" t="str">
        <f t="shared" si="91"/>
        <v/>
      </c>
      <c r="Z185" s="203" t="str">
        <f t="shared" si="92"/>
        <v/>
      </c>
      <c r="AA185" s="204" t="str">
        <f t="shared" si="93"/>
        <v/>
      </c>
      <c r="AB185" s="205"/>
      <c r="AC185" s="186"/>
      <c r="AD185" s="206" t="str">
        <f t="shared" si="94"/>
        <v/>
      </c>
      <c r="AE185" s="207" t="str">
        <f t="shared" si="95"/>
        <v/>
      </c>
      <c r="AF185" s="208" t="str">
        <f t="shared" si="96"/>
        <v/>
      </c>
      <c r="AG185" s="209" t="str">
        <f t="shared" si="97"/>
        <v/>
      </c>
      <c r="AH185" s="210" t="str">
        <f t="shared" si="98"/>
        <v/>
      </c>
    </row>
    <row r="186" spans="2:34" ht="12" customHeight="1">
      <c r="B186" s="21">
        <f>IF(情報!$C176="","",情報!$C176)</f>
        <v>439</v>
      </c>
      <c r="C186" s="22" t="str">
        <f t="shared" si="99"/>
        <v/>
      </c>
      <c r="D186" s="192" t="str">
        <f t="shared" si="100"/>
        <v/>
      </c>
      <c r="E186" s="193" t="str">
        <f t="shared" si="101"/>
        <v/>
      </c>
      <c r="F186" s="194" t="str">
        <f t="shared" si="76"/>
        <v/>
      </c>
      <c r="G186" s="192" t="str">
        <f t="shared" si="102"/>
        <v/>
      </c>
      <c r="H186" s="193" t="str">
        <f t="shared" si="103"/>
        <v/>
      </c>
      <c r="I186" s="194" t="str">
        <f t="shared" si="79"/>
        <v/>
      </c>
      <c r="J186" s="192" t="str">
        <f t="shared" si="104"/>
        <v/>
      </c>
      <c r="K186" s="193" t="str">
        <f t="shared" si="105"/>
        <v/>
      </c>
      <c r="L186" s="194" t="str">
        <f t="shared" si="82"/>
        <v/>
      </c>
      <c r="M186" s="20"/>
      <c r="N186" s="195" t="str">
        <f t="shared" si="83"/>
        <v/>
      </c>
      <c r="O186" s="196" t="str">
        <f t="shared" si="84"/>
        <v/>
      </c>
      <c r="P186" s="197" t="str">
        <f t="shared" si="85"/>
        <v/>
      </c>
      <c r="Q186" s="192" t="str">
        <f t="shared" si="106"/>
        <v/>
      </c>
      <c r="R186" s="198" t="str">
        <f t="shared" si="87"/>
        <v/>
      </c>
      <c r="S186" s="199"/>
      <c r="T186" s="200" t="str">
        <f t="shared" si="88"/>
        <v/>
      </c>
      <c r="U186" s="199"/>
      <c r="V186" s="200" t="str">
        <f t="shared" si="89"/>
        <v/>
      </c>
      <c r="W186" s="199"/>
      <c r="X186" s="201" t="str">
        <f t="shared" si="90"/>
        <v/>
      </c>
      <c r="Y186" s="202" t="str">
        <f t="shared" si="91"/>
        <v/>
      </c>
      <c r="Z186" s="203" t="str">
        <f t="shared" si="92"/>
        <v/>
      </c>
      <c r="AA186" s="204" t="str">
        <f t="shared" si="93"/>
        <v/>
      </c>
      <c r="AB186" s="205"/>
      <c r="AC186" s="186"/>
      <c r="AD186" s="206" t="str">
        <f t="shared" si="94"/>
        <v/>
      </c>
      <c r="AE186" s="207" t="str">
        <f t="shared" si="95"/>
        <v/>
      </c>
      <c r="AF186" s="208" t="str">
        <f t="shared" si="96"/>
        <v/>
      </c>
      <c r="AG186" s="209" t="str">
        <f t="shared" si="97"/>
        <v/>
      </c>
      <c r="AH186" s="210" t="str">
        <f t="shared" si="98"/>
        <v/>
      </c>
    </row>
    <row r="187" spans="2:34" ht="12" customHeight="1">
      <c r="B187" s="27">
        <f>IF(情報!$C177="","",情報!$C177)</f>
        <v>440</v>
      </c>
      <c r="C187" s="28" t="str">
        <f t="shared" si="99"/>
        <v/>
      </c>
      <c r="D187" s="211" t="str">
        <f t="shared" si="100"/>
        <v/>
      </c>
      <c r="E187" s="212" t="str">
        <f t="shared" si="101"/>
        <v/>
      </c>
      <c r="F187" s="213" t="str">
        <f t="shared" si="76"/>
        <v/>
      </c>
      <c r="G187" s="211" t="str">
        <f t="shared" si="102"/>
        <v/>
      </c>
      <c r="H187" s="212" t="str">
        <f t="shared" si="103"/>
        <v/>
      </c>
      <c r="I187" s="213" t="str">
        <f t="shared" si="79"/>
        <v/>
      </c>
      <c r="J187" s="211" t="str">
        <f t="shared" si="104"/>
        <v/>
      </c>
      <c r="K187" s="212" t="str">
        <f t="shared" si="105"/>
        <v/>
      </c>
      <c r="L187" s="213" t="str">
        <f t="shared" si="82"/>
        <v/>
      </c>
      <c r="M187" s="20"/>
      <c r="N187" s="214" t="str">
        <f t="shared" si="83"/>
        <v/>
      </c>
      <c r="O187" s="215" t="str">
        <f t="shared" si="84"/>
        <v/>
      </c>
      <c r="P187" s="216" t="str">
        <f t="shared" si="85"/>
        <v/>
      </c>
      <c r="Q187" s="211" t="str">
        <f t="shared" si="106"/>
        <v/>
      </c>
      <c r="R187" s="217" t="str">
        <f t="shared" si="87"/>
        <v/>
      </c>
      <c r="S187" s="218"/>
      <c r="T187" s="219" t="str">
        <f t="shared" si="88"/>
        <v/>
      </c>
      <c r="U187" s="218"/>
      <c r="V187" s="219" t="str">
        <f t="shared" si="89"/>
        <v/>
      </c>
      <c r="W187" s="218"/>
      <c r="X187" s="220" t="str">
        <f t="shared" si="90"/>
        <v/>
      </c>
      <c r="Y187" s="221" t="str">
        <f t="shared" si="91"/>
        <v/>
      </c>
      <c r="Z187" s="222" t="str">
        <f t="shared" si="92"/>
        <v/>
      </c>
      <c r="AA187" s="223" t="str">
        <f t="shared" si="93"/>
        <v/>
      </c>
      <c r="AB187" s="224"/>
      <c r="AC187" s="186"/>
      <c r="AD187" s="225" t="str">
        <f t="shared" si="94"/>
        <v/>
      </c>
      <c r="AE187" s="226" t="str">
        <f t="shared" si="95"/>
        <v/>
      </c>
      <c r="AF187" s="227" t="str">
        <f t="shared" si="96"/>
        <v/>
      </c>
      <c r="AG187" s="228" t="str">
        <f t="shared" si="97"/>
        <v/>
      </c>
      <c r="AH187" s="229" t="str">
        <f t="shared" si="98"/>
        <v/>
      </c>
    </row>
    <row r="188" spans="2:34" ht="12" customHeight="1">
      <c r="B188" s="33">
        <f>IF(情報!$C178="","",情報!$C178)</f>
        <v>441</v>
      </c>
      <c r="C188" s="34" t="str">
        <f t="shared" si="99"/>
        <v/>
      </c>
      <c r="D188" s="230" t="str">
        <f t="shared" si="100"/>
        <v/>
      </c>
      <c r="E188" s="231" t="str">
        <f t="shared" si="101"/>
        <v/>
      </c>
      <c r="F188" s="232" t="str">
        <f t="shared" si="76"/>
        <v/>
      </c>
      <c r="G188" s="230" t="str">
        <f t="shared" si="102"/>
        <v/>
      </c>
      <c r="H188" s="231" t="str">
        <f t="shared" si="103"/>
        <v/>
      </c>
      <c r="I188" s="232" t="str">
        <f t="shared" si="79"/>
        <v/>
      </c>
      <c r="J188" s="230" t="str">
        <f t="shared" si="104"/>
        <v/>
      </c>
      <c r="K188" s="231" t="str">
        <f t="shared" si="105"/>
        <v/>
      </c>
      <c r="L188" s="232" t="str">
        <f t="shared" si="82"/>
        <v/>
      </c>
      <c r="M188" s="20"/>
      <c r="N188" s="233" t="str">
        <f t="shared" si="83"/>
        <v/>
      </c>
      <c r="O188" s="234" t="str">
        <f t="shared" si="84"/>
        <v/>
      </c>
      <c r="P188" s="235" t="str">
        <f t="shared" si="85"/>
        <v/>
      </c>
      <c r="Q188" s="230" t="str">
        <f t="shared" si="106"/>
        <v/>
      </c>
      <c r="R188" s="236" t="str">
        <f t="shared" si="87"/>
        <v/>
      </c>
      <c r="S188" s="237"/>
      <c r="T188" s="238" t="str">
        <f t="shared" si="88"/>
        <v/>
      </c>
      <c r="U188" s="237"/>
      <c r="V188" s="238" t="str">
        <f t="shared" si="89"/>
        <v/>
      </c>
      <c r="W188" s="237"/>
      <c r="X188" s="239" t="str">
        <f t="shared" si="90"/>
        <v/>
      </c>
      <c r="Y188" s="240" t="str">
        <f t="shared" si="91"/>
        <v/>
      </c>
      <c r="Z188" s="241" t="str">
        <f t="shared" si="92"/>
        <v/>
      </c>
      <c r="AA188" s="242" t="str">
        <f t="shared" si="93"/>
        <v/>
      </c>
      <c r="AB188" s="243"/>
      <c r="AC188" s="186"/>
      <c r="AD188" s="244" t="str">
        <f t="shared" si="94"/>
        <v/>
      </c>
      <c r="AE188" s="245" t="str">
        <f t="shared" si="95"/>
        <v/>
      </c>
      <c r="AF188" s="246" t="str">
        <f t="shared" si="96"/>
        <v/>
      </c>
      <c r="AG188" s="247" t="str">
        <f t="shared" si="97"/>
        <v/>
      </c>
      <c r="AH188" s="248" t="str">
        <f t="shared" si="98"/>
        <v/>
      </c>
    </row>
    <row r="189" spans="2:34" ht="12" customHeight="1">
      <c r="B189" s="21">
        <f>IF(情報!$C179="","",情報!$C179)</f>
        <v>442</v>
      </c>
      <c r="C189" s="22" t="str">
        <f t="shared" si="99"/>
        <v/>
      </c>
      <c r="D189" s="192" t="str">
        <f t="shared" si="100"/>
        <v/>
      </c>
      <c r="E189" s="193" t="str">
        <f t="shared" si="101"/>
        <v/>
      </c>
      <c r="F189" s="194" t="str">
        <f t="shared" si="76"/>
        <v/>
      </c>
      <c r="G189" s="192" t="str">
        <f t="shared" si="102"/>
        <v/>
      </c>
      <c r="H189" s="193" t="str">
        <f t="shared" si="103"/>
        <v/>
      </c>
      <c r="I189" s="194" t="str">
        <f t="shared" si="79"/>
        <v/>
      </c>
      <c r="J189" s="192" t="str">
        <f t="shared" si="104"/>
        <v/>
      </c>
      <c r="K189" s="193" t="str">
        <f t="shared" si="105"/>
        <v/>
      </c>
      <c r="L189" s="194" t="str">
        <f t="shared" si="82"/>
        <v/>
      </c>
      <c r="M189" s="20"/>
      <c r="N189" s="195" t="str">
        <f t="shared" si="83"/>
        <v/>
      </c>
      <c r="O189" s="196" t="str">
        <f t="shared" si="84"/>
        <v/>
      </c>
      <c r="P189" s="197" t="str">
        <f t="shared" si="85"/>
        <v/>
      </c>
      <c r="Q189" s="192" t="str">
        <f t="shared" si="106"/>
        <v/>
      </c>
      <c r="R189" s="198" t="str">
        <f t="shared" si="87"/>
        <v/>
      </c>
      <c r="S189" s="199"/>
      <c r="T189" s="200" t="str">
        <f t="shared" si="88"/>
        <v/>
      </c>
      <c r="U189" s="199"/>
      <c r="V189" s="200" t="str">
        <f t="shared" si="89"/>
        <v/>
      </c>
      <c r="W189" s="199"/>
      <c r="X189" s="201" t="str">
        <f t="shared" si="90"/>
        <v/>
      </c>
      <c r="Y189" s="202" t="str">
        <f t="shared" si="91"/>
        <v/>
      </c>
      <c r="Z189" s="203" t="str">
        <f t="shared" si="92"/>
        <v/>
      </c>
      <c r="AA189" s="204" t="str">
        <f t="shared" si="93"/>
        <v/>
      </c>
      <c r="AB189" s="205"/>
      <c r="AC189" s="186"/>
      <c r="AD189" s="206" t="str">
        <f t="shared" si="94"/>
        <v/>
      </c>
      <c r="AE189" s="207" t="str">
        <f t="shared" si="95"/>
        <v/>
      </c>
      <c r="AF189" s="208" t="str">
        <f t="shared" si="96"/>
        <v/>
      </c>
      <c r="AG189" s="209" t="str">
        <f t="shared" si="97"/>
        <v/>
      </c>
      <c r="AH189" s="210" t="str">
        <f t="shared" si="98"/>
        <v/>
      </c>
    </row>
    <row r="190" spans="2:34" ht="12" customHeight="1">
      <c r="B190" s="21">
        <f>IF(情報!$C180="","",情報!$C180)</f>
        <v>443</v>
      </c>
      <c r="C190" s="22" t="str">
        <f t="shared" si="99"/>
        <v/>
      </c>
      <c r="D190" s="192" t="str">
        <f t="shared" si="100"/>
        <v/>
      </c>
      <c r="E190" s="193" t="str">
        <f t="shared" si="101"/>
        <v/>
      </c>
      <c r="F190" s="194" t="str">
        <f t="shared" si="76"/>
        <v/>
      </c>
      <c r="G190" s="192" t="str">
        <f t="shared" si="102"/>
        <v/>
      </c>
      <c r="H190" s="193" t="str">
        <f t="shared" si="103"/>
        <v/>
      </c>
      <c r="I190" s="194" t="str">
        <f t="shared" si="79"/>
        <v/>
      </c>
      <c r="J190" s="192" t="str">
        <f t="shared" si="104"/>
        <v/>
      </c>
      <c r="K190" s="193" t="str">
        <f t="shared" si="105"/>
        <v/>
      </c>
      <c r="L190" s="194" t="str">
        <f t="shared" si="82"/>
        <v/>
      </c>
      <c r="M190" s="20"/>
      <c r="N190" s="195" t="str">
        <f t="shared" si="83"/>
        <v/>
      </c>
      <c r="O190" s="196" t="str">
        <f t="shared" si="84"/>
        <v/>
      </c>
      <c r="P190" s="197" t="str">
        <f t="shared" si="85"/>
        <v/>
      </c>
      <c r="Q190" s="192" t="str">
        <f t="shared" si="106"/>
        <v/>
      </c>
      <c r="R190" s="198" t="str">
        <f t="shared" si="87"/>
        <v/>
      </c>
      <c r="S190" s="199"/>
      <c r="T190" s="200" t="str">
        <f t="shared" si="88"/>
        <v/>
      </c>
      <c r="U190" s="199"/>
      <c r="V190" s="200" t="str">
        <f t="shared" si="89"/>
        <v/>
      </c>
      <c r="W190" s="199"/>
      <c r="X190" s="201" t="str">
        <f t="shared" si="90"/>
        <v/>
      </c>
      <c r="Y190" s="202" t="str">
        <f t="shared" si="91"/>
        <v/>
      </c>
      <c r="Z190" s="203" t="str">
        <f t="shared" si="92"/>
        <v/>
      </c>
      <c r="AA190" s="204" t="str">
        <f t="shared" si="93"/>
        <v/>
      </c>
      <c r="AB190" s="205"/>
      <c r="AC190" s="186"/>
      <c r="AD190" s="206" t="str">
        <f t="shared" si="94"/>
        <v/>
      </c>
      <c r="AE190" s="207" t="str">
        <f t="shared" si="95"/>
        <v/>
      </c>
      <c r="AF190" s="208" t="str">
        <f t="shared" si="96"/>
        <v/>
      </c>
      <c r="AG190" s="209" t="str">
        <f t="shared" si="97"/>
        <v/>
      </c>
      <c r="AH190" s="210" t="str">
        <f t="shared" si="98"/>
        <v/>
      </c>
    </row>
    <row r="191" spans="2:34" ht="12" customHeight="1">
      <c r="B191" s="21">
        <f>IF(情報!$C181="","",情報!$C181)</f>
        <v>444</v>
      </c>
      <c r="C191" s="22" t="str">
        <f t="shared" si="99"/>
        <v/>
      </c>
      <c r="D191" s="192" t="str">
        <f t="shared" si="100"/>
        <v/>
      </c>
      <c r="E191" s="193" t="str">
        <f t="shared" si="101"/>
        <v/>
      </c>
      <c r="F191" s="194" t="str">
        <f t="shared" si="76"/>
        <v/>
      </c>
      <c r="G191" s="192" t="str">
        <f t="shared" si="102"/>
        <v/>
      </c>
      <c r="H191" s="193" t="str">
        <f t="shared" si="103"/>
        <v/>
      </c>
      <c r="I191" s="194" t="str">
        <f t="shared" si="79"/>
        <v/>
      </c>
      <c r="J191" s="192" t="str">
        <f t="shared" si="104"/>
        <v/>
      </c>
      <c r="K191" s="193" t="str">
        <f t="shared" si="105"/>
        <v/>
      </c>
      <c r="L191" s="194" t="str">
        <f t="shared" si="82"/>
        <v/>
      </c>
      <c r="M191" s="20"/>
      <c r="N191" s="195" t="str">
        <f t="shared" si="83"/>
        <v/>
      </c>
      <c r="O191" s="196" t="str">
        <f t="shared" si="84"/>
        <v/>
      </c>
      <c r="P191" s="197" t="str">
        <f t="shared" si="85"/>
        <v/>
      </c>
      <c r="Q191" s="192" t="str">
        <f t="shared" si="106"/>
        <v/>
      </c>
      <c r="R191" s="198" t="str">
        <f t="shared" si="87"/>
        <v/>
      </c>
      <c r="S191" s="199"/>
      <c r="T191" s="200" t="str">
        <f t="shared" si="88"/>
        <v/>
      </c>
      <c r="U191" s="199"/>
      <c r="V191" s="200" t="str">
        <f t="shared" si="89"/>
        <v/>
      </c>
      <c r="W191" s="199"/>
      <c r="X191" s="201" t="str">
        <f t="shared" si="90"/>
        <v/>
      </c>
      <c r="Y191" s="202" t="str">
        <f t="shared" si="91"/>
        <v/>
      </c>
      <c r="Z191" s="203" t="str">
        <f t="shared" si="92"/>
        <v/>
      </c>
      <c r="AA191" s="204" t="str">
        <f t="shared" si="93"/>
        <v/>
      </c>
      <c r="AB191" s="205"/>
      <c r="AC191" s="186"/>
      <c r="AD191" s="206" t="str">
        <f t="shared" si="94"/>
        <v/>
      </c>
      <c r="AE191" s="207" t="str">
        <f t="shared" si="95"/>
        <v/>
      </c>
      <c r="AF191" s="208" t="str">
        <f t="shared" si="96"/>
        <v/>
      </c>
      <c r="AG191" s="209" t="str">
        <f t="shared" si="97"/>
        <v/>
      </c>
      <c r="AH191" s="210" t="str">
        <f t="shared" si="98"/>
        <v/>
      </c>
    </row>
    <row r="192" spans="2:34" ht="12" customHeight="1" thickBot="1">
      <c r="B192" s="39">
        <f>IF(情報!$C182="","",情報!$C182)</f>
        <v>445</v>
      </c>
      <c r="C192" s="40" t="str">
        <f t="shared" si="99"/>
        <v/>
      </c>
      <c r="D192" s="249" t="str">
        <f t="shared" si="100"/>
        <v/>
      </c>
      <c r="E192" s="250" t="str">
        <f t="shared" si="101"/>
        <v/>
      </c>
      <c r="F192" s="251" t="str">
        <f t="shared" si="76"/>
        <v/>
      </c>
      <c r="G192" s="249" t="str">
        <f t="shared" si="102"/>
        <v/>
      </c>
      <c r="H192" s="250" t="str">
        <f t="shared" si="103"/>
        <v/>
      </c>
      <c r="I192" s="251" t="str">
        <f t="shared" si="79"/>
        <v/>
      </c>
      <c r="J192" s="249" t="str">
        <f t="shared" si="104"/>
        <v/>
      </c>
      <c r="K192" s="250" t="str">
        <f t="shared" si="105"/>
        <v/>
      </c>
      <c r="L192" s="251" t="str">
        <f t="shared" si="82"/>
        <v/>
      </c>
      <c r="M192" s="20"/>
      <c r="N192" s="252" t="str">
        <f t="shared" si="83"/>
        <v/>
      </c>
      <c r="O192" s="253" t="str">
        <f t="shared" si="84"/>
        <v/>
      </c>
      <c r="P192" s="254" t="str">
        <f t="shared" si="85"/>
        <v/>
      </c>
      <c r="Q192" s="249" t="str">
        <f t="shared" si="106"/>
        <v/>
      </c>
      <c r="R192" s="282" t="str">
        <f t="shared" si="87"/>
        <v/>
      </c>
      <c r="S192" s="283"/>
      <c r="T192" s="284" t="str">
        <f t="shared" si="88"/>
        <v/>
      </c>
      <c r="U192" s="283"/>
      <c r="V192" s="284" t="str">
        <f t="shared" si="89"/>
        <v/>
      </c>
      <c r="W192" s="283"/>
      <c r="X192" s="285" t="str">
        <f t="shared" si="90"/>
        <v/>
      </c>
      <c r="Y192" s="286" t="str">
        <f t="shared" si="91"/>
        <v/>
      </c>
      <c r="Z192" s="287" t="str">
        <f t="shared" si="92"/>
        <v/>
      </c>
      <c r="AA192" s="288" t="str">
        <f t="shared" si="93"/>
        <v/>
      </c>
      <c r="AB192" s="289"/>
      <c r="AC192" s="186"/>
      <c r="AD192" s="290" t="str">
        <f t="shared" si="94"/>
        <v/>
      </c>
      <c r="AE192" s="291" t="str">
        <f t="shared" si="95"/>
        <v/>
      </c>
      <c r="AF192" s="292" t="str">
        <f t="shared" si="96"/>
        <v/>
      </c>
      <c r="AG192" s="293" t="str">
        <f t="shared" si="97"/>
        <v/>
      </c>
      <c r="AH192" s="267" t="str">
        <f t="shared" si="98"/>
        <v/>
      </c>
    </row>
  </sheetData>
  <mergeCells count="52">
    <mergeCell ref="Z1:AA1"/>
    <mergeCell ref="R2:S2"/>
    <mergeCell ref="T2:U2"/>
    <mergeCell ref="V2:W2"/>
    <mergeCell ref="Z2:AA2"/>
    <mergeCell ref="R1:S1"/>
    <mergeCell ref="T3:U3"/>
    <mergeCell ref="V3:W3"/>
    <mergeCell ref="Z3:AA3"/>
    <mergeCell ref="B4:C8"/>
    <mergeCell ref="R4:S4"/>
    <mergeCell ref="T4:U4"/>
    <mergeCell ref="V4:W4"/>
    <mergeCell ref="Z4:AA4"/>
    <mergeCell ref="B1:C3"/>
    <mergeCell ref="E1:F1"/>
    <mergeCell ref="H1:I1"/>
    <mergeCell ref="K1:L1"/>
    <mergeCell ref="N1:O1"/>
    <mergeCell ref="R3:S3"/>
    <mergeCell ref="T1:U1"/>
    <mergeCell ref="V1:W1"/>
    <mergeCell ref="AD4:AE4"/>
    <mergeCell ref="Z5:AA5"/>
    <mergeCell ref="AD5:AE6"/>
    <mergeCell ref="Z6:AA6"/>
    <mergeCell ref="B10:C11"/>
    <mergeCell ref="D10:F10"/>
    <mergeCell ref="G10:I10"/>
    <mergeCell ref="J10:L10"/>
    <mergeCell ref="N10:N11"/>
    <mergeCell ref="O10:P11"/>
    <mergeCell ref="R5:S5"/>
    <mergeCell ref="T5:U5"/>
    <mergeCell ref="V5:W5"/>
    <mergeCell ref="Z7:AA7"/>
    <mergeCell ref="AG10:AG11"/>
    <mergeCell ref="D11:E11"/>
    <mergeCell ref="G11:H11"/>
    <mergeCell ref="J11:K11"/>
    <mergeCell ref="W10:W11"/>
    <mergeCell ref="X10:X11"/>
    <mergeCell ref="Y10:Z10"/>
    <mergeCell ref="AA10:AA11"/>
    <mergeCell ref="AB10:AB11"/>
    <mergeCell ref="AD10:AF10"/>
    <mergeCell ref="Q10:Q11"/>
    <mergeCell ref="R10:R11"/>
    <mergeCell ref="S10:S11"/>
    <mergeCell ref="T10:T11"/>
    <mergeCell ref="U10:U11"/>
    <mergeCell ref="V10:V11"/>
  </mergeCells>
  <phoneticPr fontId="1"/>
  <conditionalFormatting sqref="F13:F192">
    <cfRule type="expression" dxfId="36" priority="4">
      <formula>$C13=""</formula>
    </cfRule>
  </conditionalFormatting>
  <conditionalFormatting sqref="I13:I192">
    <cfRule type="expression" dxfId="35" priority="3">
      <formula>$C13=""</formula>
    </cfRule>
  </conditionalFormatting>
  <conditionalFormatting sqref="L13:L192">
    <cfRule type="expression" dxfId="34" priority="2">
      <formula>$C13=""</formula>
    </cfRule>
  </conditionalFormatting>
  <conditionalFormatting sqref="O13:O192">
    <cfRule type="expression" dxfId="33" priority="1">
      <formula>$C13=""</formula>
    </cfRule>
  </conditionalFormatting>
  <conditionalFormatting sqref="S13:S192">
    <cfRule type="expression" dxfId="32" priority="6">
      <formula>$C13=""</formula>
    </cfRule>
  </conditionalFormatting>
  <conditionalFormatting sqref="U13:U192">
    <cfRule type="expression" dxfId="31" priority="8">
      <formula>$C13=""</formula>
    </cfRule>
  </conditionalFormatting>
  <conditionalFormatting sqref="W13:W192">
    <cfRule type="expression" dxfId="30" priority="7">
      <formula>$C13=""</formula>
    </cfRule>
  </conditionalFormatting>
  <conditionalFormatting sqref="AA13:AA192">
    <cfRule type="expression" dxfId="29" priority="25">
      <formula>OR(AA13&gt;$Y13,AA13&lt;$Z13)</formula>
    </cfRule>
  </conditionalFormatting>
  <conditionalFormatting sqref="AB13:AB192">
    <cfRule type="expression" dxfId="28" priority="5">
      <formula>$C13=""</formula>
    </cfRule>
  </conditionalFormatting>
  <conditionalFormatting sqref="AG13:AG192">
    <cfRule type="expression" dxfId="27" priority="24">
      <formula>OR(AG13&gt;$Y13,AG13&lt;$Z13)</formula>
    </cfRule>
  </conditionalFormatting>
  <conditionalFormatting sqref="AH13:AH192">
    <cfRule type="cellIs" dxfId="26" priority="9" operator="equal">
      <formula>""</formula>
    </cfRule>
    <cfRule type="cellIs" dxfId="25" priority="10" operator="lessThan">
      <formula>AG13</formula>
    </cfRule>
    <cfRule type="cellIs" dxfId="24" priority="11" operator="greaterThan">
      <formula>AG13</formula>
    </cfRule>
  </conditionalFormatting>
  <dataValidations count="5">
    <dataValidation type="whole" imeMode="disabled" operator="greaterThanOrEqual" allowBlank="1" showInputMessage="1" showErrorMessage="1" error="半角数字で入力してください。" promptTitle="①知識・技能" prompt="①単元(見取り)と考査(テスト)の評価の比重を入力。_x000a_②同じ比重であれば両方に「1」を入力。_x000a_例）考査を２倍→単元「1」：考査「2」_x000a_③材料がない場合，「0」を入力。" sqref="D8:E8" xr:uid="{B05D5E5E-CB87-4F62-A727-1A6E2D9826C0}">
      <formula1>0</formula1>
    </dataValidation>
    <dataValidation type="whole" imeMode="disabled" operator="greaterThanOrEqual" allowBlank="1" showInputMessage="1" showErrorMessage="1" error="半角数字で入力してください。" promptTitle="②思考・判断・表現" prompt="①単元(見取り)と考査(テスト)の評価の比重を入力。_x000a_②同じ比重であれば両方に「1」を入力。_x000a_例）考査を２倍→単元「1」：考査「2」_x000a_③材料がない場合，「0」を入力。" sqref="G8:H8" xr:uid="{02B0E8A1-29AE-4E16-8336-EDB9344FA1B9}">
      <formula1>0</formula1>
    </dataValidation>
    <dataValidation type="whole" imeMode="disabled" operator="greaterThanOrEqual" allowBlank="1" showInputMessage="1" showErrorMessage="1" error="半角数字で入力してください。" promptTitle="③主体的に学習に取り組む態度" prompt="①単元(見取り)と考査(テスト)の評価の比重を入力。_x000a_②同じ比重であれば両方に「1」を入力。_x000a_例）考査を２倍→単元「1」：考査「2」_x000a_③材料がない場合，「0」を入力。" sqref="J8:K8" xr:uid="{3EC884E2-DA94-48B5-B477-837E1FD5093A}">
      <formula1>0</formula1>
    </dataValidation>
    <dataValidation type="list" imeMode="disabled" allowBlank="1" showInputMessage="1" showErrorMessage="1" error="ドロップダウンリストから選択してください。" promptTitle="※観点を手動で修正したい場合のみ入力。" prompt="①右側のボタンをクリック。_x000a_②修正後の評価を選択。_x000a_③選択した評価が右側に反映される。" sqref="S13:S192 U13:U192 W13:W192" xr:uid="{B9117BEB-2B7F-4AC9-83C9-56D9673EF8A6}">
      <formula1>"A,B,C"</formula1>
    </dataValidation>
    <dataValidation type="list" imeMode="disabled" allowBlank="1" showInputMessage="1" showErrorMessage="1" error="ドロップダウンリストから選択してください。" promptTitle="※評定を手動で修正したい場合のみ入力。" prompt="①右側のボタンをクリック。_x000a_②修正後の評定を選択。_x000a_③選択した評価が右側に反映される。" sqref="AB13:AC192" xr:uid="{E2F3C358-D54F-480D-A64E-755E844A7D94}">
      <formula1>"5,4,3,2,1"</formula1>
    </dataValidation>
  </dataValidations>
  <pageMargins left="0.51181102362204722" right="0.51181102362204722" top="0.55118110236220474" bottom="0.55118110236220474" header="0.31496062992125984" footer="0.31496062992125984"/>
  <pageSetup paperSize="9" scale="8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7" min="1" max="32" man="1"/>
    <brk id="102" min="1" max="32" man="1"/>
    <brk id="147" min="1" max="32" man="1"/>
  </rowBreaks>
  <legacyDrawing r:id="rId2"/>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選択してください。" promptTitle="※入力は任意。" prompt="①この学期と比較をしたい学期を選択。_x000a_②増減がある場合，色が変化(このセルが)。_x000a_　上がった場合：緑色_x000a_　下がった場合：赤色_x000a_　同じ場合：そのまま" xr:uid="{C92135DB-9A3C-4AF4-9603-21BF81EB45DD}">
          <x14:formula1>
            <xm:f>評全!$AG$5:$AG$12</xm:f>
          </x14:formula1>
          <xm:sqref>AH11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27DAB-6DAC-48E8-9CFD-697CC2E7FA31}">
  <sheetPr>
    <tabColor rgb="FFFF0000"/>
  </sheetPr>
  <dimension ref="A1:AK192"/>
  <sheetViews>
    <sheetView showGridLines="0" showRowColHeaders="0" zoomScaleNormal="100" zoomScaleSheetLayoutView="100" workbookViewId="0">
      <pane xSplit="3" ySplit="12" topLeftCell="D13" activePane="bottomRight" state="frozen"/>
      <selection activeCell="I22" sqref="I22"/>
      <selection pane="topRight" activeCell="I22" sqref="I22"/>
      <selection pane="bottomLeft" activeCell="I22" sqref="I22"/>
      <selection pane="bottomRight" activeCell="H3" sqref="H3"/>
    </sheetView>
  </sheetViews>
  <sheetFormatPr baseColWidth="10" defaultColWidth="9" defaultRowHeight="14"/>
  <cols>
    <col min="1" max="1" width="1.1640625" style="3" customWidth="1"/>
    <col min="2" max="2" width="4.5" style="3" customWidth="1"/>
    <col min="3" max="3" width="14" style="3" customWidth="1"/>
    <col min="4" max="15" width="5" style="3" customWidth="1"/>
    <col min="16" max="16" width="1.1640625" style="3" customWidth="1"/>
    <col min="17" max="18" width="5" style="3" customWidth="1"/>
    <col min="19" max="19" width="3.6640625" style="3" customWidth="1"/>
    <col min="20" max="20" width="5" style="3" customWidth="1"/>
    <col min="21" max="21" width="3.6640625" style="3" customWidth="1"/>
    <col min="22" max="22" width="2.5" style="3" customWidth="1"/>
    <col min="23" max="23" width="3.6640625" style="3" customWidth="1"/>
    <col min="24" max="24" width="2.5" style="3" customWidth="1"/>
    <col min="25" max="25" width="3.6640625" style="3" customWidth="1"/>
    <col min="26" max="26" width="2.5" style="3" customWidth="1"/>
    <col min="27" max="30" width="3.6640625" style="3" customWidth="1"/>
    <col min="31" max="31" width="2.5" style="3" customWidth="1"/>
    <col min="32" max="32" width="1.1640625" style="3" customWidth="1"/>
    <col min="33" max="37" width="5" style="3" customWidth="1"/>
    <col min="38" max="38" width="1.33203125" style="3" customWidth="1"/>
    <col min="39" max="16384" width="9" style="3"/>
  </cols>
  <sheetData>
    <row r="1" spans="1:37" ht="12" customHeight="1" thickBot="1">
      <c r="B1" s="569" t="s">
        <v>15</v>
      </c>
      <c r="C1" s="570"/>
      <c r="E1" s="607" t="s">
        <v>71</v>
      </c>
      <c r="F1" s="607"/>
      <c r="H1" s="607" t="s">
        <v>39</v>
      </c>
      <c r="I1" s="607"/>
      <c r="K1" s="607" t="s">
        <v>41</v>
      </c>
      <c r="L1" s="607"/>
      <c r="N1" s="636"/>
      <c r="O1" s="636"/>
      <c r="P1" s="123"/>
      <c r="Q1" s="607" t="s">
        <v>76</v>
      </c>
      <c r="R1" s="607"/>
      <c r="S1" s="123"/>
      <c r="T1" s="124"/>
      <c r="U1" s="575" t="s">
        <v>71</v>
      </c>
      <c r="V1" s="575"/>
      <c r="W1" s="575" t="s">
        <v>39</v>
      </c>
      <c r="X1" s="575"/>
      <c r="Y1" s="575" t="s">
        <v>41</v>
      </c>
      <c r="Z1" s="575"/>
      <c r="AA1" s="125"/>
      <c r="AB1" s="125"/>
      <c r="AC1" s="558" t="s">
        <v>15</v>
      </c>
      <c r="AD1" s="558"/>
    </row>
    <row r="2" spans="1:37" ht="12" customHeight="1">
      <c r="B2" s="571"/>
      <c r="C2" s="572"/>
      <c r="E2" s="126">
        <v>0</v>
      </c>
      <c r="F2" s="127" t="s">
        <v>9</v>
      </c>
      <c r="H2" s="126">
        <v>0</v>
      </c>
      <c r="I2" s="127" t="s">
        <v>8</v>
      </c>
      <c r="K2" s="126">
        <v>0</v>
      </c>
      <c r="L2" s="127" t="s">
        <v>9</v>
      </c>
      <c r="N2" s="294"/>
      <c r="O2" s="124"/>
      <c r="Q2" s="126">
        <v>0</v>
      </c>
      <c r="R2" s="127">
        <v>1</v>
      </c>
      <c r="T2" s="128" t="s">
        <v>13</v>
      </c>
      <c r="U2" s="576">
        <f>COUNTIF(AG$13:AG$192,$T2)</f>
        <v>0</v>
      </c>
      <c r="V2" s="577"/>
      <c r="W2" s="577">
        <f>COUNTIF(AH$13:AH$192,$T2)</f>
        <v>0</v>
      </c>
      <c r="X2" s="577"/>
      <c r="Y2" s="577">
        <f>COUNTIF(AI$13:AI$192,$T2)</f>
        <v>0</v>
      </c>
      <c r="Z2" s="578"/>
      <c r="AB2" s="128">
        <v>5</v>
      </c>
      <c r="AC2" s="559">
        <f>COUNTIF($AJ$13:$AJ$192,AB2)</f>
        <v>0</v>
      </c>
      <c r="AD2" s="560"/>
    </row>
    <row r="3" spans="1:37" ht="12" customHeight="1" thickBot="1">
      <c r="B3" s="573"/>
      <c r="C3" s="574"/>
      <c r="E3" s="129">
        <v>40</v>
      </c>
      <c r="F3" s="130" t="s">
        <v>11</v>
      </c>
      <c r="H3" s="129">
        <v>40</v>
      </c>
      <c r="I3" s="130" t="s">
        <v>10</v>
      </c>
      <c r="K3" s="129">
        <v>40</v>
      </c>
      <c r="L3" s="130" t="s">
        <v>11</v>
      </c>
      <c r="N3" s="294"/>
      <c r="O3" s="124"/>
      <c r="Q3" s="129">
        <v>15</v>
      </c>
      <c r="R3" s="130">
        <v>2</v>
      </c>
      <c r="T3" s="131" t="s">
        <v>11</v>
      </c>
      <c r="U3" s="561">
        <f t="shared" ref="U3:U4" si="0">COUNTIF(AG$13:AG$192,$T3)</f>
        <v>0</v>
      </c>
      <c r="V3" s="581"/>
      <c r="W3" s="579">
        <f t="shared" ref="W3:W4" si="1">COUNTIF(AH$13:AH$192,$T3)</f>
        <v>0</v>
      </c>
      <c r="X3" s="579"/>
      <c r="Y3" s="579">
        <f t="shared" ref="Y3:Y4" si="2">COUNTIF(AI$13:AI$192,$T3)</f>
        <v>0</v>
      </c>
      <c r="Z3" s="580"/>
      <c r="AB3" s="131">
        <v>4</v>
      </c>
      <c r="AC3" s="561">
        <f>COUNTIF($AJ$13:$AJ$192,AB3)</f>
        <v>0</v>
      </c>
      <c r="AD3" s="562"/>
    </row>
    <row r="4" spans="1:37" ht="12" customHeight="1" thickBot="1">
      <c r="B4" s="635" t="s">
        <v>182</v>
      </c>
      <c r="C4" s="567"/>
      <c r="E4" s="132">
        <v>80</v>
      </c>
      <c r="F4" s="133" t="s">
        <v>13</v>
      </c>
      <c r="H4" s="132">
        <v>80</v>
      </c>
      <c r="I4" s="133" t="s">
        <v>12</v>
      </c>
      <c r="K4" s="132">
        <v>80</v>
      </c>
      <c r="L4" s="133" t="s">
        <v>13</v>
      </c>
      <c r="N4" s="294"/>
      <c r="O4" s="124"/>
      <c r="Q4" s="129">
        <v>40</v>
      </c>
      <c r="R4" s="130">
        <v>3</v>
      </c>
      <c r="T4" s="134" t="s">
        <v>9</v>
      </c>
      <c r="U4" s="563">
        <f t="shared" si="0"/>
        <v>0</v>
      </c>
      <c r="V4" s="568"/>
      <c r="W4" s="565">
        <f t="shared" si="1"/>
        <v>0</v>
      </c>
      <c r="X4" s="565"/>
      <c r="Y4" s="565">
        <f t="shared" si="2"/>
        <v>0</v>
      </c>
      <c r="Z4" s="566"/>
      <c r="AB4" s="131">
        <v>3</v>
      </c>
      <c r="AC4" s="561">
        <f>COUNTIF($AJ$13:$AJ$192,AB4)</f>
        <v>0</v>
      </c>
      <c r="AD4" s="562"/>
      <c r="AG4" s="557" t="s">
        <v>14</v>
      </c>
      <c r="AH4" s="557"/>
    </row>
    <row r="5" spans="1:37" ht="12" customHeight="1" thickBot="1">
      <c r="B5" s="567"/>
      <c r="C5" s="567"/>
      <c r="F5" s="135" t="s">
        <v>104</v>
      </c>
      <c r="I5" s="135" t="s">
        <v>104</v>
      </c>
      <c r="L5" s="135" t="s">
        <v>104</v>
      </c>
      <c r="O5" s="135"/>
      <c r="Q5" s="129">
        <v>70</v>
      </c>
      <c r="R5" s="130">
        <v>4</v>
      </c>
      <c r="T5" s="134" t="s">
        <v>16</v>
      </c>
      <c r="U5" s="563">
        <f>SUM(U2:V4)</f>
        <v>0</v>
      </c>
      <c r="V5" s="568"/>
      <c r="W5" s="565">
        <f t="shared" ref="W5" si="3">SUM(W2:X4)</f>
        <v>0</v>
      </c>
      <c r="X5" s="565"/>
      <c r="Y5" s="565">
        <f t="shared" ref="Y5" si="4">SUM(Y2:Z4)</f>
        <v>0</v>
      </c>
      <c r="Z5" s="566"/>
      <c r="AB5" s="131">
        <v>2</v>
      </c>
      <c r="AC5" s="561">
        <f>COUNTIF($AJ$13:$AJ$192,AB5)</f>
        <v>0</v>
      </c>
      <c r="AD5" s="562"/>
      <c r="AG5" s="553" t="str">
        <f>IF(ISERROR((AC2*AB2+AC3*AB3+AC4*AB4+AC5*AB5+AC6*AB6)/(AC2+AC3+AC4+AC5+AC6)),"",(AC2*AB2+AC3*AB3+AC4*AB4+AC5*AB5+AC6*AB6)/(AC2+AC3+AC4+AC5+AC6))</f>
        <v/>
      </c>
      <c r="AH5" s="554"/>
    </row>
    <row r="6" spans="1:37" ht="12" customHeight="1" thickBot="1">
      <c r="B6" s="567"/>
      <c r="C6" s="567"/>
      <c r="D6" s="136"/>
      <c r="E6" s="137"/>
      <c r="F6" s="138">
        <v>1</v>
      </c>
      <c r="H6" s="137"/>
      <c r="I6" s="138">
        <v>1</v>
      </c>
      <c r="K6" s="137"/>
      <c r="L6" s="138">
        <v>1</v>
      </c>
      <c r="N6" s="137"/>
      <c r="O6" s="295"/>
      <c r="Q6" s="132">
        <v>85</v>
      </c>
      <c r="R6" s="133">
        <v>5</v>
      </c>
      <c r="U6" s="125"/>
      <c r="V6" s="125"/>
      <c r="W6" s="125"/>
      <c r="AB6" s="134">
        <v>1</v>
      </c>
      <c r="AC6" s="563">
        <f>COUNTIF($AJ$13:$AJ$192,AB6)</f>
        <v>0</v>
      </c>
      <c r="AD6" s="564"/>
      <c r="AG6" s="555"/>
      <c r="AH6" s="556"/>
    </row>
    <row r="7" spans="1:37" ht="12" customHeight="1" thickBot="1">
      <c r="B7" s="567"/>
      <c r="C7" s="567"/>
      <c r="D7" s="139"/>
      <c r="E7" s="139"/>
      <c r="F7" s="140"/>
      <c r="G7" s="139"/>
      <c r="H7" s="139"/>
      <c r="I7" s="140"/>
      <c r="J7" s="139"/>
      <c r="K7" s="139"/>
      <c r="L7" s="140"/>
      <c r="M7" s="139"/>
      <c r="N7" s="139"/>
      <c r="O7" s="140"/>
      <c r="U7" s="124"/>
      <c r="V7" s="124"/>
      <c r="W7" s="124"/>
      <c r="AB7" s="134" t="s">
        <v>191</v>
      </c>
      <c r="AC7" s="563">
        <f>SUM(AC2:AD6)</f>
        <v>0</v>
      </c>
      <c r="AD7" s="564"/>
    </row>
    <row r="8" spans="1:37" ht="12" customHeight="1">
      <c r="B8" s="567"/>
      <c r="C8" s="567"/>
      <c r="D8" s="296"/>
      <c r="E8" s="296"/>
      <c r="F8" s="124"/>
      <c r="G8" s="296"/>
      <c r="H8" s="296"/>
      <c r="I8" s="124"/>
      <c r="J8" s="296"/>
      <c r="K8" s="296"/>
      <c r="L8" s="124"/>
      <c r="M8" s="296"/>
      <c r="N8" s="296"/>
      <c r="O8" s="124"/>
      <c r="AK8" s="101" t="str">
        <f>IF(ISERROR(VLOOKUP($AK$11,評一覧,2,FALSE)),"",VLOOKUP($AK$11,評一覧,2,FALSE))</f>
        <v/>
      </c>
    </row>
    <row r="9" spans="1:37" s="100" customFormat="1" ht="11.25" customHeight="1" thickBot="1">
      <c r="A9" s="103"/>
      <c r="B9" s="2"/>
      <c r="C9" s="2"/>
      <c r="D9" s="101">
        <v>5</v>
      </c>
      <c r="E9" s="101">
        <v>8</v>
      </c>
      <c r="F9" s="101">
        <v>11</v>
      </c>
      <c r="G9" s="101">
        <v>5</v>
      </c>
      <c r="H9" s="101">
        <v>8</v>
      </c>
      <c r="I9" s="101">
        <v>11</v>
      </c>
      <c r="J9" s="101">
        <v>5</v>
      </c>
      <c r="K9" s="101">
        <v>8</v>
      </c>
      <c r="L9" s="101">
        <v>11</v>
      </c>
      <c r="M9" s="101"/>
      <c r="N9" s="101"/>
      <c r="O9" s="101"/>
      <c r="P9" s="2"/>
      <c r="Q9" s="2">
        <v>16</v>
      </c>
      <c r="R9" s="2">
        <v>17</v>
      </c>
      <c r="S9" s="2">
        <v>18</v>
      </c>
      <c r="T9" s="2">
        <v>19</v>
      </c>
      <c r="U9" s="2">
        <v>20</v>
      </c>
      <c r="V9" s="2">
        <v>21</v>
      </c>
      <c r="W9" s="2">
        <v>22</v>
      </c>
      <c r="X9" s="2">
        <v>23</v>
      </c>
      <c r="Y9" s="2">
        <v>24</v>
      </c>
      <c r="Z9" s="2">
        <v>25</v>
      </c>
      <c r="AA9" s="2">
        <v>26</v>
      </c>
      <c r="AB9" s="2">
        <v>27</v>
      </c>
      <c r="AC9" s="2">
        <v>28</v>
      </c>
      <c r="AD9" s="2">
        <v>29</v>
      </c>
      <c r="AE9" s="2">
        <v>30</v>
      </c>
      <c r="AF9" s="2">
        <v>31</v>
      </c>
      <c r="AG9" s="2">
        <v>32</v>
      </c>
      <c r="AH9" s="2">
        <v>33</v>
      </c>
      <c r="AI9" s="2">
        <v>34</v>
      </c>
      <c r="AJ9" s="2">
        <v>35</v>
      </c>
      <c r="AK9" s="2">
        <v>36</v>
      </c>
    </row>
    <row r="10" spans="1:37" ht="23.25" customHeight="1" thickTop="1" thickBot="1">
      <c r="B10" s="612"/>
      <c r="C10" s="613"/>
      <c r="D10" s="507" t="s">
        <v>2</v>
      </c>
      <c r="E10" s="508"/>
      <c r="F10" s="509"/>
      <c r="G10" s="507" t="s">
        <v>3</v>
      </c>
      <c r="H10" s="508"/>
      <c r="I10" s="509"/>
      <c r="J10" s="637" t="s">
        <v>4</v>
      </c>
      <c r="K10" s="638"/>
      <c r="L10" s="639"/>
      <c r="M10" s="629" t="s">
        <v>107</v>
      </c>
      <c r="N10" s="630"/>
      <c r="O10" s="631"/>
      <c r="Q10" s="605" t="s">
        <v>7</v>
      </c>
      <c r="R10" s="608" t="s">
        <v>74</v>
      </c>
      <c r="S10" s="609"/>
      <c r="T10" s="599" t="s">
        <v>90</v>
      </c>
      <c r="U10" s="597" t="s">
        <v>71</v>
      </c>
      <c r="V10" s="603" t="s">
        <v>78</v>
      </c>
      <c r="W10" s="601" t="s">
        <v>39</v>
      </c>
      <c r="X10" s="603" t="s">
        <v>78</v>
      </c>
      <c r="Y10" s="601" t="s">
        <v>41</v>
      </c>
      <c r="Z10" s="593" t="s">
        <v>78</v>
      </c>
      <c r="AA10" s="595" t="s">
        <v>19</v>
      </c>
      <c r="AB10" s="589" t="s">
        <v>89</v>
      </c>
      <c r="AC10" s="590"/>
      <c r="AD10" s="587" t="s">
        <v>15</v>
      </c>
      <c r="AE10" s="591" t="s">
        <v>78</v>
      </c>
      <c r="AF10" s="144"/>
      <c r="AG10" s="626" t="s">
        <v>79</v>
      </c>
      <c r="AH10" s="627"/>
      <c r="AI10" s="628"/>
      <c r="AJ10" s="624" t="s">
        <v>15</v>
      </c>
      <c r="AK10" s="145" t="s">
        <v>100</v>
      </c>
    </row>
    <row r="11" spans="1:37" ht="23.25" customHeight="1">
      <c r="B11" s="614"/>
      <c r="C11" s="615"/>
      <c r="D11" s="297" t="s">
        <v>105</v>
      </c>
      <c r="E11" s="640">
        <v>1</v>
      </c>
      <c r="F11" s="641"/>
      <c r="G11" s="297" t="s">
        <v>105</v>
      </c>
      <c r="H11" s="640">
        <v>1</v>
      </c>
      <c r="I11" s="641"/>
      <c r="J11" s="297" t="s">
        <v>105</v>
      </c>
      <c r="K11" s="640">
        <v>1</v>
      </c>
      <c r="L11" s="641"/>
      <c r="M11" s="632"/>
      <c r="N11" s="633"/>
      <c r="O11" s="634"/>
      <c r="Q11" s="606"/>
      <c r="R11" s="610"/>
      <c r="S11" s="611"/>
      <c r="T11" s="600"/>
      <c r="U11" s="598"/>
      <c r="V11" s="604"/>
      <c r="W11" s="602"/>
      <c r="X11" s="604"/>
      <c r="Y11" s="602"/>
      <c r="Z11" s="594"/>
      <c r="AA11" s="596"/>
      <c r="AB11" s="147" t="s">
        <v>88</v>
      </c>
      <c r="AC11" s="148" t="s">
        <v>87</v>
      </c>
      <c r="AD11" s="588"/>
      <c r="AE11" s="592"/>
      <c r="AF11" s="144"/>
      <c r="AG11" s="149" t="s">
        <v>80</v>
      </c>
      <c r="AH11" s="150" t="s">
        <v>81</v>
      </c>
      <c r="AI11" s="151" t="s">
        <v>82</v>
      </c>
      <c r="AJ11" s="625"/>
      <c r="AK11" s="152" t="s">
        <v>99</v>
      </c>
    </row>
    <row r="12" spans="1:37" s="103" customFormat="1" ht="12.75" customHeight="1" thickBot="1">
      <c r="A12" s="3"/>
      <c r="B12" s="153" t="s">
        <v>1</v>
      </c>
      <c r="C12" s="154" t="s">
        <v>17</v>
      </c>
      <c r="D12" s="153" t="s">
        <v>28</v>
      </c>
      <c r="E12" s="298" t="s">
        <v>29</v>
      </c>
      <c r="F12" s="299" t="s">
        <v>30</v>
      </c>
      <c r="G12" s="153" t="s">
        <v>28</v>
      </c>
      <c r="H12" s="298" t="s">
        <v>29</v>
      </c>
      <c r="I12" s="299" t="s">
        <v>30</v>
      </c>
      <c r="J12" s="153" t="s">
        <v>28</v>
      </c>
      <c r="K12" s="298" t="s">
        <v>29</v>
      </c>
      <c r="L12" s="299" t="s">
        <v>30</v>
      </c>
      <c r="M12" s="300" t="s">
        <v>28</v>
      </c>
      <c r="N12" s="301" t="s">
        <v>29</v>
      </c>
      <c r="O12" s="302" t="s">
        <v>30</v>
      </c>
      <c r="Q12" s="156"/>
      <c r="R12" s="157" t="s">
        <v>70</v>
      </c>
      <c r="S12" s="158" t="s">
        <v>85</v>
      </c>
      <c r="T12" s="159" t="s">
        <v>70</v>
      </c>
      <c r="U12" s="160"/>
      <c r="V12" s="161"/>
      <c r="W12" s="162"/>
      <c r="X12" s="161"/>
      <c r="Y12" s="162"/>
      <c r="Z12" s="163"/>
      <c r="AA12" s="164"/>
      <c r="AB12" s="165"/>
      <c r="AC12" s="166"/>
      <c r="AD12" s="159"/>
      <c r="AE12" s="167"/>
      <c r="AF12" s="135"/>
      <c r="AG12" s="168"/>
      <c r="AH12" s="169"/>
      <c r="AI12" s="170"/>
      <c r="AJ12" s="171"/>
      <c r="AK12" s="163"/>
    </row>
    <row r="13" spans="1:37" ht="12" customHeight="1">
      <c r="B13" s="14">
        <f>IF(情報!$C3="","",情報!$C3)</f>
        <v>101</v>
      </c>
      <c r="C13" s="15" t="str">
        <f t="shared" ref="C13:C44" si="5">IF(ISERROR(VLOOKUP($B13,名列,2,FALSE)&amp;""),"",VLOOKUP($B13,名列,2,FALSE)&amp;"")</f>
        <v/>
      </c>
      <c r="D13" s="172" t="str">
        <f t="shared" ref="D13:F32" si="6">VLOOKUP($B13,評1,D$9,FALSE)</f>
        <v/>
      </c>
      <c r="E13" s="303" t="str">
        <f t="shared" si="6"/>
        <v/>
      </c>
      <c r="F13" s="303" t="str">
        <f t="shared" si="6"/>
        <v/>
      </c>
      <c r="G13" s="172" t="str">
        <f t="shared" ref="G13:I32" si="7">VLOOKUP($B13,評2,G$9,FALSE)</f>
        <v/>
      </c>
      <c r="H13" s="303" t="str">
        <f t="shared" si="7"/>
        <v/>
      </c>
      <c r="I13" s="303" t="str">
        <f t="shared" si="7"/>
        <v/>
      </c>
      <c r="J13" s="172" t="str">
        <f t="shared" ref="J13:L32" si="8">VLOOKUP($B13,評3,J$9,FALSE)</f>
        <v/>
      </c>
      <c r="K13" s="303" t="str">
        <f t="shared" si="8"/>
        <v/>
      </c>
      <c r="L13" s="303" t="str">
        <f t="shared" si="8"/>
        <v/>
      </c>
      <c r="M13" s="176" t="str">
        <f>IFERROR(((D13*$E$11)+(G13*$H$11))/($E$11+$H$11),"")</f>
        <v/>
      </c>
      <c r="N13" s="304" t="str">
        <f>IFERROR(((E13*$E$11)+(H13*$H$11))/($E$11+$H$11),"")</f>
        <v/>
      </c>
      <c r="O13" s="305" t="str">
        <f t="shared" ref="O13:O76" si="9">IFERROR(((F13*$E$11)+(I13*$H$11))/($E$11+$H$11),"")</f>
        <v/>
      </c>
      <c r="P13" s="306"/>
      <c r="Q13" s="175" t="str">
        <f t="shared" ref="Q13:Q76" si="10">IF(R13="","",RANK(R13,$R$13:$R$192,0))</f>
        <v/>
      </c>
      <c r="R13" s="176" t="str">
        <f>IF(COUNT(M13,N13,O13)=3,($M13*$F$6+$N13*$I$6+$O13*$L$6)/($F$6+$I$6+$L$6),"")</f>
        <v/>
      </c>
      <c r="S13" s="177" t="str">
        <f t="shared" ref="S13:S76" si="11">IF(ISERROR(LOOKUP(R13,$Q$2:$R$6)),"",LOOKUP(R13,$Q$2:$R$6))</f>
        <v/>
      </c>
      <c r="T13" s="172" t="str">
        <f t="shared" ref="T13:T44" si="12">VLOOKUP($B13,テ3,44,FALSE)</f>
        <v/>
      </c>
      <c r="U13" s="178" t="str">
        <f>IF(ISERROR(LOOKUP($M13,$E$2:$F$4)),"",LOOKUP($M13,$E$2:$F$4))</f>
        <v/>
      </c>
      <c r="V13" s="179"/>
      <c r="W13" s="180" t="str">
        <f>IF(ISERROR(LOOKUP($N13,$H$2:$I$4)),"",LOOKUP($N13,$H$2:$I$4))</f>
        <v/>
      </c>
      <c r="X13" s="179"/>
      <c r="Y13" s="180" t="str">
        <f>IF(ISERROR(LOOKUP($O13,$K$2:$L$4)),"",LOOKUP($O13,$K$2:$L$4))</f>
        <v/>
      </c>
      <c r="Z13" s="179"/>
      <c r="AA13" s="181" t="str">
        <f t="shared" ref="AA13:AA76" si="13">IF($AG13&amp;$AH13&amp;$AI13="","",(IF($AG13="A",3,IF($AG13="B",2,1)))+(IF($AH13="A",3,IF($AH13="B",2,1)))+(IF($AI13="A",3,IF($AI13="B",2,1))))</f>
        <v/>
      </c>
      <c r="AB13" s="182" t="str">
        <f t="shared" ref="AB13:AB76" si="14">IF($AA13="","",VLOOKUP($AA13,観点得点,2,FALSE))</f>
        <v/>
      </c>
      <c r="AC13" s="183" t="str">
        <f t="shared" ref="AC13:AC76" si="15">IF($AA13="","",VLOOKUP($AA13,観点得点,3,FALSE))</f>
        <v/>
      </c>
      <c r="AD13" s="184" t="str">
        <f t="shared" ref="AD13:AD76" si="16">IF(ISERROR(LOOKUP(R13,$Q$2:$R$6)),"",LOOKUP(R13,$Q$2:$R$6))</f>
        <v/>
      </c>
      <c r="AE13" s="185"/>
      <c r="AF13" s="186"/>
      <c r="AG13" s="187" t="str">
        <f t="shared" ref="AG13:AG76" si="17">IF($V13="",$U13,$V13)</f>
        <v/>
      </c>
      <c r="AH13" s="188" t="str">
        <f t="shared" ref="AH13:AH76" si="18">IF($X13="",$W13,$X13)</f>
        <v/>
      </c>
      <c r="AI13" s="189" t="str">
        <f t="shared" ref="AI13:AI76" si="19">IF($Z13="",$Y13,$Z13)</f>
        <v/>
      </c>
      <c r="AJ13" s="190" t="str">
        <f t="shared" ref="AJ13:AJ76" si="20">IF(AE13="",AD13,AE13)</f>
        <v/>
      </c>
      <c r="AK13" s="191" t="str">
        <f t="shared" ref="AK13:AK44" si="21">IF(ISERROR(VLOOKUP($B13,評全,$AK$8,FALSE)),"",VLOOKUP($B13,評全,$AK$8,FALSE))</f>
        <v/>
      </c>
    </row>
    <row r="14" spans="1:37" ht="12" customHeight="1">
      <c r="B14" s="21">
        <f>IF(情報!$C4="","",情報!$C4)</f>
        <v>102</v>
      </c>
      <c r="C14" s="22" t="str">
        <f t="shared" si="5"/>
        <v/>
      </c>
      <c r="D14" s="192" t="str">
        <f t="shared" si="6"/>
        <v/>
      </c>
      <c r="E14" s="307" t="str">
        <f t="shared" si="6"/>
        <v/>
      </c>
      <c r="F14" s="307" t="str">
        <f t="shared" si="6"/>
        <v/>
      </c>
      <c r="G14" s="192" t="str">
        <f t="shared" si="7"/>
        <v/>
      </c>
      <c r="H14" s="307" t="str">
        <f t="shared" si="7"/>
        <v/>
      </c>
      <c r="I14" s="307" t="str">
        <f t="shared" si="7"/>
        <v/>
      </c>
      <c r="J14" s="192" t="str">
        <f t="shared" si="8"/>
        <v/>
      </c>
      <c r="K14" s="307" t="str">
        <f t="shared" si="8"/>
        <v/>
      </c>
      <c r="L14" s="307" t="str">
        <f t="shared" si="8"/>
        <v/>
      </c>
      <c r="M14" s="196" t="str">
        <f t="shared" ref="M14:O77" si="22">IFERROR(((D14*$E$11)+(G14*$H$11))/($E$11+$H$11),"")</f>
        <v/>
      </c>
      <c r="N14" s="308" t="str">
        <f t="shared" si="22"/>
        <v/>
      </c>
      <c r="O14" s="309" t="str">
        <f t="shared" si="9"/>
        <v/>
      </c>
      <c r="P14" s="306"/>
      <c r="Q14" s="195" t="str">
        <f t="shared" si="10"/>
        <v/>
      </c>
      <c r="R14" s="196" t="str">
        <f t="shared" ref="R14:R77" si="23">IF(COUNT(M14,N14,O14)=3,($M14*$F$6+$N14*$I$6+$O14*$L$6)/($F$6+$I$6+$L$6),"")</f>
        <v/>
      </c>
      <c r="S14" s="197" t="str">
        <f t="shared" si="11"/>
        <v/>
      </c>
      <c r="T14" s="192" t="str">
        <f t="shared" si="12"/>
        <v/>
      </c>
      <c r="U14" s="198" t="str">
        <f t="shared" ref="U14:U77" si="24">IF(ISERROR(LOOKUP($M14,$E$2:$F$4)),"",LOOKUP($M14,$E$2:$F$4))</f>
        <v/>
      </c>
      <c r="V14" s="199"/>
      <c r="W14" s="200" t="str">
        <f t="shared" ref="W14:W77" si="25">IF(ISERROR(LOOKUP($N14,$H$2:$I$4)),"",LOOKUP($N14,$H$2:$I$4))</f>
        <v/>
      </c>
      <c r="X14" s="199"/>
      <c r="Y14" s="200" t="str">
        <f t="shared" ref="Y14:Y77" si="26">IF(ISERROR(LOOKUP($O14,$K$2:$L$4)),"",LOOKUP($O14,$K$2:$L$4))</f>
        <v/>
      </c>
      <c r="Z14" s="199"/>
      <c r="AA14" s="201" t="str">
        <f t="shared" si="13"/>
        <v/>
      </c>
      <c r="AB14" s="202" t="str">
        <f t="shared" si="14"/>
        <v/>
      </c>
      <c r="AC14" s="203" t="str">
        <f t="shared" si="15"/>
        <v/>
      </c>
      <c r="AD14" s="204" t="str">
        <f t="shared" si="16"/>
        <v/>
      </c>
      <c r="AE14" s="205"/>
      <c r="AF14" s="186"/>
      <c r="AG14" s="206" t="str">
        <f t="shared" si="17"/>
        <v/>
      </c>
      <c r="AH14" s="207" t="str">
        <f t="shared" si="18"/>
        <v/>
      </c>
      <c r="AI14" s="208" t="str">
        <f t="shared" si="19"/>
        <v/>
      </c>
      <c r="AJ14" s="209" t="str">
        <f t="shared" si="20"/>
        <v/>
      </c>
      <c r="AK14" s="210" t="str">
        <f t="shared" si="21"/>
        <v/>
      </c>
    </row>
    <row r="15" spans="1:37" ht="12" customHeight="1">
      <c r="B15" s="21">
        <f>IF(情報!$C5="","",情報!$C5)</f>
        <v>103</v>
      </c>
      <c r="C15" s="22" t="str">
        <f t="shared" si="5"/>
        <v/>
      </c>
      <c r="D15" s="192" t="str">
        <f t="shared" si="6"/>
        <v/>
      </c>
      <c r="E15" s="307" t="str">
        <f t="shared" si="6"/>
        <v/>
      </c>
      <c r="F15" s="307" t="str">
        <f t="shared" si="6"/>
        <v/>
      </c>
      <c r="G15" s="192" t="str">
        <f t="shared" si="7"/>
        <v/>
      </c>
      <c r="H15" s="307" t="str">
        <f t="shared" si="7"/>
        <v/>
      </c>
      <c r="I15" s="307" t="str">
        <f t="shared" si="7"/>
        <v/>
      </c>
      <c r="J15" s="192" t="str">
        <f t="shared" si="8"/>
        <v/>
      </c>
      <c r="K15" s="307" t="str">
        <f t="shared" si="8"/>
        <v/>
      </c>
      <c r="L15" s="307" t="str">
        <f t="shared" si="8"/>
        <v/>
      </c>
      <c r="M15" s="196" t="str">
        <f t="shared" si="22"/>
        <v/>
      </c>
      <c r="N15" s="308" t="str">
        <f t="shared" si="22"/>
        <v/>
      </c>
      <c r="O15" s="309" t="str">
        <f t="shared" si="9"/>
        <v/>
      </c>
      <c r="P15" s="306"/>
      <c r="Q15" s="195" t="str">
        <f t="shared" si="10"/>
        <v/>
      </c>
      <c r="R15" s="196" t="str">
        <f t="shared" si="23"/>
        <v/>
      </c>
      <c r="S15" s="197" t="str">
        <f t="shared" si="11"/>
        <v/>
      </c>
      <c r="T15" s="192" t="str">
        <f t="shared" si="12"/>
        <v/>
      </c>
      <c r="U15" s="198" t="str">
        <f t="shared" si="24"/>
        <v/>
      </c>
      <c r="V15" s="199"/>
      <c r="W15" s="200" t="str">
        <f t="shared" si="25"/>
        <v/>
      </c>
      <c r="X15" s="199"/>
      <c r="Y15" s="200" t="str">
        <f t="shared" si="26"/>
        <v/>
      </c>
      <c r="Z15" s="199"/>
      <c r="AA15" s="201" t="str">
        <f t="shared" si="13"/>
        <v/>
      </c>
      <c r="AB15" s="202" t="str">
        <f t="shared" si="14"/>
        <v/>
      </c>
      <c r="AC15" s="203" t="str">
        <f t="shared" si="15"/>
        <v/>
      </c>
      <c r="AD15" s="204" t="str">
        <f t="shared" si="16"/>
        <v/>
      </c>
      <c r="AE15" s="205"/>
      <c r="AF15" s="186"/>
      <c r="AG15" s="206" t="str">
        <f t="shared" si="17"/>
        <v/>
      </c>
      <c r="AH15" s="207" t="str">
        <f t="shared" si="18"/>
        <v/>
      </c>
      <c r="AI15" s="208" t="str">
        <f t="shared" si="19"/>
        <v/>
      </c>
      <c r="AJ15" s="209" t="str">
        <f t="shared" si="20"/>
        <v/>
      </c>
      <c r="AK15" s="210" t="str">
        <f t="shared" si="21"/>
        <v/>
      </c>
    </row>
    <row r="16" spans="1:37" ht="12" customHeight="1">
      <c r="B16" s="21">
        <f>IF(情報!$C6="","",情報!$C6)</f>
        <v>104</v>
      </c>
      <c r="C16" s="22" t="str">
        <f t="shared" si="5"/>
        <v/>
      </c>
      <c r="D16" s="192" t="str">
        <f t="shared" si="6"/>
        <v/>
      </c>
      <c r="E16" s="307" t="str">
        <f t="shared" si="6"/>
        <v/>
      </c>
      <c r="F16" s="307" t="str">
        <f t="shared" si="6"/>
        <v/>
      </c>
      <c r="G16" s="192" t="str">
        <f t="shared" si="7"/>
        <v/>
      </c>
      <c r="H16" s="307" t="str">
        <f t="shared" si="7"/>
        <v/>
      </c>
      <c r="I16" s="307" t="str">
        <f t="shared" si="7"/>
        <v/>
      </c>
      <c r="J16" s="192" t="str">
        <f t="shared" si="8"/>
        <v/>
      </c>
      <c r="K16" s="307" t="str">
        <f t="shared" si="8"/>
        <v/>
      </c>
      <c r="L16" s="307" t="str">
        <f t="shared" si="8"/>
        <v/>
      </c>
      <c r="M16" s="196" t="str">
        <f t="shared" si="22"/>
        <v/>
      </c>
      <c r="N16" s="308" t="str">
        <f t="shared" si="22"/>
        <v/>
      </c>
      <c r="O16" s="309" t="str">
        <f t="shared" si="9"/>
        <v/>
      </c>
      <c r="P16" s="306"/>
      <c r="Q16" s="195" t="str">
        <f t="shared" si="10"/>
        <v/>
      </c>
      <c r="R16" s="196" t="str">
        <f t="shared" si="23"/>
        <v/>
      </c>
      <c r="S16" s="197" t="str">
        <f t="shared" si="11"/>
        <v/>
      </c>
      <c r="T16" s="192" t="str">
        <f t="shared" si="12"/>
        <v/>
      </c>
      <c r="U16" s="198" t="str">
        <f t="shared" si="24"/>
        <v/>
      </c>
      <c r="V16" s="199"/>
      <c r="W16" s="200" t="str">
        <f t="shared" si="25"/>
        <v/>
      </c>
      <c r="X16" s="199"/>
      <c r="Y16" s="200" t="str">
        <f t="shared" si="26"/>
        <v/>
      </c>
      <c r="Z16" s="199"/>
      <c r="AA16" s="201" t="str">
        <f t="shared" si="13"/>
        <v/>
      </c>
      <c r="AB16" s="202" t="str">
        <f t="shared" si="14"/>
        <v/>
      </c>
      <c r="AC16" s="203" t="str">
        <f t="shared" si="15"/>
        <v/>
      </c>
      <c r="AD16" s="204" t="str">
        <f t="shared" si="16"/>
        <v/>
      </c>
      <c r="AE16" s="205"/>
      <c r="AF16" s="186"/>
      <c r="AG16" s="206" t="str">
        <f t="shared" si="17"/>
        <v/>
      </c>
      <c r="AH16" s="207" t="str">
        <f t="shared" si="18"/>
        <v/>
      </c>
      <c r="AI16" s="208" t="str">
        <f t="shared" si="19"/>
        <v/>
      </c>
      <c r="AJ16" s="209" t="str">
        <f t="shared" si="20"/>
        <v/>
      </c>
      <c r="AK16" s="210" t="str">
        <f t="shared" si="21"/>
        <v/>
      </c>
    </row>
    <row r="17" spans="2:37" ht="12" customHeight="1">
      <c r="B17" s="27">
        <f>IF(情報!$C7="","",情報!$C7)</f>
        <v>105</v>
      </c>
      <c r="C17" s="28" t="str">
        <f t="shared" si="5"/>
        <v/>
      </c>
      <c r="D17" s="211" t="str">
        <f t="shared" si="6"/>
        <v/>
      </c>
      <c r="E17" s="310" t="str">
        <f t="shared" si="6"/>
        <v/>
      </c>
      <c r="F17" s="310" t="str">
        <f t="shared" si="6"/>
        <v/>
      </c>
      <c r="G17" s="211" t="str">
        <f t="shared" si="7"/>
        <v/>
      </c>
      <c r="H17" s="310" t="str">
        <f t="shared" si="7"/>
        <v/>
      </c>
      <c r="I17" s="310" t="str">
        <f t="shared" si="7"/>
        <v/>
      </c>
      <c r="J17" s="211" t="str">
        <f t="shared" si="8"/>
        <v/>
      </c>
      <c r="K17" s="310" t="str">
        <f t="shared" si="8"/>
        <v/>
      </c>
      <c r="L17" s="310" t="str">
        <f t="shared" si="8"/>
        <v/>
      </c>
      <c r="M17" s="215" t="str">
        <f t="shared" si="22"/>
        <v/>
      </c>
      <c r="N17" s="311" t="str">
        <f t="shared" si="22"/>
        <v/>
      </c>
      <c r="O17" s="312" t="str">
        <f t="shared" si="9"/>
        <v/>
      </c>
      <c r="P17" s="306"/>
      <c r="Q17" s="214" t="str">
        <f t="shared" si="10"/>
        <v/>
      </c>
      <c r="R17" s="215" t="str">
        <f t="shared" si="23"/>
        <v/>
      </c>
      <c r="S17" s="216" t="str">
        <f t="shared" si="11"/>
        <v/>
      </c>
      <c r="T17" s="211" t="str">
        <f t="shared" si="12"/>
        <v/>
      </c>
      <c r="U17" s="217" t="str">
        <f t="shared" si="24"/>
        <v/>
      </c>
      <c r="V17" s="218"/>
      <c r="W17" s="219" t="str">
        <f t="shared" si="25"/>
        <v/>
      </c>
      <c r="X17" s="218"/>
      <c r="Y17" s="219" t="str">
        <f t="shared" si="26"/>
        <v/>
      </c>
      <c r="Z17" s="218"/>
      <c r="AA17" s="220" t="str">
        <f t="shared" si="13"/>
        <v/>
      </c>
      <c r="AB17" s="221" t="str">
        <f t="shared" si="14"/>
        <v/>
      </c>
      <c r="AC17" s="222" t="str">
        <f t="shared" si="15"/>
        <v/>
      </c>
      <c r="AD17" s="223" t="str">
        <f t="shared" si="16"/>
        <v/>
      </c>
      <c r="AE17" s="224"/>
      <c r="AF17" s="186"/>
      <c r="AG17" s="225" t="str">
        <f t="shared" si="17"/>
        <v/>
      </c>
      <c r="AH17" s="226" t="str">
        <f t="shared" si="18"/>
        <v/>
      </c>
      <c r="AI17" s="227" t="str">
        <f t="shared" si="19"/>
        <v/>
      </c>
      <c r="AJ17" s="228" t="str">
        <f t="shared" si="20"/>
        <v/>
      </c>
      <c r="AK17" s="229" t="str">
        <f t="shared" si="21"/>
        <v/>
      </c>
    </row>
    <row r="18" spans="2:37" ht="12" customHeight="1">
      <c r="B18" s="33">
        <f>IF(情報!$C8="","",情報!$C8)</f>
        <v>106</v>
      </c>
      <c r="C18" s="34" t="str">
        <f t="shared" si="5"/>
        <v/>
      </c>
      <c r="D18" s="230" t="str">
        <f t="shared" si="6"/>
        <v/>
      </c>
      <c r="E18" s="313" t="str">
        <f t="shared" si="6"/>
        <v/>
      </c>
      <c r="F18" s="313" t="str">
        <f t="shared" si="6"/>
        <v/>
      </c>
      <c r="G18" s="230" t="str">
        <f t="shared" si="7"/>
        <v/>
      </c>
      <c r="H18" s="313" t="str">
        <f t="shared" si="7"/>
        <v/>
      </c>
      <c r="I18" s="313" t="str">
        <f t="shared" si="7"/>
        <v/>
      </c>
      <c r="J18" s="230" t="str">
        <f t="shared" si="8"/>
        <v/>
      </c>
      <c r="K18" s="313" t="str">
        <f t="shared" si="8"/>
        <v/>
      </c>
      <c r="L18" s="313" t="str">
        <f t="shared" si="8"/>
        <v/>
      </c>
      <c r="M18" s="234" t="str">
        <f t="shared" si="22"/>
        <v/>
      </c>
      <c r="N18" s="314" t="str">
        <f t="shared" si="22"/>
        <v/>
      </c>
      <c r="O18" s="315" t="str">
        <f t="shared" si="9"/>
        <v/>
      </c>
      <c r="P18" s="306"/>
      <c r="Q18" s="233" t="str">
        <f t="shared" si="10"/>
        <v/>
      </c>
      <c r="R18" s="234" t="str">
        <f t="shared" si="23"/>
        <v/>
      </c>
      <c r="S18" s="235" t="str">
        <f t="shared" si="11"/>
        <v/>
      </c>
      <c r="T18" s="230" t="str">
        <f t="shared" si="12"/>
        <v/>
      </c>
      <c r="U18" s="236" t="str">
        <f t="shared" si="24"/>
        <v/>
      </c>
      <c r="V18" s="237"/>
      <c r="W18" s="238" t="str">
        <f t="shared" si="25"/>
        <v/>
      </c>
      <c r="X18" s="237"/>
      <c r="Y18" s="238" t="str">
        <f t="shared" si="26"/>
        <v/>
      </c>
      <c r="Z18" s="237"/>
      <c r="AA18" s="239" t="str">
        <f t="shared" si="13"/>
        <v/>
      </c>
      <c r="AB18" s="240" t="str">
        <f t="shared" si="14"/>
        <v/>
      </c>
      <c r="AC18" s="241" t="str">
        <f t="shared" si="15"/>
        <v/>
      </c>
      <c r="AD18" s="242" t="str">
        <f t="shared" si="16"/>
        <v/>
      </c>
      <c r="AE18" s="243"/>
      <c r="AF18" s="186"/>
      <c r="AG18" s="244" t="str">
        <f t="shared" si="17"/>
        <v/>
      </c>
      <c r="AH18" s="245" t="str">
        <f t="shared" si="18"/>
        <v/>
      </c>
      <c r="AI18" s="246" t="str">
        <f t="shared" si="19"/>
        <v/>
      </c>
      <c r="AJ18" s="247" t="str">
        <f t="shared" si="20"/>
        <v/>
      </c>
      <c r="AK18" s="248" t="str">
        <f t="shared" si="21"/>
        <v/>
      </c>
    </row>
    <row r="19" spans="2:37" ht="12" customHeight="1">
      <c r="B19" s="21">
        <f>IF(情報!$C9="","",情報!$C9)</f>
        <v>107</v>
      </c>
      <c r="C19" s="22" t="str">
        <f t="shared" si="5"/>
        <v/>
      </c>
      <c r="D19" s="192" t="str">
        <f t="shared" si="6"/>
        <v/>
      </c>
      <c r="E19" s="307" t="str">
        <f t="shared" si="6"/>
        <v/>
      </c>
      <c r="F19" s="307" t="str">
        <f t="shared" si="6"/>
        <v/>
      </c>
      <c r="G19" s="192" t="str">
        <f t="shared" si="7"/>
        <v/>
      </c>
      <c r="H19" s="307" t="str">
        <f t="shared" si="7"/>
        <v/>
      </c>
      <c r="I19" s="307" t="str">
        <f t="shared" si="7"/>
        <v/>
      </c>
      <c r="J19" s="192" t="str">
        <f t="shared" si="8"/>
        <v/>
      </c>
      <c r="K19" s="307" t="str">
        <f t="shared" si="8"/>
        <v/>
      </c>
      <c r="L19" s="307" t="str">
        <f t="shared" si="8"/>
        <v/>
      </c>
      <c r="M19" s="196" t="str">
        <f t="shared" si="22"/>
        <v/>
      </c>
      <c r="N19" s="308" t="str">
        <f t="shared" si="22"/>
        <v/>
      </c>
      <c r="O19" s="309" t="str">
        <f t="shared" si="9"/>
        <v/>
      </c>
      <c r="P19" s="306"/>
      <c r="Q19" s="195" t="str">
        <f t="shared" si="10"/>
        <v/>
      </c>
      <c r="R19" s="196" t="str">
        <f t="shared" si="23"/>
        <v/>
      </c>
      <c r="S19" s="197" t="str">
        <f t="shared" si="11"/>
        <v/>
      </c>
      <c r="T19" s="192" t="str">
        <f t="shared" si="12"/>
        <v/>
      </c>
      <c r="U19" s="198" t="str">
        <f t="shared" si="24"/>
        <v/>
      </c>
      <c r="V19" s="199"/>
      <c r="W19" s="200" t="str">
        <f t="shared" si="25"/>
        <v/>
      </c>
      <c r="X19" s="199"/>
      <c r="Y19" s="200" t="str">
        <f t="shared" si="26"/>
        <v/>
      </c>
      <c r="Z19" s="199"/>
      <c r="AA19" s="201" t="str">
        <f t="shared" si="13"/>
        <v/>
      </c>
      <c r="AB19" s="202" t="str">
        <f t="shared" si="14"/>
        <v/>
      </c>
      <c r="AC19" s="203" t="str">
        <f t="shared" si="15"/>
        <v/>
      </c>
      <c r="AD19" s="204" t="str">
        <f t="shared" si="16"/>
        <v/>
      </c>
      <c r="AE19" s="205"/>
      <c r="AF19" s="186"/>
      <c r="AG19" s="206" t="str">
        <f t="shared" si="17"/>
        <v/>
      </c>
      <c r="AH19" s="207" t="str">
        <f t="shared" si="18"/>
        <v/>
      </c>
      <c r="AI19" s="208" t="str">
        <f t="shared" si="19"/>
        <v/>
      </c>
      <c r="AJ19" s="209" t="str">
        <f t="shared" si="20"/>
        <v/>
      </c>
      <c r="AK19" s="210" t="str">
        <f t="shared" si="21"/>
        <v/>
      </c>
    </row>
    <row r="20" spans="2:37" ht="12" customHeight="1">
      <c r="B20" s="21">
        <f>IF(情報!$C10="","",情報!$C10)</f>
        <v>108</v>
      </c>
      <c r="C20" s="22" t="str">
        <f t="shared" si="5"/>
        <v/>
      </c>
      <c r="D20" s="192" t="str">
        <f t="shared" si="6"/>
        <v/>
      </c>
      <c r="E20" s="307" t="str">
        <f t="shared" si="6"/>
        <v/>
      </c>
      <c r="F20" s="307" t="str">
        <f t="shared" si="6"/>
        <v/>
      </c>
      <c r="G20" s="192" t="str">
        <f t="shared" si="7"/>
        <v/>
      </c>
      <c r="H20" s="307" t="str">
        <f t="shared" si="7"/>
        <v/>
      </c>
      <c r="I20" s="307" t="str">
        <f t="shared" si="7"/>
        <v/>
      </c>
      <c r="J20" s="192" t="str">
        <f t="shared" si="8"/>
        <v/>
      </c>
      <c r="K20" s="307" t="str">
        <f t="shared" si="8"/>
        <v/>
      </c>
      <c r="L20" s="307" t="str">
        <f t="shared" si="8"/>
        <v/>
      </c>
      <c r="M20" s="196" t="str">
        <f t="shared" si="22"/>
        <v/>
      </c>
      <c r="N20" s="308" t="str">
        <f t="shared" si="22"/>
        <v/>
      </c>
      <c r="O20" s="309" t="str">
        <f t="shared" si="9"/>
        <v/>
      </c>
      <c r="P20" s="306"/>
      <c r="Q20" s="195" t="str">
        <f t="shared" si="10"/>
        <v/>
      </c>
      <c r="R20" s="196" t="str">
        <f t="shared" si="23"/>
        <v/>
      </c>
      <c r="S20" s="197" t="str">
        <f t="shared" si="11"/>
        <v/>
      </c>
      <c r="T20" s="192" t="str">
        <f t="shared" si="12"/>
        <v/>
      </c>
      <c r="U20" s="198" t="str">
        <f t="shared" si="24"/>
        <v/>
      </c>
      <c r="V20" s="199"/>
      <c r="W20" s="200" t="str">
        <f t="shared" si="25"/>
        <v/>
      </c>
      <c r="X20" s="199"/>
      <c r="Y20" s="200" t="str">
        <f t="shared" si="26"/>
        <v/>
      </c>
      <c r="Z20" s="199"/>
      <c r="AA20" s="201" t="str">
        <f t="shared" si="13"/>
        <v/>
      </c>
      <c r="AB20" s="202" t="str">
        <f t="shared" si="14"/>
        <v/>
      </c>
      <c r="AC20" s="203" t="str">
        <f t="shared" si="15"/>
        <v/>
      </c>
      <c r="AD20" s="204" t="str">
        <f t="shared" si="16"/>
        <v/>
      </c>
      <c r="AE20" s="205"/>
      <c r="AF20" s="186"/>
      <c r="AG20" s="206" t="str">
        <f t="shared" si="17"/>
        <v/>
      </c>
      <c r="AH20" s="207" t="str">
        <f t="shared" si="18"/>
        <v/>
      </c>
      <c r="AI20" s="208" t="str">
        <f t="shared" si="19"/>
        <v/>
      </c>
      <c r="AJ20" s="209" t="str">
        <f t="shared" si="20"/>
        <v/>
      </c>
      <c r="AK20" s="210" t="str">
        <f t="shared" si="21"/>
        <v/>
      </c>
    </row>
    <row r="21" spans="2:37" ht="12" customHeight="1">
      <c r="B21" s="21">
        <f>IF(情報!$C11="","",情報!$C11)</f>
        <v>109</v>
      </c>
      <c r="C21" s="22" t="str">
        <f t="shared" si="5"/>
        <v/>
      </c>
      <c r="D21" s="192" t="str">
        <f t="shared" si="6"/>
        <v/>
      </c>
      <c r="E21" s="307" t="str">
        <f t="shared" si="6"/>
        <v/>
      </c>
      <c r="F21" s="307" t="str">
        <f t="shared" si="6"/>
        <v/>
      </c>
      <c r="G21" s="192" t="str">
        <f t="shared" si="7"/>
        <v/>
      </c>
      <c r="H21" s="307" t="str">
        <f t="shared" si="7"/>
        <v/>
      </c>
      <c r="I21" s="307" t="str">
        <f t="shared" si="7"/>
        <v/>
      </c>
      <c r="J21" s="192" t="str">
        <f t="shared" si="8"/>
        <v/>
      </c>
      <c r="K21" s="307" t="str">
        <f t="shared" si="8"/>
        <v/>
      </c>
      <c r="L21" s="307" t="str">
        <f t="shared" si="8"/>
        <v/>
      </c>
      <c r="M21" s="196" t="str">
        <f t="shared" si="22"/>
        <v/>
      </c>
      <c r="N21" s="308" t="str">
        <f t="shared" si="22"/>
        <v/>
      </c>
      <c r="O21" s="309" t="str">
        <f t="shared" si="9"/>
        <v/>
      </c>
      <c r="P21" s="306"/>
      <c r="Q21" s="195" t="str">
        <f t="shared" si="10"/>
        <v/>
      </c>
      <c r="R21" s="196" t="str">
        <f t="shared" si="23"/>
        <v/>
      </c>
      <c r="S21" s="197" t="str">
        <f t="shared" si="11"/>
        <v/>
      </c>
      <c r="T21" s="192" t="str">
        <f t="shared" si="12"/>
        <v/>
      </c>
      <c r="U21" s="198" t="str">
        <f t="shared" si="24"/>
        <v/>
      </c>
      <c r="V21" s="199"/>
      <c r="W21" s="200" t="str">
        <f t="shared" si="25"/>
        <v/>
      </c>
      <c r="X21" s="199"/>
      <c r="Y21" s="200" t="str">
        <f t="shared" si="26"/>
        <v/>
      </c>
      <c r="Z21" s="199"/>
      <c r="AA21" s="201" t="str">
        <f t="shared" si="13"/>
        <v/>
      </c>
      <c r="AB21" s="202" t="str">
        <f t="shared" si="14"/>
        <v/>
      </c>
      <c r="AC21" s="203" t="str">
        <f t="shared" si="15"/>
        <v/>
      </c>
      <c r="AD21" s="204" t="str">
        <f t="shared" si="16"/>
        <v/>
      </c>
      <c r="AE21" s="205"/>
      <c r="AF21" s="186"/>
      <c r="AG21" s="206" t="str">
        <f t="shared" si="17"/>
        <v/>
      </c>
      <c r="AH21" s="207" t="str">
        <f t="shared" si="18"/>
        <v/>
      </c>
      <c r="AI21" s="208" t="str">
        <f t="shared" si="19"/>
        <v/>
      </c>
      <c r="AJ21" s="209" t="str">
        <f t="shared" si="20"/>
        <v/>
      </c>
      <c r="AK21" s="210" t="str">
        <f t="shared" si="21"/>
        <v/>
      </c>
    </row>
    <row r="22" spans="2:37" ht="12" customHeight="1">
      <c r="B22" s="27">
        <f>IF(情報!$C12="","",情報!$C12)</f>
        <v>110</v>
      </c>
      <c r="C22" s="28" t="str">
        <f t="shared" si="5"/>
        <v/>
      </c>
      <c r="D22" s="211" t="str">
        <f t="shared" si="6"/>
        <v/>
      </c>
      <c r="E22" s="310" t="str">
        <f t="shared" si="6"/>
        <v/>
      </c>
      <c r="F22" s="310" t="str">
        <f t="shared" si="6"/>
        <v/>
      </c>
      <c r="G22" s="211" t="str">
        <f t="shared" si="7"/>
        <v/>
      </c>
      <c r="H22" s="310" t="str">
        <f t="shared" si="7"/>
        <v/>
      </c>
      <c r="I22" s="310" t="str">
        <f t="shared" si="7"/>
        <v/>
      </c>
      <c r="J22" s="211" t="str">
        <f t="shared" si="8"/>
        <v/>
      </c>
      <c r="K22" s="310" t="str">
        <f t="shared" si="8"/>
        <v/>
      </c>
      <c r="L22" s="310" t="str">
        <f t="shared" si="8"/>
        <v/>
      </c>
      <c r="M22" s="215" t="str">
        <f t="shared" si="22"/>
        <v/>
      </c>
      <c r="N22" s="311" t="str">
        <f t="shared" si="22"/>
        <v/>
      </c>
      <c r="O22" s="312" t="str">
        <f t="shared" si="9"/>
        <v/>
      </c>
      <c r="P22" s="306"/>
      <c r="Q22" s="214" t="str">
        <f t="shared" si="10"/>
        <v/>
      </c>
      <c r="R22" s="215" t="str">
        <f t="shared" si="23"/>
        <v/>
      </c>
      <c r="S22" s="216" t="str">
        <f t="shared" si="11"/>
        <v/>
      </c>
      <c r="T22" s="211" t="str">
        <f t="shared" si="12"/>
        <v/>
      </c>
      <c r="U22" s="217" t="str">
        <f t="shared" si="24"/>
        <v/>
      </c>
      <c r="V22" s="218"/>
      <c r="W22" s="219" t="str">
        <f t="shared" si="25"/>
        <v/>
      </c>
      <c r="X22" s="218"/>
      <c r="Y22" s="219" t="str">
        <f t="shared" si="26"/>
        <v/>
      </c>
      <c r="Z22" s="218"/>
      <c r="AA22" s="220" t="str">
        <f t="shared" si="13"/>
        <v/>
      </c>
      <c r="AB22" s="221" t="str">
        <f t="shared" si="14"/>
        <v/>
      </c>
      <c r="AC22" s="222" t="str">
        <f t="shared" si="15"/>
        <v/>
      </c>
      <c r="AD22" s="223" t="str">
        <f t="shared" si="16"/>
        <v/>
      </c>
      <c r="AE22" s="224"/>
      <c r="AF22" s="186"/>
      <c r="AG22" s="225" t="str">
        <f t="shared" si="17"/>
        <v/>
      </c>
      <c r="AH22" s="226" t="str">
        <f t="shared" si="18"/>
        <v/>
      </c>
      <c r="AI22" s="227" t="str">
        <f t="shared" si="19"/>
        <v/>
      </c>
      <c r="AJ22" s="228" t="str">
        <f t="shared" si="20"/>
        <v/>
      </c>
      <c r="AK22" s="229" t="str">
        <f t="shared" si="21"/>
        <v/>
      </c>
    </row>
    <row r="23" spans="2:37" ht="12" customHeight="1">
      <c r="B23" s="33">
        <f>IF(情報!$C13="","",情報!$C13)</f>
        <v>111</v>
      </c>
      <c r="C23" s="34" t="str">
        <f t="shared" si="5"/>
        <v/>
      </c>
      <c r="D23" s="230" t="str">
        <f t="shared" si="6"/>
        <v/>
      </c>
      <c r="E23" s="313" t="str">
        <f t="shared" si="6"/>
        <v/>
      </c>
      <c r="F23" s="313" t="str">
        <f t="shared" si="6"/>
        <v/>
      </c>
      <c r="G23" s="230" t="str">
        <f t="shared" si="7"/>
        <v/>
      </c>
      <c r="H23" s="313" t="str">
        <f t="shared" si="7"/>
        <v/>
      </c>
      <c r="I23" s="313" t="str">
        <f t="shared" si="7"/>
        <v/>
      </c>
      <c r="J23" s="230" t="str">
        <f t="shared" si="8"/>
        <v/>
      </c>
      <c r="K23" s="313" t="str">
        <f t="shared" si="8"/>
        <v/>
      </c>
      <c r="L23" s="313" t="str">
        <f t="shared" si="8"/>
        <v/>
      </c>
      <c r="M23" s="234" t="str">
        <f t="shared" si="22"/>
        <v/>
      </c>
      <c r="N23" s="314" t="str">
        <f t="shared" si="22"/>
        <v/>
      </c>
      <c r="O23" s="315" t="str">
        <f t="shared" si="9"/>
        <v/>
      </c>
      <c r="P23" s="306"/>
      <c r="Q23" s="233" t="str">
        <f t="shared" si="10"/>
        <v/>
      </c>
      <c r="R23" s="234" t="str">
        <f t="shared" si="23"/>
        <v/>
      </c>
      <c r="S23" s="235" t="str">
        <f t="shared" si="11"/>
        <v/>
      </c>
      <c r="T23" s="230" t="str">
        <f t="shared" si="12"/>
        <v/>
      </c>
      <c r="U23" s="236" t="str">
        <f t="shared" si="24"/>
        <v/>
      </c>
      <c r="V23" s="237"/>
      <c r="W23" s="238" t="str">
        <f t="shared" si="25"/>
        <v/>
      </c>
      <c r="X23" s="237"/>
      <c r="Y23" s="238" t="str">
        <f t="shared" si="26"/>
        <v/>
      </c>
      <c r="Z23" s="237"/>
      <c r="AA23" s="239" t="str">
        <f t="shared" si="13"/>
        <v/>
      </c>
      <c r="AB23" s="240" t="str">
        <f t="shared" si="14"/>
        <v/>
      </c>
      <c r="AC23" s="241" t="str">
        <f t="shared" si="15"/>
        <v/>
      </c>
      <c r="AD23" s="242" t="str">
        <f t="shared" si="16"/>
        <v/>
      </c>
      <c r="AE23" s="243"/>
      <c r="AF23" s="186"/>
      <c r="AG23" s="244" t="str">
        <f t="shared" si="17"/>
        <v/>
      </c>
      <c r="AH23" s="245" t="str">
        <f t="shared" si="18"/>
        <v/>
      </c>
      <c r="AI23" s="246" t="str">
        <f t="shared" si="19"/>
        <v/>
      </c>
      <c r="AJ23" s="247" t="str">
        <f t="shared" si="20"/>
        <v/>
      </c>
      <c r="AK23" s="248" t="str">
        <f t="shared" si="21"/>
        <v/>
      </c>
    </row>
    <row r="24" spans="2:37" ht="12" customHeight="1">
      <c r="B24" s="21">
        <f>IF(情報!$C14="","",情報!$C14)</f>
        <v>112</v>
      </c>
      <c r="C24" s="22" t="str">
        <f t="shared" si="5"/>
        <v/>
      </c>
      <c r="D24" s="192" t="str">
        <f t="shared" si="6"/>
        <v/>
      </c>
      <c r="E24" s="307" t="str">
        <f t="shared" si="6"/>
        <v/>
      </c>
      <c r="F24" s="307" t="str">
        <f t="shared" si="6"/>
        <v/>
      </c>
      <c r="G24" s="192" t="str">
        <f t="shared" si="7"/>
        <v/>
      </c>
      <c r="H24" s="307" t="str">
        <f t="shared" si="7"/>
        <v/>
      </c>
      <c r="I24" s="307" t="str">
        <f t="shared" si="7"/>
        <v/>
      </c>
      <c r="J24" s="192" t="str">
        <f t="shared" si="8"/>
        <v/>
      </c>
      <c r="K24" s="307" t="str">
        <f t="shared" si="8"/>
        <v/>
      </c>
      <c r="L24" s="307" t="str">
        <f t="shared" si="8"/>
        <v/>
      </c>
      <c r="M24" s="196" t="str">
        <f t="shared" si="22"/>
        <v/>
      </c>
      <c r="N24" s="308" t="str">
        <f t="shared" si="22"/>
        <v/>
      </c>
      <c r="O24" s="309" t="str">
        <f t="shared" si="9"/>
        <v/>
      </c>
      <c r="P24" s="306"/>
      <c r="Q24" s="195" t="str">
        <f t="shared" si="10"/>
        <v/>
      </c>
      <c r="R24" s="196" t="str">
        <f t="shared" si="23"/>
        <v/>
      </c>
      <c r="S24" s="197" t="str">
        <f t="shared" si="11"/>
        <v/>
      </c>
      <c r="T24" s="192" t="str">
        <f t="shared" si="12"/>
        <v/>
      </c>
      <c r="U24" s="198" t="str">
        <f t="shared" si="24"/>
        <v/>
      </c>
      <c r="V24" s="199"/>
      <c r="W24" s="200" t="str">
        <f t="shared" si="25"/>
        <v/>
      </c>
      <c r="X24" s="199"/>
      <c r="Y24" s="200" t="str">
        <f t="shared" si="26"/>
        <v/>
      </c>
      <c r="Z24" s="199"/>
      <c r="AA24" s="201" t="str">
        <f t="shared" si="13"/>
        <v/>
      </c>
      <c r="AB24" s="202" t="str">
        <f t="shared" si="14"/>
        <v/>
      </c>
      <c r="AC24" s="203" t="str">
        <f t="shared" si="15"/>
        <v/>
      </c>
      <c r="AD24" s="204" t="str">
        <f t="shared" si="16"/>
        <v/>
      </c>
      <c r="AE24" s="205"/>
      <c r="AF24" s="186"/>
      <c r="AG24" s="206" t="str">
        <f t="shared" si="17"/>
        <v/>
      </c>
      <c r="AH24" s="207" t="str">
        <f t="shared" si="18"/>
        <v/>
      </c>
      <c r="AI24" s="208" t="str">
        <f t="shared" si="19"/>
        <v/>
      </c>
      <c r="AJ24" s="209" t="str">
        <f t="shared" si="20"/>
        <v/>
      </c>
      <c r="AK24" s="210" t="str">
        <f t="shared" si="21"/>
        <v/>
      </c>
    </row>
    <row r="25" spans="2:37" ht="12" customHeight="1">
      <c r="B25" s="21">
        <f>IF(情報!$C15="","",情報!$C15)</f>
        <v>113</v>
      </c>
      <c r="C25" s="22" t="str">
        <f t="shared" si="5"/>
        <v/>
      </c>
      <c r="D25" s="192" t="str">
        <f t="shared" si="6"/>
        <v/>
      </c>
      <c r="E25" s="307" t="str">
        <f t="shared" si="6"/>
        <v/>
      </c>
      <c r="F25" s="307" t="str">
        <f t="shared" si="6"/>
        <v/>
      </c>
      <c r="G25" s="192" t="str">
        <f t="shared" si="7"/>
        <v/>
      </c>
      <c r="H25" s="307" t="str">
        <f t="shared" si="7"/>
        <v/>
      </c>
      <c r="I25" s="307" t="str">
        <f t="shared" si="7"/>
        <v/>
      </c>
      <c r="J25" s="192" t="str">
        <f t="shared" si="8"/>
        <v/>
      </c>
      <c r="K25" s="307" t="str">
        <f t="shared" si="8"/>
        <v/>
      </c>
      <c r="L25" s="307" t="str">
        <f t="shared" si="8"/>
        <v/>
      </c>
      <c r="M25" s="196" t="str">
        <f t="shared" si="22"/>
        <v/>
      </c>
      <c r="N25" s="308" t="str">
        <f t="shared" si="22"/>
        <v/>
      </c>
      <c r="O25" s="309" t="str">
        <f t="shared" si="9"/>
        <v/>
      </c>
      <c r="P25" s="306"/>
      <c r="Q25" s="195" t="str">
        <f t="shared" si="10"/>
        <v/>
      </c>
      <c r="R25" s="196" t="str">
        <f t="shared" si="23"/>
        <v/>
      </c>
      <c r="S25" s="197" t="str">
        <f t="shared" si="11"/>
        <v/>
      </c>
      <c r="T25" s="192" t="str">
        <f t="shared" si="12"/>
        <v/>
      </c>
      <c r="U25" s="198" t="str">
        <f t="shared" si="24"/>
        <v/>
      </c>
      <c r="V25" s="199"/>
      <c r="W25" s="200" t="str">
        <f t="shared" si="25"/>
        <v/>
      </c>
      <c r="X25" s="199"/>
      <c r="Y25" s="200" t="str">
        <f t="shared" si="26"/>
        <v/>
      </c>
      <c r="Z25" s="199"/>
      <c r="AA25" s="201" t="str">
        <f t="shared" si="13"/>
        <v/>
      </c>
      <c r="AB25" s="202" t="str">
        <f t="shared" si="14"/>
        <v/>
      </c>
      <c r="AC25" s="203" t="str">
        <f t="shared" si="15"/>
        <v/>
      </c>
      <c r="AD25" s="204" t="str">
        <f t="shared" si="16"/>
        <v/>
      </c>
      <c r="AE25" s="205"/>
      <c r="AF25" s="186"/>
      <c r="AG25" s="206" t="str">
        <f t="shared" si="17"/>
        <v/>
      </c>
      <c r="AH25" s="207" t="str">
        <f t="shared" si="18"/>
        <v/>
      </c>
      <c r="AI25" s="208" t="str">
        <f t="shared" si="19"/>
        <v/>
      </c>
      <c r="AJ25" s="209" t="str">
        <f t="shared" si="20"/>
        <v/>
      </c>
      <c r="AK25" s="210" t="str">
        <f t="shared" si="21"/>
        <v/>
      </c>
    </row>
    <row r="26" spans="2:37" ht="12" customHeight="1">
      <c r="B26" s="21">
        <f>IF(情報!$C16="","",情報!$C16)</f>
        <v>114</v>
      </c>
      <c r="C26" s="22" t="str">
        <f t="shared" si="5"/>
        <v/>
      </c>
      <c r="D26" s="192" t="str">
        <f t="shared" si="6"/>
        <v/>
      </c>
      <c r="E26" s="307" t="str">
        <f t="shared" si="6"/>
        <v/>
      </c>
      <c r="F26" s="307" t="str">
        <f t="shared" si="6"/>
        <v/>
      </c>
      <c r="G26" s="192" t="str">
        <f t="shared" si="7"/>
        <v/>
      </c>
      <c r="H26" s="307" t="str">
        <f t="shared" si="7"/>
        <v/>
      </c>
      <c r="I26" s="307" t="str">
        <f t="shared" si="7"/>
        <v/>
      </c>
      <c r="J26" s="192" t="str">
        <f t="shared" si="8"/>
        <v/>
      </c>
      <c r="K26" s="307" t="str">
        <f t="shared" si="8"/>
        <v/>
      </c>
      <c r="L26" s="307" t="str">
        <f t="shared" si="8"/>
        <v/>
      </c>
      <c r="M26" s="196" t="str">
        <f t="shared" si="22"/>
        <v/>
      </c>
      <c r="N26" s="308" t="str">
        <f t="shared" si="22"/>
        <v/>
      </c>
      <c r="O26" s="309" t="str">
        <f t="shared" si="9"/>
        <v/>
      </c>
      <c r="P26" s="306"/>
      <c r="Q26" s="195" t="str">
        <f t="shared" si="10"/>
        <v/>
      </c>
      <c r="R26" s="196" t="str">
        <f t="shared" si="23"/>
        <v/>
      </c>
      <c r="S26" s="197" t="str">
        <f t="shared" si="11"/>
        <v/>
      </c>
      <c r="T26" s="192" t="str">
        <f t="shared" si="12"/>
        <v/>
      </c>
      <c r="U26" s="198" t="str">
        <f t="shared" si="24"/>
        <v/>
      </c>
      <c r="V26" s="199"/>
      <c r="W26" s="200" t="str">
        <f t="shared" si="25"/>
        <v/>
      </c>
      <c r="X26" s="199"/>
      <c r="Y26" s="200" t="str">
        <f t="shared" si="26"/>
        <v/>
      </c>
      <c r="Z26" s="199"/>
      <c r="AA26" s="201" t="str">
        <f t="shared" si="13"/>
        <v/>
      </c>
      <c r="AB26" s="202" t="str">
        <f t="shared" si="14"/>
        <v/>
      </c>
      <c r="AC26" s="203" t="str">
        <f t="shared" si="15"/>
        <v/>
      </c>
      <c r="AD26" s="204" t="str">
        <f t="shared" si="16"/>
        <v/>
      </c>
      <c r="AE26" s="205"/>
      <c r="AF26" s="186"/>
      <c r="AG26" s="206" t="str">
        <f t="shared" si="17"/>
        <v/>
      </c>
      <c r="AH26" s="207" t="str">
        <f t="shared" si="18"/>
        <v/>
      </c>
      <c r="AI26" s="208" t="str">
        <f t="shared" si="19"/>
        <v/>
      </c>
      <c r="AJ26" s="209" t="str">
        <f t="shared" si="20"/>
        <v/>
      </c>
      <c r="AK26" s="210" t="str">
        <f t="shared" si="21"/>
        <v/>
      </c>
    </row>
    <row r="27" spans="2:37" ht="12" customHeight="1">
      <c r="B27" s="27">
        <f>IF(情報!$C17="","",情報!$C17)</f>
        <v>115</v>
      </c>
      <c r="C27" s="28" t="str">
        <f t="shared" si="5"/>
        <v/>
      </c>
      <c r="D27" s="211" t="str">
        <f t="shared" si="6"/>
        <v/>
      </c>
      <c r="E27" s="310" t="str">
        <f t="shared" si="6"/>
        <v/>
      </c>
      <c r="F27" s="310" t="str">
        <f t="shared" si="6"/>
        <v/>
      </c>
      <c r="G27" s="211" t="str">
        <f t="shared" si="7"/>
        <v/>
      </c>
      <c r="H27" s="310" t="str">
        <f t="shared" si="7"/>
        <v/>
      </c>
      <c r="I27" s="310" t="str">
        <f t="shared" si="7"/>
        <v/>
      </c>
      <c r="J27" s="211" t="str">
        <f t="shared" si="8"/>
        <v/>
      </c>
      <c r="K27" s="310" t="str">
        <f t="shared" si="8"/>
        <v/>
      </c>
      <c r="L27" s="310" t="str">
        <f t="shared" si="8"/>
        <v/>
      </c>
      <c r="M27" s="215" t="str">
        <f t="shared" si="22"/>
        <v/>
      </c>
      <c r="N27" s="311" t="str">
        <f t="shared" si="22"/>
        <v/>
      </c>
      <c r="O27" s="312" t="str">
        <f t="shared" si="9"/>
        <v/>
      </c>
      <c r="P27" s="306"/>
      <c r="Q27" s="214" t="str">
        <f t="shared" si="10"/>
        <v/>
      </c>
      <c r="R27" s="215" t="str">
        <f t="shared" si="23"/>
        <v/>
      </c>
      <c r="S27" s="216" t="str">
        <f t="shared" si="11"/>
        <v/>
      </c>
      <c r="T27" s="211" t="str">
        <f t="shared" si="12"/>
        <v/>
      </c>
      <c r="U27" s="217" t="str">
        <f t="shared" si="24"/>
        <v/>
      </c>
      <c r="V27" s="218"/>
      <c r="W27" s="219" t="str">
        <f t="shared" si="25"/>
        <v/>
      </c>
      <c r="X27" s="218"/>
      <c r="Y27" s="219" t="str">
        <f t="shared" si="26"/>
        <v/>
      </c>
      <c r="Z27" s="218"/>
      <c r="AA27" s="220" t="str">
        <f t="shared" si="13"/>
        <v/>
      </c>
      <c r="AB27" s="221" t="str">
        <f t="shared" si="14"/>
        <v/>
      </c>
      <c r="AC27" s="222" t="str">
        <f t="shared" si="15"/>
        <v/>
      </c>
      <c r="AD27" s="223" t="str">
        <f t="shared" si="16"/>
        <v/>
      </c>
      <c r="AE27" s="224"/>
      <c r="AF27" s="186"/>
      <c r="AG27" s="225" t="str">
        <f t="shared" si="17"/>
        <v/>
      </c>
      <c r="AH27" s="226" t="str">
        <f t="shared" si="18"/>
        <v/>
      </c>
      <c r="AI27" s="227" t="str">
        <f t="shared" si="19"/>
        <v/>
      </c>
      <c r="AJ27" s="228" t="str">
        <f t="shared" si="20"/>
        <v/>
      </c>
      <c r="AK27" s="229" t="str">
        <f t="shared" si="21"/>
        <v/>
      </c>
    </row>
    <row r="28" spans="2:37" ht="12" customHeight="1">
      <c r="B28" s="33">
        <f>IF(情報!$C18="","",情報!$C18)</f>
        <v>116</v>
      </c>
      <c r="C28" s="34" t="str">
        <f t="shared" si="5"/>
        <v/>
      </c>
      <c r="D28" s="230" t="str">
        <f t="shared" si="6"/>
        <v/>
      </c>
      <c r="E28" s="313" t="str">
        <f t="shared" si="6"/>
        <v/>
      </c>
      <c r="F28" s="313" t="str">
        <f t="shared" si="6"/>
        <v/>
      </c>
      <c r="G28" s="230" t="str">
        <f t="shared" si="7"/>
        <v/>
      </c>
      <c r="H28" s="313" t="str">
        <f t="shared" si="7"/>
        <v/>
      </c>
      <c r="I28" s="313" t="str">
        <f t="shared" si="7"/>
        <v/>
      </c>
      <c r="J28" s="230" t="str">
        <f t="shared" si="8"/>
        <v/>
      </c>
      <c r="K28" s="313" t="str">
        <f t="shared" si="8"/>
        <v/>
      </c>
      <c r="L28" s="313" t="str">
        <f t="shared" si="8"/>
        <v/>
      </c>
      <c r="M28" s="234" t="str">
        <f t="shared" si="22"/>
        <v/>
      </c>
      <c r="N28" s="314" t="str">
        <f t="shared" si="22"/>
        <v/>
      </c>
      <c r="O28" s="315" t="str">
        <f t="shared" si="9"/>
        <v/>
      </c>
      <c r="P28" s="306"/>
      <c r="Q28" s="233" t="str">
        <f t="shared" si="10"/>
        <v/>
      </c>
      <c r="R28" s="234" t="str">
        <f t="shared" si="23"/>
        <v/>
      </c>
      <c r="S28" s="235" t="str">
        <f t="shared" si="11"/>
        <v/>
      </c>
      <c r="T28" s="230" t="str">
        <f t="shared" si="12"/>
        <v/>
      </c>
      <c r="U28" s="236" t="str">
        <f t="shared" si="24"/>
        <v/>
      </c>
      <c r="V28" s="237"/>
      <c r="W28" s="238" t="str">
        <f t="shared" si="25"/>
        <v/>
      </c>
      <c r="X28" s="237"/>
      <c r="Y28" s="238" t="str">
        <f t="shared" si="26"/>
        <v/>
      </c>
      <c r="Z28" s="237"/>
      <c r="AA28" s="239" t="str">
        <f t="shared" si="13"/>
        <v/>
      </c>
      <c r="AB28" s="240" t="str">
        <f t="shared" si="14"/>
        <v/>
      </c>
      <c r="AC28" s="241" t="str">
        <f t="shared" si="15"/>
        <v/>
      </c>
      <c r="AD28" s="242" t="str">
        <f t="shared" si="16"/>
        <v/>
      </c>
      <c r="AE28" s="243"/>
      <c r="AF28" s="186"/>
      <c r="AG28" s="244" t="str">
        <f t="shared" si="17"/>
        <v/>
      </c>
      <c r="AH28" s="245" t="str">
        <f t="shared" si="18"/>
        <v/>
      </c>
      <c r="AI28" s="246" t="str">
        <f t="shared" si="19"/>
        <v/>
      </c>
      <c r="AJ28" s="247" t="str">
        <f t="shared" si="20"/>
        <v/>
      </c>
      <c r="AK28" s="248" t="str">
        <f t="shared" si="21"/>
        <v/>
      </c>
    </row>
    <row r="29" spans="2:37" ht="12" customHeight="1">
      <c r="B29" s="21">
        <f>IF(情報!$C19="","",情報!$C19)</f>
        <v>117</v>
      </c>
      <c r="C29" s="22" t="str">
        <f t="shared" si="5"/>
        <v/>
      </c>
      <c r="D29" s="192" t="str">
        <f t="shared" si="6"/>
        <v/>
      </c>
      <c r="E29" s="307" t="str">
        <f t="shared" si="6"/>
        <v/>
      </c>
      <c r="F29" s="307" t="str">
        <f t="shared" si="6"/>
        <v/>
      </c>
      <c r="G29" s="192" t="str">
        <f t="shared" si="7"/>
        <v/>
      </c>
      <c r="H29" s="307" t="str">
        <f t="shared" si="7"/>
        <v/>
      </c>
      <c r="I29" s="307" t="str">
        <f t="shared" si="7"/>
        <v/>
      </c>
      <c r="J29" s="192" t="str">
        <f t="shared" si="8"/>
        <v/>
      </c>
      <c r="K29" s="307" t="str">
        <f t="shared" si="8"/>
        <v/>
      </c>
      <c r="L29" s="307" t="str">
        <f t="shared" si="8"/>
        <v/>
      </c>
      <c r="M29" s="196" t="str">
        <f t="shared" si="22"/>
        <v/>
      </c>
      <c r="N29" s="308" t="str">
        <f t="shared" si="22"/>
        <v/>
      </c>
      <c r="O29" s="309" t="str">
        <f t="shared" si="9"/>
        <v/>
      </c>
      <c r="P29" s="306"/>
      <c r="Q29" s="195" t="str">
        <f t="shared" si="10"/>
        <v/>
      </c>
      <c r="R29" s="196" t="str">
        <f t="shared" si="23"/>
        <v/>
      </c>
      <c r="S29" s="197" t="str">
        <f t="shared" si="11"/>
        <v/>
      </c>
      <c r="T29" s="192" t="str">
        <f t="shared" si="12"/>
        <v/>
      </c>
      <c r="U29" s="198" t="str">
        <f t="shared" si="24"/>
        <v/>
      </c>
      <c r="V29" s="199"/>
      <c r="W29" s="200" t="str">
        <f t="shared" si="25"/>
        <v/>
      </c>
      <c r="X29" s="199"/>
      <c r="Y29" s="200" t="str">
        <f t="shared" si="26"/>
        <v/>
      </c>
      <c r="Z29" s="199"/>
      <c r="AA29" s="201" t="str">
        <f t="shared" si="13"/>
        <v/>
      </c>
      <c r="AB29" s="202" t="str">
        <f t="shared" si="14"/>
        <v/>
      </c>
      <c r="AC29" s="203" t="str">
        <f t="shared" si="15"/>
        <v/>
      </c>
      <c r="AD29" s="204" t="str">
        <f t="shared" si="16"/>
        <v/>
      </c>
      <c r="AE29" s="205"/>
      <c r="AF29" s="186"/>
      <c r="AG29" s="206" t="str">
        <f t="shared" si="17"/>
        <v/>
      </c>
      <c r="AH29" s="207" t="str">
        <f t="shared" si="18"/>
        <v/>
      </c>
      <c r="AI29" s="208" t="str">
        <f t="shared" si="19"/>
        <v/>
      </c>
      <c r="AJ29" s="209" t="str">
        <f t="shared" si="20"/>
        <v/>
      </c>
      <c r="AK29" s="210" t="str">
        <f t="shared" si="21"/>
        <v/>
      </c>
    </row>
    <row r="30" spans="2:37" ht="12" customHeight="1">
      <c r="B30" s="21">
        <f>IF(情報!$C20="","",情報!$C20)</f>
        <v>118</v>
      </c>
      <c r="C30" s="22" t="str">
        <f t="shared" si="5"/>
        <v/>
      </c>
      <c r="D30" s="192" t="str">
        <f t="shared" si="6"/>
        <v/>
      </c>
      <c r="E30" s="307" t="str">
        <f t="shared" si="6"/>
        <v/>
      </c>
      <c r="F30" s="307" t="str">
        <f t="shared" si="6"/>
        <v/>
      </c>
      <c r="G30" s="192" t="str">
        <f t="shared" si="7"/>
        <v/>
      </c>
      <c r="H30" s="307" t="str">
        <f t="shared" si="7"/>
        <v/>
      </c>
      <c r="I30" s="307" t="str">
        <f t="shared" si="7"/>
        <v/>
      </c>
      <c r="J30" s="192" t="str">
        <f t="shared" si="8"/>
        <v/>
      </c>
      <c r="K30" s="307" t="str">
        <f t="shared" si="8"/>
        <v/>
      </c>
      <c r="L30" s="307" t="str">
        <f t="shared" si="8"/>
        <v/>
      </c>
      <c r="M30" s="196" t="str">
        <f t="shared" si="22"/>
        <v/>
      </c>
      <c r="N30" s="308" t="str">
        <f t="shared" si="22"/>
        <v/>
      </c>
      <c r="O30" s="309" t="str">
        <f t="shared" si="9"/>
        <v/>
      </c>
      <c r="P30" s="306"/>
      <c r="Q30" s="195" t="str">
        <f t="shared" si="10"/>
        <v/>
      </c>
      <c r="R30" s="196" t="str">
        <f t="shared" si="23"/>
        <v/>
      </c>
      <c r="S30" s="197" t="str">
        <f t="shared" si="11"/>
        <v/>
      </c>
      <c r="T30" s="192" t="str">
        <f t="shared" si="12"/>
        <v/>
      </c>
      <c r="U30" s="198" t="str">
        <f t="shared" si="24"/>
        <v/>
      </c>
      <c r="V30" s="199"/>
      <c r="W30" s="200" t="str">
        <f t="shared" si="25"/>
        <v/>
      </c>
      <c r="X30" s="199"/>
      <c r="Y30" s="200" t="str">
        <f t="shared" si="26"/>
        <v/>
      </c>
      <c r="Z30" s="199"/>
      <c r="AA30" s="201" t="str">
        <f t="shared" si="13"/>
        <v/>
      </c>
      <c r="AB30" s="202" t="str">
        <f t="shared" si="14"/>
        <v/>
      </c>
      <c r="AC30" s="203" t="str">
        <f t="shared" si="15"/>
        <v/>
      </c>
      <c r="AD30" s="204" t="str">
        <f t="shared" si="16"/>
        <v/>
      </c>
      <c r="AE30" s="205"/>
      <c r="AF30" s="186"/>
      <c r="AG30" s="206" t="str">
        <f t="shared" si="17"/>
        <v/>
      </c>
      <c r="AH30" s="207" t="str">
        <f t="shared" si="18"/>
        <v/>
      </c>
      <c r="AI30" s="208" t="str">
        <f t="shared" si="19"/>
        <v/>
      </c>
      <c r="AJ30" s="209" t="str">
        <f t="shared" si="20"/>
        <v/>
      </c>
      <c r="AK30" s="210" t="str">
        <f t="shared" si="21"/>
        <v/>
      </c>
    </row>
    <row r="31" spans="2:37" ht="12" customHeight="1">
      <c r="B31" s="21">
        <f>IF(情報!$C21="","",情報!$C21)</f>
        <v>119</v>
      </c>
      <c r="C31" s="22" t="str">
        <f t="shared" si="5"/>
        <v/>
      </c>
      <c r="D31" s="192" t="str">
        <f t="shared" si="6"/>
        <v/>
      </c>
      <c r="E31" s="307" t="str">
        <f t="shared" si="6"/>
        <v/>
      </c>
      <c r="F31" s="307" t="str">
        <f t="shared" si="6"/>
        <v/>
      </c>
      <c r="G31" s="192" t="str">
        <f t="shared" si="7"/>
        <v/>
      </c>
      <c r="H31" s="307" t="str">
        <f t="shared" si="7"/>
        <v/>
      </c>
      <c r="I31" s="307" t="str">
        <f t="shared" si="7"/>
        <v/>
      </c>
      <c r="J31" s="192" t="str">
        <f t="shared" si="8"/>
        <v/>
      </c>
      <c r="K31" s="307" t="str">
        <f t="shared" si="8"/>
        <v/>
      </c>
      <c r="L31" s="307" t="str">
        <f t="shared" si="8"/>
        <v/>
      </c>
      <c r="M31" s="196" t="str">
        <f t="shared" si="22"/>
        <v/>
      </c>
      <c r="N31" s="308" t="str">
        <f t="shared" si="22"/>
        <v/>
      </c>
      <c r="O31" s="309" t="str">
        <f t="shared" si="9"/>
        <v/>
      </c>
      <c r="P31" s="306"/>
      <c r="Q31" s="195" t="str">
        <f t="shared" si="10"/>
        <v/>
      </c>
      <c r="R31" s="196" t="str">
        <f t="shared" si="23"/>
        <v/>
      </c>
      <c r="S31" s="197" t="str">
        <f t="shared" si="11"/>
        <v/>
      </c>
      <c r="T31" s="192" t="str">
        <f t="shared" si="12"/>
        <v/>
      </c>
      <c r="U31" s="198" t="str">
        <f t="shared" si="24"/>
        <v/>
      </c>
      <c r="V31" s="199"/>
      <c r="W31" s="200" t="str">
        <f t="shared" si="25"/>
        <v/>
      </c>
      <c r="X31" s="199"/>
      <c r="Y31" s="200" t="str">
        <f t="shared" si="26"/>
        <v/>
      </c>
      <c r="Z31" s="199"/>
      <c r="AA31" s="201" t="str">
        <f t="shared" si="13"/>
        <v/>
      </c>
      <c r="AB31" s="202" t="str">
        <f t="shared" si="14"/>
        <v/>
      </c>
      <c r="AC31" s="203" t="str">
        <f t="shared" si="15"/>
        <v/>
      </c>
      <c r="AD31" s="204" t="str">
        <f t="shared" si="16"/>
        <v/>
      </c>
      <c r="AE31" s="205"/>
      <c r="AF31" s="186"/>
      <c r="AG31" s="206" t="str">
        <f t="shared" si="17"/>
        <v/>
      </c>
      <c r="AH31" s="207" t="str">
        <f t="shared" si="18"/>
        <v/>
      </c>
      <c r="AI31" s="208" t="str">
        <f t="shared" si="19"/>
        <v/>
      </c>
      <c r="AJ31" s="209" t="str">
        <f t="shared" si="20"/>
        <v/>
      </c>
      <c r="AK31" s="210" t="str">
        <f t="shared" si="21"/>
        <v/>
      </c>
    </row>
    <row r="32" spans="2:37" ht="12" customHeight="1">
      <c r="B32" s="27">
        <f>IF(情報!$C22="","",情報!$C22)</f>
        <v>120</v>
      </c>
      <c r="C32" s="28" t="str">
        <f t="shared" si="5"/>
        <v/>
      </c>
      <c r="D32" s="211" t="str">
        <f t="shared" si="6"/>
        <v/>
      </c>
      <c r="E32" s="310" t="str">
        <f t="shared" si="6"/>
        <v/>
      </c>
      <c r="F32" s="310" t="str">
        <f t="shared" si="6"/>
        <v/>
      </c>
      <c r="G32" s="211" t="str">
        <f t="shared" si="7"/>
        <v/>
      </c>
      <c r="H32" s="310" t="str">
        <f t="shared" si="7"/>
        <v/>
      </c>
      <c r="I32" s="310" t="str">
        <f t="shared" si="7"/>
        <v/>
      </c>
      <c r="J32" s="211" t="str">
        <f t="shared" si="8"/>
        <v/>
      </c>
      <c r="K32" s="310" t="str">
        <f t="shared" si="8"/>
        <v/>
      </c>
      <c r="L32" s="310" t="str">
        <f t="shared" si="8"/>
        <v/>
      </c>
      <c r="M32" s="215" t="str">
        <f t="shared" si="22"/>
        <v/>
      </c>
      <c r="N32" s="311" t="str">
        <f t="shared" si="22"/>
        <v/>
      </c>
      <c r="O32" s="312" t="str">
        <f t="shared" si="9"/>
        <v/>
      </c>
      <c r="P32" s="306"/>
      <c r="Q32" s="214" t="str">
        <f t="shared" si="10"/>
        <v/>
      </c>
      <c r="R32" s="215" t="str">
        <f t="shared" si="23"/>
        <v/>
      </c>
      <c r="S32" s="216" t="str">
        <f t="shared" si="11"/>
        <v/>
      </c>
      <c r="T32" s="211" t="str">
        <f t="shared" si="12"/>
        <v/>
      </c>
      <c r="U32" s="217" t="str">
        <f t="shared" si="24"/>
        <v/>
      </c>
      <c r="V32" s="218"/>
      <c r="W32" s="219" t="str">
        <f t="shared" si="25"/>
        <v/>
      </c>
      <c r="X32" s="218"/>
      <c r="Y32" s="219" t="str">
        <f t="shared" si="26"/>
        <v/>
      </c>
      <c r="Z32" s="218"/>
      <c r="AA32" s="220" t="str">
        <f t="shared" si="13"/>
        <v/>
      </c>
      <c r="AB32" s="221" t="str">
        <f t="shared" si="14"/>
        <v/>
      </c>
      <c r="AC32" s="222" t="str">
        <f t="shared" si="15"/>
        <v/>
      </c>
      <c r="AD32" s="223" t="str">
        <f t="shared" si="16"/>
        <v/>
      </c>
      <c r="AE32" s="224"/>
      <c r="AF32" s="186"/>
      <c r="AG32" s="225" t="str">
        <f t="shared" si="17"/>
        <v/>
      </c>
      <c r="AH32" s="226" t="str">
        <f t="shared" si="18"/>
        <v/>
      </c>
      <c r="AI32" s="227" t="str">
        <f t="shared" si="19"/>
        <v/>
      </c>
      <c r="AJ32" s="228" t="str">
        <f t="shared" si="20"/>
        <v/>
      </c>
      <c r="AK32" s="229" t="str">
        <f t="shared" si="21"/>
        <v/>
      </c>
    </row>
    <row r="33" spans="2:37" ht="12" customHeight="1">
      <c r="B33" s="33">
        <f>IF(情報!$C23="","",情報!$C23)</f>
        <v>121</v>
      </c>
      <c r="C33" s="34" t="str">
        <f t="shared" si="5"/>
        <v/>
      </c>
      <c r="D33" s="230" t="str">
        <f t="shared" ref="D33:F52" si="27">VLOOKUP($B33,評1,D$9,FALSE)</f>
        <v/>
      </c>
      <c r="E33" s="313" t="str">
        <f t="shared" si="27"/>
        <v/>
      </c>
      <c r="F33" s="313" t="str">
        <f t="shared" si="27"/>
        <v/>
      </c>
      <c r="G33" s="230" t="str">
        <f t="shared" ref="G33:I52" si="28">VLOOKUP($B33,評2,G$9,FALSE)</f>
        <v/>
      </c>
      <c r="H33" s="313" t="str">
        <f t="shared" si="28"/>
        <v/>
      </c>
      <c r="I33" s="313" t="str">
        <f t="shared" si="28"/>
        <v/>
      </c>
      <c r="J33" s="230" t="str">
        <f t="shared" ref="J33:L52" si="29">VLOOKUP($B33,評3,J$9,FALSE)</f>
        <v/>
      </c>
      <c r="K33" s="313" t="str">
        <f t="shared" si="29"/>
        <v/>
      </c>
      <c r="L33" s="313" t="str">
        <f t="shared" si="29"/>
        <v/>
      </c>
      <c r="M33" s="234" t="str">
        <f t="shared" si="22"/>
        <v/>
      </c>
      <c r="N33" s="314" t="str">
        <f t="shared" si="22"/>
        <v/>
      </c>
      <c r="O33" s="315" t="str">
        <f t="shared" si="9"/>
        <v/>
      </c>
      <c r="P33" s="306"/>
      <c r="Q33" s="233" t="str">
        <f t="shared" si="10"/>
        <v/>
      </c>
      <c r="R33" s="234" t="str">
        <f t="shared" si="23"/>
        <v/>
      </c>
      <c r="S33" s="235" t="str">
        <f t="shared" si="11"/>
        <v/>
      </c>
      <c r="T33" s="230" t="str">
        <f t="shared" si="12"/>
        <v/>
      </c>
      <c r="U33" s="236" t="str">
        <f t="shared" si="24"/>
        <v/>
      </c>
      <c r="V33" s="237"/>
      <c r="W33" s="238" t="str">
        <f t="shared" si="25"/>
        <v/>
      </c>
      <c r="X33" s="237"/>
      <c r="Y33" s="238" t="str">
        <f t="shared" si="26"/>
        <v/>
      </c>
      <c r="Z33" s="237"/>
      <c r="AA33" s="239" t="str">
        <f t="shared" si="13"/>
        <v/>
      </c>
      <c r="AB33" s="240" t="str">
        <f t="shared" si="14"/>
        <v/>
      </c>
      <c r="AC33" s="241" t="str">
        <f t="shared" si="15"/>
        <v/>
      </c>
      <c r="AD33" s="242" t="str">
        <f t="shared" si="16"/>
        <v/>
      </c>
      <c r="AE33" s="243"/>
      <c r="AF33" s="186"/>
      <c r="AG33" s="244" t="str">
        <f t="shared" si="17"/>
        <v/>
      </c>
      <c r="AH33" s="245" t="str">
        <f t="shared" si="18"/>
        <v/>
      </c>
      <c r="AI33" s="246" t="str">
        <f t="shared" si="19"/>
        <v/>
      </c>
      <c r="AJ33" s="247" t="str">
        <f t="shared" si="20"/>
        <v/>
      </c>
      <c r="AK33" s="248" t="str">
        <f t="shared" si="21"/>
        <v/>
      </c>
    </row>
    <row r="34" spans="2:37" ht="12" customHeight="1">
      <c r="B34" s="21">
        <f>IF(情報!$C24="","",情報!$C24)</f>
        <v>122</v>
      </c>
      <c r="C34" s="22" t="str">
        <f t="shared" si="5"/>
        <v/>
      </c>
      <c r="D34" s="192" t="str">
        <f t="shared" si="27"/>
        <v/>
      </c>
      <c r="E34" s="307" t="str">
        <f t="shared" si="27"/>
        <v/>
      </c>
      <c r="F34" s="307" t="str">
        <f t="shared" si="27"/>
        <v/>
      </c>
      <c r="G34" s="192" t="str">
        <f t="shared" si="28"/>
        <v/>
      </c>
      <c r="H34" s="307" t="str">
        <f t="shared" si="28"/>
        <v/>
      </c>
      <c r="I34" s="307" t="str">
        <f t="shared" si="28"/>
        <v/>
      </c>
      <c r="J34" s="192" t="str">
        <f t="shared" si="29"/>
        <v/>
      </c>
      <c r="K34" s="307" t="str">
        <f t="shared" si="29"/>
        <v/>
      </c>
      <c r="L34" s="307" t="str">
        <f t="shared" si="29"/>
        <v/>
      </c>
      <c r="M34" s="196" t="str">
        <f t="shared" si="22"/>
        <v/>
      </c>
      <c r="N34" s="308" t="str">
        <f t="shared" si="22"/>
        <v/>
      </c>
      <c r="O34" s="309" t="str">
        <f t="shared" si="9"/>
        <v/>
      </c>
      <c r="P34" s="306"/>
      <c r="Q34" s="195" t="str">
        <f t="shared" si="10"/>
        <v/>
      </c>
      <c r="R34" s="196" t="str">
        <f t="shared" si="23"/>
        <v/>
      </c>
      <c r="S34" s="197" t="str">
        <f t="shared" si="11"/>
        <v/>
      </c>
      <c r="T34" s="192" t="str">
        <f t="shared" si="12"/>
        <v/>
      </c>
      <c r="U34" s="198" t="str">
        <f t="shared" si="24"/>
        <v/>
      </c>
      <c r="V34" s="199"/>
      <c r="W34" s="200" t="str">
        <f t="shared" si="25"/>
        <v/>
      </c>
      <c r="X34" s="199"/>
      <c r="Y34" s="200" t="str">
        <f t="shared" si="26"/>
        <v/>
      </c>
      <c r="Z34" s="199"/>
      <c r="AA34" s="201" t="str">
        <f t="shared" si="13"/>
        <v/>
      </c>
      <c r="AB34" s="202" t="str">
        <f t="shared" si="14"/>
        <v/>
      </c>
      <c r="AC34" s="203" t="str">
        <f t="shared" si="15"/>
        <v/>
      </c>
      <c r="AD34" s="204" t="str">
        <f t="shared" si="16"/>
        <v/>
      </c>
      <c r="AE34" s="205"/>
      <c r="AF34" s="186"/>
      <c r="AG34" s="206" t="str">
        <f t="shared" si="17"/>
        <v/>
      </c>
      <c r="AH34" s="207" t="str">
        <f t="shared" si="18"/>
        <v/>
      </c>
      <c r="AI34" s="208" t="str">
        <f t="shared" si="19"/>
        <v/>
      </c>
      <c r="AJ34" s="209" t="str">
        <f t="shared" si="20"/>
        <v/>
      </c>
      <c r="AK34" s="210" t="str">
        <f t="shared" si="21"/>
        <v/>
      </c>
    </row>
    <row r="35" spans="2:37" ht="12" customHeight="1">
      <c r="B35" s="21">
        <f>IF(情報!$C25="","",情報!$C25)</f>
        <v>123</v>
      </c>
      <c r="C35" s="22" t="str">
        <f t="shared" si="5"/>
        <v/>
      </c>
      <c r="D35" s="192" t="str">
        <f t="shared" si="27"/>
        <v/>
      </c>
      <c r="E35" s="307" t="str">
        <f t="shared" si="27"/>
        <v/>
      </c>
      <c r="F35" s="307" t="str">
        <f t="shared" si="27"/>
        <v/>
      </c>
      <c r="G35" s="192" t="str">
        <f t="shared" si="28"/>
        <v/>
      </c>
      <c r="H35" s="307" t="str">
        <f t="shared" si="28"/>
        <v/>
      </c>
      <c r="I35" s="307" t="str">
        <f t="shared" si="28"/>
        <v/>
      </c>
      <c r="J35" s="192" t="str">
        <f t="shared" si="29"/>
        <v/>
      </c>
      <c r="K35" s="307" t="str">
        <f t="shared" si="29"/>
        <v/>
      </c>
      <c r="L35" s="307" t="str">
        <f t="shared" si="29"/>
        <v/>
      </c>
      <c r="M35" s="196" t="str">
        <f t="shared" si="22"/>
        <v/>
      </c>
      <c r="N35" s="308" t="str">
        <f t="shared" si="22"/>
        <v/>
      </c>
      <c r="O35" s="309" t="str">
        <f t="shared" si="9"/>
        <v/>
      </c>
      <c r="P35" s="306"/>
      <c r="Q35" s="195" t="str">
        <f t="shared" si="10"/>
        <v/>
      </c>
      <c r="R35" s="196" t="str">
        <f t="shared" si="23"/>
        <v/>
      </c>
      <c r="S35" s="197" t="str">
        <f t="shared" si="11"/>
        <v/>
      </c>
      <c r="T35" s="192" t="str">
        <f t="shared" si="12"/>
        <v/>
      </c>
      <c r="U35" s="198" t="str">
        <f t="shared" si="24"/>
        <v/>
      </c>
      <c r="V35" s="199"/>
      <c r="W35" s="200" t="str">
        <f t="shared" si="25"/>
        <v/>
      </c>
      <c r="X35" s="199"/>
      <c r="Y35" s="200" t="str">
        <f t="shared" si="26"/>
        <v/>
      </c>
      <c r="Z35" s="199"/>
      <c r="AA35" s="201" t="str">
        <f t="shared" si="13"/>
        <v/>
      </c>
      <c r="AB35" s="202" t="str">
        <f t="shared" si="14"/>
        <v/>
      </c>
      <c r="AC35" s="203" t="str">
        <f t="shared" si="15"/>
        <v/>
      </c>
      <c r="AD35" s="204" t="str">
        <f t="shared" si="16"/>
        <v/>
      </c>
      <c r="AE35" s="205"/>
      <c r="AF35" s="186"/>
      <c r="AG35" s="206" t="str">
        <f t="shared" si="17"/>
        <v/>
      </c>
      <c r="AH35" s="207" t="str">
        <f t="shared" si="18"/>
        <v/>
      </c>
      <c r="AI35" s="208" t="str">
        <f t="shared" si="19"/>
        <v/>
      </c>
      <c r="AJ35" s="209" t="str">
        <f t="shared" si="20"/>
        <v/>
      </c>
      <c r="AK35" s="210" t="str">
        <f t="shared" si="21"/>
        <v/>
      </c>
    </row>
    <row r="36" spans="2:37" ht="12" customHeight="1">
      <c r="B36" s="21">
        <f>IF(情報!$C26="","",情報!$C26)</f>
        <v>124</v>
      </c>
      <c r="C36" s="22" t="str">
        <f t="shared" si="5"/>
        <v/>
      </c>
      <c r="D36" s="192" t="str">
        <f t="shared" si="27"/>
        <v/>
      </c>
      <c r="E36" s="307" t="str">
        <f t="shared" si="27"/>
        <v/>
      </c>
      <c r="F36" s="307" t="str">
        <f t="shared" si="27"/>
        <v/>
      </c>
      <c r="G36" s="192" t="str">
        <f t="shared" si="28"/>
        <v/>
      </c>
      <c r="H36" s="307" t="str">
        <f t="shared" si="28"/>
        <v/>
      </c>
      <c r="I36" s="307" t="str">
        <f t="shared" si="28"/>
        <v/>
      </c>
      <c r="J36" s="192" t="str">
        <f t="shared" si="29"/>
        <v/>
      </c>
      <c r="K36" s="307" t="str">
        <f t="shared" si="29"/>
        <v/>
      </c>
      <c r="L36" s="307" t="str">
        <f t="shared" si="29"/>
        <v/>
      </c>
      <c r="M36" s="196" t="str">
        <f t="shared" si="22"/>
        <v/>
      </c>
      <c r="N36" s="308" t="str">
        <f t="shared" si="22"/>
        <v/>
      </c>
      <c r="O36" s="309" t="str">
        <f t="shared" si="9"/>
        <v/>
      </c>
      <c r="P36" s="306"/>
      <c r="Q36" s="195" t="str">
        <f t="shared" si="10"/>
        <v/>
      </c>
      <c r="R36" s="196" t="str">
        <f t="shared" si="23"/>
        <v/>
      </c>
      <c r="S36" s="197" t="str">
        <f t="shared" si="11"/>
        <v/>
      </c>
      <c r="T36" s="192" t="str">
        <f t="shared" si="12"/>
        <v/>
      </c>
      <c r="U36" s="198" t="str">
        <f t="shared" si="24"/>
        <v/>
      </c>
      <c r="V36" s="199"/>
      <c r="W36" s="200" t="str">
        <f t="shared" si="25"/>
        <v/>
      </c>
      <c r="X36" s="199"/>
      <c r="Y36" s="200" t="str">
        <f t="shared" si="26"/>
        <v/>
      </c>
      <c r="Z36" s="199"/>
      <c r="AA36" s="201" t="str">
        <f t="shared" si="13"/>
        <v/>
      </c>
      <c r="AB36" s="202" t="str">
        <f t="shared" si="14"/>
        <v/>
      </c>
      <c r="AC36" s="203" t="str">
        <f t="shared" si="15"/>
        <v/>
      </c>
      <c r="AD36" s="204" t="str">
        <f t="shared" si="16"/>
        <v/>
      </c>
      <c r="AE36" s="205"/>
      <c r="AF36" s="186"/>
      <c r="AG36" s="206" t="str">
        <f t="shared" si="17"/>
        <v/>
      </c>
      <c r="AH36" s="207" t="str">
        <f t="shared" si="18"/>
        <v/>
      </c>
      <c r="AI36" s="208" t="str">
        <f t="shared" si="19"/>
        <v/>
      </c>
      <c r="AJ36" s="209" t="str">
        <f t="shared" si="20"/>
        <v/>
      </c>
      <c r="AK36" s="210" t="str">
        <f t="shared" si="21"/>
        <v/>
      </c>
    </row>
    <row r="37" spans="2:37" ht="12" customHeight="1">
      <c r="B37" s="27">
        <f>IF(情報!$C27="","",情報!$C27)</f>
        <v>125</v>
      </c>
      <c r="C37" s="28" t="str">
        <f t="shared" si="5"/>
        <v/>
      </c>
      <c r="D37" s="211" t="str">
        <f t="shared" si="27"/>
        <v/>
      </c>
      <c r="E37" s="310" t="str">
        <f t="shared" si="27"/>
        <v/>
      </c>
      <c r="F37" s="310" t="str">
        <f t="shared" si="27"/>
        <v/>
      </c>
      <c r="G37" s="211" t="str">
        <f t="shared" si="28"/>
        <v/>
      </c>
      <c r="H37" s="310" t="str">
        <f t="shared" si="28"/>
        <v/>
      </c>
      <c r="I37" s="310" t="str">
        <f t="shared" si="28"/>
        <v/>
      </c>
      <c r="J37" s="211" t="str">
        <f t="shared" si="29"/>
        <v/>
      </c>
      <c r="K37" s="310" t="str">
        <f t="shared" si="29"/>
        <v/>
      </c>
      <c r="L37" s="310" t="str">
        <f t="shared" si="29"/>
        <v/>
      </c>
      <c r="M37" s="215" t="str">
        <f t="shared" si="22"/>
        <v/>
      </c>
      <c r="N37" s="311" t="str">
        <f t="shared" si="22"/>
        <v/>
      </c>
      <c r="O37" s="312" t="str">
        <f t="shared" si="9"/>
        <v/>
      </c>
      <c r="P37" s="306"/>
      <c r="Q37" s="214" t="str">
        <f t="shared" si="10"/>
        <v/>
      </c>
      <c r="R37" s="215" t="str">
        <f t="shared" si="23"/>
        <v/>
      </c>
      <c r="S37" s="216" t="str">
        <f t="shared" si="11"/>
        <v/>
      </c>
      <c r="T37" s="211" t="str">
        <f t="shared" si="12"/>
        <v/>
      </c>
      <c r="U37" s="217" t="str">
        <f t="shared" si="24"/>
        <v/>
      </c>
      <c r="V37" s="218"/>
      <c r="W37" s="219" t="str">
        <f t="shared" si="25"/>
        <v/>
      </c>
      <c r="X37" s="218"/>
      <c r="Y37" s="219" t="str">
        <f t="shared" si="26"/>
        <v/>
      </c>
      <c r="Z37" s="218"/>
      <c r="AA37" s="220" t="str">
        <f t="shared" si="13"/>
        <v/>
      </c>
      <c r="AB37" s="221" t="str">
        <f t="shared" si="14"/>
        <v/>
      </c>
      <c r="AC37" s="222" t="str">
        <f t="shared" si="15"/>
        <v/>
      </c>
      <c r="AD37" s="223" t="str">
        <f t="shared" si="16"/>
        <v/>
      </c>
      <c r="AE37" s="224"/>
      <c r="AF37" s="186"/>
      <c r="AG37" s="225" t="str">
        <f t="shared" si="17"/>
        <v/>
      </c>
      <c r="AH37" s="226" t="str">
        <f t="shared" si="18"/>
        <v/>
      </c>
      <c r="AI37" s="227" t="str">
        <f t="shared" si="19"/>
        <v/>
      </c>
      <c r="AJ37" s="228" t="str">
        <f t="shared" si="20"/>
        <v/>
      </c>
      <c r="AK37" s="229" t="str">
        <f t="shared" si="21"/>
        <v/>
      </c>
    </row>
    <row r="38" spans="2:37" ht="12" customHeight="1">
      <c r="B38" s="33">
        <f>IF(情報!$C28="","",情報!$C28)</f>
        <v>126</v>
      </c>
      <c r="C38" s="34" t="str">
        <f t="shared" si="5"/>
        <v/>
      </c>
      <c r="D38" s="230" t="str">
        <f t="shared" si="27"/>
        <v/>
      </c>
      <c r="E38" s="313" t="str">
        <f t="shared" si="27"/>
        <v/>
      </c>
      <c r="F38" s="313" t="str">
        <f t="shared" si="27"/>
        <v/>
      </c>
      <c r="G38" s="230" t="str">
        <f t="shared" si="28"/>
        <v/>
      </c>
      <c r="H38" s="313" t="str">
        <f t="shared" si="28"/>
        <v/>
      </c>
      <c r="I38" s="313" t="str">
        <f t="shared" si="28"/>
        <v/>
      </c>
      <c r="J38" s="230" t="str">
        <f t="shared" si="29"/>
        <v/>
      </c>
      <c r="K38" s="313" t="str">
        <f t="shared" si="29"/>
        <v/>
      </c>
      <c r="L38" s="313" t="str">
        <f t="shared" si="29"/>
        <v/>
      </c>
      <c r="M38" s="234" t="str">
        <f t="shared" si="22"/>
        <v/>
      </c>
      <c r="N38" s="314" t="str">
        <f t="shared" si="22"/>
        <v/>
      </c>
      <c r="O38" s="315" t="str">
        <f t="shared" si="9"/>
        <v/>
      </c>
      <c r="P38" s="306"/>
      <c r="Q38" s="233" t="str">
        <f t="shared" si="10"/>
        <v/>
      </c>
      <c r="R38" s="234" t="str">
        <f t="shared" si="23"/>
        <v/>
      </c>
      <c r="S38" s="235" t="str">
        <f t="shared" si="11"/>
        <v/>
      </c>
      <c r="T38" s="230" t="str">
        <f t="shared" si="12"/>
        <v/>
      </c>
      <c r="U38" s="236" t="str">
        <f t="shared" si="24"/>
        <v/>
      </c>
      <c r="V38" s="237"/>
      <c r="W38" s="238" t="str">
        <f t="shared" si="25"/>
        <v/>
      </c>
      <c r="X38" s="237"/>
      <c r="Y38" s="238" t="str">
        <f t="shared" si="26"/>
        <v/>
      </c>
      <c r="Z38" s="237"/>
      <c r="AA38" s="239" t="str">
        <f t="shared" si="13"/>
        <v/>
      </c>
      <c r="AB38" s="240" t="str">
        <f t="shared" si="14"/>
        <v/>
      </c>
      <c r="AC38" s="241" t="str">
        <f t="shared" si="15"/>
        <v/>
      </c>
      <c r="AD38" s="242" t="str">
        <f t="shared" si="16"/>
        <v/>
      </c>
      <c r="AE38" s="243"/>
      <c r="AF38" s="186"/>
      <c r="AG38" s="244" t="str">
        <f t="shared" si="17"/>
        <v/>
      </c>
      <c r="AH38" s="245" t="str">
        <f t="shared" si="18"/>
        <v/>
      </c>
      <c r="AI38" s="246" t="str">
        <f t="shared" si="19"/>
        <v/>
      </c>
      <c r="AJ38" s="247" t="str">
        <f t="shared" si="20"/>
        <v/>
      </c>
      <c r="AK38" s="248" t="str">
        <f t="shared" si="21"/>
        <v/>
      </c>
    </row>
    <row r="39" spans="2:37" ht="12" customHeight="1">
      <c r="B39" s="21">
        <f>IF(情報!$C29="","",情報!$C29)</f>
        <v>127</v>
      </c>
      <c r="C39" s="22" t="str">
        <f t="shared" si="5"/>
        <v/>
      </c>
      <c r="D39" s="192" t="str">
        <f t="shared" si="27"/>
        <v/>
      </c>
      <c r="E39" s="307" t="str">
        <f t="shared" si="27"/>
        <v/>
      </c>
      <c r="F39" s="307" t="str">
        <f t="shared" si="27"/>
        <v/>
      </c>
      <c r="G39" s="192" t="str">
        <f t="shared" si="28"/>
        <v/>
      </c>
      <c r="H39" s="307" t="str">
        <f t="shared" si="28"/>
        <v/>
      </c>
      <c r="I39" s="307" t="str">
        <f t="shared" si="28"/>
        <v/>
      </c>
      <c r="J39" s="192" t="str">
        <f t="shared" si="29"/>
        <v/>
      </c>
      <c r="K39" s="307" t="str">
        <f t="shared" si="29"/>
        <v/>
      </c>
      <c r="L39" s="307" t="str">
        <f t="shared" si="29"/>
        <v/>
      </c>
      <c r="M39" s="196" t="str">
        <f t="shared" si="22"/>
        <v/>
      </c>
      <c r="N39" s="308" t="str">
        <f t="shared" si="22"/>
        <v/>
      </c>
      <c r="O39" s="309" t="str">
        <f t="shared" si="9"/>
        <v/>
      </c>
      <c r="P39" s="306"/>
      <c r="Q39" s="195" t="str">
        <f t="shared" si="10"/>
        <v/>
      </c>
      <c r="R39" s="196" t="str">
        <f t="shared" si="23"/>
        <v/>
      </c>
      <c r="S39" s="197" t="str">
        <f t="shared" si="11"/>
        <v/>
      </c>
      <c r="T39" s="192" t="str">
        <f t="shared" si="12"/>
        <v/>
      </c>
      <c r="U39" s="198" t="str">
        <f t="shared" si="24"/>
        <v/>
      </c>
      <c r="V39" s="199"/>
      <c r="W39" s="200" t="str">
        <f t="shared" si="25"/>
        <v/>
      </c>
      <c r="X39" s="199"/>
      <c r="Y39" s="200" t="str">
        <f t="shared" si="26"/>
        <v/>
      </c>
      <c r="Z39" s="199"/>
      <c r="AA39" s="201" t="str">
        <f t="shared" si="13"/>
        <v/>
      </c>
      <c r="AB39" s="202" t="str">
        <f t="shared" si="14"/>
        <v/>
      </c>
      <c r="AC39" s="203" t="str">
        <f t="shared" si="15"/>
        <v/>
      </c>
      <c r="AD39" s="204" t="str">
        <f t="shared" si="16"/>
        <v/>
      </c>
      <c r="AE39" s="205"/>
      <c r="AF39" s="186"/>
      <c r="AG39" s="206" t="str">
        <f t="shared" si="17"/>
        <v/>
      </c>
      <c r="AH39" s="207" t="str">
        <f t="shared" si="18"/>
        <v/>
      </c>
      <c r="AI39" s="208" t="str">
        <f t="shared" si="19"/>
        <v/>
      </c>
      <c r="AJ39" s="209" t="str">
        <f t="shared" si="20"/>
        <v/>
      </c>
      <c r="AK39" s="210" t="str">
        <f t="shared" si="21"/>
        <v/>
      </c>
    </row>
    <row r="40" spans="2:37" ht="12" customHeight="1">
      <c r="B40" s="21">
        <f>IF(情報!$C30="","",情報!$C30)</f>
        <v>128</v>
      </c>
      <c r="C40" s="22" t="str">
        <f t="shared" si="5"/>
        <v/>
      </c>
      <c r="D40" s="192" t="str">
        <f t="shared" si="27"/>
        <v/>
      </c>
      <c r="E40" s="307" t="str">
        <f t="shared" si="27"/>
        <v/>
      </c>
      <c r="F40" s="307" t="str">
        <f t="shared" si="27"/>
        <v/>
      </c>
      <c r="G40" s="192" t="str">
        <f t="shared" si="28"/>
        <v/>
      </c>
      <c r="H40" s="307" t="str">
        <f t="shared" si="28"/>
        <v/>
      </c>
      <c r="I40" s="307" t="str">
        <f t="shared" si="28"/>
        <v/>
      </c>
      <c r="J40" s="192" t="str">
        <f t="shared" si="29"/>
        <v/>
      </c>
      <c r="K40" s="307" t="str">
        <f t="shared" si="29"/>
        <v/>
      </c>
      <c r="L40" s="307" t="str">
        <f t="shared" si="29"/>
        <v/>
      </c>
      <c r="M40" s="196" t="str">
        <f t="shared" si="22"/>
        <v/>
      </c>
      <c r="N40" s="308" t="str">
        <f t="shared" si="22"/>
        <v/>
      </c>
      <c r="O40" s="309" t="str">
        <f t="shared" si="9"/>
        <v/>
      </c>
      <c r="P40" s="306"/>
      <c r="Q40" s="195" t="str">
        <f t="shared" si="10"/>
        <v/>
      </c>
      <c r="R40" s="196" t="str">
        <f t="shared" si="23"/>
        <v/>
      </c>
      <c r="S40" s="197" t="str">
        <f t="shared" si="11"/>
        <v/>
      </c>
      <c r="T40" s="192" t="str">
        <f t="shared" si="12"/>
        <v/>
      </c>
      <c r="U40" s="198" t="str">
        <f t="shared" si="24"/>
        <v/>
      </c>
      <c r="V40" s="199"/>
      <c r="W40" s="200" t="str">
        <f t="shared" si="25"/>
        <v/>
      </c>
      <c r="X40" s="199"/>
      <c r="Y40" s="200" t="str">
        <f t="shared" si="26"/>
        <v/>
      </c>
      <c r="Z40" s="199"/>
      <c r="AA40" s="201" t="str">
        <f t="shared" si="13"/>
        <v/>
      </c>
      <c r="AB40" s="202" t="str">
        <f t="shared" si="14"/>
        <v/>
      </c>
      <c r="AC40" s="203" t="str">
        <f t="shared" si="15"/>
        <v/>
      </c>
      <c r="AD40" s="204" t="str">
        <f t="shared" si="16"/>
        <v/>
      </c>
      <c r="AE40" s="205"/>
      <c r="AF40" s="186"/>
      <c r="AG40" s="206" t="str">
        <f t="shared" si="17"/>
        <v/>
      </c>
      <c r="AH40" s="207" t="str">
        <f t="shared" si="18"/>
        <v/>
      </c>
      <c r="AI40" s="208" t="str">
        <f t="shared" si="19"/>
        <v/>
      </c>
      <c r="AJ40" s="209" t="str">
        <f t="shared" si="20"/>
        <v/>
      </c>
      <c r="AK40" s="210" t="str">
        <f t="shared" si="21"/>
        <v/>
      </c>
    </row>
    <row r="41" spans="2:37" ht="12" customHeight="1">
      <c r="B41" s="21">
        <f>IF(情報!$C31="","",情報!$C31)</f>
        <v>129</v>
      </c>
      <c r="C41" s="22" t="str">
        <f t="shared" si="5"/>
        <v/>
      </c>
      <c r="D41" s="192" t="str">
        <f t="shared" si="27"/>
        <v/>
      </c>
      <c r="E41" s="307" t="str">
        <f t="shared" si="27"/>
        <v/>
      </c>
      <c r="F41" s="307" t="str">
        <f t="shared" si="27"/>
        <v/>
      </c>
      <c r="G41" s="192" t="str">
        <f t="shared" si="28"/>
        <v/>
      </c>
      <c r="H41" s="307" t="str">
        <f t="shared" si="28"/>
        <v/>
      </c>
      <c r="I41" s="307" t="str">
        <f t="shared" si="28"/>
        <v/>
      </c>
      <c r="J41" s="192" t="str">
        <f t="shared" si="29"/>
        <v/>
      </c>
      <c r="K41" s="307" t="str">
        <f t="shared" si="29"/>
        <v/>
      </c>
      <c r="L41" s="307" t="str">
        <f t="shared" si="29"/>
        <v/>
      </c>
      <c r="M41" s="196" t="str">
        <f t="shared" si="22"/>
        <v/>
      </c>
      <c r="N41" s="308" t="str">
        <f t="shared" si="22"/>
        <v/>
      </c>
      <c r="O41" s="309" t="str">
        <f t="shared" si="9"/>
        <v/>
      </c>
      <c r="P41" s="306"/>
      <c r="Q41" s="195" t="str">
        <f t="shared" si="10"/>
        <v/>
      </c>
      <c r="R41" s="196" t="str">
        <f t="shared" si="23"/>
        <v/>
      </c>
      <c r="S41" s="197" t="str">
        <f t="shared" si="11"/>
        <v/>
      </c>
      <c r="T41" s="192" t="str">
        <f t="shared" si="12"/>
        <v/>
      </c>
      <c r="U41" s="198" t="str">
        <f t="shared" si="24"/>
        <v/>
      </c>
      <c r="V41" s="199"/>
      <c r="W41" s="200" t="str">
        <f t="shared" si="25"/>
        <v/>
      </c>
      <c r="X41" s="199"/>
      <c r="Y41" s="200" t="str">
        <f t="shared" si="26"/>
        <v/>
      </c>
      <c r="Z41" s="199"/>
      <c r="AA41" s="201" t="str">
        <f t="shared" si="13"/>
        <v/>
      </c>
      <c r="AB41" s="202" t="str">
        <f t="shared" si="14"/>
        <v/>
      </c>
      <c r="AC41" s="203" t="str">
        <f t="shared" si="15"/>
        <v/>
      </c>
      <c r="AD41" s="204" t="str">
        <f t="shared" si="16"/>
        <v/>
      </c>
      <c r="AE41" s="205"/>
      <c r="AF41" s="186"/>
      <c r="AG41" s="206" t="str">
        <f t="shared" si="17"/>
        <v/>
      </c>
      <c r="AH41" s="207" t="str">
        <f t="shared" si="18"/>
        <v/>
      </c>
      <c r="AI41" s="208" t="str">
        <f t="shared" si="19"/>
        <v/>
      </c>
      <c r="AJ41" s="209" t="str">
        <f t="shared" si="20"/>
        <v/>
      </c>
      <c r="AK41" s="210" t="str">
        <f t="shared" si="21"/>
        <v/>
      </c>
    </row>
    <row r="42" spans="2:37" ht="12" customHeight="1">
      <c r="B42" s="27">
        <f>IF(情報!$C32="","",情報!$C32)</f>
        <v>130</v>
      </c>
      <c r="C42" s="28" t="str">
        <f t="shared" si="5"/>
        <v/>
      </c>
      <c r="D42" s="211" t="str">
        <f t="shared" si="27"/>
        <v/>
      </c>
      <c r="E42" s="310" t="str">
        <f t="shared" si="27"/>
        <v/>
      </c>
      <c r="F42" s="310" t="str">
        <f t="shared" si="27"/>
        <v/>
      </c>
      <c r="G42" s="211" t="str">
        <f t="shared" si="28"/>
        <v/>
      </c>
      <c r="H42" s="310" t="str">
        <f t="shared" si="28"/>
        <v/>
      </c>
      <c r="I42" s="310" t="str">
        <f t="shared" si="28"/>
        <v/>
      </c>
      <c r="J42" s="211" t="str">
        <f t="shared" si="29"/>
        <v/>
      </c>
      <c r="K42" s="310" t="str">
        <f t="shared" si="29"/>
        <v/>
      </c>
      <c r="L42" s="310" t="str">
        <f t="shared" si="29"/>
        <v/>
      </c>
      <c r="M42" s="215" t="str">
        <f t="shared" si="22"/>
        <v/>
      </c>
      <c r="N42" s="311" t="str">
        <f t="shared" si="22"/>
        <v/>
      </c>
      <c r="O42" s="312" t="str">
        <f t="shared" si="9"/>
        <v/>
      </c>
      <c r="P42" s="306"/>
      <c r="Q42" s="214" t="str">
        <f t="shared" si="10"/>
        <v/>
      </c>
      <c r="R42" s="215" t="str">
        <f t="shared" si="23"/>
        <v/>
      </c>
      <c r="S42" s="216" t="str">
        <f t="shared" si="11"/>
        <v/>
      </c>
      <c r="T42" s="211" t="str">
        <f t="shared" si="12"/>
        <v/>
      </c>
      <c r="U42" s="217" t="str">
        <f t="shared" si="24"/>
        <v/>
      </c>
      <c r="V42" s="218"/>
      <c r="W42" s="219" t="str">
        <f t="shared" si="25"/>
        <v/>
      </c>
      <c r="X42" s="218"/>
      <c r="Y42" s="219" t="str">
        <f t="shared" si="26"/>
        <v/>
      </c>
      <c r="Z42" s="218"/>
      <c r="AA42" s="220" t="str">
        <f t="shared" si="13"/>
        <v/>
      </c>
      <c r="AB42" s="221" t="str">
        <f t="shared" si="14"/>
        <v/>
      </c>
      <c r="AC42" s="222" t="str">
        <f t="shared" si="15"/>
        <v/>
      </c>
      <c r="AD42" s="223" t="str">
        <f t="shared" si="16"/>
        <v/>
      </c>
      <c r="AE42" s="224"/>
      <c r="AF42" s="186"/>
      <c r="AG42" s="225" t="str">
        <f t="shared" si="17"/>
        <v/>
      </c>
      <c r="AH42" s="226" t="str">
        <f t="shared" si="18"/>
        <v/>
      </c>
      <c r="AI42" s="227" t="str">
        <f t="shared" si="19"/>
        <v/>
      </c>
      <c r="AJ42" s="228" t="str">
        <f t="shared" si="20"/>
        <v/>
      </c>
      <c r="AK42" s="229" t="str">
        <f t="shared" si="21"/>
        <v/>
      </c>
    </row>
    <row r="43" spans="2:37" ht="12" customHeight="1">
      <c r="B43" s="33">
        <f>IF(情報!$C33="","",情報!$C33)</f>
        <v>131</v>
      </c>
      <c r="C43" s="34" t="str">
        <f t="shared" si="5"/>
        <v/>
      </c>
      <c r="D43" s="230" t="str">
        <f t="shared" si="27"/>
        <v/>
      </c>
      <c r="E43" s="313" t="str">
        <f t="shared" si="27"/>
        <v/>
      </c>
      <c r="F43" s="313" t="str">
        <f t="shared" si="27"/>
        <v/>
      </c>
      <c r="G43" s="230" t="str">
        <f t="shared" si="28"/>
        <v/>
      </c>
      <c r="H43" s="313" t="str">
        <f t="shared" si="28"/>
        <v/>
      </c>
      <c r="I43" s="313" t="str">
        <f t="shared" si="28"/>
        <v/>
      </c>
      <c r="J43" s="230" t="str">
        <f t="shared" si="29"/>
        <v/>
      </c>
      <c r="K43" s="313" t="str">
        <f t="shared" si="29"/>
        <v/>
      </c>
      <c r="L43" s="313" t="str">
        <f t="shared" si="29"/>
        <v/>
      </c>
      <c r="M43" s="234" t="str">
        <f t="shared" si="22"/>
        <v/>
      </c>
      <c r="N43" s="314" t="str">
        <f t="shared" si="22"/>
        <v/>
      </c>
      <c r="O43" s="315" t="str">
        <f t="shared" si="9"/>
        <v/>
      </c>
      <c r="P43" s="306"/>
      <c r="Q43" s="233" t="str">
        <f t="shared" si="10"/>
        <v/>
      </c>
      <c r="R43" s="234" t="str">
        <f t="shared" si="23"/>
        <v/>
      </c>
      <c r="S43" s="235" t="str">
        <f t="shared" si="11"/>
        <v/>
      </c>
      <c r="T43" s="230" t="str">
        <f t="shared" si="12"/>
        <v/>
      </c>
      <c r="U43" s="236" t="str">
        <f t="shared" si="24"/>
        <v/>
      </c>
      <c r="V43" s="237"/>
      <c r="W43" s="238" t="str">
        <f t="shared" si="25"/>
        <v/>
      </c>
      <c r="X43" s="237"/>
      <c r="Y43" s="238" t="str">
        <f t="shared" si="26"/>
        <v/>
      </c>
      <c r="Z43" s="237"/>
      <c r="AA43" s="239" t="str">
        <f t="shared" si="13"/>
        <v/>
      </c>
      <c r="AB43" s="240" t="str">
        <f t="shared" si="14"/>
        <v/>
      </c>
      <c r="AC43" s="241" t="str">
        <f t="shared" si="15"/>
        <v/>
      </c>
      <c r="AD43" s="242" t="str">
        <f t="shared" si="16"/>
        <v/>
      </c>
      <c r="AE43" s="243"/>
      <c r="AF43" s="186"/>
      <c r="AG43" s="244" t="str">
        <f t="shared" si="17"/>
        <v/>
      </c>
      <c r="AH43" s="245" t="str">
        <f t="shared" si="18"/>
        <v/>
      </c>
      <c r="AI43" s="246" t="str">
        <f t="shared" si="19"/>
        <v/>
      </c>
      <c r="AJ43" s="247" t="str">
        <f t="shared" si="20"/>
        <v/>
      </c>
      <c r="AK43" s="248" t="str">
        <f t="shared" si="21"/>
        <v/>
      </c>
    </row>
    <row r="44" spans="2:37" ht="12" customHeight="1">
      <c r="B44" s="21">
        <f>IF(情報!$C34="","",情報!$C34)</f>
        <v>132</v>
      </c>
      <c r="C44" s="22" t="str">
        <f t="shared" si="5"/>
        <v/>
      </c>
      <c r="D44" s="192" t="str">
        <f t="shared" si="27"/>
        <v/>
      </c>
      <c r="E44" s="307" t="str">
        <f t="shared" si="27"/>
        <v/>
      </c>
      <c r="F44" s="307" t="str">
        <f t="shared" si="27"/>
        <v/>
      </c>
      <c r="G44" s="192" t="str">
        <f t="shared" si="28"/>
        <v/>
      </c>
      <c r="H44" s="307" t="str">
        <f t="shared" si="28"/>
        <v/>
      </c>
      <c r="I44" s="307" t="str">
        <f t="shared" si="28"/>
        <v/>
      </c>
      <c r="J44" s="192" t="str">
        <f t="shared" si="29"/>
        <v/>
      </c>
      <c r="K44" s="307" t="str">
        <f t="shared" si="29"/>
        <v/>
      </c>
      <c r="L44" s="307" t="str">
        <f t="shared" si="29"/>
        <v/>
      </c>
      <c r="M44" s="196" t="str">
        <f t="shared" si="22"/>
        <v/>
      </c>
      <c r="N44" s="308" t="str">
        <f t="shared" si="22"/>
        <v/>
      </c>
      <c r="O44" s="309" t="str">
        <f t="shared" si="9"/>
        <v/>
      </c>
      <c r="P44" s="306"/>
      <c r="Q44" s="195" t="str">
        <f t="shared" si="10"/>
        <v/>
      </c>
      <c r="R44" s="196" t="str">
        <f t="shared" si="23"/>
        <v/>
      </c>
      <c r="S44" s="197" t="str">
        <f t="shared" si="11"/>
        <v/>
      </c>
      <c r="T44" s="192" t="str">
        <f t="shared" si="12"/>
        <v/>
      </c>
      <c r="U44" s="198" t="str">
        <f t="shared" si="24"/>
        <v/>
      </c>
      <c r="V44" s="199"/>
      <c r="W44" s="200" t="str">
        <f t="shared" si="25"/>
        <v/>
      </c>
      <c r="X44" s="199"/>
      <c r="Y44" s="200" t="str">
        <f t="shared" si="26"/>
        <v/>
      </c>
      <c r="Z44" s="199"/>
      <c r="AA44" s="201" t="str">
        <f t="shared" si="13"/>
        <v/>
      </c>
      <c r="AB44" s="202" t="str">
        <f t="shared" si="14"/>
        <v/>
      </c>
      <c r="AC44" s="203" t="str">
        <f t="shared" si="15"/>
        <v/>
      </c>
      <c r="AD44" s="204" t="str">
        <f t="shared" si="16"/>
        <v/>
      </c>
      <c r="AE44" s="205"/>
      <c r="AF44" s="186"/>
      <c r="AG44" s="206" t="str">
        <f t="shared" si="17"/>
        <v/>
      </c>
      <c r="AH44" s="207" t="str">
        <f t="shared" si="18"/>
        <v/>
      </c>
      <c r="AI44" s="208" t="str">
        <f t="shared" si="19"/>
        <v/>
      </c>
      <c r="AJ44" s="209" t="str">
        <f t="shared" si="20"/>
        <v/>
      </c>
      <c r="AK44" s="210" t="str">
        <f t="shared" si="21"/>
        <v/>
      </c>
    </row>
    <row r="45" spans="2:37" ht="12" customHeight="1">
      <c r="B45" s="21">
        <f>IF(情報!$C35="","",情報!$C35)</f>
        <v>133</v>
      </c>
      <c r="C45" s="22" t="str">
        <f t="shared" ref="C45:C76" si="30">IF(ISERROR(VLOOKUP($B45,名列,2,FALSE)&amp;""),"",VLOOKUP($B45,名列,2,FALSE)&amp;"")</f>
        <v/>
      </c>
      <c r="D45" s="192" t="str">
        <f t="shared" si="27"/>
        <v/>
      </c>
      <c r="E45" s="307" t="str">
        <f t="shared" si="27"/>
        <v/>
      </c>
      <c r="F45" s="307" t="str">
        <f t="shared" si="27"/>
        <v/>
      </c>
      <c r="G45" s="192" t="str">
        <f t="shared" si="28"/>
        <v/>
      </c>
      <c r="H45" s="307" t="str">
        <f t="shared" si="28"/>
        <v/>
      </c>
      <c r="I45" s="307" t="str">
        <f t="shared" si="28"/>
        <v/>
      </c>
      <c r="J45" s="192" t="str">
        <f t="shared" si="29"/>
        <v/>
      </c>
      <c r="K45" s="307" t="str">
        <f t="shared" si="29"/>
        <v/>
      </c>
      <c r="L45" s="307" t="str">
        <f t="shared" si="29"/>
        <v/>
      </c>
      <c r="M45" s="196" t="str">
        <f t="shared" si="22"/>
        <v/>
      </c>
      <c r="N45" s="308" t="str">
        <f t="shared" si="22"/>
        <v/>
      </c>
      <c r="O45" s="309" t="str">
        <f t="shared" si="9"/>
        <v/>
      </c>
      <c r="P45" s="306"/>
      <c r="Q45" s="195" t="str">
        <f t="shared" si="10"/>
        <v/>
      </c>
      <c r="R45" s="196" t="str">
        <f t="shared" si="23"/>
        <v/>
      </c>
      <c r="S45" s="197" t="str">
        <f t="shared" si="11"/>
        <v/>
      </c>
      <c r="T45" s="192" t="str">
        <f t="shared" ref="T45:T76" si="31">VLOOKUP($B45,テ3,44,FALSE)</f>
        <v/>
      </c>
      <c r="U45" s="198" t="str">
        <f t="shared" si="24"/>
        <v/>
      </c>
      <c r="V45" s="199"/>
      <c r="W45" s="200" t="str">
        <f t="shared" si="25"/>
        <v/>
      </c>
      <c r="X45" s="199"/>
      <c r="Y45" s="200" t="str">
        <f t="shared" si="26"/>
        <v/>
      </c>
      <c r="Z45" s="199"/>
      <c r="AA45" s="201" t="str">
        <f t="shared" si="13"/>
        <v/>
      </c>
      <c r="AB45" s="202" t="str">
        <f t="shared" si="14"/>
        <v/>
      </c>
      <c r="AC45" s="203" t="str">
        <f t="shared" si="15"/>
        <v/>
      </c>
      <c r="AD45" s="204" t="str">
        <f t="shared" si="16"/>
        <v/>
      </c>
      <c r="AE45" s="205"/>
      <c r="AF45" s="186"/>
      <c r="AG45" s="206" t="str">
        <f t="shared" si="17"/>
        <v/>
      </c>
      <c r="AH45" s="207" t="str">
        <f t="shared" si="18"/>
        <v/>
      </c>
      <c r="AI45" s="208" t="str">
        <f t="shared" si="19"/>
        <v/>
      </c>
      <c r="AJ45" s="209" t="str">
        <f t="shared" si="20"/>
        <v/>
      </c>
      <c r="AK45" s="210" t="str">
        <f t="shared" ref="AK45:AK76" si="32">IF(ISERROR(VLOOKUP($B45,評全,$AK$8,FALSE)),"",VLOOKUP($B45,評全,$AK$8,FALSE))</f>
        <v/>
      </c>
    </row>
    <row r="46" spans="2:37" ht="12" customHeight="1">
      <c r="B46" s="21">
        <f>IF(情報!$C36="","",情報!$C36)</f>
        <v>134</v>
      </c>
      <c r="C46" s="22" t="str">
        <f t="shared" si="30"/>
        <v/>
      </c>
      <c r="D46" s="192" t="str">
        <f t="shared" si="27"/>
        <v/>
      </c>
      <c r="E46" s="307" t="str">
        <f t="shared" si="27"/>
        <v/>
      </c>
      <c r="F46" s="307" t="str">
        <f t="shared" si="27"/>
        <v/>
      </c>
      <c r="G46" s="192" t="str">
        <f t="shared" si="28"/>
        <v/>
      </c>
      <c r="H46" s="307" t="str">
        <f t="shared" si="28"/>
        <v/>
      </c>
      <c r="I46" s="307" t="str">
        <f t="shared" si="28"/>
        <v/>
      </c>
      <c r="J46" s="192" t="str">
        <f t="shared" si="29"/>
        <v/>
      </c>
      <c r="K46" s="307" t="str">
        <f t="shared" si="29"/>
        <v/>
      </c>
      <c r="L46" s="307" t="str">
        <f t="shared" si="29"/>
        <v/>
      </c>
      <c r="M46" s="196" t="str">
        <f t="shared" si="22"/>
        <v/>
      </c>
      <c r="N46" s="308" t="str">
        <f t="shared" si="22"/>
        <v/>
      </c>
      <c r="O46" s="309" t="str">
        <f t="shared" si="9"/>
        <v/>
      </c>
      <c r="P46" s="306"/>
      <c r="Q46" s="195" t="str">
        <f t="shared" si="10"/>
        <v/>
      </c>
      <c r="R46" s="196" t="str">
        <f t="shared" si="23"/>
        <v/>
      </c>
      <c r="S46" s="197" t="str">
        <f t="shared" si="11"/>
        <v/>
      </c>
      <c r="T46" s="192" t="str">
        <f t="shared" si="31"/>
        <v/>
      </c>
      <c r="U46" s="198" t="str">
        <f t="shared" si="24"/>
        <v/>
      </c>
      <c r="V46" s="199"/>
      <c r="W46" s="200" t="str">
        <f t="shared" si="25"/>
        <v/>
      </c>
      <c r="X46" s="199"/>
      <c r="Y46" s="200" t="str">
        <f t="shared" si="26"/>
        <v/>
      </c>
      <c r="Z46" s="199"/>
      <c r="AA46" s="201" t="str">
        <f t="shared" si="13"/>
        <v/>
      </c>
      <c r="AB46" s="202" t="str">
        <f t="shared" si="14"/>
        <v/>
      </c>
      <c r="AC46" s="203" t="str">
        <f t="shared" si="15"/>
        <v/>
      </c>
      <c r="AD46" s="204" t="str">
        <f t="shared" si="16"/>
        <v/>
      </c>
      <c r="AE46" s="205"/>
      <c r="AF46" s="186"/>
      <c r="AG46" s="206" t="str">
        <f t="shared" si="17"/>
        <v/>
      </c>
      <c r="AH46" s="207" t="str">
        <f t="shared" si="18"/>
        <v/>
      </c>
      <c r="AI46" s="208" t="str">
        <f t="shared" si="19"/>
        <v/>
      </c>
      <c r="AJ46" s="209" t="str">
        <f t="shared" si="20"/>
        <v/>
      </c>
      <c r="AK46" s="210" t="str">
        <f t="shared" si="32"/>
        <v/>
      </c>
    </row>
    <row r="47" spans="2:37" ht="12" customHeight="1">
      <c r="B47" s="27">
        <f>IF(情報!$C37="","",情報!$C37)</f>
        <v>135</v>
      </c>
      <c r="C47" s="28" t="str">
        <f t="shared" si="30"/>
        <v/>
      </c>
      <c r="D47" s="211" t="str">
        <f t="shared" si="27"/>
        <v/>
      </c>
      <c r="E47" s="310" t="str">
        <f t="shared" si="27"/>
        <v/>
      </c>
      <c r="F47" s="310" t="str">
        <f t="shared" si="27"/>
        <v/>
      </c>
      <c r="G47" s="211" t="str">
        <f t="shared" si="28"/>
        <v/>
      </c>
      <c r="H47" s="310" t="str">
        <f t="shared" si="28"/>
        <v/>
      </c>
      <c r="I47" s="310" t="str">
        <f t="shared" si="28"/>
        <v/>
      </c>
      <c r="J47" s="211" t="str">
        <f t="shared" si="29"/>
        <v/>
      </c>
      <c r="K47" s="310" t="str">
        <f t="shared" si="29"/>
        <v/>
      </c>
      <c r="L47" s="310" t="str">
        <f t="shared" si="29"/>
        <v/>
      </c>
      <c r="M47" s="215" t="str">
        <f t="shared" si="22"/>
        <v/>
      </c>
      <c r="N47" s="311" t="str">
        <f t="shared" si="22"/>
        <v/>
      </c>
      <c r="O47" s="312" t="str">
        <f t="shared" si="9"/>
        <v/>
      </c>
      <c r="P47" s="306"/>
      <c r="Q47" s="214" t="str">
        <f t="shared" si="10"/>
        <v/>
      </c>
      <c r="R47" s="215" t="str">
        <f t="shared" si="23"/>
        <v/>
      </c>
      <c r="S47" s="216" t="str">
        <f t="shared" si="11"/>
        <v/>
      </c>
      <c r="T47" s="211" t="str">
        <f t="shared" si="31"/>
        <v/>
      </c>
      <c r="U47" s="217" t="str">
        <f t="shared" si="24"/>
        <v/>
      </c>
      <c r="V47" s="218"/>
      <c r="W47" s="219" t="str">
        <f t="shared" si="25"/>
        <v/>
      </c>
      <c r="X47" s="218"/>
      <c r="Y47" s="219" t="str">
        <f t="shared" si="26"/>
        <v/>
      </c>
      <c r="Z47" s="218"/>
      <c r="AA47" s="220" t="str">
        <f t="shared" si="13"/>
        <v/>
      </c>
      <c r="AB47" s="221" t="str">
        <f t="shared" si="14"/>
        <v/>
      </c>
      <c r="AC47" s="222" t="str">
        <f t="shared" si="15"/>
        <v/>
      </c>
      <c r="AD47" s="223" t="str">
        <f t="shared" si="16"/>
        <v/>
      </c>
      <c r="AE47" s="224"/>
      <c r="AF47" s="186"/>
      <c r="AG47" s="225" t="str">
        <f t="shared" si="17"/>
        <v/>
      </c>
      <c r="AH47" s="226" t="str">
        <f t="shared" si="18"/>
        <v/>
      </c>
      <c r="AI47" s="227" t="str">
        <f t="shared" si="19"/>
        <v/>
      </c>
      <c r="AJ47" s="228" t="str">
        <f t="shared" si="20"/>
        <v/>
      </c>
      <c r="AK47" s="229" t="str">
        <f t="shared" si="32"/>
        <v/>
      </c>
    </row>
    <row r="48" spans="2:37" ht="12" customHeight="1">
      <c r="B48" s="33">
        <f>IF(情報!$C38="","",情報!$C38)</f>
        <v>136</v>
      </c>
      <c r="C48" s="34" t="str">
        <f t="shared" si="30"/>
        <v/>
      </c>
      <c r="D48" s="230" t="str">
        <f t="shared" si="27"/>
        <v/>
      </c>
      <c r="E48" s="313" t="str">
        <f t="shared" si="27"/>
        <v/>
      </c>
      <c r="F48" s="313" t="str">
        <f t="shared" si="27"/>
        <v/>
      </c>
      <c r="G48" s="230" t="str">
        <f t="shared" si="28"/>
        <v/>
      </c>
      <c r="H48" s="313" t="str">
        <f t="shared" si="28"/>
        <v/>
      </c>
      <c r="I48" s="313" t="str">
        <f t="shared" si="28"/>
        <v/>
      </c>
      <c r="J48" s="230" t="str">
        <f t="shared" si="29"/>
        <v/>
      </c>
      <c r="K48" s="313" t="str">
        <f t="shared" si="29"/>
        <v/>
      </c>
      <c r="L48" s="313" t="str">
        <f t="shared" si="29"/>
        <v/>
      </c>
      <c r="M48" s="234" t="str">
        <f t="shared" si="22"/>
        <v/>
      </c>
      <c r="N48" s="314" t="str">
        <f t="shared" si="22"/>
        <v/>
      </c>
      <c r="O48" s="315" t="str">
        <f t="shared" si="9"/>
        <v/>
      </c>
      <c r="P48" s="306"/>
      <c r="Q48" s="233" t="str">
        <f t="shared" si="10"/>
        <v/>
      </c>
      <c r="R48" s="234" t="str">
        <f t="shared" si="23"/>
        <v/>
      </c>
      <c r="S48" s="235" t="str">
        <f t="shared" si="11"/>
        <v/>
      </c>
      <c r="T48" s="230" t="str">
        <f t="shared" si="31"/>
        <v/>
      </c>
      <c r="U48" s="236" t="str">
        <f t="shared" si="24"/>
        <v/>
      </c>
      <c r="V48" s="237"/>
      <c r="W48" s="238" t="str">
        <f t="shared" si="25"/>
        <v/>
      </c>
      <c r="X48" s="237"/>
      <c r="Y48" s="238" t="str">
        <f t="shared" si="26"/>
        <v/>
      </c>
      <c r="Z48" s="237"/>
      <c r="AA48" s="239" t="str">
        <f t="shared" si="13"/>
        <v/>
      </c>
      <c r="AB48" s="240" t="str">
        <f t="shared" si="14"/>
        <v/>
      </c>
      <c r="AC48" s="241" t="str">
        <f t="shared" si="15"/>
        <v/>
      </c>
      <c r="AD48" s="242" t="str">
        <f t="shared" si="16"/>
        <v/>
      </c>
      <c r="AE48" s="243"/>
      <c r="AF48" s="186"/>
      <c r="AG48" s="244" t="str">
        <f t="shared" si="17"/>
        <v/>
      </c>
      <c r="AH48" s="245" t="str">
        <f t="shared" si="18"/>
        <v/>
      </c>
      <c r="AI48" s="246" t="str">
        <f t="shared" si="19"/>
        <v/>
      </c>
      <c r="AJ48" s="247" t="str">
        <f t="shared" si="20"/>
        <v/>
      </c>
      <c r="AK48" s="248" t="str">
        <f t="shared" si="32"/>
        <v/>
      </c>
    </row>
    <row r="49" spans="2:37" ht="12" customHeight="1">
      <c r="B49" s="21">
        <f>IF(情報!$C39="","",情報!$C39)</f>
        <v>137</v>
      </c>
      <c r="C49" s="22" t="str">
        <f t="shared" si="30"/>
        <v/>
      </c>
      <c r="D49" s="192" t="str">
        <f t="shared" si="27"/>
        <v/>
      </c>
      <c r="E49" s="307" t="str">
        <f t="shared" si="27"/>
        <v/>
      </c>
      <c r="F49" s="307" t="str">
        <f t="shared" si="27"/>
        <v/>
      </c>
      <c r="G49" s="192" t="str">
        <f t="shared" si="28"/>
        <v/>
      </c>
      <c r="H49" s="307" t="str">
        <f t="shared" si="28"/>
        <v/>
      </c>
      <c r="I49" s="307" t="str">
        <f t="shared" si="28"/>
        <v/>
      </c>
      <c r="J49" s="192" t="str">
        <f t="shared" si="29"/>
        <v/>
      </c>
      <c r="K49" s="307" t="str">
        <f t="shared" si="29"/>
        <v/>
      </c>
      <c r="L49" s="307" t="str">
        <f t="shared" si="29"/>
        <v/>
      </c>
      <c r="M49" s="196" t="str">
        <f t="shared" si="22"/>
        <v/>
      </c>
      <c r="N49" s="308" t="str">
        <f t="shared" si="22"/>
        <v/>
      </c>
      <c r="O49" s="309" t="str">
        <f t="shared" si="9"/>
        <v/>
      </c>
      <c r="P49" s="306"/>
      <c r="Q49" s="195" t="str">
        <f t="shared" si="10"/>
        <v/>
      </c>
      <c r="R49" s="196" t="str">
        <f t="shared" si="23"/>
        <v/>
      </c>
      <c r="S49" s="197" t="str">
        <f t="shared" si="11"/>
        <v/>
      </c>
      <c r="T49" s="192" t="str">
        <f t="shared" si="31"/>
        <v/>
      </c>
      <c r="U49" s="198" t="str">
        <f t="shared" si="24"/>
        <v/>
      </c>
      <c r="V49" s="199"/>
      <c r="W49" s="200" t="str">
        <f t="shared" si="25"/>
        <v/>
      </c>
      <c r="X49" s="199"/>
      <c r="Y49" s="200" t="str">
        <f t="shared" si="26"/>
        <v/>
      </c>
      <c r="Z49" s="199"/>
      <c r="AA49" s="201" t="str">
        <f t="shared" si="13"/>
        <v/>
      </c>
      <c r="AB49" s="202" t="str">
        <f t="shared" si="14"/>
        <v/>
      </c>
      <c r="AC49" s="203" t="str">
        <f t="shared" si="15"/>
        <v/>
      </c>
      <c r="AD49" s="204" t="str">
        <f t="shared" si="16"/>
        <v/>
      </c>
      <c r="AE49" s="205"/>
      <c r="AF49" s="186"/>
      <c r="AG49" s="206" t="str">
        <f t="shared" si="17"/>
        <v/>
      </c>
      <c r="AH49" s="207" t="str">
        <f t="shared" si="18"/>
        <v/>
      </c>
      <c r="AI49" s="208" t="str">
        <f t="shared" si="19"/>
        <v/>
      </c>
      <c r="AJ49" s="209" t="str">
        <f t="shared" si="20"/>
        <v/>
      </c>
      <c r="AK49" s="210" t="str">
        <f t="shared" si="32"/>
        <v/>
      </c>
    </row>
    <row r="50" spans="2:37" ht="12" customHeight="1">
      <c r="B50" s="21">
        <f>IF(情報!$C40="","",情報!$C40)</f>
        <v>138</v>
      </c>
      <c r="C50" s="22" t="str">
        <f t="shared" si="30"/>
        <v/>
      </c>
      <c r="D50" s="192" t="str">
        <f t="shared" si="27"/>
        <v/>
      </c>
      <c r="E50" s="307" t="str">
        <f t="shared" si="27"/>
        <v/>
      </c>
      <c r="F50" s="307" t="str">
        <f t="shared" si="27"/>
        <v/>
      </c>
      <c r="G50" s="192" t="str">
        <f t="shared" si="28"/>
        <v/>
      </c>
      <c r="H50" s="307" t="str">
        <f t="shared" si="28"/>
        <v/>
      </c>
      <c r="I50" s="307" t="str">
        <f t="shared" si="28"/>
        <v/>
      </c>
      <c r="J50" s="192" t="str">
        <f t="shared" si="29"/>
        <v/>
      </c>
      <c r="K50" s="307" t="str">
        <f t="shared" si="29"/>
        <v/>
      </c>
      <c r="L50" s="307" t="str">
        <f t="shared" si="29"/>
        <v/>
      </c>
      <c r="M50" s="196" t="str">
        <f t="shared" si="22"/>
        <v/>
      </c>
      <c r="N50" s="308" t="str">
        <f t="shared" si="22"/>
        <v/>
      </c>
      <c r="O50" s="309" t="str">
        <f t="shared" si="9"/>
        <v/>
      </c>
      <c r="P50" s="306"/>
      <c r="Q50" s="195" t="str">
        <f t="shared" si="10"/>
        <v/>
      </c>
      <c r="R50" s="196" t="str">
        <f t="shared" si="23"/>
        <v/>
      </c>
      <c r="S50" s="197" t="str">
        <f t="shared" si="11"/>
        <v/>
      </c>
      <c r="T50" s="192" t="str">
        <f t="shared" si="31"/>
        <v/>
      </c>
      <c r="U50" s="198" t="str">
        <f t="shared" si="24"/>
        <v/>
      </c>
      <c r="V50" s="199"/>
      <c r="W50" s="200" t="str">
        <f t="shared" si="25"/>
        <v/>
      </c>
      <c r="X50" s="199"/>
      <c r="Y50" s="200" t="str">
        <f t="shared" si="26"/>
        <v/>
      </c>
      <c r="Z50" s="199"/>
      <c r="AA50" s="201" t="str">
        <f t="shared" si="13"/>
        <v/>
      </c>
      <c r="AB50" s="202" t="str">
        <f t="shared" si="14"/>
        <v/>
      </c>
      <c r="AC50" s="203" t="str">
        <f t="shared" si="15"/>
        <v/>
      </c>
      <c r="AD50" s="204" t="str">
        <f t="shared" si="16"/>
        <v/>
      </c>
      <c r="AE50" s="205"/>
      <c r="AF50" s="186"/>
      <c r="AG50" s="206" t="str">
        <f t="shared" si="17"/>
        <v/>
      </c>
      <c r="AH50" s="207" t="str">
        <f t="shared" si="18"/>
        <v/>
      </c>
      <c r="AI50" s="208" t="str">
        <f t="shared" si="19"/>
        <v/>
      </c>
      <c r="AJ50" s="209" t="str">
        <f t="shared" si="20"/>
        <v/>
      </c>
      <c r="AK50" s="210" t="str">
        <f t="shared" si="32"/>
        <v/>
      </c>
    </row>
    <row r="51" spans="2:37" ht="12" customHeight="1">
      <c r="B51" s="21">
        <f>IF(情報!$C41="","",情報!$C41)</f>
        <v>139</v>
      </c>
      <c r="C51" s="22" t="str">
        <f t="shared" si="30"/>
        <v/>
      </c>
      <c r="D51" s="192" t="str">
        <f t="shared" si="27"/>
        <v/>
      </c>
      <c r="E51" s="307" t="str">
        <f t="shared" si="27"/>
        <v/>
      </c>
      <c r="F51" s="307" t="str">
        <f t="shared" si="27"/>
        <v/>
      </c>
      <c r="G51" s="192" t="str">
        <f t="shared" si="28"/>
        <v/>
      </c>
      <c r="H51" s="307" t="str">
        <f t="shared" si="28"/>
        <v/>
      </c>
      <c r="I51" s="307" t="str">
        <f t="shared" si="28"/>
        <v/>
      </c>
      <c r="J51" s="192" t="str">
        <f t="shared" si="29"/>
        <v/>
      </c>
      <c r="K51" s="307" t="str">
        <f t="shared" si="29"/>
        <v/>
      </c>
      <c r="L51" s="307" t="str">
        <f t="shared" si="29"/>
        <v/>
      </c>
      <c r="M51" s="196" t="str">
        <f t="shared" si="22"/>
        <v/>
      </c>
      <c r="N51" s="308" t="str">
        <f t="shared" si="22"/>
        <v/>
      </c>
      <c r="O51" s="309" t="str">
        <f t="shared" si="9"/>
        <v/>
      </c>
      <c r="P51" s="306"/>
      <c r="Q51" s="195" t="str">
        <f t="shared" si="10"/>
        <v/>
      </c>
      <c r="R51" s="196" t="str">
        <f t="shared" si="23"/>
        <v/>
      </c>
      <c r="S51" s="197" t="str">
        <f t="shared" si="11"/>
        <v/>
      </c>
      <c r="T51" s="192" t="str">
        <f t="shared" si="31"/>
        <v/>
      </c>
      <c r="U51" s="198" t="str">
        <f t="shared" si="24"/>
        <v/>
      </c>
      <c r="V51" s="199"/>
      <c r="W51" s="200" t="str">
        <f t="shared" si="25"/>
        <v/>
      </c>
      <c r="X51" s="199"/>
      <c r="Y51" s="200" t="str">
        <f t="shared" si="26"/>
        <v/>
      </c>
      <c r="Z51" s="199"/>
      <c r="AA51" s="201" t="str">
        <f t="shared" si="13"/>
        <v/>
      </c>
      <c r="AB51" s="202" t="str">
        <f t="shared" si="14"/>
        <v/>
      </c>
      <c r="AC51" s="203" t="str">
        <f t="shared" si="15"/>
        <v/>
      </c>
      <c r="AD51" s="204" t="str">
        <f t="shared" si="16"/>
        <v/>
      </c>
      <c r="AE51" s="205"/>
      <c r="AF51" s="186"/>
      <c r="AG51" s="206" t="str">
        <f t="shared" si="17"/>
        <v/>
      </c>
      <c r="AH51" s="207" t="str">
        <f t="shared" si="18"/>
        <v/>
      </c>
      <c r="AI51" s="208" t="str">
        <f t="shared" si="19"/>
        <v/>
      </c>
      <c r="AJ51" s="209" t="str">
        <f t="shared" si="20"/>
        <v/>
      </c>
      <c r="AK51" s="210" t="str">
        <f t="shared" si="32"/>
        <v/>
      </c>
    </row>
    <row r="52" spans="2:37" ht="12" customHeight="1">
      <c r="B52" s="27">
        <f>IF(情報!$C42="","",情報!$C42)</f>
        <v>140</v>
      </c>
      <c r="C52" s="28" t="str">
        <f t="shared" si="30"/>
        <v/>
      </c>
      <c r="D52" s="211" t="str">
        <f t="shared" si="27"/>
        <v/>
      </c>
      <c r="E52" s="310" t="str">
        <f t="shared" si="27"/>
        <v/>
      </c>
      <c r="F52" s="310" t="str">
        <f t="shared" si="27"/>
        <v/>
      </c>
      <c r="G52" s="211" t="str">
        <f t="shared" si="28"/>
        <v/>
      </c>
      <c r="H52" s="310" t="str">
        <f t="shared" si="28"/>
        <v/>
      </c>
      <c r="I52" s="310" t="str">
        <f t="shared" si="28"/>
        <v/>
      </c>
      <c r="J52" s="211" t="str">
        <f t="shared" si="29"/>
        <v/>
      </c>
      <c r="K52" s="310" t="str">
        <f t="shared" si="29"/>
        <v/>
      </c>
      <c r="L52" s="310" t="str">
        <f t="shared" si="29"/>
        <v/>
      </c>
      <c r="M52" s="215" t="str">
        <f t="shared" si="22"/>
        <v/>
      </c>
      <c r="N52" s="311" t="str">
        <f t="shared" si="22"/>
        <v/>
      </c>
      <c r="O52" s="312" t="str">
        <f t="shared" si="9"/>
        <v/>
      </c>
      <c r="P52" s="306"/>
      <c r="Q52" s="214" t="str">
        <f t="shared" si="10"/>
        <v/>
      </c>
      <c r="R52" s="215" t="str">
        <f t="shared" si="23"/>
        <v/>
      </c>
      <c r="S52" s="216" t="str">
        <f t="shared" si="11"/>
        <v/>
      </c>
      <c r="T52" s="211" t="str">
        <f t="shared" si="31"/>
        <v/>
      </c>
      <c r="U52" s="217" t="str">
        <f t="shared" si="24"/>
        <v/>
      </c>
      <c r="V52" s="218"/>
      <c r="W52" s="219" t="str">
        <f t="shared" si="25"/>
        <v/>
      </c>
      <c r="X52" s="218"/>
      <c r="Y52" s="219" t="str">
        <f t="shared" si="26"/>
        <v/>
      </c>
      <c r="Z52" s="218"/>
      <c r="AA52" s="220" t="str">
        <f t="shared" si="13"/>
        <v/>
      </c>
      <c r="AB52" s="221" t="str">
        <f t="shared" si="14"/>
        <v/>
      </c>
      <c r="AC52" s="222" t="str">
        <f t="shared" si="15"/>
        <v/>
      </c>
      <c r="AD52" s="223" t="str">
        <f t="shared" si="16"/>
        <v/>
      </c>
      <c r="AE52" s="224"/>
      <c r="AF52" s="186"/>
      <c r="AG52" s="225" t="str">
        <f t="shared" si="17"/>
        <v/>
      </c>
      <c r="AH52" s="226" t="str">
        <f t="shared" si="18"/>
        <v/>
      </c>
      <c r="AI52" s="227" t="str">
        <f t="shared" si="19"/>
        <v/>
      </c>
      <c r="AJ52" s="228" t="str">
        <f t="shared" si="20"/>
        <v/>
      </c>
      <c r="AK52" s="229" t="str">
        <f t="shared" si="32"/>
        <v/>
      </c>
    </row>
    <row r="53" spans="2:37" ht="12" customHeight="1">
      <c r="B53" s="33">
        <f>IF(情報!$C43="","",情報!$C43)</f>
        <v>141</v>
      </c>
      <c r="C53" s="34" t="str">
        <f t="shared" si="30"/>
        <v/>
      </c>
      <c r="D53" s="230" t="str">
        <f t="shared" ref="D53:F72" si="33">VLOOKUP($B53,評1,D$9,FALSE)</f>
        <v/>
      </c>
      <c r="E53" s="313" t="str">
        <f t="shared" si="33"/>
        <v/>
      </c>
      <c r="F53" s="313" t="str">
        <f t="shared" si="33"/>
        <v/>
      </c>
      <c r="G53" s="230" t="str">
        <f t="shared" ref="G53:I72" si="34">VLOOKUP($B53,評2,G$9,FALSE)</f>
        <v/>
      </c>
      <c r="H53" s="313" t="str">
        <f t="shared" si="34"/>
        <v/>
      </c>
      <c r="I53" s="313" t="str">
        <f t="shared" si="34"/>
        <v/>
      </c>
      <c r="J53" s="230" t="str">
        <f t="shared" ref="J53:L72" si="35">VLOOKUP($B53,評3,J$9,FALSE)</f>
        <v/>
      </c>
      <c r="K53" s="313" t="str">
        <f t="shared" si="35"/>
        <v/>
      </c>
      <c r="L53" s="313" t="str">
        <f t="shared" si="35"/>
        <v/>
      </c>
      <c r="M53" s="234" t="str">
        <f t="shared" si="22"/>
        <v/>
      </c>
      <c r="N53" s="314" t="str">
        <f t="shared" si="22"/>
        <v/>
      </c>
      <c r="O53" s="315" t="str">
        <f t="shared" si="9"/>
        <v/>
      </c>
      <c r="P53" s="306"/>
      <c r="Q53" s="233" t="str">
        <f t="shared" si="10"/>
        <v/>
      </c>
      <c r="R53" s="234" t="str">
        <f t="shared" si="23"/>
        <v/>
      </c>
      <c r="S53" s="235" t="str">
        <f t="shared" si="11"/>
        <v/>
      </c>
      <c r="T53" s="230" t="str">
        <f t="shared" si="31"/>
        <v/>
      </c>
      <c r="U53" s="236" t="str">
        <f t="shared" si="24"/>
        <v/>
      </c>
      <c r="V53" s="237"/>
      <c r="W53" s="238" t="str">
        <f t="shared" si="25"/>
        <v/>
      </c>
      <c r="X53" s="237"/>
      <c r="Y53" s="238" t="str">
        <f t="shared" si="26"/>
        <v/>
      </c>
      <c r="Z53" s="237"/>
      <c r="AA53" s="239" t="str">
        <f t="shared" si="13"/>
        <v/>
      </c>
      <c r="AB53" s="240" t="str">
        <f t="shared" si="14"/>
        <v/>
      </c>
      <c r="AC53" s="241" t="str">
        <f t="shared" si="15"/>
        <v/>
      </c>
      <c r="AD53" s="242" t="str">
        <f t="shared" si="16"/>
        <v/>
      </c>
      <c r="AE53" s="243"/>
      <c r="AF53" s="186"/>
      <c r="AG53" s="244" t="str">
        <f t="shared" si="17"/>
        <v/>
      </c>
      <c r="AH53" s="245" t="str">
        <f t="shared" si="18"/>
        <v/>
      </c>
      <c r="AI53" s="246" t="str">
        <f t="shared" si="19"/>
        <v/>
      </c>
      <c r="AJ53" s="247" t="str">
        <f t="shared" si="20"/>
        <v/>
      </c>
      <c r="AK53" s="248" t="str">
        <f t="shared" si="32"/>
        <v/>
      </c>
    </row>
    <row r="54" spans="2:37" ht="12" customHeight="1">
      <c r="B54" s="21">
        <f>IF(情報!$C44="","",情報!$C44)</f>
        <v>142</v>
      </c>
      <c r="C54" s="22" t="str">
        <f t="shared" si="30"/>
        <v/>
      </c>
      <c r="D54" s="192" t="str">
        <f t="shared" si="33"/>
        <v/>
      </c>
      <c r="E54" s="307" t="str">
        <f t="shared" si="33"/>
        <v/>
      </c>
      <c r="F54" s="307" t="str">
        <f t="shared" si="33"/>
        <v/>
      </c>
      <c r="G54" s="192" t="str">
        <f t="shared" si="34"/>
        <v/>
      </c>
      <c r="H54" s="307" t="str">
        <f t="shared" si="34"/>
        <v/>
      </c>
      <c r="I54" s="307" t="str">
        <f t="shared" si="34"/>
        <v/>
      </c>
      <c r="J54" s="192" t="str">
        <f t="shared" si="35"/>
        <v/>
      </c>
      <c r="K54" s="307" t="str">
        <f t="shared" si="35"/>
        <v/>
      </c>
      <c r="L54" s="307" t="str">
        <f t="shared" si="35"/>
        <v/>
      </c>
      <c r="M54" s="196" t="str">
        <f t="shared" si="22"/>
        <v/>
      </c>
      <c r="N54" s="308" t="str">
        <f t="shared" si="22"/>
        <v/>
      </c>
      <c r="O54" s="309" t="str">
        <f t="shared" si="9"/>
        <v/>
      </c>
      <c r="P54" s="306"/>
      <c r="Q54" s="195" t="str">
        <f t="shared" si="10"/>
        <v/>
      </c>
      <c r="R54" s="196" t="str">
        <f t="shared" si="23"/>
        <v/>
      </c>
      <c r="S54" s="197" t="str">
        <f t="shared" si="11"/>
        <v/>
      </c>
      <c r="T54" s="192" t="str">
        <f t="shared" si="31"/>
        <v/>
      </c>
      <c r="U54" s="198" t="str">
        <f t="shared" si="24"/>
        <v/>
      </c>
      <c r="V54" s="199"/>
      <c r="W54" s="200" t="str">
        <f t="shared" si="25"/>
        <v/>
      </c>
      <c r="X54" s="199"/>
      <c r="Y54" s="200" t="str">
        <f t="shared" si="26"/>
        <v/>
      </c>
      <c r="Z54" s="199"/>
      <c r="AA54" s="201" t="str">
        <f t="shared" si="13"/>
        <v/>
      </c>
      <c r="AB54" s="202" t="str">
        <f t="shared" si="14"/>
        <v/>
      </c>
      <c r="AC54" s="203" t="str">
        <f t="shared" si="15"/>
        <v/>
      </c>
      <c r="AD54" s="204" t="str">
        <f t="shared" si="16"/>
        <v/>
      </c>
      <c r="AE54" s="205"/>
      <c r="AF54" s="186"/>
      <c r="AG54" s="206" t="str">
        <f t="shared" si="17"/>
        <v/>
      </c>
      <c r="AH54" s="207" t="str">
        <f t="shared" si="18"/>
        <v/>
      </c>
      <c r="AI54" s="208" t="str">
        <f t="shared" si="19"/>
        <v/>
      </c>
      <c r="AJ54" s="209" t="str">
        <f t="shared" si="20"/>
        <v/>
      </c>
      <c r="AK54" s="210" t="str">
        <f t="shared" si="32"/>
        <v/>
      </c>
    </row>
    <row r="55" spans="2:37" ht="12" customHeight="1">
      <c r="B55" s="21">
        <f>IF(情報!$C45="","",情報!$C45)</f>
        <v>143</v>
      </c>
      <c r="C55" s="22" t="str">
        <f t="shared" si="30"/>
        <v/>
      </c>
      <c r="D55" s="192" t="str">
        <f t="shared" si="33"/>
        <v/>
      </c>
      <c r="E55" s="307" t="str">
        <f t="shared" si="33"/>
        <v/>
      </c>
      <c r="F55" s="307" t="str">
        <f t="shared" si="33"/>
        <v/>
      </c>
      <c r="G55" s="192" t="str">
        <f t="shared" si="34"/>
        <v/>
      </c>
      <c r="H55" s="307" t="str">
        <f t="shared" si="34"/>
        <v/>
      </c>
      <c r="I55" s="307" t="str">
        <f t="shared" si="34"/>
        <v/>
      </c>
      <c r="J55" s="192" t="str">
        <f t="shared" si="35"/>
        <v/>
      </c>
      <c r="K55" s="307" t="str">
        <f t="shared" si="35"/>
        <v/>
      </c>
      <c r="L55" s="307" t="str">
        <f t="shared" si="35"/>
        <v/>
      </c>
      <c r="M55" s="196" t="str">
        <f t="shared" si="22"/>
        <v/>
      </c>
      <c r="N55" s="308" t="str">
        <f t="shared" si="22"/>
        <v/>
      </c>
      <c r="O55" s="309" t="str">
        <f t="shared" si="9"/>
        <v/>
      </c>
      <c r="P55" s="306"/>
      <c r="Q55" s="195" t="str">
        <f t="shared" si="10"/>
        <v/>
      </c>
      <c r="R55" s="196" t="str">
        <f t="shared" si="23"/>
        <v/>
      </c>
      <c r="S55" s="197" t="str">
        <f t="shared" si="11"/>
        <v/>
      </c>
      <c r="T55" s="192" t="str">
        <f t="shared" si="31"/>
        <v/>
      </c>
      <c r="U55" s="198" t="str">
        <f t="shared" si="24"/>
        <v/>
      </c>
      <c r="V55" s="199"/>
      <c r="W55" s="200" t="str">
        <f t="shared" si="25"/>
        <v/>
      </c>
      <c r="X55" s="199"/>
      <c r="Y55" s="200" t="str">
        <f t="shared" si="26"/>
        <v/>
      </c>
      <c r="Z55" s="199"/>
      <c r="AA55" s="201" t="str">
        <f t="shared" si="13"/>
        <v/>
      </c>
      <c r="AB55" s="202" t="str">
        <f t="shared" si="14"/>
        <v/>
      </c>
      <c r="AC55" s="203" t="str">
        <f t="shared" si="15"/>
        <v/>
      </c>
      <c r="AD55" s="204" t="str">
        <f t="shared" si="16"/>
        <v/>
      </c>
      <c r="AE55" s="205"/>
      <c r="AF55" s="186"/>
      <c r="AG55" s="206" t="str">
        <f t="shared" si="17"/>
        <v/>
      </c>
      <c r="AH55" s="207" t="str">
        <f t="shared" si="18"/>
        <v/>
      </c>
      <c r="AI55" s="208" t="str">
        <f t="shared" si="19"/>
        <v/>
      </c>
      <c r="AJ55" s="209" t="str">
        <f t="shared" si="20"/>
        <v/>
      </c>
      <c r="AK55" s="210" t="str">
        <f t="shared" si="32"/>
        <v/>
      </c>
    </row>
    <row r="56" spans="2:37" ht="12" customHeight="1">
      <c r="B56" s="21">
        <f>IF(情報!$C46="","",情報!$C46)</f>
        <v>144</v>
      </c>
      <c r="C56" s="22" t="str">
        <f t="shared" si="30"/>
        <v/>
      </c>
      <c r="D56" s="192" t="str">
        <f t="shared" si="33"/>
        <v/>
      </c>
      <c r="E56" s="307" t="str">
        <f t="shared" si="33"/>
        <v/>
      </c>
      <c r="F56" s="307" t="str">
        <f t="shared" si="33"/>
        <v/>
      </c>
      <c r="G56" s="192" t="str">
        <f t="shared" si="34"/>
        <v/>
      </c>
      <c r="H56" s="307" t="str">
        <f t="shared" si="34"/>
        <v/>
      </c>
      <c r="I56" s="307" t="str">
        <f t="shared" si="34"/>
        <v/>
      </c>
      <c r="J56" s="192" t="str">
        <f t="shared" si="35"/>
        <v/>
      </c>
      <c r="K56" s="307" t="str">
        <f t="shared" si="35"/>
        <v/>
      </c>
      <c r="L56" s="307" t="str">
        <f t="shared" si="35"/>
        <v/>
      </c>
      <c r="M56" s="196" t="str">
        <f t="shared" si="22"/>
        <v/>
      </c>
      <c r="N56" s="308" t="str">
        <f t="shared" si="22"/>
        <v/>
      </c>
      <c r="O56" s="309" t="str">
        <f t="shared" si="9"/>
        <v/>
      </c>
      <c r="P56" s="306"/>
      <c r="Q56" s="195" t="str">
        <f t="shared" si="10"/>
        <v/>
      </c>
      <c r="R56" s="196" t="str">
        <f t="shared" si="23"/>
        <v/>
      </c>
      <c r="S56" s="197" t="str">
        <f t="shared" si="11"/>
        <v/>
      </c>
      <c r="T56" s="192" t="str">
        <f t="shared" si="31"/>
        <v/>
      </c>
      <c r="U56" s="198" t="str">
        <f t="shared" si="24"/>
        <v/>
      </c>
      <c r="V56" s="199"/>
      <c r="W56" s="200" t="str">
        <f t="shared" si="25"/>
        <v/>
      </c>
      <c r="X56" s="199"/>
      <c r="Y56" s="200" t="str">
        <f t="shared" si="26"/>
        <v/>
      </c>
      <c r="Z56" s="199"/>
      <c r="AA56" s="201" t="str">
        <f t="shared" si="13"/>
        <v/>
      </c>
      <c r="AB56" s="202" t="str">
        <f t="shared" si="14"/>
        <v/>
      </c>
      <c r="AC56" s="203" t="str">
        <f t="shared" si="15"/>
        <v/>
      </c>
      <c r="AD56" s="204" t="str">
        <f t="shared" si="16"/>
        <v/>
      </c>
      <c r="AE56" s="205"/>
      <c r="AF56" s="186"/>
      <c r="AG56" s="206" t="str">
        <f t="shared" si="17"/>
        <v/>
      </c>
      <c r="AH56" s="207" t="str">
        <f t="shared" si="18"/>
        <v/>
      </c>
      <c r="AI56" s="208" t="str">
        <f t="shared" si="19"/>
        <v/>
      </c>
      <c r="AJ56" s="209" t="str">
        <f t="shared" si="20"/>
        <v/>
      </c>
      <c r="AK56" s="210" t="str">
        <f t="shared" si="32"/>
        <v/>
      </c>
    </row>
    <row r="57" spans="2:37" ht="12" customHeight="1" thickBot="1">
      <c r="B57" s="39">
        <f>IF(情報!$C47="","",情報!$C47)</f>
        <v>145</v>
      </c>
      <c r="C57" s="40" t="str">
        <f t="shared" si="30"/>
        <v/>
      </c>
      <c r="D57" s="249" t="str">
        <f t="shared" si="33"/>
        <v/>
      </c>
      <c r="E57" s="316" t="str">
        <f t="shared" si="33"/>
        <v/>
      </c>
      <c r="F57" s="316" t="str">
        <f t="shared" si="33"/>
        <v/>
      </c>
      <c r="G57" s="249" t="str">
        <f t="shared" si="34"/>
        <v/>
      </c>
      <c r="H57" s="316" t="str">
        <f t="shared" si="34"/>
        <v/>
      </c>
      <c r="I57" s="316" t="str">
        <f t="shared" si="34"/>
        <v/>
      </c>
      <c r="J57" s="249" t="str">
        <f t="shared" si="35"/>
        <v/>
      </c>
      <c r="K57" s="316" t="str">
        <f t="shared" si="35"/>
        <v/>
      </c>
      <c r="L57" s="316" t="str">
        <f t="shared" si="35"/>
        <v/>
      </c>
      <c r="M57" s="253" t="str">
        <f t="shared" si="22"/>
        <v/>
      </c>
      <c r="N57" s="317" t="str">
        <f t="shared" si="22"/>
        <v/>
      </c>
      <c r="O57" s="318" t="str">
        <f t="shared" si="9"/>
        <v/>
      </c>
      <c r="P57" s="306"/>
      <c r="Q57" s="252" t="str">
        <f t="shared" si="10"/>
        <v/>
      </c>
      <c r="R57" s="253" t="str">
        <f t="shared" si="23"/>
        <v/>
      </c>
      <c r="S57" s="254" t="str">
        <f t="shared" si="11"/>
        <v/>
      </c>
      <c r="T57" s="249" t="str">
        <f t="shared" si="31"/>
        <v/>
      </c>
      <c r="U57" s="255" t="str">
        <f t="shared" si="24"/>
        <v/>
      </c>
      <c r="V57" s="256"/>
      <c r="W57" s="257" t="str">
        <f t="shared" si="25"/>
        <v/>
      </c>
      <c r="X57" s="256"/>
      <c r="Y57" s="257" t="str">
        <f t="shared" si="26"/>
        <v/>
      </c>
      <c r="Z57" s="256"/>
      <c r="AA57" s="258" t="str">
        <f t="shared" si="13"/>
        <v/>
      </c>
      <c r="AB57" s="259" t="str">
        <f t="shared" si="14"/>
        <v/>
      </c>
      <c r="AC57" s="260" t="str">
        <f t="shared" si="15"/>
        <v/>
      </c>
      <c r="AD57" s="261" t="str">
        <f t="shared" si="16"/>
        <v/>
      </c>
      <c r="AE57" s="262"/>
      <c r="AF57" s="186"/>
      <c r="AG57" s="263" t="str">
        <f t="shared" si="17"/>
        <v/>
      </c>
      <c r="AH57" s="264" t="str">
        <f t="shared" si="18"/>
        <v/>
      </c>
      <c r="AI57" s="265" t="str">
        <f t="shared" si="19"/>
        <v/>
      </c>
      <c r="AJ57" s="266" t="str">
        <f t="shared" si="20"/>
        <v/>
      </c>
      <c r="AK57" s="267" t="str">
        <f t="shared" si="32"/>
        <v/>
      </c>
    </row>
    <row r="58" spans="2:37" ht="12" customHeight="1">
      <c r="B58" s="14">
        <f>IF(情報!$C48="","",情報!$C48)</f>
        <v>201</v>
      </c>
      <c r="C58" s="15" t="str">
        <f t="shared" si="30"/>
        <v/>
      </c>
      <c r="D58" s="172" t="str">
        <f t="shared" si="33"/>
        <v/>
      </c>
      <c r="E58" s="303" t="str">
        <f t="shared" si="33"/>
        <v/>
      </c>
      <c r="F58" s="303" t="str">
        <f t="shared" si="33"/>
        <v/>
      </c>
      <c r="G58" s="172" t="str">
        <f t="shared" si="34"/>
        <v/>
      </c>
      <c r="H58" s="303" t="str">
        <f t="shared" si="34"/>
        <v/>
      </c>
      <c r="I58" s="303" t="str">
        <f t="shared" si="34"/>
        <v/>
      </c>
      <c r="J58" s="172" t="str">
        <f t="shared" si="35"/>
        <v/>
      </c>
      <c r="K58" s="303" t="str">
        <f t="shared" si="35"/>
        <v/>
      </c>
      <c r="L58" s="303" t="str">
        <f t="shared" si="35"/>
        <v/>
      </c>
      <c r="M58" s="176" t="str">
        <f t="shared" si="22"/>
        <v/>
      </c>
      <c r="N58" s="304" t="str">
        <f t="shared" si="22"/>
        <v/>
      </c>
      <c r="O58" s="305" t="str">
        <f t="shared" si="9"/>
        <v/>
      </c>
      <c r="P58" s="306"/>
      <c r="Q58" s="175" t="str">
        <f t="shared" si="10"/>
        <v/>
      </c>
      <c r="R58" s="176" t="str">
        <f t="shared" si="23"/>
        <v/>
      </c>
      <c r="S58" s="177" t="str">
        <f t="shared" si="11"/>
        <v/>
      </c>
      <c r="T58" s="172" t="str">
        <f t="shared" si="31"/>
        <v/>
      </c>
      <c r="U58" s="178" t="str">
        <f t="shared" si="24"/>
        <v/>
      </c>
      <c r="V58" s="179"/>
      <c r="W58" s="180" t="str">
        <f t="shared" si="25"/>
        <v/>
      </c>
      <c r="X58" s="179"/>
      <c r="Y58" s="180" t="str">
        <f t="shared" si="26"/>
        <v/>
      </c>
      <c r="Z58" s="179"/>
      <c r="AA58" s="181" t="str">
        <f t="shared" si="13"/>
        <v/>
      </c>
      <c r="AB58" s="182" t="str">
        <f t="shared" si="14"/>
        <v/>
      </c>
      <c r="AC58" s="183" t="str">
        <f t="shared" si="15"/>
        <v/>
      </c>
      <c r="AD58" s="184" t="str">
        <f t="shared" si="16"/>
        <v/>
      </c>
      <c r="AE58" s="185"/>
      <c r="AF58" s="186"/>
      <c r="AG58" s="187" t="str">
        <f t="shared" si="17"/>
        <v/>
      </c>
      <c r="AH58" s="188" t="str">
        <f t="shared" si="18"/>
        <v/>
      </c>
      <c r="AI58" s="189" t="str">
        <f t="shared" si="19"/>
        <v/>
      </c>
      <c r="AJ58" s="190" t="str">
        <f t="shared" si="20"/>
        <v/>
      </c>
      <c r="AK58" s="191" t="str">
        <f t="shared" si="32"/>
        <v/>
      </c>
    </row>
    <row r="59" spans="2:37" ht="12" customHeight="1">
      <c r="B59" s="21">
        <f>IF(情報!$C49="","",情報!$C49)</f>
        <v>202</v>
      </c>
      <c r="C59" s="22" t="str">
        <f t="shared" si="30"/>
        <v/>
      </c>
      <c r="D59" s="192" t="str">
        <f t="shared" si="33"/>
        <v/>
      </c>
      <c r="E59" s="307" t="str">
        <f t="shared" si="33"/>
        <v/>
      </c>
      <c r="F59" s="307" t="str">
        <f t="shared" si="33"/>
        <v/>
      </c>
      <c r="G59" s="192" t="str">
        <f t="shared" si="34"/>
        <v/>
      </c>
      <c r="H59" s="307" t="str">
        <f t="shared" si="34"/>
        <v/>
      </c>
      <c r="I59" s="307" t="str">
        <f t="shared" si="34"/>
        <v/>
      </c>
      <c r="J59" s="192" t="str">
        <f t="shared" si="35"/>
        <v/>
      </c>
      <c r="K59" s="307" t="str">
        <f t="shared" si="35"/>
        <v/>
      </c>
      <c r="L59" s="307" t="str">
        <f t="shared" si="35"/>
        <v/>
      </c>
      <c r="M59" s="196" t="str">
        <f t="shared" si="22"/>
        <v/>
      </c>
      <c r="N59" s="308" t="str">
        <f t="shared" si="22"/>
        <v/>
      </c>
      <c r="O59" s="309" t="str">
        <f t="shared" si="9"/>
        <v/>
      </c>
      <c r="P59" s="306"/>
      <c r="Q59" s="195" t="str">
        <f t="shared" si="10"/>
        <v/>
      </c>
      <c r="R59" s="196" t="str">
        <f t="shared" si="23"/>
        <v/>
      </c>
      <c r="S59" s="197" t="str">
        <f t="shared" si="11"/>
        <v/>
      </c>
      <c r="T59" s="192" t="str">
        <f t="shared" si="31"/>
        <v/>
      </c>
      <c r="U59" s="198" t="str">
        <f t="shared" si="24"/>
        <v/>
      </c>
      <c r="V59" s="199"/>
      <c r="W59" s="200" t="str">
        <f t="shared" si="25"/>
        <v/>
      </c>
      <c r="X59" s="199"/>
      <c r="Y59" s="200" t="str">
        <f t="shared" si="26"/>
        <v/>
      </c>
      <c r="Z59" s="199"/>
      <c r="AA59" s="201" t="str">
        <f t="shared" si="13"/>
        <v/>
      </c>
      <c r="AB59" s="202" t="str">
        <f t="shared" si="14"/>
        <v/>
      </c>
      <c r="AC59" s="203" t="str">
        <f t="shared" si="15"/>
        <v/>
      </c>
      <c r="AD59" s="204" t="str">
        <f t="shared" si="16"/>
        <v/>
      </c>
      <c r="AE59" s="205"/>
      <c r="AF59" s="186"/>
      <c r="AG59" s="206" t="str">
        <f t="shared" si="17"/>
        <v/>
      </c>
      <c r="AH59" s="207" t="str">
        <f t="shared" si="18"/>
        <v/>
      </c>
      <c r="AI59" s="208" t="str">
        <f t="shared" si="19"/>
        <v/>
      </c>
      <c r="AJ59" s="209" t="str">
        <f t="shared" si="20"/>
        <v/>
      </c>
      <c r="AK59" s="210" t="str">
        <f t="shared" si="32"/>
        <v/>
      </c>
    </row>
    <row r="60" spans="2:37" ht="12" customHeight="1">
      <c r="B60" s="21">
        <f>IF(情報!$C50="","",情報!$C50)</f>
        <v>203</v>
      </c>
      <c r="C60" s="22" t="str">
        <f t="shared" si="30"/>
        <v/>
      </c>
      <c r="D60" s="192" t="str">
        <f t="shared" si="33"/>
        <v/>
      </c>
      <c r="E60" s="307" t="str">
        <f t="shared" si="33"/>
        <v/>
      </c>
      <c r="F60" s="307" t="str">
        <f t="shared" si="33"/>
        <v/>
      </c>
      <c r="G60" s="192" t="str">
        <f t="shared" si="34"/>
        <v/>
      </c>
      <c r="H60" s="307" t="str">
        <f t="shared" si="34"/>
        <v/>
      </c>
      <c r="I60" s="307" t="str">
        <f t="shared" si="34"/>
        <v/>
      </c>
      <c r="J60" s="192" t="str">
        <f t="shared" si="35"/>
        <v/>
      </c>
      <c r="K60" s="307" t="str">
        <f t="shared" si="35"/>
        <v/>
      </c>
      <c r="L60" s="307" t="str">
        <f t="shared" si="35"/>
        <v/>
      </c>
      <c r="M60" s="196" t="str">
        <f t="shared" si="22"/>
        <v/>
      </c>
      <c r="N60" s="308" t="str">
        <f t="shared" si="22"/>
        <v/>
      </c>
      <c r="O60" s="309" t="str">
        <f t="shared" si="9"/>
        <v/>
      </c>
      <c r="P60" s="306"/>
      <c r="Q60" s="195" t="str">
        <f t="shared" si="10"/>
        <v/>
      </c>
      <c r="R60" s="196" t="str">
        <f t="shared" si="23"/>
        <v/>
      </c>
      <c r="S60" s="197" t="str">
        <f t="shared" si="11"/>
        <v/>
      </c>
      <c r="T60" s="192" t="str">
        <f t="shared" si="31"/>
        <v/>
      </c>
      <c r="U60" s="198" t="str">
        <f t="shared" si="24"/>
        <v/>
      </c>
      <c r="V60" s="199"/>
      <c r="W60" s="200" t="str">
        <f t="shared" si="25"/>
        <v/>
      </c>
      <c r="X60" s="199"/>
      <c r="Y60" s="200" t="str">
        <f t="shared" si="26"/>
        <v/>
      </c>
      <c r="Z60" s="199"/>
      <c r="AA60" s="201" t="str">
        <f t="shared" si="13"/>
        <v/>
      </c>
      <c r="AB60" s="202" t="str">
        <f t="shared" si="14"/>
        <v/>
      </c>
      <c r="AC60" s="203" t="str">
        <f t="shared" si="15"/>
        <v/>
      </c>
      <c r="AD60" s="204" t="str">
        <f t="shared" si="16"/>
        <v/>
      </c>
      <c r="AE60" s="205"/>
      <c r="AF60" s="186"/>
      <c r="AG60" s="206" t="str">
        <f t="shared" si="17"/>
        <v/>
      </c>
      <c r="AH60" s="207" t="str">
        <f t="shared" si="18"/>
        <v/>
      </c>
      <c r="AI60" s="208" t="str">
        <f t="shared" si="19"/>
        <v/>
      </c>
      <c r="AJ60" s="209" t="str">
        <f t="shared" si="20"/>
        <v/>
      </c>
      <c r="AK60" s="210" t="str">
        <f t="shared" si="32"/>
        <v/>
      </c>
    </row>
    <row r="61" spans="2:37" ht="12" customHeight="1">
      <c r="B61" s="21">
        <f>IF(情報!$C51="","",情報!$C51)</f>
        <v>204</v>
      </c>
      <c r="C61" s="22" t="str">
        <f t="shared" si="30"/>
        <v/>
      </c>
      <c r="D61" s="192" t="str">
        <f t="shared" si="33"/>
        <v/>
      </c>
      <c r="E61" s="307" t="str">
        <f t="shared" si="33"/>
        <v/>
      </c>
      <c r="F61" s="307" t="str">
        <f t="shared" si="33"/>
        <v/>
      </c>
      <c r="G61" s="192" t="str">
        <f t="shared" si="34"/>
        <v/>
      </c>
      <c r="H61" s="307" t="str">
        <f t="shared" si="34"/>
        <v/>
      </c>
      <c r="I61" s="307" t="str">
        <f t="shared" si="34"/>
        <v/>
      </c>
      <c r="J61" s="192" t="str">
        <f t="shared" si="35"/>
        <v/>
      </c>
      <c r="K61" s="307" t="str">
        <f t="shared" si="35"/>
        <v/>
      </c>
      <c r="L61" s="307" t="str">
        <f t="shared" si="35"/>
        <v/>
      </c>
      <c r="M61" s="196" t="str">
        <f t="shared" si="22"/>
        <v/>
      </c>
      <c r="N61" s="308" t="str">
        <f t="shared" si="22"/>
        <v/>
      </c>
      <c r="O61" s="309" t="str">
        <f t="shared" si="9"/>
        <v/>
      </c>
      <c r="P61" s="306"/>
      <c r="Q61" s="195" t="str">
        <f t="shared" si="10"/>
        <v/>
      </c>
      <c r="R61" s="196" t="str">
        <f t="shared" si="23"/>
        <v/>
      </c>
      <c r="S61" s="197" t="str">
        <f t="shared" si="11"/>
        <v/>
      </c>
      <c r="T61" s="192" t="str">
        <f t="shared" si="31"/>
        <v/>
      </c>
      <c r="U61" s="198" t="str">
        <f t="shared" si="24"/>
        <v/>
      </c>
      <c r="V61" s="199"/>
      <c r="W61" s="200" t="str">
        <f t="shared" si="25"/>
        <v/>
      </c>
      <c r="X61" s="199"/>
      <c r="Y61" s="200" t="str">
        <f t="shared" si="26"/>
        <v/>
      </c>
      <c r="Z61" s="199"/>
      <c r="AA61" s="201" t="str">
        <f t="shared" si="13"/>
        <v/>
      </c>
      <c r="AB61" s="202" t="str">
        <f t="shared" si="14"/>
        <v/>
      </c>
      <c r="AC61" s="203" t="str">
        <f t="shared" si="15"/>
        <v/>
      </c>
      <c r="AD61" s="204" t="str">
        <f t="shared" si="16"/>
        <v/>
      </c>
      <c r="AE61" s="205"/>
      <c r="AF61" s="186"/>
      <c r="AG61" s="206" t="str">
        <f t="shared" si="17"/>
        <v/>
      </c>
      <c r="AH61" s="207" t="str">
        <f t="shared" si="18"/>
        <v/>
      </c>
      <c r="AI61" s="208" t="str">
        <f t="shared" si="19"/>
        <v/>
      </c>
      <c r="AJ61" s="209" t="str">
        <f t="shared" si="20"/>
        <v/>
      </c>
      <c r="AK61" s="210" t="str">
        <f t="shared" si="32"/>
        <v/>
      </c>
    </row>
    <row r="62" spans="2:37" ht="12" customHeight="1">
      <c r="B62" s="27">
        <f>IF(情報!$C52="","",情報!$C52)</f>
        <v>205</v>
      </c>
      <c r="C62" s="28" t="str">
        <f t="shared" si="30"/>
        <v/>
      </c>
      <c r="D62" s="211" t="str">
        <f t="shared" si="33"/>
        <v/>
      </c>
      <c r="E62" s="310" t="str">
        <f t="shared" si="33"/>
        <v/>
      </c>
      <c r="F62" s="310" t="str">
        <f t="shared" si="33"/>
        <v/>
      </c>
      <c r="G62" s="211" t="str">
        <f t="shared" si="34"/>
        <v/>
      </c>
      <c r="H62" s="310" t="str">
        <f t="shared" si="34"/>
        <v/>
      </c>
      <c r="I62" s="310" t="str">
        <f t="shared" si="34"/>
        <v/>
      </c>
      <c r="J62" s="211" t="str">
        <f t="shared" si="35"/>
        <v/>
      </c>
      <c r="K62" s="310" t="str">
        <f t="shared" si="35"/>
        <v/>
      </c>
      <c r="L62" s="310" t="str">
        <f t="shared" si="35"/>
        <v/>
      </c>
      <c r="M62" s="215" t="str">
        <f t="shared" si="22"/>
        <v/>
      </c>
      <c r="N62" s="311" t="str">
        <f t="shared" si="22"/>
        <v/>
      </c>
      <c r="O62" s="312" t="str">
        <f t="shared" si="9"/>
        <v/>
      </c>
      <c r="P62" s="306"/>
      <c r="Q62" s="214" t="str">
        <f t="shared" si="10"/>
        <v/>
      </c>
      <c r="R62" s="215" t="str">
        <f t="shared" si="23"/>
        <v/>
      </c>
      <c r="S62" s="216" t="str">
        <f t="shared" si="11"/>
        <v/>
      </c>
      <c r="T62" s="211" t="str">
        <f t="shared" si="31"/>
        <v/>
      </c>
      <c r="U62" s="217" t="str">
        <f t="shared" si="24"/>
        <v/>
      </c>
      <c r="V62" s="218"/>
      <c r="W62" s="219" t="str">
        <f t="shared" si="25"/>
        <v/>
      </c>
      <c r="X62" s="218"/>
      <c r="Y62" s="219" t="str">
        <f t="shared" si="26"/>
        <v/>
      </c>
      <c r="Z62" s="218"/>
      <c r="AA62" s="220" t="str">
        <f t="shared" si="13"/>
        <v/>
      </c>
      <c r="AB62" s="221" t="str">
        <f t="shared" si="14"/>
        <v/>
      </c>
      <c r="AC62" s="222" t="str">
        <f t="shared" si="15"/>
        <v/>
      </c>
      <c r="AD62" s="223" t="str">
        <f t="shared" si="16"/>
        <v/>
      </c>
      <c r="AE62" s="224"/>
      <c r="AF62" s="186"/>
      <c r="AG62" s="225" t="str">
        <f t="shared" si="17"/>
        <v/>
      </c>
      <c r="AH62" s="226" t="str">
        <f t="shared" si="18"/>
        <v/>
      </c>
      <c r="AI62" s="227" t="str">
        <f t="shared" si="19"/>
        <v/>
      </c>
      <c r="AJ62" s="228" t="str">
        <f t="shared" si="20"/>
        <v/>
      </c>
      <c r="AK62" s="229" t="str">
        <f t="shared" si="32"/>
        <v/>
      </c>
    </row>
    <row r="63" spans="2:37" ht="12" customHeight="1">
      <c r="B63" s="33">
        <f>IF(情報!$C53="","",情報!$C53)</f>
        <v>206</v>
      </c>
      <c r="C63" s="34" t="str">
        <f t="shared" si="30"/>
        <v/>
      </c>
      <c r="D63" s="230" t="str">
        <f t="shared" si="33"/>
        <v/>
      </c>
      <c r="E63" s="313" t="str">
        <f t="shared" si="33"/>
        <v/>
      </c>
      <c r="F63" s="313" t="str">
        <f t="shared" si="33"/>
        <v/>
      </c>
      <c r="G63" s="230" t="str">
        <f t="shared" si="34"/>
        <v/>
      </c>
      <c r="H63" s="313" t="str">
        <f t="shared" si="34"/>
        <v/>
      </c>
      <c r="I63" s="313" t="str">
        <f t="shared" si="34"/>
        <v/>
      </c>
      <c r="J63" s="230" t="str">
        <f t="shared" si="35"/>
        <v/>
      </c>
      <c r="K63" s="313" t="str">
        <f t="shared" si="35"/>
        <v/>
      </c>
      <c r="L63" s="313" t="str">
        <f t="shared" si="35"/>
        <v/>
      </c>
      <c r="M63" s="234" t="str">
        <f t="shared" si="22"/>
        <v/>
      </c>
      <c r="N63" s="314" t="str">
        <f t="shared" si="22"/>
        <v/>
      </c>
      <c r="O63" s="315" t="str">
        <f t="shared" si="9"/>
        <v/>
      </c>
      <c r="P63" s="306"/>
      <c r="Q63" s="233" t="str">
        <f t="shared" si="10"/>
        <v/>
      </c>
      <c r="R63" s="234" t="str">
        <f t="shared" si="23"/>
        <v/>
      </c>
      <c r="S63" s="235" t="str">
        <f t="shared" si="11"/>
        <v/>
      </c>
      <c r="T63" s="230" t="str">
        <f t="shared" si="31"/>
        <v/>
      </c>
      <c r="U63" s="236" t="str">
        <f t="shared" si="24"/>
        <v/>
      </c>
      <c r="V63" s="237"/>
      <c r="W63" s="238" t="str">
        <f t="shared" si="25"/>
        <v/>
      </c>
      <c r="X63" s="237"/>
      <c r="Y63" s="238" t="str">
        <f t="shared" si="26"/>
        <v/>
      </c>
      <c r="Z63" s="237"/>
      <c r="AA63" s="239" t="str">
        <f t="shared" si="13"/>
        <v/>
      </c>
      <c r="AB63" s="240" t="str">
        <f t="shared" si="14"/>
        <v/>
      </c>
      <c r="AC63" s="241" t="str">
        <f t="shared" si="15"/>
        <v/>
      </c>
      <c r="AD63" s="242" t="str">
        <f t="shared" si="16"/>
        <v/>
      </c>
      <c r="AE63" s="243"/>
      <c r="AF63" s="186"/>
      <c r="AG63" s="244" t="str">
        <f t="shared" si="17"/>
        <v/>
      </c>
      <c r="AH63" s="245" t="str">
        <f t="shared" si="18"/>
        <v/>
      </c>
      <c r="AI63" s="246" t="str">
        <f t="shared" si="19"/>
        <v/>
      </c>
      <c r="AJ63" s="247" t="str">
        <f t="shared" si="20"/>
        <v/>
      </c>
      <c r="AK63" s="248" t="str">
        <f t="shared" si="32"/>
        <v/>
      </c>
    </row>
    <row r="64" spans="2:37" ht="12" customHeight="1">
      <c r="B64" s="21">
        <f>IF(情報!$C54="","",情報!$C54)</f>
        <v>207</v>
      </c>
      <c r="C64" s="22" t="str">
        <f t="shared" si="30"/>
        <v/>
      </c>
      <c r="D64" s="192" t="str">
        <f t="shared" si="33"/>
        <v/>
      </c>
      <c r="E64" s="307" t="str">
        <f t="shared" si="33"/>
        <v/>
      </c>
      <c r="F64" s="307" t="str">
        <f t="shared" si="33"/>
        <v/>
      </c>
      <c r="G64" s="192" t="str">
        <f t="shared" si="34"/>
        <v/>
      </c>
      <c r="H64" s="307" t="str">
        <f t="shared" si="34"/>
        <v/>
      </c>
      <c r="I64" s="307" t="str">
        <f t="shared" si="34"/>
        <v/>
      </c>
      <c r="J64" s="192" t="str">
        <f t="shared" si="35"/>
        <v/>
      </c>
      <c r="K64" s="307" t="str">
        <f t="shared" si="35"/>
        <v/>
      </c>
      <c r="L64" s="307" t="str">
        <f t="shared" si="35"/>
        <v/>
      </c>
      <c r="M64" s="196" t="str">
        <f t="shared" si="22"/>
        <v/>
      </c>
      <c r="N64" s="308" t="str">
        <f t="shared" si="22"/>
        <v/>
      </c>
      <c r="O64" s="309" t="str">
        <f t="shared" si="9"/>
        <v/>
      </c>
      <c r="P64" s="306"/>
      <c r="Q64" s="195" t="str">
        <f t="shared" si="10"/>
        <v/>
      </c>
      <c r="R64" s="196" t="str">
        <f t="shared" si="23"/>
        <v/>
      </c>
      <c r="S64" s="197" t="str">
        <f t="shared" si="11"/>
        <v/>
      </c>
      <c r="T64" s="192" t="str">
        <f t="shared" si="31"/>
        <v/>
      </c>
      <c r="U64" s="198" t="str">
        <f t="shared" si="24"/>
        <v/>
      </c>
      <c r="V64" s="199"/>
      <c r="W64" s="200" t="str">
        <f t="shared" si="25"/>
        <v/>
      </c>
      <c r="X64" s="199"/>
      <c r="Y64" s="200" t="str">
        <f t="shared" si="26"/>
        <v/>
      </c>
      <c r="Z64" s="199"/>
      <c r="AA64" s="201" t="str">
        <f t="shared" si="13"/>
        <v/>
      </c>
      <c r="AB64" s="202" t="str">
        <f t="shared" si="14"/>
        <v/>
      </c>
      <c r="AC64" s="203" t="str">
        <f t="shared" si="15"/>
        <v/>
      </c>
      <c r="AD64" s="204" t="str">
        <f t="shared" si="16"/>
        <v/>
      </c>
      <c r="AE64" s="205"/>
      <c r="AF64" s="186"/>
      <c r="AG64" s="206" t="str">
        <f t="shared" si="17"/>
        <v/>
      </c>
      <c r="AH64" s="207" t="str">
        <f t="shared" si="18"/>
        <v/>
      </c>
      <c r="AI64" s="208" t="str">
        <f t="shared" si="19"/>
        <v/>
      </c>
      <c r="AJ64" s="209" t="str">
        <f t="shared" si="20"/>
        <v/>
      </c>
      <c r="AK64" s="210" t="str">
        <f t="shared" si="32"/>
        <v/>
      </c>
    </row>
    <row r="65" spans="2:37" ht="12" customHeight="1">
      <c r="B65" s="21">
        <f>IF(情報!$C55="","",情報!$C55)</f>
        <v>208</v>
      </c>
      <c r="C65" s="22" t="str">
        <f t="shared" si="30"/>
        <v/>
      </c>
      <c r="D65" s="192" t="str">
        <f t="shared" si="33"/>
        <v/>
      </c>
      <c r="E65" s="307" t="str">
        <f t="shared" si="33"/>
        <v/>
      </c>
      <c r="F65" s="307" t="str">
        <f t="shared" si="33"/>
        <v/>
      </c>
      <c r="G65" s="192" t="str">
        <f t="shared" si="34"/>
        <v/>
      </c>
      <c r="H65" s="307" t="str">
        <f t="shared" si="34"/>
        <v/>
      </c>
      <c r="I65" s="307" t="str">
        <f t="shared" si="34"/>
        <v/>
      </c>
      <c r="J65" s="192" t="str">
        <f t="shared" si="35"/>
        <v/>
      </c>
      <c r="K65" s="307" t="str">
        <f t="shared" si="35"/>
        <v/>
      </c>
      <c r="L65" s="307" t="str">
        <f t="shared" si="35"/>
        <v/>
      </c>
      <c r="M65" s="196" t="str">
        <f t="shared" si="22"/>
        <v/>
      </c>
      <c r="N65" s="308" t="str">
        <f t="shared" si="22"/>
        <v/>
      </c>
      <c r="O65" s="309" t="str">
        <f t="shared" si="9"/>
        <v/>
      </c>
      <c r="P65" s="306"/>
      <c r="Q65" s="195" t="str">
        <f t="shared" si="10"/>
        <v/>
      </c>
      <c r="R65" s="196" t="str">
        <f t="shared" si="23"/>
        <v/>
      </c>
      <c r="S65" s="197" t="str">
        <f t="shared" si="11"/>
        <v/>
      </c>
      <c r="T65" s="192" t="str">
        <f t="shared" si="31"/>
        <v/>
      </c>
      <c r="U65" s="198" t="str">
        <f t="shared" si="24"/>
        <v/>
      </c>
      <c r="V65" s="199"/>
      <c r="W65" s="200" t="str">
        <f t="shared" si="25"/>
        <v/>
      </c>
      <c r="X65" s="199"/>
      <c r="Y65" s="200" t="str">
        <f t="shared" si="26"/>
        <v/>
      </c>
      <c r="Z65" s="199"/>
      <c r="AA65" s="201" t="str">
        <f t="shared" si="13"/>
        <v/>
      </c>
      <c r="AB65" s="202" t="str">
        <f t="shared" si="14"/>
        <v/>
      </c>
      <c r="AC65" s="203" t="str">
        <f t="shared" si="15"/>
        <v/>
      </c>
      <c r="AD65" s="204" t="str">
        <f t="shared" si="16"/>
        <v/>
      </c>
      <c r="AE65" s="205"/>
      <c r="AF65" s="186"/>
      <c r="AG65" s="206" t="str">
        <f t="shared" si="17"/>
        <v/>
      </c>
      <c r="AH65" s="207" t="str">
        <f t="shared" si="18"/>
        <v/>
      </c>
      <c r="AI65" s="208" t="str">
        <f t="shared" si="19"/>
        <v/>
      </c>
      <c r="AJ65" s="209" t="str">
        <f t="shared" si="20"/>
        <v/>
      </c>
      <c r="AK65" s="210" t="str">
        <f t="shared" si="32"/>
        <v/>
      </c>
    </row>
    <row r="66" spans="2:37" ht="12" customHeight="1">
      <c r="B66" s="21">
        <f>IF(情報!$C56="","",情報!$C56)</f>
        <v>209</v>
      </c>
      <c r="C66" s="22" t="str">
        <f t="shared" si="30"/>
        <v/>
      </c>
      <c r="D66" s="192" t="str">
        <f t="shared" si="33"/>
        <v/>
      </c>
      <c r="E66" s="307" t="str">
        <f t="shared" si="33"/>
        <v/>
      </c>
      <c r="F66" s="307" t="str">
        <f t="shared" si="33"/>
        <v/>
      </c>
      <c r="G66" s="192" t="str">
        <f t="shared" si="34"/>
        <v/>
      </c>
      <c r="H66" s="307" t="str">
        <f t="shared" si="34"/>
        <v/>
      </c>
      <c r="I66" s="307" t="str">
        <f t="shared" si="34"/>
        <v/>
      </c>
      <c r="J66" s="192" t="str">
        <f t="shared" si="35"/>
        <v/>
      </c>
      <c r="K66" s="307" t="str">
        <f t="shared" si="35"/>
        <v/>
      </c>
      <c r="L66" s="307" t="str">
        <f t="shared" si="35"/>
        <v/>
      </c>
      <c r="M66" s="196" t="str">
        <f t="shared" si="22"/>
        <v/>
      </c>
      <c r="N66" s="308" t="str">
        <f t="shared" si="22"/>
        <v/>
      </c>
      <c r="O66" s="309" t="str">
        <f t="shared" si="9"/>
        <v/>
      </c>
      <c r="P66" s="306"/>
      <c r="Q66" s="195" t="str">
        <f t="shared" si="10"/>
        <v/>
      </c>
      <c r="R66" s="196" t="str">
        <f t="shared" si="23"/>
        <v/>
      </c>
      <c r="S66" s="197" t="str">
        <f t="shared" si="11"/>
        <v/>
      </c>
      <c r="T66" s="192" t="str">
        <f t="shared" si="31"/>
        <v/>
      </c>
      <c r="U66" s="198" t="str">
        <f t="shared" si="24"/>
        <v/>
      </c>
      <c r="V66" s="199"/>
      <c r="W66" s="200" t="str">
        <f t="shared" si="25"/>
        <v/>
      </c>
      <c r="X66" s="199"/>
      <c r="Y66" s="200" t="str">
        <f t="shared" si="26"/>
        <v/>
      </c>
      <c r="Z66" s="199"/>
      <c r="AA66" s="201" t="str">
        <f t="shared" si="13"/>
        <v/>
      </c>
      <c r="AB66" s="202" t="str">
        <f t="shared" si="14"/>
        <v/>
      </c>
      <c r="AC66" s="203" t="str">
        <f t="shared" si="15"/>
        <v/>
      </c>
      <c r="AD66" s="204" t="str">
        <f t="shared" si="16"/>
        <v/>
      </c>
      <c r="AE66" s="205"/>
      <c r="AF66" s="186"/>
      <c r="AG66" s="206" t="str">
        <f t="shared" si="17"/>
        <v/>
      </c>
      <c r="AH66" s="207" t="str">
        <f t="shared" si="18"/>
        <v/>
      </c>
      <c r="AI66" s="208" t="str">
        <f t="shared" si="19"/>
        <v/>
      </c>
      <c r="AJ66" s="209" t="str">
        <f t="shared" si="20"/>
        <v/>
      </c>
      <c r="AK66" s="210" t="str">
        <f t="shared" si="32"/>
        <v/>
      </c>
    </row>
    <row r="67" spans="2:37" ht="12" customHeight="1">
      <c r="B67" s="27">
        <f>IF(情報!$C57="","",情報!$C57)</f>
        <v>210</v>
      </c>
      <c r="C67" s="28" t="str">
        <f t="shared" si="30"/>
        <v/>
      </c>
      <c r="D67" s="211" t="str">
        <f t="shared" si="33"/>
        <v/>
      </c>
      <c r="E67" s="310" t="str">
        <f t="shared" si="33"/>
        <v/>
      </c>
      <c r="F67" s="310" t="str">
        <f t="shared" si="33"/>
        <v/>
      </c>
      <c r="G67" s="211" t="str">
        <f t="shared" si="34"/>
        <v/>
      </c>
      <c r="H67" s="310" t="str">
        <f t="shared" si="34"/>
        <v/>
      </c>
      <c r="I67" s="310" t="str">
        <f t="shared" si="34"/>
        <v/>
      </c>
      <c r="J67" s="211" t="str">
        <f t="shared" si="35"/>
        <v/>
      </c>
      <c r="K67" s="310" t="str">
        <f t="shared" si="35"/>
        <v/>
      </c>
      <c r="L67" s="310" t="str">
        <f t="shared" si="35"/>
        <v/>
      </c>
      <c r="M67" s="215" t="str">
        <f t="shared" si="22"/>
        <v/>
      </c>
      <c r="N67" s="311" t="str">
        <f t="shared" si="22"/>
        <v/>
      </c>
      <c r="O67" s="312" t="str">
        <f t="shared" si="9"/>
        <v/>
      </c>
      <c r="P67" s="306"/>
      <c r="Q67" s="214" t="str">
        <f t="shared" si="10"/>
        <v/>
      </c>
      <c r="R67" s="215" t="str">
        <f t="shared" si="23"/>
        <v/>
      </c>
      <c r="S67" s="216" t="str">
        <f t="shared" si="11"/>
        <v/>
      </c>
      <c r="T67" s="211" t="str">
        <f t="shared" si="31"/>
        <v/>
      </c>
      <c r="U67" s="217" t="str">
        <f t="shared" si="24"/>
        <v/>
      </c>
      <c r="V67" s="218"/>
      <c r="W67" s="219" t="str">
        <f t="shared" si="25"/>
        <v/>
      </c>
      <c r="X67" s="218"/>
      <c r="Y67" s="219" t="str">
        <f t="shared" si="26"/>
        <v/>
      </c>
      <c r="Z67" s="218"/>
      <c r="AA67" s="220" t="str">
        <f t="shared" si="13"/>
        <v/>
      </c>
      <c r="AB67" s="221" t="str">
        <f t="shared" si="14"/>
        <v/>
      </c>
      <c r="AC67" s="222" t="str">
        <f t="shared" si="15"/>
        <v/>
      </c>
      <c r="AD67" s="223" t="str">
        <f t="shared" si="16"/>
        <v/>
      </c>
      <c r="AE67" s="224"/>
      <c r="AF67" s="186"/>
      <c r="AG67" s="225" t="str">
        <f t="shared" si="17"/>
        <v/>
      </c>
      <c r="AH67" s="226" t="str">
        <f t="shared" si="18"/>
        <v/>
      </c>
      <c r="AI67" s="227" t="str">
        <f t="shared" si="19"/>
        <v/>
      </c>
      <c r="AJ67" s="228" t="str">
        <f t="shared" si="20"/>
        <v/>
      </c>
      <c r="AK67" s="229" t="str">
        <f t="shared" si="32"/>
        <v/>
      </c>
    </row>
    <row r="68" spans="2:37" ht="12" customHeight="1">
      <c r="B68" s="33">
        <f>IF(情報!$C58="","",情報!$C58)</f>
        <v>211</v>
      </c>
      <c r="C68" s="34" t="str">
        <f t="shared" si="30"/>
        <v/>
      </c>
      <c r="D68" s="230" t="str">
        <f t="shared" si="33"/>
        <v/>
      </c>
      <c r="E68" s="313" t="str">
        <f t="shared" si="33"/>
        <v/>
      </c>
      <c r="F68" s="313" t="str">
        <f t="shared" si="33"/>
        <v/>
      </c>
      <c r="G68" s="230" t="str">
        <f t="shared" si="34"/>
        <v/>
      </c>
      <c r="H68" s="313" t="str">
        <f t="shared" si="34"/>
        <v/>
      </c>
      <c r="I68" s="313" t="str">
        <f t="shared" si="34"/>
        <v/>
      </c>
      <c r="J68" s="230" t="str">
        <f t="shared" si="35"/>
        <v/>
      </c>
      <c r="K68" s="313" t="str">
        <f t="shared" si="35"/>
        <v/>
      </c>
      <c r="L68" s="313" t="str">
        <f t="shared" si="35"/>
        <v/>
      </c>
      <c r="M68" s="234" t="str">
        <f t="shared" si="22"/>
        <v/>
      </c>
      <c r="N68" s="314" t="str">
        <f t="shared" si="22"/>
        <v/>
      </c>
      <c r="O68" s="315" t="str">
        <f t="shared" si="9"/>
        <v/>
      </c>
      <c r="P68" s="306"/>
      <c r="Q68" s="233" t="str">
        <f t="shared" si="10"/>
        <v/>
      </c>
      <c r="R68" s="234" t="str">
        <f t="shared" si="23"/>
        <v/>
      </c>
      <c r="S68" s="235" t="str">
        <f t="shared" si="11"/>
        <v/>
      </c>
      <c r="T68" s="230" t="str">
        <f t="shared" si="31"/>
        <v/>
      </c>
      <c r="U68" s="236" t="str">
        <f t="shared" si="24"/>
        <v/>
      </c>
      <c r="V68" s="237"/>
      <c r="W68" s="238" t="str">
        <f t="shared" si="25"/>
        <v/>
      </c>
      <c r="X68" s="237"/>
      <c r="Y68" s="238" t="str">
        <f t="shared" si="26"/>
        <v/>
      </c>
      <c r="Z68" s="237"/>
      <c r="AA68" s="239" t="str">
        <f t="shared" si="13"/>
        <v/>
      </c>
      <c r="AB68" s="240" t="str">
        <f t="shared" si="14"/>
        <v/>
      </c>
      <c r="AC68" s="241" t="str">
        <f t="shared" si="15"/>
        <v/>
      </c>
      <c r="AD68" s="242" t="str">
        <f t="shared" si="16"/>
        <v/>
      </c>
      <c r="AE68" s="243"/>
      <c r="AF68" s="186"/>
      <c r="AG68" s="244" t="str">
        <f t="shared" si="17"/>
        <v/>
      </c>
      <c r="AH68" s="245" t="str">
        <f t="shared" si="18"/>
        <v/>
      </c>
      <c r="AI68" s="246" t="str">
        <f t="shared" si="19"/>
        <v/>
      </c>
      <c r="AJ68" s="247" t="str">
        <f t="shared" si="20"/>
        <v/>
      </c>
      <c r="AK68" s="248" t="str">
        <f t="shared" si="32"/>
        <v/>
      </c>
    </row>
    <row r="69" spans="2:37" ht="12" customHeight="1">
      <c r="B69" s="21">
        <f>IF(情報!$C59="","",情報!$C59)</f>
        <v>212</v>
      </c>
      <c r="C69" s="22" t="str">
        <f t="shared" si="30"/>
        <v/>
      </c>
      <c r="D69" s="192" t="str">
        <f t="shared" si="33"/>
        <v/>
      </c>
      <c r="E69" s="307" t="str">
        <f t="shared" si="33"/>
        <v/>
      </c>
      <c r="F69" s="307" t="str">
        <f t="shared" si="33"/>
        <v/>
      </c>
      <c r="G69" s="192" t="str">
        <f t="shared" si="34"/>
        <v/>
      </c>
      <c r="H69" s="307" t="str">
        <f t="shared" si="34"/>
        <v/>
      </c>
      <c r="I69" s="307" t="str">
        <f t="shared" si="34"/>
        <v/>
      </c>
      <c r="J69" s="192" t="str">
        <f t="shared" si="35"/>
        <v/>
      </c>
      <c r="K69" s="307" t="str">
        <f t="shared" si="35"/>
        <v/>
      </c>
      <c r="L69" s="307" t="str">
        <f t="shared" si="35"/>
        <v/>
      </c>
      <c r="M69" s="196" t="str">
        <f t="shared" si="22"/>
        <v/>
      </c>
      <c r="N69" s="308" t="str">
        <f t="shared" si="22"/>
        <v/>
      </c>
      <c r="O69" s="309" t="str">
        <f t="shared" si="9"/>
        <v/>
      </c>
      <c r="P69" s="306"/>
      <c r="Q69" s="195" t="str">
        <f t="shared" si="10"/>
        <v/>
      </c>
      <c r="R69" s="196" t="str">
        <f t="shared" si="23"/>
        <v/>
      </c>
      <c r="S69" s="197" t="str">
        <f t="shared" si="11"/>
        <v/>
      </c>
      <c r="T69" s="192" t="str">
        <f t="shared" si="31"/>
        <v/>
      </c>
      <c r="U69" s="198" t="str">
        <f t="shared" si="24"/>
        <v/>
      </c>
      <c r="V69" s="199"/>
      <c r="W69" s="200" t="str">
        <f t="shared" si="25"/>
        <v/>
      </c>
      <c r="X69" s="199"/>
      <c r="Y69" s="200" t="str">
        <f t="shared" si="26"/>
        <v/>
      </c>
      <c r="Z69" s="199"/>
      <c r="AA69" s="201" t="str">
        <f t="shared" si="13"/>
        <v/>
      </c>
      <c r="AB69" s="202" t="str">
        <f t="shared" si="14"/>
        <v/>
      </c>
      <c r="AC69" s="203" t="str">
        <f t="shared" si="15"/>
        <v/>
      </c>
      <c r="AD69" s="204" t="str">
        <f t="shared" si="16"/>
        <v/>
      </c>
      <c r="AE69" s="205"/>
      <c r="AF69" s="186"/>
      <c r="AG69" s="206" t="str">
        <f t="shared" si="17"/>
        <v/>
      </c>
      <c r="AH69" s="207" t="str">
        <f t="shared" si="18"/>
        <v/>
      </c>
      <c r="AI69" s="208" t="str">
        <f t="shared" si="19"/>
        <v/>
      </c>
      <c r="AJ69" s="209" t="str">
        <f t="shared" si="20"/>
        <v/>
      </c>
      <c r="AK69" s="210" t="str">
        <f t="shared" si="32"/>
        <v/>
      </c>
    </row>
    <row r="70" spans="2:37" ht="12" customHeight="1">
      <c r="B70" s="21">
        <f>IF(情報!$C60="","",情報!$C60)</f>
        <v>213</v>
      </c>
      <c r="C70" s="22" t="str">
        <f t="shared" si="30"/>
        <v/>
      </c>
      <c r="D70" s="192" t="str">
        <f t="shared" si="33"/>
        <v/>
      </c>
      <c r="E70" s="307" t="str">
        <f t="shared" si="33"/>
        <v/>
      </c>
      <c r="F70" s="307" t="str">
        <f t="shared" si="33"/>
        <v/>
      </c>
      <c r="G70" s="192" t="str">
        <f t="shared" si="34"/>
        <v/>
      </c>
      <c r="H70" s="307" t="str">
        <f t="shared" si="34"/>
        <v/>
      </c>
      <c r="I70" s="307" t="str">
        <f t="shared" si="34"/>
        <v/>
      </c>
      <c r="J70" s="192" t="str">
        <f t="shared" si="35"/>
        <v/>
      </c>
      <c r="K70" s="307" t="str">
        <f t="shared" si="35"/>
        <v/>
      </c>
      <c r="L70" s="307" t="str">
        <f t="shared" si="35"/>
        <v/>
      </c>
      <c r="M70" s="196" t="str">
        <f t="shared" si="22"/>
        <v/>
      </c>
      <c r="N70" s="308" t="str">
        <f t="shared" si="22"/>
        <v/>
      </c>
      <c r="O70" s="309" t="str">
        <f t="shared" si="9"/>
        <v/>
      </c>
      <c r="P70" s="306"/>
      <c r="Q70" s="195" t="str">
        <f t="shared" si="10"/>
        <v/>
      </c>
      <c r="R70" s="196" t="str">
        <f t="shared" si="23"/>
        <v/>
      </c>
      <c r="S70" s="197" t="str">
        <f t="shared" si="11"/>
        <v/>
      </c>
      <c r="T70" s="192" t="str">
        <f t="shared" si="31"/>
        <v/>
      </c>
      <c r="U70" s="198" t="str">
        <f t="shared" si="24"/>
        <v/>
      </c>
      <c r="V70" s="199"/>
      <c r="W70" s="200" t="str">
        <f t="shared" si="25"/>
        <v/>
      </c>
      <c r="X70" s="199"/>
      <c r="Y70" s="200" t="str">
        <f t="shared" si="26"/>
        <v/>
      </c>
      <c r="Z70" s="199"/>
      <c r="AA70" s="201" t="str">
        <f t="shared" si="13"/>
        <v/>
      </c>
      <c r="AB70" s="202" t="str">
        <f t="shared" si="14"/>
        <v/>
      </c>
      <c r="AC70" s="203" t="str">
        <f t="shared" si="15"/>
        <v/>
      </c>
      <c r="AD70" s="204" t="str">
        <f t="shared" si="16"/>
        <v/>
      </c>
      <c r="AE70" s="205"/>
      <c r="AF70" s="186"/>
      <c r="AG70" s="206" t="str">
        <f t="shared" si="17"/>
        <v/>
      </c>
      <c r="AH70" s="207" t="str">
        <f t="shared" si="18"/>
        <v/>
      </c>
      <c r="AI70" s="208" t="str">
        <f t="shared" si="19"/>
        <v/>
      </c>
      <c r="AJ70" s="209" t="str">
        <f t="shared" si="20"/>
        <v/>
      </c>
      <c r="AK70" s="210" t="str">
        <f t="shared" si="32"/>
        <v/>
      </c>
    </row>
    <row r="71" spans="2:37" ht="12" customHeight="1">
      <c r="B71" s="21">
        <f>IF(情報!$C61="","",情報!$C61)</f>
        <v>214</v>
      </c>
      <c r="C71" s="22" t="str">
        <f t="shared" si="30"/>
        <v/>
      </c>
      <c r="D71" s="192" t="str">
        <f t="shared" si="33"/>
        <v/>
      </c>
      <c r="E71" s="307" t="str">
        <f t="shared" si="33"/>
        <v/>
      </c>
      <c r="F71" s="307" t="str">
        <f t="shared" si="33"/>
        <v/>
      </c>
      <c r="G71" s="192" t="str">
        <f t="shared" si="34"/>
        <v/>
      </c>
      <c r="H71" s="307" t="str">
        <f t="shared" si="34"/>
        <v/>
      </c>
      <c r="I71" s="307" t="str">
        <f t="shared" si="34"/>
        <v/>
      </c>
      <c r="J71" s="192" t="str">
        <f t="shared" si="35"/>
        <v/>
      </c>
      <c r="K71" s="307" t="str">
        <f t="shared" si="35"/>
        <v/>
      </c>
      <c r="L71" s="307" t="str">
        <f t="shared" si="35"/>
        <v/>
      </c>
      <c r="M71" s="196" t="str">
        <f t="shared" si="22"/>
        <v/>
      </c>
      <c r="N71" s="308" t="str">
        <f t="shared" si="22"/>
        <v/>
      </c>
      <c r="O71" s="309" t="str">
        <f t="shared" si="9"/>
        <v/>
      </c>
      <c r="P71" s="306"/>
      <c r="Q71" s="195" t="str">
        <f t="shared" si="10"/>
        <v/>
      </c>
      <c r="R71" s="196" t="str">
        <f t="shared" si="23"/>
        <v/>
      </c>
      <c r="S71" s="197" t="str">
        <f t="shared" si="11"/>
        <v/>
      </c>
      <c r="T71" s="192" t="str">
        <f t="shared" si="31"/>
        <v/>
      </c>
      <c r="U71" s="198" t="str">
        <f t="shared" si="24"/>
        <v/>
      </c>
      <c r="V71" s="199"/>
      <c r="W71" s="200" t="str">
        <f t="shared" si="25"/>
        <v/>
      </c>
      <c r="X71" s="199"/>
      <c r="Y71" s="200" t="str">
        <f t="shared" si="26"/>
        <v/>
      </c>
      <c r="Z71" s="199"/>
      <c r="AA71" s="201" t="str">
        <f t="shared" si="13"/>
        <v/>
      </c>
      <c r="AB71" s="202" t="str">
        <f t="shared" si="14"/>
        <v/>
      </c>
      <c r="AC71" s="203" t="str">
        <f t="shared" si="15"/>
        <v/>
      </c>
      <c r="AD71" s="204" t="str">
        <f t="shared" si="16"/>
        <v/>
      </c>
      <c r="AE71" s="205"/>
      <c r="AF71" s="186"/>
      <c r="AG71" s="206" t="str">
        <f t="shared" si="17"/>
        <v/>
      </c>
      <c r="AH71" s="207" t="str">
        <f t="shared" si="18"/>
        <v/>
      </c>
      <c r="AI71" s="208" t="str">
        <f t="shared" si="19"/>
        <v/>
      </c>
      <c r="AJ71" s="209" t="str">
        <f t="shared" si="20"/>
        <v/>
      </c>
      <c r="AK71" s="210" t="str">
        <f t="shared" si="32"/>
        <v/>
      </c>
    </row>
    <row r="72" spans="2:37" ht="12" customHeight="1">
      <c r="B72" s="27">
        <f>IF(情報!$C62="","",情報!$C62)</f>
        <v>215</v>
      </c>
      <c r="C72" s="28" t="str">
        <f t="shared" si="30"/>
        <v/>
      </c>
      <c r="D72" s="211" t="str">
        <f t="shared" si="33"/>
        <v/>
      </c>
      <c r="E72" s="310" t="str">
        <f t="shared" si="33"/>
        <v/>
      </c>
      <c r="F72" s="310" t="str">
        <f t="shared" si="33"/>
        <v/>
      </c>
      <c r="G72" s="211" t="str">
        <f t="shared" si="34"/>
        <v/>
      </c>
      <c r="H72" s="310" t="str">
        <f t="shared" si="34"/>
        <v/>
      </c>
      <c r="I72" s="310" t="str">
        <f t="shared" si="34"/>
        <v/>
      </c>
      <c r="J72" s="211" t="str">
        <f t="shared" si="35"/>
        <v/>
      </c>
      <c r="K72" s="310" t="str">
        <f t="shared" si="35"/>
        <v/>
      </c>
      <c r="L72" s="310" t="str">
        <f t="shared" si="35"/>
        <v/>
      </c>
      <c r="M72" s="215" t="str">
        <f t="shared" si="22"/>
        <v/>
      </c>
      <c r="N72" s="311" t="str">
        <f t="shared" si="22"/>
        <v/>
      </c>
      <c r="O72" s="312" t="str">
        <f t="shared" si="9"/>
        <v/>
      </c>
      <c r="P72" s="306"/>
      <c r="Q72" s="214" t="str">
        <f t="shared" si="10"/>
        <v/>
      </c>
      <c r="R72" s="215" t="str">
        <f t="shared" si="23"/>
        <v/>
      </c>
      <c r="S72" s="216" t="str">
        <f t="shared" si="11"/>
        <v/>
      </c>
      <c r="T72" s="211" t="str">
        <f t="shared" si="31"/>
        <v/>
      </c>
      <c r="U72" s="217" t="str">
        <f t="shared" si="24"/>
        <v/>
      </c>
      <c r="V72" s="218"/>
      <c r="W72" s="219" t="str">
        <f t="shared" si="25"/>
        <v/>
      </c>
      <c r="X72" s="218"/>
      <c r="Y72" s="219" t="str">
        <f t="shared" si="26"/>
        <v/>
      </c>
      <c r="Z72" s="218"/>
      <c r="AA72" s="220" t="str">
        <f t="shared" si="13"/>
        <v/>
      </c>
      <c r="AB72" s="221" t="str">
        <f t="shared" si="14"/>
        <v/>
      </c>
      <c r="AC72" s="222" t="str">
        <f t="shared" si="15"/>
        <v/>
      </c>
      <c r="AD72" s="223" t="str">
        <f t="shared" si="16"/>
        <v/>
      </c>
      <c r="AE72" s="224"/>
      <c r="AF72" s="186"/>
      <c r="AG72" s="225" t="str">
        <f t="shared" si="17"/>
        <v/>
      </c>
      <c r="AH72" s="226" t="str">
        <f t="shared" si="18"/>
        <v/>
      </c>
      <c r="AI72" s="227" t="str">
        <f t="shared" si="19"/>
        <v/>
      </c>
      <c r="AJ72" s="228" t="str">
        <f t="shared" si="20"/>
        <v/>
      </c>
      <c r="AK72" s="229" t="str">
        <f t="shared" si="32"/>
        <v/>
      </c>
    </row>
    <row r="73" spans="2:37" ht="12" customHeight="1">
      <c r="B73" s="33">
        <f>IF(情報!$C63="","",情報!$C63)</f>
        <v>216</v>
      </c>
      <c r="C73" s="34" t="str">
        <f t="shared" si="30"/>
        <v/>
      </c>
      <c r="D73" s="230" t="str">
        <f t="shared" ref="D73:F92" si="36">VLOOKUP($B73,評1,D$9,FALSE)</f>
        <v/>
      </c>
      <c r="E73" s="313" t="str">
        <f t="shared" si="36"/>
        <v/>
      </c>
      <c r="F73" s="313" t="str">
        <f t="shared" si="36"/>
        <v/>
      </c>
      <c r="G73" s="230" t="str">
        <f t="shared" ref="G73:I92" si="37">VLOOKUP($B73,評2,G$9,FALSE)</f>
        <v/>
      </c>
      <c r="H73" s="313" t="str">
        <f t="shared" si="37"/>
        <v/>
      </c>
      <c r="I73" s="313" t="str">
        <f t="shared" si="37"/>
        <v/>
      </c>
      <c r="J73" s="230" t="str">
        <f t="shared" ref="J73:L92" si="38">VLOOKUP($B73,評3,J$9,FALSE)</f>
        <v/>
      </c>
      <c r="K73" s="313" t="str">
        <f t="shared" si="38"/>
        <v/>
      </c>
      <c r="L73" s="313" t="str">
        <f t="shared" si="38"/>
        <v/>
      </c>
      <c r="M73" s="234" t="str">
        <f t="shared" si="22"/>
        <v/>
      </c>
      <c r="N73" s="314" t="str">
        <f t="shared" si="22"/>
        <v/>
      </c>
      <c r="O73" s="315" t="str">
        <f t="shared" si="9"/>
        <v/>
      </c>
      <c r="P73" s="306"/>
      <c r="Q73" s="233" t="str">
        <f t="shared" si="10"/>
        <v/>
      </c>
      <c r="R73" s="234" t="str">
        <f t="shared" si="23"/>
        <v/>
      </c>
      <c r="S73" s="235" t="str">
        <f t="shared" si="11"/>
        <v/>
      </c>
      <c r="T73" s="230" t="str">
        <f t="shared" si="31"/>
        <v/>
      </c>
      <c r="U73" s="236" t="str">
        <f t="shared" si="24"/>
        <v/>
      </c>
      <c r="V73" s="237"/>
      <c r="W73" s="238" t="str">
        <f t="shared" si="25"/>
        <v/>
      </c>
      <c r="X73" s="237"/>
      <c r="Y73" s="238" t="str">
        <f t="shared" si="26"/>
        <v/>
      </c>
      <c r="Z73" s="237"/>
      <c r="AA73" s="239" t="str">
        <f t="shared" si="13"/>
        <v/>
      </c>
      <c r="AB73" s="240" t="str">
        <f t="shared" si="14"/>
        <v/>
      </c>
      <c r="AC73" s="241" t="str">
        <f t="shared" si="15"/>
        <v/>
      </c>
      <c r="AD73" s="242" t="str">
        <f t="shared" si="16"/>
        <v/>
      </c>
      <c r="AE73" s="243"/>
      <c r="AF73" s="186"/>
      <c r="AG73" s="244" t="str">
        <f t="shared" si="17"/>
        <v/>
      </c>
      <c r="AH73" s="245" t="str">
        <f t="shared" si="18"/>
        <v/>
      </c>
      <c r="AI73" s="246" t="str">
        <f t="shared" si="19"/>
        <v/>
      </c>
      <c r="AJ73" s="247" t="str">
        <f t="shared" si="20"/>
        <v/>
      </c>
      <c r="AK73" s="248" t="str">
        <f t="shared" si="32"/>
        <v/>
      </c>
    </row>
    <row r="74" spans="2:37" ht="12" customHeight="1">
      <c r="B74" s="21">
        <f>IF(情報!$C64="","",情報!$C64)</f>
        <v>217</v>
      </c>
      <c r="C74" s="22" t="str">
        <f t="shared" si="30"/>
        <v/>
      </c>
      <c r="D74" s="192" t="str">
        <f t="shared" si="36"/>
        <v/>
      </c>
      <c r="E74" s="307" t="str">
        <f t="shared" si="36"/>
        <v/>
      </c>
      <c r="F74" s="307" t="str">
        <f t="shared" si="36"/>
        <v/>
      </c>
      <c r="G74" s="192" t="str">
        <f t="shared" si="37"/>
        <v/>
      </c>
      <c r="H74" s="307" t="str">
        <f t="shared" si="37"/>
        <v/>
      </c>
      <c r="I74" s="307" t="str">
        <f t="shared" si="37"/>
        <v/>
      </c>
      <c r="J74" s="192" t="str">
        <f t="shared" si="38"/>
        <v/>
      </c>
      <c r="K74" s="307" t="str">
        <f t="shared" si="38"/>
        <v/>
      </c>
      <c r="L74" s="307" t="str">
        <f t="shared" si="38"/>
        <v/>
      </c>
      <c r="M74" s="196" t="str">
        <f t="shared" si="22"/>
        <v/>
      </c>
      <c r="N74" s="308" t="str">
        <f t="shared" si="22"/>
        <v/>
      </c>
      <c r="O74" s="309" t="str">
        <f t="shared" si="9"/>
        <v/>
      </c>
      <c r="P74" s="306"/>
      <c r="Q74" s="195" t="str">
        <f t="shared" si="10"/>
        <v/>
      </c>
      <c r="R74" s="196" t="str">
        <f t="shared" si="23"/>
        <v/>
      </c>
      <c r="S74" s="197" t="str">
        <f t="shared" si="11"/>
        <v/>
      </c>
      <c r="T74" s="192" t="str">
        <f t="shared" si="31"/>
        <v/>
      </c>
      <c r="U74" s="198" t="str">
        <f t="shared" si="24"/>
        <v/>
      </c>
      <c r="V74" s="199"/>
      <c r="W74" s="200" t="str">
        <f t="shared" si="25"/>
        <v/>
      </c>
      <c r="X74" s="199"/>
      <c r="Y74" s="200" t="str">
        <f t="shared" si="26"/>
        <v/>
      </c>
      <c r="Z74" s="199"/>
      <c r="AA74" s="201" t="str">
        <f t="shared" si="13"/>
        <v/>
      </c>
      <c r="AB74" s="202" t="str">
        <f t="shared" si="14"/>
        <v/>
      </c>
      <c r="AC74" s="203" t="str">
        <f t="shared" si="15"/>
        <v/>
      </c>
      <c r="AD74" s="204" t="str">
        <f t="shared" si="16"/>
        <v/>
      </c>
      <c r="AE74" s="205"/>
      <c r="AF74" s="186"/>
      <c r="AG74" s="206" t="str">
        <f t="shared" si="17"/>
        <v/>
      </c>
      <c r="AH74" s="207" t="str">
        <f t="shared" si="18"/>
        <v/>
      </c>
      <c r="AI74" s="208" t="str">
        <f t="shared" si="19"/>
        <v/>
      </c>
      <c r="AJ74" s="209" t="str">
        <f t="shared" si="20"/>
        <v/>
      </c>
      <c r="AK74" s="210" t="str">
        <f t="shared" si="32"/>
        <v/>
      </c>
    </row>
    <row r="75" spans="2:37" ht="12" customHeight="1">
      <c r="B75" s="21">
        <f>IF(情報!$C65="","",情報!$C65)</f>
        <v>218</v>
      </c>
      <c r="C75" s="22" t="str">
        <f t="shared" si="30"/>
        <v/>
      </c>
      <c r="D75" s="192" t="str">
        <f t="shared" si="36"/>
        <v/>
      </c>
      <c r="E75" s="307" t="str">
        <f t="shared" si="36"/>
        <v/>
      </c>
      <c r="F75" s="307" t="str">
        <f t="shared" si="36"/>
        <v/>
      </c>
      <c r="G75" s="192" t="str">
        <f t="shared" si="37"/>
        <v/>
      </c>
      <c r="H75" s="307" t="str">
        <f t="shared" si="37"/>
        <v/>
      </c>
      <c r="I75" s="307" t="str">
        <f t="shared" si="37"/>
        <v/>
      </c>
      <c r="J75" s="192" t="str">
        <f t="shared" si="38"/>
        <v/>
      </c>
      <c r="K75" s="307" t="str">
        <f t="shared" si="38"/>
        <v/>
      </c>
      <c r="L75" s="307" t="str">
        <f t="shared" si="38"/>
        <v/>
      </c>
      <c r="M75" s="196" t="str">
        <f t="shared" si="22"/>
        <v/>
      </c>
      <c r="N75" s="308" t="str">
        <f t="shared" si="22"/>
        <v/>
      </c>
      <c r="O75" s="309" t="str">
        <f t="shared" si="9"/>
        <v/>
      </c>
      <c r="P75" s="306"/>
      <c r="Q75" s="195" t="str">
        <f t="shared" si="10"/>
        <v/>
      </c>
      <c r="R75" s="196" t="str">
        <f t="shared" si="23"/>
        <v/>
      </c>
      <c r="S75" s="197" t="str">
        <f t="shared" si="11"/>
        <v/>
      </c>
      <c r="T75" s="192" t="str">
        <f t="shared" si="31"/>
        <v/>
      </c>
      <c r="U75" s="198" t="str">
        <f t="shared" si="24"/>
        <v/>
      </c>
      <c r="V75" s="199"/>
      <c r="W75" s="200" t="str">
        <f t="shared" si="25"/>
        <v/>
      </c>
      <c r="X75" s="199"/>
      <c r="Y75" s="200" t="str">
        <f t="shared" si="26"/>
        <v/>
      </c>
      <c r="Z75" s="199"/>
      <c r="AA75" s="201" t="str">
        <f t="shared" si="13"/>
        <v/>
      </c>
      <c r="AB75" s="202" t="str">
        <f t="shared" si="14"/>
        <v/>
      </c>
      <c r="AC75" s="203" t="str">
        <f t="shared" si="15"/>
        <v/>
      </c>
      <c r="AD75" s="204" t="str">
        <f t="shared" si="16"/>
        <v/>
      </c>
      <c r="AE75" s="205"/>
      <c r="AF75" s="186"/>
      <c r="AG75" s="206" t="str">
        <f t="shared" si="17"/>
        <v/>
      </c>
      <c r="AH75" s="207" t="str">
        <f t="shared" si="18"/>
        <v/>
      </c>
      <c r="AI75" s="208" t="str">
        <f t="shared" si="19"/>
        <v/>
      </c>
      <c r="AJ75" s="209" t="str">
        <f t="shared" si="20"/>
        <v/>
      </c>
      <c r="AK75" s="210" t="str">
        <f t="shared" si="32"/>
        <v/>
      </c>
    </row>
    <row r="76" spans="2:37" ht="12" customHeight="1">
      <c r="B76" s="21">
        <f>IF(情報!$C66="","",情報!$C66)</f>
        <v>219</v>
      </c>
      <c r="C76" s="22" t="str">
        <f t="shared" si="30"/>
        <v/>
      </c>
      <c r="D76" s="192" t="str">
        <f t="shared" si="36"/>
        <v/>
      </c>
      <c r="E76" s="307" t="str">
        <f t="shared" si="36"/>
        <v/>
      </c>
      <c r="F76" s="307" t="str">
        <f t="shared" si="36"/>
        <v/>
      </c>
      <c r="G76" s="192" t="str">
        <f t="shared" si="37"/>
        <v/>
      </c>
      <c r="H76" s="307" t="str">
        <f t="shared" si="37"/>
        <v/>
      </c>
      <c r="I76" s="307" t="str">
        <f t="shared" si="37"/>
        <v/>
      </c>
      <c r="J76" s="192" t="str">
        <f t="shared" si="38"/>
        <v/>
      </c>
      <c r="K76" s="307" t="str">
        <f t="shared" si="38"/>
        <v/>
      </c>
      <c r="L76" s="307" t="str">
        <f t="shared" si="38"/>
        <v/>
      </c>
      <c r="M76" s="196" t="str">
        <f t="shared" si="22"/>
        <v/>
      </c>
      <c r="N76" s="308" t="str">
        <f t="shared" si="22"/>
        <v/>
      </c>
      <c r="O76" s="309" t="str">
        <f t="shared" si="9"/>
        <v/>
      </c>
      <c r="P76" s="306"/>
      <c r="Q76" s="195" t="str">
        <f t="shared" si="10"/>
        <v/>
      </c>
      <c r="R76" s="196" t="str">
        <f t="shared" si="23"/>
        <v/>
      </c>
      <c r="S76" s="197" t="str">
        <f t="shared" si="11"/>
        <v/>
      </c>
      <c r="T76" s="192" t="str">
        <f t="shared" si="31"/>
        <v/>
      </c>
      <c r="U76" s="198" t="str">
        <f t="shared" si="24"/>
        <v/>
      </c>
      <c r="V76" s="199"/>
      <c r="W76" s="200" t="str">
        <f t="shared" si="25"/>
        <v/>
      </c>
      <c r="X76" s="199"/>
      <c r="Y76" s="200" t="str">
        <f t="shared" si="26"/>
        <v/>
      </c>
      <c r="Z76" s="199"/>
      <c r="AA76" s="201" t="str">
        <f t="shared" si="13"/>
        <v/>
      </c>
      <c r="AB76" s="202" t="str">
        <f t="shared" si="14"/>
        <v/>
      </c>
      <c r="AC76" s="203" t="str">
        <f t="shared" si="15"/>
        <v/>
      </c>
      <c r="AD76" s="204" t="str">
        <f t="shared" si="16"/>
        <v/>
      </c>
      <c r="AE76" s="205"/>
      <c r="AF76" s="186"/>
      <c r="AG76" s="206" t="str">
        <f t="shared" si="17"/>
        <v/>
      </c>
      <c r="AH76" s="207" t="str">
        <f t="shared" si="18"/>
        <v/>
      </c>
      <c r="AI76" s="208" t="str">
        <f t="shared" si="19"/>
        <v/>
      </c>
      <c r="AJ76" s="209" t="str">
        <f t="shared" si="20"/>
        <v/>
      </c>
      <c r="AK76" s="210" t="str">
        <f t="shared" si="32"/>
        <v/>
      </c>
    </row>
    <row r="77" spans="2:37" ht="12" customHeight="1">
      <c r="B77" s="27">
        <f>IF(情報!$C67="","",情報!$C67)</f>
        <v>220</v>
      </c>
      <c r="C77" s="28" t="str">
        <f t="shared" ref="C77:C108" si="39">IF(ISERROR(VLOOKUP($B77,名列,2,FALSE)&amp;""),"",VLOOKUP($B77,名列,2,FALSE)&amp;"")</f>
        <v/>
      </c>
      <c r="D77" s="211" t="str">
        <f t="shared" si="36"/>
        <v/>
      </c>
      <c r="E77" s="310" t="str">
        <f t="shared" si="36"/>
        <v/>
      </c>
      <c r="F77" s="310" t="str">
        <f t="shared" si="36"/>
        <v/>
      </c>
      <c r="G77" s="211" t="str">
        <f t="shared" si="37"/>
        <v/>
      </c>
      <c r="H77" s="310" t="str">
        <f t="shared" si="37"/>
        <v/>
      </c>
      <c r="I77" s="310" t="str">
        <f t="shared" si="37"/>
        <v/>
      </c>
      <c r="J77" s="211" t="str">
        <f t="shared" si="38"/>
        <v/>
      </c>
      <c r="K77" s="310" t="str">
        <f t="shared" si="38"/>
        <v/>
      </c>
      <c r="L77" s="310" t="str">
        <f t="shared" si="38"/>
        <v/>
      </c>
      <c r="M77" s="215" t="str">
        <f t="shared" si="22"/>
        <v/>
      </c>
      <c r="N77" s="311" t="str">
        <f t="shared" si="22"/>
        <v/>
      </c>
      <c r="O77" s="312" t="str">
        <f t="shared" si="22"/>
        <v/>
      </c>
      <c r="P77" s="306"/>
      <c r="Q77" s="214" t="str">
        <f t="shared" ref="Q77:Q140" si="40">IF(R77="","",RANK(R77,$R$13:$R$192,0))</f>
        <v/>
      </c>
      <c r="R77" s="215" t="str">
        <f t="shared" si="23"/>
        <v/>
      </c>
      <c r="S77" s="216" t="str">
        <f t="shared" ref="S77:S140" si="41">IF(ISERROR(LOOKUP(R77,$Q$2:$R$6)),"",LOOKUP(R77,$Q$2:$R$6))</f>
        <v/>
      </c>
      <c r="T77" s="211" t="str">
        <f t="shared" ref="T77:T108" si="42">VLOOKUP($B77,テ3,44,FALSE)</f>
        <v/>
      </c>
      <c r="U77" s="217" t="str">
        <f t="shared" si="24"/>
        <v/>
      </c>
      <c r="V77" s="218"/>
      <c r="W77" s="219" t="str">
        <f t="shared" si="25"/>
        <v/>
      </c>
      <c r="X77" s="218"/>
      <c r="Y77" s="219" t="str">
        <f t="shared" si="26"/>
        <v/>
      </c>
      <c r="Z77" s="218"/>
      <c r="AA77" s="220" t="str">
        <f t="shared" ref="AA77:AA140" si="43">IF($AG77&amp;$AH77&amp;$AI77="","",(IF($AG77="A",3,IF($AG77="B",2,1)))+(IF($AH77="A",3,IF($AH77="B",2,1)))+(IF($AI77="A",3,IF($AI77="B",2,1))))</f>
        <v/>
      </c>
      <c r="AB77" s="221" t="str">
        <f t="shared" ref="AB77:AB140" si="44">IF($AA77="","",VLOOKUP($AA77,観点得点,2,FALSE))</f>
        <v/>
      </c>
      <c r="AC77" s="222" t="str">
        <f t="shared" ref="AC77:AC140" si="45">IF($AA77="","",VLOOKUP($AA77,観点得点,3,FALSE))</f>
        <v/>
      </c>
      <c r="AD77" s="223" t="str">
        <f t="shared" ref="AD77:AD140" si="46">IF(ISERROR(LOOKUP(R77,$Q$2:$R$6)),"",LOOKUP(R77,$Q$2:$R$6))</f>
        <v/>
      </c>
      <c r="AE77" s="224"/>
      <c r="AF77" s="186"/>
      <c r="AG77" s="225" t="str">
        <f t="shared" ref="AG77:AG140" si="47">IF($V77="",$U77,$V77)</f>
        <v/>
      </c>
      <c r="AH77" s="226" t="str">
        <f t="shared" ref="AH77:AH140" si="48">IF($X77="",$W77,$X77)</f>
        <v/>
      </c>
      <c r="AI77" s="227" t="str">
        <f t="shared" ref="AI77:AI140" si="49">IF($Z77="",$Y77,$Z77)</f>
        <v/>
      </c>
      <c r="AJ77" s="228" t="str">
        <f t="shared" ref="AJ77:AJ140" si="50">IF(AE77="",AD77,AE77)</f>
        <v/>
      </c>
      <c r="AK77" s="229" t="str">
        <f t="shared" ref="AK77:AK108" si="51">IF(ISERROR(VLOOKUP($B77,評全,$AK$8,FALSE)),"",VLOOKUP($B77,評全,$AK$8,FALSE))</f>
        <v/>
      </c>
    </row>
    <row r="78" spans="2:37" ht="12" customHeight="1">
      <c r="B78" s="33">
        <f>IF(情報!$C68="","",情報!$C68)</f>
        <v>221</v>
      </c>
      <c r="C78" s="34" t="str">
        <f t="shared" si="39"/>
        <v/>
      </c>
      <c r="D78" s="230" t="str">
        <f t="shared" si="36"/>
        <v/>
      </c>
      <c r="E78" s="313" t="str">
        <f t="shared" si="36"/>
        <v/>
      </c>
      <c r="F78" s="313" t="str">
        <f t="shared" si="36"/>
        <v/>
      </c>
      <c r="G78" s="230" t="str">
        <f t="shared" si="37"/>
        <v/>
      </c>
      <c r="H78" s="313" t="str">
        <f t="shared" si="37"/>
        <v/>
      </c>
      <c r="I78" s="313" t="str">
        <f t="shared" si="37"/>
        <v/>
      </c>
      <c r="J78" s="230" t="str">
        <f t="shared" si="38"/>
        <v/>
      </c>
      <c r="K78" s="313" t="str">
        <f t="shared" si="38"/>
        <v/>
      </c>
      <c r="L78" s="313" t="str">
        <f t="shared" si="38"/>
        <v/>
      </c>
      <c r="M78" s="234" t="str">
        <f t="shared" ref="M78:O141" si="52">IFERROR(((D78*$E$11)+(G78*$H$11))/($E$11+$H$11),"")</f>
        <v/>
      </c>
      <c r="N78" s="314" t="str">
        <f t="shared" si="52"/>
        <v/>
      </c>
      <c r="O78" s="315" t="str">
        <f t="shared" si="52"/>
        <v/>
      </c>
      <c r="P78" s="306"/>
      <c r="Q78" s="233" t="str">
        <f t="shared" si="40"/>
        <v/>
      </c>
      <c r="R78" s="234" t="str">
        <f t="shared" ref="R78:R141" si="53">IF(COUNT(M78,N78,O78)=3,($M78*$F$6+$N78*$I$6+$O78*$L$6)/($F$6+$I$6+$L$6),"")</f>
        <v/>
      </c>
      <c r="S78" s="235" t="str">
        <f t="shared" si="41"/>
        <v/>
      </c>
      <c r="T78" s="230" t="str">
        <f t="shared" si="42"/>
        <v/>
      </c>
      <c r="U78" s="236" t="str">
        <f t="shared" ref="U78:U141" si="54">IF(ISERROR(LOOKUP($M78,$E$2:$F$4)),"",LOOKUP($M78,$E$2:$F$4))</f>
        <v/>
      </c>
      <c r="V78" s="237"/>
      <c r="W78" s="238" t="str">
        <f t="shared" ref="W78:W141" si="55">IF(ISERROR(LOOKUP($N78,$H$2:$I$4)),"",LOOKUP($N78,$H$2:$I$4))</f>
        <v/>
      </c>
      <c r="X78" s="237"/>
      <c r="Y78" s="238" t="str">
        <f t="shared" ref="Y78:Y141" si="56">IF(ISERROR(LOOKUP($O78,$K$2:$L$4)),"",LOOKUP($O78,$K$2:$L$4))</f>
        <v/>
      </c>
      <c r="Z78" s="237"/>
      <c r="AA78" s="239" t="str">
        <f t="shared" si="43"/>
        <v/>
      </c>
      <c r="AB78" s="240" t="str">
        <f t="shared" si="44"/>
        <v/>
      </c>
      <c r="AC78" s="241" t="str">
        <f t="shared" si="45"/>
        <v/>
      </c>
      <c r="AD78" s="242" t="str">
        <f t="shared" si="46"/>
        <v/>
      </c>
      <c r="AE78" s="243"/>
      <c r="AF78" s="186"/>
      <c r="AG78" s="244" t="str">
        <f t="shared" si="47"/>
        <v/>
      </c>
      <c r="AH78" s="245" t="str">
        <f t="shared" si="48"/>
        <v/>
      </c>
      <c r="AI78" s="246" t="str">
        <f t="shared" si="49"/>
        <v/>
      </c>
      <c r="AJ78" s="247" t="str">
        <f t="shared" si="50"/>
        <v/>
      </c>
      <c r="AK78" s="248" t="str">
        <f t="shared" si="51"/>
        <v/>
      </c>
    </row>
    <row r="79" spans="2:37" ht="12" customHeight="1">
      <c r="B79" s="21">
        <f>IF(情報!$C69="","",情報!$C69)</f>
        <v>222</v>
      </c>
      <c r="C79" s="22" t="str">
        <f t="shared" si="39"/>
        <v/>
      </c>
      <c r="D79" s="192" t="str">
        <f t="shared" si="36"/>
        <v/>
      </c>
      <c r="E79" s="307" t="str">
        <f t="shared" si="36"/>
        <v/>
      </c>
      <c r="F79" s="307" t="str">
        <f t="shared" si="36"/>
        <v/>
      </c>
      <c r="G79" s="192" t="str">
        <f t="shared" si="37"/>
        <v/>
      </c>
      <c r="H79" s="307" t="str">
        <f t="shared" si="37"/>
        <v/>
      </c>
      <c r="I79" s="307" t="str">
        <f t="shared" si="37"/>
        <v/>
      </c>
      <c r="J79" s="192" t="str">
        <f t="shared" si="38"/>
        <v/>
      </c>
      <c r="K79" s="307" t="str">
        <f t="shared" si="38"/>
        <v/>
      </c>
      <c r="L79" s="307" t="str">
        <f t="shared" si="38"/>
        <v/>
      </c>
      <c r="M79" s="196" t="str">
        <f t="shared" si="52"/>
        <v/>
      </c>
      <c r="N79" s="308" t="str">
        <f t="shared" si="52"/>
        <v/>
      </c>
      <c r="O79" s="309" t="str">
        <f t="shared" si="52"/>
        <v/>
      </c>
      <c r="P79" s="306"/>
      <c r="Q79" s="195" t="str">
        <f t="shared" si="40"/>
        <v/>
      </c>
      <c r="R79" s="196" t="str">
        <f t="shared" si="53"/>
        <v/>
      </c>
      <c r="S79" s="197" t="str">
        <f t="shared" si="41"/>
        <v/>
      </c>
      <c r="T79" s="192" t="str">
        <f t="shared" si="42"/>
        <v/>
      </c>
      <c r="U79" s="198" t="str">
        <f t="shared" si="54"/>
        <v/>
      </c>
      <c r="V79" s="199"/>
      <c r="W79" s="200" t="str">
        <f t="shared" si="55"/>
        <v/>
      </c>
      <c r="X79" s="199"/>
      <c r="Y79" s="200" t="str">
        <f t="shared" si="56"/>
        <v/>
      </c>
      <c r="Z79" s="199"/>
      <c r="AA79" s="201" t="str">
        <f t="shared" si="43"/>
        <v/>
      </c>
      <c r="AB79" s="202" t="str">
        <f t="shared" si="44"/>
        <v/>
      </c>
      <c r="AC79" s="203" t="str">
        <f t="shared" si="45"/>
        <v/>
      </c>
      <c r="AD79" s="204" t="str">
        <f t="shared" si="46"/>
        <v/>
      </c>
      <c r="AE79" s="205"/>
      <c r="AF79" s="186"/>
      <c r="AG79" s="206" t="str">
        <f t="shared" si="47"/>
        <v/>
      </c>
      <c r="AH79" s="207" t="str">
        <f t="shared" si="48"/>
        <v/>
      </c>
      <c r="AI79" s="208" t="str">
        <f t="shared" si="49"/>
        <v/>
      </c>
      <c r="AJ79" s="209" t="str">
        <f t="shared" si="50"/>
        <v/>
      </c>
      <c r="AK79" s="210" t="str">
        <f t="shared" si="51"/>
        <v/>
      </c>
    </row>
    <row r="80" spans="2:37" ht="12" customHeight="1">
      <c r="B80" s="21">
        <f>IF(情報!$C70="","",情報!$C70)</f>
        <v>223</v>
      </c>
      <c r="C80" s="22" t="str">
        <f t="shared" si="39"/>
        <v/>
      </c>
      <c r="D80" s="192" t="str">
        <f t="shared" si="36"/>
        <v/>
      </c>
      <c r="E80" s="307" t="str">
        <f t="shared" si="36"/>
        <v/>
      </c>
      <c r="F80" s="307" t="str">
        <f t="shared" si="36"/>
        <v/>
      </c>
      <c r="G80" s="192" t="str">
        <f t="shared" si="37"/>
        <v/>
      </c>
      <c r="H80" s="307" t="str">
        <f t="shared" si="37"/>
        <v/>
      </c>
      <c r="I80" s="307" t="str">
        <f t="shared" si="37"/>
        <v/>
      </c>
      <c r="J80" s="192" t="str">
        <f t="shared" si="38"/>
        <v/>
      </c>
      <c r="K80" s="307" t="str">
        <f t="shared" si="38"/>
        <v/>
      </c>
      <c r="L80" s="307" t="str">
        <f t="shared" si="38"/>
        <v/>
      </c>
      <c r="M80" s="196" t="str">
        <f t="shared" si="52"/>
        <v/>
      </c>
      <c r="N80" s="308" t="str">
        <f t="shared" si="52"/>
        <v/>
      </c>
      <c r="O80" s="309" t="str">
        <f t="shared" si="52"/>
        <v/>
      </c>
      <c r="P80" s="306"/>
      <c r="Q80" s="195" t="str">
        <f t="shared" si="40"/>
        <v/>
      </c>
      <c r="R80" s="196" t="str">
        <f t="shared" si="53"/>
        <v/>
      </c>
      <c r="S80" s="197" t="str">
        <f t="shared" si="41"/>
        <v/>
      </c>
      <c r="T80" s="192" t="str">
        <f t="shared" si="42"/>
        <v/>
      </c>
      <c r="U80" s="198" t="str">
        <f t="shared" si="54"/>
        <v/>
      </c>
      <c r="V80" s="199"/>
      <c r="W80" s="200" t="str">
        <f t="shared" si="55"/>
        <v/>
      </c>
      <c r="X80" s="199"/>
      <c r="Y80" s="200" t="str">
        <f t="shared" si="56"/>
        <v/>
      </c>
      <c r="Z80" s="199"/>
      <c r="AA80" s="201" t="str">
        <f t="shared" si="43"/>
        <v/>
      </c>
      <c r="AB80" s="202" t="str">
        <f t="shared" si="44"/>
        <v/>
      </c>
      <c r="AC80" s="203" t="str">
        <f t="shared" si="45"/>
        <v/>
      </c>
      <c r="AD80" s="204" t="str">
        <f t="shared" si="46"/>
        <v/>
      </c>
      <c r="AE80" s="205"/>
      <c r="AF80" s="186"/>
      <c r="AG80" s="206" t="str">
        <f t="shared" si="47"/>
        <v/>
      </c>
      <c r="AH80" s="207" t="str">
        <f t="shared" si="48"/>
        <v/>
      </c>
      <c r="AI80" s="208" t="str">
        <f t="shared" si="49"/>
        <v/>
      </c>
      <c r="AJ80" s="209" t="str">
        <f t="shared" si="50"/>
        <v/>
      </c>
      <c r="AK80" s="210" t="str">
        <f t="shared" si="51"/>
        <v/>
      </c>
    </row>
    <row r="81" spans="2:37" ht="12" customHeight="1">
      <c r="B81" s="21">
        <f>IF(情報!$C71="","",情報!$C71)</f>
        <v>224</v>
      </c>
      <c r="C81" s="22" t="str">
        <f t="shared" si="39"/>
        <v/>
      </c>
      <c r="D81" s="192" t="str">
        <f t="shared" si="36"/>
        <v/>
      </c>
      <c r="E81" s="307" t="str">
        <f t="shared" si="36"/>
        <v/>
      </c>
      <c r="F81" s="307" t="str">
        <f t="shared" si="36"/>
        <v/>
      </c>
      <c r="G81" s="192" t="str">
        <f t="shared" si="37"/>
        <v/>
      </c>
      <c r="H81" s="307" t="str">
        <f t="shared" si="37"/>
        <v/>
      </c>
      <c r="I81" s="307" t="str">
        <f t="shared" si="37"/>
        <v/>
      </c>
      <c r="J81" s="192" t="str">
        <f t="shared" si="38"/>
        <v/>
      </c>
      <c r="K81" s="307" t="str">
        <f t="shared" si="38"/>
        <v/>
      </c>
      <c r="L81" s="307" t="str">
        <f t="shared" si="38"/>
        <v/>
      </c>
      <c r="M81" s="196" t="str">
        <f t="shared" si="52"/>
        <v/>
      </c>
      <c r="N81" s="308" t="str">
        <f t="shared" si="52"/>
        <v/>
      </c>
      <c r="O81" s="309" t="str">
        <f t="shared" si="52"/>
        <v/>
      </c>
      <c r="P81" s="306"/>
      <c r="Q81" s="195" t="str">
        <f t="shared" si="40"/>
        <v/>
      </c>
      <c r="R81" s="196" t="str">
        <f t="shared" si="53"/>
        <v/>
      </c>
      <c r="S81" s="197" t="str">
        <f t="shared" si="41"/>
        <v/>
      </c>
      <c r="T81" s="192" t="str">
        <f t="shared" si="42"/>
        <v/>
      </c>
      <c r="U81" s="198" t="str">
        <f t="shared" si="54"/>
        <v/>
      </c>
      <c r="V81" s="199"/>
      <c r="W81" s="200" t="str">
        <f t="shared" si="55"/>
        <v/>
      </c>
      <c r="X81" s="199"/>
      <c r="Y81" s="200" t="str">
        <f t="shared" si="56"/>
        <v/>
      </c>
      <c r="Z81" s="199"/>
      <c r="AA81" s="201" t="str">
        <f t="shared" si="43"/>
        <v/>
      </c>
      <c r="AB81" s="202" t="str">
        <f t="shared" si="44"/>
        <v/>
      </c>
      <c r="AC81" s="203" t="str">
        <f t="shared" si="45"/>
        <v/>
      </c>
      <c r="AD81" s="204" t="str">
        <f t="shared" si="46"/>
        <v/>
      </c>
      <c r="AE81" s="205"/>
      <c r="AF81" s="186"/>
      <c r="AG81" s="206" t="str">
        <f t="shared" si="47"/>
        <v/>
      </c>
      <c r="AH81" s="207" t="str">
        <f t="shared" si="48"/>
        <v/>
      </c>
      <c r="AI81" s="208" t="str">
        <f t="shared" si="49"/>
        <v/>
      </c>
      <c r="AJ81" s="209" t="str">
        <f t="shared" si="50"/>
        <v/>
      </c>
      <c r="AK81" s="210" t="str">
        <f t="shared" si="51"/>
        <v/>
      </c>
    </row>
    <row r="82" spans="2:37" ht="12" customHeight="1">
      <c r="B82" s="27">
        <f>IF(情報!$C72="","",情報!$C72)</f>
        <v>225</v>
      </c>
      <c r="C82" s="28" t="str">
        <f t="shared" si="39"/>
        <v/>
      </c>
      <c r="D82" s="211" t="str">
        <f t="shared" si="36"/>
        <v/>
      </c>
      <c r="E82" s="310" t="str">
        <f t="shared" si="36"/>
        <v/>
      </c>
      <c r="F82" s="310" t="str">
        <f t="shared" si="36"/>
        <v/>
      </c>
      <c r="G82" s="211" t="str">
        <f t="shared" si="37"/>
        <v/>
      </c>
      <c r="H82" s="310" t="str">
        <f t="shared" si="37"/>
        <v/>
      </c>
      <c r="I82" s="310" t="str">
        <f t="shared" si="37"/>
        <v/>
      </c>
      <c r="J82" s="211" t="str">
        <f t="shared" si="38"/>
        <v/>
      </c>
      <c r="K82" s="310" t="str">
        <f t="shared" si="38"/>
        <v/>
      </c>
      <c r="L82" s="310" t="str">
        <f t="shared" si="38"/>
        <v/>
      </c>
      <c r="M82" s="215" t="str">
        <f t="shared" si="52"/>
        <v/>
      </c>
      <c r="N82" s="311" t="str">
        <f t="shared" si="52"/>
        <v/>
      </c>
      <c r="O82" s="312" t="str">
        <f t="shared" si="52"/>
        <v/>
      </c>
      <c r="P82" s="306"/>
      <c r="Q82" s="214" t="str">
        <f t="shared" si="40"/>
        <v/>
      </c>
      <c r="R82" s="215" t="str">
        <f t="shared" si="53"/>
        <v/>
      </c>
      <c r="S82" s="216" t="str">
        <f t="shared" si="41"/>
        <v/>
      </c>
      <c r="T82" s="211" t="str">
        <f t="shared" si="42"/>
        <v/>
      </c>
      <c r="U82" s="217" t="str">
        <f t="shared" si="54"/>
        <v/>
      </c>
      <c r="V82" s="218"/>
      <c r="W82" s="219" t="str">
        <f t="shared" si="55"/>
        <v/>
      </c>
      <c r="X82" s="218"/>
      <c r="Y82" s="219" t="str">
        <f t="shared" si="56"/>
        <v/>
      </c>
      <c r="Z82" s="218"/>
      <c r="AA82" s="220" t="str">
        <f t="shared" si="43"/>
        <v/>
      </c>
      <c r="AB82" s="221" t="str">
        <f t="shared" si="44"/>
        <v/>
      </c>
      <c r="AC82" s="222" t="str">
        <f t="shared" si="45"/>
        <v/>
      </c>
      <c r="AD82" s="223" t="str">
        <f t="shared" si="46"/>
        <v/>
      </c>
      <c r="AE82" s="224"/>
      <c r="AF82" s="186"/>
      <c r="AG82" s="225" t="str">
        <f t="shared" si="47"/>
        <v/>
      </c>
      <c r="AH82" s="226" t="str">
        <f t="shared" si="48"/>
        <v/>
      </c>
      <c r="AI82" s="227" t="str">
        <f t="shared" si="49"/>
        <v/>
      </c>
      <c r="AJ82" s="228" t="str">
        <f t="shared" si="50"/>
        <v/>
      </c>
      <c r="AK82" s="229" t="str">
        <f t="shared" si="51"/>
        <v/>
      </c>
    </row>
    <row r="83" spans="2:37" ht="12" customHeight="1">
      <c r="B83" s="33">
        <f>IF(情報!$C73="","",情報!$C73)</f>
        <v>226</v>
      </c>
      <c r="C83" s="34" t="str">
        <f t="shared" si="39"/>
        <v/>
      </c>
      <c r="D83" s="230" t="str">
        <f t="shared" si="36"/>
        <v/>
      </c>
      <c r="E83" s="313" t="str">
        <f t="shared" si="36"/>
        <v/>
      </c>
      <c r="F83" s="313" t="str">
        <f t="shared" si="36"/>
        <v/>
      </c>
      <c r="G83" s="230" t="str">
        <f t="shared" si="37"/>
        <v/>
      </c>
      <c r="H83" s="313" t="str">
        <f t="shared" si="37"/>
        <v/>
      </c>
      <c r="I83" s="313" t="str">
        <f t="shared" si="37"/>
        <v/>
      </c>
      <c r="J83" s="230" t="str">
        <f t="shared" si="38"/>
        <v/>
      </c>
      <c r="K83" s="313" t="str">
        <f t="shared" si="38"/>
        <v/>
      </c>
      <c r="L83" s="313" t="str">
        <f t="shared" si="38"/>
        <v/>
      </c>
      <c r="M83" s="234" t="str">
        <f t="shared" si="52"/>
        <v/>
      </c>
      <c r="N83" s="314" t="str">
        <f t="shared" si="52"/>
        <v/>
      </c>
      <c r="O83" s="315" t="str">
        <f t="shared" si="52"/>
        <v/>
      </c>
      <c r="P83" s="306"/>
      <c r="Q83" s="233" t="str">
        <f t="shared" si="40"/>
        <v/>
      </c>
      <c r="R83" s="234" t="str">
        <f t="shared" si="53"/>
        <v/>
      </c>
      <c r="S83" s="235" t="str">
        <f t="shared" si="41"/>
        <v/>
      </c>
      <c r="T83" s="230" t="str">
        <f t="shared" si="42"/>
        <v/>
      </c>
      <c r="U83" s="236" t="str">
        <f t="shared" si="54"/>
        <v/>
      </c>
      <c r="V83" s="237"/>
      <c r="W83" s="238" t="str">
        <f t="shared" si="55"/>
        <v/>
      </c>
      <c r="X83" s="237"/>
      <c r="Y83" s="238" t="str">
        <f t="shared" si="56"/>
        <v/>
      </c>
      <c r="Z83" s="237"/>
      <c r="AA83" s="239" t="str">
        <f t="shared" si="43"/>
        <v/>
      </c>
      <c r="AB83" s="240" t="str">
        <f t="shared" si="44"/>
        <v/>
      </c>
      <c r="AC83" s="241" t="str">
        <f t="shared" si="45"/>
        <v/>
      </c>
      <c r="AD83" s="242" t="str">
        <f t="shared" si="46"/>
        <v/>
      </c>
      <c r="AE83" s="243"/>
      <c r="AF83" s="186"/>
      <c r="AG83" s="244" t="str">
        <f t="shared" si="47"/>
        <v/>
      </c>
      <c r="AH83" s="245" t="str">
        <f t="shared" si="48"/>
        <v/>
      </c>
      <c r="AI83" s="246" t="str">
        <f t="shared" si="49"/>
        <v/>
      </c>
      <c r="AJ83" s="247" t="str">
        <f t="shared" si="50"/>
        <v/>
      </c>
      <c r="AK83" s="248" t="str">
        <f t="shared" si="51"/>
        <v/>
      </c>
    </row>
    <row r="84" spans="2:37" ht="12" customHeight="1">
      <c r="B84" s="21">
        <f>IF(情報!$C74="","",情報!$C74)</f>
        <v>227</v>
      </c>
      <c r="C84" s="22" t="str">
        <f t="shared" si="39"/>
        <v/>
      </c>
      <c r="D84" s="192" t="str">
        <f t="shared" si="36"/>
        <v/>
      </c>
      <c r="E84" s="307" t="str">
        <f t="shared" si="36"/>
        <v/>
      </c>
      <c r="F84" s="307" t="str">
        <f t="shared" si="36"/>
        <v/>
      </c>
      <c r="G84" s="192" t="str">
        <f t="shared" si="37"/>
        <v/>
      </c>
      <c r="H84" s="307" t="str">
        <f t="shared" si="37"/>
        <v/>
      </c>
      <c r="I84" s="307" t="str">
        <f t="shared" si="37"/>
        <v/>
      </c>
      <c r="J84" s="192" t="str">
        <f t="shared" si="38"/>
        <v/>
      </c>
      <c r="K84" s="307" t="str">
        <f t="shared" si="38"/>
        <v/>
      </c>
      <c r="L84" s="307" t="str">
        <f t="shared" si="38"/>
        <v/>
      </c>
      <c r="M84" s="196" t="str">
        <f t="shared" si="52"/>
        <v/>
      </c>
      <c r="N84" s="308" t="str">
        <f t="shared" si="52"/>
        <v/>
      </c>
      <c r="O84" s="309" t="str">
        <f t="shared" si="52"/>
        <v/>
      </c>
      <c r="P84" s="306"/>
      <c r="Q84" s="195" t="str">
        <f t="shared" si="40"/>
        <v/>
      </c>
      <c r="R84" s="196" t="str">
        <f t="shared" si="53"/>
        <v/>
      </c>
      <c r="S84" s="197" t="str">
        <f t="shared" si="41"/>
        <v/>
      </c>
      <c r="T84" s="192" t="str">
        <f t="shared" si="42"/>
        <v/>
      </c>
      <c r="U84" s="198" t="str">
        <f t="shared" si="54"/>
        <v/>
      </c>
      <c r="V84" s="199"/>
      <c r="W84" s="200" t="str">
        <f t="shared" si="55"/>
        <v/>
      </c>
      <c r="X84" s="199"/>
      <c r="Y84" s="200" t="str">
        <f t="shared" si="56"/>
        <v/>
      </c>
      <c r="Z84" s="199"/>
      <c r="AA84" s="201" t="str">
        <f t="shared" si="43"/>
        <v/>
      </c>
      <c r="AB84" s="202" t="str">
        <f t="shared" si="44"/>
        <v/>
      </c>
      <c r="AC84" s="203" t="str">
        <f t="shared" si="45"/>
        <v/>
      </c>
      <c r="AD84" s="204" t="str">
        <f t="shared" si="46"/>
        <v/>
      </c>
      <c r="AE84" s="205"/>
      <c r="AF84" s="186"/>
      <c r="AG84" s="206" t="str">
        <f t="shared" si="47"/>
        <v/>
      </c>
      <c r="AH84" s="207" t="str">
        <f t="shared" si="48"/>
        <v/>
      </c>
      <c r="AI84" s="208" t="str">
        <f t="shared" si="49"/>
        <v/>
      </c>
      <c r="AJ84" s="209" t="str">
        <f t="shared" si="50"/>
        <v/>
      </c>
      <c r="AK84" s="210" t="str">
        <f t="shared" si="51"/>
        <v/>
      </c>
    </row>
    <row r="85" spans="2:37" ht="12" customHeight="1">
      <c r="B85" s="21">
        <f>IF(情報!$C75="","",情報!$C75)</f>
        <v>228</v>
      </c>
      <c r="C85" s="22" t="str">
        <f t="shared" si="39"/>
        <v/>
      </c>
      <c r="D85" s="192" t="str">
        <f t="shared" si="36"/>
        <v/>
      </c>
      <c r="E85" s="307" t="str">
        <f t="shared" si="36"/>
        <v/>
      </c>
      <c r="F85" s="307" t="str">
        <f t="shared" si="36"/>
        <v/>
      </c>
      <c r="G85" s="192" t="str">
        <f t="shared" si="37"/>
        <v/>
      </c>
      <c r="H85" s="307" t="str">
        <f t="shared" si="37"/>
        <v/>
      </c>
      <c r="I85" s="307" t="str">
        <f t="shared" si="37"/>
        <v/>
      </c>
      <c r="J85" s="192" t="str">
        <f t="shared" si="38"/>
        <v/>
      </c>
      <c r="K85" s="307" t="str">
        <f t="shared" si="38"/>
        <v/>
      </c>
      <c r="L85" s="307" t="str">
        <f t="shared" si="38"/>
        <v/>
      </c>
      <c r="M85" s="196" t="str">
        <f t="shared" si="52"/>
        <v/>
      </c>
      <c r="N85" s="308" t="str">
        <f t="shared" si="52"/>
        <v/>
      </c>
      <c r="O85" s="309" t="str">
        <f t="shared" si="52"/>
        <v/>
      </c>
      <c r="P85" s="306"/>
      <c r="Q85" s="195" t="str">
        <f t="shared" si="40"/>
        <v/>
      </c>
      <c r="R85" s="196" t="str">
        <f t="shared" si="53"/>
        <v/>
      </c>
      <c r="S85" s="197" t="str">
        <f t="shared" si="41"/>
        <v/>
      </c>
      <c r="T85" s="192" t="str">
        <f t="shared" si="42"/>
        <v/>
      </c>
      <c r="U85" s="198" t="str">
        <f t="shared" si="54"/>
        <v/>
      </c>
      <c r="V85" s="199"/>
      <c r="W85" s="200" t="str">
        <f t="shared" si="55"/>
        <v/>
      </c>
      <c r="X85" s="199"/>
      <c r="Y85" s="200" t="str">
        <f t="shared" si="56"/>
        <v/>
      </c>
      <c r="Z85" s="199"/>
      <c r="AA85" s="201" t="str">
        <f t="shared" si="43"/>
        <v/>
      </c>
      <c r="AB85" s="202" t="str">
        <f t="shared" si="44"/>
        <v/>
      </c>
      <c r="AC85" s="203" t="str">
        <f t="shared" si="45"/>
        <v/>
      </c>
      <c r="AD85" s="204" t="str">
        <f t="shared" si="46"/>
        <v/>
      </c>
      <c r="AE85" s="205"/>
      <c r="AF85" s="186"/>
      <c r="AG85" s="206" t="str">
        <f t="shared" si="47"/>
        <v/>
      </c>
      <c r="AH85" s="207" t="str">
        <f t="shared" si="48"/>
        <v/>
      </c>
      <c r="AI85" s="208" t="str">
        <f t="shared" si="49"/>
        <v/>
      </c>
      <c r="AJ85" s="209" t="str">
        <f t="shared" si="50"/>
        <v/>
      </c>
      <c r="AK85" s="210" t="str">
        <f t="shared" si="51"/>
        <v/>
      </c>
    </row>
    <row r="86" spans="2:37" ht="12" customHeight="1">
      <c r="B86" s="21">
        <f>IF(情報!$C76="","",情報!$C76)</f>
        <v>229</v>
      </c>
      <c r="C86" s="22" t="str">
        <f t="shared" si="39"/>
        <v/>
      </c>
      <c r="D86" s="192" t="str">
        <f t="shared" si="36"/>
        <v/>
      </c>
      <c r="E86" s="307" t="str">
        <f t="shared" si="36"/>
        <v/>
      </c>
      <c r="F86" s="307" t="str">
        <f t="shared" si="36"/>
        <v/>
      </c>
      <c r="G86" s="192" t="str">
        <f t="shared" si="37"/>
        <v/>
      </c>
      <c r="H86" s="307" t="str">
        <f t="shared" si="37"/>
        <v/>
      </c>
      <c r="I86" s="307" t="str">
        <f t="shared" si="37"/>
        <v/>
      </c>
      <c r="J86" s="192" t="str">
        <f t="shared" si="38"/>
        <v/>
      </c>
      <c r="K86" s="307" t="str">
        <f t="shared" si="38"/>
        <v/>
      </c>
      <c r="L86" s="307" t="str">
        <f t="shared" si="38"/>
        <v/>
      </c>
      <c r="M86" s="196" t="str">
        <f t="shared" si="52"/>
        <v/>
      </c>
      <c r="N86" s="308" t="str">
        <f t="shared" si="52"/>
        <v/>
      </c>
      <c r="O86" s="309" t="str">
        <f t="shared" si="52"/>
        <v/>
      </c>
      <c r="P86" s="306"/>
      <c r="Q86" s="195" t="str">
        <f t="shared" si="40"/>
        <v/>
      </c>
      <c r="R86" s="196" t="str">
        <f t="shared" si="53"/>
        <v/>
      </c>
      <c r="S86" s="197" t="str">
        <f t="shared" si="41"/>
        <v/>
      </c>
      <c r="T86" s="192" t="str">
        <f t="shared" si="42"/>
        <v/>
      </c>
      <c r="U86" s="198" t="str">
        <f t="shared" si="54"/>
        <v/>
      </c>
      <c r="V86" s="199"/>
      <c r="W86" s="200" t="str">
        <f t="shared" si="55"/>
        <v/>
      </c>
      <c r="X86" s="199"/>
      <c r="Y86" s="200" t="str">
        <f t="shared" si="56"/>
        <v/>
      </c>
      <c r="Z86" s="199"/>
      <c r="AA86" s="201" t="str">
        <f t="shared" si="43"/>
        <v/>
      </c>
      <c r="AB86" s="202" t="str">
        <f t="shared" si="44"/>
        <v/>
      </c>
      <c r="AC86" s="203" t="str">
        <f t="shared" si="45"/>
        <v/>
      </c>
      <c r="AD86" s="204" t="str">
        <f t="shared" si="46"/>
        <v/>
      </c>
      <c r="AE86" s="205"/>
      <c r="AF86" s="186"/>
      <c r="AG86" s="206" t="str">
        <f t="shared" si="47"/>
        <v/>
      </c>
      <c r="AH86" s="207" t="str">
        <f t="shared" si="48"/>
        <v/>
      </c>
      <c r="AI86" s="208" t="str">
        <f t="shared" si="49"/>
        <v/>
      </c>
      <c r="AJ86" s="209" t="str">
        <f t="shared" si="50"/>
        <v/>
      </c>
      <c r="AK86" s="210" t="str">
        <f t="shared" si="51"/>
        <v/>
      </c>
    </row>
    <row r="87" spans="2:37" ht="12" customHeight="1">
      <c r="B87" s="27">
        <f>IF(情報!$C77="","",情報!$C77)</f>
        <v>230</v>
      </c>
      <c r="C87" s="28" t="str">
        <f t="shared" si="39"/>
        <v/>
      </c>
      <c r="D87" s="211" t="str">
        <f t="shared" si="36"/>
        <v/>
      </c>
      <c r="E87" s="310" t="str">
        <f t="shared" si="36"/>
        <v/>
      </c>
      <c r="F87" s="310" t="str">
        <f t="shared" si="36"/>
        <v/>
      </c>
      <c r="G87" s="211" t="str">
        <f t="shared" si="37"/>
        <v/>
      </c>
      <c r="H87" s="310" t="str">
        <f t="shared" si="37"/>
        <v/>
      </c>
      <c r="I87" s="310" t="str">
        <f t="shared" si="37"/>
        <v/>
      </c>
      <c r="J87" s="211" t="str">
        <f t="shared" si="38"/>
        <v/>
      </c>
      <c r="K87" s="310" t="str">
        <f t="shared" si="38"/>
        <v/>
      </c>
      <c r="L87" s="310" t="str">
        <f t="shared" si="38"/>
        <v/>
      </c>
      <c r="M87" s="215" t="str">
        <f t="shared" si="52"/>
        <v/>
      </c>
      <c r="N87" s="311" t="str">
        <f t="shared" si="52"/>
        <v/>
      </c>
      <c r="O87" s="312" t="str">
        <f t="shared" si="52"/>
        <v/>
      </c>
      <c r="P87" s="306"/>
      <c r="Q87" s="214" t="str">
        <f t="shared" si="40"/>
        <v/>
      </c>
      <c r="R87" s="215" t="str">
        <f t="shared" si="53"/>
        <v/>
      </c>
      <c r="S87" s="216" t="str">
        <f t="shared" si="41"/>
        <v/>
      </c>
      <c r="T87" s="211" t="str">
        <f t="shared" si="42"/>
        <v/>
      </c>
      <c r="U87" s="217" t="str">
        <f t="shared" si="54"/>
        <v/>
      </c>
      <c r="V87" s="218"/>
      <c r="W87" s="219" t="str">
        <f t="shared" si="55"/>
        <v/>
      </c>
      <c r="X87" s="218"/>
      <c r="Y87" s="219" t="str">
        <f t="shared" si="56"/>
        <v/>
      </c>
      <c r="Z87" s="218"/>
      <c r="AA87" s="220" t="str">
        <f t="shared" si="43"/>
        <v/>
      </c>
      <c r="AB87" s="221" t="str">
        <f t="shared" si="44"/>
        <v/>
      </c>
      <c r="AC87" s="222" t="str">
        <f t="shared" si="45"/>
        <v/>
      </c>
      <c r="AD87" s="223" t="str">
        <f t="shared" si="46"/>
        <v/>
      </c>
      <c r="AE87" s="224"/>
      <c r="AF87" s="186"/>
      <c r="AG87" s="225" t="str">
        <f t="shared" si="47"/>
        <v/>
      </c>
      <c r="AH87" s="226" t="str">
        <f t="shared" si="48"/>
        <v/>
      </c>
      <c r="AI87" s="227" t="str">
        <f t="shared" si="49"/>
        <v/>
      </c>
      <c r="AJ87" s="228" t="str">
        <f t="shared" si="50"/>
        <v/>
      </c>
      <c r="AK87" s="229" t="str">
        <f t="shared" si="51"/>
        <v/>
      </c>
    </row>
    <row r="88" spans="2:37" ht="12" customHeight="1">
      <c r="B88" s="33">
        <f>IF(情報!$C78="","",情報!$C78)</f>
        <v>231</v>
      </c>
      <c r="C88" s="34" t="str">
        <f t="shared" si="39"/>
        <v/>
      </c>
      <c r="D88" s="230" t="str">
        <f t="shared" si="36"/>
        <v/>
      </c>
      <c r="E88" s="313" t="str">
        <f t="shared" si="36"/>
        <v/>
      </c>
      <c r="F88" s="313" t="str">
        <f t="shared" si="36"/>
        <v/>
      </c>
      <c r="G88" s="230" t="str">
        <f t="shared" si="37"/>
        <v/>
      </c>
      <c r="H88" s="313" t="str">
        <f t="shared" si="37"/>
        <v/>
      </c>
      <c r="I88" s="313" t="str">
        <f t="shared" si="37"/>
        <v/>
      </c>
      <c r="J88" s="230" t="str">
        <f t="shared" si="38"/>
        <v/>
      </c>
      <c r="K88" s="313" t="str">
        <f t="shared" si="38"/>
        <v/>
      </c>
      <c r="L88" s="313" t="str">
        <f t="shared" si="38"/>
        <v/>
      </c>
      <c r="M88" s="234" t="str">
        <f t="shared" si="52"/>
        <v/>
      </c>
      <c r="N88" s="314" t="str">
        <f t="shared" si="52"/>
        <v/>
      </c>
      <c r="O88" s="315" t="str">
        <f t="shared" si="52"/>
        <v/>
      </c>
      <c r="P88" s="306"/>
      <c r="Q88" s="233" t="str">
        <f t="shared" si="40"/>
        <v/>
      </c>
      <c r="R88" s="234" t="str">
        <f t="shared" si="53"/>
        <v/>
      </c>
      <c r="S88" s="235" t="str">
        <f t="shared" si="41"/>
        <v/>
      </c>
      <c r="T88" s="230" t="str">
        <f t="shared" si="42"/>
        <v/>
      </c>
      <c r="U88" s="236" t="str">
        <f t="shared" si="54"/>
        <v/>
      </c>
      <c r="V88" s="237"/>
      <c r="W88" s="238" t="str">
        <f t="shared" si="55"/>
        <v/>
      </c>
      <c r="X88" s="237"/>
      <c r="Y88" s="238" t="str">
        <f t="shared" si="56"/>
        <v/>
      </c>
      <c r="Z88" s="237"/>
      <c r="AA88" s="239" t="str">
        <f t="shared" si="43"/>
        <v/>
      </c>
      <c r="AB88" s="240" t="str">
        <f t="shared" si="44"/>
        <v/>
      </c>
      <c r="AC88" s="241" t="str">
        <f t="shared" si="45"/>
        <v/>
      </c>
      <c r="AD88" s="242" t="str">
        <f t="shared" si="46"/>
        <v/>
      </c>
      <c r="AE88" s="243"/>
      <c r="AF88" s="186"/>
      <c r="AG88" s="244" t="str">
        <f t="shared" si="47"/>
        <v/>
      </c>
      <c r="AH88" s="245" t="str">
        <f t="shared" si="48"/>
        <v/>
      </c>
      <c r="AI88" s="246" t="str">
        <f t="shared" si="49"/>
        <v/>
      </c>
      <c r="AJ88" s="247" t="str">
        <f t="shared" si="50"/>
        <v/>
      </c>
      <c r="AK88" s="248" t="str">
        <f t="shared" si="51"/>
        <v/>
      </c>
    </row>
    <row r="89" spans="2:37" ht="12" customHeight="1">
      <c r="B89" s="45">
        <f>IF(情報!$C79="","",情報!$C79)</f>
        <v>232</v>
      </c>
      <c r="C89" s="46" t="str">
        <f t="shared" si="39"/>
        <v/>
      </c>
      <c r="D89" s="268" t="str">
        <f t="shared" si="36"/>
        <v/>
      </c>
      <c r="E89" s="319" t="str">
        <f t="shared" si="36"/>
        <v/>
      </c>
      <c r="F89" s="319" t="str">
        <f t="shared" si="36"/>
        <v/>
      </c>
      <c r="G89" s="268" t="str">
        <f t="shared" si="37"/>
        <v/>
      </c>
      <c r="H89" s="319" t="str">
        <f t="shared" si="37"/>
        <v/>
      </c>
      <c r="I89" s="319" t="str">
        <f t="shared" si="37"/>
        <v/>
      </c>
      <c r="J89" s="268" t="str">
        <f t="shared" si="38"/>
        <v/>
      </c>
      <c r="K89" s="319" t="str">
        <f t="shared" si="38"/>
        <v/>
      </c>
      <c r="L89" s="319" t="str">
        <f t="shared" si="38"/>
        <v/>
      </c>
      <c r="M89" s="196" t="str">
        <f t="shared" si="52"/>
        <v/>
      </c>
      <c r="N89" s="308" t="str">
        <f t="shared" si="52"/>
        <v/>
      </c>
      <c r="O89" s="309" t="str">
        <f t="shared" si="52"/>
        <v/>
      </c>
      <c r="P89" s="306"/>
      <c r="Q89" s="270" t="str">
        <f t="shared" si="40"/>
        <v/>
      </c>
      <c r="R89" s="196" t="str">
        <f t="shared" si="53"/>
        <v/>
      </c>
      <c r="S89" s="271" t="str">
        <f t="shared" si="41"/>
        <v/>
      </c>
      <c r="T89" s="268" t="str">
        <f t="shared" si="42"/>
        <v/>
      </c>
      <c r="U89" s="272" t="str">
        <f t="shared" si="54"/>
        <v/>
      </c>
      <c r="V89" s="199"/>
      <c r="W89" s="273" t="str">
        <f t="shared" si="55"/>
        <v/>
      </c>
      <c r="X89" s="199"/>
      <c r="Y89" s="273" t="str">
        <f t="shared" si="56"/>
        <v/>
      </c>
      <c r="Z89" s="199"/>
      <c r="AA89" s="274" t="str">
        <f t="shared" si="43"/>
        <v/>
      </c>
      <c r="AB89" s="275" t="str">
        <f t="shared" si="44"/>
        <v/>
      </c>
      <c r="AC89" s="276" t="str">
        <f t="shared" si="45"/>
        <v/>
      </c>
      <c r="AD89" s="277" t="str">
        <f t="shared" si="46"/>
        <v/>
      </c>
      <c r="AE89" s="205"/>
      <c r="AF89" s="186"/>
      <c r="AG89" s="278" t="str">
        <f t="shared" si="47"/>
        <v/>
      </c>
      <c r="AH89" s="279" t="str">
        <f t="shared" si="48"/>
        <v/>
      </c>
      <c r="AI89" s="280" t="str">
        <f t="shared" si="49"/>
        <v/>
      </c>
      <c r="AJ89" s="281" t="str">
        <f t="shared" si="50"/>
        <v/>
      </c>
      <c r="AK89" s="210" t="str">
        <f t="shared" si="51"/>
        <v/>
      </c>
    </row>
    <row r="90" spans="2:37" ht="12" customHeight="1">
      <c r="B90" s="21">
        <f>IF(情報!$C80="","",情報!$C80)</f>
        <v>233</v>
      </c>
      <c r="C90" s="22" t="str">
        <f t="shared" si="39"/>
        <v/>
      </c>
      <c r="D90" s="192" t="str">
        <f t="shared" si="36"/>
        <v/>
      </c>
      <c r="E90" s="307" t="str">
        <f t="shared" si="36"/>
        <v/>
      </c>
      <c r="F90" s="307" t="str">
        <f t="shared" si="36"/>
        <v/>
      </c>
      <c r="G90" s="192" t="str">
        <f t="shared" si="37"/>
        <v/>
      </c>
      <c r="H90" s="307" t="str">
        <f t="shared" si="37"/>
        <v/>
      </c>
      <c r="I90" s="307" t="str">
        <f t="shared" si="37"/>
        <v/>
      </c>
      <c r="J90" s="192" t="str">
        <f t="shared" si="38"/>
        <v/>
      </c>
      <c r="K90" s="307" t="str">
        <f t="shared" si="38"/>
        <v/>
      </c>
      <c r="L90" s="307" t="str">
        <f t="shared" si="38"/>
        <v/>
      </c>
      <c r="M90" s="196" t="str">
        <f t="shared" si="52"/>
        <v/>
      </c>
      <c r="N90" s="308" t="str">
        <f t="shared" si="52"/>
        <v/>
      </c>
      <c r="O90" s="309" t="str">
        <f t="shared" si="52"/>
        <v/>
      </c>
      <c r="P90" s="306"/>
      <c r="Q90" s="195" t="str">
        <f t="shared" si="40"/>
        <v/>
      </c>
      <c r="R90" s="196" t="str">
        <f t="shared" si="53"/>
        <v/>
      </c>
      <c r="S90" s="197" t="str">
        <f t="shared" si="41"/>
        <v/>
      </c>
      <c r="T90" s="192" t="str">
        <f t="shared" si="42"/>
        <v/>
      </c>
      <c r="U90" s="198" t="str">
        <f t="shared" si="54"/>
        <v/>
      </c>
      <c r="V90" s="199"/>
      <c r="W90" s="200" t="str">
        <f t="shared" si="55"/>
        <v/>
      </c>
      <c r="X90" s="199"/>
      <c r="Y90" s="200" t="str">
        <f t="shared" si="56"/>
        <v/>
      </c>
      <c r="Z90" s="199"/>
      <c r="AA90" s="201" t="str">
        <f t="shared" si="43"/>
        <v/>
      </c>
      <c r="AB90" s="202" t="str">
        <f t="shared" si="44"/>
        <v/>
      </c>
      <c r="AC90" s="203" t="str">
        <f t="shared" si="45"/>
        <v/>
      </c>
      <c r="AD90" s="204" t="str">
        <f t="shared" si="46"/>
        <v/>
      </c>
      <c r="AE90" s="205"/>
      <c r="AF90" s="186"/>
      <c r="AG90" s="206" t="str">
        <f t="shared" si="47"/>
        <v/>
      </c>
      <c r="AH90" s="207" t="str">
        <f t="shared" si="48"/>
        <v/>
      </c>
      <c r="AI90" s="208" t="str">
        <f t="shared" si="49"/>
        <v/>
      </c>
      <c r="AJ90" s="209" t="str">
        <f t="shared" si="50"/>
        <v/>
      </c>
      <c r="AK90" s="210" t="str">
        <f t="shared" si="51"/>
        <v/>
      </c>
    </row>
    <row r="91" spans="2:37" ht="12" customHeight="1">
      <c r="B91" s="21">
        <f>IF(情報!$C81="","",情報!$C81)</f>
        <v>234</v>
      </c>
      <c r="C91" s="22" t="str">
        <f t="shared" si="39"/>
        <v/>
      </c>
      <c r="D91" s="192" t="str">
        <f t="shared" si="36"/>
        <v/>
      </c>
      <c r="E91" s="307" t="str">
        <f t="shared" si="36"/>
        <v/>
      </c>
      <c r="F91" s="307" t="str">
        <f t="shared" si="36"/>
        <v/>
      </c>
      <c r="G91" s="192" t="str">
        <f t="shared" si="37"/>
        <v/>
      </c>
      <c r="H91" s="307" t="str">
        <f t="shared" si="37"/>
        <v/>
      </c>
      <c r="I91" s="307" t="str">
        <f t="shared" si="37"/>
        <v/>
      </c>
      <c r="J91" s="192" t="str">
        <f t="shared" si="38"/>
        <v/>
      </c>
      <c r="K91" s="307" t="str">
        <f t="shared" si="38"/>
        <v/>
      </c>
      <c r="L91" s="307" t="str">
        <f t="shared" si="38"/>
        <v/>
      </c>
      <c r="M91" s="196" t="str">
        <f t="shared" si="52"/>
        <v/>
      </c>
      <c r="N91" s="308" t="str">
        <f t="shared" si="52"/>
        <v/>
      </c>
      <c r="O91" s="309" t="str">
        <f t="shared" si="52"/>
        <v/>
      </c>
      <c r="P91" s="306"/>
      <c r="Q91" s="195" t="str">
        <f t="shared" si="40"/>
        <v/>
      </c>
      <c r="R91" s="196" t="str">
        <f t="shared" si="53"/>
        <v/>
      </c>
      <c r="S91" s="197" t="str">
        <f t="shared" si="41"/>
        <v/>
      </c>
      <c r="T91" s="192" t="str">
        <f t="shared" si="42"/>
        <v/>
      </c>
      <c r="U91" s="198" t="str">
        <f t="shared" si="54"/>
        <v/>
      </c>
      <c r="V91" s="199"/>
      <c r="W91" s="200" t="str">
        <f t="shared" si="55"/>
        <v/>
      </c>
      <c r="X91" s="199"/>
      <c r="Y91" s="200" t="str">
        <f t="shared" si="56"/>
        <v/>
      </c>
      <c r="Z91" s="199"/>
      <c r="AA91" s="201" t="str">
        <f t="shared" si="43"/>
        <v/>
      </c>
      <c r="AB91" s="202" t="str">
        <f t="shared" si="44"/>
        <v/>
      </c>
      <c r="AC91" s="203" t="str">
        <f t="shared" si="45"/>
        <v/>
      </c>
      <c r="AD91" s="204" t="str">
        <f t="shared" si="46"/>
        <v/>
      </c>
      <c r="AE91" s="205"/>
      <c r="AF91" s="186"/>
      <c r="AG91" s="206" t="str">
        <f t="shared" si="47"/>
        <v/>
      </c>
      <c r="AH91" s="207" t="str">
        <f t="shared" si="48"/>
        <v/>
      </c>
      <c r="AI91" s="208" t="str">
        <f t="shared" si="49"/>
        <v/>
      </c>
      <c r="AJ91" s="209" t="str">
        <f t="shared" si="50"/>
        <v/>
      </c>
      <c r="AK91" s="210" t="str">
        <f t="shared" si="51"/>
        <v/>
      </c>
    </row>
    <row r="92" spans="2:37" ht="12" customHeight="1">
      <c r="B92" s="27">
        <f>IF(情報!$C82="","",情報!$C82)</f>
        <v>235</v>
      </c>
      <c r="C92" s="28" t="str">
        <f t="shared" si="39"/>
        <v/>
      </c>
      <c r="D92" s="211" t="str">
        <f t="shared" si="36"/>
        <v/>
      </c>
      <c r="E92" s="310" t="str">
        <f t="shared" si="36"/>
        <v/>
      </c>
      <c r="F92" s="310" t="str">
        <f t="shared" si="36"/>
        <v/>
      </c>
      <c r="G92" s="211" t="str">
        <f t="shared" si="37"/>
        <v/>
      </c>
      <c r="H92" s="310" t="str">
        <f t="shared" si="37"/>
        <v/>
      </c>
      <c r="I92" s="310" t="str">
        <f t="shared" si="37"/>
        <v/>
      </c>
      <c r="J92" s="211" t="str">
        <f t="shared" si="38"/>
        <v/>
      </c>
      <c r="K92" s="310" t="str">
        <f t="shared" si="38"/>
        <v/>
      </c>
      <c r="L92" s="310" t="str">
        <f t="shared" si="38"/>
        <v/>
      </c>
      <c r="M92" s="215" t="str">
        <f t="shared" si="52"/>
        <v/>
      </c>
      <c r="N92" s="311" t="str">
        <f t="shared" si="52"/>
        <v/>
      </c>
      <c r="O92" s="312" t="str">
        <f t="shared" si="52"/>
        <v/>
      </c>
      <c r="P92" s="306"/>
      <c r="Q92" s="214" t="str">
        <f t="shared" si="40"/>
        <v/>
      </c>
      <c r="R92" s="215" t="str">
        <f t="shared" si="53"/>
        <v/>
      </c>
      <c r="S92" s="216" t="str">
        <f t="shared" si="41"/>
        <v/>
      </c>
      <c r="T92" s="211" t="str">
        <f t="shared" si="42"/>
        <v/>
      </c>
      <c r="U92" s="217" t="str">
        <f t="shared" si="54"/>
        <v/>
      </c>
      <c r="V92" s="218"/>
      <c r="W92" s="219" t="str">
        <f t="shared" si="55"/>
        <v/>
      </c>
      <c r="X92" s="218"/>
      <c r="Y92" s="219" t="str">
        <f t="shared" si="56"/>
        <v/>
      </c>
      <c r="Z92" s="218"/>
      <c r="AA92" s="220" t="str">
        <f t="shared" si="43"/>
        <v/>
      </c>
      <c r="AB92" s="221" t="str">
        <f t="shared" si="44"/>
        <v/>
      </c>
      <c r="AC92" s="222" t="str">
        <f t="shared" si="45"/>
        <v/>
      </c>
      <c r="AD92" s="223" t="str">
        <f t="shared" si="46"/>
        <v/>
      </c>
      <c r="AE92" s="224"/>
      <c r="AF92" s="186"/>
      <c r="AG92" s="225" t="str">
        <f t="shared" si="47"/>
        <v/>
      </c>
      <c r="AH92" s="226" t="str">
        <f t="shared" si="48"/>
        <v/>
      </c>
      <c r="AI92" s="227" t="str">
        <f t="shared" si="49"/>
        <v/>
      </c>
      <c r="AJ92" s="228" t="str">
        <f t="shared" si="50"/>
        <v/>
      </c>
      <c r="AK92" s="229" t="str">
        <f t="shared" si="51"/>
        <v/>
      </c>
    </row>
    <row r="93" spans="2:37" ht="12" customHeight="1">
      <c r="B93" s="33">
        <f>IF(情報!$C83="","",情報!$C83)</f>
        <v>236</v>
      </c>
      <c r="C93" s="34" t="str">
        <f t="shared" si="39"/>
        <v/>
      </c>
      <c r="D93" s="230" t="str">
        <f t="shared" ref="D93:F112" si="57">VLOOKUP($B93,評1,D$9,FALSE)</f>
        <v/>
      </c>
      <c r="E93" s="313" t="str">
        <f t="shared" si="57"/>
        <v/>
      </c>
      <c r="F93" s="313" t="str">
        <f t="shared" si="57"/>
        <v/>
      </c>
      <c r="G93" s="230" t="str">
        <f t="shared" ref="G93:I112" si="58">VLOOKUP($B93,評2,G$9,FALSE)</f>
        <v/>
      </c>
      <c r="H93" s="313" t="str">
        <f t="shared" si="58"/>
        <v/>
      </c>
      <c r="I93" s="313" t="str">
        <f t="shared" si="58"/>
        <v/>
      </c>
      <c r="J93" s="230" t="str">
        <f t="shared" ref="J93:L112" si="59">VLOOKUP($B93,評3,J$9,FALSE)</f>
        <v/>
      </c>
      <c r="K93" s="313" t="str">
        <f t="shared" si="59"/>
        <v/>
      </c>
      <c r="L93" s="313" t="str">
        <f t="shared" si="59"/>
        <v/>
      </c>
      <c r="M93" s="234" t="str">
        <f t="shared" si="52"/>
        <v/>
      </c>
      <c r="N93" s="314" t="str">
        <f t="shared" si="52"/>
        <v/>
      </c>
      <c r="O93" s="315" t="str">
        <f t="shared" si="52"/>
        <v/>
      </c>
      <c r="P93" s="306"/>
      <c r="Q93" s="233" t="str">
        <f t="shared" si="40"/>
        <v/>
      </c>
      <c r="R93" s="234" t="str">
        <f t="shared" si="53"/>
        <v/>
      </c>
      <c r="S93" s="235" t="str">
        <f t="shared" si="41"/>
        <v/>
      </c>
      <c r="T93" s="230" t="str">
        <f t="shared" si="42"/>
        <v/>
      </c>
      <c r="U93" s="236" t="str">
        <f t="shared" si="54"/>
        <v/>
      </c>
      <c r="V93" s="237"/>
      <c r="W93" s="238" t="str">
        <f t="shared" si="55"/>
        <v/>
      </c>
      <c r="X93" s="237"/>
      <c r="Y93" s="238" t="str">
        <f t="shared" si="56"/>
        <v/>
      </c>
      <c r="Z93" s="237"/>
      <c r="AA93" s="239" t="str">
        <f t="shared" si="43"/>
        <v/>
      </c>
      <c r="AB93" s="240" t="str">
        <f t="shared" si="44"/>
        <v/>
      </c>
      <c r="AC93" s="241" t="str">
        <f t="shared" si="45"/>
        <v/>
      </c>
      <c r="AD93" s="242" t="str">
        <f t="shared" si="46"/>
        <v/>
      </c>
      <c r="AE93" s="243"/>
      <c r="AF93" s="186"/>
      <c r="AG93" s="244" t="str">
        <f t="shared" si="47"/>
        <v/>
      </c>
      <c r="AH93" s="245" t="str">
        <f t="shared" si="48"/>
        <v/>
      </c>
      <c r="AI93" s="246" t="str">
        <f t="shared" si="49"/>
        <v/>
      </c>
      <c r="AJ93" s="247" t="str">
        <f t="shared" si="50"/>
        <v/>
      </c>
      <c r="AK93" s="248" t="str">
        <f t="shared" si="51"/>
        <v/>
      </c>
    </row>
    <row r="94" spans="2:37" ht="12" customHeight="1">
      <c r="B94" s="21">
        <f>IF(情報!$C84="","",情報!$C84)</f>
        <v>237</v>
      </c>
      <c r="C94" s="22" t="str">
        <f t="shared" si="39"/>
        <v/>
      </c>
      <c r="D94" s="192" t="str">
        <f t="shared" si="57"/>
        <v/>
      </c>
      <c r="E94" s="307" t="str">
        <f t="shared" si="57"/>
        <v/>
      </c>
      <c r="F94" s="307" t="str">
        <f t="shared" si="57"/>
        <v/>
      </c>
      <c r="G94" s="192" t="str">
        <f t="shared" si="58"/>
        <v/>
      </c>
      <c r="H94" s="307" t="str">
        <f t="shared" si="58"/>
        <v/>
      </c>
      <c r="I94" s="307" t="str">
        <f t="shared" si="58"/>
        <v/>
      </c>
      <c r="J94" s="192" t="str">
        <f t="shared" si="59"/>
        <v/>
      </c>
      <c r="K94" s="307" t="str">
        <f t="shared" si="59"/>
        <v/>
      </c>
      <c r="L94" s="307" t="str">
        <f t="shared" si="59"/>
        <v/>
      </c>
      <c r="M94" s="196" t="str">
        <f t="shared" si="52"/>
        <v/>
      </c>
      <c r="N94" s="308" t="str">
        <f t="shared" si="52"/>
        <v/>
      </c>
      <c r="O94" s="309" t="str">
        <f t="shared" si="52"/>
        <v/>
      </c>
      <c r="P94" s="306"/>
      <c r="Q94" s="195" t="str">
        <f t="shared" si="40"/>
        <v/>
      </c>
      <c r="R94" s="196" t="str">
        <f t="shared" si="53"/>
        <v/>
      </c>
      <c r="S94" s="197" t="str">
        <f t="shared" si="41"/>
        <v/>
      </c>
      <c r="T94" s="192" t="str">
        <f t="shared" si="42"/>
        <v/>
      </c>
      <c r="U94" s="198" t="str">
        <f t="shared" si="54"/>
        <v/>
      </c>
      <c r="V94" s="199"/>
      <c r="W94" s="200" t="str">
        <f t="shared" si="55"/>
        <v/>
      </c>
      <c r="X94" s="199"/>
      <c r="Y94" s="200" t="str">
        <f t="shared" si="56"/>
        <v/>
      </c>
      <c r="Z94" s="199"/>
      <c r="AA94" s="201" t="str">
        <f t="shared" si="43"/>
        <v/>
      </c>
      <c r="AB94" s="202" t="str">
        <f t="shared" si="44"/>
        <v/>
      </c>
      <c r="AC94" s="203" t="str">
        <f t="shared" si="45"/>
        <v/>
      </c>
      <c r="AD94" s="204" t="str">
        <f t="shared" si="46"/>
        <v/>
      </c>
      <c r="AE94" s="205"/>
      <c r="AF94" s="186"/>
      <c r="AG94" s="206" t="str">
        <f t="shared" si="47"/>
        <v/>
      </c>
      <c r="AH94" s="207" t="str">
        <f t="shared" si="48"/>
        <v/>
      </c>
      <c r="AI94" s="208" t="str">
        <f t="shared" si="49"/>
        <v/>
      </c>
      <c r="AJ94" s="209" t="str">
        <f t="shared" si="50"/>
        <v/>
      </c>
      <c r="AK94" s="210" t="str">
        <f t="shared" si="51"/>
        <v/>
      </c>
    </row>
    <row r="95" spans="2:37" ht="12" customHeight="1">
      <c r="B95" s="21">
        <f>IF(情報!$C85="","",情報!$C85)</f>
        <v>238</v>
      </c>
      <c r="C95" s="22" t="str">
        <f t="shared" si="39"/>
        <v/>
      </c>
      <c r="D95" s="192" t="str">
        <f t="shared" si="57"/>
        <v/>
      </c>
      <c r="E95" s="307" t="str">
        <f t="shared" si="57"/>
        <v/>
      </c>
      <c r="F95" s="307" t="str">
        <f t="shared" si="57"/>
        <v/>
      </c>
      <c r="G95" s="192" t="str">
        <f t="shared" si="58"/>
        <v/>
      </c>
      <c r="H95" s="307" t="str">
        <f t="shared" si="58"/>
        <v/>
      </c>
      <c r="I95" s="307" t="str">
        <f t="shared" si="58"/>
        <v/>
      </c>
      <c r="J95" s="192" t="str">
        <f t="shared" si="59"/>
        <v/>
      </c>
      <c r="K95" s="307" t="str">
        <f t="shared" si="59"/>
        <v/>
      </c>
      <c r="L95" s="307" t="str">
        <f t="shared" si="59"/>
        <v/>
      </c>
      <c r="M95" s="196" t="str">
        <f t="shared" si="52"/>
        <v/>
      </c>
      <c r="N95" s="308" t="str">
        <f t="shared" si="52"/>
        <v/>
      </c>
      <c r="O95" s="309" t="str">
        <f t="shared" si="52"/>
        <v/>
      </c>
      <c r="P95" s="306"/>
      <c r="Q95" s="195" t="str">
        <f t="shared" si="40"/>
        <v/>
      </c>
      <c r="R95" s="196" t="str">
        <f t="shared" si="53"/>
        <v/>
      </c>
      <c r="S95" s="197" t="str">
        <f t="shared" si="41"/>
        <v/>
      </c>
      <c r="T95" s="192" t="str">
        <f t="shared" si="42"/>
        <v/>
      </c>
      <c r="U95" s="198" t="str">
        <f t="shared" si="54"/>
        <v/>
      </c>
      <c r="V95" s="199"/>
      <c r="W95" s="200" t="str">
        <f t="shared" si="55"/>
        <v/>
      </c>
      <c r="X95" s="199"/>
      <c r="Y95" s="200" t="str">
        <f t="shared" si="56"/>
        <v/>
      </c>
      <c r="Z95" s="199"/>
      <c r="AA95" s="201" t="str">
        <f t="shared" si="43"/>
        <v/>
      </c>
      <c r="AB95" s="202" t="str">
        <f t="shared" si="44"/>
        <v/>
      </c>
      <c r="AC95" s="203" t="str">
        <f t="shared" si="45"/>
        <v/>
      </c>
      <c r="AD95" s="204" t="str">
        <f t="shared" si="46"/>
        <v/>
      </c>
      <c r="AE95" s="205"/>
      <c r="AF95" s="186"/>
      <c r="AG95" s="206" t="str">
        <f t="shared" si="47"/>
        <v/>
      </c>
      <c r="AH95" s="207" t="str">
        <f t="shared" si="48"/>
        <v/>
      </c>
      <c r="AI95" s="208" t="str">
        <f t="shared" si="49"/>
        <v/>
      </c>
      <c r="AJ95" s="209" t="str">
        <f t="shared" si="50"/>
        <v/>
      </c>
      <c r="AK95" s="210" t="str">
        <f t="shared" si="51"/>
        <v/>
      </c>
    </row>
    <row r="96" spans="2:37" ht="12" customHeight="1">
      <c r="B96" s="21">
        <f>IF(情報!$C86="","",情報!$C86)</f>
        <v>239</v>
      </c>
      <c r="C96" s="22" t="str">
        <f t="shared" si="39"/>
        <v/>
      </c>
      <c r="D96" s="192" t="str">
        <f t="shared" si="57"/>
        <v/>
      </c>
      <c r="E96" s="307" t="str">
        <f t="shared" si="57"/>
        <v/>
      </c>
      <c r="F96" s="307" t="str">
        <f t="shared" si="57"/>
        <v/>
      </c>
      <c r="G96" s="192" t="str">
        <f t="shared" si="58"/>
        <v/>
      </c>
      <c r="H96" s="307" t="str">
        <f t="shared" si="58"/>
        <v/>
      </c>
      <c r="I96" s="307" t="str">
        <f t="shared" si="58"/>
        <v/>
      </c>
      <c r="J96" s="192" t="str">
        <f t="shared" si="59"/>
        <v/>
      </c>
      <c r="K96" s="307" t="str">
        <f t="shared" si="59"/>
        <v/>
      </c>
      <c r="L96" s="307" t="str">
        <f t="shared" si="59"/>
        <v/>
      </c>
      <c r="M96" s="196" t="str">
        <f t="shared" si="52"/>
        <v/>
      </c>
      <c r="N96" s="308" t="str">
        <f t="shared" si="52"/>
        <v/>
      </c>
      <c r="O96" s="309" t="str">
        <f t="shared" si="52"/>
        <v/>
      </c>
      <c r="P96" s="306"/>
      <c r="Q96" s="195" t="str">
        <f t="shared" si="40"/>
        <v/>
      </c>
      <c r="R96" s="196" t="str">
        <f t="shared" si="53"/>
        <v/>
      </c>
      <c r="S96" s="197" t="str">
        <f t="shared" si="41"/>
        <v/>
      </c>
      <c r="T96" s="192" t="str">
        <f t="shared" si="42"/>
        <v/>
      </c>
      <c r="U96" s="198" t="str">
        <f t="shared" si="54"/>
        <v/>
      </c>
      <c r="V96" s="199"/>
      <c r="W96" s="200" t="str">
        <f t="shared" si="55"/>
        <v/>
      </c>
      <c r="X96" s="199"/>
      <c r="Y96" s="200" t="str">
        <f t="shared" si="56"/>
        <v/>
      </c>
      <c r="Z96" s="199"/>
      <c r="AA96" s="201" t="str">
        <f t="shared" si="43"/>
        <v/>
      </c>
      <c r="AB96" s="202" t="str">
        <f t="shared" si="44"/>
        <v/>
      </c>
      <c r="AC96" s="203" t="str">
        <f t="shared" si="45"/>
        <v/>
      </c>
      <c r="AD96" s="204" t="str">
        <f t="shared" si="46"/>
        <v/>
      </c>
      <c r="AE96" s="205"/>
      <c r="AF96" s="186"/>
      <c r="AG96" s="206" t="str">
        <f t="shared" si="47"/>
        <v/>
      </c>
      <c r="AH96" s="207" t="str">
        <f t="shared" si="48"/>
        <v/>
      </c>
      <c r="AI96" s="208" t="str">
        <f t="shared" si="49"/>
        <v/>
      </c>
      <c r="AJ96" s="209" t="str">
        <f t="shared" si="50"/>
        <v/>
      </c>
      <c r="AK96" s="210" t="str">
        <f t="shared" si="51"/>
        <v/>
      </c>
    </row>
    <row r="97" spans="2:37" ht="12" customHeight="1">
      <c r="B97" s="27">
        <f>IF(情報!$C87="","",情報!$C87)</f>
        <v>240</v>
      </c>
      <c r="C97" s="28" t="str">
        <f t="shared" si="39"/>
        <v/>
      </c>
      <c r="D97" s="211" t="str">
        <f t="shared" si="57"/>
        <v/>
      </c>
      <c r="E97" s="310" t="str">
        <f t="shared" si="57"/>
        <v/>
      </c>
      <c r="F97" s="310" t="str">
        <f t="shared" si="57"/>
        <v/>
      </c>
      <c r="G97" s="211" t="str">
        <f t="shared" si="58"/>
        <v/>
      </c>
      <c r="H97" s="310" t="str">
        <f t="shared" si="58"/>
        <v/>
      </c>
      <c r="I97" s="310" t="str">
        <f t="shared" si="58"/>
        <v/>
      </c>
      <c r="J97" s="211" t="str">
        <f t="shared" si="59"/>
        <v/>
      </c>
      <c r="K97" s="310" t="str">
        <f t="shared" si="59"/>
        <v/>
      </c>
      <c r="L97" s="310" t="str">
        <f t="shared" si="59"/>
        <v/>
      </c>
      <c r="M97" s="215" t="str">
        <f t="shared" si="52"/>
        <v/>
      </c>
      <c r="N97" s="311" t="str">
        <f t="shared" si="52"/>
        <v/>
      </c>
      <c r="O97" s="312" t="str">
        <f t="shared" si="52"/>
        <v/>
      </c>
      <c r="P97" s="306"/>
      <c r="Q97" s="214" t="str">
        <f t="shared" si="40"/>
        <v/>
      </c>
      <c r="R97" s="215" t="str">
        <f t="shared" si="53"/>
        <v/>
      </c>
      <c r="S97" s="216" t="str">
        <f t="shared" si="41"/>
        <v/>
      </c>
      <c r="T97" s="211" t="str">
        <f t="shared" si="42"/>
        <v/>
      </c>
      <c r="U97" s="217" t="str">
        <f t="shared" si="54"/>
        <v/>
      </c>
      <c r="V97" s="218"/>
      <c r="W97" s="219" t="str">
        <f t="shared" si="55"/>
        <v/>
      </c>
      <c r="X97" s="218"/>
      <c r="Y97" s="219" t="str">
        <f t="shared" si="56"/>
        <v/>
      </c>
      <c r="Z97" s="218"/>
      <c r="AA97" s="220" t="str">
        <f t="shared" si="43"/>
        <v/>
      </c>
      <c r="AB97" s="221" t="str">
        <f t="shared" si="44"/>
        <v/>
      </c>
      <c r="AC97" s="222" t="str">
        <f t="shared" si="45"/>
        <v/>
      </c>
      <c r="AD97" s="223" t="str">
        <f t="shared" si="46"/>
        <v/>
      </c>
      <c r="AE97" s="224"/>
      <c r="AF97" s="186"/>
      <c r="AG97" s="225" t="str">
        <f t="shared" si="47"/>
        <v/>
      </c>
      <c r="AH97" s="226" t="str">
        <f t="shared" si="48"/>
        <v/>
      </c>
      <c r="AI97" s="227" t="str">
        <f t="shared" si="49"/>
        <v/>
      </c>
      <c r="AJ97" s="228" t="str">
        <f t="shared" si="50"/>
        <v/>
      </c>
      <c r="AK97" s="229" t="str">
        <f t="shared" si="51"/>
        <v/>
      </c>
    </row>
    <row r="98" spans="2:37" ht="12" customHeight="1">
      <c r="B98" s="33">
        <f>IF(情報!$C88="","",情報!$C88)</f>
        <v>241</v>
      </c>
      <c r="C98" s="34" t="str">
        <f t="shared" si="39"/>
        <v/>
      </c>
      <c r="D98" s="230" t="str">
        <f t="shared" si="57"/>
        <v/>
      </c>
      <c r="E98" s="313" t="str">
        <f t="shared" si="57"/>
        <v/>
      </c>
      <c r="F98" s="313" t="str">
        <f t="shared" si="57"/>
        <v/>
      </c>
      <c r="G98" s="230" t="str">
        <f t="shared" si="58"/>
        <v/>
      </c>
      <c r="H98" s="313" t="str">
        <f t="shared" si="58"/>
        <v/>
      </c>
      <c r="I98" s="313" t="str">
        <f t="shared" si="58"/>
        <v/>
      </c>
      <c r="J98" s="230" t="str">
        <f t="shared" si="59"/>
        <v/>
      </c>
      <c r="K98" s="313" t="str">
        <f t="shared" si="59"/>
        <v/>
      </c>
      <c r="L98" s="313" t="str">
        <f t="shared" si="59"/>
        <v/>
      </c>
      <c r="M98" s="234" t="str">
        <f t="shared" si="52"/>
        <v/>
      </c>
      <c r="N98" s="314" t="str">
        <f t="shared" si="52"/>
        <v/>
      </c>
      <c r="O98" s="315" t="str">
        <f t="shared" si="52"/>
        <v/>
      </c>
      <c r="P98" s="306"/>
      <c r="Q98" s="233" t="str">
        <f t="shared" si="40"/>
        <v/>
      </c>
      <c r="R98" s="234" t="str">
        <f t="shared" si="53"/>
        <v/>
      </c>
      <c r="S98" s="235" t="str">
        <f t="shared" si="41"/>
        <v/>
      </c>
      <c r="T98" s="230" t="str">
        <f t="shared" si="42"/>
        <v/>
      </c>
      <c r="U98" s="236" t="str">
        <f t="shared" si="54"/>
        <v/>
      </c>
      <c r="V98" s="237"/>
      <c r="W98" s="238" t="str">
        <f t="shared" si="55"/>
        <v/>
      </c>
      <c r="X98" s="237"/>
      <c r="Y98" s="238" t="str">
        <f t="shared" si="56"/>
        <v/>
      </c>
      <c r="Z98" s="237"/>
      <c r="AA98" s="239" t="str">
        <f t="shared" si="43"/>
        <v/>
      </c>
      <c r="AB98" s="240" t="str">
        <f t="shared" si="44"/>
        <v/>
      </c>
      <c r="AC98" s="241" t="str">
        <f t="shared" si="45"/>
        <v/>
      </c>
      <c r="AD98" s="242" t="str">
        <f t="shared" si="46"/>
        <v/>
      </c>
      <c r="AE98" s="243"/>
      <c r="AF98" s="186"/>
      <c r="AG98" s="244" t="str">
        <f t="shared" si="47"/>
        <v/>
      </c>
      <c r="AH98" s="245" t="str">
        <f t="shared" si="48"/>
        <v/>
      </c>
      <c r="AI98" s="246" t="str">
        <f t="shared" si="49"/>
        <v/>
      </c>
      <c r="AJ98" s="247" t="str">
        <f t="shared" si="50"/>
        <v/>
      </c>
      <c r="AK98" s="248" t="str">
        <f t="shared" si="51"/>
        <v/>
      </c>
    </row>
    <row r="99" spans="2:37" ht="12" customHeight="1">
      <c r="B99" s="21">
        <f>IF(情報!$C89="","",情報!$C89)</f>
        <v>242</v>
      </c>
      <c r="C99" s="22" t="str">
        <f t="shared" si="39"/>
        <v/>
      </c>
      <c r="D99" s="192" t="str">
        <f t="shared" si="57"/>
        <v/>
      </c>
      <c r="E99" s="307" t="str">
        <f t="shared" si="57"/>
        <v/>
      </c>
      <c r="F99" s="307" t="str">
        <f t="shared" si="57"/>
        <v/>
      </c>
      <c r="G99" s="192" t="str">
        <f t="shared" si="58"/>
        <v/>
      </c>
      <c r="H99" s="307" t="str">
        <f t="shared" si="58"/>
        <v/>
      </c>
      <c r="I99" s="307" t="str">
        <f t="shared" si="58"/>
        <v/>
      </c>
      <c r="J99" s="192" t="str">
        <f t="shared" si="59"/>
        <v/>
      </c>
      <c r="K99" s="307" t="str">
        <f t="shared" si="59"/>
        <v/>
      </c>
      <c r="L99" s="307" t="str">
        <f t="shared" si="59"/>
        <v/>
      </c>
      <c r="M99" s="196" t="str">
        <f t="shared" si="52"/>
        <v/>
      </c>
      <c r="N99" s="308" t="str">
        <f t="shared" si="52"/>
        <v/>
      </c>
      <c r="O99" s="309" t="str">
        <f t="shared" si="52"/>
        <v/>
      </c>
      <c r="P99" s="306"/>
      <c r="Q99" s="195" t="str">
        <f t="shared" si="40"/>
        <v/>
      </c>
      <c r="R99" s="196" t="str">
        <f t="shared" si="53"/>
        <v/>
      </c>
      <c r="S99" s="197" t="str">
        <f t="shared" si="41"/>
        <v/>
      </c>
      <c r="T99" s="192" t="str">
        <f t="shared" si="42"/>
        <v/>
      </c>
      <c r="U99" s="198" t="str">
        <f t="shared" si="54"/>
        <v/>
      </c>
      <c r="V99" s="199"/>
      <c r="W99" s="200" t="str">
        <f t="shared" si="55"/>
        <v/>
      </c>
      <c r="X99" s="199"/>
      <c r="Y99" s="200" t="str">
        <f t="shared" si="56"/>
        <v/>
      </c>
      <c r="Z99" s="199"/>
      <c r="AA99" s="201" t="str">
        <f t="shared" si="43"/>
        <v/>
      </c>
      <c r="AB99" s="202" t="str">
        <f t="shared" si="44"/>
        <v/>
      </c>
      <c r="AC99" s="203" t="str">
        <f t="shared" si="45"/>
        <v/>
      </c>
      <c r="AD99" s="204" t="str">
        <f t="shared" si="46"/>
        <v/>
      </c>
      <c r="AE99" s="205"/>
      <c r="AF99" s="186"/>
      <c r="AG99" s="206" t="str">
        <f t="shared" si="47"/>
        <v/>
      </c>
      <c r="AH99" s="207" t="str">
        <f t="shared" si="48"/>
        <v/>
      </c>
      <c r="AI99" s="208" t="str">
        <f t="shared" si="49"/>
        <v/>
      </c>
      <c r="AJ99" s="209" t="str">
        <f t="shared" si="50"/>
        <v/>
      </c>
      <c r="AK99" s="210" t="str">
        <f t="shared" si="51"/>
        <v/>
      </c>
    </row>
    <row r="100" spans="2:37" ht="12" customHeight="1">
      <c r="B100" s="21">
        <f>IF(情報!$C90="","",情報!$C90)</f>
        <v>243</v>
      </c>
      <c r="C100" s="22" t="str">
        <f t="shared" si="39"/>
        <v/>
      </c>
      <c r="D100" s="192" t="str">
        <f t="shared" si="57"/>
        <v/>
      </c>
      <c r="E100" s="307" t="str">
        <f t="shared" si="57"/>
        <v/>
      </c>
      <c r="F100" s="307" t="str">
        <f t="shared" si="57"/>
        <v/>
      </c>
      <c r="G100" s="192" t="str">
        <f t="shared" si="58"/>
        <v/>
      </c>
      <c r="H100" s="307" t="str">
        <f t="shared" si="58"/>
        <v/>
      </c>
      <c r="I100" s="307" t="str">
        <f t="shared" si="58"/>
        <v/>
      </c>
      <c r="J100" s="192" t="str">
        <f t="shared" si="59"/>
        <v/>
      </c>
      <c r="K100" s="307" t="str">
        <f t="shared" si="59"/>
        <v/>
      </c>
      <c r="L100" s="307" t="str">
        <f t="shared" si="59"/>
        <v/>
      </c>
      <c r="M100" s="196" t="str">
        <f t="shared" si="52"/>
        <v/>
      </c>
      <c r="N100" s="308" t="str">
        <f t="shared" si="52"/>
        <v/>
      </c>
      <c r="O100" s="309" t="str">
        <f t="shared" si="52"/>
        <v/>
      </c>
      <c r="P100" s="306"/>
      <c r="Q100" s="195" t="str">
        <f t="shared" si="40"/>
        <v/>
      </c>
      <c r="R100" s="196" t="str">
        <f t="shared" si="53"/>
        <v/>
      </c>
      <c r="S100" s="197" t="str">
        <f t="shared" si="41"/>
        <v/>
      </c>
      <c r="T100" s="192" t="str">
        <f t="shared" si="42"/>
        <v/>
      </c>
      <c r="U100" s="198" t="str">
        <f t="shared" si="54"/>
        <v/>
      </c>
      <c r="V100" s="199"/>
      <c r="W100" s="200" t="str">
        <f t="shared" si="55"/>
        <v/>
      </c>
      <c r="X100" s="199"/>
      <c r="Y100" s="200" t="str">
        <f t="shared" si="56"/>
        <v/>
      </c>
      <c r="Z100" s="199"/>
      <c r="AA100" s="201" t="str">
        <f t="shared" si="43"/>
        <v/>
      </c>
      <c r="AB100" s="202" t="str">
        <f t="shared" si="44"/>
        <v/>
      </c>
      <c r="AC100" s="203" t="str">
        <f t="shared" si="45"/>
        <v/>
      </c>
      <c r="AD100" s="204" t="str">
        <f t="shared" si="46"/>
        <v/>
      </c>
      <c r="AE100" s="205"/>
      <c r="AF100" s="186"/>
      <c r="AG100" s="206" t="str">
        <f t="shared" si="47"/>
        <v/>
      </c>
      <c r="AH100" s="207" t="str">
        <f t="shared" si="48"/>
        <v/>
      </c>
      <c r="AI100" s="208" t="str">
        <f t="shared" si="49"/>
        <v/>
      </c>
      <c r="AJ100" s="209" t="str">
        <f t="shared" si="50"/>
        <v/>
      </c>
      <c r="AK100" s="210" t="str">
        <f t="shared" si="51"/>
        <v/>
      </c>
    </row>
    <row r="101" spans="2:37" ht="12" customHeight="1">
      <c r="B101" s="21">
        <f>IF(情報!$C91="","",情報!$C91)</f>
        <v>244</v>
      </c>
      <c r="C101" s="22" t="str">
        <f t="shared" si="39"/>
        <v/>
      </c>
      <c r="D101" s="192" t="str">
        <f t="shared" si="57"/>
        <v/>
      </c>
      <c r="E101" s="307" t="str">
        <f t="shared" si="57"/>
        <v/>
      </c>
      <c r="F101" s="307" t="str">
        <f t="shared" si="57"/>
        <v/>
      </c>
      <c r="G101" s="192" t="str">
        <f t="shared" si="58"/>
        <v/>
      </c>
      <c r="H101" s="307" t="str">
        <f t="shared" si="58"/>
        <v/>
      </c>
      <c r="I101" s="307" t="str">
        <f t="shared" si="58"/>
        <v/>
      </c>
      <c r="J101" s="192" t="str">
        <f t="shared" si="59"/>
        <v/>
      </c>
      <c r="K101" s="307" t="str">
        <f t="shared" si="59"/>
        <v/>
      </c>
      <c r="L101" s="307" t="str">
        <f t="shared" si="59"/>
        <v/>
      </c>
      <c r="M101" s="196" t="str">
        <f t="shared" si="52"/>
        <v/>
      </c>
      <c r="N101" s="308" t="str">
        <f t="shared" si="52"/>
        <v/>
      </c>
      <c r="O101" s="309" t="str">
        <f t="shared" si="52"/>
        <v/>
      </c>
      <c r="P101" s="306"/>
      <c r="Q101" s="195" t="str">
        <f t="shared" si="40"/>
        <v/>
      </c>
      <c r="R101" s="196" t="str">
        <f t="shared" si="53"/>
        <v/>
      </c>
      <c r="S101" s="197" t="str">
        <f t="shared" si="41"/>
        <v/>
      </c>
      <c r="T101" s="192" t="str">
        <f t="shared" si="42"/>
        <v/>
      </c>
      <c r="U101" s="198" t="str">
        <f t="shared" si="54"/>
        <v/>
      </c>
      <c r="V101" s="199"/>
      <c r="W101" s="200" t="str">
        <f t="shared" si="55"/>
        <v/>
      </c>
      <c r="X101" s="199"/>
      <c r="Y101" s="200" t="str">
        <f t="shared" si="56"/>
        <v/>
      </c>
      <c r="Z101" s="199"/>
      <c r="AA101" s="201" t="str">
        <f t="shared" si="43"/>
        <v/>
      </c>
      <c r="AB101" s="202" t="str">
        <f t="shared" si="44"/>
        <v/>
      </c>
      <c r="AC101" s="203" t="str">
        <f t="shared" si="45"/>
        <v/>
      </c>
      <c r="AD101" s="204" t="str">
        <f t="shared" si="46"/>
        <v/>
      </c>
      <c r="AE101" s="205"/>
      <c r="AF101" s="186"/>
      <c r="AG101" s="206" t="str">
        <f t="shared" si="47"/>
        <v/>
      </c>
      <c r="AH101" s="207" t="str">
        <f t="shared" si="48"/>
        <v/>
      </c>
      <c r="AI101" s="208" t="str">
        <f t="shared" si="49"/>
        <v/>
      </c>
      <c r="AJ101" s="209" t="str">
        <f t="shared" si="50"/>
        <v/>
      </c>
      <c r="AK101" s="210" t="str">
        <f t="shared" si="51"/>
        <v/>
      </c>
    </row>
    <row r="102" spans="2:37" ht="12" customHeight="1" thickBot="1">
      <c r="B102" s="39">
        <f>IF(情報!$C92="","",情報!$C92)</f>
        <v>245</v>
      </c>
      <c r="C102" s="40" t="str">
        <f t="shared" si="39"/>
        <v/>
      </c>
      <c r="D102" s="249" t="str">
        <f t="shared" si="57"/>
        <v/>
      </c>
      <c r="E102" s="316" t="str">
        <f t="shared" si="57"/>
        <v/>
      </c>
      <c r="F102" s="316" t="str">
        <f t="shared" si="57"/>
        <v/>
      </c>
      <c r="G102" s="249" t="str">
        <f t="shared" si="58"/>
        <v/>
      </c>
      <c r="H102" s="316" t="str">
        <f t="shared" si="58"/>
        <v/>
      </c>
      <c r="I102" s="316" t="str">
        <f t="shared" si="58"/>
        <v/>
      </c>
      <c r="J102" s="249" t="str">
        <f t="shared" si="59"/>
        <v/>
      </c>
      <c r="K102" s="316" t="str">
        <f t="shared" si="59"/>
        <v/>
      </c>
      <c r="L102" s="316" t="str">
        <f t="shared" si="59"/>
        <v/>
      </c>
      <c r="M102" s="253" t="str">
        <f t="shared" si="52"/>
        <v/>
      </c>
      <c r="N102" s="317" t="str">
        <f t="shared" si="52"/>
        <v/>
      </c>
      <c r="O102" s="318" t="str">
        <f t="shared" si="52"/>
        <v/>
      </c>
      <c r="P102" s="306"/>
      <c r="Q102" s="252" t="str">
        <f t="shared" si="40"/>
        <v/>
      </c>
      <c r="R102" s="253" t="str">
        <f t="shared" si="53"/>
        <v/>
      </c>
      <c r="S102" s="254" t="str">
        <f t="shared" si="41"/>
        <v/>
      </c>
      <c r="T102" s="249" t="str">
        <f t="shared" si="42"/>
        <v/>
      </c>
      <c r="U102" s="255" t="str">
        <f t="shared" si="54"/>
        <v/>
      </c>
      <c r="V102" s="256"/>
      <c r="W102" s="257" t="str">
        <f t="shared" si="55"/>
        <v/>
      </c>
      <c r="X102" s="256"/>
      <c r="Y102" s="257" t="str">
        <f t="shared" si="56"/>
        <v/>
      </c>
      <c r="Z102" s="256"/>
      <c r="AA102" s="258" t="str">
        <f t="shared" si="43"/>
        <v/>
      </c>
      <c r="AB102" s="259" t="str">
        <f t="shared" si="44"/>
        <v/>
      </c>
      <c r="AC102" s="260" t="str">
        <f t="shared" si="45"/>
        <v/>
      </c>
      <c r="AD102" s="261" t="str">
        <f t="shared" si="46"/>
        <v/>
      </c>
      <c r="AE102" s="262"/>
      <c r="AF102" s="186"/>
      <c r="AG102" s="263" t="str">
        <f t="shared" si="47"/>
        <v/>
      </c>
      <c r="AH102" s="264" t="str">
        <f t="shared" si="48"/>
        <v/>
      </c>
      <c r="AI102" s="265" t="str">
        <f t="shared" si="49"/>
        <v/>
      </c>
      <c r="AJ102" s="266" t="str">
        <f t="shared" si="50"/>
        <v/>
      </c>
      <c r="AK102" s="267" t="str">
        <f t="shared" si="51"/>
        <v/>
      </c>
    </row>
    <row r="103" spans="2:37" ht="12" customHeight="1">
      <c r="B103" s="14">
        <f>IF(情報!$C93="","",情報!$C93)</f>
        <v>301</v>
      </c>
      <c r="C103" s="15" t="str">
        <f t="shared" si="39"/>
        <v/>
      </c>
      <c r="D103" s="172" t="str">
        <f t="shared" si="57"/>
        <v/>
      </c>
      <c r="E103" s="303" t="str">
        <f t="shared" si="57"/>
        <v/>
      </c>
      <c r="F103" s="303" t="str">
        <f t="shared" si="57"/>
        <v/>
      </c>
      <c r="G103" s="172" t="str">
        <f t="shared" si="58"/>
        <v/>
      </c>
      <c r="H103" s="303" t="str">
        <f t="shared" si="58"/>
        <v/>
      </c>
      <c r="I103" s="303" t="str">
        <f t="shared" si="58"/>
        <v/>
      </c>
      <c r="J103" s="172" t="str">
        <f t="shared" si="59"/>
        <v/>
      </c>
      <c r="K103" s="303" t="str">
        <f t="shared" si="59"/>
        <v/>
      </c>
      <c r="L103" s="303" t="str">
        <f t="shared" si="59"/>
        <v/>
      </c>
      <c r="M103" s="176" t="str">
        <f t="shared" si="52"/>
        <v/>
      </c>
      <c r="N103" s="304" t="str">
        <f t="shared" si="52"/>
        <v/>
      </c>
      <c r="O103" s="305" t="str">
        <f t="shared" si="52"/>
        <v/>
      </c>
      <c r="P103" s="306"/>
      <c r="Q103" s="175" t="str">
        <f t="shared" si="40"/>
        <v/>
      </c>
      <c r="R103" s="176" t="str">
        <f t="shared" si="53"/>
        <v/>
      </c>
      <c r="S103" s="177" t="str">
        <f t="shared" si="41"/>
        <v/>
      </c>
      <c r="T103" s="172" t="str">
        <f t="shared" si="42"/>
        <v/>
      </c>
      <c r="U103" s="178" t="str">
        <f t="shared" si="54"/>
        <v/>
      </c>
      <c r="V103" s="179"/>
      <c r="W103" s="180" t="str">
        <f t="shared" si="55"/>
        <v/>
      </c>
      <c r="X103" s="179"/>
      <c r="Y103" s="180" t="str">
        <f t="shared" si="56"/>
        <v/>
      </c>
      <c r="Z103" s="179"/>
      <c r="AA103" s="181" t="str">
        <f t="shared" si="43"/>
        <v/>
      </c>
      <c r="AB103" s="182" t="str">
        <f t="shared" si="44"/>
        <v/>
      </c>
      <c r="AC103" s="183" t="str">
        <f t="shared" si="45"/>
        <v/>
      </c>
      <c r="AD103" s="184" t="str">
        <f t="shared" si="46"/>
        <v/>
      </c>
      <c r="AE103" s="185"/>
      <c r="AF103" s="186"/>
      <c r="AG103" s="187" t="str">
        <f t="shared" si="47"/>
        <v/>
      </c>
      <c r="AH103" s="188" t="str">
        <f t="shared" si="48"/>
        <v/>
      </c>
      <c r="AI103" s="189" t="str">
        <f t="shared" si="49"/>
        <v/>
      </c>
      <c r="AJ103" s="190" t="str">
        <f t="shared" si="50"/>
        <v/>
      </c>
      <c r="AK103" s="191" t="str">
        <f t="shared" si="51"/>
        <v/>
      </c>
    </row>
    <row r="104" spans="2:37" ht="12" customHeight="1">
      <c r="B104" s="21">
        <f>IF(情報!$C94="","",情報!$C94)</f>
        <v>302</v>
      </c>
      <c r="C104" s="22" t="str">
        <f t="shared" si="39"/>
        <v/>
      </c>
      <c r="D104" s="192" t="str">
        <f t="shared" si="57"/>
        <v/>
      </c>
      <c r="E104" s="307" t="str">
        <f t="shared" si="57"/>
        <v/>
      </c>
      <c r="F104" s="307" t="str">
        <f t="shared" si="57"/>
        <v/>
      </c>
      <c r="G104" s="192" t="str">
        <f t="shared" si="58"/>
        <v/>
      </c>
      <c r="H104" s="307" t="str">
        <f t="shared" si="58"/>
        <v/>
      </c>
      <c r="I104" s="307" t="str">
        <f t="shared" si="58"/>
        <v/>
      </c>
      <c r="J104" s="192" t="str">
        <f t="shared" si="59"/>
        <v/>
      </c>
      <c r="K104" s="307" t="str">
        <f t="shared" si="59"/>
        <v/>
      </c>
      <c r="L104" s="307" t="str">
        <f t="shared" si="59"/>
        <v/>
      </c>
      <c r="M104" s="196" t="str">
        <f t="shared" si="52"/>
        <v/>
      </c>
      <c r="N104" s="308" t="str">
        <f t="shared" si="52"/>
        <v/>
      </c>
      <c r="O104" s="309" t="str">
        <f t="shared" si="52"/>
        <v/>
      </c>
      <c r="P104" s="306"/>
      <c r="Q104" s="195" t="str">
        <f t="shared" si="40"/>
        <v/>
      </c>
      <c r="R104" s="196" t="str">
        <f t="shared" si="53"/>
        <v/>
      </c>
      <c r="S104" s="197" t="str">
        <f t="shared" si="41"/>
        <v/>
      </c>
      <c r="T104" s="192" t="str">
        <f t="shared" si="42"/>
        <v/>
      </c>
      <c r="U104" s="198" t="str">
        <f t="shared" si="54"/>
        <v/>
      </c>
      <c r="V104" s="199"/>
      <c r="W104" s="200" t="str">
        <f t="shared" si="55"/>
        <v/>
      </c>
      <c r="X104" s="199"/>
      <c r="Y104" s="200" t="str">
        <f t="shared" si="56"/>
        <v/>
      </c>
      <c r="Z104" s="199"/>
      <c r="AA104" s="201" t="str">
        <f t="shared" si="43"/>
        <v/>
      </c>
      <c r="AB104" s="202" t="str">
        <f t="shared" si="44"/>
        <v/>
      </c>
      <c r="AC104" s="203" t="str">
        <f t="shared" si="45"/>
        <v/>
      </c>
      <c r="AD104" s="204" t="str">
        <f t="shared" si="46"/>
        <v/>
      </c>
      <c r="AE104" s="205"/>
      <c r="AF104" s="186"/>
      <c r="AG104" s="206" t="str">
        <f t="shared" si="47"/>
        <v/>
      </c>
      <c r="AH104" s="207" t="str">
        <f t="shared" si="48"/>
        <v/>
      </c>
      <c r="AI104" s="208" t="str">
        <f t="shared" si="49"/>
        <v/>
      </c>
      <c r="AJ104" s="209" t="str">
        <f t="shared" si="50"/>
        <v/>
      </c>
      <c r="AK104" s="210" t="str">
        <f t="shared" si="51"/>
        <v/>
      </c>
    </row>
    <row r="105" spans="2:37" ht="12" customHeight="1">
      <c r="B105" s="21">
        <f>IF(情報!$C95="","",情報!$C95)</f>
        <v>303</v>
      </c>
      <c r="C105" s="22" t="str">
        <f t="shared" si="39"/>
        <v/>
      </c>
      <c r="D105" s="192" t="str">
        <f t="shared" si="57"/>
        <v/>
      </c>
      <c r="E105" s="307" t="str">
        <f t="shared" si="57"/>
        <v/>
      </c>
      <c r="F105" s="307" t="str">
        <f t="shared" si="57"/>
        <v/>
      </c>
      <c r="G105" s="192" t="str">
        <f t="shared" si="58"/>
        <v/>
      </c>
      <c r="H105" s="307" t="str">
        <f t="shared" si="58"/>
        <v/>
      </c>
      <c r="I105" s="307" t="str">
        <f t="shared" si="58"/>
        <v/>
      </c>
      <c r="J105" s="192" t="str">
        <f t="shared" si="59"/>
        <v/>
      </c>
      <c r="K105" s="307" t="str">
        <f t="shared" si="59"/>
        <v/>
      </c>
      <c r="L105" s="307" t="str">
        <f t="shared" si="59"/>
        <v/>
      </c>
      <c r="M105" s="196" t="str">
        <f t="shared" si="52"/>
        <v/>
      </c>
      <c r="N105" s="308" t="str">
        <f t="shared" si="52"/>
        <v/>
      </c>
      <c r="O105" s="309" t="str">
        <f t="shared" si="52"/>
        <v/>
      </c>
      <c r="P105" s="306"/>
      <c r="Q105" s="195" t="str">
        <f t="shared" si="40"/>
        <v/>
      </c>
      <c r="R105" s="196" t="str">
        <f t="shared" si="53"/>
        <v/>
      </c>
      <c r="S105" s="197" t="str">
        <f t="shared" si="41"/>
        <v/>
      </c>
      <c r="T105" s="192" t="str">
        <f t="shared" si="42"/>
        <v/>
      </c>
      <c r="U105" s="198" t="str">
        <f t="shared" si="54"/>
        <v/>
      </c>
      <c r="V105" s="199"/>
      <c r="W105" s="200" t="str">
        <f t="shared" si="55"/>
        <v/>
      </c>
      <c r="X105" s="199"/>
      <c r="Y105" s="200" t="str">
        <f t="shared" si="56"/>
        <v/>
      </c>
      <c r="Z105" s="199"/>
      <c r="AA105" s="201" t="str">
        <f t="shared" si="43"/>
        <v/>
      </c>
      <c r="AB105" s="202" t="str">
        <f t="shared" si="44"/>
        <v/>
      </c>
      <c r="AC105" s="203" t="str">
        <f t="shared" si="45"/>
        <v/>
      </c>
      <c r="AD105" s="204" t="str">
        <f t="shared" si="46"/>
        <v/>
      </c>
      <c r="AE105" s="205"/>
      <c r="AF105" s="186"/>
      <c r="AG105" s="206" t="str">
        <f t="shared" si="47"/>
        <v/>
      </c>
      <c r="AH105" s="207" t="str">
        <f t="shared" si="48"/>
        <v/>
      </c>
      <c r="AI105" s="208" t="str">
        <f t="shared" si="49"/>
        <v/>
      </c>
      <c r="AJ105" s="209" t="str">
        <f t="shared" si="50"/>
        <v/>
      </c>
      <c r="AK105" s="210" t="str">
        <f t="shared" si="51"/>
        <v/>
      </c>
    </row>
    <row r="106" spans="2:37" ht="12" customHeight="1">
      <c r="B106" s="21">
        <f>IF(情報!$C96="","",情報!$C96)</f>
        <v>304</v>
      </c>
      <c r="C106" s="22" t="str">
        <f t="shared" si="39"/>
        <v/>
      </c>
      <c r="D106" s="192" t="str">
        <f t="shared" si="57"/>
        <v/>
      </c>
      <c r="E106" s="307" t="str">
        <f t="shared" si="57"/>
        <v/>
      </c>
      <c r="F106" s="307" t="str">
        <f t="shared" si="57"/>
        <v/>
      </c>
      <c r="G106" s="192" t="str">
        <f t="shared" si="58"/>
        <v/>
      </c>
      <c r="H106" s="307" t="str">
        <f t="shared" si="58"/>
        <v/>
      </c>
      <c r="I106" s="307" t="str">
        <f t="shared" si="58"/>
        <v/>
      </c>
      <c r="J106" s="192" t="str">
        <f t="shared" si="59"/>
        <v/>
      </c>
      <c r="K106" s="307" t="str">
        <f t="shared" si="59"/>
        <v/>
      </c>
      <c r="L106" s="307" t="str">
        <f t="shared" si="59"/>
        <v/>
      </c>
      <c r="M106" s="196" t="str">
        <f t="shared" si="52"/>
        <v/>
      </c>
      <c r="N106" s="308" t="str">
        <f t="shared" si="52"/>
        <v/>
      </c>
      <c r="O106" s="309" t="str">
        <f t="shared" si="52"/>
        <v/>
      </c>
      <c r="P106" s="306"/>
      <c r="Q106" s="195" t="str">
        <f t="shared" si="40"/>
        <v/>
      </c>
      <c r="R106" s="196" t="str">
        <f t="shared" si="53"/>
        <v/>
      </c>
      <c r="S106" s="197" t="str">
        <f t="shared" si="41"/>
        <v/>
      </c>
      <c r="T106" s="192" t="str">
        <f t="shared" si="42"/>
        <v/>
      </c>
      <c r="U106" s="198" t="str">
        <f t="shared" si="54"/>
        <v/>
      </c>
      <c r="V106" s="199"/>
      <c r="W106" s="200" t="str">
        <f t="shared" si="55"/>
        <v/>
      </c>
      <c r="X106" s="199"/>
      <c r="Y106" s="200" t="str">
        <f t="shared" si="56"/>
        <v/>
      </c>
      <c r="Z106" s="199"/>
      <c r="AA106" s="201" t="str">
        <f t="shared" si="43"/>
        <v/>
      </c>
      <c r="AB106" s="202" t="str">
        <f t="shared" si="44"/>
        <v/>
      </c>
      <c r="AC106" s="203" t="str">
        <f t="shared" si="45"/>
        <v/>
      </c>
      <c r="AD106" s="204" t="str">
        <f t="shared" si="46"/>
        <v/>
      </c>
      <c r="AE106" s="205"/>
      <c r="AF106" s="186"/>
      <c r="AG106" s="206" t="str">
        <f t="shared" si="47"/>
        <v/>
      </c>
      <c r="AH106" s="207" t="str">
        <f t="shared" si="48"/>
        <v/>
      </c>
      <c r="AI106" s="208" t="str">
        <f t="shared" si="49"/>
        <v/>
      </c>
      <c r="AJ106" s="209" t="str">
        <f t="shared" si="50"/>
        <v/>
      </c>
      <c r="AK106" s="210" t="str">
        <f t="shared" si="51"/>
        <v/>
      </c>
    </row>
    <row r="107" spans="2:37" ht="12" customHeight="1">
      <c r="B107" s="27">
        <f>IF(情報!$C97="","",情報!$C97)</f>
        <v>305</v>
      </c>
      <c r="C107" s="28" t="str">
        <f t="shared" si="39"/>
        <v/>
      </c>
      <c r="D107" s="211" t="str">
        <f t="shared" si="57"/>
        <v/>
      </c>
      <c r="E107" s="310" t="str">
        <f t="shared" si="57"/>
        <v/>
      </c>
      <c r="F107" s="310" t="str">
        <f t="shared" si="57"/>
        <v/>
      </c>
      <c r="G107" s="211" t="str">
        <f t="shared" si="58"/>
        <v/>
      </c>
      <c r="H107" s="310" t="str">
        <f t="shared" si="58"/>
        <v/>
      </c>
      <c r="I107" s="310" t="str">
        <f t="shared" si="58"/>
        <v/>
      </c>
      <c r="J107" s="211" t="str">
        <f t="shared" si="59"/>
        <v/>
      </c>
      <c r="K107" s="310" t="str">
        <f t="shared" si="59"/>
        <v/>
      </c>
      <c r="L107" s="310" t="str">
        <f t="shared" si="59"/>
        <v/>
      </c>
      <c r="M107" s="215" t="str">
        <f t="shared" si="52"/>
        <v/>
      </c>
      <c r="N107" s="311" t="str">
        <f t="shared" si="52"/>
        <v/>
      </c>
      <c r="O107" s="312" t="str">
        <f t="shared" si="52"/>
        <v/>
      </c>
      <c r="P107" s="306"/>
      <c r="Q107" s="214" t="str">
        <f t="shared" si="40"/>
        <v/>
      </c>
      <c r="R107" s="215" t="str">
        <f t="shared" si="53"/>
        <v/>
      </c>
      <c r="S107" s="216" t="str">
        <f t="shared" si="41"/>
        <v/>
      </c>
      <c r="T107" s="211" t="str">
        <f t="shared" si="42"/>
        <v/>
      </c>
      <c r="U107" s="217" t="str">
        <f t="shared" si="54"/>
        <v/>
      </c>
      <c r="V107" s="218"/>
      <c r="W107" s="219" t="str">
        <f t="shared" si="55"/>
        <v/>
      </c>
      <c r="X107" s="218"/>
      <c r="Y107" s="219" t="str">
        <f t="shared" si="56"/>
        <v/>
      </c>
      <c r="Z107" s="218"/>
      <c r="AA107" s="220" t="str">
        <f t="shared" si="43"/>
        <v/>
      </c>
      <c r="AB107" s="221" t="str">
        <f t="shared" si="44"/>
        <v/>
      </c>
      <c r="AC107" s="222" t="str">
        <f t="shared" si="45"/>
        <v/>
      </c>
      <c r="AD107" s="223" t="str">
        <f t="shared" si="46"/>
        <v/>
      </c>
      <c r="AE107" s="224"/>
      <c r="AF107" s="186"/>
      <c r="AG107" s="225" t="str">
        <f t="shared" si="47"/>
        <v/>
      </c>
      <c r="AH107" s="226" t="str">
        <f t="shared" si="48"/>
        <v/>
      </c>
      <c r="AI107" s="227" t="str">
        <f t="shared" si="49"/>
        <v/>
      </c>
      <c r="AJ107" s="228" t="str">
        <f t="shared" si="50"/>
        <v/>
      </c>
      <c r="AK107" s="229" t="str">
        <f t="shared" si="51"/>
        <v/>
      </c>
    </row>
    <row r="108" spans="2:37" ht="12" customHeight="1">
      <c r="B108" s="33">
        <f>IF(情報!$C98="","",情報!$C98)</f>
        <v>306</v>
      </c>
      <c r="C108" s="34" t="str">
        <f t="shared" si="39"/>
        <v/>
      </c>
      <c r="D108" s="230" t="str">
        <f t="shared" si="57"/>
        <v/>
      </c>
      <c r="E108" s="313" t="str">
        <f t="shared" si="57"/>
        <v/>
      </c>
      <c r="F108" s="313" t="str">
        <f t="shared" si="57"/>
        <v/>
      </c>
      <c r="G108" s="230" t="str">
        <f t="shared" si="58"/>
        <v/>
      </c>
      <c r="H108" s="313" t="str">
        <f t="shared" si="58"/>
        <v/>
      </c>
      <c r="I108" s="313" t="str">
        <f t="shared" si="58"/>
        <v/>
      </c>
      <c r="J108" s="230" t="str">
        <f t="shared" si="59"/>
        <v/>
      </c>
      <c r="K108" s="313" t="str">
        <f t="shared" si="59"/>
        <v/>
      </c>
      <c r="L108" s="313" t="str">
        <f t="shared" si="59"/>
        <v/>
      </c>
      <c r="M108" s="234" t="str">
        <f t="shared" si="52"/>
        <v/>
      </c>
      <c r="N108" s="314" t="str">
        <f t="shared" si="52"/>
        <v/>
      </c>
      <c r="O108" s="315" t="str">
        <f t="shared" si="52"/>
        <v/>
      </c>
      <c r="P108" s="306"/>
      <c r="Q108" s="233" t="str">
        <f t="shared" si="40"/>
        <v/>
      </c>
      <c r="R108" s="234" t="str">
        <f t="shared" si="53"/>
        <v/>
      </c>
      <c r="S108" s="235" t="str">
        <f t="shared" si="41"/>
        <v/>
      </c>
      <c r="T108" s="230" t="str">
        <f t="shared" si="42"/>
        <v/>
      </c>
      <c r="U108" s="236" t="str">
        <f t="shared" si="54"/>
        <v/>
      </c>
      <c r="V108" s="237"/>
      <c r="W108" s="238" t="str">
        <f t="shared" si="55"/>
        <v/>
      </c>
      <c r="X108" s="237"/>
      <c r="Y108" s="238" t="str">
        <f t="shared" si="56"/>
        <v/>
      </c>
      <c r="Z108" s="237"/>
      <c r="AA108" s="239" t="str">
        <f t="shared" si="43"/>
        <v/>
      </c>
      <c r="AB108" s="240" t="str">
        <f t="shared" si="44"/>
        <v/>
      </c>
      <c r="AC108" s="241" t="str">
        <f t="shared" si="45"/>
        <v/>
      </c>
      <c r="AD108" s="242" t="str">
        <f t="shared" si="46"/>
        <v/>
      </c>
      <c r="AE108" s="243"/>
      <c r="AF108" s="186"/>
      <c r="AG108" s="244" t="str">
        <f t="shared" si="47"/>
        <v/>
      </c>
      <c r="AH108" s="245" t="str">
        <f t="shared" si="48"/>
        <v/>
      </c>
      <c r="AI108" s="246" t="str">
        <f t="shared" si="49"/>
        <v/>
      </c>
      <c r="AJ108" s="247" t="str">
        <f t="shared" si="50"/>
        <v/>
      </c>
      <c r="AK108" s="248" t="str">
        <f t="shared" si="51"/>
        <v/>
      </c>
    </row>
    <row r="109" spans="2:37" ht="12" customHeight="1">
      <c r="B109" s="21">
        <f>IF(情報!$C99="","",情報!$C99)</f>
        <v>307</v>
      </c>
      <c r="C109" s="22" t="str">
        <f t="shared" ref="C109:C140" si="60">IF(ISERROR(VLOOKUP($B109,名列,2,FALSE)&amp;""),"",VLOOKUP($B109,名列,2,FALSE)&amp;"")</f>
        <v/>
      </c>
      <c r="D109" s="192" t="str">
        <f t="shared" si="57"/>
        <v/>
      </c>
      <c r="E109" s="307" t="str">
        <f t="shared" si="57"/>
        <v/>
      </c>
      <c r="F109" s="307" t="str">
        <f t="shared" si="57"/>
        <v/>
      </c>
      <c r="G109" s="192" t="str">
        <f t="shared" si="58"/>
        <v/>
      </c>
      <c r="H109" s="307" t="str">
        <f t="shared" si="58"/>
        <v/>
      </c>
      <c r="I109" s="307" t="str">
        <f t="shared" si="58"/>
        <v/>
      </c>
      <c r="J109" s="192" t="str">
        <f t="shared" si="59"/>
        <v/>
      </c>
      <c r="K109" s="307" t="str">
        <f t="shared" si="59"/>
        <v/>
      </c>
      <c r="L109" s="307" t="str">
        <f t="shared" si="59"/>
        <v/>
      </c>
      <c r="M109" s="196" t="str">
        <f t="shared" si="52"/>
        <v/>
      </c>
      <c r="N109" s="308" t="str">
        <f t="shared" si="52"/>
        <v/>
      </c>
      <c r="O109" s="309" t="str">
        <f t="shared" si="52"/>
        <v/>
      </c>
      <c r="P109" s="306"/>
      <c r="Q109" s="195" t="str">
        <f t="shared" si="40"/>
        <v/>
      </c>
      <c r="R109" s="196" t="str">
        <f t="shared" si="53"/>
        <v/>
      </c>
      <c r="S109" s="197" t="str">
        <f t="shared" si="41"/>
        <v/>
      </c>
      <c r="T109" s="192" t="str">
        <f t="shared" ref="T109:T140" si="61">VLOOKUP($B109,テ3,44,FALSE)</f>
        <v/>
      </c>
      <c r="U109" s="198" t="str">
        <f t="shared" si="54"/>
        <v/>
      </c>
      <c r="V109" s="199"/>
      <c r="W109" s="200" t="str">
        <f t="shared" si="55"/>
        <v/>
      </c>
      <c r="X109" s="199"/>
      <c r="Y109" s="200" t="str">
        <f t="shared" si="56"/>
        <v/>
      </c>
      <c r="Z109" s="199"/>
      <c r="AA109" s="201" t="str">
        <f t="shared" si="43"/>
        <v/>
      </c>
      <c r="AB109" s="202" t="str">
        <f t="shared" si="44"/>
        <v/>
      </c>
      <c r="AC109" s="203" t="str">
        <f t="shared" si="45"/>
        <v/>
      </c>
      <c r="AD109" s="204" t="str">
        <f t="shared" si="46"/>
        <v/>
      </c>
      <c r="AE109" s="205"/>
      <c r="AF109" s="186"/>
      <c r="AG109" s="206" t="str">
        <f t="shared" si="47"/>
        <v/>
      </c>
      <c r="AH109" s="207" t="str">
        <f t="shared" si="48"/>
        <v/>
      </c>
      <c r="AI109" s="208" t="str">
        <f t="shared" si="49"/>
        <v/>
      </c>
      <c r="AJ109" s="209" t="str">
        <f t="shared" si="50"/>
        <v/>
      </c>
      <c r="AK109" s="210" t="str">
        <f t="shared" ref="AK109:AK140" si="62">IF(ISERROR(VLOOKUP($B109,評全,$AK$8,FALSE)),"",VLOOKUP($B109,評全,$AK$8,FALSE))</f>
        <v/>
      </c>
    </row>
    <row r="110" spans="2:37" ht="12" customHeight="1">
      <c r="B110" s="21">
        <f>IF(情報!$C100="","",情報!$C100)</f>
        <v>308</v>
      </c>
      <c r="C110" s="22" t="str">
        <f t="shared" si="60"/>
        <v/>
      </c>
      <c r="D110" s="192" t="str">
        <f t="shared" si="57"/>
        <v/>
      </c>
      <c r="E110" s="307" t="str">
        <f t="shared" si="57"/>
        <v/>
      </c>
      <c r="F110" s="307" t="str">
        <f t="shared" si="57"/>
        <v/>
      </c>
      <c r="G110" s="192" t="str">
        <f t="shared" si="58"/>
        <v/>
      </c>
      <c r="H110" s="307" t="str">
        <f t="shared" si="58"/>
        <v/>
      </c>
      <c r="I110" s="307" t="str">
        <f t="shared" si="58"/>
        <v/>
      </c>
      <c r="J110" s="192" t="str">
        <f t="shared" si="59"/>
        <v/>
      </c>
      <c r="K110" s="307" t="str">
        <f t="shared" si="59"/>
        <v/>
      </c>
      <c r="L110" s="307" t="str">
        <f t="shared" si="59"/>
        <v/>
      </c>
      <c r="M110" s="196" t="str">
        <f t="shared" si="52"/>
        <v/>
      </c>
      <c r="N110" s="308" t="str">
        <f t="shared" si="52"/>
        <v/>
      </c>
      <c r="O110" s="309" t="str">
        <f t="shared" si="52"/>
        <v/>
      </c>
      <c r="P110" s="306"/>
      <c r="Q110" s="195" t="str">
        <f t="shared" si="40"/>
        <v/>
      </c>
      <c r="R110" s="196" t="str">
        <f t="shared" si="53"/>
        <v/>
      </c>
      <c r="S110" s="197" t="str">
        <f t="shared" si="41"/>
        <v/>
      </c>
      <c r="T110" s="192" t="str">
        <f t="shared" si="61"/>
        <v/>
      </c>
      <c r="U110" s="198" t="str">
        <f t="shared" si="54"/>
        <v/>
      </c>
      <c r="V110" s="199"/>
      <c r="W110" s="200" t="str">
        <f t="shared" si="55"/>
        <v/>
      </c>
      <c r="X110" s="199"/>
      <c r="Y110" s="200" t="str">
        <f t="shared" si="56"/>
        <v/>
      </c>
      <c r="Z110" s="199"/>
      <c r="AA110" s="201" t="str">
        <f t="shared" si="43"/>
        <v/>
      </c>
      <c r="AB110" s="202" t="str">
        <f t="shared" si="44"/>
        <v/>
      </c>
      <c r="AC110" s="203" t="str">
        <f t="shared" si="45"/>
        <v/>
      </c>
      <c r="AD110" s="204" t="str">
        <f t="shared" si="46"/>
        <v/>
      </c>
      <c r="AE110" s="205"/>
      <c r="AF110" s="186"/>
      <c r="AG110" s="206" t="str">
        <f t="shared" si="47"/>
        <v/>
      </c>
      <c r="AH110" s="207" t="str">
        <f t="shared" si="48"/>
        <v/>
      </c>
      <c r="AI110" s="208" t="str">
        <f t="shared" si="49"/>
        <v/>
      </c>
      <c r="AJ110" s="209" t="str">
        <f t="shared" si="50"/>
        <v/>
      </c>
      <c r="AK110" s="210" t="str">
        <f t="shared" si="62"/>
        <v/>
      </c>
    </row>
    <row r="111" spans="2:37" ht="12" customHeight="1">
      <c r="B111" s="21">
        <f>IF(情報!$C101="","",情報!$C101)</f>
        <v>309</v>
      </c>
      <c r="C111" s="22" t="str">
        <f t="shared" si="60"/>
        <v/>
      </c>
      <c r="D111" s="192" t="str">
        <f t="shared" si="57"/>
        <v/>
      </c>
      <c r="E111" s="307" t="str">
        <f t="shared" si="57"/>
        <v/>
      </c>
      <c r="F111" s="307" t="str">
        <f t="shared" si="57"/>
        <v/>
      </c>
      <c r="G111" s="192" t="str">
        <f t="shared" si="58"/>
        <v/>
      </c>
      <c r="H111" s="307" t="str">
        <f t="shared" si="58"/>
        <v/>
      </c>
      <c r="I111" s="307" t="str">
        <f t="shared" si="58"/>
        <v/>
      </c>
      <c r="J111" s="192" t="str">
        <f t="shared" si="59"/>
        <v/>
      </c>
      <c r="K111" s="307" t="str">
        <f t="shared" si="59"/>
        <v/>
      </c>
      <c r="L111" s="307" t="str">
        <f t="shared" si="59"/>
        <v/>
      </c>
      <c r="M111" s="196" t="str">
        <f t="shared" si="52"/>
        <v/>
      </c>
      <c r="N111" s="308" t="str">
        <f t="shared" si="52"/>
        <v/>
      </c>
      <c r="O111" s="309" t="str">
        <f t="shared" si="52"/>
        <v/>
      </c>
      <c r="P111" s="306"/>
      <c r="Q111" s="195" t="str">
        <f t="shared" si="40"/>
        <v/>
      </c>
      <c r="R111" s="196" t="str">
        <f t="shared" si="53"/>
        <v/>
      </c>
      <c r="S111" s="197" t="str">
        <f t="shared" si="41"/>
        <v/>
      </c>
      <c r="T111" s="192" t="str">
        <f t="shared" si="61"/>
        <v/>
      </c>
      <c r="U111" s="198" t="str">
        <f t="shared" si="54"/>
        <v/>
      </c>
      <c r="V111" s="199"/>
      <c r="W111" s="200" t="str">
        <f t="shared" si="55"/>
        <v/>
      </c>
      <c r="X111" s="199"/>
      <c r="Y111" s="200" t="str">
        <f t="shared" si="56"/>
        <v/>
      </c>
      <c r="Z111" s="199"/>
      <c r="AA111" s="201" t="str">
        <f t="shared" si="43"/>
        <v/>
      </c>
      <c r="AB111" s="202" t="str">
        <f t="shared" si="44"/>
        <v/>
      </c>
      <c r="AC111" s="203" t="str">
        <f t="shared" si="45"/>
        <v/>
      </c>
      <c r="AD111" s="204" t="str">
        <f t="shared" si="46"/>
        <v/>
      </c>
      <c r="AE111" s="205"/>
      <c r="AF111" s="186"/>
      <c r="AG111" s="206" t="str">
        <f t="shared" si="47"/>
        <v/>
      </c>
      <c r="AH111" s="207" t="str">
        <f t="shared" si="48"/>
        <v/>
      </c>
      <c r="AI111" s="208" t="str">
        <f t="shared" si="49"/>
        <v/>
      </c>
      <c r="AJ111" s="209" t="str">
        <f t="shared" si="50"/>
        <v/>
      </c>
      <c r="AK111" s="210" t="str">
        <f t="shared" si="62"/>
        <v/>
      </c>
    </row>
    <row r="112" spans="2:37" ht="12" customHeight="1">
      <c r="B112" s="27">
        <f>IF(情報!$C102="","",情報!$C102)</f>
        <v>310</v>
      </c>
      <c r="C112" s="28" t="str">
        <f t="shared" si="60"/>
        <v/>
      </c>
      <c r="D112" s="211" t="str">
        <f t="shared" si="57"/>
        <v/>
      </c>
      <c r="E112" s="310" t="str">
        <f t="shared" si="57"/>
        <v/>
      </c>
      <c r="F112" s="310" t="str">
        <f t="shared" si="57"/>
        <v/>
      </c>
      <c r="G112" s="211" t="str">
        <f t="shared" si="58"/>
        <v/>
      </c>
      <c r="H112" s="310" t="str">
        <f t="shared" si="58"/>
        <v/>
      </c>
      <c r="I112" s="310" t="str">
        <f t="shared" si="58"/>
        <v/>
      </c>
      <c r="J112" s="211" t="str">
        <f t="shared" si="59"/>
        <v/>
      </c>
      <c r="K112" s="310" t="str">
        <f t="shared" si="59"/>
        <v/>
      </c>
      <c r="L112" s="310" t="str">
        <f t="shared" si="59"/>
        <v/>
      </c>
      <c r="M112" s="215" t="str">
        <f t="shared" si="52"/>
        <v/>
      </c>
      <c r="N112" s="311" t="str">
        <f t="shared" si="52"/>
        <v/>
      </c>
      <c r="O112" s="312" t="str">
        <f t="shared" si="52"/>
        <v/>
      </c>
      <c r="P112" s="306"/>
      <c r="Q112" s="214" t="str">
        <f t="shared" si="40"/>
        <v/>
      </c>
      <c r="R112" s="215" t="str">
        <f t="shared" si="53"/>
        <v/>
      </c>
      <c r="S112" s="216" t="str">
        <f t="shared" si="41"/>
        <v/>
      </c>
      <c r="T112" s="211" t="str">
        <f t="shared" si="61"/>
        <v/>
      </c>
      <c r="U112" s="217" t="str">
        <f t="shared" si="54"/>
        <v/>
      </c>
      <c r="V112" s="218"/>
      <c r="W112" s="219" t="str">
        <f t="shared" si="55"/>
        <v/>
      </c>
      <c r="X112" s="218"/>
      <c r="Y112" s="219" t="str">
        <f t="shared" si="56"/>
        <v/>
      </c>
      <c r="Z112" s="218"/>
      <c r="AA112" s="220" t="str">
        <f t="shared" si="43"/>
        <v/>
      </c>
      <c r="AB112" s="221" t="str">
        <f t="shared" si="44"/>
        <v/>
      </c>
      <c r="AC112" s="222" t="str">
        <f t="shared" si="45"/>
        <v/>
      </c>
      <c r="AD112" s="223" t="str">
        <f t="shared" si="46"/>
        <v/>
      </c>
      <c r="AE112" s="224"/>
      <c r="AF112" s="186"/>
      <c r="AG112" s="225" t="str">
        <f t="shared" si="47"/>
        <v/>
      </c>
      <c r="AH112" s="226" t="str">
        <f t="shared" si="48"/>
        <v/>
      </c>
      <c r="AI112" s="227" t="str">
        <f t="shared" si="49"/>
        <v/>
      </c>
      <c r="AJ112" s="228" t="str">
        <f t="shared" si="50"/>
        <v/>
      </c>
      <c r="AK112" s="229" t="str">
        <f t="shared" si="62"/>
        <v/>
      </c>
    </row>
    <row r="113" spans="2:37" ht="12" customHeight="1">
      <c r="B113" s="33">
        <f>IF(情報!$C103="","",情報!$C103)</f>
        <v>311</v>
      </c>
      <c r="C113" s="34" t="str">
        <f t="shared" si="60"/>
        <v/>
      </c>
      <c r="D113" s="230" t="str">
        <f t="shared" ref="D113:F132" si="63">VLOOKUP($B113,評1,D$9,FALSE)</f>
        <v/>
      </c>
      <c r="E113" s="313" t="str">
        <f t="shared" si="63"/>
        <v/>
      </c>
      <c r="F113" s="313" t="str">
        <f t="shared" si="63"/>
        <v/>
      </c>
      <c r="G113" s="230" t="str">
        <f t="shared" ref="G113:I132" si="64">VLOOKUP($B113,評2,G$9,FALSE)</f>
        <v/>
      </c>
      <c r="H113" s="313" t="str">
        <f t="shared" si="64"/>
        <v/>
      </c>
      <c r="I113" s="313" t="str">
        <f t="shared" si="64"/>
        <v/>
      </c>
      <c r="J113" s="230" t="str">
        <f t="shared" ref="J113:L132" si="65">VLOOKUP($B113,評3,J$9,FALSE)</f>
        <v/>
      </c>
      <c r="K113" s="313" t="str">
        <f t="shared" si="65"/>
        <v/>
      </c>
      <c r="L113" s="313" t="str">
        <f t="shared" si="65"/>
        <v/>
      </c>
      <c r="M113" s="234" t="str">
        <f t="shared" si="52"/>
        <v/>
      </c>
      <c r="N113" s="314" t="str">
        <f t="shared" si="52"/>
        <v/>
      </c>
      <c r="O113" s="315" t="str">
        <f t="shared" si="52"/>
        <v/>
      </c>
      <c r="P113" s="306"/>
      <c r="Q113" s="233" t="str">
        <f t="shared" si="40"/>
        <v/>
      </c>
      <c r="R113" s="234" t="str">
        <f t="shared" si="53"/>
        <v/>
      </c>
      <c r="S113" s="235" t="str">
        <f t="shared" si="41"/>
        <v/>
      </c>
      <c r="T113" s="230" t="str">
        <f t="shared" si="61"/>
        <v/>
      </c>
      <c r="U113" s="236" t="str">
        <f t="shared" si="54"/>
        <v/>
      </c>
      <c r="V113" s="237"/>
      <c r="W113" s="238" t="str">
        <f t="shared" si="55"/>
        <v/>
      </c>
      <c r="X113" s="237"/>
      <c r="Y113" s="238" t="str">
        <f t="shared" si="56"/>
        <v/>
      </c>
      <c r="Z113" s="237"/>
      <c r="AA113" s="239" t="str">
        <f t="shared" si="43"/>
        <v/>
      </c>
      <c r="AB113" s="240" t="str">
        <f t="shared" si="44"/>
        <v/>
      </c>
      <c r="AC113" s="241" t="str">
        <f t="shared" si="45"/>
        <v/>
      </c>
      <c r="AD113" s="242" t="str">
        <f t="shared" si="46"/>
        <v/>
      </c>
      <c r="AE113" s="243"/>
      <c r="AF113" s="186"/>
      <c r="AG113" s="244" t="str">
        <f t="shared" si="47"/>
        <v/>
      </c>
      <c r="AH113" s="245" t="str">
        <f t="shared" si="48"/>
        <v/>
      </c>
      <c r="AI113" s="246" t="str">
        <f t="shared" si="49"/>
        <v/>
      </c>
      <c r="AJ113" s="247" t="str">
        <f t="shared" si="50"/>
        <v/>
      </c>
      <c r="AK113" s="248" t="str">
        <f t="shared" si="62"/>
        <v/>
      </c>
    </row>
    <row r="114" spans="2:37" ht="12" customHeight="1">
      <c r="B114" s="21">
        <f>IF(情報!$C104="","",情報!$C104)</f>
        <v>312</v>
      </c>
      <c r="C114" s="22" t="str">
        <f t="shared" si="60"/>
        <v/>
      </c>
      <c r="D114" s="192" t="str">
        <f t="shared" si="63"/>
        <v/>
      </c>
      <c r="E114" s="307" t="str">
        <f t="shared" si="63"/>
        <v/>
      </c>
      <c r="F114" s="307" t="str">
        <f t="shared" si="63"/>
        <v/>
      </c>
      <c r="G114" s="192" t="str">
        <f t="shared" si="64"/>
        <v/>
      </c>
      <c r="H114" s="307" t="str">
        <f t="shared" si="64"/>
        <v/>
      </c>
      <c r="I114" s="307" t="str">
        <f t="shared" si="64"/>
        <v/>
      </c>
      <c r="J114" s="192" t="str">
        <f t="shared" si="65"/>
        <v/>
      </c>
      <c r="K114" s="307" t="str">
        <f t="shared" si="65"/>
        <v/>
      </c>
      <c r="L114" s="307" t="str">
        <f t="shared" si="65"/>
        <v/>
      </c>
      <c r="M114" s="196" t="str">
        <f t="shared" si="52"/>
        <v/>
      </c>
      <c r="N114" s="308" t="str">
        <f t="shared" si="52"/>
        <v/>
      </c>
      <c r="O114" s="309" t="str">
        <f t="shared" si="52"/>
        <v/>
      </c>
      <c r="P114" s="306"/>
      <c r="Q114" s="195" t="str">
        <f t="shared" si="40"/>
        <v/>
      </c>
      <c r="R114" s="196" t="str">
        <f t="shared" si="53"/>
        <v/>
      </c>
      <c r="S114" s="197" t="str">
        <f t="shared" si="41"/>
        <v/>
      </c>
      <c r="T114" s="192" t="str">
        <f t="shared" si="61"/>
        <v/>
      </c>
      <c r="U114" s="198" t="str">
        <f t="shared" si="54"/>
        <v/>
      </c>
      <c r="V114" s="199"/>
      <c r="W114" s="200" t="str">
        <f t="shared" si="55"/>
        <v/>
      </c>
      <c r="X114" s="199"/>
      <c r="Y114" s="200" t="str">
        <f t="shared" si="56"/>
        <v/>
      </c>
      <c r="Z114" s="199"/>
      <c r="AA114" s="201" t="str">
        <f t="shared" si="43"/>
        <v/>
      </c>
      <c r="AB114" s="202" t="str">
        <f t="shared" si="44"/>
        <v/>
      </c>
      <c r="AC114" s="203" t="str">
        <f t="shared" si="45"/>
        <v/>
      </c>
      <c r="AD114" s="204" t="str">
        <f t="shared" si="46"/>
        <v/>
      </c>
      <c r="AE114" s="205"/>
      <c r="AF114" s="186"/>
      <c r="AG114" s="206" t="str">
        <f t="shared" si="47"/>
        <v/>
      </c>
      <c r="AH114" s="207" t="str">
        <f t="shared" si="48"/>
        <v/>
      </c>
      <c r="AI114" s="208" t="str">
        <f t="shared" si="49"/>
        <v/>
      </c>
      <c r="AJ114" s="209" t="str">
        <f t="shared" si="50"/>
        <v/>
      </c>
      <c r="AK114" s="210" t="str">
        <f t="shared" si="62"/>
        <v/>
      </c>
    </row>
    <row r="115" spans="2:37" ht="12" customHeight="1">
      <c r="B115" s="21">
        <f>IF(情報!$C105="","",情報!$C105)</f>
        <v>313</v>
      </c>
      <c r="C115" s="22" t="str">
        <f t="shared" si="60"/>
        <v/>
      </c>
      <c r="D115" s="192" t="str">
        <f t="shared" si="63"/>
        <v/>
      </c>
      <c r="E115" s="307" t="str">
        <f t="shared" si="63"/>
        <v/>
      </c>
      <c r="F115" s="307" t="str">
        <f t="shared" si="63"/>
        <v/>
      </c>
      <c r="G115" s="192" t="str">
        <f t="shared" si="64"/>
        <v/>
      </c>
      <c r="H115" s="307" t="str">
        <f t="shared" si="64"/>
        <v/>
      </c>
      <c r="I115" s="307" t="str">
        <f t="shared" si="64"/>
        <v/>
      </c>
      <c r="J115" s="192" t="str">
        <f t="shared" si="65"/>
        <v/>
      </c>
      <c r="K115" s="307" t="str">
        <f t="shared" si="65"/>
        <v/>
      </c>
      <c r="L115" s="307" t="str">
        <f t="shared" si="65"/>
        <v/>
      </c>
      <c r="M115" s="196" t="str">
        <f t="shared" si="52"/>
        <v/>
      </c>
      <c r="N115" s="308" t="str">
        <f t="shared" si="52"/>
        <v/>
      </c>
      <c r="O115" s="309" t="str">
        <f t="shared" si="52"/>
        <v/>
      </c>
      <c r="P115" s="306"/>
      <c r="Q115" s="195" t="str">
        <f t="shared" si="40"/>
        <v/>
      </c>
      <c r="R115" s="196" t="str">
        <f t="shared" si="53"/>
        <v/>
      </c>
      <c r="S115" s="197" t="str">
        <f t="shared" si="41"/>
        <v/>
      </c>
      <c r="T115" s="192" t="str">
        <f t="shared" si="61"/>
        <v/>
      </c>
      <c r="U115" s="198" t="str">
        <f t="shared" si="54"/>
        <v/>
      </c>
      <c r="V115" s="199"/>
      <c r="W115" s="200" t="str">
        <f t="shared" si="55"/>
        <v/>
      </c>
      <c r="X115" s="199"/>
      <c r="Y115" s="200" t="str">
        <f t="shared" si="56"/>
        <v/>
      </c>
      <c r="Z115" s="199"/>
      <c r="AA115" s="201" t="str">
        <f t="shared" si="43"/>
        <v/>
      </c>
      <c r="AB115" s="202" t="str">
        <f t="shared" si="44"/>
        <v/>
      </c>
      <c r="AC115" s="203" t="str">
        <f t="shared" si="45"/>
        <v/>
      </c>
      <c r="AD115" s="204" t="str">
        <f t="shared" si="46"/>
        <v/>
      </c>
      <c r="AE115" s="205"/>
      <c r="AF115" s="186"/>
      <c r="AG115" s="206" t="str">
        <f t="shared" si="47"/>
        <v/>
      </c>
      <c r="AH115" s="207" t="str">
        <f t="shared" si="48"/>
        <v/>
      </c>
      <c r="AI115" s="208" t="str">
        <f t="shared" si="49"/>
        <v/>
      </c>
      <c r="AJ115" s="209" t="str">
        <f t="shared" si="50"/>
        <v/>
      </c>
      <c r="AK115" s="210" t="str">
        <f t="shared" si="62"/>
        <v/>
      </c>
    </row>
    <row r="116" spans="2:37" ht="12" customHeight="1">
      <c r="B116" s="21">
        <f>IF(情報!$C106="","",情報!$C106)</f>
        <v>314</v>
      </c>
      <c r="C116" s="22" t="str">
        <f t="shared" si="60"/>
        <v/>
      </c>
      <c r="D116" s="192" t="str">
        <f t="shared" si="63"/>
        <v/>
      </c>
      <c r="E116" s="307" t="str">
        <f t="shared" si="63"/>
        <v/>
      </c>
      <c r="F116" s="307" t="str">
        <f t="shared" si="63"/>
        <v/>
      </c>
      <c r="G116" s="192" t="str">
        <f t="shared" si="64"/>
        <v/>
      </c>
      <c r="H116" s="307" t="str">
        <f t="shared" si="64"/>
        <v/>
      </c>
      <c r="I116" s="307" t="str">
        <f t="shared" si="64"/>
        <v/>
      </c>
      <c r="J116" s="192" t="str">
        <f t="shared" si="65"/>
        <v/>
      </c>
      <c r="K116" s="307" t="str">
        <f t="shared" si="65"/>
        <v/>
      </c>
      <c r="L116" s="307" t="str">
        <f t="shared" si="65"/>
        <v/>
      </c>
      <c r="M116" s="196" t="str">
        <f t="shared" si="52"/>
        <v/>
      </c>
      <c r="N116" s="308" t="str">
        <f t="shared" si="52"/>
        <v/>
      </c>
      <c r="O116" s="309" t="str">
        <f t="shared" si="52"/>
        <v/>
      </c>
      <c r="P116" s="306"/>
      <c r="Q116" s="195" t="str">
        <f t="shared" si="40"/>
        <v/>
      </c>
      <c r="R116" s="196" t="str">
        <f t="shared" si="53"/>
        <v/>
      </c>
      <c r="S116" s="197" t="str">
        <f t="shared" si="41"/>
        <v/>
      </c>
      <c r="T116" s="192" t="str">
        <f t="shared" si="61"/>
        <v/>
      </c>
      <c r="U116" s="198" t="str">
        <f t="shared" si="54"/>
        <v/>
      </c>
      <c r="V116" s="199"/>
      <c r="W116" s="200" t="str">
        <f t="shared" si="55"/>
        <v/>
      </c>
      <c r="X116" s="199"/>
      <c r="Y116" s="200" t="str">
        <f t="shared" si="56"/>
        <v/>
      </c>
      <c r="Z116" s="199"/>
      <c r="AA116" s="201" t="str">
        <f t="shared" si="43"/>
        <v/>
      </c>
      <c r="AB116" s="202" t="str">
        <f t="shared" si="44"/>
        <v/>
      </c>
      <c r="AC116" s="203" t="str">
        <f t="shared" si="45"/>
        <v/>
      </c>
      <c r="AD116" s="204" t="str">
        <f t="shared" si="46"/>
        <v/>
      </c>
      <c r="AE116" s="205"/>
      <c r="AF116" s="186"/>
      <c r="AG116" s="206" t="str">
        <f t="shared" si="47"/>
        <v/>
      </c>
      <c r="AH116" s="207" t="str">
        <f t="shared" si="48"/>
        <v/>
      </c>
      <c r="AI116" s="208" t="str">
        <f t="shared" si="49"/>
        <v/>
      </c>
      <c r="AJ116" s="209" t="str">
        <f t="shared" si="50"/>
        <v/>
      </c>
      <c r="AK116" s="210" t="str">
        <f t="shared" si="62"/>
        <v/>
      </c>
    </row>
    <row r="117" spans="2:37" ht="12" customHeight="1">
      <c r="B117" s="27">
        <f>IF(情報!$C107="","",情報!$C107)</f>
        <v>315</v>
      </c>
      <c r="C117" s="28" t="str">
        <f t="shared" si="60"/>
        <v/>
      </c>
      <c r="D117" s="211" t="str">
        <f t="shared" si="63"/>
        <v/>
      </c>
      <c r="E117" s="310" t="str">
        <f t="shared" si="63"/>
        <v/>
      </c>
      <c r="F117" s="310" t="str">
        <f t="shared" si="63"/>
        <v/>
      </c>
      <c r="G117" s="211" t="str">
        <f t="shared" si="64"/>
        <v/>
      </c>
      <c r="H117" s="310" t="str">
        <f t="shared" si="64"/>
        <v/>
      </c>
      <c r="I117" s="310" t="str">
        <f t="shared" si="64"/>
        <v/>
      </c>
      <c r="J117" s="211" t="str">
        <f t="shared" si="65"/>
        <v/>
      </c>
      <c r="K117" s="310" t="str">
        <f t="shared" si="65"/>
        <v/>
      </c>
      <c r="L117" s="310" t="str">
        <f t="shared" si="65"/>
        <v/>
      </c>
      <c r="M117" s="215" t="str">
        <f t="shared" si="52"/>
        <v/>
      </c>
      <c r="N117" s="311" t="str">
        <f t="shared" si="52"/>
        <v/>
      </c>
      <c r="O117" s="312" t="str">
        <f t="shared" si="52"/>
        <v/>
      </c>
      <c r="P117" s="306"/>
      <c r="Q117" s="214" t="str">
        <f t="shared" si="40"/>
        <v/>
      </c>
      <c r="R117" s="215" t="str">
        <f t="shared" si="53"/>
        <v/>
      </c>
      <c r="S117" s="216" t="str">
        <f t="shared" si="41"/>
        <v/>
      </c>
      <c r="T117" s="211" t="str">
        <f t="shared" si="61"/>
        <v/>
      </c>
      <c r="U117" s="217" t="str">
        <f t="shared" si="54"/>
        <v/>
      </c>
      <c r="V117" s="218"/>
      <c r="W117" s="219" t="str">
        <f t="shared" si="55"/>
        <v/>
      </c>
      <c r="X117" s="218"/>
      <c r="Y117" s="219" t="str">
        <f t="shared" si="56"/>
        <v/>
      </c>
      <c r="Z117" s="218"/>
      <c r="AA117" s="220" t="str">
        <f t="shared" si="43"/>
        <v/>
      </c>
      <c r="AB117" s="221" t="str">
        <f t="shared" si="44"/>
        <v/>
      </c>
      <c r="AC117" s="222" t="str">
        <f t="shared" si="45"/>
        <v/>
      </c>
      <c r="AD117" s="223" t="str">
        <f t="shared" si="46"/>
        <v/>
      </c>
      <c r="AE117" s="224"/>
      <c r="AF117" s="186"/>
      <c r="AG117" s="225" t="str">
        <f t="shared" si="47"/>
        <v/>
      </c>
      <c r="AH117" s="226" t="str">
        <f t="shared" si="48"/>
        <v/>
      </c>
      <c r="AI117" s="227" t="str">
        <f t="shared" si="49"/>
        <v/>
      </c>
      <c r="AJ117" s="228" t="str">
        <f t="shared" si="50"/>
        <v/>
      </c>
      <c r="AK117" s="229" t="str">
        <f t="shared" si="62"/>
        <v/>
      </c>
    </row>
    <row r="118" spans="2:37" ht="12" customHeight="1">
      <c r="B118" s="33">
        <f>IF(情報!$C108="","",情報!$C108)</f>
        <v>316</v>
      </c>
      <c r="C118" s="34" t="str">
        <f t="shared" si="60"/>
        <v/>
      </c>
      <c r="D118" s="230" t="str">
        <f t="shared" si="63"/>
        <v/>
      </c>
      <c r="E118" s="313" t="str">
        <f t="shared" si="63"/>
        <v/>
      </c>
      <c r="F118" s="313" t="str">
        <f t="shared" si="63"/>
        <v/>
      </c>
      <c r="G118" s="230" t="str">
        <f t="shared" si="64"/>
        <v/>
      </c>
      <c r="H118" s="313" t="str">
        <f t="shared" si="64"/>
        <v/>
      </c>
      <c r="I118" s="313" t="str">
        <f t="shared" si="64"/>
        <v/>
      </c>
      <c r="J118" s="230" t="str">
        <f t="shared" si="65"/>
        <v/>
      </c>
      <c r="K118" s="313" t="str">
        <f t="shared" si="65"/>
        <v/>
      </c>
      <c r="L118" s="313" t="str">
        <f t="shared" si="65"/>
        <v/>
      </c>
      <c r="M118" s="234" t="str">
        <f t="shared" si="52"/>
        <v/>
      </c>
      <c r="N118" s="314" t="str">
        <f t="shared" si="52"/>
        <v/>
      </c>
      <c r="O118" s="315" t="str">
        <f t="shared" si="52"/>
        <v/>
      </c>
      <c r="P118" s="306"/>
      <c r="Q118" s="233" t="str">
        <f t="shared" si="40"/>
        <v/>
      </c>
      <c r="R118" s="234" t="str">
        <f t="shared" si="53"/>
        <v/>
      </c>
      <c r="S118" s="235" t="str">
        <f t="shared" si="41"/>
        <v/>
      </c>
      <c r="T118" s="230" t="str">
        <f t="shared" si="61"/>
        <v/>
      </c>
      <c r="U118" s="236" t="str">
        <f t="shared" si="54"/>
        <v/>
      </c>
      <c r="V118" s="237"/>
      <c r="W118" s="238" t="str">
        <f t="shared" si="55"/>
        <v/>
      </c>
      <c r="X118" s="237"/>
      <c r="Y118" s="238" t="str">
        <f t="shared" si="56"/>
        <v/>
      </c>
      <c r="Z118" s="237"/>
      <c r="AA118" s="239" t="str">
        <f t="shared" si="43"/>
        <v/>
      </c>
      <c r="AB118" s="240" t="str">
        <f t="shared" si="44"/>
        <v/>
      </c>
      <c r="AC118" s="241" t="str">
        <f t="shared" si="45"/>
        <v/>
      </c>
      <c r="AD118" s="242" t="str">
        <f t="shared" si="46"/>
        <v/>
      </c>
      <c r="AE118" s="243"/>
      <c r="AF118" s="186"/>
      <c r="AG118" s="244" t="str">
        <f t="shared" si="47"/>
        <v/>
      </c>
      <c r="AH118" s="245" t="str">
        <f t="shared" si="48"/>
        <v/>
      </c>
      <c r="AI118" s="246" t="str">
        <f t="shared" si="49"/>
        <v/>
      </c>
      <c r="AJ118" s="247" t="str">
        <f t="shared" si="50"/>
        <v/>
      </c>
      <c r="AK118" s="248" t="str">
        <f t="shared" si="62"/>
        <v/>
      </c>
    </row>
    <row r="119" spans="2:37" ht="12" customHeight="1">
      <c r="B119" s="21">
        <f>IF(情報!$C109="","",情報!$C109)</f>
        <v>317</v>
      </c>
      <c r="C119" s="22" t="str">
        <f t="shared" si="60"/>
        <v/>
      </c>
      <c r="D119" s="192" t="str">
        <f t="shared" si="63"/>
        <v/>
      </c>
      <c r="E119" s="307" t="str">
        <f t="shared" si="63"/>
        <v/>
      </c>
      <c r="F119" s="307" t="str">
        <f t="shared" si="63"/>
        <v/>
      </c>
      <c r="G119" s="192" t="str">
        <f t="shared" si="64"/>
        <v/>
      </c>
      <c r="H119" s="307" t="str">
        <f t="shared" si="64"/>
        <v/>
      </c>
      <c r="I119" s="307" t="str">
        <f t="shared" si="64"/>
        <v/>
      </c>
      <c r="J119" s="192" t="str">
        <f t="shared" si="65"/>
        <v/>
      </c>
      <c r="K119" s="307" t="str">
        <f t="shared" si="65"/>
        <v/>
      </c>
      <c r="L119" s="307" t="str">
        <f t="shared" si="65"/>
        <v/>
      </c>
      <c r="M119" s="196" t="str">
        <f t="shared" si="52"/>
        <v/>
      </c>
      <c r="N119" s="308" t="str">
        <f t="shared" si="52"/>
        <v/>
      </c>
      <c r="O119" s="309" t="str">
        <f t="shared" si="52"/>
        <v/>
      </c>
      <c r="P119" s="306"/>
      <c r="Q119" s="195" t="str">
        <f t="shared" si="40"/>
        <v/>
      </c>
      <c r="R119" s="196" t="str">
        <f t="shared" si="53"/>
        <v/>
      </c>
      <c r="S119" s="197" t="str">
        <f t="shared" si="41"/>
        <v/>
      </c>
      <c r="T119" s="192" t="str">
        <f t="shared" si="61"/>
        <v/>
      </c>
      <c r="U119" s="198" t="str">
        <f t="shared" si="54"/>
        <v/>
      </c>
      <c r="V119" s="199"/>
      <c r="W119" s="200" t="str">
        <f t="shared" si="55"/>
        <v/>
      </c>
      <c r="X119" s="199"/>
      <c r="Y119" s="200" t="str">
        <f t="shared" si="56"/>
        <v/>
      </c>
      <c r="Z119" s="199"/>
      <c r="AA119" s="201" t="str">
        <f t="shared" si="43"/>
        <v/>
      </c>
      <c r="AB119" s="202" t="str">
        <f t="shared" si="44"/>
        <v/>
      </c>
      <c r="AC119" s="203" t="str">
        <f t="shared" si="45"/>
        <v/>
      </c>
      <c r="AD119" s="204" t="str">
        <f t="shared" si="46"/>
        <v/>
      </c>
      <c r="AE119" s="205"/>
      <c r="AF119" s="186"/>
      <c r="AG119" s="206" t="str">
        <f t="shared" si="47"/>
        <v/>
      </c>
      <c r="AH119" s="207" t="str">
        <f t="shared" si="48"/>
        <v/>
      </c>
      <c r="AI119" s="208" t="str">
        <f t="shared" si="49"/>
        <v/>
      </c>
      <c r="AJ119" s="209" t="str">
        <f t="shared" si="50"/>
        <v/>
      </c>
      <c r="AK119" s="210" t="str">
        <f t="shared" si="62"/>
        <v/>
      </c>
    </row>
    <row r="120" spans="2:37" ht="12" customHeight="1">
      <c r="B120" s="21">
        <f>IF(情報!$C110="","",情報!$C110)</f>
        <v>318</v>
      </c>
      <c r="C120" s="22" t="str">
        <f t="shared" si="60"/>
        <v/>
      </c>
      <c r="D120" s="192" t="str">
        <f t="shared" si="63"/>
        <v/>
      </c>
      <c r="E120" s="307" t="str">
        <f t="shared" si="63"/>
        <v/>
      </c>
      <c r="F120" s="307" t="str">
        <f t="shared" si="63"/>
        <v/>
      </c>
      <c r="G120" s="192" t="str">
        <f t="shared" si="64"/>
        <v/>
      </c>
      <c r="H120" s="307" t="str">
        <f t="shared" si="64"/>
        <v/>
      </c>
      <c r="I120" s="307" t="str">
        <f t="shared" si="64"/>
        <v/>
      </c>
      <c r="J120" s="192" t="str">
        <f t="shared" si="65"/>
        <v/>
      </c>
      <c r="K120" s="307" t="str">
        <f t="shared" si="65"/>
        <v/>
      </c>
      <c r="L120" s="307" t="str">
        <f t="shared" si="65"/>
        <v/>
      </c>
      <c r="M120" s="196" t="str">
        <f t="shared" si="52"/>
        <v/>
      </c>
      <c r="N120" s="308" t="str">
        <f t="shared" si="52"/>
        <v/>
      </c>
      <c r="O120" s="309" t="str">
        <f t="shared" si="52"/>
        <v/>
      </c>
      <c r="P120" s="306"/>
      <c r="Q120" s="195" t="str">
        <f t="shared" si="40"/>
        <v/>
      </c>
      <c r="R120" s="196" t="str">
        <f t="shared" si="53"/>
        <v/>
      </c>
      <c r="S120" s="197" t="str">
        <f t="shared" si="41"/>
        <v/>
      </c>
      <c r="T120" s="192" t="str">
        <f t="shared" si="61"/>
        <v/>
      </c>
      <c r="U120" s="198" t="str">
        <f t="shared" si="54"/>
        <v/>
      </c>
      <c r="V120" s="199"/>
      <c r="W120" s="200" t="str">
        <f t="shared" si="55"/>
        <v/>
      </c>
      <c r="X120" s="199"/>
      <c r="Y120" s="200" t="str">
        <f t="shared" si="56"/>
        <v/>
      </c>
      <c r="Z120" s="199"/>
      <c r="AA120" s="201" t="str">
        <f t="shared" si="43"/>
        <v/>
      </c>
      <c r="AB120" s="202" t="str">
        <f t="shared" si="44"/>
        <v/>
      </c>
      <c r="AC120" s="203" t="str">
        <f t="shared" si="45"/>
        <v/>
      </c>
      <c r="AD120" s="204" t="str">
        <f t="shared" si="46"/>
        <v/>
      </c>
      <c r="AE120" s="205"/>
      <c r="AF120" s="186"/>
      <c r="AG120" s="206" t="str">
        <f t="shared" si="47"/>
        <v/>
      </c>
      <c r="AH120" s="207" t="str">
        <f t="shared" si="48"/>
        <v/>
      </c>
      <c r="AI120" s="208" t="str">
        <f t="shared" si="49"/>
        <v/>
      </c>
      <c r="AJ120" s="209" t="str">
        <f t="shared" si="50"/>
        <v/>
      </c>
      <c r="AK120" s="210" t="str">
        <f t="shared" si="62"/>
        <v/>
      </c>
    </row>
    <row r="121" spans="2:37" ht="12" customHeight="1">
      <c r="B121" s="21">
        <f>IF(情報!$C111="","",情報!$C111)</f>
        <v>319</v>
      </c>
      <c r="C121" s="22" t="str">
        <f t="shared" si="60"/>
        <v/>
      </c>
      <c r="D121" s="192" t="str">
        <f t="shared" si="63"/>
        <v/>
      </c>
      <c r="E121" s="307" t="str">
        <f t="shared" si="63"/>
        <v/>
      </c>
      <c r="F121" s="307" t="str">
        <f t="shared" si="63"/>
        <v/>
      </c>
      <c r="G121" s="192" t="str">
        <f t="shared" si="64"/>
        <v/>
      </c>
      <c r="H121" s="307" t="str">
        <f t="shared" si="64"/>
        <v/>
      </c>
      <c r="I121" s="307" t="str">
        <f t="shared" si="64"/>
        <v/>
      </c>
      <c r="J121" s="192" t="str">
        <f t="shared" si="65"/>
        <v/>
      </c>
      <c r="K121" s="307" t="str">
        <f t="shared" si="65"/>
        <v/>
      </c>
      <c r="L121" s="307" t="str">
        <f t="shared" si="65"/>
        <v/>
      </c>
      <c r="M121" s="196" t="str">
        <f t="shared" si="52"/>
        <v/>
      </c>
      <c r="N121" s="308" t="str">
        <f t="shared" si="52"/>
        <v/>
      </c>
      <c r="O121" s="309" t="str">
        <f t="shared" si="52"/>
        <v/>
      </c>
      <c r="P121" s="306"/>
      <c r="Q121" s="195" t="str">
        <f t="shared" si="40"/>
        <v/>
      </c>
      <c r="R121" s="196" t="str">
        <f t="shared" si="53"/>
        <v/>
      </c>
      <c r="S121" s="197" t="str">
        <f t="shared" si="41"/>
        <v/>
      </c>
      <c r="T121" s="192" t="str">
        <f t="shared" si="61"/>
        <v/>
      </c>
      <c r="U121" s="198" t="str">
        <f t="shared" si="54"/>
        <v/>
      </c>
      <c r="V121" s="199"/>
      <c r="W121" s="200" t="str">
        <f t="shared" si="55"/>
        <v/>
      </c>
      <c r="X121" s="199"/>
      <c r="Y121" s="200" t="str">
        <f t="shared" si="56"/>
        <v/>
      </c>
      <c r="Z121" s="199"/>
      <c r="AA121" s="201" t="str">
        <f t="shared" si="43"/>
        <v/>
      </c>
      <c r="AB121" s="202" t="str">
        <f t="shared" si="44"/>
        <v/>
      </c>
      <c r="AC121" s="203" t="str">
        <f t="shared" si="45"/>
        <v/>
      </c>
      <c r="AD121" s="204" t="str">
        <f t="shared" si="46"/>
        <v/>
      </c>
      <c r="AE121" s="205"/>
      <c r="AF121" s="186"/>
      <c r="AG121" s="206" t="str">
        <f t="shared" si="47"/>
        <v/>
      </c>
      <c r="AH121" s="207" t="str">
        <f t="shared" si="48"/>
        <v/>
      </c>
      <c r="AI121" s="208" t="str">
        <f t="shared" si="49"/>
        <v/>
      </c>
      <c r="AJ121" s="209" t="str">
        <f t="shared" si="50"/>
        <v/>
      </c>
      <c r="AK121" s="210" t="str">
        <f t="shared" si="62"/>
        <v/>
      </c>
    </row>
    <row r="122" spans="2:37" ht="12" customHeight="1">
      <c r="B122" s="27">
        <f>IF(情報!$C112="","",情報!$C112)</f>
        <v>320</v>
      </c>
      <c r="C122" s="28" t="str">
        <f t="shared" si="60"/>
        <v/>
      </c>
      <c r="D122" s="211" t="str">
        <f t="shared" si="63"/>
        <v/>
      </c>
      <c r="E122" s="310" t="str">
        <f t="shared" si="63"/>
        <v/>
      </c>
      <c r="F122" s="310" t="str">
        <f t="shared" si="63"/>
        <v/>
      </c>
      <c r="G122" s="211" t="str">
        <f t="shared" si="64"/>
        <v/>
      </c>
      <c r="H122" s="310" t="str">
        <f t="shared" si="64"/>
        <v/>
      </c>
      <c r="I122" s="310" t="str">
        <f t="shared" si="64"/>
        <v/>
      </c>
      <c r="J122" s="211" t="str">
        <f t="shared" si="65"/>
        <v/>
      </c>
      <c r="K122" s="310" t="str">
        <f t="shared" si="65"/>
        <v/>
      </c>
      <c r="L122" s="310" t="str">
        <f t="shared" si="65"/>
        <v/>
      </c>
      <c r="M122" s="215" t="str">
        <f t="shared" si="52"/>
        <v/>
      </c>
      <c r="N122" s="311" t="str">
        <f t="shared" si="52"/>
        <v/>
      </c>
      <c r="O122" s="312" t="str">
        <f t="shared" si="52"/>
        <v/>
      </c>
      <c r="P122" s="306"/>
      <c r="Q122" s="214" t="str">
        <f t="shared" si="40"/>
        <v/>
      </c>
      <c r="R122" s="215" t="str">
        <f t="shared" si="53"/>
        <v/>
      </c>
      <c r="S122" s="216" t="str">
        <f t="shared" si="41"/>
        <v/>
      </c>
      <c r="T122" s="211" t="str">
        <f t="shared" si="61"/>
        <v/>
      </c>
      <c r="U122" s="217" t="str">
        <f t="shared" si="54"/>
        <v/>
      </c>
      <c r="V122" s="218"/>
      <c r="W122" s="219" t="str">
        <f t="shared" si="55"/>
        <v/>
      </c>
      <c r="X122" s="218"/>
      <c r="Y122" s="219" t="str">
        <f t="shared" si="56"/>
        <v/>
      </c>
      <c r="Z122" s="218"/>
      <c r="AA122" s="220" t="str">
        <f t="shared" si="43"/>
        <v/>
      </c>
      <c r="AB122" s="221" t="str">
        <f t="shared" si="44"/>
        <v/>
      </c>
      <c r="AC122" s="222" t="str">
        <f t="shared" si="45"/>
        <v/>
      </c>
      <c r="AD122" s="223" t="str">
        <f t="shared" si="46"/>
        <v/>
      </c>
      <c r="AE122" s="224"/>
      <c r="AF122" s="186"/>
      <c r="AG122" s="225" t="str">
        <f t="shared" si="47"/>
        <v/>
      </c>
      <c r="AH122" s="226" t="str">
        <f t="shared" si="48"/>
        <v/>
      </c>
      <c r="AI122" s="227" t="str">
        <f t="shared" si="49"/>
        <v/>
      </c>
      <c r="AJ122" s="228" t="str">
        <f t="shared" si="50"/>
        <v/>
      </c>
      <c r="AK122" s="229" t="str">
        <f t="shared" si="62"/>
        <v/>
      </c>
    </row>
    <row r="123" spans="2:37" ht="12" customHeight="1">
      <c r="B123" s="33">
        <f>IF(情報!$C113="","",情報!$C113)</f>
        <v>321</v>
      </c>
      <c r="C123" s="34" t="str">
        <f t="shared" si="60"/>
        <v/>
      </c>
      <c r="D123" s="230" t="str">
        <f t="shared" si="63"/>
        <v/>
      </c>
      <c r="E123" s="313" t="str">
        <f t="shared" si="63"/>
        <v/>
      </c>
      <c r="F123" s="313" t="str">
        <f t="shared" si="63"/>
        <v/>
      </c>
      <c r="G123" s="230" t="str">
        <f t="shared" si="64"/>
        <v/>
      </c>
      <c r="H123" s="313" t="str">
        <f t="shared" si="64"/>
        <v/>
      </c>
      <c r="I123" s="313" t="str">
        <f t="shared" si="64"/>
        <v/>
      </c>
      <c r="J123" s="230" t="str">
        <f t="shared" si="65"/>
        <v/>
      </c>
      <c r="K123" s="313" t="str">
        <f t="shared" si="65"/>
        <v/>
      </c>
      <c r="L123" s="313" t="str">
        <f t="shared" si="65"/>
        <v/>
      </c>
      <c r="M123" s="234" t="str">
        <f t="shared" si="52"/>
        <v/>
      </c>
      <c r="N123" s="314" t="str">
        <f t="shared" si="52"/>
        <v/>
      </c>
      <c r="O123" s="315" t="str">
        <f t="shared" si="52"/>
        <v/>
      </c>
      <c r="P123" s="306"/>
      <c r="Q123" s="233" t="str">
        <f t="shared" si="40"/>
        <v/>
      </c>
      <c r="R123" s="234" t="str">
        <f t="shared" si="53"/>
        <v/>
      </c>
      <c r="S123" s="235" t="str">
        <f t="shared" si="41"/>
        <v/>
      </c>
      <c r="T123" s="230" t="str">
        <f t="shared" si="61"/>
        <v/>
      </c>
      <c r="U123" s="236" t="str">
        <f t="shared" si="54"/>
        <v/>
      </c>
      <c r="V123" s="237"/>
      <c r="W123" s="238" t="str">
        <f t="shared" si="55"/>
        <v/>
      </c>
      <c r="X123" s="237"/>
      <c r="Y123" s="238" t="str">
        <f t="shared" si="56"/>
        <v/>
      </c>
      <c r="Z123" s="237"/>
      <c r="AA123" s="239" t="str">
        <f t="shared" si="43"/>
        <v/>
      </c>
      <c r="AB123" s="240" t="str">
        <f t="shared" si="44"/>
        <v/>
      </c>
      <c r="AC123" s="241" t="str">
        <f t="shared" si="45"/>
        <v/>
      </c>
      <c r="AD123" s="242" t="str">
        <f t="shared" si="46"/>
        <v/>
      </c>
      <c r="AE123" s="243"/>
      <c r="AF123" s="186"/>
      <c r="AG123" s="244" t="str">
        <f t="shared" si="47"/>
        <v/>
      </c>
      <c r="AH123" s="245" t="str">
        <f t="shared" si="48"/>
        <v/>
      </c>
      <c r="AI123" s="246" t="str">
        <f t="shared" si="49"/>
        <v/>
      </c>
      <c r="AJ123" s="247" t="str">
        <f t="shared" si="50"/>
        <v/>
      </c>
      <c r="AK123" s="248" t="str">
        <f t="shared" si="62"/>
        <v/>
      </c>
    </row>
    <row r="124" spans="2:37" ht="12" customHeight="1">
      <c r="B124" s="21">
        <f>IF(情報!$C114="","",情報!$C114)</f>
        <v>322</v>
      </c>
      <c r="C124" s="22" t="str">
        <f t="shared" si="60"/>
        <v/>
      </c>
      <c r="D124" s="192" t="str">
        <f t="shared" si="63"/>
        <v/>
      </c>
      <c r="E124" s="307" t="str">
        <f t="shared" si="63"/>
        <v/>
      </c>
      <c r="F124" s="307" t="str">
        <f t="shared" si="63"/>
        <v/>
      </c>
      <c r="G124" s="192" t="str">
        <f t="shared" si="64"/>
        <v/>
      </c>
      <c r="H124" s="307" t="str">
        <f t="shared" si="64"/>
        <v/>
      </c>
      <c r="I124" s="307" t="str">
        <f t="shared" si="64"/>
        <v/>
      </c>
      <c r="J124" s="192" t="str">
        <f t="shared" si="65"/>
        <v/>
      </c>
      <c r="K124" s="307" t="str">
        <f t="shared" si="65"/>
        <v/>
      </c>
      <c r="L124" s="307" t="str">
        <f t="shared" si="65"/>
        <v/>
      </c>
      <c r="M124" s="196" t="str">
        <f t="shared" si="52"/>
        <v/>
      </c>
      <c r="N124" s="308" t="str">
        <f t="shared" si="52"/>
        <v/>
      </c>
      <c r="O124" s="309" t="str">
        <f t="shared" si="52"/>
        <v/>
      </c>
      <c r="P124" s="306"/>
      <c r="Q124" s="195" t="str">
        <f t="shared" si="40"/>
        <v/>
      </c>
      <c r="R124" s="196" t="str">
        <f t="shared" si="53"/>
        <v/>
      </c>
      <c r="S124" s="197" t="str">
        <f t="shared" si="41"/>
        <v/>
      </c>
      <c r="T124" s="192" t="str">
        <f t="shared" si="61"/>
        <v/>
      </c>
      <c r="U124" s="198" t="str">
        <f t="shared" si="54"/>
        <v/>
      </c>
      <c r="V124" s="199"/>
      <c r="W124" s="200" t="str">
        <f t="shared" si="55"/>
        <v/>
      </c>
      <c r="X124" s="199"/>
      <c r="Y124" s="200" t="str">
        <f t="shared" si="56"/>
        <v/>
      </c>
      <c r="Z124" s="199"/>
      <c r="AA124" s="201" t="str">
        <f t="shared" si="43"/>
        <v/>
      </c>
      <c r="AB124" s="202" t="str">
        <f t="shared" si="44"/>
        <v/>
      </c>
      <c r="AC124" s="203" t="str">
        <f t="shared" si="45"/>
        <v/>
      </c>
      <c r="AD124" s="204" t="str">
        <f t="shared" si="46"/>
        <v/>
      </c>
      <c r="AE124" s="205"/>
      <c r="AF124" s="186"/>
      <c r="AG124" s="206" t="str">
        <f t="shared" si="47"/>
        <v/>
      </c>
      <c r="AH124" s="207" t="str">
        <f t="shared" si="48"/>
        <v/>
      </c>
      <c r="AI124" s="208" t="str">
        <f t="shared" si="49"/>
        <v/>
      </c>
      <c r="AJ124" s="209" t="str">
        <f t="shared" si="50"/>
        <v/>
      </c>
      <c r="AK124" s="210" t="str">
        <f t="shared" si="62"/>
        <v/>
      </c>
    </row>
    <row r="125" spans="2:37" ht="12" customHeight="1">
      <c r="B125" s="21">
        <f>IF(情報!$C115="","",情報!$C115)</f>
        <v>323</v>
      </c>
      <c r="C125" s="22" t="str">
        <f t="shared" si="60"/>
        <v/>
      </c>
      <c r="D125" s="192" t="str">
        <f t="shared" si="63"/>
        <v/>
      </c>
      <c r="E125" s="307" t="str">
        <f t="shared" si="63"/>
        <v/>
      </c>
      <c r="F125" s="307" t="str">
        <f t="shared" si="63"/>
        <v/>
      </c>
      <c r="G125" s="192" t="str">
        <f t="shared" si="64"/>
        <v/>
      </c>
      <c r="H125" s="307" t="str">
        <f t="shared" si="64"/>
        <v/>
      </c>
      <c r="I125" s="307" t="str">
        <f t="shared" si="64"/>
        <v/>
      </c>
      <c r="J125" s="192" t="str">
        <f t="shared" si="65"/>
        <v/>
      </c>
      <c r="K125" s="307" t="str">
        <f t="shared" si="65"/>
        <v/>
      </c>
      <c r="L125" s="307" t="str">
        <f t="shared" si="65"/>
        <v/>
      </c>
      <c r="M125" s="196" t="str">
        <f t="shared" si="52"/>
        <v/>
      </c>
      <c r="N125" s="308" t="str">
        <f t="shared" si="52"/>
        <v/>
      </c>
      <c r="O125" s="309" t="str">
        <f t="shared" si="52"/>
        <v/>
      </c>
      <c r="P125" s="306"/>
      <c r="Q125" s="195" t="str">
        <f t="shared" si="40"/>
        <v/>
      </c>
      <c r="R125" s="196" t="str">
        <f t="shared" si="53"/>
        <v/>
      </c>
      <c r="S125" s="197" t="str">
        <f t="shared" si="41"/>
        <v/>
      </c>
      <c r="T125" s="192" t="str">
        <f t="shared" si="61"/>
        <v/>
      </c>
      <c r="U125" s="198" t="str">
        <f t="shared" si="54"/>
        <v/>
      </c>
      <c r="V125" s="199"/>
      <c r="W125" s="200" t="str">
        <f t="shared" si="55"/>
        <v/>
      </c>
      <c r="X125" s="199"/>
      <c r="Y125" s="200" t="str">
        <f t="shared" si="56"/>
        <v/>
      </c>
      <c r="Z125" s="199"/>
      <c r="AA125" s="201" t="str">
        <f t="shared" si="43"/>
        <v/>
      </c>
      <c r="AB125" s="202" t="str">
        <f t="shared" si="44"/>
        <v/>
      </c>
      <c r="AC125" s="203" t="str">
        <f t="shared" si="45"/>
        <v/>
      </c>
      <c r="AD125" s="204" t="str">
        <f t="shared" si="46"/>
        <v/>
      </c>
      <c r="AE125" s="205"/>
      <c r="AF125" s="186"/>
      <c r="AG125" s="206" t="str">
        <f t="shared" si="47"/>
        <v/>
      </c>
      <c r="AH125" s="207" t="str">
        <f t="shared" si="48"/>
        <v/>
      </c>
      <c r="AI125" s="208" t="str">
        <f t="shared" si="49"/>
        <v/>
      </c>
      <c r="AJ125" s="209" t="str">
        <f t="shared" si="50"/>
        <v/>
      </c>
      <c r="AK125" s="210" t="str">
        <f t="shared" si="62"/>
        <v/>
      </c>
    </row>
    <row r="126" spans="2:37" ht="12" customHeight="1">
      <c r="B126" s="21">
        <f>IF(情報!$C116="","",情報!$C116)</f>
        <v>324</v>
      </c>
      <c r="C126" s="22" t="str">
        <f t="shared" si="60"/>
        <v/>
      </c>
      <c r="D126" s="192" t="str">
        <f t="shared" si="63"/>
        <v/>
      </c>
      <c r="E126" s="307" t="str">
        <f t="shared" si="63"/>
        <v/>
      </c>
      <c r="F126" s="307" t="str">
        <f t="shared" si="63"/>
        <v/>
      </c>
      <c r="G126" s="192" t="str">
        <f t="shared" si="64"/>
        <v/>
      </c>
      <c r="H126" s="307" t="str">
        <f t="shared" si="64"/>
        <v/>
      </c>
      <c r="I126" s="307" t="str">
        <f t="shared" si="64"/>
        <v/>
      </c>
      <c r="J126" s="192" t="str">
        <f t="shared" si="65"/>
        <v/>
      </c>
      <c r="K126" s="307" t="str">
        <f t="shared" si="65"/>
        <v/>
      </c>
      <c r="L126" s="307" t="str">
        <f t="shared" si="65"/>
        <v/>
      </c>
      <c r="M126" s="196" t="str">
        <f t="shared" si="52"/>
        <v/>
      </c>
      <c r="N126" s="308" t="str">
        <f t="shared" si="52"/>
        <v/>
      </c>
      <c r="O126" s="309" t="str">
        <f t="shared" si="52"/>
        <v/>
      </c>
      <c r="P126" s="306"/>
      <c r="Q126" s="195" t="str">
        <f t="shared" si="40"/>
        <v/>
      </c>
      <c r="R126" s="196" t="str">
        <f t="shared" si="53"/>
        <v/>
      </c>
      <c r="S126" s="197" t="str">
        <f t="shared" si="41"/>
        <v/>
      </c>
      <c r="T126" s="192" t="str">
        <f t="shared" si="61"/>
        <v/>
      </c>
      <c r="U126" s="198" t="str">
        <f t="shared" si="54"/>
        <v/>
      </c>
      <c r="V126" s="199"/>
      <c r="W126" s="200" t="str">
        <f t="shared" si="55"/>
        <v/>
      </c>
      <c r="X126" s="199"/>
      <c r="Y126" s="200" t="str">
        <f t="shared" si="56"/>
        <v/>
      </c>
      <c r="Z126" s="199"/>
      <c r="AA126" s="201" t="str">
        <f t="shared" si="43"/>
        <v/>
      </c>
      <c r="AB126" s="202" t="str">
        <f t="shared" si="44"/>
        <v/>
      </c>
      <c r="AC126" s="203" t="str">
        <f t="shared" si="45"/>
        <v/>
      </c>
      <c r="AD126" s="204" t="str">
        <f t="shared" si="46"/>
        <v/>
      </c>
      <c r="AE126" s="205"/>
      <c r="AF126" s="186"/>
      <c r="AG126" s="206" t="str">
        <f t="shared" si="47"/>
        <v/>
      </c>
      <c r="AH126" s="207" t="str">
        <f t="shared" si="48"/>
        <v/>
      </c>
      <c r="AI126" s="208" t="str">
        <f t="shared" si="49"/>
        <v/>
      </c>
      <c r="AJ126" s="209" t="str">
        <f t="shared" si="50"/>
        <v/>
      </c>
      <c r="AK126" s="210" t="str">
        <f t="shared" si="62"/>
        <v/>
      </c>
    </row>
    <row r="127" spans="2:37" ht="12" customHeight="1">
      <c r="B127" s="27">
        <f>IF(情報!$C117="","",情報!$C117)</f>
        <v>325</v>
      </c>
      <c r="C127" s="28" t="str">
        <f t="shared" si="60"/>
        <v/>
      </c>
      <c r="D127" s="211" t="str">
        <f t="shared" si="63"/>
        <v/>
      </c>
      <c r="E127" s="310" t="str">
        <f t="shared" si="63"/>
        <v/>
      </c>
      <c r="F127" s="310" t="str">
        <f t="shared" si="63"/>
        <v/>
      </c>
      <c r="G127" s="211" t="str">
        <f t="shared" si="64"/>
        <v/>
      </c>
      <c r="H127" s="310" t="str">
        <f t="shared" si="64"/>
        <v/>
      </c>
      <c r="I127" s="310" t="str">
        <f t="shared" si="64"/>
        <v/>
      </c>
      <c r="J127" s="211" t="str">
        <f t="shared" si="65"/>
        <v/>
      </c>
      <c r="K127" s="310" t="str">
        <f t="shared" si="65"/>
        <v/>
      </c>
      <c r="L127" s="310" t="str">
        <f t="shared" si="65"/>
        <v/>
      </c>
      <c r="M127" s="215" t="str">
        <f t="shared" si="52"/>
        <v/>
      </c>
      <c r="N127" s="311" t="str">
        <f t="shared" si="52"/>
        <v/>
      </c>
      <c r="O127" s="312" t="str">
        <f t="shared" si="52"/>
        <v/>
      </c>
      <c r="P127" s="306"/>
      <c r="Q127" s="214" t="str">
        <f t="shared" si="40"/>
        <v/>
      </c>
      <c r="R127" s="215" t="str">
        <f t="shared" si="53"/>
        <v/>
      </c>
      <c r="S127" s="216" t="str">
        <f t="shared" si="41"/>
        <v/>
      </c>
      <c r="T127" s="211" t="str">
        <f t="shared" si="61"/>
        <v/>
      </c>
      <c r="U127" s="217" t="str">
        <f t="shared" si="54"/>
        <v/>
      </c>
      <c r="V127" s="218"/>
      <c r="W127" s="219" t="str">
        <f t="shared" si="55"/>
        <v/>
      </c>
      <c r="X127" s="218"/>
      <c r="Y127" s="219" t="str">
        <f t="shared" si="56"/>
        <v/>
      </c>
      <c r="Z127" s="218"/>
      <c r="AA127" s="220" t="str">
        <f t="shared" si="43"/>
        <v/>
      </c>
      <c r="AB127" s="221" t="str">
        <f t="shared" si="44"/>
        <v/>
      </c>
      <c r="AC127" s="222" t="str">
        <f t="shared" si="45"/>
        <v/>
      </c>
      <c r="AD127" s="223" t="str">
        <f t="shared" si="46"/>
        <v/>
      </c>
      <c r="AE127" s="224"/>
      <c r="AF127" s="186"/>
      <c r="AG127" s="225" t="str">
        <f t="shared" si="47"/>
        <v/>
      </c>
      <c r="AH127" s="226" t="str">
        <f t="shared" si="48"/>
        <v/>
      </c>
      <c r="AI127" s="227" t="str">
        <f t="shared" si="49"/>
        <v/>
      </c>
      <c r="AJ127" s="228" t="str">
        <f t="shared" si="50"/>
        <v/>
      </c>
      <c r="AK127" s="229" t="str">
        <f t="shared" si="62"/>
        <v/>
      </c>
    </row>
    <row r="128" spans="2:37" ht="12" customHeight="1">
      <c r="B128" s="33">
        <f>IF(情報!$C118="","",情報!$C118)</f>
        <v>326</v>
      </c>
      <c r="C128" s="34" t="str">
        <f t="shared" si="60"/>
        <v/>
      </c>
      <c r="D128" s="230" t="str">
        <f t="shared" si="63"/>
        <v/>
      </c>
      <c r="E128" s="313" t="str">
        <f t="shared" si="63"/>
        <v/>
      </c>
      <c r="F128" s="313" t="str">
        <f t="shared" si="63"/>
        <v/>
      </c>
      <c r="G128" s="230" t="str">
        <f t="shared" si="64"/>
        <v/>
      </c>
      <c r="H128" s="313" t="str">
        <f t="shared" si="64"/>
        <v/>
      </c>
      <c r="I128" s="313" t="str">
        <f t="shared" si="64"/>
        <v/>
      </c>
      <c r="J128" s="230" t="str">
        <f t="shared" si="65"/>
        <v/>
      </c>
      <c r="K128" s="313" t="str">
        <f t="shared" si="65"/>
        <v/>
      </c>
      <c r="L128" s="313" t="str">
        <f t="shared" si="65"/>
        <v/>
      </c>
      <c r="M128" s="234" t="str">
        <f t="shared" si="52"/>
        <v/>
      </c>
      <c r="N128" s="314" t="str">
        <f t="shared" si="52"/>
        <v/>
      </c>
      <c r="O128" s="315" t="str">
        <f t="shared" si="52"/>
        <v/>
      </c>
      <c r="P128" s="306"/>
      <c r="Q128" s="233" t="str">
        <f t="shared" si="40"/>
        <v/>
      </c>
      <c r="R128" s="234" t="str">
        <f t="shared" si="53"/>
        <v/>
      </c>
      <c r="S128" s="235" t="str">
        <f t="shared" si="41"/>
        <v/>
      </c>
      <c r="T128" s="230" t="str">
        <f t="shared" si="61"/>
        <v/>
      </c>
      <c r="U128" s="236" t="str">
        <f t="shared" si="54"/>
        <v/>
      </c>
      <c r="V128" s="237"/>
      <c r="W128" s="238" t="str">
        <f t="shared" si="55"/>
        <v/>
      </c>
      <c r="X128" s="237"/>
      <c r="Y128" s="238" t="str">
        <f t="shared" si="56"/>
        <v/>
      </c>
      <c r="Z128" s="237"/>
      <c r="AA128" s="239" t="str">
        <f t="shared" si="43"/>
        <v/>
      </c>
      <c r="AB128" s="240" t="str">
        <f t="shared" si="44"/>
        <v/>
      </c>
      <c r="AC128" s="241" t="str">
        <f t="shared" si="45"/>
        <v/>
      </c>
      <c r="AD128" s="242" t="str">
        <f t="shared" si="46"/>
        <v/>
      </c>
      <c r="AE128" s="243"/>
      <c r="AF128" s="186"/>
      <c r="AG128" s="244" t="str">
        <f t="shared" si="47"/>
        <v/>
      </c>
      <c r="AH128" s="245" t="str">
        <f t="shared" si="48"/>
        <v/>
      </c>
      <c r="AI128" s="246" t="str">
        <f t="shared" si="49"/>
        <v/>
      </c>
      <c r="AJ128" s="247" t="str">
        <f t="shared" si="50"/>
        <v/>
      </c>
      <c r="AK128" s="248" t="str">
        <f t="shared" si="62"/>
        <v/>
      </c>
    </row>
    <row r="129" spans="2:37" ht="12" customHeight="1">
      <c r="B129" s="21">
        <f>IF(情報!$C119="","",情報!$C119)</f>
        <v>327</v>
      </c>
      <c r="C129" s="22" t="str">
        <f t="shared" si="60"/>
        <v/>
      </c>
      <c r="D129" s="192" t="str">
        <f t="shared" si="63"/>
        <v/>
      </c>
      <c r="E129" s="307" t="str">
        <f t="shared" si="63"/>
        <v/>
      </c>
      <c r="F129" s="307" t="str">
        <f t="shared" si="63"/>
        <v/>
      </c>
      <c r="G129" s="192" t="str">
        <f t="shared" si="64"/>
        <v/>
      </c>
      <c r="H129" s="307" t="str">
        <f t="shared" si="64"/>
        <v/>
      </c>
      <c r="I129" s="307" t="str">
        <f t="shared" si="64"/>
        <v/>
      </c>
      <c r="J129" s="192" t="str">
        <f t="shared" si="65"/>
        <v/>
      </c>
      <c r="K129" s="307" t="str">
        <f t="shared" si="65"/>
        <v/>
      </c>
      <c r="L129" s="307" t="str">
        <f t="shared" si="65"/>
        <v/>
      </c>
      <c r="M129" s="196" t="str">
        <f t="shared" si="52"/>
        <v/>
      </c>
      <c r="N129" s="308" t="str">
        <f t="shared" si="52"/>
        <v/>
      </c>
      <c r="O129" s="309" t="str">
        <f t="shared" si="52"/>
        <v/>
      </c>
      <c r="P129" s="306"/>
      <c r="Q129" s="195" t="str">
        <f t="shared" si="40"/>
        <v/>
      </c>
      <c r="R129" s="196" t="str">
        <f t="shared" si="53"/>
        <v/>
      </c>
      <c r="S129" s="197" t="str">
        <f t="shared" si="41"/>
        <v/>
      </c>
      <c r="T129" s="192" t="str">
        <f t="shared" si="61"/>
        <v/>
      </c>
      <c r="U129" s="198" t="str">
        <f t="shared" si="54"/>
        <v/>
      </c>
      <c r="V129" s="199"/>
      <c r="W129" s="200" t="str">
        <f t="shared" si="55"/>
        <v/>
      </c>
      <c r="X129" s="199"/>
      <c r="Y129" s="200" t="str">
        <f t="shared" si="56"/>
        <v/>
      </c>
      <c r="Z129" s="199"/>
      <c r="AA129" s="201" t="str">
        <f t="shared" si="43"/>
        <v/>
      </c>
      <c r="AB129" s="202" t="str">
        <f t="shared" si="44"/>
        <v/>
      </c>
      <c r="AC129" s="203" t="str">
        <f t="shared" si="45"/>
        <v/>
      </c>
      <c r="AD129" s="204" t="str">
        <f t="shared" si="46"/>
        <v/>
      </c>
      <c r="AE129" s="205"/>
      <c r="AF129" s="186"/>
      <c r="AG129" s="206" t="str">
        <f t="shared" si="47"/>
        <v/>
      </c>
      <c r="AH129" s="207" t="str">
        <f t="shared" si="48"/>
        <v/>
      </c>
      <c r="AI129" s="208" t="str">
        <f t="shared" si="49"/>
        <v/>
      </c>
      <c r="AJ129" s="209" t="str">
        <f t="shared" si="50"/>
        <v/>
      </c>
      <c r="AK129" s="210" t="str">
        <f t="shared" si="62"/>
        <v/>
      </c>
    </row>
    <row r="130" spans="2:37" ht="12" customHeight="1">
      <c r="B130" s="21">
        <f>IF(情報!$C120="","",情報!$C120)</f>
        <v>328</v>
      </c>
      <c r="C130" s="22" t="str">
        <f t="shared" si="60"/>
        <v/>
      </c>
      <c r="D130" s="192" t="str">
        <f t="shared" si="63"/>
        <v/>
      </c>
      <c r="E130" s="307" t="str">
        <f t="shared" si="63"/>
        <v/>
      </c>
      <c r="F130" s="307" t="str">
        <f t="shared" si="63"/>
        <v/>
      </c>
      <c r="G130" s="192" t="str">
        <f t="shared" si="64"/>
        <v/>
      </c>
      <c r="H130" s="307" t="str">
        <f t="shared" si="64"/>
        <v/>
      </c>
      <c r="I130" s="307" t="str">
        <f t="shared" si="64"/>
        <v/>
      </c>
      <c r="J130" s="192" t="str">
        <f t="shared" si="65"/>
        <v/>
      </c>
      <c r="K130" s="307" t="str">
        <f t="shared" si="65"/>
        <v/>
      </c>
      <c r="L130" s="307" t="str">
        <f t="shared" si="65"/>
        <v/>
      </c>
      <c r="M130" s="196" t="str">
        <f t="shared" si="52"/>
        <v/>
      </c>
      <c r="N130" s="308" t="str">
        <f t="shared" si="52"/>
        <v/>
      </c>
      <c r="O130" s="309" t="str">
        <f t="shared" si="52"/>
        <v/>
      </c>
      <c r="P130" s="306"/>
      <c r="Q130" s="195" t="str">
        <f t="shared" si="40"/>
        <v/>
      </c>
      <c r="R130" s="196" t="str">
        <f t="shared" si="53"/>
        <v/>
      </c>
      <c r="S130" s="197" t="str">
        <f t="shared" si="41"/>
        <v/>
      </c>
      <c r="T130" s="192" t="str">
        <f t="shared" si="61"/>
        <v/>
      </c>
      <c r="U130" s="198" t="str">
        <f t="shared" si="54"/>
        <v/>
      </c>
      <c r="V130" s="199"/>
      <c r="W130" s="200" t="str">
        <f t="shared" si="55"/>
        <v/>
      </c>
      <c r="X130" s="199"/>
      <c r="Y130" s="200" t="str">
        <f t="shared" si="56"/>
        <v/>
      </c>
      <c r="Z130" s="199"/>
      <c r="AA130" s="201" t="str">
        <f t="shared" si="43"/>
        <v/>
      </c>
      <c r="AB130" s="202" t="str">
        <f t="shared" si="44"/>
        <v/>
      </c>
      <c r="AC130" s="203" t="str">
        <f t="shared" si="45"/>
        <v/>
      </c>
      <c r="AD130" s="204" t="str">
        <f t="shared" si="46"/>
        <v/>
      </c>
      <c r="AE130" s="205"/>
      <c r="AF130" s="186"/>
      <c r="AG130" s="206" t="str">
        <f t="shared" si="47"/>
        <v/>
      </c>
      <c r="AH130" s="207" t="str">
        <f t="shared" si="48"/>
        <v/>
      </c>
      <c r="AI130" s="208" t="str">
        <f t="shared" si="49"/>
        <v/>
      </c>
      <c r="AJ130" s="209" t="str">
        <f t="shared" si="50"/>
        <v/>
      </c>
      <c r="AK130" s="210" t="str">
        <f t="shared" si="62"/>
        <v/>
      </c>
    </row>
    <row r="131" spans="2:37" ht="12" customHeight="1">
      <c r="B131" s="21">
        <f>IF(情報!$C121="","",情報!$C121)</f>
        <v>329</v>
      </c>
      <c r="C131" s="22" t="str">
        <f t="shared" si="60"/>
        <v/>
      </c>
      <c r="D131" s="192" t="str">
        <f t="shared" si="63"/>
        <v/>
      </c>
      <c r="E131" s="307" t="str">
        <f t="shared" si="63"/>
        <v/>
      </c>
      <c r="F131" s="307" t="str">
        <f t="shared" si="63"/>
        <v/>
      </c>
      <c r="G131" s="192" t="str">
        <f t="shared" si="64"/>
        <v/>
      </c>
      <c r="H131" s="307" t="str">
        <f t="shared" si="64"/>
        <v/>
      </c>
      <c r="I131" s="307" t="str">
        <f t="shared" si="64"/>
        <v/>
      </c>
      <c r="J131" s="192" t="str">
        <f t="shared" si="65"/>
        <v/>
      </c>
      <c r="K131" s="307" t="str">
        <f t="shared" si="65"/>
        <v/>
      </c>
      <c r="L131" s="307" t="str">
        <f t="shared" si="65"/>
        <v/>
      </c>
      <c r="M131" s="196" t="str">
        <f t="shared" si="52"/>
        <v/>
      </c>
      <c r="N131" s="308" t="str">
        <f t="shared" si="52"/>
        <v/>
      </c>
      <c r="O131" s="309" t="str">
        <f t="shared" si="52"/>
        <v/>
      </c>
      <c r="P131" s="306"/>
      <c r="Q131" s="195" t="str">
        <f t="shared" si="40"/>
        <v/>
      </c>
      <c r="R131" s="196" t="str">
        <f t="shared" si="53"/>
        <v/>
      </c>
      <c r="S131" s="197" t="str">
        <f t="shared" si="41"/>
        <v/>
      </c>
      <c r="T131" s="192" t="str">
        <f t="shared" si="61"/>
        <v/>
      </c>
      <c r="U131" s="198" t="str">
        <f t="shared" si="54"/>
        <v/>
      </c>
      <c r="V131" s="199"/>
      <c r="W131" s="200" t="str">
        <f t="shared" si="55"/>
        <v/>
      </c>
      <c r="X131" s="199"/>
      <c r="Y131" s="200" t="str">
        <f t="shared" si="56"/>
        <v/>
      </c>
      <c r="Z131" s="199"/>
      <c r="AA131" s="201" t="str">
        <f t="shared" si="43"/>
        <v/>
      </c>
      <c r="AB131" s="202" t="str">
        <f t="shared" si="44"/>
        <v/>
      </c>
      <c r="AC131" s="203" t="str">
        <f t="shared" si="45"/>
        <v/>
      </c>
      <c r="AD131" s="204" t="str">
        <f t="shared" si="46"/>
        <v/>
      </c>
      <c r="AE131" s="205"/>
      <c r="AF131" s="186"/>
      <c r="AG131" s="206" t="str">
        <f t="shared" si="47"/>
        <v/>
      </c>
      <c r="AH131" s="207" t="str">
        <f t="shared" si="48"/>
        <v/>
      </c>
      <c r="AI131" s="208" t="str">
        <f t="shared" si="49"/>
        <v/>
      </c>
      <c r="AJ131" s="209" t="str">
        <f t="shared" si="50"/>
        <v/>
      </c>
      <c r="AK131" s="210" t="str">
        <f t="shared" si="62"/>
        <v/>
      </c>
    </row>
    <row r="132" spans="2:37" ht="12" customHeight="1">
      <c r="B132" s="27">
        <f>IF(情報!$C122="","",情報!$C122)</f>
        <v>330</v>
      </c>
      <c r="C132" s="28" t="str">
        <f t="shared" si="60"/>
        <v/>
      </c>
      <c r="D132" s="211" t="str">
        <f t="shared" si="63"/>
        <v/>
      </c>
      <c r="E132" s="310" t="str">
        <f t="shared" si="63"/>
        <v/>
      </c>
      <c r="F132" s="310" t="str">
        <f t="shared" si="63"/>
        <v/>
      </c>
      <c r="G132" s="211" t="str">
        <f t="shared" si="64"/>
        <v/>
      </c>
      <c r="H132" s="310" t="str">
        <f t="shared" si="64"/>
        <v/>
      </c>
      <c r="I132" s="310" t="str">
        <f t="shared" si="64"/>
        <v/>
      </c>
      <c r="J132" s="211" t="str">
        <f t="shared" si="65"/>
        <v/>
      </c>
      <c r="K132" s="310" t="str">
        <f t="shared" si="65"/>
        <v/>
      </c>
      <c r="L132" s="310" t="str">
        <f t="shared" si="65"/>
        <v/>
      </c>
      <c r="M132" s="215" t="str">
        <f t="shared" si="52"/>
        <v/>
      </c>
      <c r="N132" s="311" t="str">
        <f t="shared" si="52"/>
        <v/>
      </c>
      <c r="O132" s="312" t="str">
        <f t="shared" si="52"/>
        <v/>
      </c>
      <c r="P132" s="306"/>
      <c r="Q132" s="214" t="str">
        <f t="shared" si="40"/>
        <v/>
      </c>
      <c r="R132" s="215" t="str">
        <f t="shared" si="53"/>
        <v/>
      </c>
      <c r="S132" s="216" t="str">
        <f t="shared" si="41"/>
        <v/>
      </c>
      <c r="T132" s="211" t="str">
        <f t="shared" si="61"/>
        <v/>
      </c>
      <c r="U132" s="217" t="str">
        <f t="shared" si="54"/>
        <v/>
      </c>
      <c r="V132" s="218"/>
      <c r="W132" s="219" t="str">
        <f t="shared" si="55"/>
        <v/>
      </c>
      <c r="X132" s="218"/>
      <c r="Y132" s="219" t="str">
        <f t="shared" si="56"/>
        <v/>
      </c>
      <c r="Z132" s="218"/>
      <c r="AA132" s="220" t="str">
        <f t="shared" si="43"/>
        <v/>
      </c>
      <c r="AB132" s="221" t="str">
        <f t="shared" si="44"/>
        <v/>
      </c>
      <c r="AC132" s="222" t="str">
        <f t="shared" si="45"/>
        <v/>
      </c>
      <c r="AD132" s="223" t="str">
        <f t="shared" si="46"/>
        <v/>
      </c>
      <c r="AE132" s="224"/>
      <c r="AF132" s="186"/>
      <c r="AG132" s="225" t="str">
        <f t="shared" si="47"/>
        <v/>
      </c>
      <c r="AH132" s="226" t="str">
        <f t="shared" si="48"/>
        <v/>
      </c>
      <c r="AI132" s="227" t="str">
        <f t="shared" si="49"/>
        <v/>
      </c>
      <c r="AJ132" s="228" t="str">
        <f t="shared" si="50"/>
        <v/>
      </c>
      <c r="AK132" s="229" t="str">
        <f t="shared" si="62"/>
        <v/>
      </c>
    </row>
    <row r="133" spans="2:37" ht="12" customHeight="1">
      <c r="B133" s="33">
        <f>IF(情報!$C123="","",情報!$C123)</f>
        <v>331</v>
      </c>
      <c r="C133" s="34" t="str">
        <f t="shared" si="60"/>
        <v/>
      </c>
      <c r="D133" s="230" t="str">
        <f t="shared" ref="D133:F152" si="66">VLOOKUP($B133,評1,D$9,FALSE)</f>
        <v/>
      </c>
      <c r="E133" s="313" t="str">
        <f t="shared" si="66"/>
        <v/>
      </c>
      <c r="F133" s="313" t="str">
        <f t="shared" si="66"/>
        <v/>
      </c>
      <c r="G133" s="230" t="str">
        <f t="shared" ref="G133:I152" si="67">VLOOKUP($B133,評2,G$9,FALSE)</f>
        <v/>
      </c>
      <c r="H133" s="313" t="str">
        <f t="shared" si="67"/>
        <v/>
      </c>
      <c r="I133" s="313" t="str">
        <f t="shared" si="67"/>
        <v/>
      </c>
      <c r="J133" s="230" t="str">
        <f t="shared" ref="J133:L152" si="68">VLOOKUP($B133,評3,J$9,FALSE)</f>
        <v/>
      </c>
      <c r="K133" s="313" t="str">
        <f t="shared" si="68"/>
        <v/>
      </c>
      <c r="L133" s="313" t="str">
        <f t="shared" si="68"/>
        <v/>
      </c>
      <c r="M133" s="234" t="str">
        <f t="shared" si="52"/>
        <v/>
      </c>
      <c r="N133" s="314" t="str">
        <f t="shared" si="52"/>
        <v/>
      </c>
      <c r="O133" s="315" t="str">
        <f t="shared" si="52"/>
        <v/>
      </c>
      <c r="P133" s="306"/>
      <c r="Q133" s="233" t="str">
        <f t="shared" si="40"/>
        <v/>
      </c>
      <c r="R133" s="234" t="str">
        <f t="shared" si="53"/>
        <v/>
      </c>
      <c r="S133" s="235" t="str">
        <f t="shared" si="41"/>
        <v/>
      </c>
      <c r="T133" s="230" t="str">
        <f t="shared" si="61"/>
        <v/>
      </c>
      <c r="U133" s="236" t="str">
        <f t="shared" si="54"/>
        <v/>
      </c>
      <c r="V133" s="237"/>
      <c r="W133" s="238" t="str">
        <f t="shared" si="55"/>
        <v/>
      </c>
      <c r="X133" s="237"/>
      <c r="Y133" s="238" t="str">
        <f t="shared" si="56"/>
        <v/>
      </c>
      <c r="Z133" s="237"/>
      <c r="AA133" s="239" t="str">
        <f t="shared" si="43"/>
        <v/>
      </c>
      <c r="AB133" s="240" t="str">
        <f t="shared" si="44"/>
        <v/>
      </c>
      <c r="AC133" s="241" t="str">
        <f t="shared" si="45"/>
        <v/>
      </c>
      <c r="AD133" s="242" t="str">
        <f t="shared" si="46"/>
        <v/>
      </c>
      <c r="AE133" s="243"/>
      <c r="AF133" s="186"/>
      <c r="AG133" s="244" t="str">
        <f t="shared" si="47"/>
        <v/>
      </c>
      <c r="AH133" s="245" t="str">
        <f t="shared" si="48"/>
        <v/>
      </c>
      <c r="AI133" s="246" t="str">
        <f t="shared" si="49"/>
        <v/>
      </c>
      <c r="AJ133" s="247" t="str">
        <f t="shared" si="50"/>
        <v/>
      </c>
      <c r="AK133" s="248" t="str">
        <f t="shared" si="62"/>
        <v/>
      </c>
    </row>
    <row r="134" spans="2:37" ht="12" customHeight="1">
      <c r="B134" s="21">
        <f>IF(情報!$C124="","",情報!$C124)</f>
        <v>332</v>
      </c>
      <c r="C134" s="22" t="str">
        <f t="shared" si="60"/>
        <v/>
      </c>
      <c r="D134" s="192" t="str">
        <f t="shared" si="66"/>
        <v/>
      </c>
      <c r="E134" s="307" t="str">
        <f t="shared" si="66"/>
        <v/>
      </c>
      <c r="F134" s="307" t="str">
        <f t="shared" si="66"/>
        <v/>
      </c>
      <c r="G134" s="192" t="str">
        <f t="shared" si="67"/>
        <v/>
      </c>
      <c r="H134" s="307" t="str">
        <f t="shared" si="67"/>
        <v/>
      </c>
      <c r="I134" s="307" t="str">
        <f t="shared" si="67"/>
        <v/>
      </c>
      <c r="J134" s="192" t="str">
        <f t="shared" si="68"/>
        <v/>
      </c>
      <c r="K134" s="307" t="str">
        <f t="shared" si="68"/>
        <v/>
      </c>
      <c r="L134" s="307" t="str">
        <f t="shared" si="68"/>
        <v/>
      </c>
      <c r="M134" s="196" t="str">
        <f t="shared" si="52"/>
        <v/>
      </c>
      <c r="N134" s="308" t="str">
        <f t="shared" si="52"/>
        <v/>
      </c>
      <c r="O134" s="309" t="str">
        <f t="shared" si="52"/>
        <v/>
      </c>
      <c r="P134" s="306"/>
      <c r="Q134" s="195" t="str">
        <f t="shared" si="40"/>
        <v/>
      </c>
      <c r="R134" s="196" t="str">
        <f t="shared" si="53"/>
        <v/>
      </c>
      <c r="S134" s="197" t="str">
        <f t="shared" si="41"/>
        <v/>
      </c>
      <c r="T134" s="192" t="str">
        <f t="shared" si="61"/>
        <v/>
      </c>
      <c r="U134" s="198" t="str">
        <f t="shared" si="54"/>
        <v/>
      </c>
      <c r="V134" s="199"/>
      <c r="W134" s="200" t="str">
        <f t="shared" si="55"/>
        <v/>
      </c>
      <c r="X134" s="199"/>
      <c r="Y134" s="200" t="str">
        <f t="shared" si="56"/>
        <v/>
      </c>
      <c r="Z134" s="199"/>
      <c r="AA134" s="201" t="str">
        <f t="shared" si="43"/>
        <v/>
      </c>
      <c r="AB134" s="202" t="str">
        <f t="shared" si="44"/>
        <v/>
      </c>
      <c r="AC134" s="203" t="str">
        <f t="shared" si="45"/>
        <v/>
      </c>
      <c r="AD134" s="204" t="str">
        <f t="shared" si="46"/>
        <v/>
      </c>
      <c r="AE134" s="205"/>
      <c r="AF134" s="186"/>
      <c r="AG134" s="206" t="str">
        <f t="shared" si="47"/>
        <v/>
      </c>
      <c r="AH134" s="207" t="str">
        <f t="shared" si="48"/>
        <v/>
      </c>
      <c r="AI134" s="208" t="str">
        <f t="shared" si="49"/>
        <v/>
      </c>
      <c r="AJ134" s="209" t="str">
        <f t="shared" si="50"/>
        <v/>
      </c>
      <c r="AK134" s="210" t="str">
        <f t="shared" si="62"/>
        <v/>
      </c>
    </row>
    <row r="135" spans="2:37" ht="12" customHeight="1">
      <c r="B135" s="21">
        <f>IF(情報!$C125="","",情報!$C125)</f>
        <v>333</v>
      </c>
      <c r="C135" s="22" t="str">
        <f t="shared" si="60"/>
        <v/>
      </c>
      <c r="D135" s="192" t="str">
        <f t="shared" si="66"/>
        <v/>
      </c>
      <c r="E135" s="307" t="str">
        <f t="shared" si="66"/>
        <v/>
      </c>
      <c r="F135" s="307" t="str">
        <f t="shared" si="66"/>
        <v/>
      </c>
      <c r="G135" s="192" t="str">
        <f t="shared" si="67"/>
        <v/>
      </c>
      <c r="H135" s="307" t="str">
        <f t="shared" si="67"/>
        <v/>
      </c>
      <c r="I135" s="307" t="str">
        <f t="shared" si="67"/>
        <v/>
      </c>
      <c r="J135" s="192" t="str">
        <f t="shared" si="68"/>
        <v/>
      </c>
      <c r="K135" s="307" t="str">
        <f t="shared" si="68"/>
        <v/>
      </c>
      <c r="L135" s="307" t="str">
        <f t="shared" si="68"/>
        <v/>
      </c>
      <c r="M135" s="196" t="str">
        <f t="shared" si="52"/>
        <v/>
      </c>
      <c r="N135" s="308" t="str">
        <f t="shared" si="52"/>
        <v/>
      </c>
      <c r="O135" s="309" t="str">
        <f t="shared" si="52"/>
        <v/>
      </c>
      <c r="P135" s="306"/>
      <c r="Q135" s="195" t="str">
        <f t="shared" si="40"/>
        <v/>
      </c>
      <c r="R135" s="196" t="str">
        <f t="shared" si="53"/>
        <v/>
      </c>
      <c r="S135" s="197" t="str">
        <f t="shared" si="41"/>
        <v/>
      </c>
      <c r="T135" s="192" t="str">
        <f t="shared" si="61"/>
        <v/>
      </c>
      <c r="U135" s="198" t="str">
        <f t="shared" si="54"/>
        <v/>
      </c>
      <c r="V135" s="199"/>
      <c r="W135" s="200" t="str">
        <f t="shared" si="55"/>
        <v/>
      </c>
      <c r="X135" s="199"/>
      <c r="Y135" s="200" t="str">
        <f t="shared" si="56"/>
        <v/>
      </c>
      <c r="Z135" s="199"/>
      <c r="AA135" s="201" t="str">
        <f t="shared" si="43"/>
        <v/>
      </c>
      <c r="AB135" s="202" t="str">
        <f t="shared" si="44"/>
        <v/>
      </c>
      <c r="AC135" s="203" t="str">
        <f t="shared" si="45"/>
        <v/>
      </c>
      <c r="AD135" s="204" t="str">
        <f t="shared" si="46"/>
        <v/>
      </c>
      <c r="AE135" s="205"/>
      <c r="AF135" s="186"/>
      <c r="AG135" s="206" t="str">
        <f t="shared" si="47"/>
        <v/>
      </c>
      <c r="AH135" s="207" t="str">
        <f t="shared" si="48"/>
        <v/>
      </c>
      <c r="AI135" s="208" t="str">
        <f t="shared" si="49"/>
        <v/>
      </c>
      <c r="AJ135" s="209" t="str">
        <f t="shared" si="50"/>
        <v/>
      </c>
      <c r="AK135" s="210" t="str">
        <f t="shared" si="62"/>
        <v/>
      </c>
    </row>
    <row r="136" spans="2:37" ht="12" customHeight="1">
      <c r="B136" s="21">
        <f>IF(情報!$C126="","",情報!$C126)</f>
        <v>334</v>
      </c>
      <c r="C136" s="22" t="str">
        <f t="shared" si="60"/>
        <v/>
      </c>
      <c r="D136" s="192" t="str">
        <f t="shared" si="66"/>
        <v/>
      </c>
      <c r="E136" s="307" t="str">
        <f t="shared" si="66"/>
        <v/>
      </c>
      <c r="F136" s="307" t="str">
        <f t="shared" si="66"/>
        <v/>
      </c>
      <c r="G136" s="192" t="str">
        <f t="shared" si="67"/>
        <v/>
      </c>
      <c r="H136" s="307" t="str">
        <f t="shared" si="67"/>
        <v/>
      </c>
      <c r="I136" s="307" t="str">
        <f t="shared" si="67"/>
        <v/>
      </c>
      <c r="J136" s="192" t="str">
        <f t="shared" si="68"/>
        <v/>
      </c>
      <c r="K136" s="307" t="str">
        <f t="shared" si="68"/>
        <v/>
      </c>
      <c r="L136" s="307" t="str">
        <f t="shared" si="68"/>
        <v/>
      </c>
      <c r="M136" s="196" t="str">
        <f t="shared" si="52"/>
        <v/>
      </c>
      <c r="N136" s="308" t="str">
        <f t="shared" si="52"/>
        <v/>
      </c>
      <c r="O136" s="309" t="str">
        <f t="shared" si="52"/>
        <v/>
      </c>
      <c r="P136" s="306"/>
      <c r="Q136" s="195" t="str">
        <f t="shared" si="40"/>
        <v/>
      </c>
      <c r="R136" s="196" t="str">
        <f t="shared" si="53"/>
        <v/>
      </c>
      <c r="S136" s="197" t="str">
        <f t="shared" si="41"/>
        <v/>
      </c>
      <c r="T136" s="192" t="str">
        <f t="shared" si="61"/>
        <v/>
      </c>
      <c r="U136" s="198" t="str">
        <f t="shared" si="54"/>
        <v/>
      </c>
      <c r="V136" s="199"/>
      <c r="W136" s="200" t="str">
        <f t="shared" si="55"/>
        <v/>
      </c>
      <c r="X136" s="199"/>
      <c r="Y136" s="200" t="str">
        <f t="shared" si="56"/>
        <v/>
      </c>
      <c r="Z136" s="199"/>
      <c r="AA136" s="201" t="str">
        <f t="shared" si="43"/>
        <v/>
      </c>
      <c r="AB136" s="202" t="str">
        <f t="shared" si="44"/>
        <v/>
      </c>
      <c r="AC136" s="203" t="str">
        <f t="shared" si="45"/>
        <v/>
      </c>
      <c r="AD136" s="204" t="str">
        <f t="shared" si="46"/>
        <v/>
      </c>
      <c r="AE136" s="205"/>
      <c r="AF136" s="186"/>
      <c r="AG136" s="206" t="str">
        <f t="shared" si="47"/>
        <v/>
      </c>
      <c r="AH136" s="207" t="str">
        <f t="shared" si="48"/>
        <v/>
      </c>
      <c r="AI136" s="208" t="str">
        <f t="shared" si="49"/>
        <v/>
      </c>
      <c r="AJ136" s="209" t="str">
        <f t="shared" si="50"/>
        <v/>
      </c>
      <c r="AK136" s="210" t="str">
        <f t="shared" si="62"/>
        <v/>
      </c>
    </row>
    <row r="137" spans="2:37" ht="12" customHeight="1">
      <c r="B137" s="27">
        <f>IF(情報!$C127="","",情報!$C127)</f>
        <v>335</v>
      </c>
      <c r="C137" s="28" t="str">
        <f t="shared" si="60"/>
        <v/>
      </c>
      <c r="D137" s="211" t="str">
        <f t="shared" si="66"/>
        <v/>
      </c>
      <c r="E137" s="310" t="str">
        <f t="shared" si="66"/>
        <v/>
      </c>
      <c r="F137" s="310" t="str">
        <f t="shared" si="66"/>
        <v/>
      </c>
      <c r="G137" s="211" t="str">
        <f t="shared" si="67"/>
        <v/>
      </c>
      <c r="H137" s="310" t="str">
        <f t="shared" si="67"/>
        <v/>
      </c>
      <c r="I137" s="310" t="str">
        <f t="shared" si="67"/>
        <v/>
      </c>
      <c r="J137" s="211" t="str">
        <f t="shared" si="68"/>
        <v/>
      </c>
      <c r="K137" s="310" t="str">
        <f t="shared" si="68"/>
        <v/>
      </c>
      <c r="L137" s="310" t="str">
        <f t="shared" si="68"/>
        <v/>
      </c>
      <c r="M137" s="215" t="str">
        <f t="shared" si="52"/>
        <v/>
      </c>
      <c r="N137" s="311" t="str">
        <f t="shared" si="52"/>
        <v/>
      </c>
      <c r="O137" s="312" t="str">
        <f t="shared" si="52"/>
        <v/>
      </c>
      <c r="P137" s="306"/>
      <c r="Q137" s="214" t="str">
        <f t="shared" si="40"/>
        <v/>
      </c>
      <c r="R137" s="215" t="str">
        <f t="shared" si="53"/>
        <v/>
      </c>
      <c r="S137" s="216" t="str">
        <f t="shared" si="41"/>
        <v/>
      </c>
      <c r="T137" s="211" t="str">
        <f t="shared" si="61"/>
        <v/>
      </c>
      <c r="U137" s="217" t="str">
        <f t="shared" si="54"/>
        <v/>
      </c>
      <c r="V137" s="218"/>
      <c r="W137" s="219" t="str">
        <f t="shared" si="55"/>
        <v/>
      </c>
      <c r="X137" s="218"/>
      <c r="Y137" s="219" t="str">
        <f t="shared" si="56"/>
        <v/>
      </c>
      <c r="Z137" s="218"/>
      <c r="AA137" s="220" t="str">
        <f t="shared" si="43"/>
        <v/>
      </c>
      <c r="AB137" s="221" t="str">
        <f t="shared" si="44"/>
        <v/>
      </c>
      <c r="AC137" s="222" t="str">
        <f t="shared" si="45"/>
        <v/>
      </c>
      <c r="AD137" s="223" t="str">
        <f t="shared" si="46"/>
        <v/>
      </c>
      <c r="AE137" s="224"/>
      <c r="AF137" s="186"/>
      <c r="AG137" s="225" t="str">
        <f t="shared" si="47"/>
        <v/>
      </c>
      <c r="AH137" s="226" t="str">
        <f t="shared" si="48"/>
        <v/>
      </c>
      <c r="AI137" s="227" t="str">
        <f t="shared" si="49"/>
        <v/>
      </c>
      <c r="AJ137" s="228" t="str">
        <f t="shared" si="50"/>
        <v/>
      </c>
      <c r="AK137" s="229" t="str">
        <f t="shared" si="62"/>
        <v/>
      </c>
    </row>
    <row r="138" spans="2:37" ht="12" customHeight="1">
      <c r="B138" s="33">
        <f>IF(情報!$C128="","",情報!$C128)</f>
        <v>336</v>
      </c>
      <c r="C138" s="34" t="str">
        <f t="shared" si="60"/>
        <v/>
      </c>
      <c r="D138" s="230" t="str">
        <f t="shared" si="66"/>
        <v/>
      </c>
      <c r="E138" s="313" t="str">
        <f t="shared" si="66"/>
        <v/>
      </c>
      <c r="F138" s="313" t="str">
        <f t="shared" si="66"/>
        <v/>
      </c>
      <c r="G138" s="230" t="str">
        <f t="shared" si="67"/>
        <v/>
      </c>
      <c r="H138" s="313" t="str">
        <f t="shared" si="67"/>
        <v/>
      </c>
      <c r="I138" s="313" t="str">
        <f t="shared" si="67"/>
        <v/>
      </c>
      <c r="J138" s="230" t="str">
        <f t="shared" si="68"/>
        <v/>
      </c>
      <c r="K138" s="313" t="str">
        <f t="shared" si="68"/>
        <v/>
      </c>
      <c r="L138" s="313" t="str">
        <f t="shared" si="68"/>
        <v/>
      </c>
      <c r="M138" s="234" t="str">
        <f t="shared" si="52"/>
        <v/>
      </c>
      <c r="N138" s="314" t="str">
        <f t="shared" si="52"/>
        <v/>
      </c>
      <c r="O138" s="315" t="str">
        <f t="shared" si="52"/>
        <v/>
      </c>
      <c r="P138" s="306"/>
      <c r="Q138" s="233" t="str">
        <f t="shared" si="40"/>
        <v/>
      </c>
      <c r="R138" s="234" t="str">
        <f t="shared" si="53"/>
        <v/>
      </c>
      <c r="S138" s="235" t="str">
        <f t="shared" si="41"/>
        <v/>
      </c>
      <c r="T138" s="230" t="str">
        <f t="shared" si="61"/>
        <v/>
      </c>
      <c r="U138" s="236" t="str">
        <f t="shared" si="54"/>
        <v/>
      </c>
      <c r="V138" s="237"/>
      <c r="W138" s="238" t="str">
        <f t="shared" si="55"/>
        <v/>
      </c>
      <c r="X138" s="237"/>
      <c r="Y138" s="238" t="str">
        <f t="shared" si="56"/>
        <v/>
      </c>
      <c r="Z138" s="237"/>
      <c r="AA138" s="239" t="str">
        <f t="shared" si="43"/>
        <v/>
      </c>
      <c r="AB138" s="240" t="str">
        <f t="shared" si="44"/>
        <v/>
      </c>
      <c r="AC138" s="241" t="str">
        <f t="shared" si="45"/>
        <v/>
      </c>
      <c r="AD138" s="242" t="str">
        <f t="shared" si="46"/>
        <v/>
      </c>
      <c r="AE138" s="243"/>
      <c r="AF138" s="186"/>
      <c r="AG138" s="244" t="str">
        <f t="shared" si="47"/>
        <v/>
      </c>
      <c r="AH138" s="245" t="str">
        <f t="shared" si="48"/>
        <v/>
      </c>
      <c r="AI138" s="246" t="str">
        <f t="shared" si="49"/>
        <v/>
      </c>
      <c r="AJ138" s="247" t="str">
        <f t="shared" si="50"/>
        <v/>
      </c>
      <c r="AK138" s="248" t="str">
        <f t="shared" si="62"/>
        <v/>
      </c>
    </row>
    <row r="139" spans="2:37" ht="12" customHeight="1">
      <c r="B139" s="21">
        <f>IF(情報!$C129="","",情報!$C129)</f>
        <v>337</v>
      </c>
      <c r="C139" s="22" t="str">
        <f t="shared" si="60"/>
        <v/>
      </c>
      <c r="D139" s="192" t="str">
        <f t="shared" si="66"/>
        <v/>
      </c>
      <c r="E139" s="307" t="str">
        <f t="shared" si="66"/>
        <v/>
      </c>
      <c r="F139" s="307" t="str">
        <f t="shared" si="66"/>
        <v/>
      </c>
      <c r="G139" s="192" t="str">
        <f t="shared" si="67"/>
        <v/>
      </c>
      <c r="H139" s="307" t="str">
        <f t="shared" si="67"/>
        <v/>
      </c>
      <c r="I139" s="307" t="str">
        <f t="shared" si="67"/>
        <v/>
      </c>
      <c r="J139" s="192" t="str">
        <f t="shared" si="68"/>
        <v/>
      </c>
      <c r="K139" s="307" t="str">
        <f t="shared" si="68"/>
        <v/>
      </c>
      <c r="L139" s="307" t="str">
        <f t="shared" si="68"/>
        <v/>
      </c>
      <c r="M139" s="196" t="str">
        <f t="shared" si="52"/>
        <v/>
      </c>
      <c r="N139" s="308" t="str">
        <f t="shared" si="52"/>
        <v/>
      </c>
      <c r="O139" s="309" t="str">
        <f t="shared" si="52"/>
        <v/>
      </c>
      <c r="P139" s="306"/>
      <c r="Q139" s="195" t="str">
        <f t="shared" si="40"/>
        <v/>
      </c>
      <c r="R139" s="196" t="str">
        <f t="shared" si="53"/>
        <v/>
      </c>
      <c r="S139" s="197" t="str">
        <f t="shared" si="41"/>
        <v/>
      </c>
      <c r="T139" s="192" t="str">
        <f t="shared" si="61"/>
        <v/>
      </c>
      <c r="U139" s="198" t="str">
        <f t="shared" si="54"/>
        <v/>
      </c>
      <c r="V139" s="199"/>
      <c r="W139" s="200" t="str">
        <f t="shared" si="55"/>
        <v/>
      </c>
      <c r="X139" s="199"/>
      <c r="Y139" s="200" t="str">
        <f t="shared" si="56"/>
        <v/>
      </c>
      <c r="Z139" s="199"/>
      <c r="AA139" s="201" t="str">
        <f t="shared" si="43"/>
        <v/>
      </c>
      <c r="AB139" s="202" t="str">
        <f t="shared" si="44"/>
        <v/>
      </c>
      <c r="AC139" s="203" t="str">
        <f t="shared" si="45"/>
        <v/>
      </c>
      <c r="AD139" s="204" t="str">
        <f t="shared" si="46"/>
        <v/>
      </c>
      <c r="AE139" s="205"/>
      <c r="AF139" s="186"/>
      <c r="AG139" s="206" t="str">
        <f t="shared" si="47"/>
        <v/>
      </c>
      <c r="AH139" s="207" t="str">
        <f t="shared" si="48"/>
        <v/>
      </c>
      <c r="AI139" s="208" t="str">
        <f t="shared" si="49"/>
        <v/>
      </c>
      <c r="AJ139" s="209" t="str">
        <f t="shared" si="50"/>
        <v/>
      </c>
      <c r="AK139" s="210" t="str">
        <f t="shared" si="62"/>
        <v/>
      </c>
    </row>
    <row r="140" spans="2:37" ht="12" customHeight="1">
      <c r="B140" s="21">
        <f>IF(情報!$C130="","",情報!$C130)</f>
        <v>338</v>
      </c>
      <c r="C140" s="22" t="str">
        <f t="shared" si="60"/>
        <v/>
      </c>
      <c r="D140" s="192" t="str">
        <f t="shared" si="66"/>
        <v/>
      </c>
      <c r="E140" s="307" t="str">
        <f t="shared" si="66"/>
        <v/>
      </c>
      <c r="F140" s="307" t="str">
        <f t="shared" si="66"/>
        <v/>
      </c>
      <c r="G140" s="192" t="str">
        <f t="shared" si="67"/>
        <v/>
      </c>
      <c r="H140" s="307" t="str">
        <f t="shared" si="67"/>
        <v/>
      </c>
      <c r="I140" s="307" t="str">
        <f t="shared" si="67"/>
        <v/>
      </c>
      <c r="J140" s="192" t="str">
        <f t="shared" si="68"/>
        <v/>
      </c>
      <c r="K140" s="307" t="str">
        <f t="shared" si="68"/>
        <v/>
      </c>
      <c r="L140" s="307" t="str">
        <f t="shared" si="68"/>
        <v/>
      </c>
      <c r="M140" s="196" t="str">
        <f t="shared" si="52"/>
        <v/>
      </c>
      <c r="N140" s="308" t="str">
        <f t="shared" si="52"/>
        <v/>
      </c>
      <c r="O140" s="309" t="str">
        <f t="shared" si="52"/>
        <v/>
      </c>
      <c r="P140" s="306"/>
      <c r="Q140" s="195" t="str">
        <f t="shared" si="40"/>
        <v/>
      </c>
      <c r="R140" s="196" t="str">
        <f t="shared" si="53"/>
        <v/>
      </c>
      <c r="S140" s="197" t="str">
        <f t="shared" si="41"/>
        <v/>
      </c>
      <c r="T140" s="192" t="str">
        <f t="shared" si="61"/>
        <v/>
      </c>
      <c r="U140" s="198" t="str">
        <f t="shared" si="54"/>
        <v/>
      </c>
      <c r="V140" s="199"/>
      <c r="W140" s="200" t="str">
        <f t="shared" si="55"/>
        <v/>
      </c>
      <c r="X140" s="199"/>
      <c r="Y140" s="200" t="str">
        <f t="shared" si="56"/>
        <v/>
      </c>
      <c r="Z140" s="199"/>
      <c r="AA140" s="201" t="str">
        <f t="shared" si="43"/>
        <v/>
      </c>
      <c r="AB140" s="202" t="str">
        <f t="shared" si="44"/>
        <v/>
      </c>
      <c r="AC140" s="203" t="str">
        <f t="shared" si="45"/>
        <v/>
      </c>
      <c r="AD140" s="204" t="str">
        <f t="shared" si="46"/>
        <v/>
      </c>
      <c r="AE140" s="205"/>
      <c r="AF140" s="186"/>
      <c r="AG140" s="206" t="str">
        <f t="shared" si="47"/>
        <v/>
      </c>
      <c r="AH140" s="207" t="str">
        <f t="shared" si="48"/>
        <v/>
      </c>
      <c r="AI140" s="208" t="str">
        <f t="shared" si="49"/>
        <v/>
      </c>
      <c r="AJ140" s="209" t="str">
        <f t="shared" si="50"/>
        <v/>
      </c>
      <c r="AK140" s="210" t="str">
        <f t="shared" si="62"/>
        <v/>
      </c>
    </row>
    <row r="141" spans="2:37" ht="12" customHeight="1">
      <c r="B141" s="21">
        <f>IF(情報!$C131="","",情報!$C131)</f>
        <v>339</v>
      </c>
      <c r="C141" s="22" t="str">
        <f t="shared" ref="C141:C172" si="69">IF(ISERROR(VLOOKUP($B141,名列,2,FALSE)&amp;""),"",VLOOKUP($B141,名列,2,FALSE)&amp;"")</f>
        <v/>
      </c>
      <c r="D141" s="192" t="str">
        <f t="shared" si="66"/>
        <v/>
      </c>
      <c r="E141" s="307" t="str">
        <f t="shared" si="66"/>
        <v/>
      </c>
      <c r="F141" s="307" t="str">
        <f t="shared" si="66"/>
        <v/>
      </c>
      <c r="G141" s="192" t="str">
        <f t="shared" si="67"/>
        <v/>
      </c>
      <c r="H141" s="307" t="str">
        <f t="shared" si="67"/>
        <v/>
      </c>
      <c r="I141" s="307" t="str">
        <f t="shared" si="67"/>
        <v/>
      </c>
      <c r="J141" s="192" t="str">
        <f t="shared" si="68"/>
        <v/>
      </c>
      <c r="K141" s="307" t="str">
        <f t="shared" si="68"/>
        <v/>
      </c>
      <c r="L141" s="307" t="str">
        <f t="shared" si="68"/>
        <v/>
      </c>
      <c r="M141" s="196" t="str">
        <f t="shared" si="52"/>
        <v/>
      </c>
      <c r="N141" s="308" t="str">
        <f t="shared" si="52"/>
        <v/>
      </c>
      <c r="O141" s="309" t="str">
        <f t="shared" si="52"/>
        <v/>
      </c>
      <c r="P141" s="306"/>
      <c r="Q141" s="195" t="str">
        <f t="shared" ref="Q141:Q192" si="70">IF(R141="","",RANK(R141,$R$13:$R$192,0))</f>
        <v/>
      </c>
      <c r="R141" s="196" t="str">
        <f t="shared" si="53"/>
        <v/>
      </c>
      <c r="S141" s="197" t="str">
        <f t="shared" ref="S141:S192" si="71">IF(ISERROR(LOOKUP(R141,$Q$2:$R$6)),"",LOOKUP(R141,$Q$2:$R$6))</f>
        <v/>
      </c>
      <c r="T141" s="192" t="str">
        <f t="shared" ref="T141:T172" si="72">VLOOKUP($B141,テ3,44,FALSE)</f>
        <v/>
      </c>
      <c r="U141" s="198" t="str">
        <f t="shared" si="54"/>
        <v/>
      </c>
      <c r="V141" s="199"/>
      <c r="W141" s="200" t="str">
        <f t="shared" si="55"/>
        <v/>
      </c>
      <c r="X141" s="199"/>
      <c r="Y141" s="200" t="str">
        <f t="shared" si="56"/>
        <v/>
      </c>
      <c r="Z141" s="199"/>
      <c r="AA141" s="201" t="str">
        <f t="shared" ref="AA141:AA192" si="73">IF($AG141&amp;$AH141&amp;$AI141="","",(IF($AG141="A",3,IF($AG141="B",2,1)))+(IF($AH141="A",3,IF($AH141="B",2,1)))+(IF($AI141="A",3,IF($AI141="B",2,1))))</f>
        <v/>
      </c>
      <c r="AB141" s="202" t="str">
        <f t="shared" ref="AB141:AB192" si="74">IF($AA141="","",VLOOKUP($AA141,観点得点,2,FALSE))</f>
        <v/>
      </c>
      <c r="AC141" s="203" t="str">
        <f t="shared" ref="AC141:AC192" si="75">IF($AA141="","",VLOOKUP($AA141,観点得点,3,FALSE))</f>
        <v/>
      </c>
      <c r="AD141" s="204" t="str">
        <f t="shared" ref="AD141:AD192" si="76">IF(ISERROR(LOOKUP(R141,$Q$2:$R$6)),"",LOOKUP(R141,$Q$2:$R$6))</f>
        <v/>
      </c>
      <c r="AE141" s="205"/>
      <c r="AF141" s="186"/>
      <c r="AG141" s="206" t="str">
        <f t="shared" ref="AG141:AG192" si="77">IF($V141="",$U141,$V141)</f>
        <v/>
      </c>
      <c r="AH141" s="207" t="str">
        <f t="shared" ref="AH141:AH192" si="78">IF($X141="",$W141,$X141)</f>
        <v/>
      </c>
      <c r="AI141" s="208" t="str">
        <f t="shared" ref="AI141:AI192" si="79">IF($Z141="",$Y141,$Z141)</f>
        <v/>
      </c>
      <c r="AJ141" s="209" t="str">
        <f t="shared" ref="AJ141:AJ192" si="80">IF(AE141="",AD141,AE141)</f>
        <v/>
      </c>
      <c r="AK141" s="210" t="str">
        <f t="shared" ref="AK141:AK172" si="81">IF(ISERROR(VLOOKUP($B141,評全,$AK$8,FALSE)),"",VLOOKUP($B141,評全,$AK$8,FALSE))</f>
        <v/>
      </c>
    </row>
    <row r="142" spans="2:37" ht="12" customHeight="1">
      <c r="B142" s="27">
        <f>IF(情報!$C132="","",情報!$C132)</f>
        <v>340</v>
      </c>
      <c r="C142" s="28" t="str">
        <f t="shared" si="69"/>
        <v/>
      </c>
      <c r="D142" s="211" t="str">
        <f t="shared" si="66"/>
        <v/>
      </c>
      <c r="E142" s="310" t="str">
        <f t="shared" si="66"/>
        <v/>
      </c>
      <c r="F142" s="310" t="str">
        <f t="shared" si="66"/>
        <v/>
      </c>
      <c r="G142" s="211" t="str">
        <f t="shared" si="67"/>
        <v/>
      </c>
      <c r="H142" s="310" t="str">
        <f t="shared" si="67"/>
        <v/>
      </c>
      <c r="I142" s="310" t="str">
        <f t="shared" si="67"/>
        <v/>
      </c>
      <c r="J142" s="211" t="str">
        <f t="shared" si="68"/>
        <v/>
      </c>
      <c r="K142" s="310" t="str">
        <f t="shared" si="68"/>
        <v/>
      </c>
      <c r="L142" s="310" t="str">
        <f t="shared" si="68"/>
        <v/>
      </c>
      <c r="M142" s="215" t="str">
        <f t="shared" ref="M142:O192" si="82">IFERROR(((D142*$E$11)+(G142*$H$11))/($E$11+$H$11),"")</f>
        <v/>
      </c>
      <c r="N142" s="311" t="str">
        <f t="shared" si="82"/>
        <v/>
      </c>
      <c r="O142" s="312" t="str">
        <f t="shared" si="82"/>
        <v/>
      </c>
      <c r="P142" s="306"/>
      <c r="Q142" s="214" t="str">
        <f t="shared" si="70"/>
        <v/>
      </c>
      <c r="R142" s="215" t="str">
        <f t="shared" ref="R142:R192" si="83">IF(COUNT(M142,N142,O142)=3,($M142*$F$6+$N142*$I$6+$O142*$L$6)/($F$6+$I$6+$L$6),"")</f>
        <v/>
      </c>
      <c r="S142" s="216" t="str">
        <f t="shared" si="71"/>
        <v/>
      </c>
      <c r="T142" s="211" t="str">
        <f t="shared" si="72"/>
        <v/>
      </c>
      <c r="U142" s="217" t="str">
        <f t="shared" ref="U142:U192" si="84">IF(ISERROR(LOOKUP($M142,$E$2:$F$4)),"",LOOKUP($M142,$E$2:$F$4))</f>
        <v/>
      </c>
      <c r="V142" s="218"/>
      <c r="W142" s="219" t="str">
        <f t="shared" ref="W142:W192" si="85">IF(ISERROR(LOOKUP($N142,$H$2:$I$4)),"",LOOKUP($N142,$H$2:$I$4))</f>
        <v/>
      </c>
      <c r="X142" s="218"/>
      <c r="Y142" s="219" t="str">
        <f t="shared" ref="Y142:Y192" si="86">IF(ISERROR(LOOKUP($O142,$K$2:$L$4)),"",LOOKUP($O142,$K$2:$L$4))</f>
        <v/>
      </c>
      <c r="Z142" s="218"/>
      <c r="AA142" s="220" t="str">
        <f t="shared" si="73"/>
        <v/>
      </c>
      <c r="AB142" s="221" t="str">
        <f t="shared" si="74"/>
        <v/>
      </c>
      <c r="AC142" s="222" t="str">
        <f t="shared" si="75"/>
        <v/>
      </c>
      <c r="AD142" s="223" t="str">
        <f t="shared" si="76"/>
        <v/>
      </c>
      <c r="AE142" s="224"/>
      <c r="AF142" s="186"/>
      <c r="AG142" s="225" t="str">
        <f t="shared" si="77"/>
        <v/>
      </c>
      <c r="AH142" s="226" t="str">
        <f t="shared" si="78"/>
        <v/>
      </c>
      <c r="AI142" s="227" t="str">
        <f t="shared" si="79"/>
        <v/>
      </c>
      <c r="AJ142" s="228" t="str">
        <f t="shared" si="80"/>
        <v/>
      </c>
      <c r="AK142" s="229" t="str">
        <f t="shared" si="81"/>
        <v/>
      </c>
    </row>
    <row r="143" spans="2:37" ht="12" customHeight="1">
      <c r="B143" s="33">
        <f>IF(情報!$C133="","",情報!$C133)</f>
        <v>341</v>
      </c>
      <c r="C143" s="34" t="str">
        <f t="shared" si="69"/>
        <v/>
      </c>
      <c r="D143" s="230" t="str">
        <f t="shared" si="66"/>
        <v/>
      </c>
      <c r="E143" s="313" t="str">
        <f t="shared" si="66"/>
        <v/>
      </c>
      <c r="F143" s="313" t="str">
        <f t="shared" si="66"/>
        <v/>
      </c>
      <c r="G143" s="230" t="str">
        <f t="shared" si="67"/>
        <v/>
      </c>
      <c r="H143" s="313" t="str">
        <f t="shared" si="67"/>
        <v/>
      </c>
      <c r="I143" s="313" t="str">
        <f t="shared" si="67"/>
        <v/>
      </c>
      <c r="J143" s="230" t="str">
        <f t="shared" si="68"/>
        <v/>
      </c>
      <c r="K143" s="313" t="str">
        <f t="shared" si="68"/>
        <v/>
      </c>
      <c r="L143" s="313" t="str">
        <f t="shared" si="68"/>
        <v/>
      </c>
      <c r="M143" s="234" t="str">
        <f t="shared" si="82"/>
        <v/>
      </c>
      <c r="N143" s="314" t="str">
        <f t="shared" si="82"/>
        <v/>
      </c>
      <c r="O143" s="315" t="str">
        <f t="shared" si="82"/>
        <v/>
      </c>
      <c r="P143" s="306"/>
      <c r="Q143" s="233" t="str">
        <f t="shared" si="70"/>
        <v/>
      </c>
      <c r="R143" s="234" t="str">
        <f t="shared" si="83"/>
        <v/>
      </c>
      <c r="S143" s="235" t="str">
        <f t="shared" si="71"/>
        <v/>
      </c>
      <c r="T143" s="230" t="str">
        <f t="shared" si="72"/>
        <v/>
      </c>
      <c r="U143" s="236" t="str">
        <f t="shared" si="84"/>
        <v/>
      </c>
      <c r="V143" s="237"/>
      <c r="W143" s="238" t="str">
        <f t="shared" si="85"/>
        <v/>
      </c>
      <c r="X143" s="237"/>
      <c r="Y143" s="238" t="str">
        <f t="shared" si="86"/>
        <v/>
      </c>
      <c r="Z143" s="237"/>
      <c r="AA143" s="239" t="str">
        <f t="shared" si="73"/>
        <v/>
      </c>
      <c r="AB143" s="240" t="str">
        <f t="shared" si="74"/>
        <v/>
      </c>
      <c r="AC143" s="241" t="str">
        <f t="shared" si="75"/>
        <v/>
      </c>
      <c r="AD143" s="242" t="str">
        <f t="shared" si="76"/>
        <v/>
      </c>
      <c r="AE143" s="243"/>
      <c r="AF143" s="186"/>
      <c r="AG143" s="244" t="str">
        <f t="shared" si="77"/>
        <v/>
      </c>
      <c r="AH143" s="245" t="str">
        <f t="shared" si="78"/>
        <v/>
      </c>
      <c r="AI143" s="246" t="str">
        <f t="shared" si="79"/>
        <v/>
      </c>
      <c r="AJ143" s="247" t="str">
        <f t="shared" si="80"/>
        <v/>
      </c>
      <c r="AK143" s="248" t="str">
        <f t="shared" si="81"/>
        <v/>
      </c>
    </row>
    <row r="144" spans="2:37" ht="12" customHeight="1">
      <c r="B144" s="21">
        <f>IF(情報!$C134="","",情報!$C134)</f>
        <v>342</v>
      </c>
      <c r="C144" s="22" t="str">
        <f t="shared" si="69"/>
        <v/>
      </c>
      <c r="D144" s="192" t="str">
        <f t="shared" si="66"/>
        <v/>
      </c>
      <c r="E144" s="307" t="str">
        <f t="shared" si="66"/>
        <v/>
      </c>
      <c r="F144" s="307" t="str">
        <f t="shared" si="66"/>
        <v/>
      </c>
      <c r="G144" s="192" t="str">
        <f t="shared" si="67"/>
        <v/>
      </c>
      <c r="H144" s="307" t="str">
        <f t="shared" si="67"/>
        <v/>
      </c>
      <c r="I144" s="307" t="str">
        <f t="shared" si="67"/>
        <v/>
      </c>
      <c r="J144" s="192" t="str">
        <f t="shared" si="68"/>
        <v/>
      </c>
      <c r="K144" s="307" t="str">
        <f t="shared" si="68"/>
        <v/>
      </c>
      <c r="L144" s="307" t="str">
        <f t="shared" si="68"/>
        <v/>
      </c>
      <c r="M144" s="196" t="str">
        <f t="shared" si="82"/>
        <v/>
      </c>
      <c r="N144" s="308" t="str">
        <f t="shared" si="82"/>
        <v/>
      </c>
      <c r="O144" s="309" t="str">
        <f t="shared" si="82"/>
        <v/>
      </c>
      <c r="P144" s="306"/>
      <c r="Q144" s="195" t="str">
        <f t="shared" si="70"/>
        <v/>
      </c>
      <c r="R144" s="196" t="str">
        <f t="shared" si="83"/>
        <v/>
      </c>
      <c r="S144" s="197" t="str">
        <f t="shared" si="71"/>
        <v/>
      </c>
      <c r="T144" s="192" t="str">
        <f t="shared" si="72"/>
        <v/>
      </c>
      <c r="U144" s="198" t="str">
        <f t="shared" si="84"/>
        <v/>
      </c>
      <c r="V144" s="199"/>
      <c r="W144" s="200" t="str">
        <f t="shared" si="85"/>
        <v/>
      </c>
      <c r="X144" s="199"/>
      <c r="Y144" s="200" t="str">
        <f t="shared" si="86"/>
        <v/>
      </c>
      <c r="Z144" s="199"/>
      <c r="AA144" s="201" t="str">
        <f t="shared" si="73"/>
        <v/>
      </c>
      <c r="AB144" s="202" t="str">
        <f t="shared" si="74"/>
        <v/>
      </c>
      <c r="AC144" s="203" t="str">
        <f t="shared" si="75"/>
        <v/>
      </c>
      <c r="AD144" s="204" t="str">
        <f t="shared" si="76"/>
        <v/>
      </c>
      <c r="AE144" s="205"/>
      <c r="AF144" s="186"/>
      <c r="AG144" s="206" t="str">
        <f t="shared" si="77"/>
        <v/>
      </c>
      <c r="AH144" s="207" t="str">
        <f t="shared" si="78"/>
        <v/>
      </c>
      <c r="AI144" s="208" t="str">
        <f t="shared" si="79"/>
        <v/>
      </c>
      <c r="AJ144" s="209" t="str">
        <f t="shared" si="80"/>
        <v/>
      </c>
      <c r="AK144" s="210" t="str">
        <f t="shared" si="81"/>
        <v/>
      </c>
    </row>
    <row r="145" spans="2:37" ht="12" customHeight="1">
      <c r="B145" s="21">
        <f>IF(情報!$C135="","",情報!$C135)</f>
        <v>343</v>
      </c>
      <c r="C145" s="22" t="str">
        <f t="shared" si="69"/>
        <v/>
      </c>
      <c r="D145" s="192" t="str">
        <f t="shared" si="66"/>
        <v/>
      </c>
      <c r="E145" s="307" t="str">
        <f t="shared" si="66"/>
        <v/>
      </c>
      <c r="F145" s="307" t="str">
        <f t="shared" si="66"/>
        <v/>
      </c>
      <c r="G145" s="192" t="str">
        <f t="shared" si="67"/>
        <v/>
      </c>
      <c r="H145" s="307" t="str">
        <f t="shared" si="67"/>
        <v/>
      </c>
      <c r="I145" s="307" t="str">
        <f t="shared" si="67"/>
        <v/>
      </c>
      <c r="J145" s="192" t="str">
        <f t="shared" si="68"/>
        <v/>
      </c>
      <c r="K145" s="307" t="str">
        <f t="shared" si="68"/>
        <v/>
      </c>
      <c r="L145" s="307" t="str">
        <f t="shared" si="68"/>
        <v/>
      </c>
      <c r="M145" s="196" t="str">
        <f t="shared" si="82"/>
        <v/>
      </c>
      <c r="N145" s="308" t="str">
        <f t="shared" si="82"/>
        <v/>
      </c>
      <c r="O145" s="309" t="str">
        <f t="shared" si="82"/>
        <v/>
      </c>
      <c r="P145" s="306"/>
      <c r="Q145" s="195" t="str">
        <f t="shared" si="70"/>
        <v/>
      </c>
      <c r="R145" s="196" t="str">
        <f t="shared" si="83"/>
        <v/>
      </c>
      <c r="S145" s="197" t="str">
        <f t="shared" si="71"/>
        <v/>
      </c>
      <c r="T145" s="192" t="str">
        <f t="shared" si="72"/>
        <v/>
      </c>
      <c r="U145" s="198" t="str">
        <f t="shared" si="84"/>
        <v/>
      </c>
      <c r="V145" s="199"/>
      <c r="W145" s="200" t="str">
        <f t="shared" si="85"/>
        <v/>
      </c>
      <c r="X145" s="199"/>
      <c r="Y145" s="200" t="str">
        <f t="shared" si="86"/>
        <v/>
      </c>
      <c r="Z145" s="199"/>
      <c r="AA145" s="201" t="str">
        <f t="shared" si="73"/>
        <v/>
      </c>
      <c r="AB145" s="202" t="str">
        <f t="shared" si="74"/>
        <v/>
      </c>
      <c r="AC145" s="203" t="str">
        <f t="shared" si="75"/>
        <v/>
      </c>
      <c r="AD145" s="204" t="str">
        <f t="shared" si="76"/>
        <v/>
      </c>
      <c r="AE145" s="205"/>
      <c r="AF145" s="186"/>
      <c r="AG145" s="206" t="str">
        <f t="shared" si="77"/>
        <v/>
      </c>
      <c r="AH145" s="207" t="str">
        <f t="shared" si="78"/>
        <v/>
      </c>
      <c r="AI145" s="208" t="str">
        <f t="shared" si="79"/>
        <v/>
      </c>
      <c r="AJ145" s="209" t="str">
        <f t="shared" si="80"/>
        <v/>
      </c>
      <c r="AK145" s="210" t="str">
        <f t="shared" si="81"/>
        <v/>
      </c>
    </row>
    <row r="146" spans="2:37" ht="12" customHeight="1">
      <c r="B146" s="21">
        <f>IF(情報!$C136="","",情報!$C136)</f>
        <v>344</v>
      </c>
      <c r="C146" s="22" t="str">
        <f t="shared" si="69"/>
        <v/>
      </c>
      <c r="D146" s="192" t="str">
        <f t="shared" si="66"/>
        <v/>
      </c>
      <c r="E146" s="307" t="str">
        <f t="shared" si="66"/>
        <v/>
      </c>
      <c r="F146" s="307" t="str">
        <f t="shared" si="66"/>
        <v/>
      </c>
      <c r="G146" s="192" t="str">
        <f t="shared" si="67"/>
        <v/>
      </c>
      <c r="H146" s="307" t="str">
        <f t="shared" si="67"/>
        <v/>
      </c>
      <c r="I146" s="307" t="str">
        <f t="shared" si="67"/>
        <v/>
      </c>
      <c r="J146" s="192" t="str">
        <f t="shared" si="68"/>
        <v/>
      </c>
      <c r="K146" s="307" t="str">
        <f t="shared" si="68"/>
        <v/>
      </c>
      <c r="L146" s="307" t="str">
        <f t="shared" si="68"/>
        <v/>
      </c>
      <c r="M146" s="196" t="str">
        <f t="shared" si="82"/>
        <v/>
      </c>
      <c r="N146" s="308" t="str">
        <f t="shared" si="82"/>
        <v/>
      </c>
      <c r="O146" s="309" t="str">
        <f t="shared" si="82"/>
        <v/>
      </c>
      <c r="P146" s="306"/>
      <c r="Q146" s="195" t="str">
        <f t="shared" si="70"/>
        <v/>
      </c>
      <c r="R146" s="196" t="str">
        <f t="shared" si="83"/>
        <v/>
      </c>
      <c r="S146" s="197" t="str">
        <f t="shared" si="71"/>
        <v/>
      </c>
      <c r="T146" s="192" t="str">
        <f t="shared" si="72"/>
        <v/>
      </c>
      <c r="U146" s="198" t="str">
        <f t="shared" si="84"/>
        <v/>
      </c>
      <c r="V146" s="199"/>
      <c r="W146" s="200" t="str">
        <f t="shared" si="85"/>
        <v/>
      </c>
      <c r="X146" s="199"/>
      <c r="Y146" s="200" t="str">
        <f t="shared" si="86"/>
        <v/>
      </c>
      <c r="Z146" s="199"/>
      <c r="AA146" s="201" t="str">
        <f t="shared" si="73"/>
        <v/>
      </c>
      <c r="AB146" s="202" t="str">
        <f t="shared" si="74"/>
        <v/>
      </c>
      <c r="AC146" s="203" t="str">
        <f t="shared" si="75"/>
        <v/>
      </c>
      <c r="AD146" s="204" t="str">
        <f t="shared" si="76"/>
        <v/>
      </c>
      <c r="AE146" s="205"/>
      <c r="AF146" s="186"/>
      <c r="AG146" s="206" t="str">
        <f t="shared" si="77"/>
        <v/>
      </c>
      <c r="AH146" s="207" t="str">
        <f t="shared" si="78"/>
        <v/>
      </c>
      <c r="AI146" s="208" t="str">
        <f t="shared" si="79"/>
        <v/>
      </c>
      <c r="AJ146" s="209" t="str">
        <f t="shared" si="80"/>
        <v/>
      </c>
      <c r="AK146" s="210" t="str">
        <f t="shared" si="81"/>
        <v/>
      </c>
    </row>
    <row r="147" spans="2:37" ht="12" customHeight="1" thickBot="1">
      <c r="B147" s="39">
        <f>IF(情報!$C137="","",情報!$C137)</f>
        <v>345</v>
      </c>
      <c r="C147" s="40" t="str">
        <f t="shared" si="69"/>
        <v/>
      </c>
      <c r="D147" s="249" t="str">
        <f t="shared" si="66"/>
        <v/>
      </c>
      <c r="E147" s="316" t="str">
        <f t="shared" si="66"/>
        <v/>
      </c>
      <c r="F147" s="316" t="str">
        <f t="shared" si="66"/>
        <v/>
      </c>
      <c r="G147" s="249" t="str">
        <f t="shared" si="67"/>
        <v/>
      </c>
      <c r="H147" s="316" t="str">
        <f t="shared" si="67"/>
        <v/>
      </c>
      <c r="I147" s="316" t="str">
        <f t="shared" si="67"/>
        <v/>
      </c>
      <c r="J147" s="249" t="str">
        <f t="shared" si="68"/>
        <v/>
      </c>
      <c r="K147" s="316" t="str">
        <f t="shared" si="68"/>
        <v/>
      </c>
      <c r="L147" s="316" t="str">
        <f t="shared" si="68"/>
        <v/>
      </c>
      <c r="M147" s="253" t="str">
        <f t="shared" si="82"/>
        <v/>
      </c>
      <c r="N147" s="317" t="str">
        <f t="shared" si="82"/>
        <v/>
      </c>
      <c r="O147" s="318" t="str">
        <f t="shared" si="82"/>
        <v/>
      </c>
      <c r="P147" s="306"/>
      <c r="Q147" s="252" t="str">
        <f t="shared" si="70"/>
        <v/>
      </c>
      <c r="R147" s="253" t="str">
        <f t="shared" si="83"/>
        <v/>
      </c>
      <c r="S147" s="254" t="str">
        <f t="shared" si="71"/>
        <v/>
      </c>
      <c r="T147" s="249" t="str">
        <f t="shared" si="72"/>
        <v/>
      </c>
      <c r="U147" s="255" t="str">
        <f t="shared" si="84"/>
        <v/>
      </c>
      <c r="V147" s="256"/>
      <c r="W147" s="257" t="str">
        <f t="shared" si="85"/>
        <v/>
      </c>
      <c r="X147" s="256"/>
      <c r="Y147" s="257" t="str">
        <f t="shared" si="86"/>
        <v/>
      </c>
      <c r="Z147" s="256"/>
      <c r="AA147" s="258" t="str">
        <f t="shared" si="73"/>
        <v/>
      </c>
      <c r="AB147" s="259" t="str">
        <f t="shared" si="74"/>
        <v/>
      </c>
      <c r="AC147" s="260" t="str">
        <f t="shared" si="75"/>
        <v/>
      </c>
      <c r="AD147" s="261" t="str">
        <f t="shared" si="76"/>
        <v/>
      </c>
      <c r="AE147" s="262"/>
      <c r="AF147" s="186"/>
      <c r="AG147" s="263" t="str">
        <f t="shared" si="77"/>
        <v/>
      </c>
      <c r="AH147" s="264" t="str">
        <f t="shared" si="78"/>
        <v/>
      </c>
      <c r="AI147" s="265" t="str">
        <f t="shared" si="79"/>
        <v/>
      </c>
      <c r="AJ147" s="266" t="str">
        <f t="shared" si="80"/>
        <v/>
      </c>
      <c r="AK147" s="267" t="str">
        <f t="shared" si="81"/>
        <v/>
      </c>
    </row>
    <row r="148" spans="2:37" ht="12" customHeight="1">
      <c r="B148" s="14">
        <f>IF(情報!$C138="","",情報!$C138)</f>
        <v>401</v>
      </c>
      <c r="C148" s="15" t="str">
        <f t="shared" si="69"/>
        <v/>
      </c>
      <c r="D148" s="172" t="str">
        <f t="shared" si="66"/>
        <v/>
      </c>
      <c r="E148" s="303" t="str">
        <f t="shared" si="66"/>
        <v/>
      </c>
      <c r="F148" s="303" t="str">
        <f t="shared" si="66"/>
        <v/>
      </c>
      <c r="G148" s="172" t="str">
        <f t="shared" si="67"/>
        <v/>
      </c>
      <c r="H148" s="303" t="str">
        <f t="shared" si="67"/>
        <v/>
      </c>
      <c r="I148" s="303" t="str">
        <f t="shared" si="67"/>
        <v/>
      </c>
      <c r="J148" s="172" t="str">
        <f t="shared" si="68"/>
        <v/>
      </c>
      <c r="K148" s="303" t="str">
        <f t="shared" si="68"/>
        <v/>
      </c>
      <c r="L148" s="303" t="str">
        <f t="shared" si="68"/>
        <v/>
      </c>
      <c r="M148" s="176" t="str">
        <f t="shared" si="82"/>
        <v/>
      </c>
      <c r="N148" s="304" t="str">
        <f t="shared" si="82"/>
        <v/>
      </c>
      <c r="O148" s="305" t="str">
        <f t="shared" si="82"/>
        <v/>
      </c>
      <c r="P148" s="306"/>
      <c r="Q148" s="175" t="str">
        <f t="shared" si="70"/>
        <v/>
      </c>
      <c r="R148" s="176" t="str">
        <f t="shared" si="83"/>
        <v/>
      </c>
      <c r="S148" s="177" t="str">
        <f t="shared" si="71"/>
        <v/>
      </c>
      <c r="T148" s="172" t="str">
        <f t="shared" si="72"/>
        <v/>
      </c>
      <c r="U148" s="178" t="str">
        <f t="shared" si="84"/>
        <v/>
      </c>
      <c r="V148" s="179"/>
      <c r="W148" s="180" t="str">
        <f t="shared" si="85"/>
        <v/>
      </c>
      <c r="X148" s="179"/>
      <c r="Y148" s="180" t="str">
        <f t="shared" si="86"/>
        <v/>
      </c>
      <c r="Z148" s="179"/>
      <c r="AA148" s="181" t="str">
        <f t="shared" si="73"/>
        <v/>
      </c>
      <c r="AB148" s="182" t="str">
        <f t="shared" si="74"/>
        <v/>
      </c>
      <c r="AC148" s="183" t="str">
        <f t="shared" si="75"/>
        <v/>
      </c>
      <c r="AD148" s="184" t="str">
        <f t="shared" si="76"/>
        <v/>
      </c>
      <c r="AE148" s="185"/>
      <c r="AF148" s="186"/>
      <c r="AG148" s="187" t="str">
        <f t="shared" si="77"/>
        <v/>
      </c>
      <c r="AH148" s="188" t="str">
        <f t="shared" si="78"/>
        <v/>
      </c>
      <c r="AI148" s="189" t="str">
        <f t="shared" si="79"/>
        <v/>
      </c>
      <c r="AJ148" s="190" t="str">
        <f t="shared" si="80"/>
        <v/>
      </c>
      <c r="AK148" s="191" t="str">
        <f t="shared" si="81"/>
        <v/>
      </c>
    </row>
    <row r="149" spans="2:37" ht="12" customHeight="1">
      <c r="B149" s="21">
        <f>IF(情報!$C139="","",情報!$C139)</f>
        <v>402</v>
      </c>
      <c r="C149" s="22" t="str">
        <f t="shared" si="69"/>
        <v/>
      </c>
      <c r="D149" s="192" t="str">
        <f t="shared" si="66"/>
        <v/>
      </c>
      <c r="E149" s="307" t="str">
        <f t="shared" si="66"/>
        <v/>
      </c>
      <c r="F149" s="307" t="str">
        <f t="shared" si="66"/>
        <v/>
      </c>
      <c r="G149" s="192" t="str">
        <f t="shared" si="67"/>
        <v/>
      </c>
      <c r="H149" s="307" t="str">
        <f t="shared" si="67"/>
        <v/>
      </c>
      <c r="I149" s="307" t="str">
        <f t="shared" si="67"/>
        <v/>
      </c>
      <c r="J149" s="192" t="str">
        <f t="shared" si="68"/>
        <v/>
      </c>
      <c r="K149" s="307" t="str">
        <f t="shared" si="68"/>
        <v/>
      </c>
      <c r="L149" s="307" t="str">
        <f t="shared" si="68"/>
        <v/>
      </c>
      <c r="M149" s="196" t="str">
        <f t="shared" si="82"/>
        <v/>
      </c>
      <c r="N149" s="308" t="str">
        <f t="shared" si="82"/>
        <v/>
      </c>
      <c r="O149" s="309" t="str">
        <f t="shared" si="82"/>
        <v/>
      </c>
      <c r="P149" s="306"/>
      <c r="Q149" s="195" t="str">
        <f t="shared" si="70"/>
        <v/>
      </c>
      <c r="R149" s="196" t="str">
        <f t="shared" si="83"/>
        <v/>
      </c>
      <c r="S149" s="197" t="str">
        <f t="shared" si="71"/>
        <v/>
      </c>
      <c r="T149" s="192" t="str">
        <f t="shared" si="72"/>
        <v/>
      </c>
      <c r="U149" s="198" t="str">
        <f t="shared" si="84"/>
        <v/>
      </c>
      <c r="V149" s="199"/>
      <c r="W149" s="200" t="str">
        <f t="shared" si="85"/>
        <v/>
      </c>
      <c r="X149" s="199"/>
      <c r="Y149" s="200" t="str">
        <f t="shared" si="86"/>
        <v/>
      </c>
      <c r="Z149" s="199"/>
      <c r="AA149" s="201" t="str">
        <f t="shared" si="73"/>
        <v/>
      </c>
      <c r="AB149" s="202" t="str">
        <f t="shared" si="74"/>
        <v/>
      </c>
      <c r="AC149" s="203" t="str">
        <f t="shared" si="75"/>
        <v/>
      </c>
      <c r="AD149" s="204" t="str">
        <f t="shared" si="76"/>
        <v/>
      </c>
      <c r="AE149" s="205"/>
      <c r="AF149" s="186"/>
      <c r="AG149" s="206" t="str">
        <f t="shared" si="77"/>
        <v/>
      </c>
      <c r="AH149" s="207" t="str">
        <f t="shared" si="78"/>
        <v/>
      </c>
      <c r="AI149" s="208" t="str">
        <f t="shared" si="79"/>
        <v/>
      </c>
      <c r="AJ149" s="209" t="str">
        <f t="shared" si="80"/>
        <v/>
      </c>
      <c r="AK149" s="210" t="str">
        <f t="shared" si="81"/>
        <v/>
      </c>
    </row>
    <row r="150" spans="2:37" ht="12" customHeight="1">
      <c r="B150" s="21">
        <f>IF(情報!$C140="","",情報!$C140)</f>
        <v>403</v>
      </c>
      <c r="C150" s="22" t="str">
        <f t="shared" si="69"/>
        <v/>
      </c>
      <c r="D150" s="192" t="str">
        <f t="shared" si="66"/>
        <v/>
      </c>
      <c r="E150" s="307" t="str">
        <f t="shared" si="66"/>
        <v/>
      </c>
      <c r="F150" s="307" t="str">
        <f t="shared" si="66"/>
        <v/>
      </c>
      <c r="G150" s="192" t="str">
        <f t="shared" si="67"/>
        <v/>
      </c>
      <c r="H150" s="307" t="str">
        <f t="shared" si="67"/>
        <v/>
      </c>
      <c r="I150" s="307" t="str">
        <f t="shared" si="67"/>
        <v/>
      </c>
      <c r="J150" s="192" t="str">
        <f t="shared" si="68"/>
        <v/>
      </c>
      <c r="K150" s="307" t="str">
        <f t="shared" si="68"/>
        <v/>
      </c>
      <c r="L150" s="307" t="str">
        <f t="shared" si="68"/>
        <v/>
      </c>
      <c r="M150" s="196" t="str">
        <f t="shared" si="82"/>
        <v/>
      </c>
      <c r="N150" s="308" t="str">
        <f t="shared" si="82"/>
        <v/>
      </c>
      <c r="O150" s="309" t="str">
        <f t="shared" si="82"/>
        <v/>
      </c>
      <c r="P150" s="306"/>
      <c r="Q150" s="195" t="str">
        <f t="shared" si="70"/>
        <v/>
      </c>
      <c r="R150" s="196" t="str">
        <f t="shared" si="83"/>
        <v/>
      </c>
      <c r="S150" s="197" t="str">
        <f t="shared" si="71"/>
        <v/>
      </c>
      <c r="T150" s="192" t="str">
        <f t="shared" si="72"/>
        <v/>
      </c>
      <c r="U150" s="198" t="str">
        <f t="shared" si="84"/>
        <v/>
      </c>
      <c r="V150" s="199"/>
      <c r="W150" s="200" t="str">
        <f t="shared" si="85"/>
        <v/>
      </c>
      <c r="X150" s="199"/>
      <c r="Y150" s="200" t="str">
        <f t="shared" si="86"/>
        <v/>
      </c>
      <c r="Z150" s="199"/>
      <c r="AA150" s="201" t="str">
        <f t="shared" si="73"/>
        <v/>
      </c>
      <c r="AB150" s="202" t="str">
        <f t="shared" si="74"/>
        <v/>
      </c>
      <c r="AC150" s="203" t="str">
        <f t="shared" si="75"/>
        <v/>
      </c>
      <c r="AD150" s="204" t="str">
        <f t="shared" si="76"/>
        <v/>
      </c>
      <c r="AE150" s="205"/>
      <c r="AF150" s="186"/>
      <c r="AG150" s="206" t="str">
        <f t="shared" si="77"/>
        <v/>
      </c>
      <c r="AH150" s="207" t="str">
        <f t="shared" si="78"/>
        <v/>
      </c>
      <c r="AI150" s="208" t="str">
        <f t="shared" si="79"/>
        <v/>
      </c>
      <c r="AJ150" s="209" t="str">
        <f t="shared" si="80"/>
        <v/>
      </c>
      <c r="AK150" s="210" t="str">
        <f t="shared" si="81"/>
        <v/>
      </c>
    </row>
    <row r="151" spans="2:37" ht="12" customHeight="1">
      <c r="B151" s="21">
        <f>IF(情報!$C141="","",情報!$C141)</f>
        <v>404</v>
      </c>
      <c r="C151" s="22" t="str">
        <f t="shared" si="69"/>
        <v/>
      </c>
      <c r="D151" s="192" t="str">
        <f t="shared" si="66"/>
        <v/>
      </c>
      <c r="E151" s="307" t="str">
        <f t="shared" si="66"/>
        <v/>
      </c>
      <c r="F151" s="307" t="str">
        <f t="shared" si="66"/>
        <v/>
      </c>
      <c r="G151" s="192" t="str">
        <f t="shared" si="67"/>
        <v/>
      </c>
      <c r="H151" s="307" t="str">
        <f t="shared" si="67"/>
        <v/>
      </c>
      <c r="I151" s="307" t="str">
        <f t="shared" si="67"/>
        <v/>
      </c>
      <c r="J151" s="192" t="str">
        <f t="shared" si="68"/>
        <v/>
      </c>
      <c r="K151" s="307" t="str">
        <f t="shared" si="68"/>
        <v/>
      </c>
      <c r="L151" s="307" t="str">
        <f t="shared" si="68"/>
        <v/>
      </c>
      <c r="M151" s="196" t="str">
        <f t="shared" si="82"/>
        <v/>
      </c>
      <c r="N151" s="308" t="str">
        <f t="shared" si="82"/>
        <v/>
      </c>
      <c r="O151" s="309" t="str">
        <f t="shared" si="82"/>
        <v/>
      </c>
      <c r="P151" s="306"/>
      <c r="Q151" s="195" t="str">
        <f t="shared" si="70"/>
        <v/>
      </c>
      <c r="R151" s="196" t="str">
        <f t="shared" si="83"/>
        <v/>
      </c>
      <c r="S151" s="197" t="str">
        <f t="shared" si="71"/>
        <v/>
      </c>
      <c r="T151" s="192" t="str">
        <f t="shared" si="72"/>
        <v/>
      </c>
      <c r="U151" s="198" t="str">
        <f t="shared" si="84"/>
        <v/>
      </c>
      <c r="V151" s="199"/>
      <c r="W151" s="200" t="str">
        <f t="shared" si="85"/>
        <v/>
      </c>
      <c r="X151" s="199"/>
      <c r="Y151" s="200" t="str">
        <f t="shared" si="86"/>
        <v/>
      </c>
      <c r="Z151" s="199"/>
      <c r="AA151" s="201" t="str">
        <f t="shared" si="73"/>
        <v/>
      </c>
      <c r="AB151" s="202" t="str">
        <f t="shared" si="74"/>
        <v/>
      </c>
      <c r="AC151" s="203" t="str">
        <f t="shared" si="75"/>
        <v/>
      </c>
      <c r="AD151" s="204" t="str">
        <f t="shared" si="76"/>
        <v/>
      </c>
      <c r="AE151" s="205"/>
      <c r="AF151" s="186"/>
      <c r="AG151" s="206" t="str">
        <f t="shared" si="77"/>
        <v/>
      </c>
      <c r="AH151" s="207" t="str">
        <f t="shared" si="78"/>
        <v/>
      </c>
      <c r="AI151" s="208" t="str">
        <f t="shared" si="79"/>
        <v/>
      </c>
      <c r="AJ151" s="209" t="str">
        <f t="shared" si="80"/>
        <v/>
      </c>
      <c r="AK151" s="210" t="str">
        <f t="shared" si="81"/>
        <v/>
      </c>
    </row>
    <row r="152" spans="2:37" ht="12" customHeight="1">
      <c r="B152" s="27">
        <f>IF(情報!$C142="","",情報!$C142)</f>
        <v>405</v>
      </c>
      <c r="C152" s="28" t="str">
        <f t="shared" si="69"/>
        <v/>
      </c>
      <c r="D152" s="211" t="str">
        <f t="shared" si="66"/>
        <v/>
      </c>
      <c r="E152" s="310" t="str">
        <f t="shared" si="66"/>
        <v/>
      </c>
      <c r="F152" s="310" t="str">
        <f t="shared" si="66"/>
        <v/>
      </c>
      <c r="G152" s="211" t="str">
        <f t="shared" si="67"/>
        <v/>
      </c>
      <c r="H152" s="310" t="str">
        <f t="shared" si="67"/>
        <v/>
      </c>
      <c r="I152" s="310" t="str">
        <f t="shared" si="67"/>
        <v/>
      </c>
      <c r="J152" s="211" t="str">
        <f t="shared" si="68"/>
        <v/>
      </c>
      <c r="K152" s="310" t="str">
        <f t="shared" si="68"/>
        <v/>
      </c>
      <c r="L152" s="310" t="str">
        <f t="shared" si="68"/>
        <v/>
      </c>
      <c r="M152" s="215" t="str">
        <f t="shared" si="82"/>
        <v/>
      </c>
      <c r="N152" s="311" t="str">
        <f t="shared" si="82"/>
        <v/>
      </c>
      <c r="O152" s="312" t="str">
        <f t="shared" si="82"/>
        <v/>
      </c>
      <c r="P152" s="306"/>
      <c r="Q152" s="214" t="str">
        <f t="shared" si="70"/>
        <v/>
      </c>
      <c r="R152" s="215" t="str">
        <f t="shared" si="83"/>
        <v/>
      </c>
      <c r="S152" s="216" t="str">
        <f t="shared" si="71"/>
        <v/>
      </c>
      <c r="T152" s="211" t="str">
        <f t="shared" si="72"/>
        <v/>
      </c>
      <c r="U152" s="217" t="str">
        <f t="shared" si="84"/>
        <v/>
      </c>
      <c r="V152" s="218"/>
      <c r="W152" s="219" t="str">
        <f t="shared" si="85"/>
        <v/>
      </c>
      <c r="X152" s="218"/>
      <c r="Y152" s="219" t="str">
        <f t="shared" si="86"/>
        <v/>
      </c>
      <c r="Z152" s="218"/>
      <c r="AA152" s="220" t="str">
        <f t="shared" si="73"/>
        <v/>
      </c>
      <c r="AB152" s="221" t="str">
        <f t="shared" si="74"/>
        <v/>
      </c>
      <c r="AC152" s="222" t="str">
        <f t="shared" si="75"/>
        <v/>
      </c>
      <c r="AD152" s="223" t="str">
        <f t="shared" si="76"/>
        <v/>
      </c>
      <c r="AE152" s="224"/>
      <c r="AF152" s="186"/>
      <c r="AG152" s="225" t="str">
        <f t="shared" si="77"/>
        <v/>
      </c>
      <c r="AH152" s="226" t="str">
        <f t="shared" si="78"/>
        <v/>
      </c>
      <c r="AI152" s="227" t="str">
        <f t="shared" si="79"/>
        <v/>
      </c>
      <c r="AJ152" s="228" t="str">
        <f t="shared" si="80"/>
        <v/>
      </c>
      <c r="AK152" s="229" t="str">
        <f t="shared" si="81"/>
        <v/>
      </c>
    </row>
    <row r="153" spans="2:37" ht="12" customHeight="1">
      <c r="B153" s="33">
        <f>IF(情報!$C143="","",情報!$C143)</f>
        <v>406</v>
      </c>
      <c r="C153" s="34" t="str">
        <f t="shared" si="69"/>
        <v/>
      </c>
      <c r="D153" s="230" t="str">
        <f t="shared" ref="D153:F172" si="87">VLOOKUP($B153,評1,D$9,FALSE)</f>
        <v/>
      </c>
      <c r="E153" s="313" t="str">
        <f t="shared" si="87"/>
        <v/>
      </c>
      <c r="F153" s="313" t="str">
        <f t="shared" si="87"/>
        <v/>
      </c>
      <c r="G153" s="230" t="str">
        <f t="shared" ref="G153:I172" si="88">VLOOKUP($B153,評2,G$9,FALSE)</f>
        <v/>
      </c>
      <c r="H153" s="313" t="str">
        <f t="shared" si="88"/>
        <v/>
      </c>
      <c r="I153" s="313" t="str">
        <f t="shared" si="88"/>
        <v/>
      </c>
      <c r="J153" s="230" t="str">
        <f t="shared" ref="J153:L172" si="89">VLOOKUP($B153,評3,J$9,FALSE)</f>
        <v/>
      </c>
      <c r="K153" s="313" t="str">
        <f t="shared" si="89"/>
        <v/>
      </c>
      <c r="L153" s="313" t="str">
        <f t="shared" si="89"/>
        <v/>
      </c>
      <c r="M153" s="234" t="str">
        <f t="shared" si="82"/>
        <v/>
      </c>
      <c r="N153" s="314" t="str">
        <f t="shared" si="82"/>
        <v/>
      </c>
      <c r="O153" s="315" t="str">
        <f t="shared" si="82"/>
        <v/>
      </c>
      <c r="P153" s="306"/>
      <c r="Q153" s="233" t="str">
        <f t="shared" si="70"/>
        <v/>
      </c>
      <c r="R153" s="234" t="str">
        <f t="shared" si="83"/>
        <v/>
      </c>
      <c r="S153" s="235" t="str">
        <f t="shared" si="71"/>
        <v/>
      </c>
      <c r="T153" s="230" t="str">
        <f t="shared" si="72"/>
        <v/>
      </c>
      <c r="U153" s="236" t="str">
        <f t="shared" si="84"/>
        <v/>
      </c>
      <c r="V153" s="237"/>
      <c r="W153" s="238" t="str">
        <f t="shared" si="85"/>
        <v/>
      </c>
      <c r="X153" s="237"/>
      <c r="Y153" s="238" t="str">
        <f t="shared" si="86"/>
        <v/>
      </c>
      <c r="Z153" s="237"/>
      <c r="AA153" s="239" t="str">
        <f t="shared" si="73"/>
        <v/>
      </c>
      <c r="AB153" s="240" t="str">
        <f t="shared" si="74"/>
        <v/>
      </c>
      <c r="AC153" s="241" t="str">
        <f t="shared" si="75"/>
        <v/>
      </c>
      <c r="AD153" s="242" t="str">
        <f t="shared" si="76"/>
        <v/>
      </c>
      <c r="AE153" s="243"/>
      <c r="AF153" s="186"/>
      <c r="AG153" s="244" t="str">
        <f t="shared" si="77"/>
        <v/>
      </c>
      <c r="AH153" s="245" t="str">
        <f t="shared" si="78"/>
        <v/>
      </c>
      <c r="AI153" s="246" t="str">
        <f t="shared" si="79"/>
        <v/>
      </c>
      <c r="AJ153" s="247" t="str">
        <f t="shared" si="80"/>
        <v/>
      </c>
      <c r="AK153" s="248" t="str">
        <f t="shared" si="81"/>
        <v/>
      </c>
    </row>
    <row r="154" spans="2:37" ht="12" customHeight="1">
      <c r="B154" s="21">
        <f>IF(情報!$C144="","",情報!$C144)</f>
        <v>407</v>
      </c>
      <c r="C154" s="22" t="str">
        <f t="shared" si="69"/>
        <v/>
      </c>
      <c r="D154" s="192" t="str">
        <f t="shared" si="87"/>
        <v/>
      </c>
      <c r="E154" s="307" t="str">
        <f t="shared" si="87"/>
        <v/>
      </c>
      <c r="F154" s="307" t="str">
        <f t="shared" si="87"/>
        <v/>
      </c>
      <c r="G154" s="192" t="str">
        <f t="shared" si="88"/>
        <v/>
      </c>
      <c r="H154" s="307" t="str">
        <f t="shared" si="88"/>
        <v/>
      </c>
      <c r="I154" s="307" t="str">
        <f t="shared" si="88"/>
        <v/>
      </c>
      <c r="J154" s="192" t="str">
        <f t="shared" si="89"/>
        <v/>
      </c>
      <c r="K154" s="307" t="str">
        <f t="shared" si="89"/>
        <v/>
      </c>
      <c r="L154" s="307" t="str">
        <f t="shared" si="89"/>
        <v/>
      </c>
      <c r="M154" s="196" t="str">
        <f t="shared" si="82"/>
        <v/>
      </c>
      <c r="N154" s="308" t="str">
        <f t="shared" si="82"/>
        <v/>
      </c>
      <c r="O154" s="309" t="str">
        <f t="shared" si="82"/>
        <v/>
      </c>
      <c r="P154" s="306"/>
      <c r="Q154" s="195" t="str">
        <f t="shared" si="70"/>
        <v/>
      </c>
      <c r="R154" s="196" t="str">
        <f t="shared" si="83"/>
        <v/>
      </c>
      <c r="S154" s="197" t="str">
        <f t="shared" si="71"/>
        <v/>
      </c>
      <c r="T154" s="192" t="str">
        <f t="shared" si="72"/>
        <v/>
      </c>
      <c r="U154" s="198" t="str">
        <f t="shared" si="84"/>
        <v/>
      </c>
      <c r="V154" s="199"/>
      <c r="W154" s="200" t="str">
        <f t="shared" si="85"/>
        <v/>
      </c>
      <c r="X154" s="199"/>
      <c r="Y154" s="200" t="str">
        <f t="shared" si="86"/>
        <v/>
      </c>
      <c r="Z154" s="199"/>
      <c r="AA154" s="201" t="str">
        <f t="shared" si="73"/>
        <v/>
      </c>
      <c r="AB154" s="202" t="str">
        <f t="shared" si="74"/>
        <v/>
      </c>
      <c r="AC154" s="203" t="str">
        <f t="shared" si="75"/>
        <v/>
      </c>
      <c r="AD154" s="204" t="str">
        <f t="shared" si="76"/>
        <v/>
      </c>
      <c r="AE154" s="205"/>
      <c r="AF154" s="186"/>
      <c r="AG154" s="206" t="str">
        <f t="shared" si="77"/>
        <v/>
      </c>
      <c r="AH154" s="207" t="str">
        <f t="shared" si="78"/>
        <v/>
      </c>
      <c r="AI154" s="208" t="str">
        <f t="shared" si="79"/>
        <v/>
      </c>
      <c r="AJ154" s="209" t="str">
        <f t="shared" si="80"/>
        <v/>
      </c>
      <c r="AK154" s="210" t="str">
        <f t="shared" si="81"/>
        <v/>
      </c>
    </row>
    <row r="155" spans="2:37" ht="12" customHeight="1">
      <c r="B155" s="21">
        <f>IF(情報!$C145="","",情報!$C145)</f>
        <v>408</v>
      </c>
      <c r="C155" s="22" t="str">
        <f t="shared" si="69"/>
        <v/>
      </c>
      <c r="D155" s="192" t="str">
        <f t="shared" si="87"/>
        <v/>
      </c>
      <c r="E155" s="307" t="str">
        <f t="shared" si="87"/>
        <v/>
      </c>
      <c r="F155" s="307" t="str">
        <f t="shared" si="87"/>
        <v/>
      </c>
      <c r="G155" s="192" t="str">
        <f t="shared" si="88"/>
        <v/>
      </c>
      <c r="H155" s="307" t="str">
        <f t="shared" si="88"/>
        <v/>
      </c>
      <c r="I155" s="307" t="str">
        <f t="shared" si="88"/>
        <v/>
      </c>
      <c r="J155" s="192" t="str">
        <f t="shared" si="89"/>
        <v/>
      </c>
      <c r="K155" s="307" t="str">
        <f t="shared" si="89"/>
        <v/>
      </c>
      <c r="L155" s="307" t="str">
        <f t="shared" si="89"/>
        <v/>
      </c>
      <c r="M155" s="196" t="str">
        <f t="shared" si="82"/>
        <v/>
      </c>
      <c r="N155" s="308" t="str">
        <f t="shared" si="82"/>
        <v/>
      </c>
      <c r="O155" s="309" t="str">
        <f t="shared" si="82"/>
        <v/>
      </c>
      <c r="P155" s="306"/>
      <c r="Q155" s="195" t="str">
        <f t="shared" si="70"/>
        <v/>
      </c>
      <c r="R155" s="196" t="str">
        <f t="shared" si="83"/>
        <v/>
      </c>
      <c r="S155" s="197" t="str">
        <f t="shared" si="71"/>
        <v/>
      </c>
      <c r="T155" s="192" t="str">
        <f t="shared" si="72"/>
        <v/>
      </c>
      <c r="U155" s="198" t="str">
        <f t="shared" si="84"/>
        <v/>
      </c>
      <c r="V155" s="199"/>
      <c r="W155" s="200" t="str">
        <f t="shared" si="85"/>
        <v/>
      </c>
      <c r="X155" s="199"/>
      <c r="Y155" s="200" t="str">
        <f t="shared" si="86"/>
        <v/>
      </c>
      <c r="Z155" s="199"/>
      <c r="AA155" s="201" t="str">
        <f t="shared" si="73"/>
        <v/>
      </c>
      <c r="AB155" s="202" t="str">
        <f t="shared" si="74"/>
        <v/>
      </c>
      <c r="AC155" s="203" t="str">
        <f t="shared" si="75"/>
        <v/>
      </c>
      <c r="AD155" s="204" t="str">
        <f t="shared" si="76"/>
        <v/>
      </c>
      <c r="AE155" s="205"/>
      <c r="AF155" s="186"/>
      <c r="AG155" s="206" t="str">
        <f t="shared" si="77"/>
        <v/>
      </c>
      <c r="AH155" s="207" t="str">
        <f t="shared" si="78"/>
        <v/>
      </c>
      <c r="AI155" s="208" t="str">
        <f t="shared" si="79"/>
        <v/>
      </c>
      <c r="AJ155" s="209" t="str">
        <f t="shared" si="80"/>
        <v/>
      </c>
      <c r="AK155" s="210" t="str">
        <f t="shared" si="81"/>
        <v/>
      </c>
    </row>
    <row r="156" spans="2:37" ht="12" customHeight="1">
      <c r="B156" s="21">
        <f>IF(情報!$C146="","",情報!$C146)</f>
        <v>409</v>
      </c>
      <c r="C156" s="22" t="str">
        <f t="shared" si="69"/>
        <v/>
      </c>
      <c r="D156" s="192" t="str">
        <f t="shared" si="87"/>
        <v/>
      </c>
      <c r="E156" s="307" t="str">
        <f t="shared" si="87"/>
        <v/>
      </c>
      <c r="F156" s="307" t="str">
        <f t="shared" si="87"/>
        <v/>
      </c>
      <c r="G156" s="192" t="str">
        <f t="shared" si="88"/>
        <v/>
      </c>
      <c r="H156" s="307" t="str">
        <f t="shared" si="88"/>
        <v/>
      </c>
      <c r="I156" s="307" t="str">
        <f t="shared" si="88"/>
        <v/>
      </c>
      <c r="J156" s="192" t="str">
        <f t="shared" si="89"/>
        <v/>
      </c>
      <c r="K156" s="307" t="str">
        <f t="shared" si="89"/>
        <v/>
      </c>
      <c r="L156" s="307" t="str">
        <f t="shared" si="89"/>
        <v/>
      </c>
      <c r="M156" s="196" t="str">
        <f t="shared" si="82"/>
        <v/>
      </c>
      <c r="N156" s="308" t="str">
        <f t="shared" si="82"/>
        <v/>
      </c>
      <c r="O156" s="309" t="str">
        <f t="shared" si="82"/>
        <v/>
      </c>
      <c r="P156" s="306"/>
      <c r="Q156" s="195" t="str">
        <f t="shared" si="70"/>
        <v/>
      </c>
      <c r="R156" s="196" t="str">
        <f t="shared" si="83"/>
        <v/>
      </c>
      <c r="S156" s="197" t="str">
        <f t="shared" si="71"/>
        <v/>
      </c>
      <c r="T156" s="192" t="str">
        <f t="shared" si="72"/>
        <v/>
      </c>
      <c r="U156" s="198" t="str">
        <f t="shared" si="84"/>
        <v/>
      </c>
      <c r="V156" s="199"/>
      <c r="W156" s="200" t="str">
        <f t="shared" si="85"/>
        <v/>
      </c>
      <c r="X156" s="199"/>
      <c r="Y156" s="200" t="str">
        <f t="shared" si="86"/>
        <v/>
      </c>
      <c r="Z156" s="199"/>
      <c r="AA156" s="201" t="str">
        <f t="shared" si="73"/>
        <v/>
      </c>
      <c r="AB156" s="202" t="str">
        <f t="shared" si="74"/>
        <v/>
      </c>
      <c r="AC156" s="203" t="str">
        <f t="shared" si="75"/>
        <v/>
      </c>
      <c r="AD156" s="204" t="str">
        <f t="shared" si="76"/>
        <v/>
      </c>
      <c r="AE156" s="205"/>
      <c r="AF156" s="186"/>
      <c r="AG156" s="206" t="str">
        <f t="shared" si="77"/>
        <v/>
      </c>
      <c r="AH156" s="207" t="str">
        <f t="shared" si="78"/>
        <v/>
      </c>
      <c r="AI156" s="208" t="str">
        <f t="shared" si="79"/>
        <v/>
      </c>
      <c r="AJ156" s="209" t="str">
        <f t="shared" si="80"/>
        <v/>
      </c>
      <c r="AK156" s="210" t="str">
        <f t="shared" si="81"/>
        <v/>
      </c>
    </row>
    <row r="157" spans="2:37" ht="12" customHeight="1">
      <c r="B157" s="27">
        <f>IF(情報!$C147="","",情報!$C147)</f>
        <v>410</v>
      </c>
      <c r="C157" s="28" t="str">
        <f t="shared" si="69"/>
        <v/>
      </c>
      <c r="D157" s="211" t="str">
        <f t="shared" si="87"/>
        <v/>
      </c>
      <c r="E157" s="310" t="str">
        <f t="shared" si="87"/>
        <v/>
      </c>
      <c r="F157" s="310" t="str">
        <f t="shared" si="87"/>
        <v/>
      </c>
      <c r="G157" s="211" t="str">
        <f t="shared" si="88"/>
        <v/>
      </c>
      <c r="H157" s="310" t="str">
        <f t="shared" si="88"/>
        <v/>
      </c>
      <c r="I157" s="310" t="str">
        <f t="shared" si="88"/>
        <v/>
      </c>
      <c r="J157" s="211" t="str">
        <f t="shared" si="89"/>
        <v/>
      </c>
      <c r="K157" s="310" t="str">
        <f t="shared" si="89"/>
        <v/>
      </c>
      <c r="L157" s="310" t="str">
        <f t="shared" si="89"/>
        <v/>
      </c>
      <c r="M157" s="215" t="str">
        <f t="shared" si="82"/>
        <v/>
      </c>
      <c r="N157" s="311" t="str">
        <f t="shared" si="82"/>
        <v/>
      </c>
      <c r="O157" s="312" t="str">
        <f t="shared" si="82"/>
        <v/>
      </c>
      <c r="P157" s="306"/>
      <c r="Q157" s="214" t="str">
        <f t="shared" si="70"/>
        <v/>
      </c>
      <c r="R157" s="215" t="str">
        <f t="shared" si="83"/>
        <v/>
      </c>
      <c r="S157" s="216" t="str">
        <f t="shared" si="71"/>
        <v/>
      </c>
      <c r="T157" s="211" t="str">
        <f t="shared" si="72"/>
        <v/>
      </c>
      <c r="U157" s="217" t="str">
        <f t="shared" si="84"/>
        <v/>
      </c>
      <c r="V157" s="218"/>
      <c r="W157" s="219" t="str">
        <f t="shared" si="85"/>
        <v/>
      </c>
      <c r="X157" s="218"/>
      <c r="Y157" s="219" t="str">
        <f t="shared" si="86"/>
        <v/>
      </c>
      <c r="Z157" s="218"/>
      <c r="AA157" s="220" t="str">
        <f t="shared" si="73"/>
        <v/>
      </c>
      <c r="AB157" s="221" t="str">
        <f t="shared" si="74"/>
        <v/>
      </c>
      <c r="AC157" s="222" t="str">
        <f t="shared" si="75"/>
        <v/>
      </c>
      <c r="AD157" s="223" t="str">
        <f t="shared" si="76"/>
        <v/>
      </c>
      <c r="AE157" s="224"/>
      <c r="AF157" s="186"/>
      <c r="AG157" s="225" t="str">
        <f t="shared" si="77"/>
        <v/>
      </c>
      <c r="AH157" s="226" t="str">
        <f t="shared" si="78"/>
        <v/>
      </c>
      <c r="AI157" s="227" t="str">
        <f t="shared" si="79"/>
        <v/>
      </c>
      <c r="AJ157" s="228" t="str">
        <f t="shared" si="80"/>
        <v/>
      </c>
      <c r="AK157" s="229" t="str">
        <f t="shared" si="81"/>
        <v/>
      </c>
    </row>
    <row r="158" spans="2:37" ht="12" customHeight="1">
      <c r="B158" s="33">
        <f>IF(情報!$C148="","",情報!$C148)</f>
        <v>411</v>
      </c>
      <c r="C158" s="34" t="str">
        <f t="shared" si="69"/>
        <v/>
      </c>
      <c r="D158" s="230" t="str">
        <f t="shared" si="87"/>
        <v/>
      </c>
      <c r="E158" s="313" t="str">
        <f t="shared" si="87"/>
        <v/>
      </c>
      <c r="F158" s="313" t="str">
        <f t="shared" si="87"/>
        <v/>
      </c>
      <c r="G158" s="230" t="str">
        <f t="shared" si="88"/>
        <v/>
      </c>
      <c r="H158" s="313" t="str">
        <f t="shared" si="88"/>
        <v/>
      </c>
      <c r="I158" s="313" t="str">
        <f t="shared" si="88"/>
        <v/>
      </c>
      <c r="J158" s="230" t="str">
        <f t="shared" si="89"/>
        <v/>
      </c>
      <c r="K158" s="313" t="str">
        <f t="shared" si="89"/>
        <v/>
      </c>
      <c r="L158" s="313" t="str">
        <f t="shared" si="89"/>
        <v/>
      </c>
      <c r="M158" s="234" t="str">
        <f t="shared" si="82"/>
        <v/>
      </c>
      <c r="N158" s="314" t="str">
        <f t="shared" si="82"/>
        <v/>
      </c>
      <c r="O158" s="315" t="str">
        <f t="shared" si="82"/>
        <v/>
      </c>
      <c r="P158" s="306"/>
      <c r="Q158" s="233" t="str">
        <f t="shared" si="70"/>
        <v/>
      </c>
      <c r="R158" s="234" t="str">
        <f t="shared" si="83"/>
        <v/>
      </c>
      <c r="S158" s="235" t="str">
        <f t="shared" si="71"/>
        <v/>
      </c>
      <c r="T158" s="230" t="str">
        <f t="shared" si="72"/>
        <v/>
      </c>
      <c r="U158" s="236" t="str">
        <f t="shared" si="84"/>
        <v/>
      </c>
      <c r="V158" s="237"/>
      <c r="W158" s="238" t="str">
        <f t="shared" si="85"/>
        <v/>
      </c>
      <c r="X158" s="237"/>
      <c r="Y158" s="238" t="str">
        <f t="shared" si="86"/>
        <v/>
      </c>
      <c r="Z158" s="237"/>
      <c r="AA158" s="239" t="str">
        <f t="shared" si="73"/>
        <v/>
      </c>
      <c r="AB158" s="240" t="str">
        <f t="shared" si="74"/>
        <v/>
      </c>
      <c r="AC158" s="241" t="str">
        <f t="shared" si="75"/>
        <v/>
      </c>
      <c r="AD158" s="242" t="str">
        <f t="shared" si="76"/>
        <v/>
      </c>
      <c r="AE158" s="243"/>
      <c r="AF158" s="186"/>
      <c r="AG158" s="244" t="str">
        <f t="shared" si="77"/>
        <v/>
      </c>
      <c r="AH158" s="245" t="str">
        <f t="shared" si="78"/>
        <v/>
      </c>
      <c r="AI158" s="246" t="str">
        <f t="shared" si="79"/>
        <v/>
      </c>
      <c r="AJ158" s="247" t="str">
        <f t="shared" si="80"/>
        <v/>
      </c>
      <c r="AK158" s="248" t="str">
        <f t="shared" si="81"/>
        <v/>
      </c>
    </row>
    <row r="159" spans="2:37" ht="12" customHeight="1">
      <c r="B159" s="21">
        <f>IF(情報!$C149="","",情報!$C149)</f>
        <v>412</v>
      </c>
      <c r="C159" s="22" t="str">
        <f t="shared" si="69"/>
        <v/>
      </c>
      <c r="D159" s="192" t="str">
        <f t="shared" si="87"/>
        <v/>
      </c>
      <c r="E159" s="307" t="str">
        <f t="shared" si="87"/>
        <v/>
      </c>
      <c r="F159" s="307" t="str">
        <f t="shared" si="87"/>
        <v/>
      </c>
      <c r="G159" s="192" t="str">
        <f t="shared" si="88"/>
        <v/>
      </c>
      <c r="H159" s="307" t="str">
        <f t="shared" si="88"/>
        <v/>
      </c>
      <c r="I159" s="307" t="str">
        <f t="shared" si="88"/>
        <v/>
      </c>
      <c r="J159" s="192" t="str">
        <f t="shared" si="89"/>
        <v/>
      </c>
      <c r="K159" s="307" t="str">
        <f t="shared" si="89"/>
        <v/>
      </c>
      <c r="L159" s="307" t="str">
        <f t="shared" si="89"/>
        <v/>
      </c>
      <c r="M159" s="196" t="str">
        <f t="shared" si="82"/>
        <v/>
      </c>
      <c r="N159" s="308" t="str">
        <f t="shared" si="82"/>
        <v/>
      </c>
      <c r="O159" s="309" t="str">
        <f t="shared" si="82"/>
        <v/>
      </c>
      <c r="P159" s="306"/>
      <c r="Q159" s="195" t="str">
        <f t="shared" si="70"/>
        <v/>
      </c>
      <c r="R159" s="196" t="str">
        <f t="shared" si="83"/>
        <v/>
      </c>
      <c r="S159" s="197" t="str">
        <f t="shared" si="71"/>
        <v/>
      </c>
      <c r="T159" s="192" t="str">
        <f t="shared" si="72"/>
        <v/>
      </c>
      <c r="U159" s="198" t="str">
        <f t="shared" si="84"/>
        <v/>
      </c>
      <c r="V159" s="199"/>
      <c r="W159" s="200" t="str">
        <f t="shared" si="85"/>
        <v/>
      </c>
      <c r="X159" s="199"/>
      <c r="Y159" s="200" t="str">
        <f t="shared" si="86"/>
        <v/>
      </c>
      <c r="Z159" s="199"/>
      <c r="AA159" s="201" t="str">
        <f t="shared" si="73"/>
        <v/>
      </c>
      <c r="AB159" s="202" t="str">
        <f t="shared" si="74"/>
        <v/>
      </c>
      <c r="AC159" s="203" t="str">
        <f t="shared" si="75"/>
        <v/>
      </c>
      <c r="AD159" s="204" t="str">
        <f t="shared" si="76"/>
        <v/>
      </c>
      <c r="AE159" s="205"/>
      <c r="AF159" s="186"/>
      <c r="AG159" s="206" t="str">
        <f t="shared" si="77"/>
        <v/>
      </c>
      <c r="AH159" s="207" t="str">
        <f t="shared" si="78"/>
        <v/>
      </c>
      <c r="AI159" s="208" t="str">
        <f t="shared" si="79"/>
        <v/>
      </c>
      <c r="AJ159" s="209" t="str">
        <f t="shared" si="80"/>
        <v/>
      </c>
      <c r="AK159" s="210" t="str">
        <f t="shared" si="81"/>
        <v/>
      </c>
    </row>
    <row r="160" spans="2:37" ht="12" customHeight="1">
      <c r="B160" s="21">
        <f>IF(情報!$C150="","",情報!$C150)</f>
        <v>413</v>
      </c>
      <c r="C160" s="22" t="str">
        <f t="shared" si="69"/>
        <v/>
      </c>
      <c r="D160" s="192" t="str">
        <f t="shared" si="87"/>
        <v/>
      </c>
      <c r="E160" s="307" t="str">
        <f t="shared" si="87"/>
        <v/>
      </c>
      <c r="F160" s="307" t="str">
        <f t="shared" si="87"/>
        <v/>
      </c>
      <c r="G160" s="192" t="str">
        <f t="shared" si="88"/>
        <v/>
      </c>
      <c r="H160" s="307" t="str">
        <f t="shared" si="88"/>
        <v/>
      </c>
      <c r="I160" s="307" t="str">
        <f t="shared" si="88"/>
        <v/>
      </c>
      <c r="J160" s="192" t="str">
        <f t="shared" si="89"/>
        <v/>
      </c>
      <c r="K160" s="307" t="str">
        <f t="shared" si="89"/>
        <v/>
      </c>
      <c r="L160" s="307" t="str">
        <f t="shared" si="89"/>
        <v/>
      </c>
      <c r="M160" s="196" t="str">
        <f t="shared" si="82"/>
        <v/>
      </c>
      <c r="N160" s="308" t="str">
        <f t="shared" si="82"/>
        <v/>
      </c>
      <c r="O160" s="309" t="str">
        <f t="shared" si="82"/>
        <v/>
      </c>
      <c r="P160" s="306"/>
      <c r="Q160" s="195" t="str">
        <f t="shared" si="70"/>
        <v/>
      </c>
      <c r="R160" s="196" t="str">
        <f t="shared" si="83"/>
        <v/>
      </c>
      <c r="S160" s="197" t="str">
        <f t="shared" si="71"/>
        <v/>
      </c>
      <c r="T160" s="192" t="str">
        <f t="shared" si="72"/>
        <v/>
      </c>
      <c r="U160" s="198" t="str">
        <f t="shared" si="84"/>
        <v/>
      </c>
      <c r="V160" s="199"/>
      <c r="W160" s="200" t="str">
        <f t="shared" si="85"/>
        <v/>
      </c>
      <c r="X160" s="199"/>
      <c r="Y160" s="200" t="str">
        <f t="shared" si="86"/>
        <v/>
      </c>
      <c r="Z160" s="199"/>
      <c r="AA160" s="201" t="str">
        <f t="shared" si="73"/>
        <v/>
      </c>
      <c r="AB160" s="202" t="str">
        <f t="shared" si="74"/>
        <v/>
      </c>
      <c r="AC160" s="203" t="str">
        <f t="shared" si="75"/>
        <v/>
      </c>
      <c r="AD160" s="204" t="str">
        <f t="shared" si="76"/>
        <v/>
      </c>
      <c r="AE160" s="205"/>
      <c r="AF160" s="186"/>
      <c r="AG160" s="206" t="str">
        <f t="shared" si="77"/>
        <v/>
      </c>
      <c r="AH160" s="207" t="str">
        <f t="shared" si="78"/>
        <v/>
      </c>
      <c r="AI160" s="208" t="str">
        <f t="shared" si="79"/>
        <v/>
      </c>
      <c r="AJ160" s="209" t="str">
        <f t="shared" si="80"/>
        <v/>
      </c>
      <c r="AK160" s="210" t="str">
        <f t="shared" si="81"/>
        <v/>
      </c>
    </row>
    <row r="161" spans="2:37" ht="12" customHeight="1">
      <c r="B161" s="21">
        <f>IF(情報!$C151="","",情報!$C151)</f>
        <v>414</v>
      </c>
      <c r="C161" s="22" t="str">
        <f t="shared" si="69"/>
        <v/>
      </c>
      <c r="D161" s="192" t="str">
        <f t="shared" si="87"/>
        <v/>
      </c>
      <c r="E161" s="307" t="str">
        <f t="shared" si="87"/>
        <v/>
      </c>
      <c r="F161" s="307" t="str">
        <f t="shared" si="87"/>
        <v/>
      </c>
      <c r="G161" s="192" t="str">
        <f t="shared" si="88"/>
        <v/>
      </c>
      <c r="H161" s="307" t="str">
        <f t="shared" si="88"/>
        <v/>
      </c>
      <c r="I161" s="307" t="str">
        <f t="shared" si="88"/>
        <v/>
      </c>
      <c r="J161" s="192" t="str">
        <f t="shared" si="89"/>
        <v/>
      </c>
      <c r="K161" s="307" t="str">
        <f t="shared" si="89"/>
        <v/>
      </c>
      <c r="L161" s="307" t="str">
        <f t="shared" si="89"/>
        <v/>
      </c>
      <c r="M161" s="196" t="str">
        <f t="shared" si="82"/>
        <v/>
      </c>
      <c r="N161" s="308" t="str">
        <f t="shared" si="82"/>
        <v/>
      </c>
      <c r="O161" s="309" t="str">
        <f t="shared" si="82"/>
        <v/>
      </c>
      <c r="P161" s="306"/>
      <c r="Q161" s="195" t="str">
        <f t="shared" si="70"/>
        <v/>
      </c>
      <c r="R161" s="196" t="str">
        <f t="shared" si="83"/>
        <v/>
      </c>
      <c r="S161" s="197" t="str">
        <f t="shared" si="71"/>
        <v/>
      </c>
      <c r="T161" s="192" t="str">
        <f t="shared" si="72"/>
        <v/>
      </c>
      <c r="U161" s="198" t="str">
        <f t="shared" si="84"/>
        <v/>
      </c>
      <c r="V161" s="199"/>
      <c r="W161" s="200" t="str">
        <f t="shared" si="85"/>
        <v/>
      </c>
      <c r="X161" s="199"/>
      <c r="Y161" s="200" t="str">
        <f t="shared" si="86"/>
        <v/>
      </c>
      <c r="Z161" s="199"/>
      <c r="AA161" s="201" t="str">
        <f t="shared" si="73"/>
        <v/>
      </c>
      <c r="AB161" s="202" t="str">
        <f t="shared" si="74"/>
        <v/>
      </c>
      <c r="AC161" s="203" t="str">
        <f t="shared" si="75"/>
        <v/>
      </c>
      <c r="AD161" s="204" t="str">
        <f t="shared" si="76"/>
        <v/>
      </c>
      <c r="AE161" s="205"/>
      <c r="AF161" s="186"/>
      <c r="AG161" s="206" t="str">
        <f t="shared" si="77"/>
        <v/>
      </c>
      <c r="AH161" s="207" t="str">
        <f t="shared" si="78"/>
        <v/>
      </c>
      <c r="AI161" s="208" t="str">
        <f t="shared" si="79"/>
        <v/>
      </c>
      <c r="AJ161" s="209" t="str">
        <f t="shared" si="80"/>
        <v/>
      </c>
      <c r="AK161" s="210" t="str">
        <f t="shared" si="81"/>
        <v/>
      </c>
    </row>
    <row r="162" spans="2:37" ht="12" customHeight="1">
      <c r="B162" s="27">
        <f>IF(情報!$C152="","",情報!$C152)</f>
        <v>415</v>
      </c>
      <c r="C162" s="28" t="str">
        <f t="shared" si="69"/>
        <v/>
      </c>
      <c r="D162" s="211" t="str">
        <f t="shared" si="87"/>
        <v/>
      </c>
      <c r="E162" s="310" t="str">
        <f t="shared" si="87"/>
        <v/>
      </c>
      <c r="F162" s="310" t="str">
        <f t="shared" si="87"/>
        <v/>
      </c>
      <c r="G162" s="211" t="str">
        <f t="shared" si="88"/>
        <v/>
      </c>
      <c r="H162" s="310" t="str">
        <f t="shared" si="88"/>
        <v/>
      </c>
      <c r="I162" s="310" t="str">
        <f t="shared" si="88"/>
        <v/>
      </c>
      <c r="J162" s="211" t="str">
        <f t="shared" si="89"/>
        <v/>
      </c>
      <c r="K162" s="310" t="str">
        <f t="shared" si="89"/>
        <v/>
      </c>
      <c r="L162" s="310" t="str">
        <f t="shared" si="89"/>
        <v/>
      </c>
      <c r="M162" s="215" t="str">
        <f t="shared" si="82"/>
        <v/>
      </c>
      <c r="N162" s="311" t="str">
        <f t="shared" si="82"/>
        <v/>
      </c>
      <c r="O162" s="312" t="str">
        <f t="shared" si="82"/>
        <v/>
      </c>
      <c r="P162" s="306"/>
      <c r="Q162" s="214" t="str">
        <f t="shared" si="70"/>
        <v/>
      </c>
      <c r="R162" s="215" t="str">
        <f t="shared" si="83"/>
        <v/>
      </c>
      <c r="S162" s="216" t="str">
        <f t="shared" si="71"/>
        <v/>
      </c>
      <c r="T162" s="211" t="str">
        <f t="shared" si="72"/>
        <v/>
      </c>
      <c r="U162" s="217" t="str">
        <f t="shared" si="84"/>
        <v/>
      </c>
      <c r="V162" s="218"/>
      <c r="W162" s="219" t="str">
        <f t="shared" si="85"/>
        <v/>
      </c>
      <c r="X162" s="218"/>
      <c r="Y162" s="219" t="str">
        <f t="shared" si="86"/>
        <v/>
      </c>
      <c r="Z162" s="218"/>
      <c r="AA162" s="220" t="str">
        <f t="shared" si="73"/>
        <v/>
      </c>
      <c r="AB162" s="221" t="str">
        <f t="shared" si="74"/>
        <v/>
      </c>
      <c r="AC162" s="222" t="str">
        <f t="shared" si="75"/>
        <v/>
      </c>
      <c r="AD162" s="223" t="str">
        <f t="shared" si="76"/>
        <v/>
      </c>
      <c r="AE162" s="224"/>
      <c r="AF162" s="186"/>
      <c r="AG162" s="225" t="str">
        <f t="shared" si="77"/>
        <v/>
      </c>
      <c r="AH162" s="226" t="str">
        <f t="shared" si="78"/>
        <v/>
      </c>
      <c r="AI162" s="227" t="str">
        <f t="shared" si="79"/>
        <v/>
      </c>
      <c r="AJ162" s="228" t="str">
        <f t="shared" si="80"/>
        <v/>
      </c>
      <c r="AK162" s="229" t="str">
        <f t="shared" si="81"/>
        <v/>
      </c>
    </row>
    <row r="163" spans="2:37" ht="12" customHeight="1">
      <c r="B163" s="33">
        <f>IF(情報!$C153="","",情報!$C153)</f>
        <v>416</v>
      </c>
      <c r="C163" s="34" t="str">
        <f t="shared" si="69"/>
        <v/>
      </c>
      <c r="D163" s="230" t="str">
        <f t="shared" si="87"/>
        <v/>
      </c>
      <c r="E163" s="313" t="str">
        <f t="shared" si="87"/>
        <v/>
      </c>
      <c r="F163" s="313" t="str">
        <f t="shared" si="87"/>
        <v/>
      </c>
      <c r="G163" s="230" t="str">
        <f t="shared" si="88"/>
        <v/>
      </c>
      <c r="H163" s="313" t="str">
        <f t="shared" si="88"/>
        <v/>
      </c>
      <c r="I163" s="313" t="str">
        <f t="shared" si="88"/>
        <v/>
      </c>
      <c r="J163" s="230" t="str">
        <f t="shared" si="89"/>
        <v/>
      </c>
      <c r="K163" s="313" t="str">
        <f t="shared" si="89"/>
        <v/>
      </c>
      <c r="L163" s="313" t="str">
        <f t="shared" si="89"/>
        <v/>
      </c>
      <c r="M163" s="234" t="str">
        <f t="shared" si="82"/>
        <v/>
      </c>
      <c r="N163" s="314" t="str">
        <f t="shared" si="82"/>
        <v/>
      </c>
      <c r="O163" s="315" t="str">
        <f t="shared" si="82"/>
        <v/>
      </c>
      <c r="P163" s="306"/>
      <c r="Q163" s="233" t="str">
        <f t="shared" si="70"/>
        <v/>
      </c>
      <c r="R163" s="234" t="str">
        <f t="shared" si="83"/>
        <v/>
      </c>
      <c r="S163" s="235" t="str">
        <f t="shared" si="71"/>
        <v/>
      </c>
      <c r="T163" s="230" t="str">
        <f t="shared" si="72"/>
        <v/>
      </c>
      <c r="U163" s="236" t="str">
        <f t="shared" si="84"/>
        <v/>
      </c>
      <c r="V163" s="237"/>
      <c r="W163" s="238" t="str">
        <f t="shared" si="85"/>
        <v/>
      </c>
      <c r="X163" s="237"/>
      <c r="Y163" s="238" t="str">
        <f t="shared" si="86"/>
        <v/>
      </c>
      <c r="Z163" s="237"/>
      <c r="AA163" s="239" t="str">
        <f t="shared" si="73"/>
        <v/>
      </c>
      <c r="AB163" s="240" t="str">
        <f t="shared" si="74"/>
        <v/>
      </c>
      <c r="AC163" s="241" t="str">
        <f t="shared" si="75"/>
        <v/>
      </c>
      <c r="AD163" s="242" t="str">
        <f t="shared" si="76"/>
        <v/>
      </c>
      <c r="AE163" s="243"/>
      <c r="AF163" s="186"/>
      <c r="AG163" s="244" t="str">
        <f t="shared" si="77"/>
        <v/>
      </c>
      <c r="AH163" s="245" t="str">
        <f t="shared" si="78"/>
        <v/>
      </c>
      <c r="AI163" s="246" t="str">
        <f t="shared" si="79"/>
        <v/>
      </c>
      <c r="AJ163" s="247" t="str">
        <f t="shared" si="80"/>
        <v/>
      </c>
      <c r="AK163" s="248" t="str">
        <f t="shared" si="81"/>
        <v/>
      </c>
    </row>
    <row r="164" spans="2:37" ht="12" customHeight="1">
      <c r="B164" s="21">
        <f>IF(情報!$C154="","",情報!$C154)</f>
        <v>417</v>
      </c>
      <c r="C164" s="22" t="str">
        <f t="shared" si="69"/>
        <v/>
      </c>
      <c r="D164" s="192" t="str">
        <f t="shared" si="87"/>
        <v/>
      </c>
      <c r="E164" s="307" t="str">
        <f t="shared" si="87"/>
        <v/>
      </c>
      <c r="F164" s="307" t="str">
        <f t="shared" si="87"/>
        <v/>
      </c>
      <c r="G164" s="192" t="str">
        <f t="shared" si="88"/>
        <v/>
      </c>
      <c r="H164" s="307" t="str">
        <f t="shared" si="88"/>
        <v/>
      </c>
      <c r="I164" s="307" t="str">
        <f t="shared" si="88"/>
        <v/>
      </c>
      <c r="J164" s="192" t="str">
        <f t="shared" si="89"/>
        <v/>
      </c>
      <c r="K164" s="307" t="str">
        <f t="shared" si="89"/>
        <v/>
      </c>
      <c r="L164" s="307" t="str">
        <f t="shared" si="89"/>
        <v/>
      </c>
      <c r="M164" s="196" t="str">
        <f t="shared" si="82"/>
        <v/>
      </c>
      <c r="N164" s="308" t="str">
        <f t="shared" si="82"/>
        <v/>
      </c>
      <c r="O164" s="309" t="str">
        <f t="shared" si="82"/>
        <v/>
      </c>
      <c r="P164" s="306"/>
      <c r="Q164" s="195" t="str">
        <f t="shared" si="70"/>
        <v/>
      </c>
      <c r="R164" s="196" t="str">
        <f t="shared" si="83"/>
        <v/>
      </c>
      <c r="S164" s="197" t="str">
        <f t="shared" si="71"/>
        <v/>
      </c>
      <c r="T164" s="192" t="str">
        <f t="shared" si="72"/>
        <v/>
      </c>
      <c r="U164" s="198" t="str">
        <f t="shared" si="84"/>
        <v/>
      </c>
      <c r="V164" s="199"/>
      <c r="W164" s="200" t="str">
        <f t="shared" si="85"/>
        <v/>
      </c>
      <c r="X164" s="199"/>
      <c r="Y164" s="200" t="str">
        <f t="shared" si="86"/>
        <v/>
      </c>
      <c r="Z164" s="199"/>
      <c r="AA164" s="201" t="str">
        <f t="shared" si="73"/>
        <v/>
      </c>
      <c r="AB164" s="202" t="str">
        <f t="shared" si="74"/>
        <v/>
      </c>
      <c r="AC164" s="203" t="str">
        <f t="shared" si="75"/>
        <v/>
      </c>
      <c r="AD164" s="204" t="str">
        <f t="shared" si="76"/>
        <v/>
      </c>
      <c r="AE164" s="205"/>
      <c r="AF164" s="186"/>
      <c r="AG164" s="206" t="str">
        <f t="shared" si="77"/>
        <v/>
      </c>
      <c r="AH164" s="207" t="str">
        <f t="shared" si="78"/>
        <v/>
      </c>
      <c r="AI164" s="208" t="str">
        <f t="shared" si="79"/>
        <v/>
      </c>
      <c r="AJ164" s="209" t="str">
        <f t="shared" si="80"/>
        <v/>
      </c>
      <c r="AK164" s="210" t="str">
        <f t="shared" si="81"/>
        <v/>
      </c>
    </row>
    <row r="165" spans="2:37" ht="12" customHeight="1">
      <c r="B165" s="21">
        <f>IF(情報!$C155="","",情報!$C155)</f>
        <v>418</v>
      </c>
      <c r="C165" s="22" t="str">
        <f t="shared" si="69"/>
        <v/>
      </c>
      <c r="D165" s="192" t="str">
        <f t="shared" si="87"/>
        <v/>
      </c>
      <c r="E165" s="307" t="str">
        <f t="shared" si="87"/>
        <v/>
      </c>
      <c r="F165" s="307" t="str">
        <f t="shared" si="87"/>
        <v/>
      </c>
      <c r="G165" s="192" t="str">
        <f t="shared" si="88"/>
        <v/>
      </c>
      <c r="H165" s="307" t="str">
        <f t="shared" si="88"/>
        <v/>
      </c>
      <c r="I165" s="307" t="str">
        <f t="shared" si="88"/>
        <v/>
      </c>
      <c r="J165" s="192" t="str">
        <f t="shared" si="89"/>
        <v/>
      </c>
      <c r="K165" s="307" t="str">
        <f t="shared" si="89"/>
        <v/>
      </c>
      <c r="L165" s="307" t="str">
        <f t="shared" si="89"/>
        <v/>
      </c>
      <c r="M165" s="196" t="str">
        <f t="shared" si="82"/>
        <v/>
      </c>
      <c r="N165" s="308" t="str">
        <f t="shared" si="82"/>
        <v/>
      </c>
      <c r="O165" s="309" t="str">
        <f t="shared" si="82"/>
        <v/>
      </c>
      <c r="P165" s="306"/>
      <c r="Q165" s="195" t="str">
        <f t="shared" si="70"/>
        <v/>
      </c>
      <c r="R165" s="196" t="str">
        <f t="shared" si="83"/>
        <v/>
      </c>
      <c r="S165" s="197" t="str">
        <f t="shared" si="71"/>
        <v/>
      </c>
      <c r="T165" s="192" t="str">
        <f t="shared" si="72"/>
        <v/>
      </c>
      <c r="U165" s="198" t="str">
        <f t="shared" si="84"/>
        <v/>
      </c>
      <c r="V165" s="199"/>
      <c r="W165" s="200" t="str">
        <f t="shared" si="85"/>
        <v/>
      </c>
      <c r="X165" s="199"/>
      <c r="Y165" s="200" t="str">
        <f t="shared" si="86"/>
        <v/>
      </c>
      <c r="Z165" s="199"/>
      <c r="AA165" s="201" t="str">
        <f t="shared" si="73"/>
        <v/>
      </c>
      <c r="AB165" s="202" t="str">
        <f t="shared" si="74"/>
        <v/>
      </c>
      <c r="AC165" s="203" t="str">
        <f t="shared" si="75"/>
        <v/>
      </c>
      <c r="AD165" s="204" t="str">
        <f t="shared" si="76"/>
        <v/>
      </c>
      <c r="AE165" s="205"/>
      <c r="AF165" s="186"/>
      <c r="AG165" s="206" t="str">
        <f t="shared" si="77"/>
        <v/>
      </c>
      <c r="AH165" s="207" t="str">
        <f t="shared" si="78"/>
        <v/>
      </c>
      <c r="AI165" s="208" t="str">
        <f t="shared" si="79"/>
        <v/>
      </c>
      <c r="AJ165" s="209" t="str">
        <f t="shared" si="80"/>
        <v/>
      </c>
      <c r="AK165" s="210" t="str">
        <f t="shared" si="81"/>
        <v/>
      </c>
    </row>
    <row r="166" spans="2:37" ht="12" customHeight="1">
      <c r="B166" s="21">
        <f>IF(情報!$C156="","",情報!$C156)</f>
        <v>419</v>
      </c>
      <c r="C166" s="22" t="str">
        <f t="shared" si="69"/>
        <v/>
      </c>
      <c r="D166" s="192" t="str">
        <f t="shared" si="87"/>
        <v/>
      </c>
      <c r="E166" s="307" t="str">
        <f t="shared" si="87"/>
        <v/>
      </c>
      <c r="F166" s="307" t="str">
        <f t="shared" si="87"/>
        <v/>
      </c>
      <c r="G166" s="192" t="str">
        <f t="shared" si="88"/>
        <v/>
      </c>
      <c r="H166" s="307" t="str">
        <f t="shared" si="88"/>
        <v/>
      </c>
      <c r="I166" s="307" t="str">
        <f t="shared" si="88"/>
        <v/>
      </c>
      <c r="J166" s="192" t="str">
        <f t="shared" si="89"/>
        <v/>
      </c>
      <c r="K166" s="307" t="str">
        <f t="shared" si="89"/>
        <v/>
      </c>
      <c r="L166" s="307" t="str">
        <f t="shared" si="89"/>
        <v/>
      </c>
      <c r="M166" s="196" t="str">
        <f t="shared" si="82"/>
        <v/>
      </c>
      <c r="N166" s="308" t="str">
        <f t="shared" si="82"/>
        <v/>
      </c>
      <c r="O166" s="309" t="str">
        <f t="shared" si="82"/>
        <v/>
      </c>
      <c r="P166" s="306"/>
      <c r="Q166" s="195" t="str">
        <f t="shared" si="70"/>
        <v/>
      </c>
      <c r="R166" s="196" t="str">
        <f t="shared" si="83"/>
        <v/>
      </c>
      <c r="S166" s="197" t="str">
        <f t="shared" si="71"/>
        <v/>
      </c>
      <c r="T166" s="192" t="str">
        <f t="shared" si="72"/>
        <v/>
      </c>
      <c r="U166" s="198" t="str">
        <f t="shared" si="84"/>
        <v/>
      </c>
      <c r="V166" s="199"/>
      <c r="W166" s="200" t="str">
        <f t="shared" si="85"/>
        <v/>
      </c>
      <c r="X166" s="199"/>
      <c r="Y166" s="200" t="str">
        <f t="shared" si="86"/>
        <v/>
      </c>
      <c r="Z166" s="199"/>
      <c r="AA166" s="201" t="str">
        <f t="shared" si="73"/>
        <v/>
      </c>
      <c r="AB166" s="202" t="str">
        <f t="shared" si="74"/>
        <v/>
      </c>
      <c r="AC166" s="203" t="str">
        <f t="shared" si="75"/>
        <v/>
      </c>
      <c r="AD166" s="204" t="str">
        <f t="shared" si="76"/>
        <v/>
      </c>
      <c r="AE166" s="205"/>
      <c r="AF166" s="186"/>
      <c r="AG166" s="206" t="str">
        <f t="shared" si="77"/>
        <v/>
      </c>
      <c r="AH166" s="207" t="str">
        <f t="shared" si="78"/>
        <v/>
      </c>
      <c r="AI166" s="208" t="str">
        <f t="shared" si="79"/>
        <v/>
      </c>
      <c r="AJ166" s="209" t="str">
        <f t="shared" si="80"/>
        <v/>
      </c>
      <c r="AK166" s="210" t="str">
        <f t="shared" si="81"/>
        <v/>
      </c>
    </row>
    <row r="167" spans="2:37" ht="12" customHeight="1">
      <c r="B167" s="27">
        <f>IF(情報!$C157="","",情報!$C157)</f>
        <v>420</v>
      </c>
      <c r="C167" s="28" t="str">
        <f t="shared" si="69"/>
        <v/>
      </c>
      <c r="D167" s="211" t="str">
        <f t="shared" si="87"/>
        <v/>
      </c>
      <c r="E167" s="310" t="str">
        <f t="shared" si="87"/>
        <v/>
      </c>
      <c r="F167" s="310" t="str">
        <f t="shared" si="87"/>
        <v/>
      </c>
      <c r="G167" s="211" t="str">
        <f t="shared" si="88"/>
        <v/>
      </c>
      <c r="H167" s="310" t="str">
        <f t="shared" si="88"/>
        <v/>
      </c>
      <c r="I167" s="310" t="str">
        <f t="shared" si="88"/>
        <v/>
      </c>
      <c r="J167" s="211" t="str">
        <f t="shared" si="89"/>
        <v/>
      </c>
      <c r="K167" s="310" t="str">
        <f t="shared" si="89"/>
        <v/>
      </c>
      <c r="L167" s="310" t="str">
        <f t="shared" si="89"/>
        <v/>
      </c>
      <c r="M167" s="215" t="str">
        <f t="shared" si="82"/>
        <v/>
      </c>
      <c r="N167" s="311" t="str">
        <f t="shared" si="82"/>
        <v/>
      </c>
      <c r="O167" s="312" t="str">
        <f t="shared" si="82"/>
        <v/>
      </c>
      <c r="P167" s="306"/>
      <c r="Q167" s="214" t="str">
        <f t="shared" si="70"/>
        <v/>
      </c>
      <c r="R167" s="215" t="str">
        <f t="shared" si="83"/>
        <v/>
      </c>
      <c r="S167" s="216" t="str">
        <f t="shared" si="71"/>
        <v/>
      </c>
      <c r="T167" s="211" t="str">
        <f t="shared" si="72"/>
        <v/>
      </c>
      <c r="U167" s="217" t="str">
        <f t="shared" si="84"/>
        <v/>
      </c>
      <c r="V167" s="218"/>
      <c r="W167" s="219" t="str">
        <f t="shared" si="85"/>
        <v/>
      </c>
      <c r="X167" s="218"/>
      <c r="Y167" s="219" t="str">
        <f t="shared" si="86"/>
        <v/>
      </c>
      <c r="Z167" s="218"/>
      <c r="AA167" s="220" t="str">
        <f t="shared" si="73"/>
        <v/>
      </c>
      <c r="AB167" s="221" t="str">
        <f t="shared" si="74"/>
        <v/>
      </c>
      <c r="AC167" s="222" t="str">
        <f t="shared" si="75"/>
        <v/>
      </c>
      <c r="AD167" s="223" t="str">
        <f t="shared" si="76"/>
        <v/>
      </c>
      <c r="AE167" s="224"/>
      <c r="AF167" s="186"/>
      <c r="AG167" s="225" t="str">
        <f t="shared" si="77"/>
        <v/>
      </c>
      <c r="AH167" s="226" t="str">
        <f t="shared" si="78"/>
        <v/>
      </c>
      <c r="AI167" s="227" t="str">
        <f t="shared" si="79"/>
        <v/>
      </c>
      <c r="AJ167" s="228" t="str">
        <f t="shared" si="80"/>
        <v/>
      </c>
      <c r="AK167" s="229" t="str">
        <f t="shared" si="81"/>
        <v/>
      </c>
    </row>
    <row r="168" spans="2:37" ht="12" customHeight="1">
      <c r="B168" s="33">
        <f>IF(情報!$C158="","",情報!$C158)</f>
        <v>421</v>
      </c>
      <c r="C168" s="34" t="str">
        <f t="shared" si="69"/>
        <v/>
      </c>
      <c r="D168" s="230" t="str">
        <f t="shared" si="87"/>
        <v/>
      </c>
      <c r="E168" s="313" t="str">
        <f t="shared" si="87"/>
        <v/>
      </c>
      <c r="F168" s="313" t="str">
        <f t="shared" si="87"/>
        <v/>
      </c>
      <c r="G168" s="230" t="str">
        <f t="shared" si="88"/>
        <v/>
      </c>
      <c r="H168" s="313" t="str">
        <f t="shared" si="88"/>
        <v/>
      </c>
      <c r="I168" s="313" t="str">
        <f t="shared" si="88"/>
        <v/>
      </c>
      <c r="J168" s="230" t="str">
        <f t="shared" si="89"/>
        <v/>
      </c>
      <c r="K168" s="313" t="str">
        <f t="shared" si="89"/>
        <v/>
      </c>
      <c r="L168" s="313" t="str">
        <f t="shared" si="89"/>
        <v/>
      </c>
      <c r="M168" s="234" t="str">
        <f t="shared" si="82"/>
        <v/>
      </c>
      <c r="N168" s="314" t="str">
        <f t="shared" si="82"/>
        <v/>
      </c>
      <c r="O168" s="315" t="str">
        <f t="shared" si="82"/>
        <v/>
      </c>
      <c r="P168" s="306"/>
      <c r="Q168" s="233" t="str">
        <f t="shared" si="70"/>
        <v/>
      </c>
      <c r="R168" s="234" t="str">
        <f t="shared" si="83"/>
        <v/>
      </c>
      <c r="S168" s="235" t="str">
        <f t="shared" si="71"/>
        <v/>
      </c>
      <c r="T168" s="230" t="str">
        <f t="shared" si="72"/>
        <v/>
      </c>
      <c r="U168" s="236" t="str">
        <f t="shared" si="84"/>
        <v/>
      </c>
      <c r="V168" s="237"/>
      <c r="W168" s="238" t="str">
        <f t="shared" si="85"/>
        <v/>
      </c>
      <c r="X168" s="237"/>
      <c r="Y168" s="238" t="str">
        <f t="shared" si="86"/>
        <v/>
      </c>
      <c r="Z168" s="237"/>
      <c r="AA168" s="239" t="str">
        <f t="shared" si="73"/>
        <v/>
      </c>
      <c r="AB168" s="240" t="str">
        <f t="shared" si="74"/>
        <v/>
      </c>
      <c r="AC168" s="241" t="str">
        <f t="shared" si="75"/>
        <v/>
      </c>
      <c r="AD168" s="242" t="str">
        <f t="shared" si="76"/>
        <v/>
      </c>
      <c r="AE168" s="243"/>
      <c r="AF168" s="186"/>
      <c r="AG168" s="244" t="str">
        <f t="shared" si="77"/>
        <v/>
      </c>
      <c r="AH168" s="245" t="str">
        <f t="shared" si="78"/>
        <v/>
      </c>
      <c r="AI168" s="246" t="str">
        <f t="shared" si="79"/>
        <v/>
      </c>
      <c r="AJ168" s="247" t="str">
        <f t="shared" si="80"/>
        <v/>
      </c>
      <c r="AK168" s="248" t="str">
        <f t="shared" si="81"/>
        <v/>
      </c>
    </row>
    <row r="169" spans="2:37" ht="12" customHeight="1">
      <c r="B169" s="21">
        <f>IF(情報!$C159="","",情報!$C159)</f>
        <v>422</v>
      </c>
      <c r="C169" s="22" t="str">
        <f t="shared" si="69"/>
        <v/>
      </c>
      <c r="D169" s="192" t="str">
        <f t="shared" si="87"/>
        <v/>
      </c>
      <c r="E169" s="307" t="str">
        <f t="shared" si="87"/>
        <v/>
      </c>
      <c r="F169" s="307" t="str">
        <f t="shared" si="87"/>
        <v/>
      </c>
      <c r="G169" s="192" t="str">
        <f t="shared" si="88"/>
        <v/>
      </c>
      <c r="H169" s="307" t="str">
        <f t="shared" si="88"/>
        <v/>
      </c>
      <c r="I169" s="307" t="str">
        <f t="shared" si="88"/>
        <v/>
      </c>
      <c r="J169" s="192" t="str">
        <f t="shared" si="89"/>
        <v/>
      </c>
      <c r="K169" s="307" t="str">
        <f t="shared" si="89"/>
        <v/>
      </c>
      <c r="L169" s="307" t="str">
        <f t="shared" si="89"/>
        <v/>
      </c>
      <c r="M169" s="196" t="str">
        <f t="shared" si="82"/>
        <v/>
      </c>
      <c r="N169" s="308" t="str">
        <f t="shared" si="82"/>
        <v/>
      </c>
      <c r="O169" s="309" t="str">
        <f t="shared" si="82"/>
        <v/>
      </c>
      <c r="P169" s="306"/>
      <c r="Q169" s="195" t="str">
        <f t="shared" si="70"/>
        <v/>
      </c>
      <c r="R169" s="196" t="str">
        <f t="shared" si="83"/>
        <v/>
      </c>
      <c r="S169" s="197" t="str">
        <f t="shared" si="71"/>
        <v/>
      </c>
      <c r="T169" s="192" t="str">
        <f t="shared" si="72"/>
        <v/>
      </c>
      <c r="U169" s="198" t="str">
        <f t="shared" si="84"/>
        <v/>
      </c>
      <c r="V169" s="199"/>
      <c r="W169" s="200" t="str">
        <f t="shared" si="85"/>
        <v/>
      </c>
      <c r="X169" s="199"/>
      <c r="Y169" s="200" t="str">
        <f t="shared" si="86"/>
        <v/>
      </c>
      <c r="Z169" s="199"/>
      <c r="AA169" s="201" t="str">
        <f t="shared" si="73"/>
        <v/>
      </c>
      <c r="AB169" s="202" t="str">
        <f t="shared" si="74"/>
        <v/>
      </c>
      <c r="AC169" s="203" t="str">
        <f t="shared" si="75"/>
        <v/>
      </c>
      <c r="AD169" s="204" t="str">
        <f t="shared" si="76"/>
        <v/>
      </c>
      <c r="AE169" s="205"/>
      <c r="AF169" s="186"/>
      <c r="AG169" s="206" t="str">
        <f t="shared" si="77"/>
        <v/>
      </c>
      <c r="AH169" s="207" t="str">
        <f t="shared" si="78"/>
        <v/>
      </c>
      <c r="AI169" s="208" t="str">
        <f t="shared" si="79"/>
        <v/>
      </c>
      <c r="AJ169" s="209" t="str">
        <f t="shared" si="80"/>
        <v/>
      </c>
      <c r="AK169" s="210" t="str">
        <f t="shared" si="81"/>
        <v/>
      </c>
    </row>
    <row r="170" spans="2:37" ht="12" customHeight="1">
      <c r="B170" s="21">
        <f>IF(情報!$C160="","",情報!$C160)</f>
        <v>423</v>
      </c>
      <c r="C170" s="22" t="str">
        <f t="shared" si="69"/>
        <v/>
      </c>
      <c r="D170" s="192" t="str">
        <f t="shared" si="87"/>
        <v/>
      </c>
      <c r="E170" s="307" t="str">
        <f t="shared" si="87"/>
        <v/>
      </c>
      <c r="F170" s="307" t="str">
        <f t="shared" si="87"/>
        <v/>
      </c>
      <c r="G170" s="192" t="str">
        <f t="shared" si="88"/>
        <v/>
      </c>
      <c r="H170" s="307" t="str">
        <f t="shared" si="88"/>
        <v/>
      </c>
      <c r="I170" s="307" t="str">
        <f t="shared" si="88"/>
        <v/>
      </c>
      <c r="J170" s="192" t="str">
        <f t="shared" si="89"/>
        <v/>
      </c>
      <c r="K170" s="307" t="str">
        <f t="shared" si="89"/>
        <v/>
      </c>
      <c r="L170" s="307" t="str">
        <f t="shared" si="89"/>
        <v/>
      </c>
      <c r="M170" s="196" t="str">
        <f t="shared" si="82"/>
        <v/>
      </c>
      <c r="N170" s="308" t="str">
        <f t="shared" si="82"/>
        <v/>
      </c>
      <c r="O170" s="309" t="str">
        <f t="shared" si="82"/>
        <v/>
      </c>
      <c r="P170" s="306"/>
      <c r="Q170" s="195" t="str">
        <f t="shared" si="70"/>
        <v/>
      </c>
      <c r="R170" s="196" t="str">
        <f t="shared" si="83"/>
        <v/>
      </c>
      <c r="S170" s="197" t="str">
        <f t="shared" si="71"/>
        <v/>
      </c>
      <c r="T170" s="192" t="str">
        <f t="shared" si="72"/>
        <v/>
      </c>
      <c r="U170" s="198" t="str">
        <f t="shared" si="84"/>
        <v/>
      </c>
      <c r="V170" s="199"/>
      <c r="W170" s="200" t="str">
        <f t="shared" si="85"/>
        <v/>
      </c>
      <c r="X170" s="199"/>
      <c r="Y170" s="200" t="str">
        <f t="shared" si="86"/>
        <v/>
      </c>
      <c r="Z170" s="199"/>
      <c r="AA170" s="201" t="str">
        <f t="shared" si="73"/>
        <v/>
      </c>
      <c r="AB170" s="202" t="str">
        <f t="shared" si="74"/>
        <v/>
      </c>
      <c r="AC170" s="203" t="str">
        <f t="shared" si="75"/>
        <v/>
      </c>
      <c r="AD170" s="204" t="str">
        <f t="shared" si="76"/>
        <v/>
      </c>
      <c r="AE170" s="205"/>
      <c r="AF170" s="186"/>
      <c r="AG170" s="206" t="str">
        <f t="shared" si="77"/>
        <v/>
      </c>
      <c r="AH170" s="207" t="str">
        <f t="shared" si="78"/>
        <v/>
      </c>
      <c r="AI170" s="208" t="str">
        <f t="shared" si="79"/>
        <v/>
      </c>
      <c r="AJ170" s="209" t="str">
        <f t="shared" si="80"/>
        <v/>
      </c>
      <c r="AK170" s="210" t="str">
        <f t="shared" si="81"/>
        <v/>
      </c>
    </row>
    <row r="171" spans="2:37" ht="12" customHeight="1">
      <c r="B171" s="21">
        <f>IF(情報!$C161="","",情報!$C161)</f>
        <v>424</v>
      </c>
      <c r="C171" s="22" t="str">
        <f t="shared" si="69"/>
        <v/>
      </c>
      <c r="D171" s="192" t="str">
        <f t="shared" si="87"/>
        <v/>
      </c>
      <c r="E171" s="307" t="str">
        <f t="shared" si="87"/>
        <v/>
      </c>
      <c r="F171" s="307" t="str">
        <f t="shared" si="87"/>
        <v/>
      </c>
      <c r="G171" s="192" t="str">
        <f t="shared" si="88"/>
        <v/>
      </c>
      <c r="H171" s="307" t="str">
        <f t="shared" si="88"/>
        <v/>
      </c>
      <c r="I171" s="307" t="str">
        <f t="shared" si="88"/>
        <v/>
      </c>
      <c r="J171" s="192" t="str">
        <f t="shared" si="89"/>
        <v/>
      </c>
      <c r="K171" s="307" t="str">
        <f t="shared" si="89"/>
        <v/>
      </c>
      <c r="L171" s="307" t="str">
        <f t="shared" si="89"/>
        <v/>
      </c>
      <c r="M171" s="196" t="str">
        <f t="shared" si="82"/>
        <v/>
      </c>
      <c r="N171" s="308" t="str">
        <f t="shared" si="82"/>
        <v/>
      </c>
      <c r="O171" s="309" t="str">
        <f t="shared" si="82"/>
        <v/>
      </c>
      <c r="P171" s="306"/>
      <c r="Q171" s="195" t="str">
        <f t="shared" si="70"/>
        <v/>
      </c>
      <c r="R171" s="196" t="str">
        <f t="shared" si="83"/>
        <v/>
      </c>
      <c r="S171" s="197" t="str">
        <f t="shared" si="71"/>
        <v/>
      </c>
      <c r="T171" s="192" t="str">
        <f t="shared" si="72"/>
        <v/>
      </c>
      <c r="U171" s="198" t="str">
        <f t="shared" si="84"/>
        <v/>
      </c>
      <c r="V171" s="199"/>
      <c r="W171" s="200" t="str">
        <f t="shared" si="85"/>
        <v/>
      </c>
      <c r="X171" s="199"/>
      <c r="Y171" s="200" t="str">
        <f t="shared" si="86"/>
        <v/>
      </c>
      <c r="Z171" s="199"/>
      <c r="AA171" s="201" t="str">
        <f t="shared" si="73"/>
        <v/>
      </c>
      <c r="AB171" s="202" t="str">
        <f t="shared" si="74"/>
        <v/>
      </c>
      <c r="AC171" s="203" t="str">
        <f t="shared" si="75"/>
        <v/>
      </c>
      <c r="AD171" s="204" t="str">
        <f t="shared" si="76"/>
        <v/>
      </c>
      <c r="AE171" s="205"/>
      <c r="AF171" s="186"/>
      <c r="AG171" s="206" t="str">
        <f t="shared" si="77"/>
        <v/>
      </c>
      <c r="AH171" s="207" t="str">
        <f t="shared" si="78"/>
        <v/>
      </c>
      <c r="AI171" s="208" t="str">
        <f t="shared" si="79"/>
        <v/>
      </c>
      <c r="AJ171" s="209" t="str">
        <f t="shared" si="80"/>
        <v/>
      </c>
      <c r="AK171" s="210" t="str">
        <f t="shared" si="81"/>
        <v/>
      </c>
    </row>
    <row r="172" spans="2:37" ht="12" customHeight="1">
      <c r="B172" s="27">
        <f>IF(情報!$C162="","",情報!$C162)</f>
        <v>425</v>
      </c>
      <c r="C172" s="28" t="str">
        <f t="shared" si="69"/>
        <v/>
      </c>
      <c r="D172" s="211" t="str">
        <f t="shared" si="87"/>
        <v/>
      </c>
      <c r="E172" s="310" t="str">
        <f t="shared" si="87"/>
        <v/>
      </c>
      <c r="F172" s="310" t="str">
        <f t="shared" si="87"/>
        <v/>
      </c>
      <c r="G172" s="211" t="str">
        <f t="shared" si="88"/>
        <v/>
      </c>
      <c r="H172" s="310" t="str">
        <f t="shared" si="88"/>
        <v/>
      </c>
      <c r="I172" s="310" t="str">
        <f t="shared" si="88"/>
        <v/>
      </c>
      <c r="J172" s="211" t="str">
        <f t="shared" si="89"/>
        <v/>
      </c>
      <c r="K172" s="310" t="str">
        <f t="shared" si="89"/>
        <v/>
      </c>
      <c r="L172" s="310" t="str">
        <f t="shared" si="89"/>
        <v/>
      </c>
      <c r="M172" s="215" t="str">
        <f t="shared" si="82"/>
        <v/>
      </c>
      <c r="N172" s="311" t="str">
        <f t="shared" si="82"/>
        <v/>
      </c>
      <c r="O172" s="312" t="str">
        <f t="shared" si="82"/>
        <v/>
      </c>
      <c r="P172" s="306"/>
      <c r="Q172" s="214" t="str">
        <f t="shared" si="70"/>
        <v/>
      </c>
      <c r="R172" s="215" t="str">
        <f t="shared" si="83"/>
        <v/>
      </c>
      <c r="S172" s="216" t="str">
        <f t="shared" si="71"/>
        <v/>
      </c>
      <c r="T172" s="211" t="str">
        <f t="shared" si="72"/>
        <v/>
      </c>
      <c r="U172" s="217" t="str">
        <f t="shared" si="84"/>
        <v/>
      </c>
      <c r="V172" s="218"/>
      <c r="W172" s="219" t="str">
        <f t="shared" si="85"/>
        <v/>
      </c>
      <c r="X172" s="218"/>
      <c r="Y172" s="219" t="str">
        <f t="shared" si="86"/>
        <v/>
      </c>
      <c r="Z172" s="218"/>
      <c r="AA172" s="220" t="str">
        <f t="shared" si="73"/>
        <v/>
      </c>
      <c r="AB172" s="221" t="str">
        <f t="shared" si="74"/>
        <v/>
      </c>
      <c r="AC172" s="222" t="str">
        <f t="shared" si="75"/>
        <v/>
      </c>
      <c r="AD172" s="223" t="str">
        <f t="shared" si="76"/>
        <v/>
      </c>
      <c r="AE172" s="224"/>
      <c r="AF172" s="186"/>
      <c r="AG172" s="225" t="str">
        <f t="shared" si="77"/>
        <v/>
      </c>
      <c r="AH172" s="226" t="str">
        <f t="shared" si="78"/>
        <v/>
      </c>
      <c r="AI172" s="227" t="str">
        <f t="shared" si="79"/>
        <v/>
      </c>
      <c r="AJ172" s="228" t="str">
        <f t="shared" si="80"/>
        <v/>
      </c>
      <c r="AK172" s="229" t="str">
        <f t="shared" si="81"/>
        <v/>
      </c>
    </row>
    <row r="173" spans="2:37" ht="12" customHeight="1">
      <c r="B173" s="33">
        <f>IF(情報!$C163="","",情報!$C163)</f>
        <v>426</v>
      </c>
      <c r="C173" s="34" t="str">
        <f t="shared" ref="C173:C192" si="90">IF(ISERROR(VLOOKUP($B173,名列,2,FALSE)&amp;""),"",VLOOKUP($B173,名列,2,FALSE)&amp;"")</f>
        <v/>
      </c>
      <c r="D173" s="230" t="str">
        <f t="shared" ref="D173:F192" si="91">VLOOKUP($B173,評1,D$9,FALSE)</f>
        <v/>
      </c>
      <c r="E173" s="313" t="str">
        <f t="shared" si="91"/>
        <v/>
      </c>
      <c r="F173" s="313" t="str">
        <f t="shared" si="91"/>
        <v/>
      </c>
      <c r="G173" s="230" t="str">
        <f t="shared" ref="G173:I192" si="92">VLOOKUP($B173,評2,G$9,FALSE)</f>
        <v/>
      </c>
      <c r="H173" s="313" t="str">
        <f t="shared" si="92"/>
        <v/>
      </c>
      <c r="I173" s="313" t="str">
        <f t="shared" si="92"/>
        <v/>
      </c>
      <c r="J173" s="230" t="str">
        <f t="shared" ref="J173:L192" si="93">VLOOKUP($B173,評3,J$9,FALSE)</f>
        <v/>
      </c>
      <c r="K173" s="313" t="str">
        <f t="shared" si="93"/>
        <v/>
      </c>
      <c r="L173" s="313" t="str">
        <f t="shared" si="93"/>
        <v/>
      </c>
      <c r="M173" s="234" t="str">
        <f t="shared" si="82"/>
        <v/>
      </c>
      <c r="N173" s="314" t="str">
        <f t="shared" si="82"/>
        <v/>
      </c>
      <c r="O173" s="315" t="str">
        <f t="shared" si="82"/>
        <v/>
      </c>
      <c r="P173" s="306"/>
      <c r="Q173" s="233" t="str">
        <f t="shared" si="70"/>
        <v/>
      </c>
      <c r="R173" s="234" t="str">
        <f t="shared" si="83"/>
        <v/>
      </c>
      <c r="S173" s="235" t="str">
        <f t="shared" si="71"/>
        <v/>
      </c>
      <c r="T173" s="230" t="str">
        <f t="shared" ref="T173:T192" si="94">VLOOKUP($B173,テ3,44,FALSE)</f>
        <v/>
      </c>
      <c r="U173" s="236" t="str">
        <f t="shared" si="84"/>
        <v/>
      </c>
      <c r="V173" s="237"/>
      <c r="W173" s="238" t="str">
        <f t="shared" si="85"/>
        <v/>
      </c>
      <c r="X173" s="237"/>
      <c r="Y173" s="238" t="str">
        <f t="shared" si="86"/>
        <v/>
      </c>
      <c r="Z173" s="237"/>
      <c r="AA173" s="239" t="str">
        <f t="shared" si="73"/>
        <v/>
      </c>
      <c r="AB173" s="240" t="str">
        <f t="shared" si="74"/>
        <v/>
      </c>
      <c r="AC173" s="241" t="str">
        <f t="shared" si="75"/>
        <v/>
      </c>
      <c r="AD173" s="242" t="str">
        <f t="shared" si="76"/>
        <v/>
      </c>
      <c r="AE173" s="243"/>
      <c r="AF173" s="186"/>
      <c r="AG173" s="244" t="str">
        <f t="shared" si="77"/>
        <v/>
      </c>
      <c r="AH173" s="245" t="str">
        <f t="shared" si="78"/>
        <v/>
      </c>
      <c r="AI173" s="246" t="str">
        <f t="shared" si="79"/>
        <v/>
      </c>
      <c r="AJ173" s="247" t="str">
        <f t="shared" si="80"/>
        <v/>
      </c>
      <c r="AK173" s="248" t="str">
        <f t="shared" ref="AK173:AK192" si="95">IF(ISERROR(VLOOKUP($B173,評全,$AK$8,FALSE)),"",VLOOKUP($B173,評全,$AK$8,FALSE))</f>
        <v/>
      </c>
    </row>
    <row r="174" spans="2:37" ht="12" customHeight="1">
      <c r="B174" s="21">
        <f>IF(情報!$C164="","",情報!$C164)</f>
        <v>427</v>
      </c>
      <c r="C174" s="22" t="str">
        <f t="shared" si="90"/>
        <v/>
      </c>
      <c r="D174" s="192" t="str">
        <f t="shared" si="91"/>
        <v/>
      </c>
      <c r="E174" s="307" t="str">
        <f t="shared" si="91"/>
        <v/>
      </c>
      <c r="F174" s="307" t="str">
        <f t="shared" si="91"/>
        <v/>
      </c>
      <c r="G174" s="192" t="str">
        <f t="shared" si="92"/>
        <v/>
      </c>
      <c r="H174" s="307" t="str">
        <f t="shared" si="92"/>
        <v/>
      </c>
      <c r="I174" s="307" t="str">
        <f t="shared" si="92"/>
        <v/>
      </c>
      <c r="J174" s="192" t="str">
        <f t="shared" si="93"/>
        <v/>
      </c>
      <c r="K174" s="307" t="str">
        <f t="shared" si="93"/>
        <v/>
      </c>
      <c r="L174" s="307" t="str">
        <f t="shared" si="93"/>
        <v/>
      </c>
      <c r="M174" s="196" t="str">
        <f t="shared" si="82"/>
        <v/>
      </c>
      <c r="N174" s="308" t="str">
        <f t="shared" si="82"/>
        <v/>
      </c>
      <c r="O174" s="309" t="str">
        <f t="shared" si="82"/>
        <v/>
      </c>
      <c r="P174" s="306"/>
      <c r="Q174" s="195" t="str">
        <f t="shared" si="70"/>
        <v/>
      </c>
      <c r="R174" s="196" t="str">
        <f t="shared" si="83"/>
        <v/>
      </c>
      <c r="S174" s="197" t="str">
        <f t="shared" si="71"/>
        <v/>
      </c>
      <c r="T174" s="192" t="str">
        <f t="shared" si="94"/>
        <v/>
      </c>
      <c r="U174" s="198" t="str">
        <f t="shared" si="84"/>
        <v/>
      </c>
      <c r="V174" s="199"/>
      <c r="W174" s="200" t="str">
        <f t="shared" si="85"/>
        <v/>
      </c>
      <c r="X174" s="199"/>
      <c r="Y174" s="200" t="str">
        <f t="shared" si="86"/>
        <v/>
      </c>
      <c r="Z174" s="199"/>
      <c r="AA174" s="201" t="str">
        <f t="shared" si="73"/>
        <v/>
      </c>
      <c r="AB174" s="202" t="str">
        <f t="shared" si="74"/>
        <v/>
      </c>
      <c r="AC174" s="203" t="str">
        <f t="shared" si="75"/>
        <v/>
      </c>
      <c r="AD174" s="204" t="str">
        <f t="shared" si="76"/>
        <v/>
      </c>
      <c r="AE174" s="205"/>
      <c r="AF174" s="186"/>
      <c r="AG174" s="206" t="str">
        <f t="shared" si="77"/>
        <v/>
      </c>
      <c r="AH174" s="207" t="str">
        <f t="shared" si="78"/>
        <v/>
      </c>
      <c r="AI174" s="208" t="str">
        <f t="shared" si="79"/>
        <v/>
      </c>
      <c r="AJ174" s="209" t="str">
        <f t="shared" si="80"/>
        <v/>
      </c>
      <c r="AK174" s="210" t="str">
        <f t="shared" si="95"/>
        <v/>
      </c>
    </row>
    <row r="175" spans="2:37" ht="12" customHeight="1">
      <c r="B175" s="21">
        <f>IF(情報!$C165="","",情報!$C165)</f>
        <v>428</v>
      </c>
      <c r="C175" s="22" t="str">
        <f t="shared" si="90"/>
        <v/>
      </c>
      <c r="D175" s="192" t="str">
        <f t="shared" si="91"/>
        <v/>
      </c>
      <c r="E175" s="307" t="str">
        <f t="shared" si="91"/>
        <v/>
      </c>
      <c r="F175" s="307" t="str">
        <f t="shared" si="91"/>
        <v/>
      </c>
      <c r="G175" s="192" t="str">
        <f t="shared" si="92"/>
        <v/>
      </c>
      <c r="H175" s="307" t="str">
        <f t="shared" si="92"/>
        <v/>
      </c>
      <c r="I175" s="307" t="str">
        <f t="shared" si="92"/>
        <v/>
      </c>
      <c r="J175" s="192" t="str">
        <f t="shared" si="93"/>
        <v/>
      </c>
      <c r="K175" s="307" t="str">
        <f t="shared" si="93"/>
        <v/>
      </c>
      <c r="L175" s="307" t="str">
        <f t="shared" si="93"/>
        <v/>
      </c>
      <c r="M175" s="196" t="str">
        <f t="shared" si="82"/>
        <v/>
      </c>
      <c r="N175" s="308" t="str">
        <f t="shared" si="82"/>
        <v/>
      </c>
      <c r="O175" s="309" t="str">
        <f t="shared" si="82"/>
        <v/>
      </c>
      <c r="P175" s="306"/>
      <c r="Q175" s="195" t="str">
        <f t="shared" si="70"/>
        <v/>
      </c>
      <c r="R175" s="196" t="str">
        <f t="shared" si="83"/>
        <v/>
      </c>
      <c r="S175" s="197" t="str">
        <f t="shared" si="71"/>
        <v/>
      </c>
      <c r="T175" s="192" t="str">
        <f t="shared" si="94"/>
        <v/>
      </c>
      <c r="U175" s="198" t="str">
        <f t="shared" si="84"/>
        <v/>
      </c>
      <c r="V175" s="199"/>
      <c r="W175" s="200" t="str">
        <f t="shared" si="85"/>
        <v/>
      </c>
      <c r="X175" s="199"/>
      <c r="Y175" s="200" t="str">
        <f t="shared" si="86"/>
        <v/>
      </c>
      <c r="Z175" s="199"/>
      <c r="AA175" s="201" t="str">
        <f t="shared" si="73"/>
        <v/>
      </c>
      <c r="AB175" s="202" t="str">
        <f t="shared" si="74"/>
        <v/>
      </c>
      <c r="AC175" s="203" t="str">
        <f t="shared" si="75"/>
        <v/>
      </c>
      <c r="AD175" s="204" t="str">
        <f t="shared" si="76"/>
        <v/>
      </c>
      <c r="AE175" s="205"/>
      <c r="AF175" s="186"/>
      <c r="AG175" s="206" t="str">
        <f t="shared" si="77"/>
        <v/>
      </c>
      <c r="AH175" s="207" t="str">
        <f t="shared" si="78"/>
        <v/>
      </c>
      <c r="AI175" s="208" t="str">
        <f t="shared" si="79"/>
        <v/>
      </c>
      <c r="AJ175" s="209" t="str">
        <f t="shared" si="80"/>
        <v/>
      </c>
      <c r="AK175" s="210" t="str">
        <f t="shared" si="95"/>
        <v/>
      </c>
    </row>
    <row r="176" spans="2:37" ht="12" customHeight="1">
      <c r="B176" s="21">
        <f>IF(情報!$C166="","",情報!$C166)</f>
        <v>429</v>
      </c>
      <c r="C176" s="22" t="str">
        <f t="shared" si="90"/>
        <v/>
      </c>
      <c r="D176" s="192" t="str">
        <f t="shared" si="91"/>
        <v/>
      </c>
      <c r="E176" s="307" t="str">
        <f t="shared" si="91"/>
        <v/>
      </c>
      <c r="F176" s="307" t="str">
        <f t="shared" si="91"/>
        <v/>
      </c>
      <c r="G176" s="192" t="str">
        <f t="shared" si="92"/>
        <v/>
      </c>
      <c r="H176" s="307" t="str">
        <f t="shared" si="92"/>
        <v/>
      </c>
      <c r="I176" s="307" t="str">
        <f t="shared" si="92"/>
        <v/>
      </c>
      <c r="J176" s="192" t="str">
        <f t="shared" si="93"/>
        <v/>
      </c>
      <c r="K176" s="307" t="str">
        <f t="shared" si="93"/>
        <v/>
      </c>
      <c r="L176" s="307" t="str">
        <f t="shared" si="93"/>
        <v/>
      </c>
      <c r="M176" s="196" t="str">
        <f t="shared" si="82"/>
        <v/>
      </c>
      <c r="N176" s="308" t="str">
        <f t="shared" si="82"/>
        <v/>
      </c>
      <c r="O176" s="309" t="str">
        <f t="shared" si="82"/>
        <v/>
      </c>
      <c r="P176" s="306"/>
      <c r="Q176" s="195" t="str">
        <f t="shared" si="70"/>
        <v/>
      </c>
      <c r="R176" s="196" t="str">
        <f t="shared" si="83"/>
        <v/>
      </c>
      <c r="S176" s="197" t="str">
        <f t="shared" si="71"/>
        <v/>
      </c>
      <c r="T176" s="192" t="str">
        <f t="shared" si="94"/>
        <v/>
      </c>
      <c r="U176" s="198" t="str">
        <f t="shared" si="84"/>
        <v/>
      </c>
      <c r="V176" s="199"/>
      <c r="W176" s="200" t="str">
        <f t="shared" si="85"/>
        <v/>
      </c>
      <c r="X176" s="199"/>
      <c r="Y176" s="200" t="str">
        <f t="shared" si="86"/>
        <v/>
      </c>
      <c r="Z176" s="199"/>
      <c r="AA176" s="201" t="str">
        <f t="shared" si="73"/>
        <v/>
      </c>
      <c r="AB176" s="202" t="str">
        <f t="shared" si="74"/>
        <v/>
      </c>
      <c r="AC176" s="203" t="str">
        <f t="shared" si="75"/>
        <v/>
      </c>
      <c r="AD176" s="204" t="str">
        <f t="shared" si="76"/>
        <v/>
      </c>
      <c r="AE176" s="205"/>
      <c r="AF176" s="186"/>
      <c r="AG176" s="206" t="str">
        <f t="shared" si="77"/>
        <v/>
      </c>
      <c r="AH176" s="207" t="str">
        <f t="shared" si="78"/>
        <v/>
      </c>
      <c r="AI176" s="208" t="str">
        <f t="shared" si="79"/>
        <v/>
      </c>
      <c r="AJ176" s="209" t="str">
        <f t="shared" si="80"/>
        <v/>
      </c>
      <c r="AK176" s="210" t="str">
        <f t="shared" si="95"/>
        <v/>
      </c>
    </row>
    <row r="177" spans="2:37" ht="12" customHeight="1">
      <c r="B177" s="27">
        <f>IF(情報!$C167="","",情報!$C167)</f>
        <v>430</v>
      </c>
      <c r="C177" s="28" t="str">
        <f t="shared" si="90"/>
        <v/>
      </c>
      <c r="D177" s="211" t="str">
        <f t="shared" si="91"/>
        <v/>
      </c>
      <c r="E177" s="310" t="str">
        <f t="shared" si="91"/>
        <v/>
      </c>
      <c r="F177" s="310" t="str">
        <f t="shared" si="91"/>
        <v/>
      </c>
      <c r="G177" s="211" t="str">
        <f t="shared" si="92"/>
        <v/>
      </c>
      <c r="H177" s="310" t="str">
        <f t="shared" si="92"/>
        <v/>
      </c>
      <c r="I177" s="310" t="str">
        <f t="shared" si="92"/>
        <v/>
      </c>
      <c r="J177" s="211" t="str">
        <f t="shared" si="93"/>
        <v/>
      </c>
      <c r="K177" s="310" t="str">
        <f t="shared" si="93"/>
        <v/>
      </c>
      <c r="L177" s="310" t="str">
        <f t="shared" si="93"/>
        <v/>
      </c>
      <c r="M177" s="215" t="str">
        <f t="shared" si="82"/>
        <v/>
      </c>
      <c r="N177" s="311" t="str">
        <f t="shared" si="82"/>
        <v/>
      </c>
      <c r="O177" s="312" t="str">
        <f t="shared" si="82"/>
        <v/>
      </c>
      <c r="P177" s="306"/>
      <c r="Q177" s="214" t="str">
        <f t="shared" si="70"/>
        <v/>
      </c>
      <c r="R177" s="215" t="str">
        <f t="shared" si="83"/>
        <v/>
      </c>
      <c r="S177" s="216" t="str">
        <f t="shared" si="71"/>
        <v/>
      </c>
      <c r="T177" s="211" t="str">
        <f t="shared" si="94"/>
        <v/>
      </c>
      <c r="U177" s="217" t="str">
        <f t="shared" si="84"/>
        <v/>
      </c>
      <c r="V177" s="218"/>
      <c r="W177" s="219" t="str">
        <f t="shared" si="85"/>
        <v/>
      </c>
      <c r="X177" s="218"/>
      <c r="Y177" s="219" t="str">
        <f t="shared" si="86"/>
        <v/>
      </c>
      <c r="Z177" s="218"/>
      <c r="AA177" s="220" t="str">
        <f t="shared" si="73"/>
        <v/>
      </c>
      <c r="AB177" s="221" t="str">
        <f t="shared" si="74"/>
        <v/>
      </c>
      <c r="AC177" s="222" t="str">
        <f t="shared" si="75"/>
        <v/>
      </c>
      <c r="AD177" s="223" t="str">
        <f t="shared" si="76"/>
        <v/>
      </c>
      <c r="AE177" s="224"/>
      <c r="AF177" s="186"/>
      <c r="AG177" s="225" t="str">
        <f t="shared" si="77"/>
        <v/>
      </c>
      <c r="AH177" s="226" t="str">
        <f t="shared" si="78"/>
        <v/>
      </c>
      <c r="AI177" s="227" t="str">
        <f t="shared" si="79"/>
        <v/>
      </c>
      <c r="AJ177" s="228" t="str">
        <f t="shared" si="80"/>
        <v/>
      </c>
      <c r="AK177" s="229" t="str">
        <f t="shared" si="95"/>
        <v/>
      </c>
    </row>
    <row r="178" spans="2:37" ht="12" customHeight="1">
      <c r="B178" s="33">
        <f>IF(情報!$C168="","",情報!$C168)</f>
        <v>431</v>
      </c>
      <c r="C178" s="34" t="str">
        <f t="shared" si="90"/>
        <v/>
      </c>
      <c r="D178" s="230" t="str">
        <f t="shared" si="91"/>
        <v/>
      </c>
      <c r="E178" s="313" t="str">
        <f t="shared" si="91"/>
        <v/>
      </c>
      <c r="F178" s="313" t="str">
        <f t="shared" si="91"/>
        <v/>
      </c>
      <c r="G178" s="230" t="str">
        <f t="shared" si="92"/>
        <v/>
      </c>
      <c r="H178" s="313" t="str">
        <f t="shared" si="92"/>
        <v/>
      </c>
      <c r="I178" s="313" t="str">
        <f t="shared" si="92"/>
        <v/>
      </c>
      <c r="J178" s="230" t="str">
        <f t="shared" si="93"/>
        <v/>
      </c>
      <c r="K178" s="313" t="str">
        <f t="shared" si="93"/>
        <v/>
      </c>
      <c r="L178" s="313" t="str">
        <f t="shared" si="93"/>
        <v/>
      </c>
      <c r="M178" s="234" t="str">
        <f t="shared" si="82"/>
        <v/>
      </c>
      <c r="N178" s="314" t="str">
        <f t="shared" si="82"/>
        <v/>
      </c>
      <c r="O178" s="315" t="str">
        <f t="shared" si="82"/>
        <v/>
      </c>
      <c r="P178" s="306"/>
      <c r="Q178" s="233" t="str">
        <f t="shared" si="70"/>
        <v/>
      </c>
      <c r="R178" s="234" t="str">
        <f t="shared" si="83"/>
        <v/>
      </c>
      <c r="S178" s="235" t="str">
        <f t="shared" si="71"/>
        <v/>
      </c>
      <c r="T178" s="230" t="str">
        <f t="shared" si="94"/>
        <v/>
      </c>
      <c r="U178" s="236" t="str">
        <f t="shared" si="84"/>
        <v/>
      </c>
      <c r="V178" s="237"/>
      <c r="W178" s="238" t="str">
        <f t="shared" si="85"/>
        <v/>
      </c>
      <c r="X178" s="237"/>
      <c r="Y178" s="238" t="str">
        <f t="shared" si="86"/>
        <v/>
      </c>
      <c r="Z178" s="237"/>
      <c r="AA178" s="239" t="str">
        <f t="shared" si="73"/>
        <v/>
      </c>
      <c r="AB178" s="240" t="str">
        <f t="shared" si="74"/>
        <v/>
      </c>
      <c r="AC178" s="241" t="str">
        <f t="shared" si="75"/>
        <v/>
      </c>
      <c r="AD178" s="242" t="str">
        <f t="shared" si="76"/>
        <v/>
      </c>
      <c r="AE178" s="243"/>
      <c r="AF178" s="186"/>
      <c r="AG178" s="244" t="str">
        <f t="shared" si="77"/>
        <v/>
      </c>
      <c r="AH178" s="245" t="str">
        <f t="shared" si="78"/>
        <v/>
      </c>
      <c r="AI178" s="246" t="str">
        <f t="shared" si="79"/>
        <v/>
      </c>
      <c r="AJ178" s="247" t="str">
        <f t="shared" si="80"/>
        <v/>
      </c>
      <c r="AK178" s="248" t="str">
        <f t="shared" si="95"/>
        <v/>
      </c>
    </row>
    <row r="179" spans="2:37" ht="12" customHeight="1">
      <c r="B179" s="21">
        <f>IF(情報!$C169="","",情報!$C169)</f>
        <v>432</v>
      </c>
      <c r="C179" s="22" t="str">
        <f t="shared" si="90"/>
        <v/>
      </c>
      <c r="D179" s="192" t="str">
        <f t="shared" si="91"/>
        <v/>
      </c>
      <c r="E179" s="307" t="str">
        <f t="shared" si="91"/>
        <v/>
      </c>
      <c r="F179" s="307" t="str">
        <f t="shared" si="91"/>
        <v/>
      </c>
      <c r="G179" s="192" t="str">
        <f t="shared" si="92"/>
        <v/>
      </c>
      <c r="H179" s="307" t="str">
        <f t="shared" si="92"/>
        <v/>
      </c>
      <c r="I179" s="307" t="str">
        <f t="shared" si="92"/>
        <v/>
      </c>
      <c r="J179" s="192" t="str">
        <f t="shared" si="93"/>
        <v/>
      </c>
      <c r="K179" s="307" t="str">
        <f t="shared" si="93"/>
        <v/>
      </c>
      <c r="L179" s="307" t="str">
        <f t="shared" si="93"/>
        <v/>
      </c>
      <c r="M179" s="196" t="str">
        <f t="shared" si="82"/>
        <v/>
      </c>
      <c r="N179" s="308" t="str">
        <f t="shared" si="82"/>
        <v/>
      </c>
      <c r="O179" s="309" t="str">
        <f t="shared" si="82"/>
        <v/>
      </c>
      <c r="P179" s="306"/>
      <c r="Q179" s="195" t="str">
        <f t="shared" si="70"/>
        <v/>
      </c>
      <c r="R179" s="196" t="str">
        <f t="shared" si="83"/>
        <v/>
      </c>
      <c r="S179" s="197" t="str">
        <f t="shared" si="71"/>
        <v/>
      </c>
      <c r="T179" s="192" t="str">
        <f t="shared" si="94"/>
        <v/>
      </c>
      <c r="U179" s="198" t="str">
        <f t="shared" si="84"/>
        <v/>
      </c>
      <c r="V179" s="199"/>
      <c r="W179" s="200" t="str">
        <f t="shared" si="85"/>
        <v/>
      </c>
      <c r="X179" s="199"/>
      <c r="Y179" s="200" t="str">
        <f t="shared" si="86"/>
        <v/>
      </c>
      <c r="Z179" s="199"/>
      <c r="AA179" s="201" t="str">
        <f t="shared" si="73"/>
        <v/>
      </c>
      <c r="AB179" s="202" t="str">
        <f t="shared" si="74"/>
        <v/>
      </c>
      <c r="AC179" s="203" t="str">
        <f t="shared" si="75"/>
        <v/>
      </c>
      <c r="AD179" s="204" t="str">
        <f t="shared" si="76"/>
        <v/>
      </c>
      <c r="AE179" s="205"/>
      <c r="AF179" s="186"/>
      <c r="AG179" s="206" t="str">
        <f t="shared" si="77"/>
        <v/>
      </c>
      <c r="AH179" s="207" t="str">
        <f t="shared" si="78"/>
        <v/>
      </c>
      <c r="AI179" s="208" t="str">
        <f t="shared" si="79"/>
        <v/>
      </c>
      <c r="AJ179" s="209" t="str">
        <f t="shared" si="80"/>
        <v/>
      </c>
      <c r="AK179" s="210" t="str">
        <f t="shared" si="95"/>
        <v/>
      </c>
    </row>
    <row r="180" spans="2:37" ht="12" customHeight="1">
      <c r="B180" s="21">
        <f>IF(情報!$C170="","",情報!$C170)</f>
        <v>433</v>
      </c>
      <c r="C180" s="22" t="str">
        <f t="shared" si="90"/>
        <v/>
      </c>
      <c r="D180" s="192" t="str">
        <f t="shared" si="91"/>
        <v/>
      </c>
      <c r="E180" s="307" t="str">
        <f t="shared" si="91"/>
        <v/>
      </c>
      <c r="F180" s="307" t="str">
        <f t="shared" si="91"/>
        <v/>
      </c>
      <c r="G180" s="192" t="str">
        <f t="shared" si="92"/>
        <v/>
      </c>
      <c r="H180" s="307" t="str">
        <f t="shared" si="92"/>
        <v/>
      </c>
      <c r="I180" s="307" t="str">
        <f t="shared" si="92"/>
        <v/>
      </c>
      <c r="J180" s="192" t="str">
        <f t="shared" si="93"/>
        <v/>
      </c>
      <c r="K180" s="307" t="str">
        <f t="shared" si="93"/>
        <v/>
      </c>
      <c r="L180" s="307" t="str">
        <f t="shared" si="93"/>
        <v/>
      </c>
      <c r="M180" s="196" t="str">
        <f t="shared" si="82"/>
        <v/>
      </c>
      <c r="N180" s="308" t="str">
        <f t="shared" si="82"/>
        <v/>
      </c>
      <c r="O180" s="309" t="str">
        <f t="shared" si="82"/>
        <v/>
      </c>
      <c r="P180" s="306"/>
      <c r="Q180" s="195" t="str">
        <f t="shared" si="70"/>
        <v/>
      </c>
      <c r="R180" s="196" t="str">
        <f t="shared" si="83"/>
        <v/>
      </c>
      <c r="S180" s="197" t="str">
        <f t="shared" si="71"/>
        <v/>
      </c>
      <c r="T180" s="192" t="str">
        <f t="shared" si="94"/>
        <v/>
      </c>
      <c r="U180" s="198" t="str">
        <f t="shared" si="84"/>
        <v/>
      </c>
      <c r="V180" s="199"/>
      <c r="W180" s="200" t="str">
        <f t="shared" si="85"/>
        <v/>
      </c>
      <c r="X180" s="199"/>
      <c r="Y180" s="200" t="str">
        <f t="shared" si="86"/>
        <v/>
      </c>
      <c r="Z180" s="199"/>
      <c r="AA180" s="201" t="str">
        <f t="shared" si="73"/>
        <v/>
      </c>
      <c r="AB180" s="202" t="str">
        <f t="shared" si="74"/>
        <v/>
      </c>
      <c r="AC180" s="203" t="str">
        <f t="shared" si="75"/>
        <v/>
      </c>
      <c r="AD180" s="204" t="str">
        <f t="shared" si="76"/>
        <v/>
      </c>
      <c r="AE180" s="205"/>
      <c r="AF180" s="186"/>
      <c r="AG180" s="206" t="str">
        <f t="shared" si="77"/>
        <v/>
      </c>
      <c r="AH180" s="207" t="str">
        <f t="shared" si="78"/>
        <v/>
      </c>
      <c r="AI180" s="208" t="str">
        <f t="shared" si="79"/>
        <v/>
      </c>
      <c r="AJ180" s="209" t="str">
        <f t="shared" si="80"/>
        <v/>
      </c>
      <c r="AK180" s="210" t="str">
        <f t="shared" si="95"/>
        <v/>
      </c>
    </row>
    <row r="181" spans="2:37" ht="12" customHeight="1">
      <c r="B181" s="21">
        <f>IF(情報!$C171="","",情報!$C171)</f>
        <v>434</v>
      </c>
      <c r="C181" s="22" t="str">
        <f t="shared" si="90"/>
        <v/>
      </c>
      <c r="D181" s="192" t="str">
        <f t="shared" si="91"/>
        <v/>
      </c>
      <c r="E181" s="307" t="str">
        <f t="shared" si="91"/>
        <v/>
      </c>
      <c r="F181" s="307" t="str">
        <f t="shared" si="91"/>
        <v/>
      </c>
      <c r="G181" s="192" t="str">
        <f t="shared" si="92"/>
        <v/>
      </c>
      <c r="H181" s="307" t="str">
        <f t="shared" si="92"/>
        <v/>
      </c>
      <c r="I181" s="307" t="str">
        <f t="shared" si="92"/>
        <v/>
      </c>
      <c r="J181" s="192" t="str">
        <f t="shared" si="93"/>
        <v/>
      </c>
      <c r="K181" s="307" t="str">
        <f t="shared" si="93"/>
        <v/>
      </c>
      <c r="L181" s="307" t="str">
        <f t="shared" si="93"/>
        <v/>
      </c>
      <c r="M181" s="196" t="str">
        <f t="shared" si="82"/>
        <v/>
      </c>
      <c r="N181" s="308" t="str">
        <f t="shared" si="82"/>
        <v/>
      </c>
      <c r="O181" s="309" t="str">
        <f t="shared" si="82"/>
        <v/>
      </c>
      <c r="P181" s="306"/>
      <c r="Q181" s="195" t="str">
        <f t="shared" si="70"/>
        <v/>
      </c>
      <c r="R181" s="196" t="str">
        <f t="shared" si="83"/>
        <v/>
      </c>
      <c r="S181" s="197" t="str">
        <f t="shared" si="71"/>
        <v/>
      </c>
      <c r="T181" s="192" t="str">
        <f t="shared" si="94"/>
        <v/>
      </c>
      <c r="U181" s="198" t="str">
        <f t="shared" si="84"/>
        <v/>
      </c>
      <c r="V181" s="199"/>
      <c r="W181" s="200" t="str">
        <f t="shared" si="85"/>
        <v/>
      </c>
      <c r="X181" s="199"/>
      <c r="Y181" s="200" t="str">
        <f t="shared" si="86"/>
        <v/>
      </c>
      <c r="Z181" s="199"/>
      <c r="AA181" s="201" t="str">
        <f t="shared" si="73"/>
        <v/>
      </c>
      <c r="AB181" s="202" t="str">
        <f t="shared" si="74"/>
        <v/>
      </c>
      <c r="AC181" s="203" t="str">
        <f t="shared" si="75"/>
        <v/>
      </c>
      <c r="AD181" s="204" t="str">
        <f t="shared" si="76"/>
        <v/>
      </c>
      <c r="AE181" s="205"/>
      <c r="AF181" s="186"/>
      <c r="AG181" s="206" t="str">
        <f t="shared" si="77"/>
        <v/>
      </c>
      <c r="AH181" s="207" t="str">
        <f t="shared" si="78"/>
        <v/>
      </c>
      <c r="AI181" s="208" t="str">
        <f t="shared" si="79"/>
        <v/>
      </c>
      <c r="AJ181" s="209" t="str">
        <f t="shared" si="80"/>
        <v/>
      </c>
      <c r="AK181" s="210" t="str">
        <f t="shared" si="95"/>
        <v/>
      </c>
    </row>
    <row r="182" spans="2:37" ht="12" customHeight="1">
      <c r="B182" s="27">
        <f>IF(情報!$C172="","",情報!$C172)</f>
        <v>435</v>
      </c>
      <c r="C182" s="28" t="str">
        <f t="shared" si="90"/>
        <v/>
      </c>
      <c r="D182" s="211" t="str">
        <f t="shared" si="91"/>
        <v/>
      </c>
      <c r="E182" s="310" t="str">
        <f t="shared" si="91"/>
        <v/>
      </c>
      <c r="F182" s="310" t="str">
        <f t="shared" si="91"/>
        <v/>
      </c>
      <c r="G182" s="211" t="str">
        <f t="shared" si="92"/>
        <v/>
      </c>
      <c r="H182" s="310" t="str">
        <f t="shared" si="92"/>
        <v/>
      </c>
      <c r="I182" s="310" t="str">
        <f t="shared" si="92"/>
        <v/>
      </c>
      <c r="J182" s="211" t="str">
        <f t="shared" si="93"/>
        <v/>
      </c>
      <c r="K182" s="310" t="str">
        <f t="shared" si="93"/>
        <v/>
      </c>
      <c r="L182" s="310" t="str">
        <f t="shared" si="93"/>
        <v/>
      </c>
      <c r="M182" s="215" t="str">
        <f t="shared" si="82"/>
        <v/>
      </c>
      <c r="N182" s="311" t="str">
        <f t="shared" si="82"/>
        <v/>
      </c>
      <c r="O182" s="312" t="str">
        <f t="shared" si="82"/>
        <v/>
      </c>
      <c r="P182" s="306"/>
      <c r="Q182" s="214" t="str">
        <f t="shared" si="70"/>
        <v/>
      </c>
      <c r="R182" s="215" t="str">
        <f t="shared" si="83"/>
        <v/>
      </c>
      <c r="S182" s="216" t="str">
        <f t="shared" si="71"/>
        <v/>
      </c>
      <c r="T182" s="211" t="str">
        <f t="shared" si="94"/>
        <v/>
      </c>
      <c r="U182" s="217" t="str">
        <f t="shared" si="84"/>
        <v/>
      </c>
      <c r="V182" s="218"/>
      <c r="W182" s="219" t="str">
        <f t="shared" si="85"/>
        <v/>
      </c>
      <c r="X182" s="218"/>
      <c r="Y182" s="219" t="str">
        <f t="shared" si="86"/>
        <v/>
      </c>
      <c r="Z182" s="218"/>
      <c r="AA182" s="220" t="str">
        <f t="shared" si="73"/>
        <v/>
      </c>
      <c r="AB182" s="221" t="str">
        <f t="shared" si="74"/>
        <v/>
      </c>
      <c r="AC182" s="222" t="str">
        <f t="shared" si="75"/>
        <v/>
      </c>
      <c r="AD182" s="223" t="str">
        <f t="shared" si="76"/>
        <v/>
      </c>
      <c r="AE182" s="224"/>
      <c r="AF182" s="186"/>
      <c r="AG182" s="225" t="str">
        <f t="shared" si="77"/>
        <v/>
      </c>
      <c r="AH182" s="226" t="str">
        <f t="shared" si="78"/>
        <v/>
      </c>
      <c r="AI182" s="227" t="str">
        <f t="shared" si="79"/>
        <v/>
      </c>
      <c r="AJ182" s="228" t="str">
        <f t="shared" si="80"/>
        <v/>
      </c>
      <c r="AK182" s="229" t="str">
        <f t="shared" si="95"/>
        <v/>
      </c>
    </row>
    <row r="183" spans="2:37" ht="12" customHeight="1">
      <c r="B183" s="33">
        <f>IF(情報!$C173="","",情報!$C173)</f>
        <v>436</v>
      </c>
      <c r="C183" s="34" t="str">
        <f t="shared" si="90"/>
        <v/>
      </c>
      <c r="D183" s="230" t="str">
        <f t="shared" si="91"/>
        <v/>
      </c>
      <c r="E183" s="313" t="str">
        <f t="shared" si="91"/>
        <v/>
      </c>
      <c r="F183" s="313" t="str">
        <f t="shared" si="91"/>
        <v/>
      </c>
      <c r="G183" s="230" t="str">
        <f t="shared" si="92"/>
        <v/>
      </c>
      <c r="H183" s="313" t="str">
        <f t="shared" si="92"/>
        <v/>
      </c>
      <c r="I183" s="313" t="str">
        <f t="shared" si="92"/>
        <v/>
      </c>
      <c r="J183" s="230" t="str">
        <f t="shared" si="93"/>
        <v/>
      </c>
      <c r="K183" s="313" t="str">
        <f t="shared" si="93"/>
        <v/>
      </c>
      <c r="L183" s="313" t="str">
        <f t="shared" si="93"/>
        <v/>
      </c>
      <c r="M183" s="234" t="str">
        <f t="shared" si="82"/>
        <v/>
      </c>
      <c r="N183" s="314" t="str">
        <f t="shared" si="82"/>
        <v/>
      </c>
      <c r="O183" s="315" t="str">
        <f t="shared" si="82"/>
        <v/>
      </c>
      <c r="P183" s="306"/>
      <c r="Q183" s="233" t="str">
        <f t="shared" si="70"/>
        <v/>
      </c>
      <c r="R183" s="234" t="str">
        <f t="shared" si="83"/>
        <v/>
      </c>
      <c r="S183" s="235" t="str">
        <f t="shared" si="71"/>
        <v/>
      </c>
      <c r="T183" s="230" t="str">
        <f t="shared" si="94"/>
        <v/>
      </c>
      <c r="U183" s="236" t="str">
        <f t="shared" si="84"/>
        <v/>
      </c>
      <c r="V183" s="237"/>
      <c r="W183" s="238" t="str">
        <f t="shared" si="85"/>
        <v/>
      </c>
      <c r="X183" s="237"/>
      <c r="Y183" s="238" t="str">
        <f t="shared" si="86"/>
        <v/>
      </c>
      <c r="Z183" s="237"/>
      <c r="AA183" s="239" t="str">
        <f t="shared" si="73"/>
        <v/>
      </c>
      <c r="AB183" s="240" t="str">
        <f t="shared" si="74"/>
        <v/>
      </c>
      <c r="AC183" s="241" t="str">
        <f t="shared" si="75"/>
        <v/>
      </c>
      <c r="AD183" s="242" t="str">
        <f t="shared" si="76"/>
        <v/>
      </c>
      <c r="AE183" s="243"/>
      <c r="AF183" s="186"/>
      <c r="AG183" s="244" t="str">
        <f t="shared" si="77"/>
        <v/>
      </c>
      <c r="AH183" s="245" t="str">
        <f t="shared" si="78"/>
        <v/>
      </c>
      <c r="AI183" s="246" t="str">
        <f t="shared" si="79"/>
        <v/>
      </c>
      <c r="AJ183" s="247" t="str">
        <f t="shared" si="80"/>
        <v/>
      </c>
      <c r="AK183" s="248" t="str">
        <f t="shared" si="95"/>
        <v/>
      </c>
    </row>
    <row r="184" spans="2:37" ht="12" customHeight="1">
      <c r="B184" s="21">
        <f>IF(情報!$C174="","",情報!$C174)</f>
        <v>437</v>
      </c>
      <c r="C184" s="22" t="str">
        <f t="shared" si="90"/>
        <v/>
      </c>
      <c r="D184" s="192" t="str">
        <f t="shared" si="91"/>
        <v/>
      </c>
      <c r="E184" s="307" t="str">
        <f t="shared" si="91"/>
        <v/>
      </c>
      <c r="F184" s="307" t="str">
        <f t="shared" si="91"/>
        <v/>
      </c>
      <c r="G184" s="192" t="str">
        <f t="shared" si="92"/>
        <v/>
      </c>
      <c r="H184" s="307" t="str">
        <f t="shared" si="92"/>
        <v/>
      </c>
      <c r="I184" s="307" t="str">
        <f t="shared" si="92"/>
        <v/>
      </c>
      <c r="J184" s="192" t="str">
        <f t="shared" si="93"/>
        <v/>
      </c>
      <c r="K184" s="307" t="str">
        <f t="shared" si="93"/>
        <v/>
      </c>
      <c r="L184" s="307" t="str">
        <f t="shared" si="93"/>
        <v/>
      </c>
      <c r="M184" s="196" t="str">
        <f t="shared" si="82"/>
        <v/>
      </c>
      <c r="N184" s="308" t="str">
        <f t="shared" si="82"/>
        <v/>
      </c>
      <c r="O184" s="309" t="str">
        <f t="shared" si="82"/>
        <v/>
      </c>
      <c r="P184" s="306"/>
      <c r="Q184" s="195" t="str">
        <f t="shared" si="70"/>
        <v/>
      </c>
      <c r="R184" s="196" t="str">
        <f t="shared" si="83"/>
        <v/>
      </c>
      <c r="S184" s="197" t="str">
        <f t="shared" si="71"/>
        <v/>
      </c>
      <c r="T184" s="192" t="str">
        <f t="shared" si="94"/>
        <v/>
      </c>
      <c r="U184" s="198" t="str">
        <f t="shared" si="84"/>
        <v/>
      </c>
      <c r="V184" s="199"/>
      <c r="W184" s="200" t="str">
        <f t="shared" si="85"/>
        <v/>
      </c>
      <c r="X184" s="199"/>
      <c r="Y184" s="200" t="str">
        <f t="shared" si="86"/>
        <v/>
      </c>
      <c r="Z184" s="199"/>
      <c r="AA184" s="201" t="str">
        <f t="shared" si="73"/>
        <v/>
      </c>
      <c r="AB184" s="202" t="str">
        <f t="shared" si="74"/>
        <v/>
      </c>
      <c r="AC184" s="203" t="str">
        <f t="shared" si="75"/>
        <v/>
      </c>
      <c r="AD184" s="204" t="str">
        <f t="shared" si="76"/>
        <v/>
      </c>
      <c r="AE184" s="205"/>
      <c r="AF184" s="186"/>
      <c r="AG184" s="206" t="str">
        <f t="shared" si="77"/>
        <v/>
      </c>
      <c r="AH184" s="207" t="str">
        <f t="shared" si="78"/>
        <v/>
      </c>
      <c r="AI184" s="208" t="str">
        <f t="shared" si="79"/>
        <v/>
      </c>
      <c r="AJ184" s="209" t="str">
        <f t="shared" si="80"/>
        <v/>
      </c>
      <c r="AK184" s="210" t="str">
        <f t="shared" si="95"/>
        <v/>
      </c>
    </row>
    <row r="185" spans="2:37" ht="12" customHeight="1">
      <c r="B185" s="21">
        <f>IF(情報!$C175="","",情報!$C175)</f>
        <v>438</v>
      </c>
      <c r="C185" s="22" t="str">
        <f t="shared" si="90"/>
        <v/>
      </c>
      <c r="D185" s="192" t="str">
        <f t="shared" si="91"/>
        <v/>
      </c>
      <c r="E185" s="307" t="str">
        <f t="shared" si="91"/>
        <v/>
      </c>
      <c r="F185" s="307" t="str">
        <f t="shared" si="91"/>
        <v/>
      </c>
      <c r="G185" s="192" t="str">
        <f t="shared" si="92"/>
        <v/>
      </c>
      <c r="H185" s="307" t="str">
        <f t="shared" si="92"/>
        <v/>
      </c>
      <c r="I185" s="307" t="str">
        <f t="shared" si="92"/>
        <v/>
      </c>
      <c r="J185" s="192" t="str">
        <f t="shared" si="93"/>
        <v/>
      </c>
      <c r="K185" s="307" t="str">
        <f t="shared" si="93"/>
        <v/>
      </c>
      <c r="L185" s="307" t="str">
        <f t="shared" si="93"/>
        <v/>
      </c>
      <c r="M185" s="196" t="str">
        <f t="shared" si="82"/>
        <v/>
      </c>
      <c r="N185" s="308" t="str">
        <f t="shared" si="82"/>
        <v/>
      </c>
      <c r="O185" s="309" t="str">
        <f t="shared" si="82"/>
        <v/>
      </c>
      <c r="P185" s="306"/>
      <c r="Q185" s="195" t="str">
        <f t="shared" si="70"/>
        <v/>
      </c>
      <c r="R185" s="196" t="str">
        <f t="shared" si="83"/>
        <v/>
      </c>
      <c r="S185" s="197" t="str">
        <f t="shared" si="71"/>
        <v/>
      </c>
      <c r="T185" s="192" t="str">
        <f t="shared" si="94"/>
        <v/>
      </c>
      <c r="U185" s="198" t="str">
        <f t="shared" si="84"/>
        <v/>
      </c>
      <c r="V185" s="199"/>
      <c r="W185" s="200" t="str">
        <f t="shared" si="85"/>
        <v/>
      </c>
      <c r="X185" s="199"/>
      <c r="Y185" s="200" t="str">
        <f t="shared" si="86"/>
        <v/>
      </c>
      <c r="Z185" s="199"/>
      <c r="AA185" s="201" t="str">
        <f t="shared" si="73"/>
        <v/>
      </c>
      <c r="AB185" s="202" t="str">
        <f t="shared" si="74"/>
        <v/>
      </c>
      <c r="AC185" s="203" t="str">
        <f t="shared" si="75"/>
        <v/>
      </c>
      <c r="AD185" s="204" t="str">
        <f t="shared" si="76"/>
        <v/>
      </c>
      <c r="AE185" s="205"/>
      <c r="AF185" s="186"/>
      <c r="AG185" s="206" t="str">
        <f t="shared" si="77"/>
        <v/>
      </c>
      <c r="AH185" s="207" t="str">
        <f t="shared" si="78"/>
        <v/>
      </c>
      <c r="AI185" s="208" t="str">
        <f t="shared" si="79"/>
        <v/>
      </c>
      <c r="AJ185" s="209" t="str">
        <f t="shared" si="80"/>
        <v/>
      </c>
      <c r="AK185" s="210" t="str">
        <f t="shared" si="95"/>
        <v/>
      </c>
    </row>
    <row r="186" spans="2:37" ht="12" customHeight="1">
      <c r="B186" s="21">
        <f>IF(情報!$C176="","",情報!$C176)</f>
        <v>439</v>
      </c>
      <c r="C186" s="22" t="str">
        <f t="shared" si="90"/>
        <v/>
      </c>
      <c r="D186" s="192" t="str">
        <f t="shared" si="91"/>
        <v/>
      </c>
      <c r="E186" s="307" t="str">
        <f t="shared" si="91"/>
        <v/>
      </c>
      <c r="F186" s="307" t="str">
        <f t="shared" si="91"/>
        <v/>
      </c>
      <c r="G186" s="192" t="str">
        <f t="shared" si="92"/>
        <v/>
      </c>
      <c r="H186" s="307" t="str">
        <f t="shared" si="92"/>
        <v/>
      </c>
      <c r="I186" s="307" t="str">
        <f t="shared" si="92"/>
        <v/>
      </c>
      <c r="J186" s="192" t="str">
        <f t="shared" si="93"/>
        <v/>
      </c>
      <c r="K186" s="307" t="str">
        <f t="shared" si="93"/>
        <v/>
      </c>
      <c r="L186" s="307" t="str">
        <f t="shared" si="93"/>
        <v/>
      </c>
      <c r="M186" s="196" t="str">
        <f t="shared" si="82"/>
        <v/>
      </c>
      <c r="N186" s="308" t="str">
        <f t="shared" si="82"/>
        <v/>
      </c>
      <c r="O186" s="309" t="str">
        <f t="shared" si="82"/>
        <v/>
      </c>
      <c r="P186" s="306"/>
      <c r="Q186" s="195" t="str">
        <f t="shared" si="70"/>
        <v/>
      </c>
      <c r="R186" s="196" t="str">
        <f t="shared" si="83"/>
        <v/>
      </c>
      <c r="S186" s="197" t="str">
        <f t="shared" si="71"/>
        <v/>
      </c>
      <c r="T186" s="192" t="str">
        <f t="shared" si="94"/>
        <v/>
      </c>
      <c r="U186" s="198" t="str">
        <f t="shared" si="84"/>
        <v/>
      </c>
      <c r="V186" s="199"/>
      <c r="W186" s="200" t="str">
        <f t="shared" si="85"/>
        <v/>
      </c>
      <c r="X186" s="199"/>
      <c r="Y186" s="200" t="str">
        <f t="shared" si="86"/>
        <v/>
      </c>
      <c r="Z186" s="199"/>
      <c r="AA186" s="201" t="str">
        <f t="shared" si="73"/>
        <v/>
      </c>
      <c r="AB186" s="202" t="str">
        <f t="shared" si="74"/>
        <v/>
      </c>
      <c r="AC186" s="203" t="str">
        <f t="shared" si="75"/>
        <v/>
      </c>
      <c r="AD186" s="204" t="str">
        <f t="shared" si="76"/>
        <v/>
      </c>
      <c r="AE186" s="205"/>
      <c r="AF186" s="186"/>
      <c r="AG186" s="206" t="str">
        <f t="shared" si="77"/>
        <v/>
      </c>
      <c r="AH186" s="207" t="str">
        <f t="shared" si="78"/>
        <v/>
      </c>
      <c r="AI186" s="208" t="str">
        <f t="shared" si="79"/>
        <v/>
      </c>
      <c r="AJ186" s="209" t="str">
        <f t="shared" si="80"/>
        <v/>
      </c>
      <c r="AK186" s="210" t="str">
        <f t="shared" si="95"/>
        <v/>
      </c>
    </row>
    <row r="187" spans="2:37" ht="12" customHeight="1">
      <c r="B187" s="27">
        <f>IF(情報!$C177="","",情報!$C177)</f>
        <v>440</v>
      </c>
      <c r="C187" s="28" t="str">
        <f t="shared" si="90"/>
        <v/>
      </c>
      <c r="D187" s="211" t="str">
        <f t="shared" si="91"/>
        <v/>
      </c>
      <c r="E187" s="310" t="str">
        <f t="shared" si="91"/>
        <v/>
      </c>
      <c r="F187" s="310" t="str">
        <f t="shared" si="91"/>
        <v/>
      </c>
      <c r="G187" s="211" t="str">
        <f t="shared" si="92"/>
        <v/>
      </c>
      <c r="H187" s="310" t="str">
        <f t="shared" si="92"/>
        <v/>
      </c>
      <c r="I187" s="310" t="str">
        <f t="shared" si="92"/>
        <v/>
      </c>
      <c r="J187" s="211" t="str">
        <f t="shared" si="93"/>
        <v/>
      </c>
      <c r="K187" s="310" t="str">
        <f t="shared" si="93"/>
        <v/>
      </c>
      <c r="L187" s="310" t="str">
        <f t="shared" si="93"/>
        <v/>
      </c>
      <c r="M187" s="215" t="str">
        <f t="shared" si="82"/>
        <v/>
      </c>
      <c r="N187" s="311" t="str">
        <f t="shared" si="82"/>
        <v/>
      </c>
      <c r="O187" s="312" t="str">
        <f t="shared" si="82"/>
        <v/>
      </c>
      <c r="P187" s="306"/>
      <c r="Q187" s="214" t="str">
        <f t="shared" si="70"/>
        <v/>
      </c>
      <c r="R187" s="215" t="str">
        <f t="shared" si="83"/>
        <v/>
      </c>
      <c r="S187" s="216" t="str">
        <f t="shared" si="71"/>
        <v/>
      </c>
      <c r="T187" s="211" t="str">
        <f t="shared" si="94"/>
        <v/>
      </c>
      <c r="U187" s="217" t="str">
        <f t="shared" si="84"/>
        <v/>
      </c>
      <c r="V187" s="218"/>
      <c r="W187" s="219" t="str">
        <f t="shared" si="85"/>
        <v/>
      </c>
      <c r="X187" s="218"/>
      <c r="Y187" s="219" t="str">
        <f t="shared" si="86"/>
        <v/>
      </c>
      <c r="Z187" s="218"/>
      <c r="AA187" s="220" t="str">
        <f t="shared" si="73"/>
        <v/>
      </c>
      <c r="AB187" s="221" t="str">
        <f t="shared" si="74"/>
        <v/>
      </c>
      <c r="AC187" s="222" t="str">
        <f t="shared" si="75"/>
        <v/>
      </c>
      <c r="AD187" s="223" t="str">
        <f t="shared" si="76"/>
        <v/>
      </c>
      <c r="AE187" s="224"/>
      <c r="AF187" s="186"/>
      <c r="AG187" s="225" t="str">
        <f t="shared" si="77"/>
        <v/>
      </c>
      <c r="AH187" s="226" t="str">
        <f t="shared" si="78"/>
        <v/>
      </c>
      <c r="AI187" s="227" t="str">
        <f t="shared" si="79"/>
        <v/>
      </c>
      <c r="AJ187" s="228" t="str">
        <f t="shared" si="80"/>
        <v/>
      </c>
      <c r="AK187" s="229" t="str">
        <f t="shared" si="95"/>
        <v/>
      </c>
    </row>
    <row r="188" spans="2:37" ht="12" customHeight="1">
      <c r="B188" s="33">
        <f>IF(情報!$C178="","",情報!$C178)</f>
        <v>441</v>
      </c>
      <c r="C188" s="34" t="str">
        <f t="shared" si="90"/>
        <v/>
      </c>
      <c r="D188" s="230" t="str">
        <f t="shared" si="91"/>
        <v/>
      </c>
      <c r="E188" s="313" t="str">
        <f t="shared" si="91"/>
        <v/>
      </c>
      <c r="F188" s="313" t="str">
        <f t="shared" si="91"/>
        <v/>
      </c>
      <c r="G188" s="230" t="str">
        <f t="shared" si="92"/>
        <v/>
      </c>
      <c r="H188" s="313" t="str">
        <f t="shared" si="92"/>
        <v/>
      </c>
      <c r="I188" s="313" t="str">
        <f t="shared" si="92"/>
        <v/>
      </c>
      <c r="J188" s="230" t="str">
        <f t="shared" si="93"/>
        <v/>
      </c>
      <c r="K188" s="313" t="str">
        <f t="shared" si="93"/>
        <v/>
      </c>
      <c r="L188" s="313" t="str">
        <f t="shared" si="93"/>
        <v/>
      </c>
      <c r="M188" s="234" t="str">
        <f t="shared" si="82"/>
        <v/>
      </c>
      <c r="N188" s="314" t="str">
        <f t="shared" si="82"/>
        <v/>
      </c>
      <c r="O188" s="315" t="str">
        <f t="shared" si="82"/>
        <v/>
      </c>
      <c r="P188" s="306"/>
      <c r="Q188" s="233" t="str">
        <f t="shared" si="70"/>
        <v/>
      </c>
      <c r="R188" s="234" t="str">
        <f t="shared" si="83"/>
        <v/>
      </c>
      <c r="S188" s="235" t="str">
        <f t="shared" si="71"/>
        <v/>
      </c>
      <c r="T188" s="230" t="str">
        <f t="shared" si="94"/>
        <v/>
      </c>
      <c r="U188" s="236" t="str">
        <f t="shared" si="84"/>
        <v/>
      </c>
      <c r="V188" s="237"/>
      <c r="W188" s="238" t="str">
        <f t="shared" si="85"/>
        <v/>
      </c>
      <c r="X188" s="237"/>
      <c r="Y188" s="238" t="str">
        <f t="shared" si="86"/>
        <v/>
      </c>
      <c r="Z188" s="237"/>
      <c r="AA188" s="239" t="str">
        <f t="shared" si="73"/>
        <v/>
      </c>
      <c r="AB188" s="240" t="str">
        <f t="shared" si="74"/>
        <v/>
      </c>
      <c r="AC188" s="241" t="str">
        <f t="shared" si="75"/>
        <v/>
      </c>
      <c r="AD188" s="242" t="str">
        <f t="shared" si="76"/>
        <v/>
      </c>
      <c r="AE188" s="243"/>
      <c r="AF188" s="186"/>
      <c r="AG188" s="244" t="str">
        <f t="shared" si="77"/>
        <v/>
      </c>
      <c r="AH188" s="245" t="str">
        <f t="shared" si="78"/>
        <v/>
      </c>
      <c r="AI188" s="246" t="str">
        <f t="shared" si="79"/>
        <v/>
      </c>
      <c r="AJ188" s="247" t="str">
        <f t="shared" si="80"/>
        <v/>
      </c>
      <c r="AK188" s="248" t="str">
        <f t="shared" si="95"/>
        <v/>
      </c>
    </row>
    <row r="189" spans="2:37" ht="12" customHeight="1">
      <c r="B189" s="21">
        <f>IF(情報!$C179="","",情報!$C179)</f>
        <v>442</v>
      </c>
      <c r="C189" s="22" t="str">
        <f t="shared" si="90"/>
        <v/>
      </c>
      <c r="D189" s="192" t="str">
        <f t="shared" si="91"/>
        <v/>
      </c>
      <c r="E189" s="307" t="str">
        <f t="shared" si="91"/>
        <v/>
      </c>
      <c r="F189" s="307" t="str">
        <f t="shared" si="91"/>
        <v/>
      </c>
      <c r="G189" s="192" t="str">
        <f t="shared" si="92"/>
        <v/>
      </c>
      <c r="H189" s="307" t="str">
        <f t="shared" si="92"/>
        <v/>
      </c>
      <c r="I189" s="307" t="str">
        <f t="shared" si="92"/>
        <v/>
      </c>
      <c r="J189" s="192" t="str">
        <f t="shared" si="93"/>
        <v/>
      </c>
      <c r="K189" s="307" t="str">
        <f t="shared" si="93"/>
        <v/>
      </c>
      <c r="L189" s="307" t="str">
        <f t="shared" si="93"/>
        <v/>
      </c>
      <c r="M189" s="196" t="str">
        <f t="shared" si="82"/>
        <v/>
      </c>
      <c r="N189" s="308" t="str">
        <f t="shared" si="82"/>
        <v/>
      </c>
      <c r="O189" s="309" t="str">
        <f t="shared" si="82"/>
        <v/>
      </c>
      <c r="P189" s="306"/>
      <c r="Q189" s="195" t="str">
        <f t="shared" si="70"/>
        <v/>
      </c>
      <c r="R189" s="196" t="str">
        <f t="shared" si="83"/>
        <v/>
      </c>
      <c r="S189" s="197" t="str">
        <f t="shared" si="71"/>
        <v/>
      </c>
      <c r="T189" s="192" t="str">
        <f t="shared" si="94"/>
        <v/>
      </c>
      <c r="U189" s="198" t="str">
        <f t="shared" si="84"/>
        <v/>
      </c>
      <c r="V189" s="199"/>
      <c r="W189" s="200" t="str">
        <f t="shared" si="85"/>
        <v/>
      </c>
      <c r="X189" s="199"/>
      <c r="Y189" s="200" t="str">
        <f t="shared" si="86"/>
        <v/>
      </c>
      <c r="Z189" s="199"/>
      <c r="AA189" s="201" t="str">
        <f t="shared" si="73"/>
        <v/>
      </c>
      <c r="AB189" s="202" t="str">
        <f t="shared" si="74"/>
        <v/>
      </c>
      <c r="AC189" s="203" t="str">
        <f t="shared" si="75"/>
        <v/>
      </c>
      <c r="AD189" s="204" t="str">
        <f t="shared" si="76"/>
        <v/>
      </c>
      <c r="AE189" s="205"/>
      <c r="AF189" s="186"/>
      <c r="AG189" s="206" t="str">
        <f t="shared" si="77"/>
        <v/>
      </c>
      <c r="AH189" s="207" t="str">
        <f t="shared" si="78"/>
        <v/>
      </c>
      <c r="AI189" s="208" t="str">
        <f t="shared" si="79"/>
        <v/>
      </c>
      <c r="AJ189" s="209" t="str">
        <f t="shared" si="80"/>
        <v/>
      </c>
      <c r="AK189" s="210" t="str">
        <f t="shared" si="95"/>
        <v/>
      </c>
    </row>
    <row r="190" spans="2:37" ht="12" customHeight="1">
      <c r="B190" s="21">
        <f>IF(情報!$C180="","",情報!$C180)</f>
        <v>443</v>
      </c>
      <c r="C190" s="22" t="str">
        <f t="shared" si="90"/>
        <v/>
      </c>
      <c r="D190" s="192" t="str">
        <f t="shared" si="91"/>
        <v/>
      </c>
      <c r="E190" s="307" t="str">
        <f t="shared" si="91"/>
        <v/>
      </c>
      <c r="F190" s="307" t="str">
        <f t="shared" si="91"/>
        <v/>
      </c>
      <c r="G190" s="192" t="str">
        <f t="shared" si="92"/>
        <v/>
      </c>
      <c r="H190" s="307" t="str">
        <f t="shared" si="92"/>
        <v/>
      </c>
      <c r="I190" s="307" t="str">
        <f t="shared" si="92"/>
        <v/>
      </c>
      <c r="J190" s="192" t="str">
        <f t="shared" si="93"/>
        <v/>
      </c>
      <c r="K190" s="307" t="str">
        <f t="shared" si="93"/>
        <v/>
      </c>
      <c r="L190" s="307" t="str">
        <f t="shared" si="93"/>
        <v/>
      </c>
      <c r="M190" s="196" t="str">
        <f t="shared" si="82"/>
        <v/>
      </c>
      <c r="N190" s="308" t="str">
        <f t="shared" si="82"/>
        <v/>
      </c>
      <c r="O190" s="309" t="str">
        <f t="shared" si="82"/>
        <v/>
      </c>
      <c r="P190" s="306"/>
      <c r="Q190" s="195" t="str">
        <f t="shared" si="70"/>
        <v/>
      </c>
      <c r="R190" s="196" t="str">
        <f t="shared" si="83"/>
        <v/>
      </c>
      <c r="S190" s="197" t="str">
        <f t="shared" si="71"/>
        <v/>
      </c>
      <c r="T190" s="192" t="str">
        <f t="shared" si="94"/>
        <v/>
      </c>
      <c r="U190" s="198" t="str">
        <f t="shared" si="84"/>
        <v/>
      </c>
      <c r="V190" s="199"/>
      <c r="W190" s="200" t="str">
        <f t="shared" si="85"/>
        <v/>
      </c>
      <c r="X190" s="199"/>
      <c r="Y190" s="200" t="str">
        <f t="shared" si="86"/>
        <v/>
      </c>
      <c r="Z190" s="199"/>
      <c r="AA190" s="201" t="str">
        <f t="shared" si="73"/>
        <v/>
      </c>
      <c r="AB190" s="202" t="str">
        <f t="shared" si="74"/>
        <v/>
      </c>
      <c r="AC190" s="203" t="str">
        <f t="shared" si="75"/>
        <v/>
      </c>
      <c r="AD190" s="204" t="str">
        <f t="shared" si="76"/>
        <v/>
      </c>
      <c r="AE190" s="205"/>
      <c r="AF190" s="186"/>
      <c r="AG190" s="206" t="str">
        <f t="shared" si="77"/>
        <v/>
      </c>
      <c r="AH190" s="207" t="str">
        <f t="shared" si="78"/>
        <v/>
      </c>
      <c r="AI190" s="208" t="str">
        <f t="shared" si="79"/>
        <v/>
      </c>
      <c r="AJ190" s="209" t="str">
        <f t="shared" si="80"/>
        <v/>
      </c>
      <c r="AK190" s="210" t="str">
        <f t="shared" si="95"/>
        <v/>
      </c>
    </row>
    <row r="191" spans="2:37" ht="12" customHeight="1">
      <c r="B191" s="21">
        <f>IF(情報!$C181="","",情報!$C181)</f>
        <v>444</v>
      </c>
      <c r="C191" s="22" t="str">
        <f t="shared" si="90"/>
        <v/>
      </c>
      <c r="D191" s="192" t="str">
        <f t="shared" si="91"/>
        <v/>
      </c>
      <c r="E191" s="307" t="str">
        <f t="shared" si="91"/>
        <v/>
      </c>
      <c r="F191" s="307" t="str">
        <f t="shared" si="91"/>
        <v/>
      </c>
      <c r="G191" s="192" t="str">
        <f t="shared" si="92"/>
        <v/>
      </c>
      <c r="H191" s="307" t="str">
        <f t="shared" si="92"/>
        <v/>
      </c>
      <c r="I191" s="307" t="str">
        <f t="shared" si="92"/>
        <v/>
      </c>
      <c r="J191" s="192" t="str">
        <f t="shared" si="93"/>
        <v/>
      </c>
      <c r="K191" s="307" t="str">
        <f t="shared" si="93"/>
        <v/>
      </c>
      <c r="L191" s="307" t="str">
        <f t="shared" si="93"/>
        <v/>
      </c>
      <c r="M191" s="196" t="str">
        <f t="shared" si="82"/>
        <v/>
      </c>
      <c r="N191" s="308" t="str">
        <f t="shared" si="82"/>
        <v/>
      </c>
      <c r="O191" s="309" t="str">
        <f t="shared" si="82"/>
        <v/>
      </c>
      <c r="P191" s="306"/>
      <c r="Q191" s="195" t="str">
        <f t="shared" si="70"/>
        <v/>
      </c>
      <c r="R191" s="196" t="str">
        <f t="shared" si="83"/>
        <v/>
      </c>
      <c r="S191" s="197" t="str">
        <f t="shared" si="71"/>
        <v/>
      </c>
      <c r="T191" s="192" t="str">
        <f t="shared" si="94"/>
        <v/>
      </c>
      <c r="U191" s="198" t="str">
        <f t="shared" si="84"/>
        <v/>
      </c>
      <c r="V191" s="199"/>
      <c r="W191" s="200" t="str">
        <f t="shared" si="85"/>
        <v/>
      </c>
      <c r="X191" s="199"/>
      <c r="Y191" s="200" t="str">
        <f t="shared" si="86"/>
        <v/>
      </c>
      <c r="Z191" s="199"/>
      <c r="AA191" s="201" t="str">
        <f t="shared" si="73"/>
        <v/>
      </c>
      <c r="AB191" s="202" t="str">
        <f t="shared" si="74"/>
        <v/>
      </c>
      <c r="AC191" s="203" t="str">
        <f t="shared" si="75"/>
        <v/>
      </c>
      <c r="AD191" s="204" t="str">
        <f t="shared" si="76"/>
        <v/>
      </c>
      <c r="AE191" s="205"/>
      <c r="AF191" s="186"/>
      <c r="AG191" s="206" t="str">
        <f t="shared" si="77"/>
        <v/>
      </c>
      <c r="AH191" s="207" t="str">
        <f t="shared" si="78"/>
        <v/>
      </c>
      <c r="AI191" s="208" t="str">
        <f t="shared" si="79"/>
        <v/>
      </c>
      <c r="AJ191" s="209" t="str">
        <f t="shared" si="80"/>
        <v/>
      </c>
      <c r="AK191" s="210" t="str">
        <f t="shared" si="95"/>
        <v/>
      </c>
    </row>
    <row r="192" spans="2:37" ht="12" customHeight="1" thickBot="1">
      <c r="B192" s="39">
        <f>IF(情報!$C182="","",情報!$C182)</f>
        <v>445</v>
      </c>
      <c r="C192" s="40" t="str">
        <f t="shared" si="90"/>
        <v/>
      </c>
      <c r="D192" s="249" t="str">
        <f t="shared" si="91"/>
        <v/>
      </c>
      <c r="E192" s="316" t="str">
        <f t="shared" si="91"/>
        <v/>
      </c>
      <c r="F192" s="316" t="str">
        <f t="shared" si="91"/>
        <v/>
      </c>
      <c r="G192" s="249" t="str">
        <f t="shared" si="92"/>
        <v/>
      </c>
      <c r="H192" s="316" t="str">
        <f t="shared" si="92"/>
        <v/>
      </c>
      <c r="I192" s="316" t="str">
        <f t="shared" si="92"/>
        <v/>
      </c>
      <c r="J192" s="249" t="str">
        <f t="shared" si="93"/>
        <v/>
      </c>
      <c r="K192" s="316" t="str">
        <f t="shared" si="93"/>
        <v/>
      </c>
      <c r="L192" s="316" t="str">
        <f t="shared" si="93"/>
        <v/>
      </c>
      <c r="M192" s="253" t="str">
        <f t="shared" si="82"/>
        <v/>
      </c>
      <c r="N192" s="317" t="str">
        <f t="shared" si="82"/>
        <v/>
      </c>
      <c r="O192" s="318" t="str">
        <f t="shared" si="82"/>
        <v/>
      </c>
      <c r="P192" s="306"/>
      <c r="Q192" s="252" t="str">
        <f t="shared" si="70"/>
        <v/>
      </c>
      <c r="R192" s="253" t="str">
        <f t="shared" si="83"/>
        <v/>
      </c>
      <c r="S192" s="254" t="str">
        <f t="shared" si="71"/>
        <v/>
      </c>
      <c r="T192" s="249" t="str">
        <f t="shared" si="94"/>
        <v/>
      </c>
      <c r="U192" s="282" t="str">
        <f t="shared" si="84"/>
        <v/>
      </c>
      <c r="V192" s="283"/>
      <c r="W192" s="284" t="str">
        <f t="shared" si="85"/>
        <v/>
      </c>
      <c r="X192" s="283"/>
      <c r="Y192" s="284" t="str">
        <f t="shared" si="86"/>
        <v/>
      </c>
      <c r="Z192" s="283"/>
      <c r="AA192" s="285" t="str">
        <f t="shared" si="73"/>
        <v/>
      </c>
      <c r="AB192" s="286" t="str">
        <f t="shared" si="74"/>
        <v/>
      </c>
      <c r="AC192" s="287" t="str">
        <f t="shared" si="75"/>
        <v/>
      </c>
      <c r="AD192" s="288" t="str">
        <f t="shared" si="76"/>
        <v/>
      </c>
      <c r="AE192" s="289"/>
      <c r="AF192" s="186"/>
      <c r="AG192" s="290" t="str">
        <f t="shared" si="77"/>
        <v/>
      </c>
      <c r="AH192" s="291" t="str">
        <f t="shared" si="78"/>
        <v/>
      </c>
      <c r="AI192" s="292" t="str">
        <f t="shared" si="79"/>
        <v/>
      </c>
      <c r="AJ192" s="293" t="str">
        <f t="shared" si="80"/>
        <v/>
      </c>
      <c r="AK192" s="267" t="str">
        <f t="shared" si="95"/>
        <v/>
      </c>
    </row>
  </sheetData>
  <sheetProtection sheet="1" objects="1" scenarios="1"/>
  <mergeCells count="54">
    <mergeCell ref="Q1:R1"/>
    <mergeCell ref="B1:C3"/>
    <mergeCell ref="E1:F1"/>
    <mergeCell ref="H1:I1"/>
    <mergeCell ref="K1:L1"/>
    <mergeCell ref="N1:O1"/>
    <mergeCell ref="U1:V1"/>
    <mergeCell ref="W1:X1"/>
    <mergeCell ref="Y1:Z1"/>
    <mergeCell ref="AC1:AD1"/>
    <mergeCell ref="U2:V2"/>
    <mergeCell ref="W2:X2"/>
    <mergeCell ref="Y2:Z2"/>
    <mergeCell ref="AC2:AD2"/>
    <mergeCell ref="B4:C8"/>
    <mergeCell ref="U4:V4"/>
    <mergeCell ref="W4:X4"/>
    <mergeCell ref="Y4:Z4"/>
    <mergeCell ref="AC4:AD4"/>
    <mergeCell ref="U3:V3"/>
    <mergeCell ref="W3:X3"/>
    <mergeCell ref="Y3:Z3"/>
    <mergeCell ref="AC3:AD3"/>
    <mergeCell ref="X10:X11"/>
    <mergeCell ref="U5:V5"/>
    <mergeCell ref="W5:X5"/>
    <mergeCell ref="Y5:Z5"/>
    <mergeCell ref="B10:C11"/>
    <mergeCell ref="D10:F10"/>
    <mergeCell ref="G10:I10"/>
    <mergeCell ref="J10:L10"/>
    <mergeCell ref="M10:O11"/>
    <mergeCell ref="AG4:AH4"/>
    <mergeCell ref="AC5:AD5"/>
    <mergeCell ref="AG5:AH6"/>
    <mergeCell ref="AC6:AD6"/>
    <mergeCell ref="AG10:AI10"/>
    <mergeCell ref="AC7:AD7"/>
    <mergeCell ref="AJ10:AJ11"/>
    <mergeCell ref="E11:F11"/>
    <mergeCell ref="H11:I11"/>
    <mergeCell ref="K11:L11"/>
    <mergeCell ref="Y10:Y11"/>
    <mergeCell ref="Z10:Z11"/>
    <mergeCell ref="AA10:AA11"/>
    <mergeCell ref="AB10:AC10"/>
    <mergeCell ref="AD10:AD11"/>
    <mergeCell ref="AE10:AE11"/>
    <mergeCell ref="R10:S11"/>
    <mergeCell ref="T10:T11"/>
    <mergeCell ref="U10:U11"/>
    <mergeCell ref="V10:V11"/>
    <mergeCell ref="W10:W11"/>
    <mergeCell ref="Q10:Q11"/>
  </mergeCells>
  <phoneticPr fontId="1"/>
  <conditionalFormatting sqref="M13:O192">
    <cfRule type="expression" dxfId="23" priority="2">
      <formula>$C13=""</formula>
    </cfRule>
  </conditionalFormatting>
  <conditionalFormatting sqref="R13:R192">
    <cfRule type="expression" dxfId="22" priority="1">
      <formula>$C13=""</formula>
    </cfRule>
  </conditionalFormatting>
  <conditionalFormatting sqref="V13:V192">
    <cfRule type="expression" dxfId="21" priority="6">
      <formula>$C13=""</formula>
    </cfRule>
  </conditionalFormatting>
  <conditionalFormatting sqref="X13:X192">
    <cfRule type="expression" dxfId="20" priority="5">
      <formula>$C13=""</formula>
    </cfRule>
  </conditionalFormatting>
  <conditionalFormatting sqref="Z13:Z192">
    <cfRule type="expression" dxfId="19" priority="4">
      <formula>$C13=""</formula>
    </cfRule>
  </conditionalFormatting>
  <conditionalFormatting sqref="AD13:AD192">
    <cfRule type="expression" dxfId="18" priority="20">
      <formula>OR(AD13&gt;$AB13,AD13&lt;$AC13)</formula>
    </cfRule>
  </conditionalFormatting>
  <conditionalFormatting sqref="AE13:AE192">
    <cfRule type="expression" dxfId="17" priority="3">
      <formula>$C13=""</formula>
    </cfRule>
  </conditionalFormatting>
  <conditionalFormatting sqref="AJ13:AJ192">
    <cfRule type="expression" dxfId="16" priority="19">
      <formula>OR(AJ13&gt;$AB13,AJ13&lt;$AC13)</formula>
    </cfRule>
  </conditionalFormatting>
  <conditionalFormatting sqref="AK13:AK192">
    <cfRule type="cellIs" dxfId="15" priority="7" operator="equal">
      <formula>""</formula>
    </cfRule>
    <cfRule type="cellIs" dxfId="14" priority="9" operator="greaterThan">
      <formula>AJ13</formula>
    </cfRule>
    <cfRule type="cellIs" dxfId="13" priority="8" operator="lessThan">
      <formula>AJ13</formula>
    </cfRule>
  </conditionalFormatting>
  <dataValidations count="3">
    <dataValidation type="whole" imeMode="disabled" operator="greaterThanOrEqual" allowBlank="1" showInputMessage="1" showErrorMessage="1" error="半角数字で入力してください。" promptTitle="学期ごとの比重" prompt="①学期ごとの評価の比重を入力。_x000a_②同じ比重であればいずれも「1」を入力。_x000a_例）２学期を２倍→１学期「1」：２学期「2」" sqref="E11:F11 H11:I11 K11:L11" xr:uid="{2B249BFB-9434-445E-9018-889E73B94B1A}">
      <formula1>0</formula1>
    </dataValidation>
    <dataValidation type="list" imeMode="disabled" allowBlank="1" showInputMessage="1" showErrorMessage="1" error="ドロップダウンリストから選択してください。" promptTitle="※観点を手動で修正したい場合のみ入力。" prompt="①右側のボタンをクリック。_x000a_②修正後の評価を選択。_x000a_③選択した評価が右側に反映される。" sqref="V13:V192 X13:X192 Z13:Z192" xr:uid="{2A66EF52-C604-4781-87B8-9E8ACFDDA063}">
      <formula1>"A,B,C"</formula1>
    </dataValidation>
    <dataValidation type="list" imeMode="disabled" allowBlank="1" showInputMessage="1" showErrorMessage="1" error="ドロップダウンリストから選択してください。" promptTitle="※評定を手動で修正したい場合のみ入力。" prompt="①右側のボタンをクリック。_x000a_②修正後の評定を選択。_x000a_③選択した評価が右側に反映される。" sqref="AE13:AF192" xr:uid="{1B0EEE08-CB62-4130-93B9-44A53A14A3CC}">
      <formula1>"5,4,3,2,1"</formula1>
    </dataValidation>
  </dataValidations>
  <pageMargins left="0.51181102362204722" right="0.51181102362204722" top="0.55118110236220474" bottom="0.55118110236220474" header="0.31496062992125984" footer="0.31496062992125984"/>
  <pageSetup paperSize="9" scale="8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7" min="1" max="32" man="1"/>
    <brk id="102" min="1" max="32" man="1"/>
    <brk id="147" min="1" max="32" man="1"/>
  </rowBreaks>
  <legacyDrawing r:id="rId2"/>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選択してください。" promptTitle="※入力は任意。" prompt="①この学期と比較をしたい学期を選択。_x000a_②増減がある場合，色が変化(このセルが)。_x000a_　上がった場合：緑色_x000a_　下がった場合：赤色_x000a_　同じ場合：そのまま" xr:uid="{72BE5675-15CE-4F38-8E60-71F348E715BF}">
          <x14:formula1>
            <xm:f>評全!$AG$5:$AG$12</xm:f>
          </x14:formula1>
          <xm:sqref>AK11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BA313-AD3A-4AE2-AE54-38FE98ED2A90}">
  <sheetPr>
    <tabColor rgb="FFFF0000"/>
  </sheetPr>
  <dimension ref="A1:AH192"/>
  <sheetViews>
    <sheetView showGridLines="0" showRowColHeaders="0" zoomScaleNormal="100" zoomScaleSheetLayoutView="100" workbookViewId="0">
      <pane xSplit="3" ySplit="12" topLeftCell="D102" activePane="bottomRight" state="frozen"/>
      <selection activeCell="I22" sqref="I22"/>
      <selection pane="topRight" activeCell="I22" sqref="I22"/>
      <selection pane="bottomLeft" activeCell="I22" sqref="I22"/>
      <selection pane="bottomRight" activeCell="H4" sqref="H4"/>
    </sheetView>
  </sheetViews>
  <sheetFormatPr baseColWidth="10" defaultColWidth="9" defaultRowHeight="14"/>
  <cols>
    <col min="1" max="1" width="1.1640625" style="3" customWidth="1"/>
    <col min="2" max="2" width="4.5" style="3" customWidth="1"/>
    <col min="3" max="3" width="14" style="3" customWidth="1"/>
    <col min="4" max="12" width="5" style="3" customWidth="1"/>
    <col min="13" max="13" width="1.1640625" style="3" customWidth="1"/>
    <col min="14" max="15" width="5" style="3" customWidth="1"/>
    <col min="16" max="16" width="3.6640625" style="3" customWidth="1"/>
    <col min="17" max="17" width="5" style="3" customWidth="1"/>
    <col min="18" max="18" width="3.6640625" style="3" customWidth="1"/>
    <col min="19" max="19" width="2.5" style="3" customWidth="1"/>
    <col min="20" max="20" width="3.6640625" style="3" customWidth="1"/>
    <col min="21" max="21" width="2.5" style="3" customWidth="1"/>
    <col min="22" max="22" width="3.6640625" style="3" customWidth="1"/>
    <col min="23" max="23" width="2.5" style="3" customWidth="1"/>
    <col min="24" max="27" width="3.6640625" style="3" customWidth="1"/>
    <col min="28" max="28" width="2.5" style="3" customWidth="1"/>
    <col min="29" max="29" width="1.1640625" style="3" customWidth="1"/>
    <col min="30" max="34" width="5" style="3" customWidth="1"/>
    <col min="35" max="35" width="1.33203125" style="3" customWidth="1"/>
    <col min="36" max="16384" width="9" style="3"/>
  </cols>
  <sheetData>
    <row r="1" spans="1:34" ht="12" customHeight="1" thickBot="1">
      <c r="B1" s="569" t="s">
        <v>15</v>
      </c>
      <c r="C1" s="570"/>
      <c r="E1" s="607" t="s">
        <v>71</v>
      </c>
      <c r="F1" s="607"/>
      <c r="H1" s="607" t="s">
        <v>39</v>
      </c>
      <c r="I1" s="607"/>
      <c r="K1" s="607" t="s">
        <v>41</v>
      </c>
      <c r="L1" s="607"/>
      <c r="M1" s="123"/>
      <c r="N1" s="607" t="s">
        <v>76</v>
      </c>
      <c r="O1" s="607"/>
      <c r="P1" s="123"/>
      <c r="Q1" s="124"/>
      <c r="R1" s="575" t="s">
        <v>71</v>
      </c>
      <c r="S1" s="575"/>
      <c r="T1" s="575" t="s">
        <v>39</v>
      </c>
      <c r="U1" s="575"/>
      <c r="V1" s="575" t="s">
        <v>41</v>
      </c>
      <c r="W1" s="575"/>
      <c r="X1" s="125"/>
      <c r="Y1" s="125"/>
      <c r="Z1" s="558" t="s">
        <v>15</v>
      </c>
      <c r="AA1" s="558"/>
    </row>
    <row r="2" spans="1:34" ht="12" customHeight="1">
      <c r="B2" s="571"/>
      <c r="C2" s="572"/>
      <c r="E2" s="126">
        <v>0</v>
      </c>
      <c r="F2" s="127" t="s">
        <v>9</v>
      </c>
      <c r="H2" s="126">
        <v>0</v>
      </c>
      <c r="I2" s="127" t="s">
        <v>8</v>
      </c>
      <c r="K2" s="126">
        <v>0</v>
      </c>
      <c r="L2" s="127" t="s">
        <v>9</v>
      </c>
      <c r="N2" s="126">
        <v>0</v>
      </c>
      <c r="O2" s="127">
        <v>1</v>
      </c>
      <c r="Q2" s="128" t="s">
        <v>13</v>
      </c>
      <c r="R2" s="576">
        <f>COUNTIF(AD$13:AD$192,$Q2)</f>
        <v>0</v>
      </c>
      <c r="S2" s="577"/>
      <c r="T2" s="577">
        <f>COUNTIF(AE$13:AE$192,$Q2)</f>
        <v>0</v>
      </c>
      <c r="U2" s="577"/>
      <c r="V2" s="577">
        <f>COUNTIF(AF$13:AF$192,$Q2)</f>
        <v>0</v>
      </c>
      <c r="W2" s="578"/>
      <c r="Y2" s="128">
        <v>5</v>
      </c>
      <c r="Z2" s="559">
        <f>COUNTIF($AG$13:$AG$192,Y2)</f>
        <v>0</v>
      </c>
      <c r="AA2" s="560"/>
    </row>
    <row r="3" spans="1:34" ht="12" customHeight="1" thickBot="1">
      <c r="B3" s="573"/>
      <c r="C3" s="574"/>
      <c r="E3" s="129">
        <v>40</v>
      </c>
      <c r="F3" s="130" t="s">
        <v>11</v>
      </c>
      <c r="H3" s="129">
        <v>40</v>
      </c>
      <c r="I3" s="130" t="s">
        <v>10</v>
      </c>
      <c r="K3" s="129">
        <v>40</v>
      </c>
      <c r="L3" s="130" t="s">
        <v>11</v>
      </c>
      <c r="N3" s="129">
        <v>15</v>
      </c>
      <c r="O3" s="130">
        <v>2</v>
      </c>
      <c r="Q3" s="131" t="s">
        <v>11</v>
      </c>
      <c r="R3" s="561">
        <f t="shared" ref="R3:R4" si="0">COUNTIF(AD$13:AD$192,$Q3)</f>
        <v>0</v>
      </c>
      <c r="S3" s="581"/>
      <c r="T3" s="579">
        <f t="shared" ref="T3:T4" si="1">COUNTIF(AE$13:AE$192,$Q3)</f>
        <v>0</v>
      </c>
      <c r="U3" s="579"/>
      <c r="V3" s="579">
        <f t="shared" ref="V3:V4" si="2">COUNTIF(AF$13:AF$192,$Q3)</f>
        <v>0</v>
      </c>
      <c r="W3" s="580"/>
      <c r="Y3" s="131">
        <v>4</v>
      </c>
      <c r="Z3" s="561">
        <f>COUNTIF($AG$13:$AG$192,Y3)</f>
        <v>0</v>
      </c>
      <c r="AA3" s="562"/>
    </row>
    <row r="4" spans="1:34" ht="12" customHeight="1" thickBot="1">
      <c r="B4" s="635" t="s">
        <v>183</v>
      </c>
      <c r="C4" s="567"/>
      <c r="E4" s="132">
        <v>80</v>
      </c>
      <c r="F4" s="133" t="s">
        <v>13</v>
      </c>
      <c r="H4" s="132">
        <v>80</v>
      </c>
      <c r="I4" s="133" t="s">
        <v>12</v>
      </c>
      <c r="K4" s="132">
        <v>80</v>
      </c>
      <c r="L4" s="133" t="s">
        <v>13</v>
      </c>
      <c r="N4" s="129">
        <v>40</v>
      </c>
      <c r="O4" s="130">
        <v>3</v>
      </c>
      <c r="Q4" s="134" t="s">
        <v>9</v>
      </c>
      <c r="R4" s="563">
        <f t="shared" si="0"/>
        <v>0</v>
      </c>
      <c r="S4" s="568"/>
      <c r="T4" s="565">
        <f t="shared" si="1"/>
        <v>0</v>
      </c>
      <c r="U4" s="565"/>
      <c r="V4" s="565">
        <f t="shared" si="2"/>
        <v>0</v>
      </c>
      <c r="W4" s="566"/>
      <c r="Y4" s="131">
        <v>3</v>
      </c>
      <c r="Z4" s="561">
        <f>COUNTIF($AG$13:$AG$192,Y4)</f>
        <v>0</v>
      </c>
      <c r="AA4" s="562"/>
      <c r="AD4" s="557" t="s">
        <v>14</v>
      </c>
      <c r="AE4" s="557"/>
    </row>
    <row r="5" spans="1:34" ht="12" customHeight="1" thickBot="1">
      <c r="B5" s="567"/>
      <c r="C5" s="567"/>
      <c r="F5" s="135" t="s">
        <v>104</v>
      </c>
      <c r="I5" s="135" t="s">
        <v>104</v>
      </c>
      <c r="L5" s="135" t="s">
        <v>104</v>
      </c>
      <c r="N5" s="129">
        <v>70</v>
      </c>
      <c r="O5" s="130">
        <v>4</v>
      </c>
      <c r="Q5" s="134" t="s">
        <v>16</v>
      </c>
      <c r="R5" s="563">
        <f>SUM(R2:S4)</f>
        <v>0</v>
      </c>
      <c r="S5" s="568"/>
      <c r="T5" s="565">
        <f t="shared" ref="T5" si="3">SUM(T2:U4)</f>
        <v>0</v>
      </c>
      <c r="U5" s="565"/>
      <c r="V5" s="565">
        <f t="shared" ref="V5" si="4">SUM(V2:W4)</f>
        <v>0</v>
      </c>
      <c r="W5" s="566"/>
      <c r="Y5" s="131">
        <v>2</v>
      </c>
      <c r="Z5" s="561">
        <f>COUNTIF($AG$13:$AG$192,Y5)</f>
        <v>0</v>
      </c>
      <c r="AA5" s="562"/>
      <c r="AD5" s="553" t="str">
        <f>IF(ISERROR((Z2*Y2+Z3*Y3+Z4*Y4+Z5*Y5+Z6*Y6)/(Z2+Z3+Z4+Z5+Z6)),"",(Z2*Y2+Z3*Y3+Z4*Y4+Z5*Y5+Z6*Y6)/(Z2+Z3+Z4+Z5+Z6))</f>
        <v/>
      </c>
      <c r="AE5" s="554"/>
    </row>
    <row r="6" spans="1:34" ht="12" customHeight="1" thickBot="1">
      <c r="B6" s="567"/>
      <c r="C6" s="567"/>
      <c r="D6" s="136"/>
      <c r="E6" s="137"/>
      <c r="F6" s="138">
        <v>1</v>
      </c>
      <c r="H6" s="137"/>
      <c r="I6" s="138">
        <v>1</v>
      </c>
      <c r="K6" s="137"/>
      <c r="L6" s="138">
        <v>1</v>
      </c>
      <c r="N6" s="132">
        <v>85</v>
      </c>
      <c r="O6" s="133">
        <v>5</v>
      </c>
      <c r="R6" s="125"/>
      <c r="S6" s="125"/>
      <c r="T6" s="125"/>
      <c r="Y6" s="134">
        <v>1</v>
      </c>
      <c r="Z6" s="563">
        <f>COUNTIF($AG$13:$AG$192,Y6)</f>
        <v>0</v>
      </c>
      <c r="AA6" s="564"/>
      <c r="AD6" s="555"/>
      <c r="AE6" s="556"/>
    </row>
    <row r="7" spans="1:34" ht="12" customHeight="1" thickBot="1">
      <c r="B7" s="567"/>
      <c r="C7" s="567"/>
      <c r="D7" s="139" t="s">
        <v>83</v>
      </c>
      <c r="E7" s="139" t="s">
        <v>84</v>
      </c>
      <c r="F7" s="140"/>
      <c r="G7" s="139" t="s">
        <v>83</v>
      </c>
      <c r="H7" s="139" t="s">
        <v>84</v>
      </c>
      <c r="I7" s="140"/>
      <c r="J7" s="139" t="s">
        <v>83</v>
      </c>
      <c r="K7" s="139" t="s">
        <v>84</v>
      </c>
      <c r="L7" s="140"/>
      <c r="R7" s="124"/>
      <c r="S7" s="124"/>
      <c r="T7" s="124"/>
      <c r="Y7" s="134" t="s">
        <v>191</v>
      </c>
      <c r="Z7" s="563">
        <f>SUM(Z2:AA6)</f>
        <v>0</v>
      </c>
      <c r="AA7" s="564"/>
    </row>
    <row r="8" spans="1:34" ht="12" customHeight="1" thickBot="1">
      <c r="B8" s="567"/>
      <c r="C8" s="567"/>
      <c r="D8" s="141">
        <v>1</v>
      </c>
      <c r="E8" s="142">
        <v>1</v>
      </c>
      <c r="F8" s="124"/>
      <c r="G8" s="141">
        <v>1</v>
      </c>
      <c r="H8" s="142">
        <v>4</v>
      </c>
      <c r="I8" s="124"/>
      <c r="J8" s="141">
        <v>1</v>
      </c>
      <c r="K8" s="142">
        <v>0</v>
      </c>
      <c r="L8" s="124"/>
      <c r="AH8" s="101">
        <f>IF(ISERROR(VLOOKUP($AH$11,評一覧,2,FALSE)),"",VLOOKUP($AH$11,評一覧,2,FALSE))</f>
        <v>10</v>
      </c>
    </row>
    <row r="9" spans="1:34" s="100" customFormat="1" ht="11.25" customHeight="1" thickBot="1">
      <c r="A9" s="103"/>
      <c r="B9" s="2">
        <v>1</v>
      </c>
      <c r="C9" s="2">
        <v>2</v>
      </c>
      <c r="D9" s="2">
        <v>3</v>
      </c>
      <c r="E9" s="2">
        <v>4</v>
      </c>
      <c r="F9" s="2">
        <v>5</v>
      </c>
      <c r="G9" s="2">
        <v>6</v>
      </c>
      <c r="H9" s="2">
        <v>7</v>
      </c>
      <c r="I9" s="2">
        <v>8</v>
      </c>
      <c r="J9" s="2">
        <v>9</v>
      </c>
      <c r="K9" s="2">
        <v>10</v>
      </c>
      <c r="L9" s="2">
        <v>11</v>
      </c>
      <c r="M9" s="2">
        <v>12</v>
      </c>
      <c r="N9" s="2">
        <v>13</v>
      </c>
      <c r="O9" s="2">
        <v>14</v>
      </c>
      <c r="P9" s="2">
        <v>15</v>
      </c>
      <c r="Q9" s="2">
        <v>16</v>
      </c>
      <c r="R9" s="2">
        <v>17</v>
      </c>
      <c r="S9" s="2">
        <v>18</v>
      </c>
      <c r="T9" s="2">
        <v>19</v>
      </c>
      <c r="U9" s="2">
        <v>20</v>
      </c>
      <c r="V9" s="2">
        <v>21</v>
      </c>
      <c r="W9" s="2">
        <v>22</v>
      </c>
      <c r="X9" s="2">
        <v>23</v>
      </c>
      <c r="Y9" s="2">
        <v>24</v>
      </c>
      <c r="Z9" s="2">
        <v>25</v>
      </c>
      <c r="AA9" s="2">
        <v>26</v>
      </c>
      <c r="AB9" s="2">
        <v>27</v>
      </c>
      <c r="AC9" s="2">
        <v>28</v>
      </c>
      <c r="AD9" s="2">
        <v>29</v>
      </c>
      <c r="AE9" s="143">
        <v>30</v>
      </c>
      <c r="AF9" s="2">
        <v>31</v>
      </c>
      <c r="AG9" s="2">
        <v>32</v>
      </c>
      <c r="AH9" s="2">
        <v>33</v>
      </c>
    </row>
    <row r="10" spans="1:34" ht="23.25" customHeight="1" thickTop="1" thickBot="1">
      <c r="B10" s="612"/>
      <c r="C10" s="613"/>
      <c r="D10" s="618" t="s">
        <v>22</v>
      </c>
      <c r="E10" s="619"/>
      <c r="F10" s="620"/>
      <c r="G10" s="618" t="s">
        <v>23</v>
      </c>
      <c r="H10" s="619"/>
      <c r="I10" s="620"/>
      <c r="J10" s="621" t="s">
        <v>68</v>
      </c>
      <c r="K10" s="622"/>
      <c r="L10" s="623"/>
      <c r="N10" s="605" t="s">
        <v>7</v>
      </c>
      <c r="O10" s="608" t="s">
        <v>74</v>
      </c>
      <c r="P10" s="609"/>
      <c r="Q10" s="599" t="s">
        <v>90</v>
      </c>
      <c r="R10" s="597" t="s">
        <v>71</v>
      </c>
      <c r="S10" s="603" t="s">
        <v>78</v>
      </c>
      <c r="T10" s="601" t="s">
        <v>39</v>
      </c>
      <c r="U10" s="603" t="s">
        <v>78</v>
      </c>
      <c r="V10" s="601" t="s">
        <v>41</v>
      </c>
      <c r="W10" s="593" t="s">
        <v>78</v>
      </c>
      <c r="X10" s="595" t="s">
        <v>19</v>
      </c>
      <c r="Y10" s="589" t="s">
        <v>89</v>
      </c>
      <c r="Z10" s="590"/>
      <c r="AA10" s="587" t="s">
        <v>15</v>
      </c>
      <c r="AB10" s="591" t="s">
        <v>78</v>
      </c>
      <c r="AC10" s="144"/>
      <c r="AD10" s="626" t="s">
        <v>79</v>
      </c>
      <c r="AE10" s="627"/>
      <c r="AF10" s="628"/>
      <c r="AG10" s="624" t="s">
        <v>15</v>
      </c>
      <c r="AH10" s="145" t="s">
        <v>100</v>
      </c>
    </row>
    <row r="11" spans="1:34" ht="23.25" customHeight="1">
      <c r="B11" s="614"/>
      <c r="C11" s="615"/>
      <c r="D11" s="616" t="s">
        <v>69</v>
      </c>
      <c r="E11" s="617"/>
      <c r="F11" s="146" t="s">
        <v>16</v>
      </c>
      <c r="G11" s="616" t="s">
        <v>69</v>
      </c>
      <c r="H11" s="617"/>
      <c r="I11" s="146" t="s">
        <v>16</v>
      </c>
      <c r="J11" s="616" t="s">
        <v>69</v>
      </c>
      <c r="K11" s="617"/>
      <c r="L11" s="146" t="s">
        <v>16</v>
      </c>
      <c r="N11" s="606"/>
      <c r="O11" s="610"/>
      <c r="P11" s="611"/>
      <c r="Q11" s="600"/>
      <c r="R11" s="598"/>
      <c r="S11" s="604"/>
      <c r="T11" s="602"/>
      <c r="U11" s="604"/>
      <c r="V11" s="602"/>
      <c r="W11" s="594"/>
      <c r="X11" s="596"/>
      <c r="Y11" s="147" t="s">
        <v>88</v>
      </c>
      <c r="Z11" s="148" t="s">
        <v>87</v>
      </c>
      <c r="AA11" s="588"/>
      <c r="AB11" s="592"/>
      <c r="AC11" s="144"/>
      <c r="AD11" s="149" t="s">
        <v>80</v>
      </c>
      <c r="AE11" s="150" t="s">
        <v>81</v>
      </c>
      <c r="AF11" s="151" t="s">
        <v>82</v>
      </c>
      <c r="AG11" s="625"/>
      <c r="AH11" s="152" t="s">
        <v>102</v>
      </c>
    </row>
    <row r="12" spans="1:34" s="103" customFormat="1" ht="12.75" customHeight="1" thickBot="1">
      <c r="A12" s="3"/>
      <c r="B12" s="153" t="s">
        <v>1</v>
      </c>
      <c r="C12" s="154" t="s">
        <v>17</v>
      </c>
      <c r="D12" s="153" t="s">
        <v>5</v>
      </c>
      <c r="E12" s="154" t="s">
        <v>6</v>
      </c>
      <c r="F12" s="155" t="s">
        <v>70</v>
      </c>
      <c r="G12" s="153" t="s">
        <v>5</v>
      </c>
      <c r="H12" s="154" t="s">
        <v>6</v>
      </c>
      <c r="I12" s="155" t="s">
        <v>70</v>
      </c>
      <c r="J12" s="153" t="s">
        <v>5</v>
      </c>
      <c r="K12" s="154" t="s">
        <v>6</v>
      </c>
      <c r="L12" s="155" t="s">
        <v>70</v>
      </c>
      <c r="N12" s="156"/>
      <c r="O12" s="157" t="s">
        <v>70</v>
      </c>
      <c r="P12" s="158" t="s">
        <v>85</v>
      </c>
      <c r="Q12" s="159" t="s">
        <v>70</v>
      </c>
      <c r="R12" s="160"/>
      <c r="S12" s="161"/>
      <c r="T12" s="162"/>
      <c r="U12" s="161"/>
      <c r="V12" s="162"/>
      <c r="W12" s="163"/>
      <c r="X12" s="164"/>
      <c r="Y12" s="165"/>
      <c r="Z12" s="166"/>
      <c r="AA12" s="159"/>
      <c r="AB12" s="167"/>
      <c r="AC12" s="135"/>
      <c r="AD12" s="168"/>
      <c r="AE12" s="169"/>
      <c r="AF12" s="170"/>
      <c r="AG12" s="171"/>
      <c r="AH12" s="163"/>
    </row>
    <row r="13" spans="1:34" ht="12" customHeight="1">
      <c r="B13" s="14">
        <f>IF(情報!$C3="","",情報!$C3)</f>
        <v>101</v>
      </c>
      <c r="C13" s="15" t="str">
        <f t="shared" ref="C13:C76" si="5">IF(ISERROR(VLOOKUP($B13,名列,2,FALSE)&amp;""),"",VLOOKUP($B13,名列,2,FALSE)&amp;"")</f>
        <v/>
      </c>
      <c r="D13" s="172" t="str">
        <f t="shared" ref="D13:D44" si="6">VLOOKUP($B13,単3,60,FALSE)</f>
        <v/>
      </c>
      <c r="E13" s="173" t="str">
        <f t="shared" ref="E13:E44" si="7">VLOOKUP($B13,テ3,41,FALSE)</f>
        <v/>
      </c>
      <c r="F13" s="174" t="str">
        <f t="shared" ref="F13:F76" si="8">IF(ISERROR((D13*D$8+E13*E$8)/(D$8+E$8)),"",(D13*D$8+E13*E$8)/(D$8+E$8))</f>
        <v/>
      </c>
      <c r="G13" s="172" t="str">
        <f t="shared" ref="G13:G44" si="9">VLOOKUP($B13,単3,61,FALSE)</f>
        <v/>
      </c>
      <c r="H13" s="173" t="str">
        <f t="shared" ref="H13:H44" si="10">VLOOKUP($B13,テ3,42,FALSE)</f>
        <v/>
      </c>
      <c r="I13" s="174" t="str">
        <f t="shared" ref="I13:I76" si="11">IF(ISERROR((G13*G$8+H13*H$8)/(G$8+H$8)),"",(G13*G$8+H13*H$8)/(G$8+H$8))</f>
        <v/>
      </c>
      <c r="J13" s="172" t="str">
        <f t="shared" ref="J13:J44" si="12">VLOOKUP($B13,単3,62,FALSE)</f>
        <v/>
      </c>
      <c r="K13" s="173" t="str">
        <f t="shared" ref="K13:K44" si="13">VLOOKUP($B13,テ3,43,FALSE)</f>
        <v/>
      </c>
      <c r="L13" s="174" t="str">
        <f t="shared" ref="L13:L76" si="14">IF(ISERROR((J13*J$8+K13*K$8)/(J$8+K$8)),"",(J13*J$8+K13*K$8)/(J$8+K$8))</f>
        <v/>
      </c>
      <c r="M13" s="20"/>
      <c r="N13" s="175" t="str">
        <f t="shared" ref="N13:N76" si="15">IF(O13="","",RANK(O13,$O$13:$O$192,0))</f>
        <v/>
      </c>
      <c r="O13" s="176" t="str">
        <f t="shared" ref="O13:O76" si="16">IF(COUNT(F13,I13,L13)=3,($F13*$F$6+$I13*$I$6+$L13*$L$6)/($F$6+$I$6+$L$6),"")</f>
        <v/>
      </c>
      <c r="P13" s="177" t="str">
        <f t="shared" ref="P13:P76" si="17">IF(ISERROR(LOOKUP(O13,$N$2:$O$6)),"",LOOKUP(O13,$N$2:$O$6))</f>
        <v/>
      </c>
      <c r="Q13" s="172" t="str">
        <f t="shared" ref="Q13:Q44" si="18">VLOOKUP($B13,テ3,44,FALSE)</f>
        <v/>
      </c>
      <c r="R13" s="178" t="str">
        <f t="shared" ref="R13:R76" si="19">IF(ISERROR(LOOKUP($F13,$E$2:$F$4)),"",LOOKUP($F13,$E$2:$F$4))</f>
        <v/>
      </c>
      <c r="S13" s="179"/>
      <c r="T13" s="180" t="str">
        <f t="shared" ref="T13:T76" si="20">IF(ISERROR(LOOKUP($I13,$H$2:$I$4)),"",LOOKUP($I13,$H$2:$I$4))</f>
        <v/>
      </c>
      <c r="U13" s="179"/>
      <c r="V13" s="180" t="str">
        <f t="shared" ref="V13:V76" si="21">IF(ISERROR(LOOKUP($L13,$K$2:$L$4)),"",LOOKUP($L13,$K$2:$L$4))</f>
        <v/>
      </c>
      <c r="W13" s="179"/>
      <c r="X13" s="181" t="str">
        <f t="shared" ref="X13:X76" si="22">IF($AD13&amp;$AE13&amp;$AF13="","",(IF($AD13="A",3,IF($AD13="B",2,1)))+(IF($AE13="A",3,IF($AE13="B",2,1)))+(IF($AF13="A",3,IF($AF13="B",2,1))))</f>
        <v/>
      </c>
      <c r="Y13" s="182" t="str">
        <f t="shared" ref="Y13:Y76" si="23">IF($X13="","",VLOOKUP($X13,観点得点,2,FALSE))</f>
        <v/>
      </c>
      <c r="Z13" s="183" t="str">
        <f t="shared" ref="Z13:Z76" si="24">IF($X13="","",VLOOKUP($X13,観点得点,3,FALSE))</f>
        <v/>
      </c>
      <c r="AA13" s="184" t="str">
        <f t="shared" ref="AA13:AA76" si="25">IF(ISERROR(LOOKUP(O13,$N$2:$O$6)),"",LOOKUP(O13,$N$2:$O$6))</f>
        <v/>
      </c>
      <c r="AB13" s="185"/>
      <c r="AC13" s="186"/>
      <c r="AD13" s="187" t="str">
        <f t="shared" ref="AD13:AD76" si="26">IF($S13="",$R13,$S13)</f>
        <v/>
      </c>
      <c r="AE13" s="188" t="str">
        <f t="shared" ref="AE13:AE76" si="27">IF($U13="",$T13,$U13)</f>
        <v/>
      </c>
      <c r="AF13" s="189" t="str">
        <f t="shared" ref="AF13:AF76" si="28">IF($W13="",$V13,$W13)</f>
        <v/>
      </c>
      <c r="AG13" s="190" t="str">
        <f t="shared" ref="AG13:AG76" si="29">IF(AB13="",AA13,AB13)</f>
        <v/>
      </c>
      <c r="AH13" s="191" t="str">
        <f t="shared" ref="AH13:AH76" si="30">IF(ISERROR(VLOOKUP($B13,評全,$AH$8,FALSE)),"",VLOOKUP($B13,評全,$AH$8,FALSE))</f>
        <v/>
      </c>
    </row>
    <row r="14" spans="1:34" ht="12" customHeight="1">
      <c r="B14" s="21">
        <f>IF(情報!$C4="","",情報!$C4)</f>
        <v>102</v>
      </c>
      <c r="C14" s="22" t="str">
        <f t="shared" si="5"/>
        <v/>
      </c>
      <c r="D14" s="192" t="str">
        <f t="shared" si="6"/>
        <v/>
      </c>
      <c r="E14" s="193" t="str">
        <f t="shared" si="7"/>
        <v/>
      </c>
      <c r="F14" s="194" t="str">
        <f t="shared" si="8"/>
        <v/>
      </c>
      <c r="G14" s="192" t="str">
        <f t="shared" si="9"/>
        <v/>
      </c>
      <c r="H14" s="193" t="str">
        <f t="shared" si="10"/>
        <v/>
      </c>
      <c r="I14" s="194" t="str">
        <f t="shared" si="11"/>
        <v/>
      </c>
      <c r="J14" s="192" t="str">
        <f t="shared" si="12"/>
        <v/>
      </c>
      <c r="K14" s="193" t="str">
        <f t="shared" si="13"/>
        <v/>
      </c>
      <c r="L14" s="194" t="str">
        <f t="shared" si="14"/>
        <v/>
      </c>
      <c r="M14" s="20"/>
      <c r="N14" s="195" t="str">
        <f t="shared" si="15"/>
        <v/>
      </c>
      <c r="O14" s="196" t="str">
        <f t="shared" si="16"/>
        <v/>
      </c>
      <c r="P14" s="197" t="str">
        <f t="shared" si="17"/>
        <v/>
      </c>
      <c r="Q14" s="192" t="str">
        <f t="shared" si="18"/>
        <v/>
      </c>
      <c r="R14" s="198" t="str">
        <f t="shared" si="19"/>
        <v/>
      </c>
      <c r="S14" s="199"/>
      <c r="T14" s="200" t="str">
        <f t="shared" si="20"/>
        <v/>
      </c>
      <c r="U14" s="199"/>
      <c r="V14" s="200" t="str">
        <f t="shared" si="21"/>
        <v/>
      </c>
      <c r="W14" s="199"/>
      <c r="X14" s="201" t="str">
        <f t="shared" si="22"/>
        <v/>
      </c>
      <c r="Y14" s="202" t="str">
        <f t="shared" si="23"/>
        <v/>
      </c>
      <c r="Z14" s="203" t="str">
        <f t="shared" si="24"/>
        <v/>
      </c>
      <c r="AA14" s="204" t="str">
        <f t="shared" si="25"/>
        <v/>
      </c>
      <c r="AB14" s="205"/>
      <c r="AC14" s="186"/>
      <c r="AD14" s="206" t="str">
        <f t="shared" si="26"/>
        <v/>
      </c>
      <c r="AE14" s="207" t="str">
        <f t="shared" si="27"/>
        <v/>
      </c>
      <c r="AF14" s="208" t="str">
        <f t="shared" si="28"/>
        <v/>
      </c>
      <c r="AG14" s="209" t="str">
        <f t="shared" si="29"/>
        <v/>
      </c>
      <c r="AH14" s="210" t="str">
        <f t="shared" si="30"/>
        <v/>
      </c>
    </row>
    <row r="15" spans="1:34" ht="12" customHeight="1">
      <c r="B15" s="21">
        <f>IF(情報!$C5="","",情報!$C5)</f>
        <v>103</v>
      </c>
      <c r="C15" s="22" t="str">
        <f t="shared" si="5"/>
        <v/>
      </c>
      <c r="D15" s="192" t="str">
        <f t="shared" si="6"/>
        <v/>
      </c>
      <c r="E15" s="193" t="str">
        <f t="shared" si="7"/>
        <v/>
      </c>
      <c r="F15" s="194" t="str">
        <f t="shared" si="8"/>
        <v/>
      </c>
      <c r="G15" s="192" t="str">
        <f t="shared" si="9"/>
        <v/>
      </c>
      <c r="H15" s="193" t="str">
        <f t="shared" si="10"/>
        <v/>
      </c>
      <c r="I15" s="194" t="str">
        <f t="shared" si="11"/>
        <v/>
      </c>
      <c r="J15" s="192" t="str">
        <f t="shared" si="12"/>
        <v/>
      </c>
      <c r="K15" s="193" t="str">
        <f t="shared" si="13"/>
        <v/>
      </c>
      <c r="L15" s="194" t="str">
        <f t="shared" si="14"/>
        <v/>
      </c>
      <c r="M15" s="20"/>
      <c r="N15" s="195" t="str">
        <f t="shared" si="15"/>
        <v/>
      </c>
      <c r="O15" s="196" t="str">
        <f t="shared" si="16"/>
        <v/>
      </c>
      <c r="P15" s="197" t="str">
        <f t="shared" si="17"/>
        <v/>
      </c>
      <c r="Q15" s="192" t="str">
        <f t="shared" si="18"/>
        <v/>
      </c>
      <c r="R15" s="198" t="str">
        <f t="shared" si="19"/>
        <v/>
      </c>
      <c r="S15" s="199"/>
      <c r="T15" s="200" t="str">
        <f t="shared" si="20"/>
        <v/>
      </c>
      <c r="U15" s="199"/>
      <c r="V15" s="200" t="str">
        <f t="shared" si="21"/>
        <v/>
      </c>
      <c r="W15" s="199"/>
      <c r="X15" s="201" t="str">
        <f t="shared" si="22"/>
        <v/>
      </c>
      <c r="Y15" s="202" t="str">
        <f t="shared" si="23"/>
        <v/>
      </c>
      <c r="Z15" s="203" t="str">
        <f t="shared" si="24"/>
        <v/>
      </c>
      <c r="AA15" s="204" t="str">
        <f t="shared" si="25"/>
        <v/>
      </c>
      <c r="AB15" s="205"/>
      <c r="AC15" s="186"/>
      <c r="AD15" s="206" t="str">
        <f t="shared" si="26"/>
        <v/>
      </c>
      <c r="AE15" s="207" t="str">
        <f t="shared" si="27"/>
        <v/>
      </c>
      <c r="AF15" s="208" t="str">
        <f t="shared" si="28"/>
        <v/>
      </c>
      <c r="AG15" s="209" t="str">
        <f t="shared" si="29"/>
        <v/>
      </c>
      <c r="AH15" s="210" t="str">
        <f t="shared" si="30"/>
        <v/>
      </c>
    </row>
    <row r="16" spans="1:34" ht="12" customHeight="1">
      <c r="B16" s="21">
        <f>IF(情報!$C6="","",情報!$C6)</f>
        <v>104</v>
      </c>
      <c r="C16" s="22" t="str">
        <f t="shared" si="5"/>
        <v/>
      </c>
      <c r="D16" s="192" t="str">
        <f t="shared" si="6"/>
        <v/>
      </c>
      <c r="E16" s="193" t="str">
        <f t="shared" si="7"/>
        <v/>
      </c>
      <c r="F16" s="194" t="str">
        <f t="shared" si="8"/>
        <v/>
      </c>
      <c r="G16" s="192" t="str">
        <f t="shared" si="9"/>
        <v/>
      </c>
      <c r="H16" s="193" t="str">
        <f t="shared" si="10"/>
        <v/>
      </c>
      <c r="I16" s="194" t="str">
        <f t="shared" si="11"/>
        <v/>
      </c>
      <c r="J16" s="192" t="str">
        <f t="shared" si="12"/>
        <v/>
      </c>
      <c r="K16" s="193" t="str">
        <f t="shared" si="13"/>
        <v/>
      </c>
      <c r="L16" s="194" t="str">
        <f t="shared" si="14"/>
        <v/>
      </c>
      <c r="M16" s="20"/>
      <c r="N16" s="195" t="str">
        <f t="shared" si="15"/>
        <v/>
      </c>
      <c r="O16" s="196" t="str">
        <f t="shared" si="16"/>
        <v/>
      </c>
      <c r="P16" s="197" t="str">
        <f t="shared" si="17"/>
        <v/>
      </c>
      <c r="Q16" s="192" t="str">
        <f t="shared" si="18"/>
        <v/>
      </c>
      <c r="R16" s="198" t="str">
        <f t="shared" si="19"/>
        <v/>
      </c>
      <c r="S16" s="199"/>
      <c r="T16" s="200" t="str">
        <f t="shared" si="20"/>
        <v/>
      </c>
      <c r="U16" s="199"/>
      <c r="V16" s="200" t="str">
        <f t="shared" si="21"/>
        <v/>
      </c>
      <c r="W16" s="199"/>
      <c r="X16" s="201" t="str">
        <f t="shared" si="22"/>
        <v/>
      </c>
      <c r="Y16" s="202" t="str">
        <f t="shared" si="23"/>
        <v/>
      </c>
      <c r="Z16" s="203" t="str">
        <f t="shared" si="24"/>
        <v/>
      </c>
      <c r="AA16" s="204" t="str">
        <f t="shared" si="25"/>
        <v/>
      </c>
      <c r="AB16" s="205"/>
      <c r="AC16" s="186"/>
      <c r="AD16" s="206" t="str">
        <f t="shared" si="26"/>
        <v/>
      </c>
      <c r="AE16" s="207" t="str">
        <f t="shared" si="27"/>
        <v/>
      </c>
      <c r="AF16" s="208" t="str">
        <f t="shared" si="28"/>
        <v/>
      </c>
      <c r="AG16" s="209" t="str">
        <f t="shared" si="29"/>
        <v/>
      </c>
      <c r="AH16" s="210" t="str">
        <f t="shared" si="30"/>
        <v/>
      </c>
    </row>
    <row r="17" spans="2:34" ht="12" customHeight="1">
      <c r="B17" s="27">
        <f>IF(情報!$C7="","",情報!$C7)</f>
        <v>105</v>
      </c>
      <c r="C17" s="28" t="str">
        <f t="shared" si="5"/>
        <v/>
      </c>
      <c r="D17" s="211" t="str">
        <f t="shared" si="6"/>
        <v/>
      </c>
      <c r="E17" s="212" t="str">
        <f t="shared" si="7"/>
        <v/>
      </c>
      <c r="F17" s="213" t="str">
        <f t="shared" si="8"/>
        <v/>
      </c>
      <c r="G17" s="211" t="str">
        <f t="shared" si="9"/>
        <v/>
      </c>
      <c r="H17" s="212" t="str">
        <f t="shared" si="10"/>
        <v/>
      </c>
      <c r="I17" s="213" t="str">
        <f t="shared" si="11"/>
        <v/>
      </c>
      <c r="J17" s="211" t="str">
        <f t="shared" si="12"/>
        <v/>
      </c>
      <c r="K17" s="212" t="str">
        <f t="shared" si="13"/>
        <v/>
      </c>
      <c r="L17" s="213" t="str">
        <f t="shared" si="14"/>
        <v/>
      </c>
      <c r="M17" s="20"/>
      <c r="N17" s="214" t="str">
        <f t="shared" si="15"/>
        <v/>
      </c>
      <c r="O17" s="215" t="str">
        <f t="shared" si="16"/>
        <v/>
      </c>
      <c r="P17" s="216" t="str">
        <f t="shared" si="17"/>
        <v/>
      </c>
      <c r="Q17" s="211" t="str">
        <f t="shared" si="18"/>
        <v/>
      </c>
      <c r="R17" s="217" t="str">
        <f t="shared" si="19"/>
        <v/>
      </c>
      <c r="S17" s="218"/>
      <c r="T17" s="219" t="str">
        <f t="shared" si="20"/>
        <v/>
      </c>
      <c r="U17" s="218"/>
      <c r="V17" s="219" t="str">
        <f t="shared" si="21"/>
        <v/>
      </c>
      <c r="W17" s="218"/>
      <c r="X17" s="220" t="str">
        <f t="shared" si="22"/>
        <v/>
      </c>
      <c r="Y17" s="221" t="str">
        <f t="shared" si="23"/>
        <v/>
      </c>
      <c r="Z17" s="222" t="str">
        <f t="shared" si="24"/>
        <v/>
      </c>
      <c r="AA17" s="223" t="str">
        <f t="shared" si="25"/>
        <v/>
      </c>
      <c r="AB17" s="224"/>
      <c r="AC17" s="186"/>
      <c r="AD17" s="225" t="str">
        <f t="shared" si="26"/>
        <v/>
      </c>
      <c r="AE17" s="226" t="str">
        <f t="shared" si="27"/>
        <v/>
      </c>
      <c r="AF17" s="227" t="str">
        <f t="shared" si="28"/>
        <v/>
      </c>
      <c r="AG17" s="228" t="str">
        <f t="shared" si="29"/>
        <v/>
      </c>
      <c r="AH17" s="229" t="str">
        <f t="shared" si="30"/>
        <v/>
      </c>
    </row>
    <row r="18" spans="2:34" ht="12" customHeight="1">
      <c r="B18" s="33">
        <f>IF(情報!$C8="","",情報!$C8)</f>
        <v>106</v>
      </c>
      <c r="C18" s="34" t="str">
        <f t="shared" si="5"/>
        <v/>
      </c>
      <c r="D18" s="230" t="str">
        <f t="shared" si="6"/>
        <v/>
      </c>
      <c r="E18" s="231" t="str">
        <f t="shared" si="7"/>
        <v/>
      </c>
      <c r="F18" s="232" t="str">
        <f t="shared" si="8"/>
        <v/>
      </c>
      <c r="G18" s="230" t="str">
        <f t="shared" si="9"/>
        <v/>
      </c>
      <c r="H18" s="231" t="str">
        <f t="shared" si="10"/>
        <v/>
      </c>
      <c r="I18" s="232" t="str">
        <f t="shared" si="11"/>
        <v/>
      </c>
      <c r="J18" s="230" t="str">
        <f t="shared" si="12"/>
        <v/>
      </c>
      <c r="K18" s="231" t="str">
        <f t="shared" si="13"/>
        <v/>
      </c>
      <c r="L18" s="232" t="str">
        <f t="shared" si="14"/>
        <v/>
      </c>
      <c r="M18" s="20"/>
      <c r="N18" s="233" t="str">
        <f t="shared" si="15"/>
        <v/>
      </c>
      <c r="O18" s="234" t="str">
        <f t="shared" si="16"/>
        <v/>
      </c>
      <c r="P18" s="235" t="str">
        <f t="shared" si="17"/>
        <v/>
      </c>
      <c r="Q18" s="230" t="str">
        <f t="shared" si="18"/>
        <v/>
      </c>
      <c r="R18" s="236" t="str">
        <f t="shared" si="19"/>
        <v/>
      </c>
      <c r="S18" s="237"/>
      <c r="T18" s="238" t="str">
        <f t="shared" si="20"/>
        <v/>
      </c>
      <c r="U18" s="237"/>
      <c r="V18" s="238" t="str">
        <f t="shared" si="21"/>
        <v/>
      </c>
      <c r="W18" s="237"/>
      <c r="X18" s="239" t="str">
        <f t="shared" si="22"/>
        <v/>
      </c>
      <c r="Y18" s="240" t="str">
        <f t="shared" si="23"/>
        <v/>
      </c>
      <c r="Z18" s="241" t="str">
        <f t="shared" si="24"/>
        <v/>
      </c>
      <c r="AA18" s="242" t="str">
        <f t="shared" si="25"/>
        <v/>
      </c>
      <c r="AB18" s="243"/>
      <c r="AC18" s="186"/>
      <c r="AD18" s="244" t="str">
        <f t="shared" si="26"/>
        <v/>
      </c>
      <c r="AE18" s="245" t="str">
        <f t="shared" si="27"/>
        <v/>
      </c>
      <c r="AF18" s="246" t="str">
        <f t="shared" si="28"/>
        <v/>
      </c>
      <c r="AG18" s="247" t="str">
        <f t="shared" si="29"/>
        <v/>
      </c>
      <c r="AH18" s="248" t="str">
        <f t="shared" si="30"/>
        <v/>
      </c>
    </row>
    <row r="19" spans="2:34" ht="12" customHeight="1">
      <c r="B19" s="21">
        <f>IF(情報!$C9="","",情報!$C9)</f>
        <v>107</v>
      </c>
      <c r="C19" s="22" t="str">
        <f t="shared" si="5"/>
        <v/>
      </c>
      <c r="D19" s="192" t="str">
        <f t="shared" si="6"/>
        <v/>
      </c>
      <c r="E19" s="193" t="str">
        <f t="shared" si="7"/>
        <v/>
      </c>
      <c r="F19" s="194" t="str">
        <f t="shared" si="8"/>
        <v/>
      </c>
      <c r="G19" s="192" t="str">
        <f t="shared" si="9"/>
        <v/>
      </c>
      <c r="H19" s="193" t="str">
        <f t="shared" si="10"/>
        <v/>
      </c>
      <c r="I19" s="194" t="str">
        <f t="shared" si="11"/>
        <v/>
      </c>
      <c r="J19" s="192" t="str">
        <f t="shared" si="12"/>
        <v/>
      </c>
      <c r="K19" s="193" t="str">
        <f t="shared" si="13"/>
        <v/>
      </c>
      <c r="L19" s="194" t="str">
        <f t="shared" si="14"/>
        <v/>
      </c>
      <c r="M19" s="20"/>
      <c r="N19" s="195" t="str">
        <f t="shared" si="15"/>
        <v/>
      </c>
      <c r="O19" s="196" t="str">
        <f t="shared" si="16"/>
        <v/>
      </c>
      <c r="P19" s="197" t="str">
        <f t="shared" si="17"/>
        <v/>
      </c>
      <c r="Q19" s="192" t="str">
        <f t="shared" si="18"/>
        <v/>
      </c>
      <c r="R19" s="198" t="str">
        <f t="shared" si="19"/>
        <v/>
      </c>
      <c r="S19" s="199"/>
      <c r="T19" s="200" t="str">
        <f t="shared" si="20"/>
        <v/>
      </c>
      <c r="U19" s="199"/>
      <c r="V19" s="200" t="str">
        <f t="shared" si="21"/>
        <v/>
      </c>
      <c r="W19" s="199"/>
      <c r="X19" s="201" t="str">
        <f t="shared" si="22"/>
        <v/>
      </c>
      <c r="Y19" s="202" t="str">
        <f t="shared" si="23"/>
        <v/>
      </c>
      <c r="Z19" s="203" t="str">
        <f t="shared" si="24"/>
        <v/>
      </c>
      <c r="AA19" s="204" t="str">
        <f t="shared" si="25"/>
        <v/>
      </c>
      <c r="AB19" s="205"/>
      <c r="AC19" s="186"/>
      <c r="AD19" s="206" t="str">
        <f t="shared" si="26"/>
        <v/>
      </c>
      <c r="AE19" s="207" t="str">
        <f t="shared" si="27"/>
        <v/>
      </c>
      <c r="AF19" s="208" t="str">
        <f t="shared" si="28"/>
        <v/>
      </c>
      <c r="AG19" s="209" t="str">
        <f t="shared" si="29"/>
        <v/>
      </c>
      <c r="AH19" s="210" t="str">
        <f t="shared" si="30"/>
        <v/>
      </c>
    </row>
    <row r="20" spans="2:34" ht="12" customHeight="1">
      <c r="B20" s="21">
        <f>IF(情報!$C10="","",情報!$C10)</f>
        <v>108</v>
      </c>
      <c r="C20" s="22" t="str">
        <f t="shared" si="5"/>
        <v/>
      </c>
      <c r="D20" s="192" t="str">
        <f t="shared" si="6"/>
        <v/>
      </c>
      <c r="E20" s="193" t="str">
        <f t="shared" si="7"/>
        <v/>
      </c>
      <c r="F20" s="194" t="str">
        <f t="shared" si="8"/>
        <v/>
      </c>
      <c r="G20" s="192" t="str">
        <f t="shared" si="9"/>
        <v/>
      </c>
      <c r="H20" s="193" t="str">
        <f t="shared" si="10"/>
        <v/>
      </c>
      <c r="I20" s="194" t="str">
        <f t="shared" si="11"/>
        <v/>
      </c>
      <c r="J20" s="192" t="str">
        <f t="shared" si="12"/>
        <v/>
      </c>
      <c r="K20" s="193" t="str">
        <f t="shared" si="13"/>
        <v/>
      </c>
      <c r="L20" s="194" t="str">
        <f t="shared" si="14"/>
        <v/>
      </c>
      <c r="M20" s="20"/>
      <c r="N20" s="195" t="str">
        <f t="shared" si="15"/>
        <v/>
      </c>
      <c r="O20" s="196" t="str">
        <f t="shared" si="16"/>
        <v/>
      </c>
      <c r="P20" s="197" t="str">
        <f t="shared" si="17"/>
        <v/>
      </c>
      <c r="Q20" s="192" t="str">
        <f t="shared" si="18"/>
        <v/>
      </c>
      <c r="R20" s="198" t="str">
        <f t="shared" si="19"/>
        <v/>
      </c>
      <c r="S20" s="199"/>
      <c r="T20" s="200" t="str">
        <f t="shared" si="20"/>
        <v/>
      </c>
      <c r="U20" s="199"/>
      <c r="V20" s="200" t="str">
        <f t="shared" si="21"/>
        <v/>
      </c>
      <c r="W20" s="199"/>
      <c r="X20" s="201" t="str">
        <f t="shared" si="22"/>
        <v/>
      </c>
      <c r="Y20" s="202" t="str">
        <f t="shared" si="23"/>
        <v/>
      </c>
      <c r="Z20" s="203" t="str">
        <f t="shared" si="24"/>
        <v/>
      </c>
      <c r="AA20" s="204" t="str">
        <f t="shared" si="25"/>
        <v/>
      </c>
      <c r="AB20" s="205"/>
      <c r="AC20" s="186"/>
      <c r="AD20" s="206" t="str">
        <f t="shared" si="26"/>
        <v/>
      </c>
      <c r="AE20" s="207" t="str">
        <f t="shared" si="27"/>
        <v/>
      </c>
      <c r="AF20" s="208" t="str">
        <f t="shared" si="28"/>
        <v/>
      </c>
      <c r="AG20" s="209" t="str">
        <f t="shared" si="29"/>
        <v/>
      </c>
      <c r="AH20" s="210" t="str">
        <f t="shared" si="30"/>
        <v/>
      </c>
    </row>
    <row r="21" spans="2:34" ht="12" customHeight="1">
      <c r="B21" s="21">
        <f>IF(情報!$C11="","",情報!$C11)</f>
        <v>109</v>
      </c>
      <c r="C21" s="22" t="str">
        <f t="shared" si="5"/>
        <v/>
      </c>
      <c r="D21" s="192" t="str">
        <f t="shared" si="6"/>
        <v/>
      </c>
      <c r="E21" s="193" t="str">
        <f t="shared" si="7"/>
        <v/>
      </c>
      <c r="F21" s="194" t="str">
        <f t="shared" si="8"/>
        <v/>
      </c>
      <c r="G21" s="192" t="str">
        <f t="shared" si="9"/>
        <v/>
      </c>
      <c r="H21" s="193" t="str">
        <f t="shared" si="10"/>
        <v/>
      </c>
      <c r="I21" s="194" t="str">
        <f t="shared" si="11"/>
        <v/>
      </c>
      <c r="J21" s="192" t="str">
        <f t="shared" si="12"/>
        <v/>
      </c>
      <c r="K21" s="193" t="str">
        <f t="shared" si="13"/>
        <v/>
      </c>
      <c r="L21" s="194" t="str">
        <f t="shared" si="14"/>
        <v/>
      </c>
      <c r="M21" s="20"/>
      <c r="N21" s="195" t="str">
        <f t="shared" si="15"/>
        <v/>
      </c>
      <c r="O21" s="196" t="str">
        <f t="shared" si="16"/>
        <v/>
      </c>
      <c r="P21" s="197" t="str">
        <f t="shared" si="17"/>
        <v/>
      </c>
      <c r="Q21" s="192" t="str">
        <f t="shared" si="18"/>
        <v/>
      </c>
      <c r="R21" s="198" t="str">
        <f t="shared" si="19"/>
        <v/>
      </c>
      <c r="S21" s="199"/>
      <c r="T21" s="200" t="str">
        <f t="shared" si="20"/>
        <v/>
      </c>
      <c r="U21" s="199"/>
      <c r="V21" s="200" t="str">
        <f t="shared" si="21"/>
        <v/>
      </c>
      <c r="W21" s="199"/>
      <c r="X21" s="201" t="str">
        <f t="shared" si="22"/>
        <v/>
      </c>
      <c r="Y21" s="202" t="str">
        <f t="shared" si="23"/>
        <v/>
      </c>
      <c r="Z21" s="203" t="str">
        <f t="shared" si="24"/>
        <v/>
      </c>
      <c r="AA21" s="204" t="str">
        <f t="shared" si="25"/>
        <v/>
      </c>
      <c r="AB21" s="205"/>
      <c r="AC21" s="186"/>
      <c r="AD21" s="206" t="str">
        <f t="shared" si="26"/>
        <v/>
      </c>
      <c r="AE21" s="207" t="str">
        <f t="shared" si="27"/>
        <v/>
      </c>
      <c r="AF21" s="208" t="str">
        <f t="shared" si="28"/>
        <v/>
      </c>
      <c r="AG21" s="209" t="str">
        <f t="shared" si="29"/>
        <v/>
      </c>
      <c r="AH21" s="210" t="str">
        <f t="shared" si="30"/>
        <v/>
      </c>
    </row>
    <row r="22" spans="2:34" ht="12" customHeight="1">
      <c r="B22" s="27">
        <f>IF(情報!$C12="","",情報!$C12)</f>
        <v>110</v>
      </c>
      <c r="C22" s="28" t="str">
        <f t="shared" si="5"/>
        <v/>
      </c>
      <c r="D22" s="211" t="str">
        <f t="shared" si="6"/>
        <v/>
      </c>
      <c r="E22" s="212" t="str">
        <f t="shared" si="7"/>
        <v/>
      </c>
      <c r="F22" s="213" t="str">
        <f t="shared" si="8"/>
        <v/>
      </c>
      <c r="G22" s="211" t="str">
        <f t="shared" si="9"/>
        <v/>
      </c>
      <c r="H22" s="212" t="str">
        <f t="shared" si="10"/>
        <v/>
      </c>
      <c r="I22" s="213" t="str">
        <f t="shared" si="11"/>
        <v/>
      </c>
      <c r="J22" s="211" t="str">
        <f t="shared" si="12"/>
        <v/>
      </c>
      <c r="K22" s="212" t="str">
        <f t="shared" si="13"/>
        <v/>
      </c>
      <c r="L22" s="213" t="str">
        <f t="shared" si="14"/>
        <v/>
      </c>
      <c r="M22" s="20"/>
      <c r="N22" s="214" t="str">
        <f t="shared" si="15"/>
        <v/>
      </c>
      <c r="O22" s="215" t="str">
        <f t="shared" si="16"/>
        <v/>
      </c>
      <c r="P22" s="216" t="str">
        <f t="shared" si="17"/>
        <v/>
      </c>
      <c r="Q22" s="211" t="str">
        <f t="shared" si="18"/>
        <v/>
      </c>
      <c r="R22" s="217" t="str">
        <f t="shared" si="19"/>
        <v/>
      </c>
      <c r="S22" s="218"/>
      <c r="T22" s="219" t="str">
        <f t="shared" si="20"/>
        <v/>
      </c>
      <c r="U22" s="218"/>
      <c r="V22" s="219" t="str">
        <f t="shared" si="21"/>
        <v/>
      </c>
      <c r="W22" s="218"/>
      <c r="X22" s="220" t="str">
        <f t="shared" si="22"/>
        <v/>
      </c>
      <c r="Y22" s="221" t="str">
        <f t="shared" si="23"/>
        <v/>
      </c>
      <c r="Z22" s="222" t="str">
        <f t="shared" si="24"/>
        <v/>
      </c>
      <c r="AA22" s="223" t="str">
        <f t="shared" si="25"/>
        <v/>
      </c>
      <c r="AB22" s="224"/>
      <c r="AC22" s="186"/>
      <c r="AD22" s="225" t="str">
        <f t="shared" si="26"/>
        <v/>
      </c>
      <c r="AE22" s="226" t="str">
        <f t="shared" si="27"/>
        <v/>
      </c>
      <c r="AF22" s="227" t="str">
        <f t="shared" si="28"/>
        <v/>
      </c>
      <c r="AG22" s="228" t="str">
        <f t="shared" si="29"/>
        <v/>
      </c>
      <c r="AH22" s="229" t="str">
        <f t="shared" si="30"/>
        <v/>
      </c>
    </row>
    <row r="23" spans="2:34" ht="12" customHeight="1">
      <c r="B23" s="33">
        <f>IF(情報!$C13="","",情報!$C13)</f>
        <v>111</v>
      </c>
      <c r="C23" s="34" t="str">
        <f t="shared" si="5"/>
        <v/>
      </c>
      <c r="D23" s="230" t="str">
        <f t="shared" si="6"/>
        <v/>
      </c>
      <c r="E23" s="231" t="str">
        <f t="shared" si="7"/>
        <v/>
      </c>
      <c r="F23" s="232" t="str">
        <f t="shared" si="8"/>
        <v/>
      </c>
      <c r="G23" s="230" t="str">
        <f t="shared" si="9"/>
        <v/>
      </c>
      <c r="H23" s="231" t="str">
        <f t="shared" si="10"/>
        <v/>
      </c>
      <c r="I23" s="232" t="str">
        <f t="shared" si="11"/>
        <v/>
      </c>
      <c r="J23" s="230" t="str">
        <f t="shared" si="12"/>
        <v/>
      </c>
      <c r="K23" s="231" t="str">
        <f t="shared" si="13"/>
        <v/>
      </c>
      <c r="L23" s="232" t="str">
        <f t="shared" si="14"/>
        <v/>
      </c>
      <c r="M23" s="20"/>
      <c r="N23" s="233" t="str">
        <f t="shared" si="15"/>
        <v/>
      </c>
      <c r="O23" s="234" t="str">
        <f t="shared" si="16"/>
        <v/>
      </c>
      <c r="P23" s="235" t="str">
        <f t="shared" si="17"/>
        <v/>
      </c>
      <c r="Q23" s="230" t="str">
        <f t="shared" si="18"/>
        <v/>
      </c>
      <c r="R23" s="236" t="str">
        <f t="shared" si="19"/>
        <v/>
      </c>
      <c r="S23" s="237"/>
      <c r="T23" s="238" t="str">
        <f t="shared" si="20"/>
        <v/>
      </c>
      <c r="U23" s="237"/>
      <c r="V23" s="238" t="str">
        <f t="shared" si="21"/>
        <v/>
      </c>
      <c r="W23" s="237"/>
      <c r="X23" s="239" t="str">
        <f t="shared" si="22"/>
        <v/>
      </c>
      <c r="Y23" s="240" t="str">
        <f t="shared" si="23"/>
        <v/>
      </c>
      <c r="Z23" s="241" t="str">
        <f t="shared" si="24"/>
        <v/>
      </c>
      <c r="AA23" s="242" t="str">
        <f t="shared" si="25"/>
        <v/>
      </c>
      <c r="AB23" s="243"/>
      <c r="AC23" s="186"/>
      <c r="AD23" s="244" t="str">
        <f t="shared" si="26"/>
        <v/>
      </c>
      <c r="AE23" s="245" t="str">
        <f t="shared" si="27"/>
        <v/>
      </c>
      <c r="AF23" s="246" t="str">
        <f t="shared" si="28"/>
        <v/>
      </c>
      <c r="AG23" s="247" t="str">
        <f t="shared" si="29"/>
        <v/>
      </c>
      <c r="AH23" s="248" t="str">
        <f t="shared" si="30"/>
        <v/>
      </c>
    </row>
    <row r="24" spans="2:34" ht="12" customHeight="1">
      <c r="B24" s="21">
        <f>IF(情報!$C14="","",情報!$C14)</f>
        <v>112</v>
      </c>
      <c r="C24" s="22" t="str">
        <f t="shared" si="5"/>
        <v/>
      </c>
      <c r="D24" s="192" t="str">
        <f t="shared" si="6"/>
        <v/>
      </c>
      <c r="E24" s="193" t="str">
        <f t="shared" si="7"/>
        <v/>
      </c>
      <c r="F24" s="194" t="str">
        <f t="shared" si="8"/>
        <v/>
      </c>
      <c r="G24" s="192" t="str">
        <f t="shared" si="9"/>
        <v/>
      </c>
      <c r="H24" s="193" t="str">
        <f t="shared" si="10"/>
        <v/>
      </c>
      <c r="I24" s="194" t="str">
        <f t="shared" si="11"/>
        <v/>
      </c>
      <c r="J24" s="192" t="str">
        <f t="shared" si="12"/>
        <v/>
      </c>
      <c r="K24" s="193" t="str">
        <f t="shared" si="13"/>
        <v/>
      </c>
      <c r="L24" s="194" t="str">
        <f t="shared" si="14"/>
        <v/>
      </c>
      <c r="M24" s="20"/>
      <c r="N24" s="195" t="str">
        <f t="shared" si="15"/>
        <v/>
      </c>
      <c r="O24" s="196" t="str">
        <f t="shared" si="16"/>
        <v/>
      </c>
      <c r="P24" s="197" t="str">
        <f t="shared" si="17"/>
        <v/>
      </c>
      <c r="Q24" s="192" t="str">
        <f t="shared" si="18"/>
        <v/>
      </c>
      <c r="R24" s="198" t="str">
        <f t="shared" si="19"/>
        <v/>
      </c>
      <c r="S24" s="199"/>
      <c r="T24" s="200" t="str">
        <f t="shared" si="20"/>
        <v/>
      </c>
      <c r="U24" s="199"/>
      <c r="V24" s="200" t="str">
        <f t="shared" si="21"/>
        <v/>
      </c>
      <c r="W24" s="199"/>
      <c r="X24" s="201" t="str">
        <f t="shared" si="22"/>
        <v/>
      </c>
      <c r="Y24" s="202" t="str">
        <f t="shared" si="23"/>
        <v/>
      </c>
      <c r="Z24" s="203" t="str">
        <f t="shared" si="24"/>
        <v/>
      </c>
      <c r="AA24" s="204" t="str">
        <f t="shared" si="25"/>
        <v/>
      </c>
      <c r="AB24" s="205"/>
      <c r="AC24" s="186"/>
      <c r="AD24" s="206" t="str">
        <f t="shared" si="26"/>
        <v/>
      </c>
      <c r="AE24" s="207" t="str">
        <f t="shared" si="27"/>
        <v/>
      </c>
      <c r="AF24" s="208" t="str">
        <f t="shared" si="28"/>
        <v/>
      </c>
      <c r="AG24" s="209" t="str">
        <f t="shared" si="29"/>
        <v/>
      </c>
      <c r="AH24" s="210" t="str">
        <f t="shared" si="30"/>
        <v/>
      </c>
    </row>
    <row r="25" spans="2:34" ht="12" customHeight="1">
      <c r="B25" s="21">
        <f>IF(情報!$C15="","",情報!$C15)</f>
        <v>113</v>
      </c>
      <c r="C25" s="22" t="str">
        <f t="shared" si="5"/>
        <v/>
      </c>
      <c r="D25" s="192" t="str">
        <f t="shared" si="6"/>
        <v/>
      </c>
      <c r="E25" s="193" t="str">
        <f t="shared" si="7"/>
        <v/>
      </c>
      <c r="F25" s="194" t="str">
        <f t="shared" si="8"/>
        <v/>
      </c>
      <c r="G25" s="192" t="str">
        <f t="shared" si="9"/>
        <v/>
      </c>
      <c r="H25" s="193" t="str">
        <f t="shared" si="10"/>
        <v/>
      </c>
      <c r="I25" s="194" t="str">
        <f t="shared" si="11"/>
        <v/>
      </c>
      <c r="J25" s="192" t="str">
        <f t="shared" si="12"/>
        <v/>
      </c>
      <c r="K25" s="193" t="str">
        <f t="shared" si="13"/>
        <v/>
      </c>
      <c r="L25" s="194" t="str">
        <f t="shared" si="14"/>
        <v/>
      </c>
      <c r="M25" s="20"/>
      <c r="N25" s="195" t="str">
        <f t="shared" si="15"/>
        <v/>
      </c>
      <c r="O25" s="196" t="str">
        <f t="shared" si="16"/>
        <v/>
      </c>
      <c r="P25" s="197" t="str">
        <f t="shared" si="17"/>
        <v/>
      </c>
      <c r="Q25" s="192" t="str">
        <f t="shared" si="18"/>
        <v/>
      </c>
      <c r="R25" s="198" t="str">
        <f t="shared" si="19"/>
        <v/>
      </c>
      <c r="S25" s="199"/>
      <c r="T25" s="200" t="str">
        <f t="shared" si="20"/>
        <v/>
      </c>
      <c r="U25" s="199"/>
      <c r="V25" s="200" t="str">
        <f t="shared" si="21"/>
        <v/>
      </c>
      <c r="W25" s="199"/>
      <c r="X25" s="201" t="str">
        <f t="shared" si="22"/>
        <v/>
      </c>
      <c r="Y25" s="202" t="str">
        <f t="shared" si="23"/>
        <v/>
      </c>
      <c r="Z25" s="203" t="str">
        <f t="shared" si="24"/>
        <v/>
      </c>
      <c r="AA25" s="204" t="str">
        <f t="shared" si="25"/>
        <v/>
      </c>
      <c r="AB25" s="205"/>
      <c r="AC25" s="186"/>
      <c r="AD25" s="206" t="str">
        <f t="shared" si="26"/>
        <v/>
      </c>
      <c r="AE25" s="207" t="str">
        <f t="shared" si="27"/>
        <v/>
      </c>
      <c r="AF25" s="208" t="str">
        <f t="shared" si="28"/>
        <v/>
      </c>
      <c r="AG25" s="209" t="str">
        <f t="shared" si="29"/>
        <v/>
      </c>
      <c r="AH25" s="210" t="str">
        <f t="shared" si="30"/>
        <v/>
      </c>
    </row>
    <row r="26" spans="2:34" ht="12" customHeight="1">
      <c r="B26" s="21">
        <f>IF(情報!$C16="","",情報!$C16)</f>
        <v>114</v>
      </c>
      <c r="C26" s="22" t="str">
        <f t="shared" si="5"/>
        <v/>
      </c>
      <c r="D26" s="192" t="str">
        <f t="shared" si="6"/>
        <v/>
      </c>
      <c r="E26" s="193" t="str">
        <f t="shared" si="7"/>
        <v/>
      </c>
      <c r="F26" s="194" t="str">
        <f t="shared" si="8"/>
        <v/>
      </c>
      <c r="G26" s="192" t="str">
        <f t="shared" si="9"/>
        <v/>
      </c>
      <c r="H26" s="193" t="str">
        <f t="shared" si="10"/>
        <v/>
      </c>
      <c r="I26" s="194" t="str">
        <f t="shared" si="11"/>
        <v/>
      </c>
      <c r="J26" s="192" t="str">
        <f t="shared" si="12"/>
        <v/>
      </c>
      <c r="K26" s="193" t="str">
        <f t="shared" si="13"/>
        <v/>
      </c>
      <c r="L26" s="194" t="str">
        <f t="shared" si="14"/>
        <v/>
      </c>
      <c r="M26" s="20"/>
      <c r="N26" s="195" t="str">
        <f t="shared" si="15"/>
        <v/>
      </c>
      <c r="O26" s="196" t="str">
        <f t="shared" si="16"/>
        <v/>
      </c>
      <c r="P26" s="197" t="str">
        <f t="shared" si="17"/>
        <v/>
      </c>
      <c r="Q26" s="192" t="str">
        <f t="shared" si="18"/>
        <v/>
      </c>
      <c r="R26" s="198" t="str">
        <f t="shared" si="19"/>
        <v/>
      </c>
      <c r="S26" s="199"/>
      <c r="T26" s="200" t="str">
        <f t="shared" si="20"/>
        <v/>
      </c>
      <c r="U26" s="199"/>
      <c r="V26" s="200" t="str">
        <f t="shared" si="21"/>
        <v/>
      </c>
      <c r="W26" s="199"/>
      <c r="X26" s="201" t="str">
        <f t="shared" si="22"/>
        <v/>
      </c>
      <c r="Y26" s="202" t="str">
        <f t="shared" si="23"/>
        <v/>
      </c>
      <c r="Z26" s="203" t="str">
        <f t="shared" si="24"/>
        <v/>
      </c>
      <c r="AA26" s="204" t="str">
        <f t="shared" si="25"/>
        <v/>
      </c>
      <c r="AB26" s="205"/>
      <c r="AC26" s="186"/>
      <c r="AD26" s="206" t="str">
        <f t="shared" si="26"/>
        <v/>
      </c>
      <c r="AE26" s="207" t="str">
        <f t="shared" si="27"/>
        <v/>
      </c>
      <c r="AF26" s="208" t="str">
        <f t="shared" si="28"/>
        <v/>
      </c>
      <c r="AG26" s="209" t="str">
        <f t="shared" si="29"/>
        <v/>
      </c>
      <c r="AH26" s="210" t="str">
        <f t="shared" si="30"/>
        <v/>
      </c>
    </row>
    <row r="27" spans="2:34" ht="12" customHeight="1">
      <c r="B27" s="27">
        <f>IF(情報!$C17="","",情報!$C17)</f>
        <v>115</v>
      </c>
      <c r="C27" s="28" t="str">
        <f t="shared" si="5"/>
        <v/>
      </c>
      <c r="D27" s="211" t="str">
        <f t="shared" si="6"/>
        <v/>
      </c>
      <c r="E27" s="212" t="str">
        <f t="shared" si="7"/>
        <v/>
      </c>
      <c r="F27" s="213" t="str">
        <f t="shared" si="8"/>
        <v/>
      </c>
      <c r="G27" s="211" t="str">
        <f t="shared" si="9"/>
        <v/>
      </c>
      <c r="H27" s="212" t="str">
        <f t="shared" si="10"/>
        <v/>
      </c>
      <c r="I27" s="213" t="str">
        <f t="shared" si="11"/>
        <v/>
      </c>
      <c r="J27" s="211" t="str">
        <f t="shared" si="12"/>
        <v/>
      </c>
      <c r="K27" s="212" t="str">
        <f t="shared" si="13"/>
        <v/>
      </c>
      <c r="L27" s="213" t="str">
        <f t="shared" si="14"/>
        <v/>
      </c>
      <c r="M27" s="20"/>
      <c r="N27" s="214" t="str">
        <f t="shared" si="15"/>
        <v/>
      </c>
      <c r="O27" s="215" t="str">
        <f t="shared" si="16"/>
        <v/>
      </c>
      <c r="P27" s="216" t="str">
        <f t="shared" si="17"/>
        <v/>
      </c>
      <c r="Q27" s="211" t="str">
        <f t="shared" si="18"/>
        <v/>
      </c>
      <c r="R27" s="217" t="str">
        <f t="shared" si="19"/>
        <v/>
      </c>
      <c r="S27" s="218"/>
      <c r="T27" s="219" t="str">
        <f t="shared" si="20"/>
        <v/>
      </c>
      <c r="U27" s="218"/>
      <c r="V27" s="219" t="str">
        <f t="shared" si="21"/>
        <v/>
      </c>
      <c r="W27" s="218"/>
      <c r="X27" s="220" t="str">
        <f t="shared" si="22"/>
        <v/>
      </c>
      <c r="Y27" s="221" t="str">
        <f t="shared" si="23"/>
        <v/>
      </c>
      <c r="Z27" s="222" t="str">
        <f t="shared" si="24"/>
        <v/>
      </c>
      <c r="AA27" s="223" t="str">
        <f t="shared" si="25"/>
        <v/>
      </c>
      <c r="AB27" s="224"/>
      <c r="AC27" s="186"/>
      <c r="AD27" s="225" t="str">
        <f t="shared" si="26"/>
        <v/>
      </c>
      <c r="AE27" s="226" t="str">
        <f t="shared" si="27"/>
        <v/>
      </c>
      <c r="AF27" s="227" t="str">
        <f t="shared" si="28"/>
        <v/>
      </c>
      <c r="AG27" s="228" t="str">
        <f t="shared" si="29"/>
        <v/>
      </c>
      <c r="AH27" s="229" t="str">
        <f t="shared" si="30"/>
        <v/>
      </c>
    </row>
    <row r="28" spans="2:34" ht="12" customHeight="1">
      <c r="B28" s="33">
        <f>IF(情報!$C18="","",情報!$C18)</f>
        <v>116</v>
      </c>
      <c r="C28" s="34" t="str">
        <f t="shared" si="5"/>
        <v/>
      </c>
      <c r="D28" s="230" t="str">
        <f t="shared" si="6"/>
        <v/>
      </c>
      <c r="E28" s="231" t="str">
        <f t="shared" si="7"/>
        <v/>
      </c>
      <c r="F28" s="232" t="str">
        <f t="shared" si="8"/>
        <v/>
      </c>
      <c r="G28" s="230" t="str">
        <f t="shared" si="9"/>
        <v/>
      </c>
      <c r="H28" s="231" t="str">
        <f t="shared" si="10"/>
        <v/>
      </c>
      <c r="I28" s="232" t="str">
        <f t="shared" si="11"/>
        <v/>
      </c>
      <c r="J28" s="230" t="str">
        <f t="shared" si="12"/>
        <v/>
      </c>
      <c r="K28" s="231" t="str">
        <f t="shared" si="13"/>
        <v/>
      </c>
      <c r="L28" s="232" t="str">
        <f t="shared" si="14"/>
        <v/>
      </c>
      <c r="M28" s="20"/>
      <c r="N28" s="233" t="str">
        <f t="shared" si="15"/>
        <v/>
      </c>
      <c r="O28" s="234" t="str">
        <f t="shared" si="16"/>
        <v/>
      </c>
      <c r="P28" s="235" t="str">
        <f t="shared" si="17"/>
        <v/>
      </c>
      <c r="Q28" s="230" t="str">
        <f t="shared" si="18"/>
        <v/>
      </c>
      <c r="R28" s="236" t="str">
        <f t="shared" si="19"/>
        <v/>
      </c>
      <c r="S28" s="237"/>
      <c r="T28" s="238" t="str">
        <f t="shared" si="20"/>
        <v/>
      </c>
      <c r="U28" s="237"/>
      <c r="V28" s="238" t="str">
        <f t="shared" si="21"/>
        <v/>
      </c>
      <c r="W28" s="237"/>
      <c r="X28" s="239" t="str">
        <f t="shared" si="22"/>
        <v/>
      </c>
      <c r="Y28" s="240" t="str">
        <f t="shared" si="23"/>
        <v/>
      </c>
      <c r="Z28" s="241" t="str">
        <f t="shared" si="24"/>
        <v/>
      </c>
      <c r="AA28" s="242" t="str">
        <f t="shared" si="25"/>
        <v/>
      </c>
      <c r="AB28" s="243"/>
      <c r="AC28" s="186"/>
      <c r="AD28" s="244" t="str">
        <f t="shared" si="26"/>
        <v/>
      </c>
      <c r="AE28" s="245" t="str">
        <f t="shared" si="27"/>
        <v/>
      </c>
      <c r="AF28" s="246" t="str">
        <f t="shared" si="28"/>
        <v/>
      </c>
      <c r="AG28" s="247" t="str">
        <f t="shared" si="29"/>
        <v/>
      </c>
      <c r="AH28" s="248" t="str">
        <f t="shared" si="30"/>
        <v/>
      </c>
    </row>
    <row r="29" spans="2:34" ht="12" customHeight="1">
      <c r="B29" s="21">
        <f>IF(情報!$C19="","",情報!$C19)</f>
        <v>117</v>
      </c>
      <c r="C29" s="22" t="str">
        <f t="shared" si="5"/>
        <v/>
      </c>
      <c r="D29" s="192" t="str">
        <f t="shared" si="6"/>
        <v/>
      </c>
      <c r="E29" s="193" t="str">
        <f t="shared" si="7"/>
        <v/>
      </c>
      <c r="F29" s="194" t="str">
        <f t="shared" si="8"/>
        <v/>
      </c>
      <c r="G29" s="192" t="str">
        <f t="shared" si="9"/>
        <v/>
      </c>
      <c r="H29" s="193" t="str">
        <f t="shared" si="10"/>
        <v/>
      </c>
      <c r="I29" s="194" t="str">
        <f t="shared" si="11"/>
        <v/>
      </c>
      <c r="J29" s="192" t="str">
        <f t="shared" si="12"/>
        <v/>
      </c>
      <c r="K29" s="193" t="str">
        <f t="shared" si="13"/>
        <v/>
      </c>
      <c r="L29" s="194" t="str">
        <f t="shared" si="14"/>
        <v/>
      </c>
      <c r="M29" s="20"/>
      <c r="N29" s="195" t="str">
        <f t="shared" si="15"/>
        <v/>
      </c>
      <c r="O29" s="196" t="str">
        <f t="shared" si="16"/>
        <v/>
      </c>
      <c r="P29" s="197" t="str">
        <f t="shared" si="17"/>
        <v/>
      </c>
      <c r="Q29" s="192" t="str">
        <f t="shared" si="18"/>
        <v/>
      </c>
      <c r="R29" s="198" t="str">
        <f t="shared" si="19"/>
        <v/>
      </c>
      <c r="S29" s="199"/>
      <c r="T29" s="200" t="str">
        <f t="shared" si="20"/>
        <v/>
      </c>
      <c r="U29" s="199"/>
      <c r="V29" s="200" t="str">
        <f t="shared" si="21"/>
        <v/>
      </c>
      <c r="W29" s="199"/>
      <c r="X29" s="201" t="str">
        <f t="shared" si="22"/>
        <v/>
      </c>
      <c r="Y29" s="202" t="str">
        <f t="shared" si="23"/>
        <v/>
      </c>
      <c r="Z29" s="203" t="str">
        <f t="shared" si="24"/>
        <v/>
      </c>
      <c r="AA29" s="204" t="str">
        <f t="shared" si="25"/>
        <v/>
      </c>
      <c r="AB29" s="205"/>
      <c r="AC29" s="186"/>
      <c r="AD29" s="206" t="str">
        <f t="shared" si="26"/>
        <v/>
      </c>
      <c r="AE29" s="207" t="str">
        <f t="shared" si="27"/>
        <v/>
      </c>
      <c r="AF29" s="208" t="str">
        <f t="shared" si="28"/>
        <v/>
      </c>
      <c r="AG29" s="209" t="str">
        <f t="shared" si="29"/>
        <v/>
      </c>
      <c r="AH29" s="210" t="str">
        <f t="shared" si="30"/>
        <v/>
      </c>
    </row>
    <row r="30" spans="2:34" ht="12" customHeight="1">
      <c r="B30" s="21">
        <f>IF(情報!$C20="","",情報!$C20)</f>
        <v>118</v>
      </c>
      <c r="C30" s="22" t="str">
        <f t="shared" si="5"/>
        <v/>
      </c>
      <c r="D30" s="192" t="str">
        <f t="shared" si="6"/>
        <v/>
      </c>
      <c r="E30" s="193" t="str">
        <f t="shared" si="7"/>
        <v/>
      </c>
      <c r="F30" s="194" t="str">
        <f t="shared" si="8"/>
        <v/>
      </c>
      <c r="G30" s="192" t="str">
        <f t="shared" si="9"/>
        <v/>
      </c>
      <c r="H30" s="193" t="str">
        <f t="shared" si="10"/>
        <v/>
      </c>
      <c r="I30" s="194" t="str">
        <f t="shared" si="11"/>
        <v/>
      </c>
      <c r="J30" s="192" t="str">
        <f t="shared" si="12"/>
        <v/>
      </c>
      <c r="K30" s="193" t="str">
        <f t="shared" si="13"/>
        <v/>
      </c>
      <c r="L30" s="194" t="str">
        <f t="shared" si="14"/>
        <v/>
      </c>
      <c r="M30" s="20"/>
      <c r="N30" s="195" t="str">
        <f t="shared" si="15"/>
        <v/>
      </c>
      <c r="O30" s="196" t="str">
        <f t="shared" si="16"/>
        <v/>
      </c>
      <c r="P30" s="197" t="str">
        <f t="shared" si="17"/>
        <v/>
      </c>
      <c r="Q30" s="192" t="str">
        <f t="shared" si="18"/>
        <v/>
      </c>
      <c r="R30" s="198" t="str">
        <f t="shared" si="19"/>
        <v/>
      </c>
      <c r="S30" s="199"/>
      <c r="T30" s="200" t="str">
        <f t="shared" si="20"/>
        <v/>
      </c>
      <c r="U30" s="199"/>
      <c r="V30" s="200" t="str">
        <f t="shared" si="21"/>
        <v/>
      </c>
      <c r="W30" s="199"/>
      <c r="X30" s="201" t="str">
        <f t="shared" si="22"/>
        <v/>
      </c>
      <c r="Y30" s="202" t="str">
        <f t="shared" si="23"/>
        <v/>
      </c>
      <c r="Z30" s="203" t="str">
        <f t="shared" si="24"/>
        <v/>
      </c>
      <c r="AA30" s="204" t="str">
        <f t="shared" si="25"/>
        <v/>
      </c>
      <c r="AB30" s="205"/>
      <c r="AC30" s="186"/>
      <c r="AD30" s="206" t="str">
        <f t="shared" si="26"/>
        <v/>
      </c>
      <c r="AE30" s="207" t="str">
        <f t="shared" si="27"/>
        <v/>
      </c>
      <c r="AF30" s="208" t="str">
        <f t="shared" si="28"/>
        <v/>
      </c>
      <c r="AG30" s="209" t="str">
        <f t="shared" si="29"/>
        <v/>
      </c>
      <c r="AH30" s="210" t="str">
        <f t="shared" si="30"/>
        <v/>
      </c>
    </row>
    <row r="31" spans="2:34" ht="12" customHeight="1">
      <c r="B31" s="21">
        <f>IF(情報!$C21="","",情報!$C21)</f>
        <v>119</v>
      </c>
      <c r="C31" s="22" t="str">
        <f t="shared" si="5"/>
        <v/>
      </c>
      <c r="D31" s="192" t="str">
        <f t="shared" si="6"/>
        <v/>
      </c>
      <c r="E31" s="193" t="str">
        <f t="shared" si="7"/>
        <v/>
      </c>
      <c r="F31" s="194" t="str">
        <f t="shared" si="8"/>
        <v/>
      </c>
      <c r="G31" s="192" t="str">
        <f t="shared" si="9"/>
        <v/>
      </c>
      <c r="H31" s="193" t="str">
        <f t="shared" si="10"/>
        <v/>
      </c>
      <c r="I31" s="194" t="str">
        <f t="shared" si="11"/>
        <v/>
      </c>
      <c r="J31" s="192" t="str">
        <f t="shared" si="12"/>
        <v/>
      </c>
      <c r="K31" s="193" t="str">
        <f t="shared" si="13"/>
        <v/>
      </c>
      <c r="L31" s="194" t="str">
        <f t="shared" si="14"/>
        <v/>
      </c>
      <c r="M31" s="20"/>
      <c r="N31" s="195" t="str">
        <f t="shared" si="15"/>
        <v/>
      </c>
      <c r="O31" s="196" t="str">
        <f t="shared" si="16"/>
        <v/>
      </c>
      <c r="P31" s="197" t="str">
        <f t="shared" si="17"/>
        <v/>
      </c>
      <c r="Q31" s="192" t="str">
        <f t="shared" si="18"/>
        <v/>
      </c>
      <c r="R31" s="198" t="str">
        <f t="shared" si="19"/>
        <v/>
      </c>
      <c r="S31" s="199"/>
      <c r="T31" s="200" t="str">
        <f t="shared" si="20"/>
        <v/>
      </c>
      <c r="U31" s="199"/>
      <c r="V31" s="200" t="str">
        <f t="shared" si="21"/>
        <v/>
      </c>
      <c r="W31" s="199"/>
      <c r="X31" s="201" t="str">
        <f t="shared" si="22"/>
        <v/>
      </c>
      <c r="Y31" s="202" t="str">
        <f t="shared" si="23"/>
        <v/>
      </c>
      <c r="Z31" s="203" t="str">
        <f t="shared" si="24"/>
        <v/>
      </c>
      <c r="AA31" s="204" t="str">
        <f t="shared" si="25"/>
        <v/>
      </c>
      <c r="AB31" s="205"/>
      <c r="AC31" s="186"/>
      <c r="AD31" s="206" t="str">
        <f t="shared" si="26"/>
        <v/>
      </c>
      <c r="AE31" s="207" t="str">
        <f t="shared" si="27"/>
        <v/>
      </c>
      <c r="AF31" s="208" t="str">
        <f t="shared" si="28"/>
        <v/>
      </c>
      <c r="AG31" s="209" t="str">
        <f t="shared" si="29"/>
        <v/>
      </c>
      <c r="AH31" s="210" t="str">
        <f t="shared" si="30"/>
        <v/>
      </c>
    </row>
    <row r="32" spans="2:34" ht="12" customHeight="1">
      <c r="B32" s="27">
        <f>IF(情報!$C22="","",情報!$C22)</f>
        <v>120</v>
      </c>
      <c r="C32" s="28" t="str">
        <f t="shared" si="5"/>
        <v/>
      </c>
      <c r="D32" s="211" t="str">
        <f t="shared" si="6"/>
        <v/>
      </c>
      <c r="E32" s="212" t="str">
        <f t="shared" si="7"/>
        <v/>
      </c>
      <c r="F32" s="213" t="str">
        <f t="shared" si="8"/>
        <v/>
      </c>
      <c r="G32" s="211" t="str">
        <f t="shared" si="9"/>
        <v/>
      </c>
      <c r="H32" s="212" t="str">
        <f t="shared" si="10"/>
        <v/>
      </c>
      <c r="I32" s="213" t="str">
        <f t="shared" si="11"/>
        <v/>
      </c>
      <c r="J32" s="211" t="str">
        <f t="shared" si="12"/>
        <v/>
      </c>
      <c r="K32" s="212" t="str">
        <f t="shared" si="13"/>
        <v/>
      </c>
      <c r="L32" s="213" t="str">
        <f t="shared" si="14"/>
        <v/>
      </c>
      <c r="M32" s="20"/>
      <c r="N32" s="214" t="str">
        <f t="shared" si="15"/>
        <v/>
      </c>
      <c r="O32" s="215" t="str">
        <f t="shared" si="16"/>
        <v/>
      </c>
      <c r="P32" s="216" t="str">
        <f t="shared" si="17"/>
        <v/>
      </c>
      <c r="Q32" s="211" t="str">
        <f t="shared" si="18"/>
        <v/>
      </c>
      <c r="R32" s="217" t="str">
        <f t="shared" si="19"/>
        <v/>
      </c>
      <c r="S32" s="218"/>
      <c r="T32" s="219" t="str">
        <f t="shared" si="20"/>
        <v/>
      </c>
      <c r="U32" s="218"/>
      <c r="V32" s="219" t="str">
        <f t="shared" si="21"/>
        <v/>
      </c>
      <c r="W32" s="218"/>
      <c r="X32" s="220" t="str">
        <f t="shared" si="22"/>
        <v/>
      </c>
      <c r="Y32" s="221" t="str">
        <f t="shared" si="23"/>
        <v/>
      </c>
      <c r="Z32" s="222" t="str">
        <f t="shared" si="24"/>
        <v/>
      </c>
      <c r="AA32" s="223" t="str">
        <f t="shared" si="25"/>
        <v/>
      </c>
      <c r="AB32" s="224"/>
      <c r="AC32" s="186"/>
      <c r="AD32" s="225" t="str">
        <f t="shared" si="26"/>
        <v/>
      </c>
      <c r="AE32" s="226" t="str">
        <f t="shared" si="27"/>
        <v/>
      </c>
      <c r="AF32" s="227" t="str">
        <f t="shared" si="28"/>
        <v/>
      </c>
      <c r="AG32" s="228" t="str">
        <f t="shared" si="29"/>
        <v/>
      </c>
      <c r="AH32" s="229" t="str">
        <f t="shared" si="30"/>
        <v/>
      </c>
    </row>
    <row r="33" spans="2:34" ht="12" customHeight="1">
      <c r="B33" s="33">
        <f>IF(情報!$C23="","",情報!$C23)</f>
        <v>121</v>
      </c>
      <c r="C33" s="34" t="str">
        <f t="shared" si="5"/>
        <v/>
      </c>
      <c r="D33" s="230" t="str">
        <f t="shared" si="6"/>
        <v/>
      </c>
      <c r="E33" s="231" t="str">
        <f t="shared" si="7"/>
        <v/>
      </c>
      <c r="F33" s="232" t="str">
        <f t="shared" si="8"/>
        <v/>
      </c>
      <c r="G33" s="230" t="str">
        <f t="shared" si="9"/>
        <v/>
      </c>
      <c r="H33" s="231" t="str">
        <f t="shared" si="10"/>
        <v/>
      </c>
      <c r="I33" s="232" t="str">
        <f t="shared" si="11"/>
        <v/>
      </c>
      <c r="J33" s="230" t="str">
        <f t="shared" si="12"/>
        <v/>
      </c>
      <c r="K33" s="231" t="str">
        <f t="shared" si="13"/>
        <v/>
      </c>
      <c r="L33" s="232" t="str">
        <f t="shared" si="14"/>
        <v/>
      </c>
      <c r="M33" s="20"/>
      <c r="N33" s="233" t="str">
        <f t="shared" si="15"/>
        <v/>
      </c>
      <c r="O33" s="234" t="str">
        <f t="shared" si="16"/>
        <v/>
      </c>
      <c r="P33" s="235" t="str">
        <f t="shared" si="17"/>
        <v/>
      </c>
      <c r="Q33" s="230" t="str">
        <f t="shared" si="18"/>
        <v/>
      </c>
      <c r="R33" s="236" t="str">
        <f t="shared" si="19"/>
        <v/>
      </c>
      <c r="S33" s="237"/>
      <c r="T33" s="238" t="str">
        <f t="shared" si="20"/>
        <v/>
      </c>
      <c r="U33" s="237"/>
      <c r="V33" s="238" t="str">
        <f t="shared" si="21"/>
        <v/>
      </c>
      <c r="W33" s="237"/>
      <c r="X33" s="239" t="str">
        <f t="shared" si="22"/>
        <v/>
      </c>
      <c r="Y33" s="240" t="str">
        <f t="shared" si="23"/>
        <v/>
      </c>
      <c r="Z33" s="241" t="str">
        <f t="shared" si="24"/>
        <v/>
      </c>
      <c r="AA33" s="242" t="str">
        <f t="shared" si="25"/>
        <v/>
      </c>
      <c r="AB33" s="243"/>
      <c r="AC33" s="186"/>
      <c r="AD33" s="244" t="str">
        <f t="shared" si="26"/>
        <v/>
      </c>
      <c r="AE33" s="245" t="str">
        <f t="shared" si="27"/>
        <v/>
      </c>
      <c r="AF33" s="246" t="str">
        <f t="shared" si="28"/>
        <v/>
      </c>
      <c r="AG33" s="247" t="str">
        <f t="shared" si="29"/>
        <v/>
      </c>
      <c r="AH33" s="248" t="str">
        <f t="shared" si="30"/>
        <v/>
      </c>
    </row>
    <row r="34" spans="2:34" ht="12" customHeight="1">
      <c r="B34" s="21">
        <f>IF(情報!$C24="","",情報!$C24)</f>
        <v>122</v>
      </c>
      <c r="C34" s="22" t="str">
        <f t="shared" si="5"/>
        <v/>
      </c>
      <c r="D34" s="192" t="str">
        <f t="shared" si="6"/>
        <v/>
      </c>
      <c r="E34" s="193" t="str">
        <f t="shared" si="7"/>
        <v/>
      </c>
      <c r="F34" s="194" t="str">
        <f t="shared" si="8"/>
        <v/>
      </c>
      <c r="G34" s="192" t="str">
        <f t="shared" si="9"/>
        <v/>
      </c>
      <c r="H34" s="193" t="str">
        <f t="shared" si="10"/>
        <v/>
      </c>
      <c r="I34" s="194" t="str">
        <f t="shared" si="11"/>
        <v/>
      </c>
      <c r="J34" s="192" t="str">
        <f t="shared" si="12"/>
        <v/>
      </c>
      <c r="K34" s="193" t="str">
        <f t="shared" si="13"/>
        <v/>
      </c>
      <c r="L34" s="194" t="str">
        <f t="shared" si="14"/>
        <v/>
      </c>
      <c r="M34" s="20"/>
      <c r="N34" s="195" t="str">
        <f t="shared" si="15"/>
        <v/>
      </c>
      <c r="O34" s="196" t="str">
        <f t="shared" si="16"/>
        <v/>
      </c>
      <c r="P34" s="197" t="str">
        <f t="shared" si="17"/>
        <v/>
      </c>
      <c r="Q34" s="192" t="str">
        <f t="shared" si="18"/>
        <v/>
      </c>
      <c r="R34" s="198" t="str">
        <f t="shared" si="19"/>
        <v/>
      </c>
      <c r="S34" s="199"/>
      <c r="T34" s="200" t="str">
        <f t="shared" si="20"/>
        <v/>
      </c>
      <c r="U34" s="199"/>
      <c r="V34" s="200" t="str">
        <f t="shared" si="21"/>
        <v/>
      </c>
      <c r="W34" s="199"/>
      <c r="X34" s="201" t="str">
        <f t="shared" si="22"/>
        <v/>
      </c>
      <c r="Y34" s="202" t="str">
        <f t="shared" si="23"/>
        <v/>
      </c>
      <c r="Z34" s="203" t="str">
        <f t="shared" si="24"/>
        <v/>
      </c>
      <c r="AA34" s="204" t="str">
        <f t="shared" si="25"/>
        <v/>
      </c>
      <c r="AB34" s="205"/>
      <c r="AC34" s="186"/>
      <c r="AD34" s="206" t="str">
        <f t="shared" si="26"/>
        <v/>
      </c>
      <c r="AE34" s="207" t="str">
        <f t="shared" si="27"/>
        <v/>
      </c>
      <c r="AF34" s="208" t="str">
        <f t="shared" si="28"/>
        <v/>
      </c>
      <c r="AG34" s="209" t="str">
        <f t="shared" si="29"/>
        <v/>
      </c>
      <c r="AH34" s="210" t="str">
        <f t="shared" si="30"/>
        <v/>
      </c>
    </row>
    <row r="35" spans="2:34" ht="12" customHeight="1">
      <c r="B35" s="21">
        <f>IF(情報!$C25="","",情報!$C25)</f>
        <v>123</v>
      </c>
      <c r="C35" s="22" t="str">
        <f t="shared" si="5"/>
        <v/>
      </c>
      <c r="D35" s="192" t="str">
        <f t="shared" si="6"/>
        <v/>
      </c>
      <c r="E35" s="193" t="str">
        <f t="shared" si="7"/>
        <v/>
      </c>
      <c r="F35" s="194" t="str">
        <f t="shared" si="8"/>
        <v/>
      </c>
      <c r="G35" s="192" t="str">
        <f t="shared" si="9"/>
        <v/>
      </c>
      <c r="H35" s="193" t="str">
        <f t="shared" si="10"/>
        <v/>
      </c>
      <c r="I35" s="194" t="str">
        <f t="shared" si="11"/>
        <v/>
      </c>
      <c r="J35" s="192" t="str">
        <f t="shared" si="12"/>
        <v/>
      </c>
      <c r="K35" s="193" t="str">
        <f t="shared" si="13"/>
        <v/>
      </c>
      <c r="L35" s="194" t="str">
        <f t="shared" si="14"/>
        <v/>
      </c>
      <c r="M35" s="20"/>
      <c r="N35" s="195" t="str">
        <f t="shared" si="15"/>
        <v/>
      </c>
      <c r="O35" s="196" t="str">
        <f t="shared" si="16"/>
        <v/>
      </c>
      <c r="P35" s="197" t="str">
        <f t="shared" si="17"/>
        <v/>
      </c>
      <c r="Q35" s="192" t="str">
        <f t="shared" si="18"/>
        <v/>
      </c>
      <c r="R35" s="198" t="str">
        <f t="shared" si="19"/>
        <v/>
      </c>
      <c r="S35" s="199"/>
      <c r="T35" s="200" t="str">
        <f t="shared" si="20"/>
        <v/>
      </c>
      <c r="U35" s="199"/>
      <c r="V35" s="200" t="str">
        <f t="shared" si="21"/>
        <v/>
      </c>
      <c r="W35" s="199"/>
      <c r="X35" s="201" t="str">
        <f t="shared" si="22"/>
        <v/>
      </c>
      <c r="Y35" s="202" t="str">
        <f t="shared" si="23"/>
        <v/>
      </c>
      <c r="Z35" s="203" t="str">
        <f t="shared" si="24"/>
        <v/>
      </c>
      <c r="AA35" s="204" t="str">
        <f t="shared" si="25"/>
        <v/>
      </c>
      <c r="AB35" s="205"/>
      <c r="AC35" s="186"/>
      <c r="AD35" s="206" t="str">
        <f t="shared" si="26"/>
        <v/>
      </c>
      <c r="AE35" s="207" t="str">
        <f t="shared" si="27"/>
        <v/>
      </c>
      <c r="AF35" s="208" t="str">
        <f t="shared" si="28"/>
        <v/>
      </c>
      <c r="AG35" s="209" t="str">
        <f t="shared" si="29"/>
        <v/>
      </c>
      <c r="AH35" s="210" t="str">
        <f t="shared" si="30"/>
        <v/>
      </c>
    </row>
    <row r="36" spans="2:34" ht="12" customHeight="1">
      <c r="B36" s="21">
        <f>IF(情報!$C26="","",情報!$C26)</f>
        <v>124</v>
      </c>
      <c r="C36" s="22" t="str">
        <f t="shared" si="5"/>
        <v/>
      </c>
      <c r="D36" s="192" t="str">
        <f t="shared" si="6"/>
        <v/>
      </c>
      <c r="E36" s="193" t="str">
        <f t="shared" si="7"/>
        <v/>
      </c>
      <c r="F36" s="194" t="str">
        <f t="shared" si="8"/>
        <v/>
      </c>
      <c r="G36" s="192" t="str">
        <f t="shared" si="9"/>
        <v/>
      </c>
      <c r="H36" s="193" t="str">
        <f t="shared" si="10"/>
        <v/>
      </c>
      <c r="I36" s="194" t="str">
        <f t="shared" si="11"/>
        <v/>
      </c>
      <c r="J36" s="192" t="str">
        <f t="shared" si="12"/>
        <v/>
      </c>
      <c r="K36" s="193" t="str">
        <f t="shared" si="13"/>
        <v/>
      </c>
      <c r="L36" s="194" t="str">
        <f t="shared" si="14"/>
        <v/>
      </c>
      <c r="M36" s="20"/>
      <c r="N36" s="195" t="str">
        <f t="shared" si="15"/>
        <v/>
      </c>
      <c r="O36" s="196" t="str">
        <f t="shared" si="16"/>
        <v/>
      </c>
      <c r="P36" s="197" t="str">
        <f t="shared" si="17"/>
        <v/>
      </c>
      <c r="Q36" s="192" t="str">
        <f t="shared" si="18"/>
        <v/>
      </c>
      <c r="R36" s="198" t="str">
        <f t="shared" si="19"/>
        <v/>
      </c>
      <c r="S36" s="199"/>
      <c r="T36" s="200" t="str">
        <f t="shared" si="20"/>
        <v/>
      </c>
      <c r="U36" s="199"/>
      <c r="V36" s="200" t="str">
        <f t="shared" si="21"/>
        <v/>
      </c>
      <c r="W36" s="199"/>
      <c r="X36" s="201" t="str">
        <f t="shared" si="22"/>
        <v/>
      </c>
      <c r="Y36" s="202" t="str">
        <f t="shared" si="23"/>
        <v/>
      </c>
      <c r="Z36" s="203" t="str">
        <f t="shared" si="24"/>
        <v/>
      </c>
      <c r="AA36" s="204" t="str">
        <f t="shared" si="25"/>
        <v/>
      </c>
      <c r="AB36" s="205"/>
      <c r="AC36" s="186"/>
      <c r="AD36" s="206" t="str">
        <f t="shared" si="26"/>
        <v/>
      </c>
      <c r="AE36" s="207" t="str">
        <f t="shared" si="27"/>
        <v/>
      </c>
      <c r="AF36" s="208" t="str">
        <f t="shared" si="28"/>
        <v/>
      </c>
      <c r="AG36" s="209" t="str">
        <f t="shared" si="29"/>
        <v/>
      </c>
      <c r="AH36" s="210" t="str">
        <f t="shared" si="30"/>
        <v/>
      </c>
    </row>
    <row r="37" spans="2:34" ht="12" customHeight="1">
      <c r="B37" s="27">
        <f>IF(情報!$C27="","",情報!$C27)</f>
        <v>125</v>
      </c>
      <c r="C37" s="28" t="str">
        <f t="shared" si="5"/>
        <v/>
      </c>
      <c r="D37" s="211" t="str">
        <f t="shared" si="6"/>
        <v/>
      </c>
      <c r="E37" s="212" t="str">
        <f t="shared" si="7"/>
        <v/>
      </c>
      <c r="F37" s="213" t="str">
        <f t="shared" si="8"/>
        <v/>
      </c>
      <c r="G37" s="211" t="str">
        <f t="shared" si="9"/>
        <v/>
      </c>
      <c r="H37" s="212" t="str">
        <f t="shared" si="10"/>
        <v/>
      </c>
      <c r="I37" s="213" t="str">
        <f t="shared" si="11"/>
        <v/>
      </c>
      <c r="J37" s="211" t="str">
        <f t="shared" si="12"/>
        <v/>
      </c>
      <c r="K37" s="212" t="str">
        <f t="shared" si="13"/>
        <v/>
      </c>
      <c r="L37" s="213" t="str">
        <f t="shared" si="14"/>
        <v/>
      </c>
      <c r="M37" s="20"/>
      <c r="N37" s="214" t="str">
        <f t="shared" si="15"/>
        <v/>
      </c>
      <c r="O37" s="215" t="str">
        <f t="shared" si="16"/>
        <v/>
      </c>
      <c r="P37" s="216" t="str">
        <f t="shared" si="17"/>
        <v/>
      </c>
      <c r="Q37" s="211" t="str">
        <f t="shared" si="18"/>
        <v/>
      </c>
      <c r="R37" s="217" t="str">
        <f t="shared" si="19"/>
        <v/>
      </c>
      <c r="S37" s="218"/>
      <c r="T37" s="219" t="str">
        <f t="shared" si="20"/>
        <v/>
      </c>
      <c r="U37" s="218"/>
      <c r="V37" s="219" t="str">
        <f t="shared" si="21"/>
        <v/>
      </c>
      <c r="W37" s="218"/>
      <c r="X37" s="220" t="str">
        <f t="shared" si="22"/>
        <v/>
      </c>
      <c r="Y37" s="221" t="str">
        <f t="shared" si="23"/>
        <v/>
      </c>
      <c r="Z37" s="222" t="str">
        <f t="shared" si="24"/>
        <v/>
      </c>
      <c r="AA37" s="223" t="str">
        <f t="shared" si="25"/>
        <v/>
      </c>
      <c r="AB37" s="224"/>
      <c r="AC37" s="186"/>
      <c r="AD37" s="225" t="str">
        <f t="shared" si="26"/>
        <v/>
      </c>
      <c r="AE37" s="226" t="str">
        <f t="shared" si="27"/>
        <v/>
      </c>
      <c r="AF37" s="227" t="str">
        <f t="shared" si="28"/>
        <v/>
      </c>
      <c r="AG37" s="228" t="str">
        <f t="shared" si="29"/>
        <v/>
      </c>
      <c r="AH37" s="229" t="str">
        <f t="shared" si="30"/>
        <v/>
      </c>
    </row>
    <row r="38" spans="2:34" ht="12" customHeight="1">
      <c r="B38" s="33">
        <f>IF(情報!$C28="","",情報!$C28)</f>
        <v>126</v>
      </c>
      <c r="C38" s="34" t="str">
        <f t="shared" si="5"/>
        <v/>
      </c>
      <c r="D38" s="230" t="str">
        <f t="shared" si="6"/>
        <v/>
      </c>
      <c r="E38" s="231" t="str">
        <f t="shared" si="7"/>
        <v/>
      </c>
      <c r="F38" s="232" t="str">
        <f t="shared" si="8"/>
        <v/>
      </c>
      <c r="G38" s="230" t="str">
        <f t="shared" si="9"/>
        <v/>
      </c>
      <c r="H38" s="231" t="str">
        <f t="shared" si="10"/>
        <v/>
      </c>
      <c r="I38" s="232" t="str">
        <f t="shared" si="11"/>
        <v/>
      </c>
      <c r="J38" s="230" t="str">
        <f t="shared" si="12"/>
        <v/>
      </c>
      <c r="K38" s="231" t="str">
        <f t="shared" si="13"/>
        <v/>
      </c>
      <c r="L38" s="232" t="str">
        <f t="shared" si="14"/>
        <v/>
      </c>
      <c r="M38" s="20"/>
      <c r="N38" s="233" t="str">
        <f t="shared" si="15"/>
        <v/>
      </c>
      <c r="O38" s="234" t="str">
        <f t="shared" si="16"/>
        <v/>
      </c>
      <c r="P38" s="235" t="str">
        <f t="shared" si="17"/>
        <v/>
      </c>
      <c r="Q38" s="230" t="str">
        <f t="shared" si="18"/>
        <v/>
      </c>
      <c r="R38" s="236" t="str">
        <f t="shared" si="19"/>
        <v/>
      </c>
      <c r="S38" s="237"/>
      <c r="T38" s="238" t="str">
        <f t="shared" si="20"/>
        <v/>
      </c>
      <c r="U38" s="237"/>
      <c r="V38" s="238" t="str">
        <f t="shared" si="21"/>
        <v/>
      </c>
      <c r="W38" s="237"/>
      <c r="X38" s="239" t="str">
        <f t="shared" si="22"/>
        <v/>
      </c>
      <c r="Y38" s="240" t="str">
        <f t="shared" si="23"/>
        <v/>
      </c>
      <c r="Z38" s="241" t="str">
        <f t="shared" si="24"/>
        <v/>
      </c>
      <c r="AA38" s="242" t="str">
        <f t="shared" si="25"/>
        <v/>
      </c>
      <c r="AB38" s="243"/>
      <c r="AC38" s="186"/>
      <c r="AD38" s="244" t="str">
        <f t="shared" si="26"/>
        <v/>
      </c>
      <c r="AE38" s="245" t="str">
        <f t="shared" si="27"/>
        <v/>
      </c>
      <c r="AF38" s="246" t="str">
        <f t="shared" si="28"/>
        <v/>
      </c>
      <c r="AG38" s="247" t="str">
        <f t="shared" si="29"/>
        <v/>
      </c>
      <c r="AH38" s="248" t="str">
        <f t="shared" si="30"/>
        <v/>
      </c>
    </row>
    <row r="39" spans="2:34" ht="12" customHeight="1">
      <c r="B39" s="21">
        <f>IF(情報!$C29="","",情報!$C29)</f>
        <v>127</v>
      </c>
      <c r="C39" s="22" t="str">
        <f t="shared" si="5"/>
        <v/>
      </c>
      <c r="D39" s="192" t="str">
        <f t="shared" si="6"/>
        <v/>
      </c>
      <c r="E39" s="193" t="str">
        <f t="shared" si="7"/>
        <v/>
      </c>
      <c r="F39" s="194" t="str">
        <f t="shared" si="8"/>
        <v/>
      </c>
      <c r="G39" s="192" t="str">
        <f t="shared" si="9"/>
        <v/>
      </c>
      <c r="H39" s="193" t="str">
        <f t="shared" si="10"/>
        <v/>
      </c>
      <c r="I39" s="194" t="str">
        <f t="shared" si="11"/>
        <v/>
      </c>
      <c r="J39" s="192" t="str">
        <f t="shared" si="12"/>
        <v/>
      </c>
      <c r="K39" s="193" t="str">
        <f t="shared" si="13"/>
        <v/>
      </c>
      <c r="L39" s="194" t="str">
        <f t="shared" si="14"/>
        <v/>
      </c>
      <c r="M39" s="20"/>
      <c r="N39" s="195" t="str">
        <f t="shared" si="15"/>
        <v/>
      </c>
      <c r="O39" s="196" t="str">
        <f t="shared" si="16"/>
        <v/>
      </c>
      <c r="P39" s="197" t="str">
        <f t="shared" si="17"/>
        <v/>
      </c>
      <c r="Q39" s="192" t="str">
        <f t="shared" si="18"/>
        <v/>
      </c>
      <c r="R39" s="198" t="str">
        <f t="shared" si="19"/>
        <v/>
      </c>
      <c r="S39" s="199"/>
      <c r="T39" s="200" t="str">
        <f t="shared" si="20"/>
        <v/>
      </c>
      <c r="U39" s="199"/>
      <c r="V39" s="200" t="str">
        <f t="shared" si="21"/>
        <v/>
      </c>
      <c r="W39" s="199"/>
      <c r="X39" s="201" t="str">
        <f t="shared" si="22"/>
        <v/>
      </c>
      <c r="Y39" s="202" t="str">
        <f t="shared" si="23"/>
        <v/>
      </c>
      <c r="Z39" s="203" t="str">
        <f t="shared" si="24"/>
        <v/>
      </c>
      <c r="AA39" s="204" t="str">
        <f t="shared" si="25"/>
        <v/>
      </c>
      <c r="AB39" s="205"/>
      <c r="AC39" s="186"/>
      <c r="AD39" s="206" t="str">
        <f t="shared" si="26"/>
        <v/>
      </c>
      <c r="AE39" s="207" t="str">
        <f t="shared" si="27"/>
        <v/>
      </c>
      <c r="AF39" s="208" t="str">
        <f t="shared" si="28"/>
        <v/>
      </c>
      <c r="AG39" s="209" t="str">
        <f t="shared" si="29"/>
        <v/>
      </c>
      <c r="AH39" s="210" t="str">
        <f t="shared" si="30"/>
        <v/>
      </c>
    </row>
    <row r="40" spans="2:34" ht="12" customHeight="1">
      <c r="B40" s="21">
        <f>IF(情報!$C30="","",情報!$C30)</f>
        <v>128</v>
      </c>
      <c r="C40" s="22" t="str">
        <f t="shared" si="5"/>
        <v/>
      </c>
      <c r="D40" s="192" t="str">
        <f t="shared" si="6"/>
        <v/>
      </c>
      <c r="E40" s="193" t="str">
        <f t="shared" si="7"/>
        <v/>
      </c>
      <c r="F40" s="194" t="str">
        <f t="shared" si="8"/>
        <v/>
      </c>
      <c r="G40" s="192" t="str">
        <f t="shared" si="9"/>
        <v/>
      </c>
      <c r="H40" s="193" t="str">
        <f t="shared" si="10"/>
        <v/>
      </c>
      <c r="I40" s="194" t="str">
        <f t="shared" si="11"/>
        <v/>
      </c>
      <c r="J40" s="192" t="str">
        <f t="shared" si="12"/>
        <v/>
      </c>
      <c r="K40" s="193" t="str">
        <f t="shared" si="13"/>
        <v/>
      </c>
      <c r="L40" s="194" t="str">
        <f t="shared" si="14"/>
        <v/>
      </c>
      <c r="M40" s="20"/>
      <c r="N40" s="195" t="str">
        <f t="shared" si="15"/>
        <v/>
      </c>
      <c r="O40" s="196" t="str">
        <f t="shared" si="16"/>
        <v/>
      </c>
      <c r="P40" s="197" t="str">
        <f t="shared" si="17"/>
        <v/>
      </c>
      <c r="Q40" s="192" t="str">
        <f t="shared" si="18"/>
        <v/>
      </c>
      <c r="R40" s="198" t="str">
        <f t="shared" si="19"/>
        <v/>
      </c>
      <c r="S40" s="199"/>
      <c r="T40" s="200" t="str">
        <f t="shared" si="20"/>
        <v/>
      </c>
      <c r="U40" s="199"/>
      <c r="V40" s="200" t="str">
        <f t="shared" si="21"/>
        <v/>
      </c>
      <c r="W40" s="199"/>
      <c r="X40" s="201" t="str">
        <f t="shared" si="22"/>
        <v/>
      </c>
      <c r="Y40" s="202" t="str">
        <f t="shared" si="23"/>
        <v/>
      </c>
      <c r="Z40" s="203" t="str">
        <f t="shared" si="24"/>
        <v/>
      </c>
      <c r="AA40" s="204" t="str">
        <f t="shared" si="25"/>
        <v/>
      </c>
      <c r="AB40" s="205"/>
      <c r="AC40" s="186"/>
      <c r="AD40" s="206" t="str">
        <f t="shared" si="26"/>
        <v/>
      </c>
      <c r="AE40" s="207" t="str">
        <f t="shared" si="27"/>
        <v/>
      </c>
      <c r="AF40" s="208" t="str">
        <f t="shared" si="28"/>
        <v/>
      </c>
      <c r="AG40" s="209" t="str">
        <f t="shared" si="29"/>
        <v/>
      </c>
      <c r="AH40" s="210" t="str">
        <f t="shared" si="30"/>
        <v/>
      </c>
    </row>
    <row r="41" spans="2:34" ht="12" customHeight="1">
      <c r="B41" s="21">
        <f>IF(情報!$C31="","",情報!$C31)</f>
        <v>129</v>
      </c>
      <c r="C41" s="22" t="str">
        <f t="shared" si="5"/>
        <v/>
      </c>
      <c r="D41" s="192" t="str">
        <f t="shared" si="6"/>
        <v/>
      </c>
      <c r="E41" s="193" t="str">
        <f t="shared" si="7"/>
        <v/>
      </c>
      <c r="F41" s="194" t="str">
        <f t="shared" si="8"/>
        <v/>
      </c>
      <c r="G41" s="192" t="str">
        <f t="shared" si="9"/>
        <v/>
      </c>
      <c r="H41" s="193" t="str">
        <f t="shared" si="10"/>
        <v/>
      </c>
      <c r="I41" s="194" t="str">
        <f t="shared" si="11"/>
        <v/>
      </c>
      <c r="J41" s="192" t="str">
        <f t="shared" si="12"/>
        <v/>
      </c>
      <c r="K41" s="193" t="str">
        <f t="shared" si="13"/>
        <v/>
      </c>
      <c r="L41" s="194" t="str">
        <f t="shared" si="14"/>
        <v/>
      </c>
      <c r="M41" s="20"/>
      <c r="N41" s="195" t="str">
        <f t="shared" si="15"/>
        <v/>
      </c>
      <c r="O41" s="196" t="str">
        <f t="shared" si="16"/>
        <v/>
      </c>
      <c r="P41" s="197" t="str">
        <f t="shared" si="17"/>
        <v/>
      </c>
      <c r="Q41" s="192" t="str">
        <f t="shared" si="18"/>
        <v/>
      </c>
      <c r="R41" s="198" t="str">
        <f t="shared" si="19"/>
        <v/>
      </c>
      <c r="S41" s="199"/>
      <c r="T41" s="200" t="str">
        <f t="shared" si="20"/>
        <v/>
      </c>
      <c r="U41" s="199"/>
      <c r="V41" s="200" t="str">
        <f t="shared" si="21"/>
        <v/>
      </c>
      <c r="W41" s="199"/>
      <c r="X41" s="201" t="str">
        <f t="shared" si="22"/>
        <v/>
      </c>
      <c r="Y41" s="202" t="str">
        <f t="shared" si="23"/>
        <v/>
      </c>
      <c r="Z41" s="203" t="str">
        <f t="shared" si="24"/>
        <v/>
      </c>
      <c r="AA41" s="204" t="str">
        <f t="shared" si="25"/>
        <v/>
      </c>
      <c r="AB41" s="205"/>
      <c r="AC41" s="186"/>
      <c r="AD41" s="206" t="str">
        <f t="shared" si="26"/>
        <v/>
      </c>
      <c r="AE41" s="207" t="str">
        <f t="shared" si="27"/>
        <v/>
      </c>
      <c r="AF41" s="208" t="str">
        <f t="shared" si="28"/>
        <v/>
      </c>
      <c r="AG41" s="209" t="str">
        <f t="shared" si="29"/>
        <v/>
      </c>
      <c r="AH41" s="210" t="str">
        <f t="shared" si="30"/>
        <v/>
      </c>
    </row>
    <row r="42" spans="2:34" ht="12" customHeight="1">
      <c r="B42" s="27">
        <f>IF(情報!$C32="","",情報!$C32)</f>
        <v>130</v>
      </c>
      <c r="C42" s="28" t="str">
        <f t="shared" si="5"/>
        <v/>
      </c>
      <c r="D42" s="211" t="str">
        <f t="shared" si="6"/>
        <v/>
      </c>
      <c r="E42" s="212" t="str">
        <f t="shared" si="7"/>
        <v/>
      </c>
      <c r="F42" s="213" t="str">
        <f t="shared" si="8"/>
        <v/>
      </c>
      <c r="G42" s="211" t="str">
        <f t="shared" si="9"/>
        <v/>
      </c>
      <c r="H42" s="212" t="str">
        <f t="shared" si="10"/>
        <v/>
      </c>
      <c r="I42" s="213" t="str">
        <f t="shared" si="11"/>
        <v/>
      </c>
      <c r="J42" s="211" t="str">
        <f t="shared" si="12"/>
        <v/>
      </c>
      <c r="K42" s="212" t="str">
        <f t="shared" si="13"/>
        <v/>
      </c>
      <c r="L42" s="213" t="str">
        <f t="shared" si="14"/>
        <v/>
      </c>
      <c r="M42" s="20"/>
      <c r="N42" s="214" t="str">
        <f t="shared" si="15"/>
        <v/>
      </c>
      <c r="O42" s="215" t="str">
        <f t="shared" si="16"/>
        <v/>
      </c>
      <c r="P42" s="216" t="str">
        <f t="shared" si="17"/>
        <v/>
      </c>
      <c r="Q42" s="211" t="str">
        <f t="shared" si="18"/>
        <v/>
      </c>
      <c r="R42" s="217" t="str">
        <f t="shared" si="19"/>
        <v/>
      </c>
      <c r="S42" s="218"/>
      <c r="T42" s="219" t="str">
        <f t="shared" si="20"/>
        <v/>
      </c>
      <c r="U42" s="218"/>
      <c r="V42" s="219" t="str">
        <f t="shared" si="21"/>
        <v/>
      </c>
      <c r="W42" s="218"/>
      <c r="X42" s="220" t="str">
        <f t="shared" si="22"/>
        <v/>
      </c>
      <c r="Y42" s="221" t="str">
        <f t="shared" si="23"/>
        <v/>
      </c>
      <c r="Z42" s="222" t="str">
        <f t="shared" si="24"/>
        <v/>
      </c>
      <c r="AA42" s="223" t="str">
        <f t="shared" si="25"/>
        <v/>
      </c>
      <c r="AB42" s="224"/>
      <c r="AC42" s="186"/>
      <c r="AD42" s="225" t="str">
        <f t="shared" si="26"/>
        <v/>
      </c>
      <c r="AE42" s="226" t="str">
        <f t="shared" si="27"/>
        <v/>
      </c>
      <c r="AF42" s="227" t="str">
        <f t="shared" si="28"/>
        <v/>
      </c>
      <c r="AG42" s="228" t="str">
        <f t="shared" si="29"/>
        <v/>
      </c>
      <c r="AH42" s="229" t="str">
        <f t="shared" si="30"/>
        <v/>
      </c>
    </row>
    <row r="43" spans="2:34" ht="12" customHeight="1">
      <c r="B43" s="33">
        <f>IF(情報!$C33="","",情報!$C33)</f>
        <v>131</v>
      </c>
      <c r="C43" s="34" t="str">
        <f t="shared" si="5"/>
        <v/>
      </c>
      <c r="D43" s="230" t="str">
        <f t="shared" si="6"/>
        <v/>
      </c>
      <c r="E43" s="231" t="str">
        <f t="shared" si="7"/>
        <v/>
      </c>
      <c r="F43" s="232" t="str">
        <f t="shared" si="8"/>
        <v/>
      </c>
      <c r="G43" s="230" t="str">
        <f t="shared" si="9"/>
        <v/>
      </c>
      <c r="H43" s="231" t="str">
        <f t="shared" si="10"/>
        <v/>
      </c>
      <c r="I43" s="232" t="str">
        <f t="shared" si="11"/>
        <v/>
      </c>
      <c r="J43" s="230" t="str">
        <f t="shared" si="12"/>
        <v/>
      </c>
      <c r="K43" s="231" t="str">
        <f t="shared" si="13"/>
        <v/>
      </c>
      <c r="L43" s="232" t="str">
        <f t="shared" si="14"/>
        <v/>
      </c>
      <c r="M43" s="20"/>
      <c r="N43" s="233" t="str">
        <f t="shared" si="15"/>
        <v/>
      </c>
      <c r="O43" s="234" t="str">
        <f t="shared" si="16"/>
        <v/>
      </c>
      <c r="P43" s="235" t="str">
        <f t="shared" si="17"/>
        <v/>
      </c>
      <c r="Q43" s="230" t="str">
        <f t="shared" si="18"/>
        <v/>
      </c>
      <c r="R43" s="236" t="str">
        <f t="shared" si="19"/>
        <v/>
      </c>
      <c r="S43" s="237"/>
      <c r="T43" s="238" t="str">
        <f t="shared" si="20"/>
        <v/>
      </c>
      <c r="U43" s="237"/>
      <c r="V43" s="238" t="str">
        <f t="shared" si="21"/>
        <v/>
      </c>
      <c r="W43" s="237"/>
      <c r="X43" s="239" t="str">
        <f t="shared" si="22"/>
        <v/>
      </c>
      <c r="Y43" s="240" t="str">
        <f t="shared" si="23"/>
        <v/>
      </c>
      <c r="Z43" s="241" t="str">
        <f t="shared" si="24"/>
        <v/>
      </c>
      <c r="AA43" s="242" t="str">
        <f t="shared" si="25"/>
        <v/>
      </c>
      <c r="AB43" s="243"/>
      <c r="AC43" s="186"/>
      <c r="AD43" s="244" t="str">
        <f t="shared" si="26"/>
        <v/>
      </c>
      <c r="AE43" s="245" t="str">
        <f t="shared" si="27"/>
        <v/>
      </c>
      <c r="AF43" s="246" t="str">
        <f t="shared" si="28"/>
        <v/>
      </c>
      <c r="AG43" s="247" t="str">
        <f t="shared" si="29"/>
        <v/>
      </c>
      <c r="AH43" s="248" t="str">
        <f t="shared" si="30"/>
        <v/>
      </c>
    </row>
    <row r="44" spans="2:34" ht="12" customHeight="1">
      <c r="B44" s="21">
        <f>IF(情報!$C34="","",情報!$C34)</f>
        <v>132</v>
      </c>
      <c r="C44" s="22" t="str">
        <f t="shared" si="5"/>
        <v/>
      </c>
      <c r="D44" s="192" t="str">
        <f t="shared" si="6"/>
        <v/>
      </c>
      <c r="E44" s="193" t="str">
        <f t="shared" si="7"/>
        <v/>
      </c>
      <c r="F44" s="194" t="str">
        <f t="shared" si="8"/>
        <v/>
      </c>
      <c r="G44" s="192" t="str">
        <f t="shared" si="9"/>
        <v/>
      </c>
      <c r="H44" s="193" t="str">
        <f t="shared" si="10"/>
        <v/>
      </c>
      <c r="I44" s="194" t="str">
        <f t="shared" si="11"/>
        <v/>
      </c>
      <c r="J44" s="192" t="str">
        <f t="shared" si="12"/>
        <v/>
      </c>
      <c r="K44" s="193" t="str">
        <f t="shared" si="13"/>
        <v/>
      </c>
      <c r="L44" s="194" t="str">
        <f t="shared" si="14"/>
        <v/>
      </c>
      <c r="M44" s="20"/>
      <c r="N44" s="195" t="str">
        <f t="shared" si="15"/>
        <v/>
      </c>
      <c r="O44" s="196" t="str">
        <f t="shared" si="16"/>
        <v/>
      </c>
      <c r="P44" s="197" t="str">
        <f t="shared" si="17"/>
        <v/>
      </c>
      <c r="Q44" s="192" t="str">
        <f t="shared" si="18"/>
        <v/>
      </c>
      <c r="R44" s="198" t="str">
        <f t="shared" si="19"/>
        <v/>
      </c>
      <c r="S44" s="199"/>
      <c r="T44" s="200" t="str">
        <f t="shared" si="20"/>
        <v/>
      </c>
      <c r="U44" s="199"/>
      <c r="V44" s="200" t="str">
        <f t="shared" si="21"/>
        <v/>
      </c>
      <c r="W44" s="199"/>
      <c r="X44" s="201" t="str">
        <f t="shared" si="22"/>
        <v/>
      </c>
      <c r="Y44" s="202" t="str">
        <f t="shared" si="23"/>
        <v/>
      </c>
      <c r="Z44" s="203" t="str">
        <f t="shared" si="24"/>
        <v/>
      </c>
      <c r="AA44" s="204" t="str">
        <f t="shared" si="25"/>
        <v/>
      </c>
      <c r="AB44" s="205"/>
      <c r="AC44" s="186"/>
      <c r="AD44" s="206" t="str">
        <f t="shared" si="26"/>
        <v/>
      </c>
      <c r="AE44" s="207" t="str">
        <f t="shared" si="27"/>
        <v/>
      </c>
      <c r="AF44" s="208" t="str">
        <f t="shared" si="28"/>
        <v/>
      </c>
      <c r="AG44" s="209" t="str">
        <f t="shared" si="29"/>
        <v/>
      </c>
      <c r="AH44" s="210" t="str">
        <f t="shared" si="30"/>
        <v/>
      </c>
    </row>
    <row r="45" spans="2:34" ht="12" customHeight="1">
      <c r="B45" s="21">
        <f>IF(情報!$C35="","",情報!$C35)</f>
        <v>133</v>
      </c>
      <c r="C45" s="22" t="str">
        <f t="shared" si="5"/>
        <v/>
      </c>
      <c r="D45" s="192" t="str">
        <f t="shared" ref="D45:D76" si="31">VLOOKUP($B45,単3,60,FALSE)</f>
        <v/>
      </c>
      <c r="E45" s="193" t="str">
        <f t="shared" ref="E45:E76" si="32">VLOOKUP($B45,テ3,41,FALSE)</f>
        <v/>
      </c>
      <c r="F45" s="194" t="str">
        <f t="shared" si="8"/>
        <v/>
      </c>
      <c r="G45" s="192" t="str">
        <f t="shared" ref="G45:G76" si="33">VLOOKUP($B45,単3,61,FALSE)</f>
        <v/>
      </c>
      <c r="H45" s="193" t="str">
        <f t="shared" ref="H45:H76" si="34">VLOOKUP($B45,テ3,42,FALSE)</f>
        <v/>
      </c>
      <c r="I45" s="194" t="str">
        <f t="shared" si="11"/>
        <v/>
      </c>
      <c r="J45" s="192" t="str">
        <f t="shared" ref="J45:J76" si="35">VLOOKUP($B45,単3,62,FALSE)</f>
        <v/>
      </c>
      <c r="K45" s="193" t="str">
        <f t="shared" ref="K45:K76" si="36">VLOOKUP($B45,テ3,43,FALSE)</f>
        <v/>
      </c>
      <c r="L45" s="194" t="str">
        <f t="shared" si="14"/>
        <v/>
      </c>
      <c r="M45" s="20"/>
      <c r="N45" s="195" t="str">
        <f t="shared" si="15"/>
        <v/>
      </c>
      <c r="O45" s="196" t="str">
        <f t="shared" si="16"/>
        <v/>
      </c>
      <c r="P45" s="197" t="str">
        <f t="shared" si="17"/>
        <v/>
      </c>
      <c r="Q45" s="192" t="str">
        <f t="shared" ref="Q45:Q76" si="37">VLOOKUP($B45,テ3,44,FALSE)</f>
        <v/>
      </c>
      <c r="R45" s="198" t="str">
        <f t="shared" si="19"/>
        <v/>
      </c>
      <c r="S45" s="199"/>
      <c r="T45" s="200" t="str">
        <f t="shared" si="20"/>
        <v/>
      </c>
      <c r="U45" s="199"/>
      <c r="V45" s="200" t="str">
        <f t="shared" si="21"/>
        <v/>
      </c>
      <c r="W45" s="199"/>
      <c r="X45" s="201" t="str">
        <f t="shared" si="22"/>
        <v/>
      </c>
      <c r="Y45" s="202" t="str">
        <f t="shared" si="23"/>
        <v/>
      </c>
      <c r="Z45" s="203" t="str">
        <f t="shared" si="24"/>
        <v/>
      </c>
      <c r="AA45" s="204" t="str">
        <f t="shared" si="25"/>
        <v/>
      </c>
      <c r="AB45" s="205"/>
      <c r="AC45" s="186"/>
      <c r="AD45" s="206" t="str">
        <f t="shared" si="26"/>
        <v/>
      </c>
      <c r="AE45" s="207" t="str">
        <f t="shared" si="27"/>
        <v/>
      </c>
      <c r="AF45" s="208" t="str">
        <f t="shared" si="28"/>
        <v/>
      </c>
      <c r="AG45" s="209" t="str">
        <f t="shared" si="29"/>
        <v/>
      </c>
      <c r="AH45" s="210" t="str">
        <f t="shared" si="30"/>
        <v/>
      </c>
    </row>
    <row r="46" spans="2:34" ht="12" customHeight="1">
      <c r="B46" s="21">
        <f>IF(情報!$C36="","",情報!$C36)</f>
        <v>134</v>
      </c>
      <c r="C46" s="22" t="str">
        <f t="shared" si="5"/>
        <v/>
      </c>
      <c r="D46" s="192" t="str">
        <f t="shared" si="31"/>
        <v/>
      </c>
      <c r="E46" s="193" t="str">
        <f t="shared" si="32"/>
        <v/>
      </c>
      <c r="F46" s="194" t="str">
        <f t="shared" si="8"/>
        <v/>
      </c>
      <c r="G46" s="192" t="str">
        <f t="shared" si="33"/>
        <v/>
      </c>
      <c r="H46" s="193" t="str">
        <f t="shared" si="34"/>
        <v/>
      </c>
      <c r="I46" s="194" t="str">
        <f t="shared" si="11"/>
        <v/>
      </c>
      <c r="J46" s="192" t="str">
        <f t="shared" si="35"/>
        <v/>
      </c>
      <c r="K46" s="193" t="str">
        <f t="shared" si="36"/>
        <v/>
      </c>
      <c r="L46" s="194" t="str">
        <f t="shared" si="14"/>
        <v/>
      </c>
      <c r="M46" s="20"/>
      <c r="N46" s="195" t="str">
        <f t="shared" si="15"/>
        <v/>
      </c>
      <c r="O46" s="196" t="str">
        <f t="shared" si="16"/>
        <v/>
      </c>
      <c r="P46" s="197" t="str">
        <f t="shared" si="17"/>
        <v/>
      </c>
      <c r="Q46" s="192" t="str">
        <f t="shared" si="37"/>
        <v/>
      </c>
      <c r="R46" s="198" t="str">
        <f t="shared" si="19"/>
        <v/>
      </c>
      <c r="S46" s="199"/>
      <c r="T46" s="200" t="str">
        <f t="shared" si="20"/>
        <v/>
      </c>
      <c r="U46" s="199"/>
      <c r="V46" s="200" t="str">
        <f t="shared" si="21"/>
        <v/>
      </c>
      <c r="W46" s="199"/>
      <c r="X46" s="201" t="str">
        <f t="shared" si="22"/>
        <v/>
      </c>
      <c r="Y46" s="202" t="str">
        <f t="shared" si="23"/>
        <v/>
      </c>
      <c r="Z46" s="203" t="str">
        <f t="shared" si="24"/>
        <v/>
      </c>
      <c r="AA46" s="204" t="str">
        <f t="shared" si="25"/>
        <v/>
      </c>
      <c r="AB46" s="205"/>
      <c r="AC46" s="186"/>
      <c r="AD46" s="206" t="str">
        <f t="shared" si="26"/>
        <v/>
      </c>
      <c r="AE46" s="207" t="str">
        <f t="shared" si="27"/>
        <v/>
      </c>
      <c r="AF46" s="208" t="str">
        <f t="shared" si="28"/>
        <v/>
      </c>
      <c r="AG46" s="209" t="str">
        <f t="shared" si="29"/>
        <v/>
      </c>
      <c r="AH46" s="210" t="str">
        <f t="shared" si="30"/>
        <v/>
      </c>
    </row>
    <row r="47" spans="2:34" ht="12" customHeight="1">
      <c r="B47" s="27">
        <f>IF(情報!$C37="","",情報!$C37)</f>
        <v>135</v>
      </c>
      <c r="C47" s="28" t="str">
        <f t="shared" si="5"/>
        <v/>
      </c>
      <c r="D47" s="211" t="str">
        <f t="shared" si="31"/>
        <v/>
      </c>
      <c r="E47" s="212" t="str">
        <f t="shared" si="32"/>
        <v/>
      </c>
      <c r="F47" s="213" t="str">
        <f t="shared" si="8"/>
        <v/>
      </c>
      <c r="G47" s="211" t="str">
        <f t="shared" si="33"/>
        <v/>
      </c>
      <c r="H47" s="212" t="str">
        <f t="shared" si="34"/>
        <v/>
      </c>
      <c r="I47" s="213" t="str">
        <f t="shared" si="11"/>
        <v/>
      </c>
      <c r="J47" s="211" t="str">
        <f t="shared" si="35"/>
        <v/>
      </c>
      <c r="K47" s="212" t="str">
        <f t="shared" si="36"/>
        <v/>
      </c>
      <c r="L47" s="213" t="str">
        <f t="shared" si="14"/>
        <v/>
      </c>
      <c r="M47" s="20"/>
      <c r="N47" s="214" t="str">
        <f t="shared" si="15"/>
        <v/>
      </c>
      <c r="O47" s="215" t="str">
        <f t="shared" si="16"/>
        <v/>
      </c>
      <c r="P47" s="216" t="str">
        <f t="shared" si="17"/>
        <v/>
      </c>
      <c r="Q47" s="211" t="str">
        <f t="shared" si="37"/>
        <v/>
      </c>
      <c r="R47" s="217" t="str">
        <f t="shared" si="19"/>
        <v/>
      </c>
      <c r="S47" s="218"/>
      <c r="T47" s="219" t="str">
        <f t="shared" si="20"/>
        <v/>
      </c>
      <c r="U47" s="218"/>
      <c r="V47" s="219" t="str">
        <f t="shared" si="21"/>
        <v/>
      </c>
      <c r="W47" s="218"/>
      <c r="X47" s="220" t="str">
        <f t="shared" si="22"/>
        <v/>
      </c>
      <c r="Y47" s="221" t="str">
        <f t="shared" si="23"/>
        <v/>
      </c>
      <c r="Z47" s="222" t="str">
        <f t="shared" si="24"/>
        <v/>
      </c>
      <c r="AA47" s="223" t="str">
        <f t="shared" si="25"/>
        <v/>
      </c>
      <c r="AB47" s="224"/>
      <c r="AC47" s="186"/>
      <c r="AD47" s="225" t="str">
        <f t="shared" si="26"/>
        <v/>
      </c>
      <c r="AE47" s="226" t="str">
        <f t="shared" si="27"/>
        <v/>
      </c>
      <c r="AF47" s="227" t="str">
        <f t="shared" si="28"/>
        <v/>
      </c>
      <c r="AG47" s="228" t="str">
        <f t="shared" si="29"/>
        <v/>
      </c>
      <c r="AH47" s="229" t="str">
        <f t="shared" si="30"/>
        <v/>
      </c>
    </row>
    <row r="48" spans="2:34" ht="12" customHeight="1">
      <c r="B48" s="33">
        <f>IF(情報!$C38="","",情報!$C38)</f>
        <v>136</v>
      </c>
      <c r="C48" s="34" t="str">
        <f t="shared" si="5"/>
        <v/>
      </c>
      <c r="D48" s="230" t="str">
        <f t="shared" si="31"/>
        <v/>
      </c>
      <c r="E48" s="231" t="str">
        <f t="shared" si="32"/>
        <v/>
      </c>
      <c r="F48" s="232" t="str">
        <f t="shared" si="8"/>
        <v/>
      </c>
      <c r="G48" s="230" t="str">
        <f t="shared" si="33"/>
        <v/>
      </c>
      <c r="H48" s="231" t="str">
        <f t="shared" si="34"/>
        <v/>
      </c>
      <c r="I48" s="232" t="str">
        <f t="shared" si="11"/>
        <v/>
      </c>
      <c r="J48" s="230" t="str">
        <f t="shared" si="35"/>
        <v/>
      </c>
      <c r="K48" s="231" t="str">
        <f t="shared" si="36"/>
        <v/>
      </c>
      <c r="L48" s="232" t="str">
        <f t="shared" si="14"/>
        <v/>
      </c>
      <c r="M48" s="20"/>
      <c r="N48" s="233" t="str">
        <f t="shared" si="15"/>
        <v/>
      </c>
      <c r="O48" s="234" t="str">
        <f t="shared" si="16"/>
        <v/>
      </c>
      <c r="P48" s="235" t="str">
        <f t="shared" si="17"/>
        <v/>
      </c>
      <c r="Q48" s="230" t="str">
        <f t="shared" si="37"/>
        <v/>
      </c>
      <c r="R48" s="236" t="str">
        <f t="shared" si="19"/>
        <v/>
      </c>
      <c r="S48" s="237"/>
      <c r="T48" s="238" t="str">
        <f t="shared" si="20"/>
        <v/>
      </c>
      <c r="U48" s="237"/>
      <c r="V48" s="238" t="str">
        <f t="shared" si="21"/>
        <v/>
      </c>
      <c r="W48" s="237"/>
      <c r="X48" s="239" t="str">
        <f t="shared" si="22"/>
        <v/>
      </c>
      <c r="Y48" s="240" t="str">
        <f t="shared" si="23"/>
        <v/>
      </c>
      <c r="Z48" s="241" t="str">
        <f t="shared" si="24"/>
        <v/>
      </c>
      <c r="AA48" s="242" t="str">
        <f t="shared" si="25"/>
        <v/>
      </c>
      <c r="AB48" s="243"/>
      <c r="AC48" s="186"/>
      <c r="AD48" s="244" t="str">
        <f t="shared" si="26"/>
        <v/>
      </c>
      <c r="AE48" s="245" t="str">
        <f t="shared" si="27"/>
        <v/>
      </c>
      <c r="AF48" s="246" t="str">
        <f t="shared" si="28"/>
        <v/>
      </c>
      <c r="AG48" s="247" t="str">
        <f t="shared" si="29"/>
        <v/>
      </c>
      <c r="AH48" s="248" t="str">
        <f t="shared" si="30"/>
        <v/>
      </c>
    </row>
    <row r="49" spans="2:34" ht="12" customHeight="1">
      <c r="B49" s="21">
        <f>IF(情報!$C39="","",情報!$C39)</f>
        <v>137</v>
      </c>
      <c r="C49" s="22" t="str">
        <f t="shared" si="5"/>
        <v/>
      </c>
      <c r="D49" s="192" t="str">
        <f t="shared" si="31"/>
        <v/>
      </c>
      <c r="E49" s="193" t="str">
        <f t="shared" si="32"/>
        <v/>
      </c>
      <c r="F49" s="194" t="str">
        <f t="shared" si="8"/>
        <v/>
      </c>
      <c r="G49" s="192" t="str">
        <f t="shared" si="33"/>
        <v/>
      </c>
      <c r="H49" s="193" t="str">
        <f t="shared" si="34"/>
        <v/>
      </c>
      <c r="I49" s="194" t="str">
        <f t="shared" si="11"/>
        <v/>
      </c>
      <c r="J49" s="192" t="str">
        <f t="shared" si="35"/>
        <v/>
      </c>
      <c r="K49" s="193" t="str">
        <f t="shared" si="36"/>
        <v/>
      </c>
      <c r="L49" s="194" t="str">
        <f t="shared" si="14"/>
        <v/>
      </c>
      <c r="M49" s="20"/>
      <c r="N49" s="195" t="str">
        <f t="shared" si="15"/>
        <v/>
      </c>
      <c r="O49" s="196" t="str">
        <f t="shared" si="16"/>
        <v/>
      </c>
      <c r="P49" s="197" t="str">
        <f t="shared" si="17"/>
        <v/>
      </c>
      <c r="Q49" s="192" t="str">
        <f t="shared" si="37"/>
        <v/>
      </c>
      <c r="R49" s="198" t="str">
        <f t="shared" si="19"/>
        <v/>
      </c>
      <c r="S49" s="199"/>
      <c r="T49" s="200" t="str">
        <f t="shared" si="20"/>
        <v/>
      </c>
      <c r="U49" s="199"/>
      <c r="V49" s="200" t="str">
        <f t="shared" si="21"/>
        <v/>
      </c>
      <c r="W49" s="199"/>
      <c r="X49" s="201" t="str">
        <f t="shared" si="22"/>
        <v/>
      </c>
      <c r="Y49" s="202" t="str">
        <f t="shared" si="23"/>
        <v/>
      </c>
      <c r="Z49" s="203" t="str">
        <f t="shared" si="24"/>
        <v/>
      </c>
      <c r="AA49" s="204" t="str">
        <f t="shared" si="25"/>
        <v/>
      </c>
      <c r="AB49" s="205"/>
      <c r="AC49" s="186"/>
      <c r="AD49" s="206" t="str">
        <f t="shared" si="26"/>
        <v/>
      </c>
      <c r="AE49" s="207" t="str">
        <f t="shared" si="27"/>
        <v/>
      </c>
      <c r="AF49" s="208" t="str">
        <f t="shared" si="28"/>
        <v/>
      </c>
      <c r="AG49" s="209" t="str">
        <f t="shared" si="29"/>
        <v/>
      </c>
      <c r="AH49" s="210" t="str">
        <f t="shared" si="30"/>
        <v/>
      </c>
    </row>
    <row r="50" spans="2:34" ht="12" customHeight="1">
      <c r="B50" s="21">
        <f>IF(情報!$C40="","",情報!$C40)</f>
        <v>138</v>
      </c>
      <c r="C50" s="22" t="str">
        <f t="shared" si="5"/>
        <v/>
      </c>
      <c r="D50" s="192" t="str">
        <f t="shared" si="31"/>
        <v/>
      </c>
      <c r="E50" s="193" t="str">
        <f t="shared" si="32"/>
        <v/>
      </c>
      <c r="F50" s="194" t="str">
        <f t="shared" si="8"/>
        <v/>
      </c>
      <c r="G50" s="192" t="str">
        <f t="shared" si="33"/>
        <v/>
      </c>
      <c r="H50" s="193" t="str">
        <f t="shared" si="34"/>
        <v/>
      </c>
      <c r="I50" s="194" t="str">
        <f t="shared" si="11"/>
        <v/>
      </c>
      <c r="J50" s="192" t="str">
        <f t="shared" si="35"/>
        <v/>
      </c>
      <c r="K50" s="193" t="str">
        <f t="shared" si="36"/>
        <v/>
      </c>
      <c r="L50" s="194" t="str">
        <f t="shared" si="14"/>
        <v/>
      </c>
      <c r="M50" s="20"/>
      <c r="N50" s="195" t="str">
        <f t="shared" si="15"/>
        <v/>
      </c>
      <c r="O50" s="196" t="str">
        <f t="shared" si="16"/>
        <v/>
      </c>
      <c r="P50" s="197" t="str">
        <f t="shared" si="17"/>
        <v/>
      </c>
      <c r="Q50" s="192" t="str">
        <f t="shared" si="37"/>
        <v/>
      </c>
      <c r="R50" s="198" t="str">
        <f t="shared" si="19"/>
        <v/>
      </c>
      <c r="S50" s="199"/>
      <c r="T50" s="200" t="str">
        <f t="shared" si="20"/>
        <v/>
      </c>
      <c r="U50" s="199"/>
      <c r="V50" s="200" t="str">
        <f t="shared" si="21"/>
        <v/>
      </c>
      <c r="W50" s="199"/>
      <c r="X50" s="201" t="str">
        <f t="shared" si="22"/>
        <v/>
      </c>
      <c r="Y50" s="202" t="str">
        <f t="shared" si="23"/>
        <v/>
      </c>
      <c r="Z50" s="203" t="str">
        <f t="shared" si="24"/>
        <v/>
      </c>
      <c r="AA50" s="204" t="str">
        <f t="shared" si="25"/>
        <v/>
      </c>
      <c r="AB50" s="205"/>
      <c r="AC50" s="186"/>
      <c r="AD50" s="206" t="str">
        <f t="shared" si="26"/>
        <v/>
      </c>
      <c r="AE50" s="207" t="str">
        <f t="shared" si="27"/>
        <v/>
      </c>
      <c r="AF50" s="208" t="str">
        <f t="shared" si="28"/>
        <v/>
      </c>
      <c r="AG50" s="209" t="str">
        <f t="shared" si="29"/>
        <v/>
      </c>
      <c r="AH50" s="210" t="str">
        <f t="shared" si="30"/>
        <v/>
      </c>
    </row>
    <row r="51" spans="2:34" ht="12" customHeight="1">
      <c r="B51" s="21">
        <f>IF(情報!$C41="","",情報!$C41)</f>
        <v>139</v>
      </c>
      <c r="C51" s="22" t="str">
        <f t="shared" si="5"/>
        <v/>
      </c>
      <c r="D51" s="192" t="str">
        <f t="shared" si="31"/>
        <v/>
      </c>
      <c r="E51" s="193" t="str">
        <f t="shared" si="32"/>
        <v/>
      </c>
      <c r="F51" s="194" t="str">
        <f t="shared" si="8"/>
        <v/>
      </c>
      <c r="G51" s="192" t="str">
        <f t="shared" si="33"/>
        <v/>
      </c>
      <c r="H51" s="193" t="str">
        <f t="shared" si="34"/>
        <v/>
      </c>
      <c r="I51" s="194" t="str">
        <f t="shared" si="11"/>
        <v/>
      </c>
      <c r="J51" s="192" t="str">
        <f t="shared" si="35"/>
        <v/>
      </c>
      <c r="K51" s="193" t="str">
        <f t="shared" si="36"/>
        <v/>
      </c>
      <c r="L51" s="194" t="str">
        <f t="shared" si="14"/>
        <v/>
      </c>
      <c r="M51" s="20"/>
      <c r="N51" s="195" t="str">
        <f t="shared" si="15"/>
        <v/>
      </c>
      <c r="O51" s="196" t="str">
        <f t="shared" si="16"/>
        <v/>
      </c>
      <c r="P51" s="197" t="str">
        <f t="shared" si="17"/>
        <v/>
      </c>
      <c r="Q51" s="192" t="str">
        <f t="shared" si="37"/>
        <v/>
      </c>
      <c r="R51" s="198" t="str">
        <f t="shared" si="19"/>
        <v/>
      </c>
      <c r="S51" s="199"/>
      <c r="T51" s="200" t="str">
        <f t="shared" si="20"/>
        <v/>
      </c>
      <c r="U51" s="199"/>
      <c r="V51" s="200" t="str">
        <f t="shared" si="21"/>
        <v/>
      </c>
      <c r="W51" s="199"/>
      <c r="X51" s="201" t="str">
        <f t="shared" si="22"/>
        <v/>
      </c>
      <c r="Y51" s="202" t="str">
        <f t="shared" si="23"/>
        <v/>
      </c>
      <c r="Z51" s="203" t="str">
        <f t="shared" si="24"/>
        <v/>
      </c>
      <c r="AA51" s="204" t="str">
        <f t="shared" si="25"/>
        <v/>
      </c>
      <c r="AB51" s="205"/>
      <c r="AC51" s="186"/>
      <c r="AD51" s="206" t="str">
        <f t="shared" si="26"/>
        <v/>
      </c>
      <c r="AE51" s="207" t="str">
        <f t="shared" si="27"/>
        <v/>
      </c>
      <c r="AF51" s="208" t="str">
        <f t="shared" si="28"/>
        <v/>
      </c>
      <c r="AG51" s="209" t="str">
        <f t="shared" si="29"/>
        <v/>
      </c>
      <c r="AH51" s="210" t="str">
        <f t="shared" si="30"/>
        <v/>
      </c>
    </row>
    <row r="52" spans="2:34" ht="12" customHeight="1">
      <c r="B52" s="27">
        <f>IF(情報!$C42="","",情報!$C42)</f>
        <v>140</v>
      </c>
      <c r="C52" s="28" t="str">
        <f t="shared" si="5"/>
        <v/>
      </c>
      <c r="D52" s="211" t="str">
        <f t="shared" si="31"/>
        <v/>
      </c>
      <c r="E52" s="212" t="str">
        <f t="shared" si="32"/>
        <v/>
      </c>
      <c r="F52" s="213" t="str">
        <f t="shared" si="8"/>
        <v/>
      </c>
      <c r="G52" s="211" t="str">
        <f t="shared" si="33"/>
        <v/>
      </c>
      <c r="H52" s="212" t="str">
        <f t="shared" si="34"/>
        <v/>
      </c>
      <c r="I52" s="213" t="str">
        <f t="shared" si="11"/>
        <v/>
      </c>
      <c r="J52" s="211" t="str">
        <f t="shared" si="35"/>
        <v/>
      </c>
      <c r="K52" s="212" t="str">
        <f t="shared" si="36"/>
        <v/>
      </c>
      <c r="L52" s="213" t="str">
        <f t="shared" si="14"/>
        <v/>
      </c>
      <c r="M52" s="20"/>
      <c r="N52" s="214" t="str">
        <f t="shared" si="15"/>
        <v/>
      </c>
      <c r="O52" s="215" t="str">
        <f t="shared" si="16"/>
        <v/>
      </c>
      <c r="P52" s="216" t="str">
        <f t="shared" si="17"/>
        <v/>
      </c>
      <c r="Q52" s="211" t="str">
        <f t="shared" si="37"/>
        <v/>
      </c>
      <c r="R52" s="217" t="str">
        <f t="shared" si="19"/>
        <v/>
      </c>
      <c r="S52" s="218"/>
      <c r="T52" s="219" t="str">
        <f t="shared" si="20"/>
        <v/>
      </c>
      <c r="U52" s="218"/>
      <c r="V52" s="219" t="str">
        <f t="shared" si="21"/>
        <v/>
      </c>
      <c r="W52" s="218"/>
      <c r="X52" s="220" t="str">
        <f t="shared" si="22"/>
        <v/>
      </c>
      <c r="Y52" s="221" t="str">
        <f t="shared" si="23"/>
        <v/>
      </c>
      <c r="Z52" s="222" t="str">
        <f t="shared" si="24"/>
        <v/>
      </c>
      <c r="AA52" s="223" t="str">
        <f t="shared" si="25"/>
        <v/>
      </c>
      <c r="AB52" s="224"/>
      <c r="AC52" s="186"/>
      <c r="AD52" s="225" t="str">
        <f t="shared" si="26"/>
        <v/>
      </c>
      <c r="AE52" s="226" t="str">
        <f t="shared" si="27"/>
        <v/>
      </c>
      <c r="AF52" s="227" t="str">
        <f t="shared" si="28"/>
        <v/>
      </c>
      <c r="AG52" s="228" t="str">
        <f t="shared" si="29"/>
        <v/>
      </c>
      <c r="AH52" s="229" t="str">
        <f t="shared" si="30"/>
        <v/>
      </c>
    </row>
    <row r="53" spans="2:34" ht="12" customHeight="1">
      <c r="B53" s="33">
        <f>IF(情報!$C43="","",情報!$C43)</f>
        <v>141</v>
      </c>
      <c r="C53" s="34" t="str">
        <f t="shared" si="5"/>
        <v/>
      </c>
      <c r="D53" s="230" t="str">
        <f t="shared" si="31"/>
        <v/>
      </c>
      <c r="E53" s="231" t="str">
        <f t="shared" si="32"/>
        <v/>
      </c>
      <c r="F53" s="232" t="str">
        <f t="shared" si="8"/>
        <v/>
      </c>
      <c r="G53" s="230" t="str">
        <f t="shared" si="33"/>
        <v/>
      </c>
      <c r="H53" s="231" t="str">
        <f t="shared" si="34"/>
        <v/>
      </c>
      <c r="I53" s="232" t="str">
        <f t="shared" si="11"/>
        <v/>
      </c>
      <c r="J53" s="230" t="str">
        <f t="shared" si="35"/>
        <v/>
      </c>
      <c r="K53" s="231" t="str">
        <f t="shared" si="36"/>
        <v/>
      </c>
      <c r="L53" s="232" t="str">
        <f t="shared" si="14"/>
        <v/>
      </c>
      <c r="M53" s="20"/>
      <c r="N53" s="233" t="str">
        <f t="shared" si="15"/>
        <v/>
      </c>
      <c r="O53" s="234" t="str">
        <f t="shared" si="16"/>
        <v/>
      </c>
      <c r="P53" s="235" t="str">
        <f t="shared" si="17"/>
        <v/>
      </c>
      <c r="Q53" s="230" t="str">
        <f t="shared" si="37"/>
        <v/>
      </c>
      <c r="R53" s="236" t="str">
        <f t="shared" si="19"/>
        <v/>
      </c>
      <c r="S53" s="237"/>
      <c r="T53" s="238" t="str">
        <f t="shared" si="20"/>
        <v/>
      </c>
      <c r="U53" s="237"/>
      <c r="V53" s="238" t="str">
        <f t="shared" si="21"/>
        <v/>
      </c>
      <c r="W53" s="237"/>
      <c r="X53" s="239" t="str">
        <f t="shared" si="22"/>
        <v/>
      </c>
      <c r="Y53" s="240" t="str">
        <f t="shared" si="23"/>
        <v/>
      </c>
      <c r="Z53" s="241" t="str">
        <f t="shared" si="24"/>
        <v/>
      </c>
      <c r="AA53" s="242" t="str">
        <f t="shared" si="25"/>
        <v/>
      </c>
      <c r="AB53" s="243"/>
      <c r="AC53" s="186"/>
      <c r="AD53" s="244" t="str">
        <f t="shared" si="26"/>
        <v/>
      </c>
      <c r="AE53" s="245" t="str">
        <f t="shared" si="27"/>
        <v/>
      </c>
      <c r="AF53" s="246" t="str">
        <f t="shared" si="28"/>
        <v/>
      </c>
      <c r="AG53" s="247" t="str">
        <f t="shared" si="29"/>
        <v/>
      </c>
      <c r="AH53" s="248" t="str">
        <f t="shared" si="30"/>
        <v/>
      </c>
    </row>
    <row r="54" spans="2:34" ht="12" customHeight="1">
      <c r="B54" s="21">
        <f>IF(情報!$C44="","",情報!$C44)</f>
        <v>142</v>
      </c>
      <c r="C54" s="22" t="str">
        <f t="shared" si="5"/>
        <v/>
      </c>
      <c r="D54" s="192" t="str">
        <f t="shared" si="31"/>
        <v/>
      </c>
      <c r="E54" s="193" t="str">
        <f t="shared" si="32"/>
        <v/>
      </c>
      <c r="F54" s="194" t="str">
        <f t="shared" si="8"/>
        <v/>
      </c>
      <c r="G54" s="192" t="str">
        <f t="shared" si="33"/>
        <v/>
      </c>
      <c r="H54" s="193" t="str">
        <f t="shared" si="34"/>
        <v/>
      </c>
      <c r="I54" s="194" t="str">
        <f t="shared" si="11"/>
        <v/>
      </c>
      <c r="J54" s="192" t="str">
        <f t="shared" si="35"/>
        <v/>
      </c>
      <c r="K54" s="193" t="str">
        <f t="shared" si="36"/>
        <v/>
      </c>
      <c r="L54" s="194" t="str">
        <f t="shared" si="14"/>
        <v/>
      </c>
      <c r="M54" s="20"/>
      <c r="N54" s="195" t="str">
        <f t="shared" si="15"/>
        <v/>
      </c>
      <c r="O54" s="196" t="str">
        <f t="shared" si="16"/>
        <v/>
      </c>
      <c r="P54" s="197" t="str">
        <f t="shared" si="17"/>
        <v/>
      </c>
      <c r="Q54" s="192" t="str">
        <f t="shared" si="37"/>
        <v/>
      </c>
      <c r="R54" s="198" t="str">
        <f t="shared" si="19"/>
        <v/>
      </c>
      <c r="S54" s="199"/>
      <c r="T54" s="200" t="str">
        <f t="shared" si="20"/>
        <v/>
      </c>
      <c r="U54" s="199"/>
      <c r="V54" s="200" t="str">
        <f t="shared" si="21"/>
        <v/>
      </c>
      <c r="W54" s="199"/>
      <c r="X54" s="201" t="str">
        <f t="shared" si="22"/>
        <v/>
      </c>
      <c r="Y54" s="202" t="str">
        <f t="shared" si="23"/>
        <v/>
      </c>
      <c r="Z54" s="203" t="str">
        <f t="shared" si="24"/>
        <v/>
      </c>
      <c r="AA54" s="204" t="str">
        <f t="shared" si="25"/>
        <v/>
      </c>
      <c r="AB54" s="205"/>
      <c r="AC54" s="186"/>
      <c r="AD54" s="206" t="str">
        <f t="shared" si="26"/>
        <v/>
      </c>
      <c r="AE54" s="207" t="str">
        <f t="shared" si="27"/>
        <v/>
      </c>
      <c r="AF54" s="208" t="str">
        <f t="shared" si="28"/>
        <v/>
      </c>
      <c r="AG54" s="209" t="str">
        <f t="shared" si="29"/>
        <v/>
      </c>
      <c r="AH54" s="210" t="str">
        <f t="shared" si="30"/>
        <v/>
      </c>
    </row>
    <row r="55" spans="2:34" ht="12" customHeight="1">
      <c r="B55" s="21">
        <f>IF(情報!$C45="","",情報!$C45)</f>
        <v>143</v>
      </c>
      <c r="C55" s="22" t="str">
        <f t="shared" si="5"/>
        <v/>
      </c>
      <c r="D55" s="192" t="str">
        <f t="shared" si="31"/>
        <v/>
      </c>
      <c r="E55" s="193" t="str">
        <f t="shared" si="32"/>
        <v/>
      </c>
      <c r="F55" s="194" t="str">
        <f t="shared" si="8"/>
        <v/>
      </c>
      <c r="G55" s="192" t="str">
        <f t="shared" si="33"/>
        <v/>
      </c>
      <c r="H55" s="193" t="str">
        <f t="shared" si="34"/>
        <v/>
      </c>
      <c r="I55" s="194" t="str">
        <f t="shared" si="11"/>
        <v/>
      </c>
      <c r="J55" s="192" t="str">
        <f t="shared" si="35"/>
        <v/>
      </c>
      <c r="K55" s="193" t="str">
        <f t="shared" si="36"/>
        <v/>
      </c>
      <c r="L55" s="194" t="str">
        <f t="shared" si="14"/>
        <v/>
      </c>
      <c r="M55" s="20"/>
      <c r="N55" s="195" t="str">
        <f t="shared" si="15"/>
        <v/>
      </c>
      <c r="O55" s="196" t="str">
        <f t="shared" si="16"/>
        <v/>
      </c>
      <c r="P55" s="197" t="str">
        <f t="shared" si="17"/>
        <v/>
      </c>
      <c r="Q55" s="192" t="str">
        <f t="shared" si="37"/>
        <v/>
      </c>
      <c r="R55" s="198" t="str">
        <f t="shared" si="19"/>
        <v/>
      </c>
      <c r="S55" s="199"/>
      <c r="T55" s="200" t="str">
        <f t="shared" si="20"/>
        <v/>
      </c>
      <c r="U55" s="199"/>
      <c r="V55" s="200" t="str">
        <f t="shared" si="21"/>
        <v/>
      </c>
      <c r="W55" s="199"/>
      <c r="X55" s="201" t="str">
        <f t="shared" si="22"/>
        <v/>
      </c>
      <c r="Y55" s="202" t="str">
        <f t="shared" si="23"/>
        <v/>
      </c>
      <c r="Z55" s="203" t="str">
        <f t="shared" si="24"/>
        <v/>
      </c>
      <c r="AA55" s="204" t="str">
        <f t="shared" si="25"/>
        <v/>
      </c>
      <c r="AB55" s="205"/>
      <c r="AC55" s="186"/>
      <c r="AD55" s="206" t="str">
        <f t="shared" si="26"/>
        <v/>
      </c>
      <c r="AE55" s="207" t="str">
        <f t="shared" si="27"/>
        <v/>
      </c>
      <c r="AF55" s="208" t="str">
        <f t="shared" si="28"/>
        <v/>
      </c>
      <c r="AG55" s="209" t="str">
        <f t="shared" si="29"/>
        <v/>
      </c>
      <c r="AH55" s="210" t="str">
        <f t="shared" si="30"/>
        <v/>
      </c>
    </row>
    <row r="56" spans="2:34" ht="12" customHeight="1">
      <c r="B56" s="21">
        <f>IF(情報!$C46="","",情報!$C46)</f>
        <v>144</v>
      </c>
      <c r="C56" s="22" t="str">
        <f t="shared" si="5"/>
        <v/>
      </c>
      <c r="D56" s="192" t="str">
        <f t="shared" si="31"/>
        <v/>
      </c>
      <c r="E56" s="193" t="str">
        <f t="shared" si="32"/>
        <v/>
      </c>
      <c r="F56" s="194" t="str">
        <f t="shared" si="8"/>
        <v/>
      </c>
      <c r="G56" s="192" t="str">
        <f t="shared" si="33"/>
        <v/>
      </c>
      <c r="H56" s="193" t="str">
        <f t="shared" si="34"/>
        <v/>
      </c>
      <c r="I56" s="194" t="str">
        <f t="shared" si="11"/>
        <v/>
      </c>
      <c r="J56" s="192" t="str">
        <f t="shared" si="35"/>
        <v/>
      </c>
      <c r="K56" s="193" t="str">
        <f t="shared" si="36"/>
        <v/>
      </c>
      <c r="L56" s="194" t="str">
        <f t="shared" si="14"/>
        <v/>
      </c>
      <c r="M56" s="20"/>
      <c r="N56" s="195" t="str">
        <f t="shared" si="15"/>
        <v/>
      </c>
      <c r="O56" s="196" t="str">
        <f t="shared" si="16"/>
        <v/>
      </c>
      <c r="P56" s="197" t="str">
        <f t="shared" si="17"/>
        <v/>
      </c>
      <c r="Q56" s="192" t="str">
        <f t="shared" si="37"/>
        <v/>
      </c>
      <c r="R56" s="198" t="str">
        <f t="shared" si="19"/>
        <v/>
      </c>
      <c r="S56" s="199"/>
      <c r="T56" s="200" t="str">
        <f t="shared" si="20"/>
        <v/>
      </c>
      <c r="U56" s="199"/>
      <c r="V56" s="200" t="str">
        <f t="shared" si="21"/>
        <v/>
      </c>
      <c r="W56" s="199"/>
      <c r="X56" s="201" t="str">
        <f t="shared" si="22"/>
        <v/>
      </c>
      <c r="Y56" s="202" t="str">
        <f t="shared" si="23"/>
        <v/>
      </c>
      <c r="Z56" s="203" t="str">
        <f t="shared" si="24"/>
        <v/>
      </c>
      <c r="AA56" s="204" t="str">
        <f t="shared" si="25"/>
        <v/>
      </c>
      <c r="AB56" s="205"/>
      <c r="AC56" s="186"/>
      <c r="AD56" s="206" t="str">
        <f t="shared" si="26"/>
        <v/>
      </c>
      <c r="AE56" s="207" t="str">
        <f t="shared" si="27"/>
        <v/>
      </c>
      <c r="AF56" s="208" t="str">
        <f t="shared" si="28"/>
        <v/>
      </c>
      <c r="AG56" s="209" t="str">
        <f t="shared" si="29"/>
        <v/>
      </c>
      <c r="AH56" s="210" t="str">
        <f t="shared" si="30"/>
        <v/>
      </c>
    </row>
    <row r="57" spans="2:34" ht="12" customHeight="1" thickBot="1">
      <c r="B57" s="39">
        <f>IF(情報!$C47="","",情報!$C47)</f>
        <v>145</v>
      </c>
      <c r="C57" s="40" t="str">
        <f t="shared" si="5"/>
        <v/>
      </c>
      <c r="D57" s="249" t="str">
        <f t="shared" si="31"/>
        <v/>
      </c>
      <c r="E57" s="250" t="str">
        <f t="shared" si="32"/>
        <v/>
      </c>
      <c r="F57" s="251" t="str">
        <f t="shared" si="8"/>
        <v/>
      </c>
      <c r="G57" s="249" t="str">
        <f t="shared" si="33"/>
        <v/>
      </c>
      <c r="H57" s="250" t="str">
        <f t="shared" si="34"/>
        <v/>
      </c>
      <c r="I57" s="251" t="str">
        <f t="shared" si="11"/>
        <v/>
      </c>
      <c r="J57" s="249" t="str">
        <f t="shared" si="35"/>
        <v/>
      </c>
      <c r="K57" s="250" t="str">
        <f t="shared" si="36"/>
        <v/>
      </c>
      <c r="L57" s="251" t="str">
        <f t="shared" si="14"/>
        <v/>
      </c>
      <c r="M57" s="20"/>
      <c r="N57" s="252" t="str">
        <f t="shared" si="15"/>
        <v/>
      </c>
      <c r="O57" s="253" t="str">
        <f t="shared" si="16"/>
        <v/>
      </c>
      <c r="P57" s="254" t="str">
        <f t="shared" si="17"/>
        <v/>
      </c>
      <c r="Q57" s="249" t="str">
        <f t="shared" si="37"/>
        <v/>
      </c>
      <c r="R57" s="255" t="str">
        <f t="shared" si="19"/>
        <v/>
      </c>
      <c r="S57" s="256"/>
      <c r="T57" s="257" t="str">
        <f t="shared" si="20"/>
        <v/>
      </c>
      <c r="U57" s="256"/>
      <c r="V57" s="257" t="str">
        <f t="shared" si="21"/>
        <v/>
      </c>
      <c r="W57" s="256"/>
      <c r="X57" s="258" t="str">
        <f t="shared" si="22"/>
        <v/>
      </c>
      <c r="Y57" s="259" t="str">
        <f t="shared" si="23"/>
        <v/>
      </c>
      <c r="Z57" s="260" t="str">
        <f t="shared" si="24"/>
        <v/>
      </c>
      <c r="AA57" s="261" t="str">
        <f t="shared" si="25"/>
        <v/>
      </c>
      <c r="AB57" s="262"/>
      <c r="AC57" s="186"/>
      <c r="AD57" s="263" t="str">
        <f t="shared" si="26"/>
        <v/>
      </c>
      <c r="AE57" s="264" t="str">
        <f t="shared" si="27"/>
        <v/>
      </c>
      <c r="AF57" s="265" t="str">
        <f t="shared" si="28"/>
        <v/>
      </c>
      <c r="AG57" s="266" t="str">
        <f t="shared" si="29"/>
        <v/>
      </c>
      <c r="AH57" s="267" t="str">
        <f t="shared" si="30"/>
        <v/>
      </c>
    </row>
    <row r="58" spans="2:34" ht="12" customHeight="1">
      <c r="B58" s="14">
        <f>IF(情報!$C48="","",情報!$C48)</f>
        <v>201</v>
      </c>
      <c r="C58" s="15" t="str">
        <f t="shared" si="5"/>
        <v/>
      </c>
      <c r="D58" s="172" t="str">
        <f t="shared" si="31"/>
        <v/>
      </c>
      <c r="E58" s="173" t="str">
        <f t="shared" si="32"/>
        <v/>
      </c>
      <c r="F58" s="174" t="str">
        <f t="shared" si="8"/>
        <v/>
      </c>
      <c r="G58" s="172" t="str">
        <f t="shared" si="33"/>
        <v/>
      </c>
      <c r="H58" s="173" t="str">
        <f t="shared" si="34"/>
        <v/>
      </c>
      <c r="I58" s="174" t="str">
        <f t="shared" si="11"/>
        <v/>
      </c>
      <c r="J58" s="172" t="str">
        <f t="shared" si="35"/>
        <v/>
      </c>
      <c r="K58" s="173" t="str">
        <f t="shared" si="36"/>
        <v/>
      </c>
      <c r="L58" s="174" t="str">
        <f t="shared" si="14"/>
        <v/>
      </c>
      <c r="M58" s="20"/>
      <c r="N58" s="175" t="str">
        <f t="shared" si="15"/>
        <v/>
      </c>
      <c r="O58" s="176" t="str">
        <f t="shared" si="16"/>
        <v/>
      </c>
      <c r="P58" s="177" t="str">
        <f t="shared" si="17"/>
        <v/>
      </c>
      <c r="Q58" s="172" t="str">
        <f t="shared" si="37"/>
        <v/>
      </c>
      <c r="R58" s="178" t="str">
        <f t="shared" si="19"/>
        <v/>
      </c>
      <c r="S58" s="179"/>
      <c r="T58" s="180" t="str">
        <f t="shared" si="20"/>
        <v/>
      </c>
      <c r="U58" s="179"/>
      <c r="V58" s="180" t="str">
        <f t="shared" si="21"/>
        <v/>
      </c>
      <c r="W58" s="179"/>
      <c r="X58" s="181" t="str">
        <f t="shared" si="22"/>
        <v/>
      </c>
      <c r="Y58" s="182" t="str">
        <f t="shared" si="23"/>
        <v/>
      </c>
      <c r="Z58" s="183" t="str">
        <f t="shared" si="24"/>
        <v/>
      </c>
      <c r="AA58" s="184" t="str">
        <f t="shared" si="25"/>
        <v/>
      </c>
      <c r="AB58" s="185"/>
      <c r="AC58" s="186"/>
      <c r="AD58" s="187" t="str">
        <f t="shared" si="26"/>
        <v/>
      </c>
      <c r="AE58" s="188" t="str">
        <f t="shared" si="27"/>
        <v/>
      </c>
      <c r="AF58" s="189" t="str">
        <f t="shared" si="28"/>
        <v/>
      </c>
      <c r="AG58" s="190" t="str">
        <f t="shared" si="29"/>
        <v/>
      </c>
      <c r="AH58" s="191" t="str">
        <f t="shared" si="30"/>
        <v/>
      </c>
    </row>
    <row r="59" spans="2:34" ht="12" customHeight="1">
      <c r="B59" s="21">
        <f>IF(情報!$C49="","",情報!$C49)</f>
        <v>202</v>
      </c>
      <c r="C59" s="22" t="str">
        <f t="shared" si="5"/>
        <v/>
      </c>
      <c r="D59" s="192" t="str">
        <f t="shared" si="31"/>
        <v/>
      </c>
      <c r="E59" s="193" t="str">
        <f t="shared" si="32"/>
        <v/>
      </c>
      <c r="F59" s="194" t="str">
        <f t="shared" si="8"/>
        <v/>
      </c>
      <c r="G59" s="192" t="str">
        <f t="shared" si="33"/>
        <v/>
      </c>
      <c r="H59" s="193" t="str">
        <f t="shared" si="34"/>
        <v/>
      </c>
      <c r="I59" s="194" t="str">
        <f t="shared" si="11"/>
        <v/>
      </c>
      <c r="J59" s="192" t="str">
        <f t="shared" si="35"/>
        <v/>
      </c>
      <c r="K59" s="193" t="str">
        <f t="shared" si="36"/>
        <v/>
      </c>
      <c r="L59" s="194" t="str">
        <f t="shared" si="14"/>
        <v/>
      </c>
      <c r="M59" s="20"/>
      <c r="N59" s="195" t="str">
        <f t="shared" si="15"/>
        <v/>
      </c>
      <c r="O59" s="196" t="str">
        <f t="shared" si="16"/>
        <v/>
      </c>
      <c r="P59" s="197" t="str">
        <f t="shared" si="17"/>
        <v/>
      </c>
      <c r="Q59" s="192" t="str">
        <f t="shared" si="37"/>
        <v/>
      </c>
      <c r="R59" s="198" t="str">
        <f t="shared" si="19"/>
        <v/>
      </c>
      <c r="S59" s="199"/>
      <c r="T59" s="200" t="str">
        <f t="shared" si="20"/>
        <v/>
      </c>
      <c r="U59" s="199"/>
      <c r="V59" s="200" t="str">
        <f t="shared" si="21"/>
        <v/>
      </c>
      <c r="W59" s="199"/>
      <c r="X59" s="201" t="str">
        <f t="shared" si="22"/>
        <v/>
      </c>
      <c r="Y59" s="202" t="str">
        <f t="shared" si="23"/>
        <v/>
      </c>
      <c r="Z59" s="203" t="str">
        <f t="shared" si="24"/>
        <v/>
      </c>
      <c r="AA59" s="204" t="str">
        <f t="shared" si="25"/>
        <v/>
      </c>
      <c r="AB59" s="205"/>
      <c r="AC59" s="186"/>
      <c r="AD59" s="206" t="str">
        <f t="shared" si="26"/>
        <v/>
      </c>
      <c r="AE59" s="207" t="str">
        <f t="shared" si="27"/>
        <v/>
      </c>
      <c r="AF59" s="208" t="str">
        <f t="shared" si="28"/>
        <v/>
      </c>
      <c r="AG59" s="209" t="str">
        <f t="shared" si="29"/>
        <v/>
      </c>
      <c r="AH59" s="210" t="str">
        <f t="shared" si="30"/>
        <v/>
      </c>
    </row>
    <row r="60" spans="2:34" ht="12" customHeight="1">
      <c r="B60" s="21">
        <f>IF(情報!$C50="","",情報!$C50)</f>
        <v>203</v>
      </c>
      <c r="C60" s="22" t="str">
        <f t="shared" si="5"/>
        <v/>
      </c>
      <c r="D60" s="192" t="str">
        <f t="shared" si="31"/>
        <v/>
      </c>
      <c r="E60" s="193" t="str">
        <f t="shared" si="32"/>
        <v/>
      </c>
      <c r="F60" s="194" t="str">
        <f t="shared" si="8"/>
        <v/>
      </c>
      <c r="G60" s="192" t="str">
        <f t="shared" si="33"/>
        <v/>
      </c>
      <c r="H60" s="193" t="str">
        <f t="shared" si="34"/>
        <v/>
      </c>
      <c r="I60" s="194" t="str">
        <f t="shared" si="11"/>
        <v/>
      </c>
      <c r="J60" s="192" t="str">
        <f t="shared" si="35"/>
        <v/>
      </c>
      <c r="K60" s="193" t="str">
        <f t="shared" si="36"/>
        <v/>
      </c>
      <c r="L60" s="194" t="str">
        <f t="shared" si="14"/>
        <v/>
      </c>
      <c r="M60" s="20"/>
      <c r="N60" s="195" t="str">
        <f t="shared" si="15"/>
        <v/>
      </c>
      <c r="O60" s="196" t="str">
        <f t="shared" si="16"/>
        <v/>
      </c>
      <c r="P60" s="197" t="str">
        <f t="shared" si="17"/>
        <v/>
      </c>
      <c r="Q60" s="192" t="str">
        <f t="shared" si="37"/>
        <v/>
      </c>
      <c r="R60" s="198" t="str">
        <f t="shared" si="19"/>
        <v/>
      </c>
      <c r="S60" s="199"/>
      <c r="T60" s="200" t="str">
        <f t="shared" si="20"/>
        <v/>
      </c>
      <c r="U60" s="199"/>
      <c r="V60" s="200" t="str">
        <f t="shared" si="21"/>
        <v/>
      </c>
      <c r="W60" s="199"/>
      <c r="X60" s="201" t="str">
        <f t="shared" si="22"/>
        <v/>
      </c>
      <c r="Y60" s="202" t="str">
        <f t="shared" si="23"/>
        <v/>
      </c>
      <c r="Z60" s="203" t="str">
        <f t="shared" si="24"/>
        <v/>
      </c>
      <c r="AA60" s="204" t="str">
        <f t="shared" si="25"/>
        <v/>
      </c>
      <c r="AB60" s="205"/>
      <c r="AC60" s="186"/>
      <c r="AD60" s="206" t="str">
        <f t="shared" si="26"/>
        <v/>
      </c>
      <c r="AE60" s="207" t="str">
        <f t="shared" si="27"/>
        <v/>
      </c>
      <c r="AF60" s="208" t="str">
        <f t="shared" si="28"/>
        <v/>
      </c>
      <c r="AG60" s="209" t="str">
        <f t="shared" si="29"/>
        <v/>
      </c>
      <c r="AH60" s="210" t="str">
        <f t="shared" si="30"/>
        <v/>
      </c>
    </row>
    <row r="61" spans="2:34" ht="12" customHeight="1">
      <c r="B61" s="21">
        <f>IF(情報!$C51="","",情報!$C51)</f>
        <v>204</v>
      </c>
      <c r="C61" s="22" t="str">
        <f t="shared" si="5"/>
        <v/>
      </c>
      <c r="D61" s="192" t="str">
        <f t="shared" si="31"/>
        <v/>
      </c>
      <c r="E61" s="193" t="str">
        <f t="shared" si="32"/>
        <v/>
      </c>
      <c r="F61" s="194" t="str">
        <f t="shared" si="8"/>
        <v/>
      </c>
      <c r="G61" s="192" t="str">
        <f t="shared" si="33"/>
        <v/>
      </c>
      <c r="H61" s="193" t="str">
        <f t="shared" si="34"/>
        <v/>
      </c>
      <c r="I61" s="194" t="str">
        <f t="shared" si="11"/>
        <v/>
      </c>
      <c r="J61" s="192" t="str">
        <f t="shared" si="35"/>
        <v/>
      </c>
      <c r="K61" s="193" t="str">
        <f t="shared" si="36"/>
        <v/>
      </c>
      <c r="L61" s="194" t="str">
        <f t="shared" si="14"/>
        <v/>
      </c>
      <c r="M61" s="20"/>
      <c r="N61" s="195" t="str">
        <f t="shared" si="15"/>
        <v/>
      </c>
      <c r="O61" s="196" t="str">
        <f t="shared" si="16"/>
        <v/>
      </c>
      <c r="P61" s="197" t="str">
        <f t="shared" si="17"/>
        <v/>
      </c>
      <c r="Q61" s="192" t="str">
        <f t="shared" si="37"/>
        <v/>
      </c>
      <c r="R61" s="198" t="str">
        <f t="shared" si="19"/>
        <v/>
      </c>
      <c r="S61" s="199"/>
      <c r="T61" s="200" t="str">
        <f t="shared" si="20"/>
        <v/>
      </c>
      <c r="U61" s="199"/>
      <c r="V61" s="200" t="str">
        <f t="shared" si="21"/>
        <v/>
      </c>
      <c r="W61" s="199"/>
      <c r="X61" s="201" t="str">
        <f t="shared" si="22"/>
        <v/>
      </c>
      <c r="Y61" s="202" t="str">
        <f t="shared" si="23"/>
        <v/>
      </c>
      <c r="Z61" s="203" t="str">
        <f t="shared" si="24"/>
        <v/>
      </c>
      <c r="AA61" s="204" t="str">
        <f t="shared" si="25"/>
        <v/>
      </c>
      <c r="AB61" s="205"/>
      <c r="AC61" s="186"/>
      <c r="AD61" s="206" t="str">
        <f t="shared" si="26"/>
        <v/>
      </c>
      <c r="AE61" s="207" t="str">
        <f t="shared" si="27"/>
        <v/>
      </c>
      <c r="AF61" s="208" t="str">
        <f t="shared" si="28"/>
        <v/>
      </c>
      <c r="AG61" s="209" t="str">
        <f t="shared" si="29"/>
        <v/>
      </c>
      <c r="AH61" s="210" t="str">
        <f t="shared" si="30"/>
        <v/>
      </c>
    </row>
    <row r="62" spans="2:34" ht="12" customHeight="1">
      <c r="B62" s="27">
        <f>IF(情報!$C52="","",情報!$C52)</f>
        <v>205</v>
      </c>
      <c r="C62" s="28" t="str">
        <f t="shared" si="5"/>
        <v/>
      </c>
      <c r="D62" s="211" t="str">
        <f t="shared" si="31"/>
        <v/>
      </c>
      <c r="E62" s="212" t="str">
        <f t="shared" si="32"/>
        <v/>
      </c>
      <c r="F62" s="213" t="str">
        <f t="shared" si="8"/>
        <v/>
      </c>
      <c r="G62" s="211" t="str">
        <f t="shared" si="33"/>
        <v/>
      </c>
      <c r="H62" s="212" t="str">
        <f t="shared" si="34"/>
        <v/>
      </c>
      <c r="I62" s="213" t="str">
        <f t="shared" si="11"/>
        <v/>
      </c>
      <c r="J62" s="211" t="str">
        <f t="shared" si="35"/>
        <v/>
      </c>
      <c r="K62" s="212" t="str">
        <f t="shared" si="36"/>
        <v/>
      </c>
      <c r="L62" s="213" t="str">
        <f t="shared" si="14"/>
        <v/>
      </c>
      <c r="M62" s="20"/>
      <c r="N62" s="214" t="str">
        <f t="shared" si="15"/>
        <v/>
      </c>
      <c r="O62" s="215" t="str">
        <f t="shared" si="16"/>
        <v/>
      </c>
      <c r="P62" s="216" t="str">
        <f t="shared" si="17"/>
        <v/>
      </c>
      <c r="Q62" s="211" t="str">
        <f t="shared" si="37"/>
        <v/>
      </c>
      <c r="R62" s="217" t="str">
        <f t="shared" si="19"/>
        <v/>
      </c>
      <c r="S62" s="218"/>
      <c r="T62" s="219" t="str">
        <f t="shared" si="20"/>
        <v/>
      </c>
      <c r="U62" s="218"/>
      <c r="V62" s="219" t="str">
        <f t="shared" si="21"/>
        <v/>
      </c>
      <c r="W62" s="218"/>
      <c r="X62" s="220" t="str">
        <f t="shared" si="22"/>
        <v/>
      </c>
      <c r="Y62" s="221" t="str">
        <f t="shared" si="23"/>
        <v/>
      </c>
      <c r="Z62" s="222" t="str">
        <f t="shared" si="24"/>
        <v/>
      </c>
      <c r="AA62" s="223" t="str">
        <f t="shared" si="25"/>
        <v/>
      </c>
      <c r="AB62" s="224"/>
      <c r="AC62" s="186"/>
      <c r="AD62" s="225" t="str">
        <f t="shared" si="26"/>
        <v/>
      </c>
      <c r="AE62" s="226" t="str">
        <f t="shared" si="27"/>
        <v/>
      </c>
      <c r="AF62" s="227" t="str">
        <f t="shared" si="28"/>
        <v/>
      </c>
      <c r="AG62" s="228" t="str">
        <f t="shared" si="29"/>
        <v/>
      </c>
      <c r="AH62" s="229" t="str">
        <f t="shared" si="30"/>
        <v/>
      </c>
    </row>
    <row r="63" spans="2:34" ht="12" customHeight="1">
      <c r="B63" s="33">
        <f>IF(情報!$C53="","",情報!$C53)</f>
        <v>206</v>
      </c>
      <c r="C63" s="34" t="str">
        <f t="shared" si="5"/>
        <v/>
      </c>
      <c r="D63" s="230" t="str">
        <f t="shared" si="31"/>
        <v/>
      </c>
      <c r="E63" s="231" t="str">
        <f t="shared" si="32"/>
        <v/>
      </c>
      <c r="F63" s="232" t="str">
        <f t="shared" si="8"/>
        <v/>
      </c>
      <c r="G63" s="230" t="str">
        <f t="shared" si="33"/>
        <v/>
      </c>
      <c r="H63" s="231" t="str">
        <f t="shared" si="34"/>
        <v/>
      </c>
      <c r="I63" s="232" t="str">
        <f t="shared" si="11"/>
        <v/>
      </c>
      <c r="J63" s="230" t="str">
        <f t="shared" si="35"/>
        <v/>
      </c>
      <c r="K63" s="231" t="str">
        <f t="shared" si="36"/>
        <v/>
      </c>
      <c r="L63" s="232" t="str">
        <f t="shared" si="14"/>
        <v/>
      </c>
      <c r="M63" s="20"/>
      <c r="N63" s="233" t="str">
        <f t="shared" si="15"/>
        <v/>
      </c>
      <c r="O63" s="234" t="str">
        <f t="shared" si="16"/>
        <v/>
      </c>
      <c r="P63" s="235" t="str">
        <f t="shared" si="17"/>
        <v/>
      </c>
      <c r="Q63" s="230" t="str">
        <f t="shared" si="37"/>
        <v/>
      </c>
      <c r="R63" s="236" t="str">
        <f t="shared" si="19"/>
        <v/>
      </c>
      <c r="S63" s="237"/>
      <c r="T63" s="238" t="str">
        <f t="shared" si="20"/>
        <v/>
      </c>
      <c r="U63" s="237"/>
      <c r="V63" s="238" t="str">
        <f t="shared" si="21"/>
        <v/>
      </c>
      <c r="W63" s="237"/>
      <c r="X63" s="239" t="str">
        <f t="shared" si="22"/>
        <v/>
      </c>
      <c r="Y63" s="240" t="str">
        <f t="shared" si="23"/>
        <v/>
      </c>
      <c r="Z63" s="241" t="str">
        <f t="shared" si="24"/>
        <v/>
      </c>
      <c r="AA63" s="242" t="str">
        <f t="shared" si="25"/>
        <v/>
      </c>
      <c r="AB63" s="243"/>
      <c r="AC63" s="186"/>
      <c r="AD63" s="244" t="str">
        <f t="shared" si="26"/>
        <v/>
      </c>
      <c r="AE63" s="245" t="str">
        <f t="shared" si="27"/>
        <v/>
      </c>
      <c r="AF63" s="246" t="str">
        <f t="shared" si="28"/>
        <v/>
      </c>
      <c r="AG63" s="247" t="str">
        <f t="shared" si="29"/>
        <v/>
      </c>
      <c r="AH63" s="248" t="str">
        <f t="shared" si="30"/>
        <v/>
      </c>
    </row>
    <row r="64" spans="2:34" ht="12" customHeight="1">
      <c r="B64" s="21">
        <f>IF(情報!$C54="","",情報!$C54)</f>
        <v>207</v>
      </c>
      <c r="C64" s="22" t="str">
        <f t="shared" si="5"/>
        <v/>
      </c>
      <c r="D64" s="192" t="str">
        <f t="shared" si="31"/>
        <v/>
      </c>
      <c r="E64" s="193" t="str">
        <f t="shared" si="32"/>
        <v/>
      </c>
      <c r="F64" s="194" t="str">
        <f t="shared" si="8"/>
        <v/>
      </c>
      <c r="G64" s="192" t="str">
        <f t="shared" si="33"/>
        <v/>
      </c>
      <c r="H64" s="193" t="str">
        <f t="shared" si="34"/>
        <v/>
      </c>
      <c r="I64" s="194" t="str">
        <f t="shared" si="11"/>
        <v/>
      </c>
      <c r="J64" s="192" t="str">
        <f t="shared" si="35"/>
        <v/>
      </c>
      <c r="K64" s="193" t="str">
        <f t="shared" si="36"/>
        <v/>
      </c>
      <c r="L64" s="194" t="str">
        <f t="shared" si="14"/>
        <v/>
      </c>
      <c r="M64" s="20"/>
      <c r="N64" s="195" t="str">
        <f t="shared" si="15"/>
        <v/>
      </c>
      <c r="O64" s="196" t="str">
        <f t="shared" si="16"/>
        <v/>
      </c>
      <c r="P64" s="197" t="str">
        <f t="shared" si="17"/>
        <v/>
      </c>
      <c r="Q64" s="192" t="str">
        <f t="shared" si="37"/>
        <v/>
      </c>
      <c r="R64" s="198" t="str">
        <f t="shared" si="19"/>
        <v/>
      </c>
      <c r="S64" s="199"/>
      <c r="T64" s="200" t="str">
        <f t="shared" si="20"/>
        <v/>
      </c>
      <c r="U64" s="199"/>
      <c r="V64" s="200" t="str">
        <f t="shared" si="21"/>
        <v/>
      </c>
      <c r="W64" s="199"/>
      <c r="X64" s="201" t="str">
        <f t="shared" si="22"/>
        <v/>
      </c>
      <c r="Y64" s="202" t="str">
        <f t="shared" si="23"/>
        <v/>
      </c>
      <c r="Z64" s="203" t="str">
        <f t="shared" si="24"/>
        <v/>
      </c>
      <c r="AA64" s="204" t="str">
        <f t="shared" si="25"/>
        <v/>
      </c>
      <c r="AB64" s="205"/>
      <c r="AC64" s="186"/>
      <c r="AD64" s="206" t="str">
        <f t="shared" si="26"/>
        <v/>
      </c>
      <c r="AE64" s="207" t="str">
        <f t="shared" si="27"/>
        <v/>
      </c>
      <c r="AF64" s="208" t="str">
        <f t="shared" si="28"/>
        <v/>
      </c>
      <c r="AG64" s="209" t="str">
        <f t="shared" si="29"/>
        <v/>
      </c>
      <c r="AH64" s="210" t="str">
        <f t="shared" si="30"/>
        <v/>
      </c>
    </row>
    <row r="65" spans="2:34" ht="12" customHeight="1">
      <c r="B65" s="21">
        <f>IF(情報!$C55="","",情報!$C55)</f>
        <v>208</v>
      </c>
      <c r="C65" s="22" t="str">
        <f t="shared" si="5"/>
        <v/>
      </c>
      <c r="D65" s="192" t="str">
        <f t="shared" si="31"/>
        <v/>
      </c>
      <c r="E65" s="193" t="str">
        <f t="shared" si="32"/>
        <v/>
      </c>
      <c r="F65" s="194" t="str">
        <f t="shared" si="8"/>
        <v/>
      </c>
      <c r="G65" s="192" t="str">
        <f t="shared" si="33"/>
        <v/>
      </c>
      <c r="H65" s="193" t="str">
        <f t="shared" si="34"/>
        <v/>
      </c>
      <c r="I65" s="194" t="str">
        <f t="shared" si="11"/>
        <v/>
      </c>
      <c r="J65" s="192" t="str">
        <f t="shared" si="35"/>
        <v/>
      </c>
      <c r="K65" s="193" t="str">
        <f t="shared" si="36"/>
        <v/>
      </c>
      <c r="L65" s="194" t="str">
        <f t="shared" si="14"/>
        <v/>
      </c>
      <c r="M65" s="20"/>
      <c r="N65" s="195" t="str">
        <f t="shared" si="15"/>
        <v/>
      </c>
      <c r="O65" s="196" t="str">
        <f t="shared" si="16"/>
        <v/>
      </c>
      <c r="P65" s="197" t="str">
        <f t="shared" si="17"/>
        <v/>
      </c>
      <c r="Q65" s="192" t="str">
        <f t="shared" si="37"/>
        <v/>
      </c>
      <c r="R65" s="198" t="str">
        <f t="shared" si="19"/>
        <v/>
      </c>
      <c r="S65" s="199"/>
      <c r="T65" s="200" t="str">
        <f t="shared" si="20"/>
        <v/>
      </c>
      <c r="U65" s="199"/>
      <c r="V65" s="200" t="str">
        <f t="shared" si="21"/>
        <v/>
      </c>
      <c r="W65" s="199"/>
      <c r="X65" s="201" t="str">
        <f t="shared" si="22"/>
        <v/>
      </c>
      <c r="Y65" s="202" t="str">
        <f t="shared" si="23"/>
        <v/>
      </c>
      <c r="Z65" s="203" t="str">
        <f t="shared" si="24"/>
        <v/>
      </c>
      <c r="AA65" s="204" t="str">
        <f t="shared" si="25"/>
        <v/>
      </c>
      <c r="AB65" s="205"/>
      <c r="AC65" s="186"/>
      <c r="AD65" s="206" t="str">
        <f t="shared" si="26"/>
        <v/>
      </c>
      <c r="AE65" s="207" t="str">
        <f t="shared" si="27"/>
        <v/>
      </c>
      <c r="AF65" s="208" t="str">
        <f t="shared" si="28"/>
        <v/>
      </c>
      <c r="AG65" s="209" t="str">
        <f t="shared" si="29"/>
        <v/>
      </c>
      <c r="AH65" s="210" t="str">
        <f t="shared" si="30"/>
        <v/>
      </c>
    </row>
    <row r="66" spans="2:34" ht="12" customHeight="1">
      <c r="B66" s="21">
        <f>IF(情報!$C56="","",情報!$C56)</f>
        <v>209</v>
      </c>
      <c r="C66" s="22" t="str">
        <f t="shared" si="5"/>
        <v/>
      </c>
      <c r="D66" s="192" t="str">
        <f t="shared" si="31"/>
        <v/>
      </c>
      <c r="E66" s="193" t="str">
        <f t="shared" si="32"/>
        <v/>
      </c>
      <c r="F66" s="194" t="str">
        <f t="shared" si="8"/>
        <v/>
      </c>
      <c r="G66" s="192" t="str">
        <f t="shared" si="33"/>
        <v/>
      </c>
      <c r="H66" s="193" t="str">
        <f t="shared" si="34"/>
        <v/>
      </c>
      <c r="I66" s="194" t="str">
        <f t="shared" si="11"/>
        <v/>
      </c>
      <c r="J66" s="192" t="str">
        <f t="shared" si="35"/>
        <v/>
      </c>
      <c r="K66" s="193" t="str">
        <f t="shared" si="36"/>
        <v/>
      </c>
      <c r="L66" s="194" t="str">
        <f t="shared" si="14"/>
        <v/>
      </c>
      <c r="M66" s="20"/>
      <c r="N66" s="195" t="str">
        <f t="shared" si="15"/>
        <v/>
      </c>
      <c r="O66" s="196" t="str">
        <f t="shared" si="16"/>
        <v/>
      </c>
      <c r="P66" s="197" t="str">
        <f t="shared" si="17"/>
        <v/>
      </c>
      <c r="Q66" s="192" t="str">
        <f t="shared" si="37"/>
        <v/>
      </c>
      <c r="R66" s="198" t="str">
        <f t="shared" si="19"/>
        <v/>
      </c>
      <c r="S66" s="199"/>
      <c r="T66" s="200" t="str">
        <f t="shared" si="20"/>
        <v/>
      </c>
      <c r="U66" s="199"/>
      <c r="V66" s="200" t="str">
        <f t="shared" si="21"/>
        <v/>
      </c>
      <c r="W66" s="199"/>
      <c r="X66" s="201" t="str">
        <f t="shared" si="22"/>
        <v/>
      </c>
      <c r="Y66" s="202" t="str">
        <f t="shared" si="23"/>
        <v/>
      </c>
      <c r="Z66" s="203" t="str">
        <f t="shared" si="24"/>
        <v/>
      </c>
      <c r="AA66" s="204" t="str">
        <f t="shared" si="25"/>
        <v/>
      </c>
      <c r="AB66" s="205"/>
      <c r="AC66" s="186"/>
      <c r="AD66" s="206" t="str">
        <f t="shared" si="26"/>
        <v/>
      </c>
      <c r="AE66" s="207" t="str">
        <f t="shared" si="27"/>
        <v/>
      </c>
      <c r="AF66" s="208" t="str">
        <f t="shared" si="28"/>
        <v/>
      </c>
      <c r="AG66" s="209" t="str">
        <f t="shared" si="29"/>
        <v/>
      </c>
      <c r="AH66" s="210" t="str">
        <f t="shared" si="30"/>
        <v/>
      </c>
    </row>
    <row r="67" spans="2:34" ht="12" customHeight="1">
      <c r="B67" s="27">
        <f>IF(情報!$C57="","",情報!$C57)</f>
        <v>210</v>
      </c>
      <c r="C67" s="28" t="str">
        <f t="shared" si="5"/>
        <v/>
      </c>
      <c r="D67" s="211" t="str">
        <f t="shared" si="31"/>
        <v/>
      </c>
      <c r="E67" s="212" t="str">
        <f t="shared" si="32"/>
        <v/>
      </c>
      <c r="F67" s="213" t="str">
        <f t="shared" si="8"/>
        <v/>
      </c>
      <c r="G67" s="211" t="str">
        <f t="shared" si="33"/>
        <v/>
      </c>
      <c r="H67" s="212" t="str">
        <f t="shared" si="34"/>
        <v/>
      </c>
      <c r="I67" s="213" t="str">
        <f t="shared" si="11"/>
        <v/>
      </c>
      <c r="J67" s="211" t="str">
        <f t="shared" si="35"/>
        <v/>
      </c>
      <c r="K67" s="212" t="str">
        <f t="shared" si="36"/>
        <v/>
      </c>
      <c r="L67" s="213" t="str">
        <f t="shared" si="14"/>
        <v/>
      </c>
      <c r="M67" s="20"/>
      <c r="N67" s="214" t="str">
        <f t="shared" si="15"/>
        <v/>
      </c>
      <c r="O67" s="215" t="str">
        <f t="shared" si="16"/>
        <v/>
      </c>
      <c r="P67" s="216" t="str">
        <f t="shared" si="17"/>
        <v/>
      </c>
      <c r="Q67" s="211" t="str">
        <f t="shared" si="37"/>
        <v/>
      </c>
      <c r="R67" s="217" t="str">
        <f t="shared" si="19"/>
        <v/>
      </c>
      <c r="S67" s="218"/>
      <c r="T67" s="219" t="str">
        <f t="shared" si="20"/>
        <v/>
      </c>
      <c r="U67" s="218"/>
      <c r="V67" s="219" t="str">
        <f t="shared" si="21"/>
        <v/>
      </c>
      <c r="W67" s="218"/>
      <c r="X67" s="220" t="str">
        <f t="shared" si="22"/>
        <v/>
      </c>
      <c r="Y67" s="221" t="str">
        <f t="shared" si="23"/>
        <v/>
      </c>
      <c r="Z67" s="222" t="str">
        <f t="shared" si="24"/>
        <v/>
      </c>
      <c r="AA67" s="223" t="str">
        <f t="shared" si="25"/>
        <v/>
      </c>
      <c r="AB67" s="224"/>
      <c r="AC67" s="186"/>
      <c r="AD67" s="225" t="str">
        <f t="shared" si="26"/>
        <v/>
      </c>
      <c r="AE67" s="226" t="str">
        <f t="shared" si="27"/>
        <v/>
      </c>
      <c r="AF67" s="227" t="str">
        <f t="shared" si="28"/>
        <v/>
      </c>
      <c r="AG67" s="228" t="str">
        <f t="shared" si="29"/>
        <v/>
      </c>
      <c r="AH67" s="229" t="str">
        <f t="shared" si="30"/>
        <v/>
      </c>
    </row>
    <row r="68" spans="2:34" ht="12" customHeight="1">
      <c r="B68" s="33">
        <f>IF(情報!$C58="","",情報!$C58)</f>
        <v>211</v>
      </c>
      <c r="C68" s="34" t="str">
        <f t="shared" si="5"/>
        <v/>
      </c>
      <c r="D68" s="230" t="str">
        <f t="shared" si="31"/>
        <v/>
      </c>
      <c r="E68" s="231" t="str">
        <f t="shared" si="32"/>
        <v/>
      </c>
      <c r="F68" s="232" t="str">
        <f t="shared" si="8"/>
        <v/>
      </c>
      <c r="G68" s="230" t="str">
        <f t="shared" si="33"/>
        <v/>
      </c>
      <c r="H68" s="231" t="str">
        <f t="shared" si="34"/>
        <v/>
      </c>
      <c r="I68" s="232" t="str">
        <f t="shared" si="11"/>
        <v/>
      </c>
      <c r="J68" s="230" t="str">
        <f t="shared" si="35"/>
        <v/>
      </c>
      <c r="K68" s="231" t="str">
        <f t="shared" si="36"/>
        <v/>
      </c>
      <c r="L68" s="232" t="str">
        <f t="shared" si="14"/>
        <v/>
      </c>
      <c r="M68" s="20"/>
      <c r="N68" s="233" t="str">
        <f t="shared" si="15"/>
        <v/>
      </c>
      <c r="O68" s="234" t="str">
        <f t="shared" si="16"/>
        <v/>
      </c>
      <c r="P68" s="235" t="str">
        <f t="shared" si="17"/>
        <v/>
      </c>
      <c r="Q68" s="230" t="str">
        <f t="shared" si="37"/>
        <v/>
      </c>
      <c r="R68" s="236" t="str">
        <f t="shared" si="19"/>
        <v/>
      </c>
      <c r="S68" s="237"/>
      <c r="T68" s="238" t="str">
        <f t="shared" si="20"/>
        <v/>
      </c>
      <c r="U68" s="237"/>
      <c r="V68" s="238" t="str">
        <f t="shared" si="21"/>
        <v/>
      </c>
      <c r="W68" s="237"/>
      <c r="X68" s="239" t="str">
        <f t="shared" si="22"/>
        <v/>
      </c>
      <c r="Y68" s="240" t="str">
        <f t="shared" si="23"/>
        <v/>
      </c>
      <c r="Z68" s="241" t="str">
        <f t="shared" si="24"/>
        <v/>
      </c>
      <c r="AA68" s="242" t="str">
        <f t="shared" si="25"/>
        <v/>
      </c>
      <c r="AB68" s="243"/>
      <c r="AC68" s="186"/>
      <c r="AD68" s="244" t="str">
        <f t="shared" si="26"/>
        <v/>
      </c>
      <c r="AE68" s="245" t="str">
        <f t="shared" si="27"/>
        <v/>
      </c>
      <c r="AF68" s="246" t="str">
        <f t="shared" si="28"/>
        <v/>
      </c>
      <c r="AG68" s="247" t="str">
        <f t="shared" si="29"/>
        <v/>
      </c>
      <c r="AH68" s="248" t="str">
        <f t="shared" si="30"/>
        <v/>
      </c>
    </row>
    <row r="69" spans="2:34" ht="12" customHeight="1">
      <c r="B69" s="21">
        <f>IF(情報!$C59="","",情報!$C59)</f>
        <v>212</v>
      </c>
      <c r="C69" s="22" t="str">
        <f t="shared" si="5"/>
        <v/>
      </c>
      <c r="D69" s="192" t="str">
        <f t="shared" si="31"/>
        <v/>
      </c>
      <c r="E69" s="193" t="str">
        <f t="shared" si="32"/>
        <v/>
      </c>
      <c r="F69" s="194" t="str">
        <f t="shared" si="8"/>
        <v/>
      </c>
      <c r="G69" s="192" t="str">
        <f t="shared" si="33"/>
        <v/>
      </c>
      <c r="H69" s="193" t="str">
        <f t="shared" si="34"/>
        <v/>
      </c>
      <c r="I69" s="194" t="str">
        <f t="shared" si="11"/>
        <v/>
      </c>
      <c r="J69" s="192" t="str">
        <f t="shared" si="35"/>
        <v/>
      </c>
      <c r="K69" s="193" t="str">
        <f t="shared" si="36"/>
        <v/>
      </c>
      <c r="L69" s="194" t="str">
        <f t="shared" si="14"/>
        <v/>
      </c>
      <c r="M69" s="20"/>
      <c r="N69" s="195" t="str">
        <f t="shared" si="15"/>
        <v/>
      </c>
      <c r="O69" s="196" t="str">
        <f t="shared" si="16"/>
        <v/>
      </c>
      <c r="P69" s="197" t="str">
        <f t="shared" si="17"/>
        <v/>
      </c>
      <c r="Q69" s="192" t="str">
        <f t="shared" si="37"/>
        <v/>
      </c>
      <c r="R69" s="198" t="str">
        <f t="shared" si="19"/>
        <v/>
      </c>
      <c r="S69" s="199"/>
      <c r="T69" s="200" t="str">
        <f t="shared" si="20"/>
        <v/>
      </c>
      <c r="U69" s="199"/>
      <c r="V69" s="200" t="str">
        <f t="shared" si="21"/>
        <v/>
      </c>
      <c r="W69" s="199"/>
      <c r="X69" s="201" t="str">
        <f t="shared" si="22"/>
        <v/>
      </c>
      <c r="Y69" s="202" t="str">
        <f t="shared" si="23"/>
        <v/>
      </c>
      <c r="Z69" s="203" t="str">
        <f t="shared" si="24"/>
        <v/>
      </c>
      <c r="AA69" s="204" t="str">
        <f t="shared" si="25"/>
        <v/>
      </c>
      <c r="AB69" s="205"/>
      <c r="AC69" s="186"/>
      <c r="AD69" s="206" t="str">
        <f t="shared" si="26"/>
        <v/>
      </c>
      <c r="AE69" s="207" t="str">
        <f t="shared" si="27"/>
        <v/>
      </c>
      <c r="AF69" s="208" t="str">
        <f t="shared" si="28"/>
        <v/>
      </c>
      <c r="AG69" s="209" t="str">
        <f t="shared" si="29"/>
        <v/>
      </c>
      <c r="AH69" s="210" t="str">
        <f t="shared" si="30"/>
        <v/>
      </c>
    </row>
    <row r="70" spans="2:34" ht="12" customHeight="1">
      <c r="B70" s="21">
        <f>IF(情報!$C60="","",情報!$C60)</f>
        <v>213</v>
      </c>
      <c r="C70" s="22" t="str">
        <f t="shared" si="5"/>
        <v/>
      </c>
      <c r="D70" s="192" t="str">
        <f t="shared" si="31"/>
        <v/>
      </c>
      <c r="E70" s="193" t="str">
        <f t="shared" si="32"/>
        <v/>
      </c>
      <c r="F70" s="194" t="str">
        <f t="shared" si="8"/>
        <v/>
      </c>
      <c r="G70" s="192" t="str">
        <f t="shared" si="33"/>
        <v/>
      </c>
      <c r="H70" s="193" t="str">
        <f t="shared" si="34"/>
        <v/>
      </c>
      <c r="I70" s="194" t="str">
        <f t="shared" si="11"/>
        <v/>
      </c>
      <c r="J70" s="192" t="str">
        <f t="shared" si="35"/>
        <v/>
      </c>
      <c r="K70" s="193" t="str">
        <f t="shared" si="36"/>
        <v/>
      </c>
      <c r="L70" s="194" t="str">
        <f t="shared" si="14"/>
        <v/>
      </c>
      <c r="M70" s="20"/>
      <c r="N70" s="195" t="str">
        <f t="shared" si="15"/>
        <v/>
      </c>
      <c r="O70" s="196" t="str">
        <f t="shared" si="16"/>
        <v/>
      </c>
      <c r="P70" s="197" t="str">
        <f t="shared" si="17"/>
        <v/>
      </c>
      <c r="Q70" s="192" t="str">
        <f t="shared" si="37"/>
        <v/>
      </c>
      <c r="R70" s="198" t="str">
        <f t="shared" si="19"/>
        <v/>
      </c>
      <c r="S70" s="199"/>
      <c r="T70" s="200" t="str">
        <f t="shared" si="20"/>
        <v/>
      </c>
      <c r="U70" s="199"/>
      <c r="V70" s="200" t="str">
        <f t="shared" si="21"/>
        <v/>
      </c>
      <c r="W70" s="199"/>
      <c r="X70" s="201" t="str">
        <f t="shared" si="22"/>
        <v/>
      </c>
      <c r="Y70" s="202" t="str">
        <f t="shared" si="23"/>
        <v/>
      </c>
      <c r="Z70" s="203" t="str">
        <f t="shared" si="24"/>
        <v/>
      </c>
      <c r="AA70" s="204" t="str">
        <f t="shared" si="25"/>
        <v/>
      </c>
      <c r="AB70" s="205"/>
      <c r="AC70" s="186"/>
      <c r="AD70" s="206" t="str">
        <f t="shared" si="26"/>
        <v/>
      </c>
      <c r="AE70" s="207" t="str">
        <f t="shared" si="27"/>
        <v/>
      </c>
      <c r="AF70" s="208" t="str">
        <f t="shared" si="28"/>
        <v/>
      </c>
      <c r="AG70" s="209" t="str">
        <f t="shared" si="29"/>
        <v/>
      </c>
      <c r="AH70" s="210" t="str">
        <f t="shared" si="30"/>
        <v/>
      </c>
    </row>
    <row r="71" spans="2:34" ht="12" customHeight="1">
      <c r="B71" s="21">
        <f>IF(情報!$C61="","",情報!$C61)</f>
        <v>214</v>
      </c>
      <c r="C71" s="22" t="str">
        <f t="shared" si="5"/>
        <v/>
      </c>
      <c r="D71" s="192" t="str">
        <f t="shared" si="31"/>
        <v/>
      </c>
      <c r="E71" s="193" t="str">
        <f t="shared" si="32"/>
        <v/>
      </c>
      <c r="F71" s="194" t="str">
        <f t="shared" si="8"/>
        <v/>
      </c>
      <c r="G71" s="192" t="str">
        <f t="shared" si="33"/>
        <v/>
      </c>
      <c r="H71" s="193" t="str">
        <f t="shared" si="34"/>
        <v/>
      </c>
      <c r="I71" s="194" t="str">
        <f t="shared" si="11"/>
        <v/>
      </c>
      <c r="J71" s="192" t="str">
        <f t="shared" si="35"/>
        <v/>
      </c>
      <c r="K71" s="193" t="str">
        <f t="shared" si="36"/>
        <v/>
      </c>
      <c r="L71" s="194" t="str">
        <f t="shared" si="14"/>
        <v/>
      </c>
      <c r="M71" s="20"/>
      <c r="N71" s="195" t="str">
        <f t="shared" si="15"/>
        <v/>
      </c>
      <c r="O71" s="196" t="str">
        <f t="shared" si="16"/>
        <v/>
      </c>
      <c r="P71" s="197" t="str">
        <f t="shared" si="17"/>
        <v/>
      </c>
      <c r="Q71" s="192" t="str">
        <f t="shared" si="37"/>
        <v/>
      </c>
      <c r="R71" s="198" t="str">
        <f t="shared" si="19"/>
        <v/>
      </c>
      <c r="S71" s="199"/>
      <c r="T71" s="200" t="str">
        <f t="shared" si="20"/>
        <v/>
      </c>
      <c r="U71" s="199"/>
      <c r="V71" s="200" t="str">
        <f t="shared" si="21"/>
        <v/>
      </c>
      <c r="W71" s="199"/>
      <c r="X71" s="201" t="str">
        <f t="shared" si="22"/>
        <v/>
      </c>
      <c r="Y71" s="202" t="str">
        <f t="shared" si="23"/>
        <v/>
      </c>
      <c r="Z71" s="203" t="str">
        <f t="shared" si="24"/>
        <v/>
      </c>
      <c r="AA71" s="204" t="str">
        <f t="shared" si="25"/>
        <v/>
      </c>
      <c r="AB71" s="205"/>
      <c r="AC71" s="186"/>
      <c r="AD71" s="206" t="str">
        <f t="shared" si="26"/>
        <v/>
      </c>
      <c r="AE71" s="207" t="str">
        <f t="shared" si="27"/>
        <v/>
      </c>
      <c r="AF71" s="208" t="str">
        <f t="shared" si="28"/>
        <v/>
      </c>
      <c r="AG71" s="209" t="str">
        <f t="shared" si="29"/>
        <v/>
      </c>
      <c r="AH71" s="210" t="str">
        <f t="shared" si="30"/>
        <v/>
      </c>
    </row>
    <row r="72" spans="2:34" ht="12" customHeight="1">
      <c r="B72" s="27">
        <f>IF(情報!$C62="","",情報!$C62)</f>
        <v>215</v>
      </c>
      <c r="C72" s="28" t="str">
        <f t="shared" si="5"/>
        <v/>
      </c>
      <c r="D72" s="211" t="str">
        <f t="shared" si="31"/>
        <v/>
      </c>
      <c r="E72" s="212" t="str">
        <f t="shared" si="32"/>
        <v/>
      </c>
      <c r="F72" s="213" t="str">
        <f t="shared" si="8"/>
        <v/>
      </c>
      <c r="G72" s="211" t="str">
        <f t="shared" si="33"/>
        <v/>
      </c>
      <c r="H72" s="212" t="str">
        <f t="shared" si="34"/>
        <v/>
      </c>
      <c r="I72" s="213" t="str">
        <f t="shared" si="11"/>
        <v/>
      </c>
      <c r="J72" s="211" t="str">
        <f t="shared" si="35"/>
        <v/>
      </c>
      <c r="K72" s="212" t="str">
        <f t="shared" si="36"/>
        <v/>
      </c>
      <c r="L72" s="213" t="str">
        <f t="shared" si="14"/>
        <v/>
      </c>
      <c r="M72" s="20"/>
      <c r="N72" s="214" t="str">
        <f t="shared" si="15"/>
        <v/>
      </c>
      <c r="O72" s="215" t="str">
        <f t="shared" si="16"/>
        <v/>
      </c>
      <c r="P72" s="216" t="str">
        <f t="shared" si="17"/>
        <v/>
      </c>
      <c r="Q72" s="211" t="str">
        <f t="shared" si="37"/>
        <v/>
      </c>
      <c r="R72" s="217" t="str">
        <f t="shared" si="19"/>
        <v/>
      </c>
      <c r="S72" s="218"/>
      <c r="T72" s="219" t="str">
        <f t="shared" si="20"/>
        <v/>
      </c>
      <c r="U72" s="218"/>
      <c r="V72" s="219" t="str">
        <f t="shared" si="21"/>
        <v/>
      </c>
      <c r="W72" s="218"/>
      <c r="X72" s="220" t="str">
        <f t="shared" si="22"/>
        <v/>
      </c>
      <c r="Y72" s="221" t="str">
        <f t="shared" si="23"/>
        <v/>
      </c>
      <c r="Z72" s="222" t="str">
        <f t="shared" si="24"/>
        <v/>
      </c>
      <c r="AA72" s="223" t="str">
        <f t="shared" si="25"/>
        <v/>
      </c>
      <c r="AB72" s="224"/>
      <c r="AC72" s="186"/>
      <c r="AD72" s="225" t="str">
        <f t="shared" si="26"/>
        <v/>
      </c>
      <c r="AE72" s="226" t="str">
        <f t="shared" si="27"/>
        <v/>
      </c>
      <c r="AF72" s="227" t="str">
        <f t="shared" si="28"/>
        <v/>
      </c>
      <c r="AG72" s="228" t="str">
        <f t="shared" si="29"/>
        <v/>
      </c>
      <c r="AH72" s="229" t="str">
        <f t="shared" si="30"/>
        <v/>
      </c>
    </row>
    <row r="73" spans="2:34" ht="12" customHeight="1">
      <c r="B73" s="33">
        <f>IF(情報!$C63="","",情報!$C63)</f>
        <v>216</v>
      </c>
      <c r="C73" s="34" t="str">
        <f t="shared" si="5"/>
        <v/>
      </c>
      <c r="D73" s="230" t="str">
        <f t="shared" si="31"/>
        <v/>
      </c>
      <c r="E73" s="231" t="str">
        <f t="shared" si="32"/>
        <v/>
      </c>
      <c r="F73" s="232" t="str">
        <f t="shared" si="8"/>
        <v/>
      </c>
      <c r="G73" s="230" t="str">
        <f t="shared" si="33"/>
        <v/>
      </c>
      <c r="H73" s="231" t="str">
        <f t="shared" si="34"/>
        <v/>
      </c>
      <c r="I73" s="232" t="str">
        <f t="shared" si="11"/>
        <v/>
      </c>
      <c r="J73" s="230" t="str">
        <f t="shared" si="35"/>
        <v/>
      </c>
      <c r="K73" s="231" t="str">
        <f t="shared" si="36"/>
        <v/>
      </c>
      <c r="L73" s="232" t="str">
        <f t="shared" si="14"/>
        <v/>
      </c>
      <c r="M73" s="20"/>
      <c r="N73" s="233" t="str">
        <f t="shared" si="15"/>
        <v/>
      </c>
      <c r="O73" s="234" t="str">
        <f t="shared" si="16"/>
        <v/>
      </c>
      <c r="P73" s="235" t="str">
        <f t="shared" si="17"/>
        <v/>
      </c>
      <c r="Q73" s="230" t="str">
        <f t="shared" si="37"/>
        <v/>
      </c>
      <c r="R73" s="236" t="str">
        <f t="shared" si="19"/>
        <v/>
      </c>
      <c r="S73" s="237"/>
      <c r="T73" s="238" t="str">
        <f t="shared" si="20"/>
        <v/>
      </c>
      <c r="U73" s="237"/>
      <c r="V73" s="238" t="str">
        <f t="shared" si="21"/>
        <v/>
      </c>
      <c r="W73" s="237"/>
      <c r="X73" s="239" t="str">
        <f t="shared" si="22"/>
        <v/>
      </c>
      <c r="Y73" s="240" t="str">
        <f t="shared" si="23"/>
        <v/>
      </c>
      <c r="Z73" s="241" t="str">
        <f t="shared" si="24"/>
        <v/>
      </c>
      <c r="AA73" s="242" t="str">
        <f t="shared" si="25"/>
        <v/>
      </c>
      <c r="AB73" s="243"/>
      <c r="AC73" s="186"/>
      <c r="AD73" s="244" t="str">
        <f t="shared" si="26"/>
        <v/>
      </c>
      <c r="AE73" s="245" t="str">
        <f t="shared" si="27"/>
        <v/>
      </c>
      <c r="AF73" s="246" t="str">
        <f t="shared" si="28"/>
        <v/>
      </c>
      <c r="AG73" s="247" t="str">
        <f t="shared" si="29"/>
        <v/>
      </c>
      <c r="AH73" s="248" t="str">
        <f t="shared" si="30"/>
        <v/>
      </c>
    </row>
    <row r="74" spans="2:34" ht="12" customHeight="1">
      <c r="B74" s="21">
        <f>IF(情報!$C64="","",情報!$C64)</f>
        <v>217</v>
      </c>
      <c r="C74" s="22" t="str">
        <f t="shared" si="5"/>
        <v/>
      </c>
      <c r="D74" s="192" t="str">
        <f t="shared" si="31"/>
        <v/>
      </c>
      <c r="E74" s="193" t="str">
        <f t="shared" si="32"/>
        <v/>
      </c>
      <c r="F74" s="194" t="str">
        <f t="shared" si="8"/>
        <v/>
      </c>
      <c r="G74" s="192" t="str">
        <f t="shared" si="33"/>
        <v/>
      </c>
      <c r="H74" s="193" t="str">
        <f t="shared" si="34"/>
        <v/>
      </c>
      <c r="I74" s="194" t="str">
        <f t="shared" si="11"/>
        <v/>
      </c>
      <c r="J74" s="192" t="str">
        <f t="shared" si="35"/>
        <v/>
      </c>
      <c r="K74" s="193" t="str">
        <f t="shared" si="36"/>
        <v/>
      </c>
      <c r="L74" s="194" t="str">
        <f t="shared" si="14"/>
        <v/>
      </c>
      <c r="M74" s="20"/>
      <c r="N74" s="195" t="str">
        <f t="shared" si="15"/>
        <v/>
      </c>
      <c r="O74" s="196" t="str">
        <f t="shared" si="16"/>
        <v/>
      </c>
      <c r="P74" s="197" t="str">
        <f t="shared" si="17"/>
        <v/>
      </c>
      <c r="Q74" s="192" t="str">
        <f t="shared" si="37"/>
        <v/>
      </c>
      <c r="R74" s="198" t="str">
        <f t="shared" si="19"/>
        <v/>
      </c>
      <c r="S74" s="199"/>
      <c r="T74" s="200" t="str">
        <f t="shared" si="20"/>
        <v/>
      </c>
      <c r="U74" s="199"/>
      <c r="V74" s="200" t="str">
        <f t="shared" si="21"/>
        <v/>
      </c>
      <c r="W74" s="199"/>
      <c r="X74" s="201" t="str">
        <f t="shared" si="22"/>
        <v/>
      </c>
      <c r="Y74" s="202" t="str">
        <f t="shared" si="23"/>
        <v/>
      </c>
      <c r="Z74" s="203" t="str">
        <f t="shared" si="24"/>
        <v/>
      </c>
      <c r="AA74" s="204" t="str">
        <f t="shared" si="25"/>
        <v/>
      </c>
      <c r="AB74" s="205"/>
      <c r="AC74" s="186"/>
      <c r="AD74" s="206" t="str">
        <f t="shared" si="26"/>
        <v/>
      </c>
      <c r="AE74" s="207" t="str">
        <f t="shared" si="27"/>
        <v/>
      </c>
      <c r="AF74" s="208" t="str">
        <f t="shared" si="28"/>
        <v/>
      </c>
      <c r="AG74" s="209" t="str">
        <f t="shared" si="29"/>
        <v/>
      </c>
      <c r="AH74" s="210" t="str">
        <f t="shared" si="30"/>
        <v/>
      </c>
    </row>
    <row r="75" spans="2:34" ht="12" customHeight="1">
      <c r="B75" s="21">
        <f>IF(情報!$C65="","",情報!$C65)</f>
        <v>218</v>
      </c>
      <c r="C75" s="22" t="str">
        <f t="shared" si="5"/>
        <v/>
      </c>
      <c r="D75" s="192" t="str">
        <f t="shared" si="31"/>
        <v/>
      </c>
      <c r="E75" s="193" t="str">
        <f t="shared" si="32"/>
        <v/>
      </c>
      <c r="F75" s="194" t="str">
        <f t="shared" si="8"/>
        <v/>
      </c>
      <c r="G75" s="192" t="str">
        <f t="shared" si="33"/>
        <v/>
      </c>
      <c r="H75" s="193" t="str">
        <f t="shared" si="34"/>
        <v/>
      </c>
      <c r="I75" s="194" t="str">
        <f t="shared" si="11"/>
        <v/>
      </c>
      <c r="J75" s="192" t="str">
        <f t="shared" si="35"/>
        <v/>
      </c>
      <c r="K75" s="193" t="str">
        <f t="shared" si="36"/>
        <v/>
      </c>
      <c r="L75" s="194" t="str">
        <f t="shared" si="14"/>
        <v/>
      </c>
      <c r="M75" s="20"/>
      <c r="N75" s="195" t="str">
        <f t="shared" si="15"/>
        <v/>
      </c>
      <c r="O75" s="196" t="str">
        <f t="shared" si="16"/>
        <v/>
      </c>
      <c r="P75" s="197" t="str">
        <f t="shared" si="17"/>
        <v/>
      </c>
      <c r="Q75" s="192" t="str">
        <f t="shared" si="37"/>
        <v/>
      </c>
      <c r="R75" s="198" t="str">
        <f t="shared" si="19"/>
        <v/>
      </c>
      <c r="S75" s="199"/>
      <c r="T75" s="200" t="str">
        <f t="shared" si="20"/>
        <v/>
      </c>
      <c r="U75" s="199"/>
      <c r="V75" s="200" t="str">
        <f t="shared" si="21"/>
        <v/>
      </c>
      <c r="W75" s="199"/>
      <c r="X75" s="201" t="str">
        <f t="shared" si="22"/>
        <v/>
      </c>
      <c r="Y75" s="202" t="str">
        <f t="shared" si="23"/>
        <v/>
      </c>
      <c r="Z75" s="203" t="str">
        <f t="shared" si="24"/>
        <v/>
      </c>
      <c r="AA75" s="204" t="str">
        <f t="shared" si="25"/>
        <v/>
      </c>
      <c r="AB75" s="205"/>
      <c r="AC75" s="186"/>
      <c r="AD75" s="206" t="str">
        <f t="shared" si="26"/>
        <v/>
      </c>
      <c r="AE75" s="207" t="str">
        <f t="shared" si="27"/>
        <v/>
      </c>
      <c r="AF75" s="208" t="str">
        <f t="shared" si="28"/>
        <v/>
      </c>
      <c r="AG75" s="209" t="str">
        <f t="shared" si="29"/>
        <v/>
      </c>
      <c r="AH75" s="210" t="str">
        <f t="shared" si="30"/>
        <v/>
      </c>
    </row>
    <row r="76" spans="2:34" ht="12" customHeight="1">
      <c r="B76" s="21">
        <f>IF(情報!$C66="","",情報!$C66)</f>
        <v>219</v>
      </c>
      <c r="C76" s="22" t="str">
        <f t="shared" si="5"/>
        <v/>
      </c>
      <c r="D76" s="192" t="str">
        <f t="shared" si="31"/>
        <v/>
      </c>
      <c r="E76" s="193" t="str">
        <f t="shared" si="32"/>
        <v/>
      </c>
      <c r="F76" s="194" t="str">
        <f t="shared" si="8"/>
        <v/>
      </c>
      <c r="G76" s="192" t="str">
        <f t="shared" si="33"/>
        <v/>
      </c>
      <c r="H76" s="193" t="str">
        <f t="shared" si="34"/>
        <v/>
      </c>
      <c r="I76" s="194" t="str">
        <f t="shared" si="11"/>
        <v/>
      </c>
      <c r="J76" s="192" t="str">
        <f t="shared" si="35"/>
        <v/>
      </c>
      <c r="K76" s="193" t="str">
        <f t="shared" si="36"/>
        <v/>
      </c>
      <c r="L76" s="194" t="str">
        <f t="shared" si="14"/>
        <v/>
      </c>
      <c r="M76" s="20"/>
      <c r="N76" s="195" t="str">
        <f t="shared" si="15"/>
        <v/>
      </c>
      <c r="O76" s="196" t="str">
        <f t="shared" si="16"/>
        <v/>
      </c>
      <c r="P76" s="197" t="str">
        <f t="shared" si="17"/>
        <v/>
      </c>
      <c r="Q76" s="192" t="str">
        <f t="shared" si="37"/>
        <v/>
      </c>
      <c r="R76" s="198" t="str">
        <f t="shared" si="19"/>
        <v/>
      </c>
      <c r="S76" s="199"/>
      <c r="T76" s="200" t="str">
        <f t="shared" si="20"/>
        <v/>
      </c>
      <c r="U76" s="199"/>
      <c r="V76" s="200" t="str">
        <f t="shared" si="21"/>
        <v/>
      </c>
      <c r="W76" s="199"/>
      <c r="X76" s="201" t="str">
        <f t="shared" si="22"/>
        <v/>
      </c>
      <c r="Y76" s="202" t="str">
        <f t="shared" si="23"/>
        <v/>
      </c>
      <c r="Z76" s="203" t="str">
        <f t="shared" si="24"/>
        <v/>
      </c>
      <c r="AA76" s="204" t="str">
        <f t="shared" si="25"/>
        <v/>
      </c>
      <c r="AB76" s="205"/>
      <c r="AC76" s="186"/>
      <c r="AD76" s="206" t="str">
        <f t="shared" si="26"/>
        <v/>
      </c>
      <c r="AE76" s="207" t="str">
        <f t="shared" si="27"/>
        <v/>
      </c>
      <c r="AF76" s="208" t="str">
        <f t="shared" si="28"/>
        <v/>
      </c>
      <c r="AG76" s="209" t="str">
        <f t="shared" si="29"/>
        <v/>
      </c>
      <c r="AH76" s="210" t="str">
        <f t="shared" si="30"/>
        <v/>
      </c>
    </row>
    <row r="77" spans="2:34" ht="12" customHeight="1">
      <c r="B77" s="27">
        <f>IF(情報!$C67="","",情報!$C67)</f>
        <v>220</v>
      </c>
      <c r="C77" s="28" t="str">
        <f t="shared" ref="C77:C140" si="38">IF(ISERROR(VLOOKUP($B77,名列,2,FALSE)&amp;""),"",VLOOKUP($B77,名列,2,FALSE)&amp;"")</f>
        <v/>
      </c>
      <c r="D77" s="211" t="str">
        <f t="shared" ref="D77:D108" si="39">VLOOKUP($B77,単3,60,FALSE)</f>
        <v/>
      </c>
      <c r="E77" s="212" t="str">
        <f t="shared" ref="E77:E108" si="40">VLOOKUP($B77,テ3,41,FALSE)</f>
        <v/>
      </c>
      <c r="F77" s="213" t="str">
        <f t="shared" ref="F77:F140" si="41">IF(ISERROR((D77*D$8+E77*E$8)/(D$8+E$8)),"",(D77*D$8+E77*E$8)/(D$8+E$8))</f>
        <v/>
      </c>
      <c r="G77" s="211" t="str">
        <f t="shared" ref="G77:G108" si="42">VLOOKUP($B77,単3,61,FALSE)</f>
        <v/>
      </c>
      <c r="H77" s="212" t="str">
        <f t="shared" ref="H77:H108" si="43">VLOOKUP($B77,テ3,42,FALSE)</f>
        <v/>
      </c>
      <c r="I77" s="213" t="str">
        <f t="shared" ref="I77:I140" si="44">IF(ISERROR((G77*G$8+H77*H$8)/(G$8+H$8)),"",(G77*G$8+H77*H$8)/(G$8+H$8))</f>
        <v/>
      </c>
      <c r="J77" s="211" t="str">
        <f t="shared" ref="J77:J108" si="45">VLOOKUP($B77,単3,62,FALSE)</f>
        <v/>
      </c>
      <c r="K77" s="212" t="str">
        <f t="shared" ref="K77:K108" si="46">VLOOKUP($B77,テ3,43,FALSE)</f>
        <v/>
      </c>
      <c r="L77" s="213" t="str">
        <f t="shared" ref="L77:L140" si="47">IF(ISERROR((J77*J$8+K77*K$8)/(J$8+K$8)),"",(J77*J$8+K77*K$8)/(J$8+K$8))</f>
        <v/>
      </c>
      <c r="M77" s="20"/>
      <c r="N77" s="214" t="str">
        <f t="shared" ref="N77:N140" si="48">IF(O77="","",RANK(O77,$O$13:$O$192,0))</f>
        <v/>
      </c>
      <c r="O77" s="215" t="str">
        <f t="shared" ref="O77:O140" si="49">IF(COUNT(F77,I77,L77)=3,($F77*$F$6+$I77*$I$6+$L77*$L$6)/($F$6+$I$6+$L$6),"")</f>
        <v/>
      </c>
      <c r="P77" s="216" t="str">
        <f t="shared" ref="P77:P140" si="50">IF(ISERROR(LOOKUP(O77,$N$2:$O$6)),"",LOOKUP(O77,$N$2:$O$6))</f>
        <v/>
      </c>
      <c r="Q77" s="211" t="str">
        <f t="shared" ref="Q77:Q108" si="51">VLOOKUP($B77,テ3,44,FALSE)</f>
        <v/>
      </c>
      <c r="R77" s="217" t="str">
        <f t="shared" ref="R77:R140" si="52">IF(ISERROR(LOOKUP($F77,$E$2:$F$4)),"",LOOKUP($F77,$E$2:$F$4))</f>
        <v/>
      </c>
      <c r="S77" s="218"/>
      <c r="T77" s="219" t="str">
        <f t="shared" ref="T77:T140" si="53">IF(ISERROR(LOOKUP($I77,$H$2:$I$4)),"",LOOKUP($I77,$H$2:$I$4))</f>
        <v/>
      </c>
      <c r="U77" s="218"/>
      <c r="V77" s="219" t="str">
        <f t="shared" ref="V77:V140" si="54">IF(ISERROR(LOOKUP($L77,$K$2:$L$4)),"",LOOKUP($L77,$K$2:$L$4))</f>
        <v/>
      </c>
      <c r="W77" s="218"/>
      <c r="X77" s="220" t="str">
        <f t="shared" ref="X77:X140" si="55">IF($AD77&amp;$AE77&amp;$AF77="","",(IF($AD77="A",3,IF($AD77="B",2,1)))+(IF($AE77="A",3,IF($AE77="B",2,1)))+(IF($AF77="A",3,IF($AF77="B",2,1))))</f>
        <v/>
      </c>
      <c r="Y77" s="221" t="str">
        <f t="shared" ref="Y77:Y140" si="56">IF($X77="","",VLOOKUP($X77,観点得点,2,FALSE))</f>
        <v/>
      </c>
      <c r="Z77" s="222" t="str">
        <f t="shared" ref="Z77:Z140" si="57">IF($X77="","",VLOOKUP($X77,観点得点,3,FALSE))</f>
        <v/>
      </c>
      <c r="AA77" s="223" t="str">
        <f t="shared" ref="AA77:AA140" si="58">IF(ISERROR(LOOKUP(O77,$N$2:$O$6)),"",LOOKUP(O77,$N$2:$O$6))</f>
        <v/>
      </c>
      <c r="AB77" s="224"/>
      <c r="AC77" s="186"/>
      <c r="AD77" s="225" t="str">
        <f t="shared" ref="AD77:AD140" si="59">IF($S77="",$R77,$S77)</f>
        <v/>
      </c>
      <c r="AE77" s="226" t="str">
        <f t="shared" ref="AE77:AE140" si="60">IF($U77="",$T77,$U77)</f>
        <v/>
      </c>
      <c r="AF77" s="227" t="str">
        <f t="shared" ref="AF77:AF140" si="61">IF($W77="",$V77,$W77)</f>
        <v/>
      </c>
      <c r="AG77" s="228" t="str">
        <f t="shared" ref="AG77:AG140" si="62">IF(AB77="",AA77,AB77)</f>
        <v/>
      </c>
      <c r="AH77" s="229" t="str">
        <f t="shared" ref="AH77:AH140" si="63">IF(ISERROR(VLOOKUP($B77,評全,$AH$8,FALSE)),"",VLOOKUP($B77,評全,$AH$8,FALSE))</f>
        <v/>
      </c>
    </row>
    <row r="78" spans="2:34" ht="12" customHeight="1">
      <c r="B78" s="33">
        <f>IF(情報!$C68="","",情報!$C68)</f>
        <v>221</v>
      </c>
      <c r="C78" s="34" t="str">
        <f t="shared" si="38"/>
        <v/>
      </c>
      <c r="D78" s="230" t="str">
        <f t="shared" si="39"/>
        <v/>
      </c>
      <c r="E78" s="231" t="str">
        <f t="shared" si="40"/>
        <v/>
      </c>
      <c r="F78" s="232" t="str">
        <f t="shared" si="41"/>
        <v/>
      </c>
      <c r="G78" s="230" t="str">
        <f t="shared" si="42"/>
        <v/>
      </c>
      <c r="H78" s="231" t="str">
        <f t="shared" si="43"/>
        <v/>
      </c>
      <c r="I78" s="232" t="str">
        <f t="shared" si="44"/>
        <v/>
      </c>
      <c r="J78" s="230" t="str">
        <f t="shared" si="45"/>
        <v/>
      </c>
      <c r="K78" s="231" t="str">
        <f t="shared" si="46"/>
        <v/>
      </c>
      <c r="L78" s="232" t="str">
        <f t="shared" si="47"/>
        <v/>
      </c>
      <c r="M78" s="20"/>
      <c r="N78" s="233" t="str">
        <f t="shared" si="48"/>
        <v/>
      </c>
      <c r="O78" s="234" t="str">
        <f t="shared" si="49"/>
        <v/>
      </c>
      <c r="P78" s="235" t="str">
        <f t="shared" si="50"/>
        <v/>
      </c>
      <c r="Q78" s="230" t="str">
        <f t="shared" si="51"/>
        <v/>
      </c>
      <c r="R78" s="236" t="str">
        <f t="shared" si="52"/>
        <v/>
      </c>
      <c r="S78" s="237"/>
      <c r="T78" s="238" t="str">
        <f t="shared" si="53"/>
        <v/>
      </c>
      <c r="U78" s="237"/>
      <c r="V78" s="238" t="str">
        <f t="shared" si="54"/>
        <v/>
      </c>
      <c r="W78" s="237"/>
      <c r="X78" s="239" t="str">
        <f t="shared" si="55"/>
        <v/>
      </c>
      <c r="Y78" s="240" t="str">
        <f t="shared" si="56"/>
        <v/>
      </c>
      <c r="Z78" s="241" t="str">
        <f t="shared" si="57"/>
        <v/>
      </c>
      <c r="AA78" s="242" t="str">
        <f t="shared" si="58"/>
        <v/>
      </c>
      <c r="AB78" s="243"/>
      <c r="AC78" s="186"/>
      <c r="AD78" s="244" t="str">
        <f t="shared" si="59"/>
        <v/>
      </c>
      <c r="AE78" s="245" t="str">
        <f t="shared" si="60"/>
        <v/>
      </c>
      <c r="AF78" s="246" t="str">
        <f t="shared" si="61"/>
        <v/>
      </c>
      <c r="AG78" s="247" t="str">
        <f t="shared" si="62"/>
        <v/>
      </c>
      <c r="AH78" s="248" t="str">
        <f t="shared" si="63"/>
        <v/>
      </c>
    </row>
    <row r="79" spans="2:34" ht="12" customHeight="1">
      <c r="B79" s="21">
        <f>IF(情報!$C69="","",情報!$C69)</f>
        <v>222</v>
      </c>
      <c r="C79" s="22" t="str">
        <f t="shared" si="38"/>
        <v/>
      </c>
      <c r="D79" s="192" t="str">
        <f t="shared" si="39"/>
        <v/>
      </c>
      <c r="E79" s="193" t="str">
        <f t="shared" si="40"/>
        <v/>
      </c>
      <c r="F79" s="194" t="str">
        <f t="shared" si="41"/>
        <v/>
      </c>
      <c r="G79" s="192" t="str">
        <f t="shared" si="42"/>
        <v/>
      </c>
      <c r="H79" s="193" t="str">
        <f t="shared" si="43"/>
        <v/>
      </c>
      <c r="I79" s="194" t="str">
        <f t="shared" si="44"/>
        <v/>
      </c>
      <c r="J79" s="192" t="str">
        <f t="shared" si="45"/>
        <v/>
      </c>
      <c r="K79" s="193" t="str">
        <f t="shared" si="46"/>
        <v/>
      </c>
      <c r="L79" s="194" t="str">
        <f t="shared" si="47"/>
        <v/>
      </c>
      <c r="M79" s="20"/>
      <c r="N79" s="195" t="str">
        <f t="shared" si="48"/>
        <v/>
      </c>
      <c r="O79" s="196" t="str">
        <f t="shared" si="49"/>
        <v/>
      </c>
      <c r="P79" s="197" t="str">
        <f t="shared" si="50"/>
        <v/>
      </c>
      <c r="Q79" s="192" t="str">
        <f t="shared" si="51"/>
        <v/>
      </c>
      <c r="R79" s="198" t="str">
        <f t="shared" si="52"/>
        <v/>
      </c>
      <c r="S79" s="199"/>
      <c r="T79" s="200" t="str">
        <f t="shared" si="53"/>
        <v/>
      </c>
      <c r="U79" s="199"/>
      <c r="V79" s="200" t="str">
        <f t="shared" si="54"/>
        <v/>
      </c>
      <c r="W79" s="199"/>
      <c r="X79" s="201" t="str">
        <f t="shared" si="55"/>
        <v/>
      </c>
      <c r="Y79" s="202" t="str">
        <f t="shared" si="56"/>
        <v/>
      </c>
      <c r="Z79" s="203" t="str">
        <f t="shared" si="57"/>
        <v/>
      </c>
      <c r="AA79" s="204" t="str">
        <f t="shared" si="58"/>
        <v/>
      </c>
      <c r="AB79" s="205"/>
      <c r="AC79" s="186"/>
      <c r="AD79" s="206" t="str">
        <f t="shared" si="59"/>
        <v/>
      </c>
      <c r="AE79" s="207" t="str">
        <f t="shared" si="60"/>
        <v/>
      </c>
      <c r="AF79" s="208" t="str">
        <f t="shared" si="61"/>
        <v/>
      </c>
      <c r="AG79" s="209" t="str">
        <f t="shared" si="62"/>
        <v/>
      </c>
      <c r="AH79" s="210" t="str">
        <f t="shared" si="63"/>
        <v/>
      </c>
    </row>
    <row r="80" spans="2:34" ht="12" customHeight="1">
      <c r="B80" s="21">
        <f>IF(情報!$C70="","",情報!$C70)</f>
        <v>223</v>
      </c>
      <c r="C80" s="22" t="str">
        <f t="shared" si="38"/>
        <v/>
      </c>
      <c r="D80" s="192" t="str">
        <f t="shared" si="39"/>
        <v/>
      </c>
      <c r="E80" s="193" t="str">
        <f t="shared" si="40"/>
        <v/>
      </c>
      <c r="F80" s="194" t="str">
        <f t="shared" si="41"/>
        <v/>
      </c>
      <c r="G80" s="192" t="str">
        <f t="shared" si="42"/>
        <v/>
      </c>
      <c r="H80" s="193" t="str">
        <f t="shared" si="43"/>
        <v/>
      </c>
      <c r="I80" s="194" t="str">
        <f t="shared" si="44"/>
        <v/>
      </c>
      <c r="J80" s="192" t="str">
        <f t="shared" si="45"/>
        <v/>
      </c>
      <c r="K80" s="193" t="str">
        <f t="shared" si="46"/>
        <v/>
      </c>
      <c r="L80" s="194" t="str">
        <f t="shared" si="47"/>
        <v/>
      </c>
      <c r="M80" s="20"/>
      <c r="N80" s="195" t="str">
        <f t="shared" si="48"/>
        <v/>
      </c>
      <c r="O80" s="196" t="str">
        <f t="shared" si="49"/>
        <v/>
      </c>
      <c r="P80" s="197" t="str">
        <f t="shared" si="50"/>
        <v/>
      </c>
      <c r="Q80" s="192" t="str">
        <f t="shared" si="51"/>
        <v/>
      </c>
      <c r="R80" s="198" t="str">
        <f t="shared" si="52"/>
        <v/>
      </c>
      <c r="S80" s="199"/>
      <c r="T80" s="200" t="str">
        <f t="shared" si="53"/>
        <v/>
      </c>
      <c r="U80" s="199"/>
      <c r="V80" s="200" t="str">
        <f t="shared" si="54"/>
        <v/>
      </c>
      <c r="W80" s="199"/>
      <c r="X80" s="201" t="str">
        <f t="shared" si="55"/>
        <v/>
      </c>
      <c r="Y80" s="202" t="str">
        <f t="shared" si="56"/>
        <v/>
      </c>
      <c r="Z80" s="203" t="str">
        <f t="shared" si="57"/>
        <v/>
      </c>
      <c r="AA80" s="204" t="str">
        <f t="shared" si="58"/>
        <v/>
      </c>
      <c r="AB80" s="205"/>
      <c r="AC80" s="186"/>
      <c r="AD80" s="206" t="str">
        <f t="shared" si="59"/>
        <v/>
      </c>
      <c r="AE80" s="207" t="str">
        <f t="shared" si="60"/>
        <v/>
      </c>
      <c r="AF80" s="208" t="str">
        <f t="shared" si="61"/>
        <v/>
      </c>
      <c r="AG80" s="209" t="str">
        <f t="shared" si="62"/>
        <v/>
      </c>
      <c r="AH80" s="210" t="str">
        <f t="shared" si="63"/>
        <v/>
      </c>
    </row>
    <row r="81" spans="2:34" ht="12" customHeight="1">
      <c r="B81" s="21">
        <f>IF(情報!$C71="","",情報!$C71)</f>
        <v>224</v>
      </c>
      <c r="C81" s="22" t="str">
        <f t="shared" si="38"/>
        <v/>
      </c>
      <c r="D81" s="192" t="str">
        <f t="shared" si="39"/>
        <v/>
      </c>
      <c r="E81" s="193" t="str">
        <f t="shared" si="40"/>
        <v/>
      </c>
      <c r="F81" s="194" t="str">
        <f t="shared" si="41"/>
        <v/>
      </c>
      <c r="G81" s="192" t="str">
        <f t="shared" si="42"/>
        <v/>
      </c>
      <c r="H81" s="193" t="str">
        <f t="shared" si="43"/>
        <v/>
      </c>
      <c r="I81" s="194" t="str">
        <f t="shared" si="44"/>
        <v/>
      </c>
      <c r="J81" s="192" t="str">
        <f t="shared" si="45"/>
        <v/>
      </c>
      <c r="K81" s="193" t="str">
        <f t="shared" si="46"/>
        <v/>
      </c>
      <c r="L81" s="194" t="str">
        <f t="shared" si="47"/>
        <v/>
      </c>
      <c r="M81" s="20"/>
      <c r="N81" s="195" t="str">
        <f t="shared" si="48"/>
        <v/>
      </c>
      <c r="O81" s="196" t="str">
        <f t="shared" si="49"/>
        <v/>
      </c>
      <c r="P81" s="197" t="str">
        <f t="shared" si="50"/>
        <v/>
      </c>
      <c r="Q81" s="192" t="str">
        <f t="shared" si="51"/>
        <v/>
      </c>
      <c r="R81" s="198" t="str">
        <f t="shared" si="52"/>
        <v/>
      </c>
      <c r="S81" s="199"/>
      <c r="T81" s="200" t="str">
        <f t="shared" si="53"/>
        <v/>
      </c>
      <c r="U81" s="199"/>
      <c r="V81" s="200" t="str">
        <f t="shared" si="54"/>
        <v/>
      </c>
      <c r="W81" s="199"/>
      <c r="X81" s="201" t="str">
        <f t="shared" si="55"/>
        <v/>
      </c>
      <c r="Y81" s="202" t="str">
        <f t="shared" si="56"/>
        <v/>
      </c>
      <c r="Z81" s="203" t="str">
        <f t="shared" si="57"/>
        <v/>
      </c>
      <c r="AA81" s="204" t="str">
        <f t="shared" si="58"/>
        <v/>
      </c>
      <c r="AB81" s="205"/>
      <c r="AC81" s="186"/>
      <c r="AD81" s="206" t="str">
        <f t="shared" si="59"/>
        <v/>
      </c>
      <c r="AE81" s="207" t="str">
        <f t="shared" si="60"/>
        <v/>
      </c>
      <c r="AF81" s="208" t="str">
        <f t="shared" si="61"/>
        <v/>
      </c>
      <c r="AG81" s="209" t="str">
        <f t="shared" si="62"/>
        <v/>
      </c>
      <c r="AH81" s="210" t="str">
        <f t="shared" si="63"/>
        <v/>
      </c>
    </row>
    <row r="82" spans="2:34" ht="12" customHeight="1">
      <c r="B82" s="27">
        <f>IF(情報!$C72="","",情報!$C72)</f>
        <v>225</v>
      </c>
      <c r="C82" s="28" t="str">
        <f t="shared" si="38"/>
        <v/>
      </c>
      <c r="D82" s="211" t="str">
        <f t="shared" si="39"/>
        <v/>
      </c>
      <c r="E82" s="212" t="str">
        <f t="shared" si="40"/>
        <v/>
      </c>
      <c r="F82" s="213" t="str">
        <f t="shared" si="41"/>
        <v/>
      </c>
      <c r="G82" s="211" t="str">
        <f t="shared" si="42"/>
        <v/>
      </c>
      <c r="H82" s="212" t="str">
        <f t="shared" si="43"/>
        <v/>
      </c>
      <c r="I82" s="213" t="str">
        <f t="shared" si="44"/>
        <v/>
      </c>
      <c r="J82" s="211" t="str">
        <f t="shared" si="45"/>
        <v/>
      </c>
      <c r="K82" s="212" t="str">
        <f t="shared" si="46"/>
        <v/>
      </c>
      <c r="L82" s="213" t="str">
        <f t="shared" si="47"/>
        <v/>
      </c>
      <c r="M82" s="20"/>
      <c r="N82" s="214" t="str">
        <f t="shared" si="48"/>
        <v/>
      </c>
      <c r="O82" s="215" t="str">
        <f t="shared" si="49"/>
        <v/>
      </c>
      <c r="P82" s="216" t="str">
        <f t="shared" si="50"/>
        <v/>
      </c>
      <c r="Q82" s="211" t="str">
        <f t="shared" si="51"/>
        <v/>
      </c>
      <c r="R82" s="217" t="str">
        <f t="shared" si="52"/>
        <v/>
      </c>
      <c r="S82" s="218"/>
      <c r="T82" s="219" t="str">
        <f t="shared" si="53"/>
        <v/>
      </c>
      <c r="U82" s="218"/>
      <c r="V82" s="219" t="str">
        <f t="shared" si="54"/>
        <v/>
      </c>
      <c r="W82" s="218"/>
      <c r="X82" s="220" t="str">
        <f t="shared" si="55"/>
        <v/>
      </c>
      <c r="Y82" s="221" t="str">
        <f t="shared" si="56"/>
        <v/>
      </c>
      <c r="Z82" s="222" t="str">
        <f t="shared" si="57"/>
        <v/>
      </c>
      <c r="AA82" s="223" t="str">
        <f t="shared" si="58"/>
        <v/>
      </c>
      <c r="AB82" s="224"/>
      <c r="AC82" s="186"/>
      <c r="AD82" s="225" t="str">
        <f t="shared" si="59"/>
        <v/>
      </c>
      <c r="AE82" s="226" t="str">
        <f t="shared" si="60"/>
        <v/>
      </c>
      <c r="AF82" s="227" t="str">
        <f t="shared" si="61"/>
        <v/>
      </c>
      <c r="AG82" s="228" t="str">
        <f t="shared" si="62"/>
        <v/>
      </c>
      <c r="AH82" s="229" t="str">
        <f t="shared" si="63"/>
        <v/>
      </c>
    </row>
    <row r="83" spans="2:34" ht="12" customHeight="1">
      <c r="B83" s="33">
        <f>IF(情報!$C73="","",情報!$C73)</f>
        <v>226</v>
      </c>
      <c r="C83" s="34" t="str">
        <f t="shared" si="38"/>
        <v/>
      </c>
      <c r="D83" s="230" t="str">
        <f t="shared" si="39"/>
        <v/>
      </c>
      <c r="E83" s="231" t="str">
        <f t="shared" si="40"/>
        <v/>
      </c>
      <c r="F83" s="232" t="str">
        <f t="shared" si="41"/>
        <v/>
      </c>
      <c r="G83" s="230" t="str">
        <f t="shared" si="42"/>
        <v/>
      </c>
      <c r="H83" s="231" t="str">
        <f t="shared" si="43"/>
        <v/>
      </c>
      <c r="I83" s="232" t="str">
        <f t="shared" si="44"/>
        <v/>
      </c>
      <c r="J83" s="230" t="str">
        <f t="shared" si="45"/>
        <v/>
      </c>
      <c r="K83" s="231" t="str">
        <f t="shared" si="46"/>
        <v/>
      </c>
      <c r="L83" s="232" t="str">
        <f t="shared" si="47"/>
        <v/>
      </c>
      <c r="M83" s="20"/>
      <c r="N83" s="233" t="str">
        <f t="shared" si="48"/>
        <v/>
      </c>
      <c r="O83" s="234" t="str">
        <f t="shared" si="49"/>
        <v/>
      </c>
      <c r="P83" s="235" t="str">
        <f t="shared" si="50"/>
        <v/>
      </c>
      <c r="Q83" s="230" t="str">
        <f t="shared" si="51"/>
        <v/>
      </c>
      <c r="R83" s="236" t="str">
        <f t="shared" si="52"/>
        <v/>
      </c>
      <c r="S83" s="237"/>
      <c r="T83" s="238" t="str">
        <f t="shared" si="53"/>
        <v/>
      </c>
      <c r="U83" s="237"/>
      <c r="V83" s="238" t="str">
        <f t="shared" si="54"/>
        <v/>
      </c>
      <c r="W83" s="237"/>
      <c r="X83" s="239" t="str">
        <f t="shared" si="55"/>
        <v/>
      </c>
      <c r="Y83" s="240" t="str">
        <f t="shared" si="56"/>
        <v/>
      </c>
      <c r="Z83" s="241" t="str">
        <f t="shared" si="57"/>
        <v/>
      </c>
      <c r="AA83" s="242" t="str">
        <f t="shared" si="58"/>
        <v/>
      </c>
      <c r="AB83" s="243"/>
      <c r="AC83" s="186"/>
      <c r="AD83" s="244" t="str">
        <f t="shared" si="59"/>
        <v/>
      </c>
      <c r="AE83" s="245" t="str">
        <f t="shared" si="60"/>
        <v/>
      </c>
      <c r="AF83" s="246" t="str">
        <f t="shared" si="61"/>
        <v/>
      </c>
      <c r="AG83" s="247" t="str">
        <f t="shared" si="62"/>
        <v/>
      </c>
      <c r="AH83" s="248" t="str">
        <f t="shared" si="63"/>
        <v/>
      </c>
    </row>
    <row r="84" spans="2:34" ht="12" customHeight="1">
      <c r="B84" s="21">
        <f>IF(情報!$C74="","",情報!$C74)</f>
        <v>227</v>
      </c>
      <c r="C84" s="22" t="str">
        <f t="shared" si="38"/>
        <v/>
      </c>
      <c r="D84" s="192" t="str">
        <f t="shared" si="39"/>
        <v/>
      </c>
      <c r="E84" s="193" t="str">
        <f t="shared" si="40"/>
        <v/>
      </c>
      <c r="F84" s="194" t="str">
        <f t="shared" si="41"/>
        <v/>
      </c>
      <c r="G84" s="192" t="str">
        <f t="shared" si="42"/>
        <v/>
      </c>
      <c r="H84" s="193" t="str">
        <f t="shared" si="43"/>
        <v/>
      </c>
      <c r="I84" s="194" t="str">
        <f t="shared" si="44"/>
        <v/>
      </c>
      <c r="J84" s="192" t="str">
        <f t="shared" si="45"/>
        <v/>
      </c>
      <c r="K84" s="193" t="str">
        <f t="shared" si="46"/>
        <v/>
      </c>
      <c r="L84" s="194" t="str">
        <f t="shared" si="47"/>
        <v/>
      </c>
      <c r="M84" s="20"/>
      <c r="N84" s="195" t="str">
        <f t="shared" si="48"/>
        <v/>
      </c>
      <c r="O84" s="196" t="str">
        <f t="shared" si="49"/>
        <v/>
      </c>
      <c r="P84" s="197" t="str">
        <f t="shared" si="50"/>
        <v/>
      </c>
      <c r="Q84" s="192" t="str">
        <f t="shared" si="51"/>
        <v/>
      </c>
      <c r="R84" s="198" t="str">
        <f t="shared" si="52"/>
        <v/>
      </c>
      <c r="S84" s="199"/>
      <c r="T84" s="200" t="str">
        <f t="shared" si="53"/>
        <v/>
      </c>
      <c r="U84" s="199"/>
      <c r="V84" s="200" t="str">
        <f t="shared" si="54"/>
        <v/>
      </c>
      <c r="W84" s="199"/>
      <c r="X84" s="201" t="str">
        <f t="shared" si="55"/>
        <v/>
      </c>
      <c r="Y84" s="202" t="str">
        <f t="shared" si="56"/>
        <v/>
      </c>
      <c r="Z84" s="203" t="str">
        <f t="shared" si="57"/>
        <v/>
      </c>
      <c r="AA84" s="204" t="str">
        <f t="shared" si="58"/>
        <v/>
      </c>
      <c r="AB84" s="205"/>
      <c r="AC84" s="186"/>
      <c r="AD84" s="206" t="str">
        <f t="shared" si="59"/>
        <v/>
      </c>
      <c r="AE84" s="207" t="str">
        <f t="shared" si="60"/>
        <v/>
      </c>
      <c r="AF84" s="208" t="str">
        <f t="shared" si="61"/>
        <v/>
      </c>
      <c r="AG84" s="209" t="str">
        <f t="shared" si="62"/>
        <v/>
      </c>
      <c r="AH84" s="210" t="str">
        <f t="shared" si="63"/>
        <v/>
      </c>
    </row>
    <row r="85" spans="2:34" ht="12" customHeight="1">
      <c r="B85" s="21">
        <f>IF(情報!$C75="","",情報!$C75)</f>
        <v>228</v>
      </c>
      <c r="C85" s="22" t="str">
        <f t="shared" si="38"/>
        <v/>
      </c>
      <c r="D85" s="192" t="str">
        <f t="shared" si="39"/>
        <v/>
      </c>
      <c r="E85" s="193" t="str">
        <f t="shared" si="40"/>
        <v/>
      </c>
      <c r="F85" s="194" t="str">
        <f t="shared" si="41"/>
        <v/>
      </c>
      <c r="G85" s="192" t="str">
        <f t="shared" si="42"/>
        <v/>
      </c>
      <c r="H85" s="193" t="str">
        <f t="shared" si="43"/>
        <v/>
      </c>
      <c r="I85" s="194" t="str">
        <f t="shared" si="44"/>
        <v/>
      </c>
      <c r="J85" s="192" t="str">
        <f t="shared" si="45"/>
        <v/>
      </c>
      <c r="K85" s="193" t="str">
        <f t="shared" si="46"/>
        <v/>
      </c>
      <c r="L85" s="194" t="str">
        <f t="shared" si="47"/>
        <v/>
      </c>
      <c r="M85" s="20"/>
      <c r="N85" s="195" t="str">
        <f t="shared" si="48"/>
        <v/>
      </c>
      <c r="O85" s="196" t="str">
        <f t="shared" si="49"/>
        <v/>
      </c>
      <c r="P85" s="197" t="str">
        <f t="shared" si="50"/>
        <v/>
      </c>
      <c r="Q85" s="192" t="str">
        <f t="shared" si="51"/>
        <v/>
      </c>
      <c r="R85" s="198" t="str">
        <f t="shared" si="52"/>
        <v/>
      </c>
      <c r="S85" s="199"/>
      <c r="T85" s="200" t="str">
        <f t="shared" si="53"/>
        <v/>
      </c>
      <c r="U85" s="199"/>
      <c r="V85" s="200" t="str">
        <f t="shared" si="54"/>
        <v/>
      </c>
      <c r="W85" s="199"/>
      <c r="X85" s="201" t="str">
        <f t="shared" si="55"/>
        <v/>
      </c>
      <c r="Y85" s="202" t="str">
        <f t="shared" si="56"/>
        <v/>
      </c>
      <c r="Z85" s="203" t="str">
        <f t="shared" si="57"/>
        <v/>
      </c>
      <c r="AA85" s="204" t="str">
        <f t="shared" si="58"/>
        <v/>
      </c>
      <c r="AB85" s="205"/>
      <c r="AC85" s="186"/>
      <c r="AD85" s="206" t="str">
        <f t="shared" si="59"/>
        <v/>
      </c>
      <c r="AE85" s="207" t="str">
        <f t="shared" si="60"/>
        <v/>
      </c>
      <c r="AF85" s="208" t="str">
        <f t="shared" si="61"/>
        <v/>
      </c>
      <c r="AG85" s="209" t="str">
        <f t="shared" si="62"/>
        <v/>
      </c>
      <c r="AH85" s="210" t="str">
        <f t="shared" si="63"/>
        <v/>
      </c>
    </row>
    <row r="86" spans="2:34" ht="12" customHeight="1">
      <c r="B86" s="21">
        <f>IF(情報!$C76="","",情報!$C76)</f>
        <v>229</v>
      </c>
      <c r="C86" s="22" t="str">
        <f t="shared" si="38"/>
        <v/>
      </c>
      <c r="D86" s="192" t="str">
        <f t="shared" si="39"/>
        <v/>
      </c>
      <c r="E86" s="193" t="str">
        <f t="shared" si="40"/>
        <v/>
      </c>
      <c r="F86" s="194" t="str">
        <f t="shared" si="41"/>
        <v/>
      </c>
      <c r="G86" s="192" t="str">
        <f t="shared" si="42"/>
        <v/>
      </c>
      <c r="H86" s="193" t="str">
        <f t="shared" si="43"/>
        <v/>
      </c>
      <c r="I86" s="194" t="str">
        <f t="shared" si="44"/>
        <v/>
      </c>
      <c r="J86" s="192" t="str">
        <f t="shared" si="45"/>
        <v/>
      </c>
      <c r="K86" s="193" t="str">
        <f t="shared" si="46"/>
        <v/>
      </c>
      <c r="L86" s="194" t="str">
        <f t="shared" si="47"/>
        <v/>
      </c>
      <c r="M86" s="20"/>
      <c r="N86" s="195" t="str">
        <f t="shared" si="48"/>
        <v/>
      </c>
      <c r="O86" s="196" t="str">
        <f t="shared" si="49"/>
        <v/>
      </c>
      <c r="P86" s="197" t="str">
        <f t="shared" si="50"/>
        <v/>
      </c>
      <c r="Q86" s="192" t="str">
        <f t="shared" si="51"/>
        <v/>
      </c>
      <c r="R86" s="198" t="str">
        <f t="shared" si="52"/>
        <v/>
      </c>
      <c r="S86" s="199"/>
      <c r="T86" s="200" t="str">
        <f t="shared" si="53"/>
        <v/>
      </c>
      <c r="U86" s="199"/>
      <c r="V86" s="200" t="str">
        <f t="shared" si="54"/>
        <v/>
      </c>
      <c r="W86" s="199"/>
      <c r="X86" s="201" t="str">
        <f t="shared" si="55"/>
        <v/>
      </c>
      <c r="Y86" s="202" t="str">
        <f t="shared" si="56"/>
        <v/>
      </c>
      <c r="Z86" s="203" t="str">
        <f t="shared" si="57"/>
        <v/>
      </c>
      <c r="AA86" s="204" t="str">
        <f t="shared" si="58"/>
        <v/>
      </c>
      <c r="AB86" s="205"/>
      <c r="AC86" s="186"/>
      <c r="AD86" s="206" t="str">
        <f t="shared" si="59"/>
        <v/>
      </c>
      <c r="AE86" s="207" t="str">
        <f t="shared" si="60"/>
        <v/>
      </c>
      <c r="AF86" s="208" t="str">
        <f t="shared" si="61"/>
        <v/>
      </c>
      <c r="AG86" s="209" t="str">
        <f t="shared" si="62"/>
        <v/>
      </c>
      <c r="AH86" s="210" t="str">
        <f t="shared" si="63"/>
        <v/>
      </c>
    </row>
    <row r="87" spans="2:34" ht="12" customHeight="1">
      <c r="B87" s="27">
        <f>IF(情報!$C77="","",情報!$C77)</f>
        <v>230</v>
      </c>
      <c r="C87" s="28" t="str">
        <f t="shared" si="38"/>
        <v/>
      </c>
      <c r="D87" s="211" t="str">
        <f t="shared" si="39"/>
        <v/>
      </c>
      <c r="E87" s="212" t="str">
        <f t="shared" si="40"/>
        <v/>
      </c>
      <c r="F87" s="213" t="str">
        <f t="shared" si="41"/>
        <v/>
      </c>
      <c r="G87" s="211" t="str">
        <f t="shared" si="42"/>
        <v/>
      </c>
      <c r="H87" s="212" t="str">
        <f t="shared" si="43"/>
        <v/>
      </c>
      <c r="I87" s="213" t="str">
        <f t="shared" si="44"/>
        <v/>
      </c>
      <c r="J87" s="211" t="str">
        <f t="shared" si="45"/>
        <v/>
      </c>
      <c r="K87" s="212" t="str">
        <f t="shared" si="46"/>
        <v/>
      </c>
      <c r="L87" s="213" t="str">
        <f t="shared" si="47"/>
        <v/>
      </c>
      <c r="M87" s="20"/>
      <c r="N87" s="214" t="str">
        <f t="shared" si="48"/>
        <v/>
      </c>
      <c r="O87" s="215" t="str">
        <f t="shared" si="49"/>
        <v/>
      </c>
      <c r="P87" s="216" t="str">
        <f t="shared" si="50"/>
        <v/>
      </c>
      <c r="Q87" s="211" t="str">
        <f t="shared" si="51"/>
        <v/>
      </c>
      <c r="R87" s="217" t="str">
        <f t="shared" si="52"/>
        <v/>
      </c>
      <c r="S87" s="218"/>
      <c r="T87" s="219" t="str">
        <f t="shared" si="53"/>
        <v/>
      </c>
      <c r="U87" s="218"/>
      <c r="V87" s="219" t="str">
        <f t="shared" si="54"/>
        <v/>
      </c>
      <c r="W87" s="218"/>
      <c r="X87" s="220" t="str">
        <f t="shared" si="55"/>
        <v/>
      </c>
      <c r="Y87" s="221" t="str">
        <f t="shared" si="56"/>
        <v/>
      </c>
      <c r="Z87" s="222" t="str">
        <f t="shared" si="57"/>
        <v/>
      </c>
      <c r="AA87" s="223" t="str">
        <f t="shared" si="58"/>
        <v/>
      </c>
      <c r="AB87" s="224"/>
      <c r="AC87" s="186"/>
      <c r="AD87" s="225" t="str">
        <f t="shared" si="59"/>
        <v/>
      </c>
      <c r="AE87" s="226" t="str">
        <f t="shared" si="60"/>
        <v/>
      </c>
      <c r="AF87" s="227" t="str">
        <f t="shared" si="61"/>
        <v/>
      </c>
      <c r="AG87" s="228" t="str">
        <f t="shared" si="62"/>
        <v/>
      </c>
      <c r="AH87" s="229" t="str">
        <f t="shared" si="63"/>
        <v/>
      </c>
    </row>
    <row r="88" spans="2:34" ht="12" customHeight="1">
      <c r="B88" s="33">
        <f>IF(情報!$C78="","",情報!$C78)</f>
        <v>231</v>
      </c>
      <c r="C88" s="34" t="str">
        <f t="shared" si="38"/>
        <v/>
      </c>
      <c r="D88" s="230" t="str">
        <f t="shared" si="39"/>
        <v/>
      </c>
      <c r="E88" s="231" t="str">
        <f t="shared" si="40"/>
        <v/>
      </c>
      <c r="F88" s="232" t="str">
        <f t="shared" si="41"/>
        <v/>
      </c>
      <c r="G88" s="230" t="str">
        <f t="shared" si="42"/>
        <v/>
      </c>
      <c r="H88" s="231" t="str">
        <f t="shared" si="43"/>
        <v/>
      </c>
      <c r="I88" s="232" t="str">
        <f t="shared" si="44"/>
        <v/>
      </c>
      <c r="J88" s="230" t="str">
        <f t="shared" si="45"/>
        <v/>
      </c>
      <c r="K88" s="231" t="str">
        <f t="shared" si="46"/>
        <v/>
      </c>
      <c r="L88" s="232" t="str">
        <f t="shared" si="47"/>
        <v/>
      </c>
      <c r="M88" s="20"/>
      <c r="N88" s="233" t="str">
        <f t="shared" si="48"/>
        <v/>
      </c>
      <c r="O88" s="234" t="str">
        <f t="shared" si="49"/>
        <v/>
      </c>
      <c r="P88" s="235" t="str">
        <f t="shared" si="50"/>
        <v/>
      </c>
      <c r="Q88" s="230" t="str">
        <f t="shared" si="51"/>
        <v/>
      </c>
      <c r="R88" s="236" t="str">
        <f t="shared" si="52"/>
        <v/>
      </c>
      <c r="S88" s="237"/>
      <c r="T88" s="238" t="str">
        <f t="shared" si="53"/>
        <v/>
      </c>
      <c r="U88" s="237"/>
      <c r="V88" s="238" t="str">
        <f t="shared" si="54"/>
        <v/>
      </c>
      <c r="W88" s="237"/>
      <c r="X88" s="239" t="str">
        <f t="shared" si="55"/>
        <v/>
      </c>
      <c r="Y88" s="240" t="str">
        <f t="shared" si="56"/>
        <v/>
      </c>
      <c r="Z88" s="241" t="str">
        <f t="shared" si="57"/>
        <v/>
      </c>
      <c r="AA88" s="242" t="str">
        <f t="shared" si="58"/>
        <v/>
      </c>
      <c r="AB88" s="243"/>
      <c r="AC88" s="186"/>
      <c r="AD88" s="244" t="str">
        <f t="shared" si="59"/>
        <v/>
      </c>
      <c r="AE88" s="245" t="str">
        <f t="shared" si="60"/>
        <v/>
      </c>
      <c r="AF88" s="246" t="str">
        <f t="shared" si="61"/>
        <v/>
      </c>
      <c r="AG88" s="247" t="str">
        <f t="shared" si="62"/>
        <v/>
      </c>
      <c r="AH88" s="248" t="str">
        <f t="shared" si="63"/>
        <v/>
      </c>
    </row>
    <row r="89" spans="2:34" ht="12" customHeight="1">
      <c r="B89" s="45">
        <f>IF(情報!$C79="","",情報!$C79)</f>
        <v>232</v>
      </c>
      <c r="C89" s="46" t="str">
        <f t="shared" si="38"/>
        <v/>
      </c>
      <c r="D89" s="268" t="str">
        <f t="shared" si="39"/>
        <v/>
      </c>
      <c r="E89" s="269" t="str">
        <f t="shared" si="40"/>
        <v/>
      </c>
      <c r="F89" s="194" t="str">
        <f t="shared" si="41"/>
        <v/>
      </c>
      <c r="G89" s="268" t="str">
        <f t="shared" si="42"/>
        <v/>
      </c>
      <c r="H89" s="269" t="str">
        <f t="shared" si="43"/>
        <v/>
      </c>
      <c r="I89" s="194" t="str">
        <f t="shared" si="44"/>
        <v/>
      </c>
      <c r="J89" s="268" t="str">
        <f t="shared" si="45"/>
        <v/>
      </c>
      <c r="K89" s="269" t="str">
        <f t="shared" si="46"/>
        <v/>
      </c>
      <c r="L89" s="194" t="str">
        <f t="shared" si="47"/>
        <v/>
      </c>
      <c r="M89" s="20"/>
      <c r="N89" s="270" t="str">
        <f t="shared" si="48"/>
        <v/>
      </c>
      <c r="O89" s="196" t="str">
        <f t="shared" si="49"/>
        <v/>
      </c>
      <c r="P89" s="271" t="str">
        <f t="shared" si="50"/>
        <v/>
      </c>
      <c r="Q89" s="268" t="str">
        <f t="shared" si="51"/>
        <v/>
      </c>
      <c r="R89" s="272" t="str">
        <f t="shared" si="52"/>
        <v/>
      </c>
      <c r="S89" s="199"/>
      <c r="T89" s="273" t="str">
        <f t="shared" si="53"/>
        <v/>
      </c>
      <c r="U89" s="199"/>
      <c r="V89" s="273" t="str">
        <f t="shared" si="54"/>
        <v/>
      </c>
      <c r="W89" s="199"/>
      <c r="X89" s="274" t="str">
        <f t="shared" si="55"/>
        <v/>
      </c>
      <c r="Y89" s="275" t="str">
        <f t="shared" si="56"/>
        <v/>
      </c>
      <c r="Z89" s="276" t="str">
        <f t="shared" si="57"/>
        <v/>
      </c>
      <c r="AA89" s="277" t="str">
        <f t="shared" si="58"/>
        <v/>
      </c>
      <c r="AB89" s="205"/>
      <c r="AC89" s="186"/>
      <c r="AD89" s="278" t="str">
        <f t="shared" si="59"/>
        <v/>
      </c>
      <c r="AE89" s="279" t="str">
        <f t="shared" si="60"/>
        <v/>
      </c>
      <c r="AF89" s="280" t="str">
        <f t="shared" si="61"/>
        <v/>
      </c>
      <c r="AG89" s="281" t="str">
        <f t="shared" si="62"/>
        <v/>
      </c>
      <c r="AH89" s="210" t="str">
        <f t="shared" si="63"/>
        <v/>
      </c>
    </row>
    <row r="90" spans="2:34" ht="12" customHeight="1">
      <c r="B90" s="21">
        <f>IF(情報!$C80="","",情報!$C80)</f>
        <v>233</v>
      </c>
      <c r="C90" s="22" t="str">
        <f t="shared" si="38"/>
        <v/>
      </c>
      <c r="D90" s="192" t="str">
        <f t="shared" si="39"/>
        <v/>
      </c>
      <c r="E90" s="193" t="str">
        <f t="shared" si="40"/>
        <v/>
      </c>
      <c r="F90" s="194" t="str">
        <f t="shared" si="41"/>
        <v/>
      </c>
      <c r="G90" s="192" t="str">
        <f t="shared" si="42"/>
        <v/>
      </c>
      <c r="H90" s="193" t="str">
        <f t="shared" si="43"/>
        <v/>
      </c>
      <c r="I90" s="194" t="str">
        <f t="shared" si="44"/>
        <v/>
      </c>
      <c r="J90" s="192" t="str">
        <f t="shared" si="45"/>
        <v/>
      </c>
      <c r="K90" s="193" t="str">
        <f t="shared" si="46"/>
        <v/>
      </c>
      <c r="L90" s="194" t="str">
        <f t="shared" si="47"/>
        <v/>
      </c>
      <c r="M90" s="20"/>
      <c r="N90" s="195" t="str">
        <f t="shared" si="48"/>
        <v/>
      </c>
      <c r="O90" s="196" t="str">
        <f t="shared" si="49"/>
        <v/>
      </c>
      <c r="P90" s="197" t="str">
        <f t="shared" si="50"/>
        <v/>
      </c>
      <c r="Q90" s="192" t="str">
        <f t="shared" si="51"/>
        <v/>
      </c>
      <c r="R90" s="198" t="str">
        <f t="shared" si="52"/>
        <v/>
      </c>
      <c r="S90" s="199"/>
      <c r="T90" s="200" t="str">
        <f t="shared" si="53"/>
        <v/>
      </c>
      <c r="U90" s="199"/>
      <c r="V90" s="200" t="str">
        <f t="shared" si="54"/>
        <v/>
      </c>
      <c r="W90" s="199"/>
      <c r="X90" s="201" t="str">
        <f t="shared" si="55"/>
        <v/>
      </c>
      <c r="Y90" s="202" t="str">
        <f t="shared" si="56"/>
        <v/>
      </c>
      <c r="Z90" s="203" t="str">
        <f t="shared" si="57"/>
        <v/>
      </c>
      <c r="AA90" s="204" t="str">
        <f t="shared" si="58"/>
        <v/>
      </c>
      <c r="AB90" s="205"/>
      <c r="AC90" s="186"/>
      <c r="AD90" s="206" t="str">
        <f t="shared" si="59"/>
        <v/>
      </c>
      <c r="AE90" s="207" t="str">
        <f t="shared" si="60"/>
        <v/>
      </c>
      <c r="AF90" s="208" t="str">
        <f t="shared" si="61"/>
        <v/>
      </c>
      <c r="AG90" s="209" t="str">
        <f t="shared" si="62"/>
        <v/>
      </c>
      <c r="AH90" s="210" t="str">
        <f t="shared" si="63"/>
        <v/>
      </c>
    </row>
    <row r="91" spans="2:34" ht="12" customHeight="1">
      <c r="B91" s="21">
        <f>IF(情報!$C81="","",情報!$C81)</f>
        <v>234</v>
      </c>
      <c r="C91" s="22" t="str">
        <f t="shared" si="38"/>
        <v/>
      </c>
      <c r="D91" s="192" t="str">
        <f t="shared" si="39"/>
        <v/>
      </c>
      <c r="E91" s="193" t="str">
        <f t="shared" si="40"/>
        <v/>
      </c>
      <c r="F91" s="194" t="str">
        <f t="shared" si="41"/>
        <v/>
      </c>
      <c r="G91" s="192" t="str">
        <f t="shared" si="42"/>
        <v/>
      </c>
      <c r="H91" s="193" t="str">
        <f t="shared" si="43"/>
        <v/>
      </c>
      <c r="I91" s="194" t="str">
        <f t="shared" si="44"/>
        <v/>
      </c>
      <c r="J91" s="192" t="str">
        <f t="shared" si="45"/>
        <v/>
      </c>
      <c r="K91" s="193" t="str">
        <f t="shared" si="46"/>
        <v/>
      </c>
      <c r="L91" s="194" t="str">
        <f t="shared" si="47"/>
        <v/>
      </c>
      <c r="M91" s="20"/>
      <c r="N91" s="195" t="str">
        <f t="shared" si="48"/>
        <v/>
      </c>
      <c r="O91" s="196" t="str">
        <f t="shared" si="49"/>
        <v/>
      </c>
      <c r="P91" s="197" t="str">
        <f t="shared" si="50"/>
        <v/>
      </c>
      <c r="Q91" s="192" t="str">
        <f t="shared" si="51"/>
        <v/>
      </c>
      <c r="R91" s="198" t="str">
        <f t="shared" si="52"/>
        <v/>
      </c>
      <c r="S91" s="199"/>
      <c r="T91" s="200" t="str">
        <f t="shared" si="53"/>
        <v/>
      </c>
      <c r="U91" s="199"/>
      <c r="V91" s="200" t="str">
        <f t="shared" si="54"/>
        <v/>
      </c>
      <c r="W91" s="199"/>
      <c r="X91" s="201" t="str">
        <f t="shared" si="55"/>
        <v/>
      </c>
      <c r="Y91" s="202" t="str">
        <f t="shared" si="56"/>
        <v/>
      </c>
      <c r="Z91" s="203" t="str">
        <f t="shared" si="57"/>
        <v/>
      </c>
      <c r="AA91" s="204" t="str">
        <f t="shared" si="58"/>
        <v/>
      </c>
      <c r="AB91" s="205"/>
      <c r="AC91" s="186"/>
      <c r="AD91" s="206" t="str">
        <f t="shared" si="59"/>
        <v/>
      </c>
      <c r="AE91" s="207" t="str">
        <f t="shared" si="60"/>
        <v/>
      </c>
      <c r="AF91" s="208" t="str">
        <f t="shared" si="61"/>
        <v/>
      </c>
      <c r="AG91" s="209" t="str">
        <f t="shared" si="62"/>
        <v/>
      </c>
      <c r="AH91" s="210" t="str">
        <f t="shared" si="63"/>
        <v/>
      </c>
    </row>
    <row r="92" spans="2:34" ht="12" customHeight="1">
      <c r="B92" s="27">
        <f>IF(情報!$C82="","",情報!$C82)</f>
        <v>235</v>
      </c>
      <c r="C92" s="28" t="str">
        <f t="shared" si="38"/>
        <v/>
      </c>
      <c r="D92" s="211" t="str">
        <f t="shared" si="39"/>
        <v/>
      </c>
      <c r="E92" s="212" t="str">
        <f t="shared" si="40"/>
        <v/>
      </c>
      <c r="F92" s="213" t="str">
        <f t="shared" si="41"/>
        <v/>
      </c>
      <c r="G92" s="211" t="str">
        <f t="shared" si="42"/>
        <v/>
      </c>
      <c r="H92" s="212" t="str">
        <f t="shared" si="43"/>
        <v/>
      </c>
      <c r="I92" s="213" t="str">
        <f t="shared" si="44"/>
        <v/>
      </c>
      <c r="J92" s="211" t="str">
        <f t="shared" si="45"/>
        <v/>
      </c>
      <c r="K92" s="212" t="str">
        <f t="shared" si="46"/>
        <v/>
      </c>
      <c r="L92" s="213" t="str">
        <f t="shared" si="47"/>
        <v/>
      </c>
      <c r="M92" s="20"/>
      <c r="N92" s="214" t="str">
        <f t="shared" si="48"/>
        <v/>
      </c>
      <c r="O92" s="215" t="str">
        <f t="shared" si="49"/>
        <v/>
      </c>
      <c r="P92" s="216" t="str">
        <f t="shared" si="50"/>
        <v/>
      </c>
      <c r="Q92" s="211" t="str">
        <f t="shared" si="51"/>
        <v/>
      </c>
      <c r="R92" s="217" t="str">
        <f t="shared" si="52"/>
        <v/>
      </c>
      <c r="S92" s="218"/>
      <c r="T92" s="219" t="str">
        <f t="shared" si="53"/>
        <v/>
      </c>
      <c r="U92" s="218"/>
      <c r="V92" s="219" t="str">
        <f t="shared" si="54"/>
        <v/>
      </c>
      <c r="W92" s="218"/>
      <c r="X92" s="220" t="str">
        <f t="shared" si="55"/>
        <v/>
      </c>
      <c r="Y92" s="221" t="str">
        <f t="shared" si="56"/>
        <v/>
      </c>
      <c r="Z92" s="222" t="str">
        <f t="shared" si="57"/>
        <v/>
      </c>
      <c r="AA92" s="223" t="str">
        <f t="shared" si="58"/>
        <v/>
      </c>
      <c r="AB92" s="224"/>
      <c r="AC92" s="186"/>
      <c r="AD92" s="225" t="str">
        <f t="shared" si="59"/>
        <v/>
      </c>
      <c r="AE92" s="226" t="str">
        <f t="shared" si="60"/>
        <v/>
      </c>
      <c r="AF92" s="227" t="str">
        <f t="shared" si="61"/>
        <v/>
      </c>
      <c r="AG92" s="228" t="str">
        <f t="shared" si="62"/>
        <v/>
      </c>
      <c r="AH92" s="229" t="str">
        <f t="shared" si="63"/>
        <v/>
      </c>
    </row>
    <row r="93" spans="2:34" ht="12" customHeight="1">
      <c r="B93" s="33">
        <f>IF(情報!$C83="","",情報!$C83)</f>
        <v>236</v>
      </c>
      <c r="C93" s="34" t="str">
        <f t="shared" si="38"/>
        <v/>
      </c>
      <c r="D93" s="230" t="str">
        <f t="shared" si="39"/>
        <v/>
      </c>
      <c r="E93" s="231" t="str">
        <f t="shared" si="40"/>
        <v/>
      </c>
      <c r="F93" s="232" t="str">
        <f t="shared" si="41"/>
        <v/>
      </c>
      <c r="G93" s="230" t="str">
        <f t="shared" si="42"/>
        <v/>
      </c>
      <c r="H93" s="231" t="str">
        <f t="shared" si="43"/>
        <v/>
      </c>
      <c r="I93" s="232" t="str">
        <f t="shared" si="44"/>
        <v/>
      </c>
      <c r="J93" s="230" t="str">
        <f t="shared" si="45"/>
        <v/>
      </c>
      <c r="K93" s="231" t="str">
        <f t="shared" si="46"/>
        <v/>
      </c>
      <c r="L93" s="232" t="str">
        <f t="shared" si="47"/>
        <v/>
      </c>
      <c r="M93" s="20"/>
      <c r="N93" s="233" t="str">
        <f t="shared" si="48"/>
        <v/>
      </c>
      <c r="O93" s="234" t="str">
        <f t="shared" si="49"/>
        <v/>
      </c>
      <c r="P93" s="235" t="str">
        <f t="shared" si="50"/>
        <v/>
      </c>
      <c r="Q93" s="230" t="str">
        <f t="shared" si="51"/>
        <v/>
      </c>
      <c r="R93" s="236" t="str">
        <f t="shared" si="52"/>
        <v/>
      </c>
      <c r="S93" s="237"/>
      <c r="T93" s="238" t="str">
        <f t="shared" si="53"/>
        <v/>
      </c>
      <c r="U93" s="237"/>
      <c r="V93" s="238" t="str">
        <f t="shared" si="54"/>
        <v/>
      </c>
      <c r="W93" s="237"/>
      <c r="X93" s="239" t="str">
        <f t="shared" si="55"/>
        <v/>
      </c>
      <c r="Y93" s="240" t="str">
        <f t="shared" si="56"/>
        <v/>
      </c>
      <c r="Z93" s="241" t="str">
        <f t="shared" si="57"/>
        <v/>
      </c>
      <c r="AA93" s="242" t="str">
        <f t="shared" si="58"/>
        <v/>
      </c>
      <c r="AB93" s="243"/>
      <c r="AC93" s="186"/>
      <c r="AD93" s="244" t="str">
        <f t="shared" si="59"/>
        <v/>
      </c>
      <c r="AE93" s="245" t="str">
        <f t="shared" si="60"/>
        <v/>
      </c>
      <c r="AF93" s="246" t="str">
        <f t="shared" si="61"/>
        <v/>
      </c>
      <c r="AG93" s="247" t="str">
        <f t="shared" si="62"/>
        <v/>
      </c>
      <c r="AH93" s="248" t="str">
        <f t="shared" si="63"/>
        <v/>
      </c>
    </row>
    <row r="94" spans="2:34" ht="12" customHeight="1">
      <c r="B94" s="21">
        <f>IF(情報!$C84="","",情報!$C84)</f>
        <v>237</v>
      </c>
      <c r="C94" s="22" t="str">
        <f t="shared" si="38"/>
        <v/>
      </c>
      <c r="D94" s="192" t="str">
        <f t="shared" si="39"/>
        <v/>
      </c>
      <c r="E94" s="193" t="str">
        <f t="shared" si="40"/>
        <v/>
      </c>
      <c r="F94" s="194" t="str">
        <f t="shared" si="41"/>
        <v/>
      </c>
      <c r="G94" s="192" t="str">
        <f t="shared" si="42"/>
        <v/>
      </c>
      <c r="H94" s="193" t="str">
        <f t="shared" si="43"/>
        <v/>
      </c>
      <c r="I94" s="194" t="str">
        <f t="shared" si="44"/>
        <v/>
      </c>
      <c r="J94" s="192" t="str">
        <f t="shared" si="45"/>
        <v/>
      </c>
      <c r="K94" s="193" t="str">
        <f t="shared" si="46"/>
        <v/>
      </c>
      <c r="L94" s="194" t="str">
        <f t="shared" si="47"/>
        <v/>
      </c>
      <c r="M94" s="20"/>
      <c r="N94" s="195" t="str">
        <f t="shared" si="48"/>
        <v/>
      </c>
      <c r="O94" s="196" t="str">
        <f t="shared" si="49"/>
        <v/>
      </c>
      <c r="P94" s="197" t="str">
        <f t="shared" si="50"/>
        <v/>
      </c>
      <c r="Q94" s="192" t="str">
        <f t="shared" si="51"/>
        <v/>
      </c>
      <c r="R94" s="198" t="str">
        <f t="shared" si="52"/>
        <v/>
      </c>
      <c r="S94" s="199"/>
      <c r="T94" s="200" t="str">
        <f t="shared" si="53"/>
        <v/>
      </c>
      <c r="U94" s="199"/>
      <c r="V94" s="200" t="str">
        <f t="shared" si="54"/>
        <v/>
      </c>
      <c r="W94" s="199"/>
      <c r="X94" s="201" t="str">
        <f t="shared" si="55"/>
        <v/>
      </c>
      <c r="Y94" s="202" t="str">
        <f t="shared" si="56"/>
        <v/>
      </c>
      <c r="Z94" s="203" t="str">
        <f t="shared" si="57"/>
        <v/>
      </c>
      <c r="AA94" s="204" t="str">
        <f t="shared" si="58"/>
        <v/>
      </c>
      <c r="AB94" s="205"/>
      <c r="AC94" s="186"/>
      <c r="AD94" s="206" t="str">
        <f t="shared" si="59"/>
        <v/>
      </c>
      <c r="AE94" s="207" t="str">
        <f t="shared" si="60"/>
        <v/>
      </c>
      <c r="AF94" s="208" t="str">
        <f t="shared" si="61"/>
        <v/>
      </c>
      <c r="AG94" s="209" t="str">
        <f t="shared" si="62"/>
        <v/>
      </c>
      <c r="AH94" s="210" t="str">
        <f t="shared" si="63"/>
        <v/>
      </c>
    </row>
    <row r="95" spans="2:34" ht="12" customHeight="1">
      <c r="B95" s="21">
        <f>IF(情報!$C85="","",情報!$C85)</f>
        <v>238</v>
      </c>
      <c r="C95" s="22" t="str">
        <f t="shared" si="38"/>
        <v/>
      </c>
      <c r="D95" s="192" t="str">
        <f t="shared" si="39"/>
        <v/>
      </c>
      <c r="E95" s="193" t="str">
        <f t="shared" si="40"/>
        <v/>
      </c>
      <c r="F95" s="194" t="str">
        <f t="shared" si="41"/>
        <v/>
      </c>
      <c r="G95" s="192" t="str">
        <f t="shared" si="42"/>
        <v/>
      </c>
      <c r="H95" s="193" t="str">
        <f t="shared" si="43"/>
        <v/>
      </c>
      <c r="I95" s="194" t="str">
        <f t="shared" si="44"/>
        <v/>
      </c>
      <c r="J95" s="192" t="str">
        <f t="shared" si="45"/>
        <v/>
      </c>
      <c r="K95" s="193" t="str">
        <f t="shared" si="46"/>
        <v/>
      </c>
      <c r="L95" s="194" t="str">
        <f t="shared" si="47"/>
        <v/>
      </c>
      <c r="M95" s="20"/>
      <c r="N95" s="195" t="str">
        <f t="shared" si="48"/>
        <v/>
      </c>
      <c r="O95" s="196" t="str">
        <f t="shared" si="49"/>
        <v/>
      </c>
      <c r="P95" s="197" t="str">
        <f t="shared" si="50"/>
        <v/>
      </c>
      <c r="Q95" s="192" t="str">
        <f t="shared" si="51"/>
        <v/>
      </c>
      <c r="R95" s="198" t="str">
        <f t="shared" si="52"/>
        <v/>
      </c>
      <c r="S95" s="199"/>
      <c r="T95" s="200" t="str">
        <f t="shared" si="53"/>
        <v/>
      </c>
      <c r="U95" s="199"/>
      <c r="V95" s="200" t="str">
        <f t="shared" si="54"/>
        <v/>
      </c>
      <c r="W95" s="199"/>
      <c r="X95" s="201" t="str">
        <f t="shared" si="55"/>
        <v/>
      </c>
      <c r="Y95" s="202" t="str">
        <f t="shared" si="56"/>
        <v/>
      </c>
      <c r="Z95" s="203" t="str">
        <f t="shared" si="57"/>
        <v/>
      </c>
      <c r="AA95" s="204" t="str">
        <f t="shared" si="58"/>
        <v/>
      </c>
      <c r="AB95" s="205"/>
      <c r="AC95" s="186"/>
      <c r="AD95" s="206" t="str">
        <f t="shared" si="59"/>
        <v/>
      </c>
      <c r="AE95" s="207" t="str">
        <f t="shared" si="60"/>
        <v/>
      </c>
      <c r="AF95" s="208" t="str">
        <f t="shared" si="61"/>
        <v/>
      </c>
      <c r="AG95" s="209" t="str">
        <f t="shared" si="62"/>
        <v/>
      </c>
      <c r="AH95" s="210" t="str">
        <f t="shared" si="63"/>
        <v/>
      </c>
    </row>
    <row r="96" spans="2:34" ht="12" customHeight="1">
      <c r="B96" s="21">
        <f>IF(情報!$C86="","",情報!$C86)</f>
        <v>239</v>
      </c>
      <c r="C96" s="22" t="str">
        <f t="shared" si="38"/>
        <v/>
      </c>
      <c r="D96" s="192" t="str">
        <f t="shared" si="39"/>
        <v/>
      </c>
      <c r="E96" s="193" t="str">
        <f t="shared" si="40"/>
        <v/>
      </c>
      <c r="F96" s="194" t="str">
        <f t="shared" si="41"/>
        <v/>
      </c>
      <c r="G96" s="192" t="str">
        <f t="shared" si="42"/>
        <v/>
      </c>
      <c r="H96" s="193" t="str">
        <f t="shared" si="43"/>
        <v/>
      </c>
      <c r="I96" s="194" t="str">
        <f t="shared" si="44"/>
        <v/>
      </c>
      <c r="J96" s="192" t="str">
        <f t="shared" si="45"/>
        <v/>
      </c>
      <c r="K96" s="193" t="str">
        <f t="shared" si="46"/>
        <v/>
      </c>
      <c r="L96" s="194" t="str">
        <f t="shared" si="47"/>
        <v/>
      </c>
      <c r="M96" s="20"/>
      <c r="N96" s="195" t="str">
        <f t="shared" si="48"/>
        <v/>
      </c>
      <c r="O96" s="196" t="str">
        <f t="shared" si="49"/>
        <v/>
      </c>
      <c r="P96" s="197" t="str">
        <f t="shared" si="50"/>
        <v/>
      </c>
      <c r="Q96" s="192" t="str">
        <f t="shared" si="51"/>
        <v/>
      </c>
      <c r="R96" s="198" t="str">
        <f t="shared" si="52"/>
        <v/>
      </c>
      <c r="S96" s="199"/>
      <c r="T96" s="200" t="str">
        <f t="shared" si="53"/>
        <v/>
      </c>
      <c r="U96" s="199"/>
      <c r="V96" s="200" t="str">
        <f t="shared" si="54"/>
        <v/>
      </c>
      <c r="W96" s="199"/>
      <c r="X96" s="201" t="str">
        <f t="shared" si="55"/>
        <v/>
      </c>
      <c r="Y96" s="202" t="str">
        <f t="shared" si="56"/>
        <v/>
      </c>
      <c r="Z96" s="203" t="str">
        <f t="shared" si="57"/>
        <v/>
      </c>
      <c r="AA96" s="204" t="str">
        <f t="shared" si="58"/>
        <v/>
      </c>
      <c r="AB96" s="205"/>
      <c r="AC96" s="186"/>
      <c r="AD96" s="206" t="str">
        <f t="shared" si="59"/>
        <v/>
      </c>
      <c r="AE96" s="207" t="str">
        <f t="shared" si="60"/>
        <v/>
      </c>
      <c r="AF96" s="208" t="str">
        <f t="shared" si="61"/>
        <v/>
      </c>
      <c r="AG96" s="209" t="str">
        <f t="shared" si="62"/>
        <v/>
      </c>
      <c r="AH96" s="210" t="str">
        <f t="shared" si="63"/>
        <v/>
      </c>
    </row>
    <row r="97" spans="2:34" ht="12" customHeight="1">
      <c r="B97" s="27">
        <f>IF(情報!$C87="","",情報!$C87)</f>
        <v>240</v>
      </c>
      <c r="C97" s="28" t="str">
        <f t="shared" si="38"/>
        <v/>
      </c>
      <c r="D97" s="211" t="str">
        <f t="shared" si="39"/>
        <v/>
      </c>
      <c r="E97" s="212" t="str">
        <f t="shared" si="40"/>
        <v/>
      </c>
      <c r="F97" s="213" t="str">
        <f t="shared" si="41"/>
        <v/>
      </c>
      <c r="G97" s="211" t="str">
        <f t="shared" si="42"/>
        <v/>
      </c>
      <c r="H97" s="212" t="str">
        <f t="shared" si="43"/>
        <v/>
      </c>
      <c r="I97" s="213" t="str">
        <f t="shared" si="44"/>
        <v/>
      </c>
      <c r="J97" s="211" t="str">
        <f t="shared" si="45"/>
        <v/>
      </c>
      <c r="K97" s="212" t="str">
        <f t="shared" si="46"/>
        <v/>
      </c>
      <c r="L97" s="213" t="str">
        <f t="shared" si="47"/>
        <v/>
      </c>
      <c r="M97" s="20"/>
      <c r="N97" s="214" t="str">
        <f t="shared" si="48"/>
        <v/>
      </c>
      <c r="O97" s="215" t="str">
        <f t="shared" si="49"/>
        <v/>
      </c>
      <c r="P97" s="216" t="str">
        <f t="shared" si="50"/>
        <v/>
      </c>
      <c r="Q97" s="211" t="str">
        <f t="shared" si="51"/>
        <v/>
      </c>
      <c r="R97" s="217" t="str">
        <f t="shared" si="52"/>
        <v/>
      </c>
      <c r="S97" s="218"/>
      <c r="T97" s="219" t="str">
        <f t="shared" si="53"/>
        <v/>
      </c>
      <c r="U97" s="218"/>
      <c r="V97" s="219" t="str">
        <f t="shared" si="54"/>
        <v/>
      </c>
      <c r="W97" s="218"/>
      <c r="X97" s="220" t="str">
        <f t="shared" si="55"/>
        <v/>
      </c>
      <c r="Y97" s="221" t="str">
        <f t="shared" si="56"/>
        <v/>
      </c>
      <c r="Z97" s="222" t="str">
        <f t="shared" si="57"/>
        <v/>
      </c>
      <c r="AA97" s="223" t="str">
        <f t="shared" si="58"/>
        <v/>
      </c>
      <c r="AB97" s="224"/>
      <c r="AC97" s="186"/>
      <c r="AD97" s="225" t="str">
        <f t="shared" si="59"/>
        <v/>
      </c>
      <c r="AE97" s="226" t="str">
        <f t="shared" si="60"/>
        <v/>
      </c>
      <c r="AF97" s="227" t="str">
        <f t="shared" si="61"/>
        <v/>
      </c>
      <c r="AG97" s="228" t="str">
        <f t="shared" si="62"/>
        <v/>
      </c>
      <c r="AH97" s="229" t="str">
        <f t="shared" si="63"/>
        <v/>
      </c>
    </row>
    <row r="98" spans="2:34" ht="12" customHeight="1">
      <c r="B98" s="33">
        <f>IF(情報!$C88="","",情報!$C88)</f>
        <v>241</v>
      </c>
      <c r="C98" s="34" t="str">
        <f t="shared" si="38"/>
        <v/>
      </c>
      <c r="D98" s="230" t="str">
        <f t="shared" si="39"/>
        <v/>
      </c>
      <c r="E98" s="231" t="str">
        <f t="shared" si="40"/>
        <v/>
      </c>
      <c r="F98" s="232" t="str">
        <f t="shared" si="41"/>
        <v/>
      </c>
      <c r="G98" s="230" t="str">
        <f t="shared" si="42"/>
        <v/>
      </c>
      <c r="H98" s="231" t="str">
        <f t="shared" si="43"/>
        <v/>
      </c>
      <c r="I98" s="232" t="str">
        <f t="shared" si="44"/>
        <v/>
      </c>
      <c r="J98" s="230" t="str">
        <f t="shared" si="45"/>
        <v/>
      </c>
      <c r="K98" s="231" t="str">
        <f t="shared" si="46"/>
        <v/>
      </c>
      <c r="L98" s="232" t="str">
        <f t="shared" si="47"/>
        <v/>
      </c>
      <c r="M98" s="20"/>
      <c r="N98" s="233" t="str">
        <f t="shared" si="48"/>
        <v/>
      </c>
      <c r="O98" s="234" t="str">
        <f t="shared" si="49"/>
        <v/>
      </c>
      <c r="P98" s="235" t="str">
        <f t="shared" si="50"/>
        <v/>
      </c>
      <c r="Q98" s="230" t="str">
        <f t="shared" si="51"/>
        <v/>
      </c>
      <c r="R98" s="236" t="str">
        <f t="shared" si="52"/>
        <v/>
      </c>
      <c r="S98" s="237"/>
      <c r="T98" s="238" t="str">
        <f t="shared" si="53"/>
        <v/>
      </c>
      <c r="U98" s="237"/>
      <c r="V98" s="238" t="str">
        <f t="shared" si="54"/>
        <v/>
      </c>
      <c r="W98" s="237"/>
      <c r="X98" s="239" t="str">
        <f t="shared" si="55"/>
        <v/>
      </c>
      <c r="Y98" s="240" t="str">
        <f t="shared" si="56"/>
        <v/>
      </c>
      <c r="Z98" s="241" t="str">
        <f t="shared" si="57"/>
        <v/>
      </c>
      <c r="AA98" s="242" t="str">
        <f t="shared" si="58"/>
        <v/>
      </c>
      <c r="AB98" s="243"/>
      <c r="AC98" s="186"/>
      <c r="AD98" s="244" t="str">
        <f t="shared" si="59"/>
        <v/>
      </c>
      <c r="AE98" s="245" t="str">
        <f t="shared" si="60"/>
        <v/>
      </c>
      <c r="AF98" s="246" t="str">
        <f t="shared" si="61"/>
        <v/>
      </c>
      <c r="AG98" s="247" t="str">
        <f t="shared" si="62"/>
        <v/>
      </c>
      <c r="AH98" s="248" t="str">
        <f t="shared" si="63"/>
        <v/>
      </c>
    </row>
    <row r="99" spans="2:34" ht="12" customHeight="1">
      <c r="B99" s="21">
        <f>IF(情報!$C89="","",情報!$C89)</f>
        <v>242</v>
      </c>
      <c r="C99" s="22" t="str">
        <f t="shared" si="38"/>
        <v/>
      </c>
      <c r="D99" s="192" t="str">
        <f t="shared" si="39"/>
        <v/>
      </c>
      <c r="E99" s="193" t="str">
        <f t="shared" si="40"/>
        <v/>
      </c>
      <c r="F99" s="194" t="str">
        <f t="shared" si="41"/>
        <v/>
      </c>
      <c r="G99" s="192" t="str">
        <f t="shared" si="42"/>
        <v/>
      </c>
      <c r="H99" s="193" t="str">
        <f t="shared" si="43"/>
        <v/>
      </c>
      <c r="I99" s="194" t="str">
        <f t="shared" si="44"/>
        <v/>
      </c>
      <c r="J99" s="192" t="str">
        <f t="shared" si="45"/>
        <v/>
      </c>
      <c r="K99" s="193" t="str">
        <f t="shared" si="46"/>
        <v/>
      </c>
      <c r="L99" s="194" t="str">
        <f t="shared" si="47"/>
        <v/>
      </c>
      <c r="M99" s="20"/>
      <c r="N99" s="195" t="str">
        <f t="shared" si="48"/>
        <v/>
      </c>
      <c r="O99" s="196" t="str">
        <f t="shared" si="49"/>
        <v/>
      </c>
      <c r="P99" s="197" t="str">
        <f t="shared" si="50"/>
        <v/>
      </c>
      <c r="Q99" s="192" t="str">
        <f t="shared" si="51"/>
        <v/>
      </c>
      <c r="R99" s="198" t="str">
        <f t="shared" si="52"/>
        <v/>
      </c>
      <c r="S99" s="199"/>
      <c r="T99" s="200" t="str">
        <f t="shared" si="53"/>
        <v/>
      </c>
      <c r="U99" s="199"/>
      <c r="V99" s="200" t="str">
        <f t="shared" si="54"/>
        <v/>
      </c>
      <c r="W99" s="199"/>
      <c r="X99" s="201" t="str">
        <f t="shared" si="55"/>
        <v/>
      </c>
      <c r="Y99" s="202" t="str">
        <f t="shared" si="56"/>
        <v/>
      </c>
      <c r="Z99" s="203" t="str">
        <f t="shared" si="57"/>
        <v/>
      </c>
      <c r="AA99" s="204" t="str">
        <f t="shared" si="58"/>
        <v/>
      </c>
      <c r="AB99" s="205"/>
      <c r="AC99" s="186"/>
      <c r="AD99" s="206" t="str">
        <f t="shared" si="59"/>
        <v/>
      </c>
      <c r="AE99" s="207" t="str">
        <f t="shared" si="60"/>
        <v/>
      </c>
      <c r="AF99" s="208" t="str">
        <f t="shared" si="61"/>
        <v/>
      </c>
      <c r="AG99" s="209" t="str">
        <f t="shared" si="62"/>
        <v/>
      </c>
      <c r="AH99" s="210" t="str">
        <f t="shared" si="63"/>
        <v/>
      </c>
    </row>
    <row r="100" spans="2:34" ht="12" customHeight="1">
      <c r="B100" s="21">
        <f>IF(情報!$C90="","",情報!$C90)</f>
        <v>243</v>
      </c>
      <c r="C100" s="22" t="str">
        <f t="shared" si="38"/>
        <v/>
      </c>
      <c r="D100" s="192" t="str">
        <f t="shared" si="39"/>
        <v/>
      </c>
      <c r="E100" s="193" t="str">
        <f t="shared" si="40"/>
        <v/>
      </c>
      <c r="F100" s="194" t="str">
        <f t="shared" si="41"/>
        <v/>
      </c>
      <c r="G100" s="192" t="str">
        <f t="shared" si="42"/>
        <v/>
      </c>
      <c r="H100" s="193" t="str">
        <f t="shared" si="43"/>
        <v/>
      </c>
      <c r="I100" s="194" t="str">
        <f t="shared" si="44"/>
        <v/>
      </c>
      <c r="J100" s="192" t="str">
        <f t="shared" si="45"/>
        <v/>
      </c>
      <c r="K100" s="193" t="str">
        <f t="shared" si="46"/>
        <v/>
      </c>
      <c r="L100" s="194" t="str">
        <f t="shared" si="47"/>
        <v/>
      </c>
      <c r="M100" s="20"/>
      <c r="N100" s="195" t="str">
        <f t="shared" si="48"/>
        <v/>
      </c>
      <c r="O100" s="196" t="str">
        <f t="shared" si="49"/>
        <v/>
      </c>
      <c r="P100" s="197" t="str">
        <f t="shared" si="50"/>
        <v/>
      </c>
      <c r="Q100" s="192" t="str">
        <f t="shared" si="51"/>
        <v/>
      </c>
      <c r="R100" s="198" t="str">
        <f t="shared" si="52"/>
        <v/>
      </c>
      <c r="S100" s="199"/>
      <c r="T100" s="200" t="str">
        <f t="shared" si="53"/>
        <v/>
      </c>
      <c r="U100" s="199"/>
      <c r="V100" s="200" t="str">
        <f t="shared" si="54"/>
        <v/>
      </c>
      <c r="W100" s="199"/>
      <c r="X100" s="201" t="str">
        <f t="shared" si="55"/>
        <v/>
      </c>
      <c r="Y100" s="202" t="str">
        <f t="shared" si="56"/>
        <v/>
      </c>
      <c r="Z100" s="203" t="str">
        <f t="shared" si="57"/>
        <v/>
      </c>
      <c r="AA100" s="204" t="str">
        <f t="shared" si="58"/>
        <v/>
      </c>
      <c r="AB100" s="205"/>
      <c r="AC100" s="186"/>
      <c r="AD100" s="206" t="str">
        <f t="shared" si="59"/>
        <v/>
      </c>
      <c r="AE100" s="207" t="str">
        <f t="shared" si="60"/>
        <v/>
      </c>
      <c r="AF100" s="208" t="str">
        <f t="shared" si="61"/>
        <v/>
      </c>
      <c r="AG100" s="209" t="str">
        <f t="shared" si="62"/>
        <v/>
      </c>
      <c r="AH100" s="210" t="str">
        <f t="shared" si="63"/>
        <v/>
      </c>
    </row>
    <row r="101" spans="2:34" ht="12" customHeight="1">
      <c r="B101" s="21">
        <f>IF(情報!$C91="","",情報!$C91)</f>
        <v>244</v>
      </c>
      <c r="C101" s="22" t="str">
        <f t="shared" si="38"/>
        <v/>
      </c>
      <c r="D101" s="192" t="str">
        <f t="shared" si="39"/>
        <v/>
      </c>
      <c r="E101" s="193" t="str">
        <f t="shared" si="40"/>
        <v/>
      </c>
      <c r="F101" s="194" t="str">
        <f t="shared" si="41"/>
        <v/>
      </c>
      <c r="G101" s="192" t="str">
        <f t="shared" si="42"/>
        <v/>
      </c>
      <c r="H101" s="193" t="str">
        <f t="shared" si="43"/>
        <v/>
      </c>
      <c r="I101" s="194" t="str">
        <f t="shared" si="44"/>
        <v/>
      </c>
      <c r="J101" s="192" t="str">
        <f t="shared" si="45"/>
        <v/>
      </c>
      <c r="K101" s="193" t="str">
        <f t="shared" si="46"/>
        <v/>
      </c>
      <c r="L101" s="194" t="str">
        <f t="shared" si="47"/>
        <v/>
      </c>
      <c r="M101" s="20"/>
      <c r="N101" s="195" t="str">
        <f t="shared" si="48"/>
        <v/>
      </c>
      <c r="O101" s="196" t="str">
        <f t="shared" si="49"/>
        <v/>
      </c>
      <c r="P101" s="197" t="str">
        <f t="shared" si="50"/>
        <v/>
      </c>
      <c r="Q101" s="192" t="str">
        <f t="shared" si="51"/>
        <v/>
      </c>
      <c r="R101" s="198" t="str">
        <f t="shared" si="52"/>
        <v/>
      </c>
      <c r="S101" s="199"/>
      <c r="T101" s="200" t="str">
        <f t="shared" si="53"/>
        <v/>
      </c>
      <c r="U101" s="199"/>
      <c r="V101" s="200" t="str">
        <f t="shared" si="54"/>
        <v/>
      </c>
      <c r="W101" s="199"/>
      <c r="X101" s="201" t="str">
        <f t="shared" si="55"/>
        <v/>
      </c>
      <c r="Y101" s="202" t="str">
        <f t="shared" si="56"/>
        <v/>
      </c>
      <c r="Z101" s="203" t="str">
        <f t="shared" si="57"/>
        <v/>
      </c>
      <c r="AA101" s="204" t="str">
        <f t="shared" si="58"/>
        <v/>
      </c>
      <c r="AB101" s="205"/>
      <c r="AC101" s="186"/>
      <c r="AD101" s="206" t="str">
        <f t="shared" si="59"/>
        <v/>
      </c>
      <c r="AE101" s="207" t="str">
        <f t="shared" si="60"/>
        <v/>
      </c>
      <c r="AF101" s="208" t="str">
        <f t="shared" si="61"/>
        <v/>
      </c>
      <c r="AG101" s="209" t="str">
        <f t="shared" si="62"/>
        <v/>
      </c>
      <c r="AH101" s="210" t="str">
        <f t="shared" si="63"/>
        <v/>
      </c>
    </row>
    <row r="102" spans="2:34" ht="12" customHeight="1" thickBot="1">
      <c r="B102" s="39">
        <f>IF(情報!$C92="","",情報!$C92)</f>
        <v>245</v>
      </c>
      <c r="C102" s="40" t="str">
        <f t="shared" si="38"/>
        <v/>
      </c>
      <c r="D102" s="249" t="str">
        <f t="shared" si="39"/>
        <v/>
      </c>
      <c r="E102" s="250" t="str">
        <f t="shared" si="40"/>
        <v/>
      </c>
      <c r="F102" s="251" t="str">
        <f t="shared" si="41"/>
        <v/>
      </c>
      <c r="G102" s="249" t="str">
        <f t="shared" si="42"/>
        <v/>
      </c>
      <c r="H102" s="250" t="str">
        <f t="shared" si="43"/>
        <v/>
      </c>
      <c r="I102" s="251" t="str">
        <f t="shared" si="44"/>
        <v/>
      </c>
      <c r="J102" s="249" t="str">
        <f t="shared" si="45"/>
        <v/>
      </c>
      <c r="K102" s="250" t="str">
        <f t="shared" si="46"/>
        <v/>
      </c>
      <c r="L102" s="251" t="str">
        <f t="shared" si="47"/>
        <v/>
      </c>
      <c r="M102" s="20"/>
      <c r="N102" s="252" t="str">
        <f t="shared" si="48"/>
        <v/>
      </c>
      <c r="O102" s="253" t="str">
        <f t="shared" si="49"/>
        <v/>
      </c>
      <c r="P102" s="254" t="str">
        <f t="shared" si="50"/>
        <v/>
      </c>
      <c r="Q102" s="249" t="str">
        <f t="shared" si="51"/>
        <v/>
      </c>
      <c r="R102" s="255" t="str">
        <f t="shared" si="52"/>
        <v/>
      </c>
      <c r="S102" s="256"/>
      <c r="T102" s="257" t="str">
        <f t="shared" si="53"/>
        <v/>
      </c>
      <c r="U102" s="256"/>
      <c r="V102" s="257" t="str">
        <f t="shared" si="54"/>
        <v/>
      </c>
      <c r="W102" s="256"/>
      <c r="X102" s="258" t="str">
        <f t="shared" si="55"/>
        <v/>
      </c>
      <c r="Y102" s="259" t="str">
        <f t="shared" si="56"/>
        <v/>
      </c>
      <c r="Z102" s="260" t="str">
        <f t="shared" si="57"/>
        <v/>
      </c>
      <c r="AA102" s="261" t="str">
        <f t="shared" si="58"/>
        <v/>
      </c>
      <c r="AB102" s="262"/>
      <c r="AC102" s="186"/>
      <c r="AD102" s="263" t="str">
        <f t="shared" si="59"/>
        <v/>
      </c>
      <c r="AE102" s="264" t="str">
        <f t="shared" si="60"/>
        <v/>
      </c>
      <c r="AF102" s="265" t="str">
        <f t="shared" si="61"/>
        <v/>
      </c>
      <c r="AG102" s="266" t="str">
        <f t="shared" si="62"/>
        <v/>
      </c>
      <c r="AH102" s="267" t="str">
        <f t="shared" si="63"/>
        <v/>
      </c>
    </row>
    <row r="103" spans="2:34" ht="12" customHeight="1">
      <c r="B103" s="14">
        <f>IF(情報!$C93="","",情報!$C93)</f>
        <v>301</v>
      </c>
      <c r="C103" s="15" t="str">
        <f t="shared" si="38"/>
        <v/>
      </c>
      <c r="D103" s="172" t="str">
        <f t="shared" si="39"/>
        <v/>
      </c>
      <c r="E103" s="173" t="str">
        <f t="shared" si="40"/>
        <v/>
      </c>
      <c r="F103" s="174" t="str">
        <f t="shared" si="41"/>
        <v/>
      </c>
      <c r="G103" s="172" t="str">
        <f t="shared" si="42"/>
        <v/>
      </c>
      <c r="H103" s="173" t="str">
        <f t="shared" si="43"/>
        <v/>
      </c>
      <c r="I103" s="174" t="str">
        <f t="shared" si="44"/>
        <v/>
      </c>
      <c r="J103" s="172" t="str">
        <f t="shared" si="45"/>
        <v/>
      </c>
      <c r="K103" s="173" t="str">
        <f t="shared" si="46"/>
        <v/>
      </c>
      <c r="L103" s="174" t="str">
        <f t="shared" si="47"/>
        <v/>
      </c>
      <c r="M103" s="20"/>
      <c r="N103" s="175" t="str">
        <f t="shared" si="48"/>
        <v/>
      </c>
      <c r="O103" s="176" t="str">
        <f t="shared" si="49"/>
        <v/>
      </c>
      <c r="P103" s="177" t="str">
        <f t="shared" si="50"/>
        <v/>
      </c>
      <c r="Q103" s="172" t="str">
        <f t="shared" si="51"/>
        <v/>
      </c>
      <c r="R103" s="178" t="str">
        <f t="shared" si="52"/>
        <v/>
      </c>
      <c r="S103" s="179"/>
      <c r="T103" s="180" t="str">
        <f t="shared" si="53"/>
        <v/>
      </c>
      <c r="U103" s="179"/>
      <c r="V103" s="180" t="str">
        <f t="shared" si="54"/>
        <v/>
      </c>
      <c r="W103" s="179"/>
      <c r="X103" s="181" t="str">
        <f t="shared" si="55"/>
        <v/>
      </c>
      <c r="Y103" s="182" t="str">
        <f t="shared" si="56"/>
        <v/>
      </c>
      <c r="Z103" s="183" t="str">
        <f t="shared" si="57"/>
        <v/>
      </c>
      <c r="AA103" s="184" t="str">
        <f t="shared" si="58"/>
        <v/>
      </c>
      <c r="AB103" s="185"/>
      <c r="AC103" s="186"/>
      <c r="AD103" s="187" t="str">
        <f t="shared" si="59"/>
        <v/>
      </c>
      <c r="AE103" s="188" t="str">
        <f t="shared" si="60"/>
        <v/>
      </c>
      <c r="AF103" s="189" t="str">
        <f t="shared" si="61"/>
        <v/>
      </c>
      <c r="AG103" s="190" t="str">
        <f t="shared" si="62"/>
        <v/>
      </c>
      <c r="AH103" s="191" t="str">
        <f t="shared" si="63"/>
        <v/>
      </c>
    </row>
    <row r="104" spans="2:34" ht="12" customHeight="1">
      <c r="B104" s="21">
        <f>IF(情報!$C94="","",情報!$C94)</f>
        <v>302</v>
      </c>
      <c r="C104" s="22" t="str">
        <f t="shared" si="38"/>
        <v/>
      </c>
      <c r="D104" s="192" t="str">
        <f t="shared" si="39"/>
        <v/>
      </c>
      <c r="E104" s="193" t="str">
        <f t="shared" si="40"/>
        <v/>
      </c>
      <c r="F104" s="194" t="str">
        <f t="shared" si="41"/>
        <v/>
      </c>
      <c r="G104" s="192" t="str">
        <f t="shared" si="42"/>
        <v/>
      </c>
      <c r="H104" s="193" t="str">
        <f t="shared" si="43"/>
        <v/>
      </c>
      <c r="I104" s="194" t="str">
        <f t="shared" si="44"/>
        <v/>
      </c>
      <c r="J104" s="192" t="str">
        <f t="shared" si="45"/>
        <v/>
      </c>
      <c r="K104" s="193" t="str">
        <f t="shared" si="46"/>
        <v/>
      </c>
      <c r="L104" s="194" t="str">
        <f t="shared" si="47"/>
        <v/>
      </c>
      <c r="M104" s="20"/>
      <c r="N104" s="195" t="str">
        <f t="shared" si="48"/>
        <v/>
      </c>
      <c r="O104" s="196" t="str">
        <f t="shared" si="49"/>
        <v/>
      </c>
      <c r="P104" s="197" t="str">
        <f t="shared" si="50"/>
        <v/>
      </c>
      <c r="Q104" s="192" t="str">
        <f t="shared" si="51"/>
        <v/>
      </c>
      <c r="R104" s="198" t="str">
        <f t="shared" si="52"/>
        <v/>
      </c>
      <c r="S104" s="199"/>
      <c r="T104" s="200" t="str">
        <f t="shared" si="53"/>
        <v/>
      </c>
      <c r="U104" s="199"/>
      <c r="V104" s="200" t="str">
        <f t="shared" si="54"/>
        <v/>
      </c>
      <c r="W104" s="199"/>
      <c r="X104" s="201" t="str">
        <f t="shared" si="55"/>
        <v/>
      </c>
      <c r="Y104" s="202" t="str">
        <f t="shared" si="56"/>
        <v/>
      </c>
      <c r="Z104" s="203" t="str">
        <f t="shared" si="57"/>
        <v/>
      </c>
      <c r="AA104" s="204" t="str">
        <f t="shared" si="58"/>
        <v/>
      </c>
      <c r="AB104" s="205"/>
      <c r="AC104" s="186"/>
      <c r="AD104" s="206" t="str">
        <f t="shared" si="59"/>
        <v/>
      </c>
      <c r="AE104" s="207" t="str">
        <f t="shared" si="60"/>
        <v/>
      </c>
      <c r="AF104" s="208" t="str">
        <f t="shared" si="61"/>
        <v/>
      </c>
      <c r="AG104" s="209" t="str">
        <f t="shared" si="62"/>
        <v/>
      </c>
      <c r="AH104" s="210" t="str">
        <f t="shared" si="63"/>
        <v/>
      </c>
    </row>
    <row r="105" spans="2:34" ht="12" customHeight="1">
      <c r="B105" s="21">
        <f>IF(情報!$C95="","",情報!$C95)</f>
        <v>303</v>
      </c>
      <c r="C105" s="22" t="str">
        <f t="shared" si="38"/>
        <v/>
      </c>
      <c r="D105" s="192" t="str">
        <f t="shared" si="39"/>
        <v/>
      </c>
      <c r="E105" s="193" t="str">
        <f t="shared" si="40"/>
        <v/>
      </c>
      <c r="F105" s="194" t="str">
        <f t="shared" si="41"/>
        <v/>
      </c>
      <c r="G105" s="192" t="str">
        <f t="shared" si="42"/>
        <v/>
      </c>
      <c r="H105" s="193" t="str">
        <f t="shared" si="43"/>
        <v/>
      </c>
      <c r="I105" s="194" t="str">
        <f t="shared" si="44"/>
        <v/>
      </c>
      <c r="J105" s="192" t="str">
        <f t="shared" si="45"/>
        <v/>
      </c>
      <c r="K105" s="193" t="str">
        <f t="shared" si="46"/>
        <v/>
      </c>
      <c r="L105" s="194" t="str">
        <f t="shared" si="47"/>
        <v/>
      </c>
      <c r="M105" s="20"/>
      <c r="N105" s="195" t="str">
        <f t="shared" si="48"/>
        <v/>
      </c>
      <c r="O105" s="196" t="str">
        <f t="shared" si="49"/>
        <v/>
      </c>
      <c r="P105" s="197" t="str">
        <f t="shared" si="50"/>
        <v/>
      </c>
      <c r="Q105" s="192" t="str">
        <f t="shared" si="51"/>
        <v/>
      </c>
      <c r="R105" s="198" t="str">
        <f t="shared" si="52"/>
        <v/>
      </c>
      <c r="S105" s="199"/>
      <c r="T105" s="200" t="str">
        <f t="shared" si="53"/>
        <v/>
      </c>
      <c r="U105" s="199"/>
      <c r="V105" s="200" t="str">
        <f t="shared" si="54"/>
        <v/>
      </c>
      <c r="W105" s="199"/>
      <c r="X105" s="201" t="str">
        <f t="shared" si="55"/>
        <v/>
      </c>
      <c r="Y105" s="202" t="str">
        <f t="shared" si="56"/>
        <v/>
      </c>
      <c r="Z105" s="203" t="str">
        <f t="shared" si="57"/>
        <v/>
      </c>
      <c r="AA105" s="204" t="str">
        <f t="shared" si="58"/>
        <v/>
      </c>
      <c r="AB105" s="205"/>
      <c r="AC105" s="186"/>
      <c r="AD105" s="206" t="str">
        <f t="shared" si="59"/>
        <v/>
      </c>
      <c r="AE105" s="207" t="str">
        <f t="shared" si="60"/>
        <v/>
      </c>
      <c r="AF105" s="208" t="str">
        <f t="shared" si="61"/>
        <v/>
      </c>
      <c r="AG105" s="209" t="str">
        <f t="shared" si="62"/>
        <v/>
      </c>
      <c r="AH105" s="210" t="str">
        <f t="shared" si="63"/>
        <v/>
      </c>
    </row>
    <row r="106" spans="2:34" ht="12" customHeight="1">
      <c r="B106" s="21">
        <f>IF(情報!$C96="","",情報!$C96)</f>
        <v>304</v>
      </c>
      <c r="C106" s="22" t="str">
        <f t="shared" si="38"/>
        <v/>
      </c>
      <c r="D106" s="192" t="str">
        <f t="shared" si="39"/>
        <v/>
      </c>
      <c r="E106" s="193" t="str">
        <f t="shared" si="40"/>
        <v/>
      </c>
      <c r="F106" s="194" t="str">
        <f t="shared" si="41"/>
        <v/>
      </c>
      <c r="G106" s="192" t="str">
        <f t="shared" si="42"/>
        <v/>
      </c>
      <c r="H106" s="193" t="str">
        <f t="shared" si="43"/>
        <v/>
      </c>
      <c r="I106" s="194" t="str">
        <f t="shared" si="44"/>
        <v/>
      </c>
      <c r="J106" s="192" t="str">
        <f t="shared" si="45"/>
        <v/>
      </c>
      <c r="K106" s="193" t="str">
        <f t="shared" si="46"/>
        <v/>
      </c>
      <c r="L106" s="194" t="str">
        <f t="shared" si="47"/>
        <v/>
      </c>
      <c r="M106" s="20"/>
      <c r="N106" s="195" t="str">
        <f t="shared" si="48"/>
        <v/>
      </c>
      <c r="O106" s="196" t="str">
        <f t="shared" si="49"/>
        <v/>
      </c>
      <c r="P106" s="197" t="str">
        <f t="shared" si="50"/>
        <v/>
      </c>
      <c r="Q106" s="192" t="str">
        <f t="shared" si="51"/>
        <v/>
      </c>
      <c r="R106" s="198" t="str">
        <f t="shared" si="52"/>
        <v/>
      </c>
      <c r="S106" s="199"/>
      <c r="T106" s="200" t="str">
        <f t="shared" si="53"/>
        <v/>
      </c>
      <c r="U106" s="199"/>
      <c r="V106" s="200" t="str">
        <f t="shared" si="54"/>
        <v/>
      </c>
      <c r="W106" s="199"/>
      <c r="X106" s="201" t="str">
        <f t="shared" si="55"/>
        <v/>
      </c>
      <c r="Y106" s="202" t="str">
        <f t="shared" si="56"/>
        <v/>
      </c>
      <c r="Z106" s="203" t="str">
        <f t="shared" si="57"/>
        <v/>
      </c>
      <c r="AA106" s="204" t="str">
        <f t="shared" si="58"/>
        <v/>
      </c>
      <c r="AB106" s="205"/>
      <c r="AC106" s="186"/>
      <c r="AD106" s="206" t="str">
        <f t="shared" si="59"/>
        <v/>
      </c>
      <c r="AE106" s="207" t="str">
        <f t="shared" si="60"/>
        <v/>
      </c>
      <c r="AF106" s="208" t="str">
        <f t="shared" si="61"/>
        <v/>
      </c>
      <c r="AG106" s="209" t="str">
        <f t="shared" si="62"/>
        <v/>
      </c>
      <c r="AH106" s="210" t="str">
        <f t="shared" si="63"/>
        <v/>
      </c>
    </row>
    <row r="107" spans="2:34" ht="12" customHeight="1">
      <c r="B107" s="27">
        <f>IF(情報!$C97="","",情報!$C97)</f>
        <v>305</v>
      </c>
      <c r="C107" s="28" t="str">
        <f t="shared" si="38"/>
        <v/>
      </c>
      <c r="D107" s="211" t="str">
        <f t="shared" si="39"/>
        <v/>
      </c>
      <c r="E107" s="212" t="str">
        <f t="shared" si="40"/>
        <v/>
      </c>
      <c r="F107" s="213" t="str">
        <f t="shared" si="41"/>
        <v/>
      </c>
      <c r="G107" s="211" t="str">
        <f t="shared" si="42"/>
        <v/>
      </c>
      <c r="H107" s="212" t="str">
        <f t="shared" si="43"/>
        <v/>
      </c>
      <c r="I107" s="213" t="str">
        <f t="shared" si="44"/>
        <v/>
      </c>
      <c r="J107" s="211" t="str">
        <f t="shared" si="45"/>
        <v/>
      </c>
      <c r="K107" s="212" t="str">
        <f t="shared" si="46"/>
        <v/>
      </c>
      <c r="L107" s="213" t="str">
        <f t="shared" si="47"/>
        <v/>
      </c>
      <c r="M107" s="20"/>
      <c r="N107" s="214" t="str">
        <f t="shared" si="48"/>
        <v/>
      </c>
      <c r="O107" s="215" t="str">
        <f t="shared" si="49"/>
        <v/>
      </c>
      <c r="P107" s="216" t="str">
        <f t="shared" si="50"/>
        <v/>
      </c>
      <c r="Q107" s="211" t="str">
        <f t="shared" si="51"/>
        <v/>
      </c>
      <c r="R107" s="217" t="str">
        <f t="shared" si="52"/>
        <v/>
      </c>
      <c r="S107" s="218"/>
      <c r="T107" s="219" t="str">
        <f t="shared" si="53"/>
        <v/>
      </c>
      <c r="U107" s="218"/>
      <c r="V107" s="219" t="str">
        <f t="shared" si="54"/>
        <v/>
      </c>
      <c r="W107" s="218"/>
      <c r="X107" s="220" t="str">
        <f t="shared" si="55"/>
        <v/>
      </c>
      <c r="Y107" s="221" t="str">
        <f t="shared" si="56"/>
        <v/>
      </c>
      <c r="Z107" s="222" t="str">
        <f t="shared" si="57"/>
        <v/>
      </c>
      <c r="AA107" s="223" t="str">
        <f t="shared" si="58"/>
        <v/>
      </c>
      <c r="AB107" s="224"/>
      <c r="AC107" s="186"/>
      <c r="AD107" s="225" t="str">
        <f t="shared" si="59"/>
        <v/>
      </c>
      <c r="AE107" s="226" t="str">
        <f t="shared" si="60"/>
        <v/>
      </c>
      <c r="AF107" s="227" t="str">
        <f t="shared" si="61"/>
        <v/>
      </c>
      <c r="AG107" s="228" t="str">
        <f t="shared" si="62"/>
        <v/>
      </c>
      <c r="AH107" s="229" t="str">
        <f t="shared" si="63"/>
        <v/>
      </c>
    </row>
    <row r="108" spans="2:34" ht="12" customHeight="1">
      <c r="B108" s="33">
        <f>IF(情報!$C98="","",情報!$C98)</f>
        <v>306</v>
      </c>
      <c r="C108" s="34" t="str">
        <f t="shared" si="38"/>
        <v/>
      </c>
      <c r="D108" s="230" t="str">
        <f t="shared" si="39"/>
        <v/>
      </c>
      <c r="E108" s="231" t="str">
        <f t="shared" si="40"/>
        <v/>
      </c>
      <c r="F108" s="232" t="str">
        <f t="shared" si="41"/>
        <v/>
      </c>
      <c r="G108" s="230" t="str">
        <f t="shared" si="42"/>
        <v/>
      </c>
      <c r="H108" s="231" t="str">
        <f t="shared" si="43"/>
        <v/>
      </c>
      <c r="I108" s="232" t="str">
        <f t="shared" si="44"/>
        <v/>
      </c>
      <c r="J108" s="230" t="str">
        <f t="shared" si="45"/>
        <v/>
      </c>
      <c r="K108" s="231" t="str">
        <f t="shared" si="46"/>
        <v/>
      </c>
      <c r="L108" s="232" t="str">
        <f t="shared" si="47"/>
        <v/>
      </c>
      <c r="M108" s="20"/>
      <c r="N108" s="233" t="str">
        <f t="shared" si="48"/>
        <v/>
      </c>
      <c r="O108" s="234" t="str">
        <f t="shared" si="49"/>
        <v/>
      </c>
      <c r="P108" s="235" t="str">
        <f t="shared" si="50"/>
        <v/>
      </c>
      <c r="Q108" s="230" t="str">
        <f t="shared" si="51"/>
        <v/>
      </c>
      <c r="R108" s="236" t="str">
        <f t="shared" si="52"/>
        <v/>
      </c>
      <c r="S108" s="237"/>
      <c r="T108" s="238" t="str">
        <f t="shared" si="53"/>
        <v/>
      </c>
      <c r="U108" s="237"/>
      <c r="V108" s="238" t="str">
        <f t="shared" si="54"/>
        <v/>
      </c>
      <c r="W108" s="237"/>
      <c r="X108" s="239" t="str">
        <f t="shared" si="55"/>
        <v/>
      </c>
      <c r="Y108" s="240" t="str">
        <f t="shared" si="56"/>
        <v/>
      </c>
      <c r="Z108" s="241" t="str">
        <f t="shared" si="57"/>
        <v/>
      </c>
      <c r="AA108" s="242" t="str">
        <f t="shared" si="58"/>
        <v/>
      </c>
      <c r="AB108" s="243"/>
      <c r="AC108" s="186"/>
      <c r="AD108" s="244" t="str">
        <f t="shared" si="59"/>
        <v/>
      </c>
      <c r="AE108" s="245" t="str">
        <f t="shared" si="60"/>
        <v/>
      </c>
      <c r="AF108" s="246" t="str">
        <f t="shared" si="61"/>
        <v/>
      </c>
      <c r="AG108" s="247" t="str">
        <f t="shared" si="62"/>
        <v/>
      </c>
      <c r="AH108" s="248" t="str">
        <f t="shared" si="63"/>
        <v/>
      </c>
    </row>
    <row r="109" spans="2:34" ht="12" customHeight="1">
      <c r="B109" s="21">
        <f>IF(情報!$C99="","",情報!$C99)</f>
        <v>307</v>
      </c>
      <c r="C109" s="22" t="str">
        <f t="shared" si="38"/>
        <v/>
      </c>
      <c r="D109" s="192" t="str">
        <f t="shared" ref="D109:D140" si="64">VLOOKUP($B109,単3,60,FALSE)</f>
        <v/>
      </c>
      <c r="E109" s="193" t="str">
        <f t="shared" ref="E109:E140" si="65">VLOOKUP($B109,テ3,41,FALSE)</f>
        <v/>
      </c>
      <c r="F109" s="194" t="str">
        <f t="shared" si="41"/>
        <v/>
      </c>
      <c r="G109" s="192" t="str">
        <f t="shared" ref="G109:G140" si="66">VLOOKUP($B109,単3,61,FALSE)</f>
        <v/>
      </c>
      <c r="H109" s="193" t="str">
        <f t="shared" ref="H109:H140" si="67">VLOOKUP($B109,テ3,42,FALSE)</f>
        <v/>
      </c>
      <c r="I109" s="194" t="str">
        <f t="shared" si="44"/>
        <v/>
      </c>
      <c r="J109" s="192" t="str">
        <f t="shared" ref="J109:J140" si="68">VLOOKUP($B109,単3,62,FALSE)</f>
        <v/>
      </c>
      <c r="K109" s="193" t="str">
        <f t="shared" ref="K109:K140" si="69">VLOOKUP($B109,テ3,43,FALSE)</f>
        <v/>
      </c>
      <c r="L109" s="194" t="str">
        <f t="shared" si="47"/>
        <v/>
      </c>
      <c r="M109" s="20"/>
      <c r="N109" s="195" t="str">
        <f t="shared" si="48"/>
        <v/>
      </c>
      <c r="O109" s="196" t="str">
        <f t="shared" si="49"/>
        <v/>
      </c>
      <c r="P109" s="197" t="str">
        <f t="shared" si="50"/>
        <v/>
      </c>
      <c r="Q109" s="192" t="str">
        <f t="shared" ref="Q109:Q140" si="70">VLOOKUP($B109,テ3,44,FALSE)</f>
        <v/>
      </c>
      <c r="R109" s="198" t="str">
        <f t="shared" si="52"/>
        <v/>
      </c>
      <c r="S109" s="199"/>
      <c r="T109" s="200" t="str">
        <f t="shared" si="53"/>
        <v/>
      </c>
      <c r="U109" s="199"/>
      <c r="V109" s="200" t="str">
        <f t="shared" si="54"/>
        <v/>
      </c>
      <c r="W109" s="199"/>
      <c r="X109" s="201" t="str">
        <f t="shared" si="55"/>
        <v/>
      </c>
      <c r="Y109" s="202" t="str">
        <f t="shared" si="56"/>
        <v/>
      </c>
      <c r="Z109" s="203" t="str">
        <f t="shared" si="57"/>
        <v/>
      </c>
      <c r="AA109" s="204" t="str">
        <f t="shared" si="58"/>
        <v/>
      </c>
      <c r="AB109" s="205"/>
      <c r="AC109" s="186"/>
      <c r="AD109" s="206" t="str">
        <f t="shared" si="59"/>
        <v/>
      </c>
      <c r="AE109" s="207" t="str">
        <f t="shared" si="60"/>
        <v/>
      </c>
      <c r="AF109" s="208" t="str">
        <f t="shared" si="61"/>
        <v/>
      </c>
      <c r="AG109" s="209" t="str">
        <f t="shared" si="62"/>
        <v/>
      </c>
      <c r="AH109" s="210" t="str">
        <f t="shared" si="63"/>
        <v/>
      </c>
    </row>
    <row r="110" spans="2:34" ht="12" customHeight="1">
      <c r="B110" s="21">
        <f>IF(情報!$C100="","",情報!$C100)</f>
        <v>308</v>
      </c>
      <c r="C110" s="22" t="str">
        <f t="shared" si="38"/>
        <v/>
      </c>
      <c r="D110" s="192" t="str">
        <f t="shared" si="64"/>
        <v/>
      </c>
      <c r="E110" s="193" t="str">
        <f t="shared" si="65"/>
        <v/>
      </c>
      <c r="F110" s="194" t="str">
        <f t="shared" si="41"/>
        <v/>
      </c>
      <c r="G110" s="192" t="str">
        <f t="shared" si="66"/>
        <v/>
      </c>
      <c r="H110" s="193" t="str">
        <f t="shared" si="67"/>
        <v/>
      </c>
      <c r="I110" s="194" t="str">
        <f t="shared" si="44"/>
        <v/>
      </c>
      <c r="J110" s="192" t="str">
        <f t="shared" si="68"/>
        <v/>
      </c>
      <c r="K110" s="193" t="str">
        <f t="shared" si="69"/>
        <v/>
      </c>
      <c r="L110" s="194" t="str">
        <f t="shared" si="47"/>
        <v/>
      </c>
      <c r="M110" s="20"/>
      <c r="N110" s="195" t="str">
        <f t="shared" si="48"/>
        <v/>
      </c>
      <c r="O110" s="196" t="str">
        <f t="shared" si="49"/>
        <v/>
      </c>
      <c r="P110" s="197" t="str">
        <f t="shared" si="50"/>
        <v/>
      </c>
      <c r="Q110" s="192" t="str">
        <f t="shared" si="70"/>
        <v/>
      </c>
      <c r="R110" s="198" t="str">
        <f t="shared" si="52"/>
        <v/>
      </c>
      <c r="S110" s="199"/>
      <c r="T110" s="200" t="str">
        <f t="shared" si="53"/>
        <v/>
      </c>
      <c r="U110" s="199"/>
      <c r="V110" s="200" t="str">
        <f t="shared" si="54"/>
        <v/>
      </c>
      <c r="W110" s="199"/>
      <c r="X110" s="201" t="str">
        <f t="shared" si="55"/>
        <v/>
      </c>
      <c r="Y110" s="202" t="str">
        <f t="shared" si="56"/>
        <v/>
      </c>
      <c r="Z110" s="203" t="str">
        <f t="shared" si="57"/>
        <v/>
      </c>
      <c r="AA110" s="204" t="str">
        <f t="shared" si="58"/>
        <v/>
      </c>
      <c r="AB110" s="205"/>
      <c r="AC110" s="186"/>
      <c r="AD110" s="206" t="str">
        <f t="shared" si="59"/>
        <v/>
      </c>
      <c r="AE110" s="207" t="str">
        <f t="shared" si="60"/>
        <v/>
      </c>
      <c r="AF110" s="208" t="str">
        <f t="shared" si="61"/>
        <v/>
      </c>
      <c r="AG110" s="209" t="str">
        <f t="shared" si="62"/>
        <v/>
      </c>
      <c r="AH110" s="210" t="str">
        <f t="shared" si="63"/>
        <v/>
      </c>
    </row>
    <row r="111" spans="2:34" ht="12" customHeight="1">
      <c r="B111" s="21">
        <f>IF(情報!$C101="","",情報!$C101)</f>
        <v>309</v>
      </c>
      <c r="C111" s="22" t="str">
        <f t="shared" si="38"/>
        <v/>
      </c>
      <c r="D111" s="192" t="str">
        <f t="shared" si="64"/>
        <v/>
      </c>
      <c r="E111" s="193" t="str">
        <f t="shared" si="65"/>
        <v/>
      </c>
      <c r="F111" s="194" t="str">
        <f t="shared" si="41"/>
        <v/>
      </c>
      <c r="G111" s="192" t="str">
        <f t="shared" si="66"/>
        <v/>
      </c>
      <c r="H111" s="193" t="str">
        <f t="shared" si="67"/>
        <v/>
      </c>
      <c r="I111" s="194" t="str">
        <f t="shared" si="44"/>
        <v/>
      </c>
      <c r="J111" s="192" t="str">
        <f t="shared" si="68"/>
        <v/>
      </c>
      <c r="K111" s="193" t="str">
        <f t="shared" si="69"/>
        <v/>
      </c>
      <c r="L111" s="194" t="str">
        <f t="shared" si="47"/>
        <v/>
      </c>
      <c r="M111" s="20"/>
      <c r="N111" s="195" t="str">
        <f t="shared" si="48"/>
        <v/>
      </c>
      <c r="O111" s="196" t="str">
        <f t="shared" si="49"/>
        <v/>
      </c>
      <c r="P111" s="197" t="str">
        <f t="shared" si="50"/>
        <v/>
      </c>
      <c r="Q111" s="192" t="str">
        <f t="shared" si="70"/>
        <v/>
      </c>
      <c r="R111" s="198" t="str">
        <f t="shared" si="52"/>
        <v/>
      </c>
      <c r="S111" s="199"/>
      <c r="T111" s="200" t="str">
        <f t="shared" si="53"/>
        <v/>
      </c>
      <c r="U111" s="199"/>
      <c r="V111" s="200" t="str">
        <f t="shared" si="54"/>
        <v/>
      </c>
      <c r="W111" s="199"/>
      <c r="X111" s="201" t="str">
        <f t="shared" si="55"/>
        <v/>
      </c>
      <c r="Y111" s="202" t="str">
        <f t="shared" si="56"/>
        <v/>
      </c>
      <c r="Z111" s="203" t="str">
        <f t="shared" si="57"/>
        <v/>
      </c>
      <c r="AA111" s="204" t="str">
        <f t="shared" si="58"/>
        <v/>
      </c>
      <c r="AB111" s="205"/>
      <c r="AC111" s="186"/>
      <c r="AD111" s="206" t="str">
        <f t="shared" si="59"/>
        <v/>
      </c>
      <c r="AE111" s="207" t="str">
        <f t="shared" si="60"/>
        <v/>
      </c>
      <c r="AF111" s="208" t="str">
        <f t="shared" si="61"/>
        <v/>
      </c>
      <c r="AG111" s="209" t="str">
        <f t="shared" si="62"/>
        <v/>
      </c>
      <c r="AH111" s="210" t="str">
        <f t="shared" si="63"/>
        <v/>
      </c>
    </row>
    <row r="112" spans="2:34" ht="12" customHeight="1">
      <c r="B112" s="27">
        <f>IF(情報!$C102="","",情報!$C102)</f>
        <v>310</v>
      </c>
      <c r="C112" s="28" t="str">
        <f t="shared" si="38"/>
        <v/>
      </c>
      <c r="D112" s="211" t="str">
        <f t="shared" si="64"/>
        <v/>
      </c>
      <c r="E112" s="212" t="str">
        <f t="shared" si="65"/>
        <v/>
      </c>
      <c r="F112" s="213" t="str">
        <f t="shared" si="41"/>
        <v/>
      </c>
      <c r="G112" s="211" t="str">
        <f t="shared" si="66"/>
        <v/>
      </c>
      <c r="H112" s="212" t="str">
        <f t="shared" si="67"/>
        <v/>
      </c>
      <c r="I112" s="213" t="str">
        <f t="shared" si="44"/>
        <v/>
      </c>
      <c r="J112" s="211" t="str">
        <f t="shared" si="68"/>
        <v/>
      </c>
      <c r="K112" s="212" t="str">
        <f t="shared" si="69"/>
        <v/>
      </c>
      <c r="L112" s="213" t="str">
        <f t="shared" si="47"/>
        <v/>
      </c>
      <c r="M112" s="20"/>
      <c r="N112" s="214" t="str">
        <f t="shared" si="48"/>
        <v/>
      </c>
      <c r="O112" s="215" t="str">
        <f t="shared" si="49"/>
        <v/>
      </c>
      <c r="P112" s="216" t="str">
        <f t="shared" si="50"/>
        <v/>
      </c>
      <c r="Q112" s="211" t="str">
        <f t="shared" si="70"/>
        <v/>
      </c>
      <c r="R112" s="217" t="str">
        <f t="shared" si="52"/>
        <v/>
      </c>
      <c r="S112" s="218"/>
      <c r="T112" s="219" t="str">
        <f t="shared" si="53"/>
        <v/>
      </c>
      <c r="U112" s="218"/>
      <c r="V112" s="219" t="str">
        <f t="shared" si="54"/>
        <v/>
      </c>
      <c r="W112" s="218"/>
      <c r="X112" s="220" t="str">
        <f t="shared" si="55"/>
        <v/>
      </c>
      <c r="Y112" s="221" t="str">
        <f t="shared" si="56"/>
        <v/>
      </c>
      <c r="Z112" s="222" t="str">
        <f t="shared" si="57"/>
        <v/>
      </c>
      <c r="AA112" s="223" t="str">
        <f t="shared" si="58"/>
        <v/>
      </c>
      <c r="AB112" s="224"/>
      <c r="AC112" s="186"/>
      <c r="AD112" s="225" t="str">
        <f t="shared" si="59"/>
        <v/>
      </c>
      <c r="AE112" s="226" t="str">
        <f t="shared" si="60"/>
        <v/>
      </c>
      <c r="AF112" s="227" t="str">
        <f t="shared" si="61"/>
        <v/>
      </c>
      <c r="AG112" s="228" t="str">
        <f t="shared" si="62"/>
        <v/>
      </c>
      <c r="AH112" s="229" t="str">
        <f t="shared" si="63"/>
        <v/>
      </c>
    </row>
    <row r="113" spans="2:34" ht="12" customHeight="1">
      <c r="B113" s="33">
        <f>IF(情報!$C103="","",情報!$C103)</f>
        <v>311</v>
      </c>
      <c r="C113" s="34" t="str">
        <f t="shared" si="38"/>
        <v/>
      </c>
      <c r="D113" s="230" t="str">
        <f t="shared" si="64"/>
        <v/>
      </c>
      <c r="E113" s="231" t="str">
        <f t="shared" si="65"/>
        <v/>
      </c>
      <c r="F113" s="232" t="str">
        <f t="shared" si="41"/>
        <v/>
      </c>
      <c r="G113" s="230" t="str">
        <f t="shared" si="66"/>
        <v/>
      </c>
      <c r="H113" s="231" t="str">
        <f t="shared" si="67"/>
        <v/>
      </c>
      <c r="I113" s="232" t="str">
        <f t="shared" si="44"/>
        <v/>
      </c>
      <c r="J113" s="230" t="str">
        <f t="shared" si="68"/>
        <v/>
      </c>
      <c r="K113" s="231" t="str">
        <f t="shared" si="69"/>
        <v/>
      </c>
      <c r="L113" s="232" t="str">
        <f t="shared" si="47"/>
        <v/>
      </c>
      <c r="M113" s="20"/>
      <c r="N113" s="233" t="str">
        <f t="shared" si="48"/>
        <v/>
      </c>
      <c r="O113" s="234" t="str">
        <f t="shared" si="49"/>
        <v/>
      </c>
      <c r="P113" s="235" t="str">
        <f t="shared" si="50"/>
        <v/>
      </c>
      <c r="Q113" s="230" t="str">
        <f t="shared" si="70"/>
        <v/>
      </c>
      <c r="R113" s="236" t="str">
        <f t="shared" si="52"/>
        <v/>
      </c>
      <c r="S113" s="237"/>
      <c r="T113" s="238" t="str">
        <f t="shared" si="53"/>
        <v/>
      </c>
      <c r="U113" s="237"/>
      <c r="V113" s="238" t="str">
        <f t="shared" si="54"/>
        <v/>
      </c>
      <c r="W113" s="237"/>
      <c r="X113" s="239" t="str">
        <f t="shared" si="55"/>
        <v/>
      </c>
      <c r="Y113" s="240" t="str">
        <f t="shared" si="56"/>
        <v/>
      </c>
      <c r="Z113" s="241" t="str">
        <f t="shared" si="57"/>
        <v/>
      </c>
      <c r="AA113" s="242" t="str">
        <f t="shared" si="58"/>
        <v/>
      </c>
      <c r="AB113" s="243"/>
      <c r="AC113" s="186"/>
      <c r="AD113" s="244" t="str">
        <f t="shared" si="59"/>
        <v/>
      </c>
      <c r="AE113" s="245" t="str">
        <f t="shared" si="60"/>
        <v/>
      </c>
      <c r="AF113" s="246" t="str">
        <f t="shared" si="61"/>
        <v/>
      </c>
      <c r="AG113" s="247" t="str">
        <f t="shared" si="62"/>
        <v/>
      </c>
      <c r="AH113" s="248" t="str">
        <f t="shared" si="63"/>
        <v/>
      </c>
    </row>
    <row r="114" spans="2:34" ht="12" customHeight="1">
      <c r="B114" s="21">
        <f>IF(情報!$C104="","",情報!$C104)</f>
        <v>312</v>
      </c>
      <c r="C114" s="22" t="str">
        <f t="shared" si="38"/>
        <v/>
      </c>
      <c r="D114" s="192" t="str">
        <f t="shared" si="64"/>
        <v/>
      </c>
      <c r="E114" s="193" t="str">
        <f t="shared" si="65"/>
        <v/>
      </c>
      <c r="F114" s="194" t="str">
        <f t="shared" si="41"/>
        <v/>
      </c>
      <c r="G114" s="192" t="str">
        <f t="shared" si="66"/>
        <v/>
      </c>
      <c r="H114" s="193" t="str">
        <f t="shared" si="67"/>
        <v/>
      </c>
      <c r="I114" s="194" t="str">
        <f t="shared" si="44"/>
        <v/>
      </c>
      <c r="J114" s="192" t="str">
        <f t="shared" si="68"/>
        <v/>
      </c>
      <c r="K114" s="193" t="str">
        <f t="shared" si="69"/>
        <v/>
      </c>
      <c r="L114" s="194" t="str">
        <f t="shared" si="47"/>
        <v/>
      </c>
      <c r="M114" s="20"/>
      <c r="N114" s="195" t="str">
        <f t="shared" si="48"/>
        <v/>
      </c>
      <c r="O114" s="196" t="str">
        <f t="shared" si="49"/>
        <v/>
      </c>
      <c r="P114" s="197" t="str">
        <f t="shared" si="50"/>
        <v/>
      </c>
      <c r="Q114" s="192" t="str">
        <f t="shared" si="70"/>
        <v/>
      </c>
      <c r="R114" s="198" t="str">
        <f t="shared" si="52"/>
        <v/>
      </c>
      <c r="S114" s="199"/>
      <c r="T114" s="200" t="str">
        <f t="shared" si="53"/>
        <v/>
      </c>
      <c r="U114" s="199"/>
      <c r="V114" s="200" t="str">
        <f t="shared" si="54"/>
        <v/>
      </c>
      <c r="W114" s="199"/>
      <c r="X114" s="201" t="str">
        <f t="shared" si="55"/>
        <v/>
      </c>
      <c r="Y114" s="202" t="str">
        <f t="shared" si="56"/>
        <v/>
      </c>
      <c r="Z114" s="203" t="str">
        <f t="shared" si="57"/>
        <v/>
      </c>
      <c r="AA114" s="204" t="str">
        <f t="shared" si="58"/>
        <v/>
      </c>
      <c r="AB114" s="205"/>
      <c r="AC114" s="186"/>
      <c r="AD114" s="206" t="str">
        <f t="shared" si="59"/>
        <v/>
      </c>
      <c r="AE114" s="207" t="str">
        <f t="shared" si="60"/>
        <v/>
      </c>
      <c r="AF114" s="208" t="str">
        <f t="shared" si="61"/>
        <v/>
      </c>
      <c r="AG114" s="209" t="str">
        <f t="shared" si="62"/>
        <v/>
      </c>
      <c r="AH114" s="210" t="str">
        <f t="shared" si="63"/>
        <v/>
      </c>
    </row>
    <row r="115" spans="2:34" ht="12" customHeight="1">
      <c r="B115" s="21">
        <f>IF(情報!$C105="","",情報!$C105)</f>
        <v>313</v>
      </c>
      <c r="C115" s="22" t="str">
        <f t="shared" si="38"/>
        <v/>
      </c>
      <c r="D115" s="192" t="str">
        <f t="shared" si="64"/>
        <v/>
      </c>
      <c r="E115" s="193" t="str">
        <f t="shared" si="65"/>
        <v/>
      </c>
      <c r="F115" s="194" t="str">
        <f t="shared" si="41"/>
        <v/>
      </c>
      <c r="G115" s="192" t="str">
        <f t="shared" si="66"/>
        <v/>
      </c>
      <c r="H115" s="193" t="str">
        <f t="shared" si="67"/>
        <v/>
      </c>
      <c r="I115" s="194" t="str">
        <f t="shared" si="44"/>
        <v/>
      </c>
      <c r="J115" s="192" t="str">
        <f t="shared" si="68"/>
        <v/>
      </c>
      <c r="K115" s="193" t="str">
        <f t="shared" si="69"/>
        <v/>
      </c>
      <c r="L115" s="194" t="str">
        <f t="shared" si="47"/>
        <v/>
      </c>
      <c r="M115" s="20"/>
      <c r="N115" s="195" t="str">
        <f t="shared" si="48"/>
        <v/>
      </c>
      <c r="O115" s="196" t="str">
        <f t="shared" si="49"/>
        <v/>
      </c>
      <c r="P115" s="197" t="str">
        <f t="shared" si="50"/>
        <v/>
      </c>
      <c r="Q115" s="192" t="str">
        <f t="shared" si="70"/>
        <v/>
      </c>
      <c r="R115" s="198" t="str">
        <f t="shared" si="52"/>
        <v/>
      </c>
      <c r="S115" s="199"/>
      <c r="T115" s="200" t="str">
        <f t="shared" si="53"/>
        <v/>
      </c>
      <c r="U115" s="199"/>
      <c r="V115" s="200" t="str">
        <f t="shared" si="54"/>
        <v/>
      </c>
      <c r="W115" s="199"/>
      <c r="X115" s="201" t="str">
        <f t="shared" si="55"/>
        <v/>
      </c>
      <c r="Y115" s="202" t="str">
        <f t="shared" si="56"/>
        <v/>
      </c>
      <c r="Z115" s="203" t="str">
        <f t="shared" si="57"/>
        <v/>
      </c>
      <c r="AA115" s="204" t="str">
        <f t="shared" si="58"/>
        <v/>
      </c>
      <c r="AB115" s="205"/>
      <c r="AC115" s="186"/>
      <c r="AD115" s="206" t="str">
        <f t="shared" si="59"/>
        <v/>
      </c>
      <c r="AE115" s="207" t="str">
        <f t="shared" si="60"/>
        <v/>
      </c>
      <c r="AF115" s="208" t="str">
        <f t="shared" si="61"/>
        <v/>
      </c>
      <c r="AG115" s="209" t="str">
        <f t="shared" si="62"/>
        <v/>
      </c>
      <c r="AH115" s="210" t="str">
        <f t="shared" si="63"/>
        <v/>
      </c>
    </row>
    <row r="116" spans="2:34" ht="12" customHeight="1">
      <c r="B116" s="21">
        <f>IF(情報!$C106="","",情報!$C106)</f>
        <v>314</v>
      </c>
      <c r="C116" s="22" t="str">
        <f t="shared" si="38"/>
        <v/>
      </c>
      <c r="D116" s="192" t="str">
        <f t="shared" si="64"/>
        <v/>
      </c>
      <c r="E116" s="193" t="str">
        <f t="shared" si="65"/>
        <v/>
      </c>
      <c r="F116" s="194" t="str">
        <f t="shared" si="41"/>
        <v/>
      </c>
      <c r="G116" s="192" t="str">
        <f t="shared" si="66"/>
        <v/>
      </c>
      <c r="H116" s="193" t="str">
        <f t="shared" si="67"/>
        <v/>
      </c>
      <c r="I116" s="194" t="str">
        <f t="shared" si="44"/>
        <v/>
      </c>
      <c r="J116" s="192" t="str">
        <f t="shared" si="68"/>
        <v/>
      </c>
      <c r="K116" s="193" t="str">
        <f t="shared" si="69"/>
        <v/>
      </c>
      <c r="L116" s="194" t="str">
        <f t="shared" si="47"/>
        <v/>
      </c>
      <c r="M116" s="20"/>
      <c r="N116" s="195" t="str">
        <f t="shared" si="48"/>
        <v/>
      </c>
      <c r="O116" s="196" t="str">
        <f t="shared" si="49"/>
        <v/>
      </c>
      <c r="P116" s="197" t="str">
        <f t="shared" si="50"/>
        <v/>
      </c>
      <c r="Q116" s="192" t="str">
        <f t="shared" si="70"/>
        <v/>
      </c>
      <c r="R116" s="198" t="str">
        <f t="shared" si="52"/>
        <v/>
      </c>
      <c r="S116" s="199"/>
      <c r="T116" s="200" t="str">
        <f t="shared" si="53"/>
        <v/>
      </c>
      <c r="U116" s="199"/>
      <c r="V116" s="200" t="str">
        <f t="shared" si="54"/>
        <v/>
      </c>
      <c r="W116" s="199"/>
      <c r="X116" s="201" t="str">
        <f t="shared" si="55"/>
        <v/>
      </c>
      <c r="Y116" s="202" t="str">
        <f t="shared" si="56"/>
        <v/>
      </c>
      <c r="Z116" s="203" t="str">
        <f t="shared" si="57"/>
        <v/>
      </c>
      <c r="AA116" s="204" t="str">
        <f t="shared" si="58"/>
        <v/>
      </c>
      <c r="AB116" s="205"/>
      <c r="AC116" s="186"/>
      <c r="AD116" s="206" t="str">
        <f t="shared" si="59"/>
        <v/>
      </c>
      <c r="AE116" s="207" t="str">
        <f t="shared" si="60"/>
        <v/>
      </c>
      <c r="AF116" s="208" t="str">
        <f t="shared" si="61"/>
        <v/>
      </c>
      <c r="AG116" s="209" t="str">
        <f t="shared" si="62"/>
        <v/>
      </c>
      <c r="AH116" s="210" t="str">
        <f t="shared" si="63"/>
        <v/>
      </c>
    </row>
    <row r="117" spans="2:34" ht="12" customHeight="1">
      <c r="B117" s="27">
        <f>IF(情報!$C107="","",情報!$C107)</f>
        <v>315</v>
      </c>
      <c r="C117" s="28" t="str">
        <f t="shared" si="38"/>
        <v/>
      </c>
      <c r="D117" s="211" t="str">
        <f t="shared" si="64"/>
        <v/>
      </c>
      <c r="E117" s="212" t="str">
        <f t="shared" si="65"/>
        <v/>
      </c>
      <c r="F117" s="213" t="str">
        <f t="shared" si="41"/>
        <v/>
      </c>
      <c r="G117" s="211" t="str">
        <f t="shared" si="66"/>
        <v/>
      </c>
      <c r="H117" s="212" t="str">
        <f t="shared" si="67"/>
        <v/>
      </c>
      <c r="I117" s="213" t="str">
        <f t="shared" si="44"/>
        <v/>
      </c>
      <c r="J117" s="211" t="str">
        <f t="shared" si="68"/>
        <v/>
      </c>
      <c r="K117" s="212" t="str">
        <f t="shared" si="69"/>
        <v/>
      </c>
      <c r="L117" s="213" t="str">
        <f t="shared" si="47"/>
        <v/>
      </c>
      <c r="M117" s="20"/>
      <c r="N117" s="214" t="str">
        <f t="shared" si="48"/>
        <v/>
      </c>
      <c r="O117" s="215" t="str">
        <f t="shared" si="49"/>
        <v/>
      </c>
      <c r="P117" s="216" t="str">
        <f t="shared" si="50"/>
        <v/>
      </c>
      <c r="Q117" s="211" t="str">
        <f t="shared" si="70"/>
        <v/>
      </c>
      <c r="R117" s="217" t="str">
        <f t="shared" si="52"/>
        <v/>
      </c>
      <c r="S117" s="218"/>
      <c r="T117" s="219" t="str">
        <f t="shared" si="53"/>
        <v/>
      </c>
      <c r="U117" s="218"/>
      <c r="V117" s="219" t="str">
        <f t="shared" si="54"/>
        <v/>
      </c>
      <c r="W117" s="218"/>
      <c r="X117" s="220" t="str">
        <f t="shared" si="55"/>
        <v/>
      </c>
      <c r="Y117" s="221" t="str">
        <f t="shared" si="56"/>
        <v/>
      </c>
      <c r="Z117" s="222" t="str">
        <f t="shared" si="57"/>
        <v/>
      </c>
      <c r="AA117" s="223" t="str">
        <f t="shared" si="58"/>
        <v/>
      </c>
      <c r="AB117" s="224"/>
      <c r="AC117" s="186"/>
      <c r="AD117" s="225" t="str">
        <f t="shared" si="59"/>
        <v/>
      </c>
      <c r="AE117" s="226" t="str">
        <f t="shared" si="60"/>
        <v/>
      </c>
      <c r="AF117" s="227" t="str">
        <f t="shared" si="61"/>
        <v/>
      </c>
      <c r="AG117" s="228" t="str">
        <f t="shared" si="62"/>
        <v/>
      </c>
      <c r="AH117" s="229" t="str">
        <f t="shared" si="63"/>
        <v/>
      </c>
    </row>
    <row r="118" spans="2:34" ht="12" customHeight="1">
      <c r="B118" s="33">
        <f>IF(情報!$C108="","",情報!$C108)</f>
        <v>316</v>
      </c>
      <c r="C118" s="34" t="str">
        <f t="shared" si="38"/>
        <v/>
      </c>
      <c r="D118" s="230" t="str">
        <f t="shared" si="64"/>
        <v/>
      </c>
      <c r="E118" s="231" t="str">
        <f t="shared" si="65"/>
        <v/>
      </c>
      <c r="F118" s="232" t="str">
        <f t="shared" si="41"/>
        <v/>
      </c>
      <c r="G118" s="230" t="str">
        <f t="shared" si="66"/>
        <v/>
      </c>
      <c r="H118" s="231" t="str">
        <f t="shared" si="67"/>
        <v/>
      </c>
      <c r="I118" s="232" t="str">
        <f t="shared" si="44"/>
        <v/>
      </c>
      <c r="J118" s="230" t="str">
        <f t="shared" si="68"/>
        <v/>
      </c>
      <c r="K118" s="231" t="str">
        <f t="shared" si="69"/>
        <v/>
      </c>
      <c r="L118" s="232" t="str">
        <f t="shared" si="47"/>
        <v/>
      </c>
      <c r="M118" s="20"/>
      <c r="N118" s="233" t="str">
        <f t="shared" si="48"/>
        <v/>
      </c>
      <c r="O118" s="234" t="str">
        <f t="shared" si="49"/>
        <v/>
      </c>
      <c r="P118" s="235" t="str">
        <f t="shared" si="50"/>
        <v/>
      </c>
      <c r="Q118" s="230" t="str">
        <f t="shared" si="70"/>
        <v/>
      </c>
      <c r="R118" s="236" t="str">
        <f t="shared" si="52"/>
        <v/>
      </c>
      <c r="S118" s="237"/>
      <c r="T118" s="238" t="str">
        <f t="shared" si="53"/>
        <v/>
      </c>
      <c r="U118" s="237"/>
      <c r="V118" s="238" t="str">
        <f t="shared" si="54"/>
        <v/>
      </c>
      <c r="W118" s="237"/>
      <c r="X118" s="239" t="str">
        <f t="shared" si="55"/>
        <v/>
      </c>
      <c r="Y118" s="240" t="str">
        <f t="shared" si="56"/>
        <v/>
      </c>
      <c r="Z118" s="241" t="str">
        <f t="shared" si="57"/>
        <v/>
      </c>
      <c r="AA118" s="242" t="str">
        <f t="shared" si="58"/>
        <v/>
      </c>
      <c r="AB118" s="243"/>
      <c r="AC118" s="186"/>
      <c r="AD118" s="244" t="str">
        <f t="shared" si="59"/>
        <v/>
      </c>
      <c r="AE118" s="245" t="str">
        <f t="shared" si="60"/>
        <v/>
      </c>
      <c r="AF118" s="246" t="str">
        <f t="shared" si="61"/>
        <v/>
      </c>
      <c r="AG118" s="247" t="str">
        <f t="shared" si="62"/>
        <v/>
      </c>
      <c r="AH118" s="248" t="str">
        <f t="shared" si="63"/>
        <v/>
      </c>
    </row>
    <row r="119" spans="2:34" ht="12" customHeight="1">
      <c r="B119" s="21">
        <f>IF(情報!$C109="","",情報!$C109)</f>
        <v>317</v>
      </c>
      <c r="C119" s="22" t="str">
        <f t="shared" si="38"/>
        <v/>
      </c>
      <c r="D119" s="192" t="str">
        <f t="shared" si="64"/>
        <v/>
      </c>
      <c r="E119" s="193" t="str">
        <f t="shared" si="65"/>
        <v/>
      </c>
      <c r="F119" s="194" t="str">
        <f t="shared" si="41"/>
        <v/>
      </c>
      <c r="G119" s="192" t="str">
        <f t="shared" si="66"/>
        <v/>
      </c>
      <c r="H119" s="193" t="str">
        <f t="shared" si="67"/>
        <v/>
      </c>
      <c r="I119" s="194" t="str">
        <f t="shared" si="44"/>
        <v/>
      </c>
      <c r="J119" s="192" t="str">
        <f t="shared" si="68"/>
        <v/>
      </c>
      <c r="K119" s="193" t="str">
        <f t="shared" si="69"/>
        <v/>
      </c>
      <c r="L119" s="194" t="str">
        <f t="shared" si="47"/>
        <v/>
      </c>
      <c r="M119" s="20"/>
      <c r="N119" s="195" t="str">
        <f t="shared" si="48"/>
        <v/>
      </c>
      <c r="O119" s="196" t="str">
        <f t="shared" si="49"/>
        <v/>
      </c>
      <c r="P119" s="197" t="str">
        <f t="shared" si="50"/>
        <v/>
      </c>
      <c r="Q119" s="192" t="str">
        <f t="shared" si="70"/>
        <v/>
      </c>
      <c r="R119" s="198" t="str">
        <f t="shared" si="52"/>
        <v/>
      </c>
      <c r="S119" s="199"/>
      <c r="T119" s="200" t="str">
        <f t="shared" si="53"/>
        <v/>
      </c>
      <c r="U119" s="199"/>
      <c r="V119" s="200" t="str">
        <f t="shared" si="54"/>
        <v/>
      </c>
      <c r="W119" s="199"/>
      <c r="X119" s="201" t="str">
        <f t="shared" si="55"/>
        <v/>
      </c>
      <c r="Y119" s="202" t="str">
        <f t="shared" si="56"/>
        <v/>
      </c>
      <c r="Z119" s="203" t="str">
        <f t="shared" si="57"/>
        <v/>
      </c>
      <c r="AA119" s="204" t="str">
        <f t="shared" si="58"/>
        <v/>
      </c>
      <c r="AB119" s="205"/>
      <c r="AC119" s="186"/>
      <c r="AD119" s="206" t="str">
        <f t="shared" si="59"/>
        <v/>
      </c>
      <c r="AE119" s="207" t="str">
        <f t="shared" si="60"/>
        <v/>
      </c>
      <c r="AF119" s="208" t="str">
        <f t="shared" si="61"/>
        <v/>
      </c>
      <c r="AG119" s="209" t="str">
        <f t="shared" si="62"/>
        <v/>
      </c>
      <c r="AH119" s="210" t="str">
        <f t="shared" si="63"/>
        <v/>
      </c>
    </row>
    <row r="120" spans="2:34" ht="12" customHeight="1">
      <c r="B120" s="21">
        <f>IF(情報!$C110="","",情報!$C110)</f>
        <v>318</v>
      </c>
      <c r="C120" s="22" t="str">
        <f t="shared" si="38"/>
        <v/>
      </c>
      <c r="D120" s="192" t="str">
        <f t="shared" si="64"/>
        <v/>
      </c>
      <c r="E120" s="193" t="str">
        <f t="shared" si="65"/>
        <v/>
      </c>
      <c r="F120" s="194" t="str">
        <f t="shared" si="41"/>
        <v/>
      </c>
      <c r="G120" s="192" t="str">
        <f t="shared" si="66"/>
        <v/>
      </c>
      <c r="H120" s="193" t="str">
        <f t="shared" si="67"/>
        <v/>
      </c>
      <c r="I120" s="194" t="str">
        <f t="shared" si="44"/>
        <v/>
      </c>
      <c r="J120" s="192" t="str">
        <f t="shared" si="68"/>
        <v/>
      </c>
      <c r="K120" s="193" t="str">
        <f t="shared" si="69"/>
        <v/>
      </c>
      <c r="L120" s="194" t="str">
        <f t="shared" si="47"/>
        <v/>
      </c>
      <c r="M120" s="20"/>
      <c r="N120" s="195" t="str">
        <f t="shared" si="48"/>
        <v/>
      </c>
      <c r="O120" s="196" t="str">
        <f t="shared" si="49"/>
        <v/>
      </c>
      <c r="P120" s="197" t="str">
        <f t="shared" si="50"/>
        <v/>
      </c>
      <c r="Q120" s="192" t="str">
        <f t="shared" si="70"/>
        <v/>
      </c>
      <c r="R120" s="198" t="str">
        <f t="shared" si="52"/>
        <v/>
      </c>
      <c r="S120" s="199"/>
      <c r="T120" s="200" t="str">
        <f t="shared" si="53"/>
        <v/>
      </c>
      <c r="U120" s="199"/>
      <c r="V120" s="200" t="str">
        <f t="shared" si="54"/>
        <v/>
      </c>
      <c r="W120" s="199"/>
      <c r="X120" s="201" t="str">
        <f t="shared" si="55"/>
        <v/>
      </c>
      <c r="Y120" s="202" t="str">
        <f t="shared" si="56"/>
        <v/>
      </c>
      <c r="Z120" s="203" t="str">
        <f t="shared" si="57"/>
        <v/>
      </c>
      <c r="AA120" s="204" t="str">
        <f t="shared" si="58"/>
        <v/>
      </c>
      <c r="AB120" s="205"/>
      <c r="AC120" s="186"/>
      <c r="AD120" s="206" t="str">
        <f t="shared" si="59"/>
        <v/>
      </c>
      <c r="AE120" s="207" t="str">
        <f t="shared" si="60"/>
        <v/>
      </c>
      <c r="AF120" s="208" t="str">
        <f t="shared" si="61"/>
        <v/>
      </c>
      <c r="AG120" s="209" t="str">
        <f t="shared" si="62"/>
        <v/>
      </c>
      <c r="AH120" s="210" t="str">
        <f t="shared" si="63"/>
        <v/>
      </c>
    </row>
    <row r="121" spans="2:34" ht="12" customHeight="1">
      <c r="B121" s="21">
        <f>IF(情報!$C111="","",情報!$C111)</f>
        <v>319</v>
      </c>
      <c r="C121" s="22" t="str">
        <f t="shared" si="38"/>
        <v/>
      </c>
      <c r="D121" s="192" t="str">
        <f t="shared" si="64"/>
        <v/>
      </c>
      <c r="E121" s="193" t="str">
        <f t="shared" si="65"/>
        <v/>
      </c>
      <c r="F121" s="194" t="str">
        <f t="shared" si="41"/>
        <v/>
      </c>
      <c r="G121" s="192" t="str">
        <f t="shared" si="66"/>
        <v/>
      </c>
      <c r="H121" s="193" t="str">
        <f t="shared" si="67"/>
        <v/>
      </c>
      <c r="I121" s="194" t="str">
        <f t="shared" si="44"/>
        <v/>
      </c>
      <c r="J121" s="192" t="str">
        <f t="shared" si="68"/>
        <v/>
      </c>
      <c r="K121" s="193" t="str">
        <f t="shared" si="69"/>
        <v/>
      </c>
      <c r="L121" s="194" t="str">
        <f t="shared" si="47"/>
        <v/>
      </c>
      <c r="M121" s="20"/>
      <c r="N121" s="195" t="str">
        <f t="shared" si="48"/>
        <v/>
      </c>
      <c r="O121" s="196" t="str">
        <f t="shared" si="49"/>
        <v/>
      </c>
      <c r="P121" s="197" t="str">
        <f t="shared" si="50"/>
        <v/>
      </c>
      <c r="Q121" s="192" t="str">
        <f t="shared" si="70"/>
        <v/>
      </c>
      <c r="R121" s="198" t="str">
        <f t="shared" si="52"/>
        <v/>
      </c>
      <c r="S121" s="199"/>
      <c r="T121" s="200" t="str">
        <f t="shared" si="53"/>
        <v/>
      </c>
      <c r="U121" s="199"/>
      <c r="V121" s="200" t="str">
        <f t="shared" si="54"/>
        <v/>
      </c>
      <c r="W121" s="199"/>
      <c r="X121" s="201" t="str">
        <f t="shared" si="55"/>
        <v/>
      </c>
      <c r="Y121" s="202" t="str">
        <f t="shared" si="56"/>
        <v/>
      </c>
      <c r="Z121" s="203" t="str">
        <f t="shared" si="57"/>
        <v/>
      </c>
      <c r="AA121" s="204" t="str">
        <f t="shared" si="58"/>
        <v/>
      </c>
      <c r="AB121" s="205"/>
      <c r="AC121" s="186"/>
      <c r="AD121" s="206" t="str">
        <f t="shared" si="59"/>
        <v/>
      </c>
      <c r="AE121" s="207" t="str">
        <f t="shared" si="60"/>
        <v/>
      </c>
      <c r="AF121" s="208" t="str">
        <f t="shared" si="61"/>
        <v/>
      </c>
      <c r="AG121" s="209" t="str">
        <f t="shared" si="62"/>
        <v/>
      </c>
      <c r="AH121" s="210" t="str">
        <f t="shared" si="63"/>
        <v/>
      </c>
    </row>
    <row r="122" spans="2:34" ht="12" customHeight="1">
      <c r="B122" s="27">
        <f>IF(情報!$C112="","",情報!$C112)</f>
        <v>320</v>
      </c>
      <c r="C122" s="28" t="str">
        <f t="shared" si="38"/>
        <v/>
      </c>
      <c r="D122" s="211" t="str">
        <f t="shared" si="64"/>
        <v/>
      </c>
      <c r="E122" s="212" t="str">
        <f t="shared" si="65"/>
        <v/>
      </c>
      <c r="F122" s="213" t="str">
        <f t="shared" si="41"/>
        <v/>
      </c>
      <c r="G122" s="211" t="str">
        <f t="shared" si="66"/>
        <v/>
      </c>
      <c r="H122" s="212" t="str">
        <f t="shared" si="67"/>
        <v/>
      </c>
      <c r="I122" s="213" t="str">
        <f t="shared" si="44"/>
        <v/>
      </c>
      <c r="J122" s="211" t="str">
        <f t="shared" si="68"/>
        <v/>
      </c>
      <c r="K122" s="212" t="str">
        <f t="shared" si="69"/>
        <v/>
      </c>
      <c r="L122" s="213" t="str">
        <f t="shared" si="47"/>
        <v/>
      </c>
      <c r="M122" s="20"/>
      <c r="N122" s="214" t="str">
        <f t="shared" si="48"/>
        <v/>
      </c>
      <c r="O122" s="215" t="str">
        <f t="shared" si="49"/>
        <v/>
      </c>
      <c r="P122" s="216" t="str">
        <f t="shared" si="50"/>
        <v/>
      </c>
      <c r="Q122" s="211" t="str">
        <f t="shared" si="70"/>
        <v/>
      </c>
      <c r="R122" s="217" t="str">
        <f t="shared" si="52"/>
        <v/>
      </c>
      <c r="S122" s="218"/>
      <c r="T122" s="219" t="str">
        <f t="shared" si="53"/>
        <v/>
      </c>
      <c r="U122" s="218"/>
      <c r="V122" s="219" t="str">
        <f t="shared" si="54"/>
        <v/>
      </c>
      <c r="W122" s="218"/>
      <c r="X122" s="220" t="str">
        <f t="shared" si="55"/>
        <v/>
      </c>
      <c r="Y122" s="221" t="str">
        <f t="shared" si="56"/>
        <v/>
      </c>
      <c r="Z122" s="222" t="str">
        <f t="shared" si="57"/>
        <v/>
      </c>
      <c r="AA122" s="223" t="str">
        <f t="shared" si="58"/>
        <v/>
      </c>
      <c r="AB122" s="224"/>
      <c r="AC122" s="186"/>
      <c r="AD122" s="225" t="str">
        <f t="shared" si="59"/>
        <v/>
      </c>
      <c r="AE122" s="226" t="str">
        <f t="shared" si="60"/>
        <v/>
      </c>
      <c r="AF122" s="227" t="str">
        <f t="shared" si="61"/>
        <v/>
      </c>
      <c r="AG122" s="228" t="str">
        <f t="shared" si="62"/>
        <v/>
      </c>
      <c r="AH122" s="229" t="str">
        <f t="shared" si="63"/>
        <v/>
      </c>
    </row>
    <row r="123" spans="2:34" ht="12" customHeight="1">
      <c r="B123" s="33">
        <f>IF(情報!$C113="","",情報!$C113)</f>
        <v>321</v>
      </c>
      <c r="C123" s="34" t="str">
        <f t="shared" si="38"/>
        <v/>
      </c>
      <c r="D123" s="230" t="str">
        <f t="shared" si="64"/>
        <v/>
      </c>
      <c r="E123" s="231" t="str">
        <f t="shared" si="65"/>
        <v/>
      </c>
      <c r="F123" s="232" t="str">
        <f t="shared" si="41"/>
        <v/>
      </c>
      <c r="G123" s="230" t="str">
        <f t="shared" si="66"/>
        <v/>
      </c>
      <c r="H123" s="231" t="str">
        <f t="shared" si="67"/>
        <v/>
      </c>
      <c r="I123" s="232" t="str">
        <f t="shared" si="44"/>
        <v/>
      </c>
      <c r="J123" s="230" t="str">
        <f t="shared" si="68"/>
        <v/>
      </c>
      <c r="K123" s="231" t="str">
        <f t="shared" si="69"/>
        <v/>
      </c>
      <c r="L123" s="232" t="str">
        <f t="shared" si="47"/>
        <v/>
      </c>
      <c r="M123" s="20"/>
      <c r="N123" s="233" t="str">
        <f t="shared" si="48"/>
        <v/>
      </c>
      <c r="O123" s="234" t="str">
        <f t="shared" si="49"/>
        <v/>
      </c>
      <c r="P123" s="235" t="str">
        <f t="shared" si="50"/>
        <v/>
      </c>
      <c r="Q123" s="230" t="str">
        <f t="shared" si="70"/>
        <v/>
      </c>
      <c r="R123" s="236" t="str">
        <f t="shared" si="52"/>
        <v/>
      </c>
      <c r="S123" s="237"/>
      <c r="T123" s="238" t="str">
        <f t="shared" si="53"/>
        <v/>
      </c>
      <c r="U123" s="237"/>
      <c r="V123" s="238" t="str">
        <f t="shared" si="54"/>
        <v/>
      </c>
      <c r="W123" s="237"/>
      <c r="X123" s="239" t="str">
        <f t="shared" si="55"/>
        <v/>
      </c>
      <c r="Y123" s="240" t="str">
        <f t="shared" si="56"/>
        <v/>
      </c>
      <c r="Z123" s="241" t="str">
        <f t="shared" si="57"/>
        <v/>
      </c>
      <c r="AA123" s="242" t="str">
        <f t="shared" si="58"/>
        <v/>
      </c>
      <c r="AB123" s="243"/>
      <c r="AC123" s="186"/>
      <c r="AD123" s="244" t="str">
        <f t="shared" si="59"/>
        <v/>
      </c>
      <c r="AE123" s="245" t="str">
        <f t="shared" si="60"/>
        <v/>
      </c>
      <c r="AF123" s="246" t="str">
        <f t="shared" si="61"/>
        <v/>
      </c>
      <c r="AG123" s="247" t="str">
        <f t="shared" si="62"/>
        <v/>
      </c>
      <c r="AH123" s="248" t="str">
        <f t="shared" si="63"/>
        <v/>
      </c>
    </row>
    <row r="124" spans="2:34" ht="12" customHeight="1">
      <c r="B124" s="21">
        <f>IF(情報!$C114="","",情報!$C114)</f>
        <v>322</v>
      </c>
      <c r="C124" s="22" t="str">
        <f t="shared" si="38"/>
        <v/>
      </c>
      <c r="D124" s="192" t="str">
        <f t="shared" si="64"/>
        <v/>
      </c>
      <c r="E124" s="193" t="str">
        <f t="shared" si="65"/>
        <v/>
      </c>
      <c r="F124" s="194" t="str">
        <f t="shared" si="41"/>
        <v/>
      </c>
      <c r="G124" s="192" t="str">
        <f t="shared" si="66"/>
        <v/>
      </c>
      <c r="H124" s="193" t="str">
        <f t="shared" si="67"/>
        <v/>
      </c>
      <c r="I124" s="194" t="str">
        <f t="shared" si="44"/>
        <v/>
      </c>
      <c r="J124" s="192" t="str">
        <f t="shared" si="68"/>
        <v/>
      </c>
      <c r="K124" s="193" t="str">
        <f t="shared" si="69"/>
        <v/>
      </c>
      <c r="L124" s="194" t="str">
        <f t="shared" si="47"/>
        <v/>
      </c>
      <c r="M124" s="20"/>
      <c r="N124" s="195" t="str">
        <f t="shared" si="48"/>
        <v/>
      </c>
      <c r="O124" s="196" t="str">
        <f t="shared" si="49"/>
        <v/>
      </c>
      <c r="P124" s="197" t="str">
        <f t="shared" si="50"/>
        <v/>
      </c>
      <c r="Q124" s="192" t="str">
        <f t="shared" si="70"/>
        <v/>
      </c>
      <c r="R124" s="198" t="str">
        <f t="shared" si="52"/>
        <v/>
      </c>
      <c r="S124" s="199"/>
      <c r="T124" s="200" t="str">
        <f t="shared" si="53"/>
        <v/>
      </c>
      <c r="U124" s="199"/>
      <c r="V124" s="200" t="str">
        <f t="shared" si="54"/>
        <v/>
      </c>
      <c r="W124" s="199"/>
      <c r="X124" s="201" t="str">
        <f t="shared" si="55"/>
        <v/>
      </c>
      <c r="Y124" s="202" t="str">
        <f t="shared" si="56"/>
        <v/>
      </c>
      <c r="Z124" s="203" t="str">
        <f t="shared" si="57"/>
        <v/>
      </c>
      <c r="AA124" s="204" t="str">
        <f t="shared" si="58"/>
        <v/>
      </c>
      <c r="AB124" s="205"/>
      <c r="AC124" s="186"/>
      <c r="AD124" s="206" t="str">
        <f t="shared" si="59"/>
        <v/>
      </c>
      <c r="AE124" s="207" t="str">
        <f t="shared" si="60"/>
        <v/>
      </c>
      <c r="AF124" s="208" t="str">
        <f t="shared" si="61"/>
        <v/>
      </c>
      <c r="AG124" s="209" t="str">
        <f t="shared" si="62"/>
        <v/>
      </c>
      <c r="AH124" s="210" t="str">
        <f t="shared" si="63"/>
        <v/>
      </c>
    </row>
    <row r="125" spans="2:34" ht="12" customHeight="1">
      <c r="B125" s="21">
        <f>IF(情報!$C115="","",情報!$C115)</f>
        <v>323</v>
      </c>
      <c r="C125" s="22" t="str">
        <f t="shared" si="38"/>
        <v/>
      </c>
      <c r="D125" s="192" t="str">
        <f t="shared" si="64"/>
        <v/>
      </c>
      <c r="E125" s="193" t="str">
        <f t="shared" si="65"/>
        <v/>
      </c>
      <c r="F125" s="194" t="str">
        <f t="shared" si="41"/>
        <v/>
      </c>
      <c r="G125" s="192" t="str">
        <f t="shared" si="66"/>
        <v/>
      </c>
      <c r="H125" s="193" t="str">
        <f t="shared" si="67"/>
        <v/>
      </c>
      <c r="I125" s="194" t="str">
        <f t="shared" si="44"/>
        <v/>
      </c>
      <c r="J125" s="192" t="str">
        <f t="shared" si="68"/>
        <v/>
      </c>
      <c r="K125" s="193" t="str">
        <f t="shared" si="69"/>
        <v/>
      </c>
      <c r="L125" s="194" t="str">
        <f t="shared" si="47"/>
        <v/>
      </c>
      <c r="M125" s="20"/>
      <c r="N125" s="195" t="str">
        <f t="shared" si="48"/>
        <v/>
      </c>
      <c r="O125" s="196" t="str">
        <f t="shared" si="49"/>
        <v/>
      </c>
      <c r="P125" s="197" t="str">
        <f t="shared" si="50"/>
        <v/>
      </c>
      <c r="Q125" s="192" t="str">
        <f t="shared" si="70"/>
        <v/>
      </c>
      <c r="R125" s="198" t="str">
        <f t="shared" si="52"/>
        <v/>
      </c>
      <c r="S125" s="199"/>
      <c r="T125" s="200" t="str">
        <f t="shared" si="53"/>
        <v/>
      </c>
      <c r="U125" s="199"/>
      <c r="V125" s="200" t="str">
        <f t="shared" si="54"/>
        <v/>
      </c>
      <c r="W125" s="199"/>
      <c r="X125" s="201" t="str">
        <f t="shared" si="55"/>
        <v/>
      </c>
      <c r="Y125" s="202" t="str">
        <f t="shared" si="56"/>
        <v/>
      </c>
      <c r="Z125" s="203" t="str">
        <f t="shared" si="57"/>
        <v/>
      </c>
      <c r="AA125" s="204" t="str">
        <f t="shared" si="58"/>
        <v/>
      </c>
      <c r="AB125" s="205"/>
      <c r="AC125" s="186"/>
      <c r="AD125" s="206" t="str">
        <f t="shared" si="59"/>
        <v/>
      </c>
      <c r="AE125" s="207" t="str">
        <f t="shared" si="60"/>
        <v/>
      </c>
      <c r="AF125" s="208" t="str">
        <f t="shared" si="61"/>
        <v/>
      </c>
      <c r="AG125" s="209" t="str">
        <f t="shared" si="62"/>
        <v/>
      </c>
      <c r="AH125" s="210" t="str">
        <f t="shared" si="63"/>
        <v/>
      </c>
    </row>
    <row r="126" spans="2:34" ht="12" customHeight="1">
      <c r="B126" s="21">
        <f>IF(情報!$C116="","",情報!$C116)</f>
        <v>324</v>
      </c>
      <c r="C126" s="22" t="str">
        <f t="shared" si="38"/>
        <v/>
      </c>
      <c r="D126" s="192" t="str">
        <f t="shared" si="64"/>
        <v/>
      </c>
      <c r="E126" s="193" t="str">
        <f t="shared" si="65"/>
        <v/>
      </c>
      <c r="F126" s="194" t="str">
        <f t="shared" si="41"/>
        <v/>
      </c>
      <c r="G126" s="192" t="str">
        <f t="shared" si="66"/>
        <v/>
      </c>
      <c r="H126" s="193" t="str">
        <f t="shared" si="67"/>
        <v/>
      </c>
      <c r="I126" s="194" t="str">
        <f t="shared" si="44"/>
        <v/>
      </c>
      <c r="J126" s="192" t="str">
        <f t="shared" si="68"/>
        <v/>
      </c>
      <c r="K126" s="193" t="str">
        <f t="shared" si="69"/>
        <v/>
      </c>
      <c r="L126" s="194" t="str">
        <f t="shared" si="47"/>
        <v/>
      </c>
      <c r="M126" s="20"/>
      <c r="N126" s="195" t="str">
        <f t="shared" si="48"/>
        <v/>
      </c>
      <c r="O126" s="196" t="str">
        <f t="shared" si="49"/>
        <v/>
      </c>
      <c r="P126" s="197" t="str">
        <f t="shared" si="50"/>
        <v/>
      </c>
      <c r="Q126" s="192" t="str">
        <f t="shared" si="70"/>
        <v/>
      </c>
      <c r="R126" s="198" t="str">
        <f t="shared" si="52"/>
        <v/>
      </c>
      <c r="S126" s="199"/>
      <c r="T126" s="200" t="str">
        <f t="shared" si="53"/>
        <v/>
      </c>
      <c r="U126" s="199"/>
      <c r="V126" s="200" t="str">
        <f t="shared" si="54"/>
        <v/>
      </c>
      <c r="W126" s="199"/>
      <c r="X126" s="201" t="str">
        <f t="shared" si="55"/>
        <v/>
      </c>
      <c r="Y126" s="202" t="str">
        <f t="shared" si="56"/>
        <v/>
      </c>
      <c r="Z126" s="203" t="str">
        <f t="shared" si="57"/>
        <v/>
      </c>
      <c r="AA126" s="204" t="str">
        <f t="shared" si="58"/>
        <v/>
      </c>
      <c r="AB126" s="205"/>
      <c r="AC126" s="186"/>
      <c r="AD126" s="206" t="str">
        <f t="shared" si="59"/>
        <v/>
      </c>
      <c r="AE126" s="207" t="str">
        <f t="shared" si="60"/>
        <v/>
      </c>
      <c r="AF126" s="208" t="str">
        <f t="shared" si="61"/>
        <v/>
      </c>
      <c r="AG126" s="209" t="str">
        <f t="shared" si="62"/>
        <v/>
      </c>
      <c r="AH126" s="210" t="str">
        <f t="shared" si="63"/>
        <v/>
      </c>
    </row>
    <row r="127" spans="2:34" ht="12" customHeight="1">
      <c r="B127" s="27">
        <f>IF(情報!$C117="","",情報!$C117)</f>
        <v>325</v>
      </c>
      <c r="C127" s="28" t="str">
        <f t="shared" si="38"/>
        <v/>
      </c>
      <c r="D127" s="211" t="str">
        <f t="shared" si="64"/>
        <v/>
      </c>
      <c r="E127" s="212" t="str">
        <f t="shared" si="65"/>
        <v/>
      </c>
      <c r="F127" s="213" t="str">
        <f t="shared" si="41"/>
        <v/>
      </c>
      <c r="G127" s="211" t="str">
        <f t="shared" si="66"/>
        <v/>
      </c>
      <c r="H127" s="212" t="str">
        <f t="shared" si="67"/>
        <v/>
      </c>
      <c r="I127" s="213" t="str">
        <f t="shared" si="44"/>
        <v/>
      </c>
      <c r="J127" s="211" t="str">
        <f t="shared" si="68"/>
        <v/>
      </c>
      <c r="K127" s="212" t="str">
        <f t="shared" si="69"/>
        <v/>
      </c>
      <c r="L127" s="213" t="str">
        <f t="shared" si="47"/>
        <v/>
      </c>
      <c r="M127" s="20"/>
      <c r="N127" s="214" t="str">
        <f t="shared" si="48"/>
        <v/>
      </c>
      <c r="O127" s="215" t="str">
        <f t="shared" si="49"/>
        <v/>
      </c>
      <c r="P127" s="216" t="str">
        <f t="shared" si="50"/>
        <v/>
      </c>
      <c r="Q127" s="211" t="str">
        <f t="shared" si="70"/>
        <v/>
      </c>
      <c r="R127" s="217" t="str">
        <f t="shared" si="52"/>
        <v/>
      </c>
      <c r="S127" s="218"/>
      <c r="T127" s="219" t="str">
        <f t="shared" si="53"/>
        <v/>
      </c>
      <c r="U127" s="218"/>
      <c r="V127" s="219" t="str">
        <f t="shared" si="54"/>
        <v/>
      </c>
      <c r="W127" s="218"/>
      <c r="X127" s="220" t="str">
        <f t="shared" si="55"/>
        <v/>
      </c>
      <c r="Y127" s="221" t="str">
        <f t="shared" si="56"/>
        <v/>
      </c>
      <c r="Z127" s="222" t="str">
        <f t="shared" si="57"/>
        <v/>
      </c>
      <c r="AA127" s="223" t="str">
        <f t="shared" si="58"/>
        <v/>
      </c>
      <c r="AB127" s="224"/>
      <c r="AC127" s="186"/>
      <c r="AD127" s="225" t="str">
        <f t="shared" si="59"/>
        <v/>
      </c>
      <c r="AE127" s="226" t="str">
        <f t="shared" si="60"/>
        <v/>
      </c>
      <c r="AF127" s="227" t="str">
        <f t="shared" si="61"/>
        <v/>
      </c>
      <c r="AG127" s="228" t="str">
        <f t="shared" si="62"/>
        <v/>
      </c>
      <c r="AH127" s="229" t="str">
        <f t="shared" si="63"/>
        <v/>
      </c>
    </row>
    <row r="128" spans="2:34" ht="12" customHeight="1">
      <c r="B128" s="33">
        <f>IF(情報!$C118="","",情報!$C118)</f>
        <v>326</v>
      </c>
      <c r="C128" s="34" t="str">
        <f t="shared" si="38"/>
        <v/>
      </c>
      <c r="D128" s="230" t="str">
        <f t="shared" si="64"/>
        <v/>
      </c>
      <c r="E128" s="231" t="str">
        <f t="shared" si="65"/>
        <v/>
      </c>
      <c r="F128" s="232" t="str">
        <f t="shared" si="41"/>
        <v/>
      </c>
      <c r="G128" s="230" t="str">
        <f t="shared" si="66"/>
        <v/>
      </c>
      <c r="H128" s="231" t="str">
        <f t="shared" si="67"/>
        <v/>
      </c>
      <c r="I128" s="232" t="str">
        <f t="shared" si="44"/>
        <v/>
      </c>
      <c r="J128" s="230" t="str">
        <f t="shared" si="68"/>
        <v/>
      </c>
      <c r="K128" s="231" t="str">
        <f t="shared" si="69"/>
        <v/>
      </c>
      <c r="L128" s="232" t="str">
        <f t="shared" si="47"/>
        <v/>
      </c>
      <c r="M128" s="20"/>
      <c r="N128" s="233" t="str">
        <f t="shared" si="48"/>
        <v/>
      </c>
      <c r="O128" s="234" t="str">
        <f t="shared" si="49"/>
        <v/>
      </c>
      <c r="P128" s="235" t="str">
        <f t="shared" si="50"/>
        <v/>
      </c>
      <c r="Q128" s="230" t="str">
        <f t="shared" si="70"/>
        <v/>
      </c>
      <c r="R128" s="236" t="str">
        <f t="shared" si="52"/>
        <v/>
      </c>
      <c r="S128" s="237"/>
      <c r="T128" s="238" t="str">
        <f t="shared" si="53"/>
        <v/>
      </c>
      <c r="U128" s="237"/>
      <c r="V128" s="238" t="str">
        <f t="shared" si="54"/>
        <v/>
      </c>
      <c r="W128" s="237"/>
      <c r="X128" s="239" t="str">
        <f t="shared" si="55"/>
        <v/>
      </c>
      <c r="Y128" s="240" t="str">
        <f t="shared" si="56"/>
        <v/>
      </c>
      <c r="Z128" s="241" t="str">
        <f t="shared" si="57"/>
        <v/>
      </c>
      <c r="AA128" s="242" t="str">
        <f t="shared" si="58"/>
        <v/>
      </c>
      <c r="AB128" s="243"/>
      <c r="AC128" s="186"/>
      <c r="AD128" s="244" t="str">
        <f t="shared" si="59"/>
        <v/>
      </c>
      <c r="AE128" s="245" t="str">
        <f t="shared" si="60"/>
        <v/>
      </c>
      <c r="AF128" s="246" t="str">
        <f t="shared" si="61"/>
        <v/>
      </c>
      <c r="AG128" s="247" t="str">
        <f t="shared" si="62"/>
        <v/>
      </c>
      <c r="AH128" s="248" t="str">
        <f t="shared" si="63"/>
        <v/>
      </c>
    </row>
    <row r="129" spans="2:34" ht="12" customHeight="1">
      <c r="B129" s="21">
        <f>IF(情報!$C119="","",情報!$C119)</f>
        <v>327</v>
      </c>
      <c r="C129" s="22" t="str">
        <f t="shared" si="38"/>
        <v/>
      </c>
      <c r="D129" s="192" t="str">
        <f t="shared" si="64"/>
        <v/>
      </c>
      <c r="E129" s="193" t="str">
        <f t="shared" si="65"/>
        <v/>
      </c>
      <c r="F129" s="194" t="str">
        <f t="shared" si="41"/>
        <v/>
      </c>
      <c r="G129" s="192" t="str">
        <f t="shared" si="66"/>
        <v/>
      </c>
      <c r="H129" s="193" t="str">
        <f t="shared" si="67"/>
        <v/>
      </c>
      <c r="I129" s="194" t="str">
        <f t="shared" si="44"/>
        <v/>
      </c>
      <c r="J129" s="192" t="str">
        <f t="shared" si="68"/>
        <v/>
      </c>
      <c r="K129" s="193" t="str">
        <f t="shared" si="69"/>
        <v/>
      </c>
      <c r="L129" s="194" t="str">
        <f t="shared" si="47"/>
        <v/>
      </c>
      <c r="M129" s="20"/>
      <c r="N129" s="195" t="str">
        <f t="shared" si="48"/>
        <v/>
      </c>
      <c r="O129" s="196" t="str">
        <f t="shared" si="49"/>
        <v/>
      </c>
      <c r="P129" s="197" t="str">
        <f t="shared" si="50"/>
        <v/>
      </c>
      <c r="Q129" s="192" t="str">
        <f t="shared" si="70"/>
        <v/>
      </c>
      <c r="R129" s="198" t="str">
        <f t="shared" si="52"/>
        <v/>
      </c>
      <c r="S129" s="199"/>
      <c r="T129" s="200" t="str">
        <f t="shared" si="53"/>
        <v/>
      </c>
      <c r="U129" s="199"/>
      <c r="V129" s="200" t="str">
        <f t="shared" si="54"/>
        <v/>
      </c>
      <c r="W129" s="199"/>
      <c r="X129" s="201" t="str">
        <f t="shared" si="55"/>
        <v/>
      </c>
      <c r="Y129" s="202" t="str">
        <f t="shared" si="56"/>
        <v/>
      </c>
      <c r="Z129" s="203" t="str">
        <f t="shared" si="57"/>
        <v/>
      </c>
      <c r="AA129" s="204" t="str">
        <f t="shared" si="58"/>
        <v/>
      </c>
      <c r="AB129" s="205"/>
      <c r="AC129" s="186"/>
      <c r="AD129" s="206" t="str">
        <f t="shared" si="59"/>
        <v/>
      </c>
      <c r="AE129" s="207" t="str">
        <f t="shared" si="60"/>
        <v/>
      </c>
      <c r="AF129" s="208" t="str">
        <f t="shared" si="61"/>
        <v/>
      </c>
      <c r="AG129" s="209" t="str">
        <f t="shared" si="62"/>
        <v/>
      </c>
      <c r="AH129" s="210" t="str">
        <f t="shared" si="63"/>
        <v/>
      </c>
    </row>
    <row r="130" spans="2:34" ht="12" customHeight="1">
      <c r="B130" s="21">
        <f>IF(情報!$C120="","",情報!$C120)</f>
        <v>328</v>
      </c>
      <c r="C130" s="22" t="str">
        <f t="shared" si="38"/>
        <v/>
      </c>
      <c r="D130" s="192" t="str">
        <f t="shared" si="64"/>
        <v/>
      </c>
      <c r="E130" s="193" t="str">
        <f t="shared" si="65"/>
        <v/>
      </c>
      <c r="F130" s="194" t="str">
        <f t="shared" si="41"/>
        <v/>
      </c>
      <c r="G130" s="192" t="str">
        <f t="shared" si="66"/>
        <v/>
      </c>
      <c r="H130" s="193" t="str">
        <f t="shared" si="67"/>
        <v/>
      </c>
      <c r="I130" s="194" t="str">
        <f t="shared" si="44"/>
        <v/>
      </c>
      <c r="J130" s="192" t="str">
        <f t="shared" si="68"/>
        <v/>
      </c>
      <c r="K130" s="193" t="str">
        <f t="shared" si="69"/>
        <v/>
      </c>
      <c r="L130" s="194" t="str">
        <f t="shared" si="47"/>
        <v/>
      </c>
      <c r="M130" s="20"/>
      <c r="N130" s="195" t="str">
        <f t="shared" si="48"/>
        <v/>
      </c>
      <c r="O130" s="196" t="str">
        <f t="shared" si="49"/>
        <v/>
      </c>
      <c r="P130" s="197" t="str">
        <f t="shared" si="50"/>
        <v/>
      </c>
      <c r="Q130" s="192" t="str">
        <f t="shared" si="70"/>
        <v/>
      </c>
      <c r="R130" s="198" t="str">
        <f t="shared" si="52"/>
        <v/>
      </c>
      <c r="S130" s="199"/>
      <c r="T130" s="200" t="str">
        <f t="shared" si="53"/>
        <v/>
      </c>
      <c r="U130" s="199"/>
      <c r="V130" s="200" t="str">
        <f t="shared" si="54"/>
        <v/>
      </c>
      <c r="W130" s="199"/>
      <c r="X130" s="201" t="str">
        <f t="shared" si="55"/>
        <v/>
      </c>
      <c r="Y130" s="202" t="str">
        <f t="shared" si="56"/>
        <v/>
      </c>
      <c r="Z130" s="203" t="str">
        <f t="shared" si="57"/>
        <v/>
      </c>
      <c r="AA130" s="204" t="str">
        <f t="shared" si="58"/>
        <v/>
      </c>
      <c r="AB130" s="205"/>
      <c r="AC130" s="186"/>
      <c r="AD130" s="206" t="str">
        <f t="shared" si="59"/>
        <v/>
      </c>
      <c r="AE130" s="207" t="str">
        <f t="shared" si="60"/>
        <v/>
      </c>
      <c r="AF130" s="208" t="str">
        <f t="shared" si="61"/>
        <v/>
      </c>
      <c r="AG130" s="209" t="str">
        <f t="shared" si="62"/>
        <v/>
      </c>
      <c r="AH130" s="210" t="str">
        <f t="shared" si="63"/>
        <v/>
      </c>
    </row>
    <row r="131" spans="2:34" ht="12" customHeight="1">
      <c r="B131" s="21">
        <f>IF(情報!$C121="","",情報!$C121)</f>
        <v>329</v>
      </c>
      <c r="C131" s="22" t="str">
        <f t="shared" si="38"/>
        <v/>
      </c>
      <c r="D131" s="192" t="str">
        <f t="shared" si="64"/>
        <v/>
      </c>
      <c r="E131" s="193" t="str">
        <f t="shared" si="65"/>
        <v/>
      </c>
      <c r="F131" s="194" t="str">
        <f t="shared" si="41"/>
        <v/>
      </c>
      <c r="G131" s="192" t="str">
        <f t="shared" si="66"/>
        <v/>
      </c>
      <c r="H131" s="193" t="str">
        <f t="shared" si="67"/>
        <v/>
      </c>
      <c r="I131" s="194" t="str">
        <f t="shared" si="44"/>
        <v/>
      </c>
      <c r="J131" s="192" t="str">
        <f t="shared" si="68"/>
        <v/>
      </c>
      <c r="K131" s="193" t="str">
        <f t="shared" si="69"/>
        <v/>
      </c>
      <c r="L131" s="194" t="str">
        <f t="shared" si="47"/>
        <v/>
      </c>
      <c r="M131" s="20"/>
      <c r="N131" s="195" t="str">
        <f t="shared" si="48"/>
        <v/>
      </c>
      <c r="O131" s="196" t="str">
        <f t="shared" si="49"/>
        <v/>
      </c>
      <c r="P131" s="197" t="str">
        <f t="shared" si="50"/>
        <v/>
      </c>
      <c r="Q131" s="192" t="str">
        <f t="shared" si="70"/>
        <v/>
      </c>
      <c r="R131" s="198" t="str">
        <f t="shared" si="52"/>
        <v/>
      </c>
      <c r="S131" s="199"/>
      <c r="T131" s="200" t="str">
        <f t="shared" si="53"/>
        <v/>
      </c>
      <c r="U131" s="199"/>
      <c r="V131" s="200" t="str">
        <f t="shared" si="54"/>
        <v/>
      </c>
      <c r="W131" s="199"/>
      <c r="X131" s="201" t="str">
        <f t="shared" si="55"/>
        <v/>
      </c>
      <c r="Y131" s="202" t="str">
        <f t="shared" si="56"/>
        <v/>
      </c>
      <c r="Z131" s="203" t="str">
        <f t="shared" si="57"/>
        <v/>
      </c>
      <c r="AA131" s="204" t="str">
        <f t="shared" si="58"/>
        <v/>
      </c>
      <c r="AB131" s="205"/>
      <c r="AC131" s="186"/>
      <c r="AD131" s="206" t="str">
        <f t="shared" si="59"/>
        <v/>
      </c>
      <c r="AE131" s="207" t="str">
        <f t="shared" si="60"/>
        <v/>
      </c>
      <c r="AF131" s="208" t="str">
        <f t="shared" si="61"/>
        <v/>
      </c>
      <c r="AG131" s="209" t="str">
        <f t="shared" si="62"/>
        <v/>
      </c>
      <c r="AH131" s="210" t="str">
        <f t="shared" si="63"/>
        <v/>
      </c>
    </row>
    <row r="132" spans="2:34" ht="12" customHeight="1">
      <c r="B132" s="27">
        <f>IF(情報!$C122="","",情報!$C122)</f>
        <v>330</v>
      </c>
      <c r="C132" s="28" t="str">
        <f t="shared" si="38"/>
        <v/>
      </c>
      <c r="D132" s="211" t="str">
        <f t="shared" si="64"/>
        <v/>
      </c>
      <c r="E132" s="212" t="str">
        <f t="shared" si="65"/>
        <v/>
      </c>
      <c r="F132" s="213" t="str">
        <f t="shared" si="41"/>
        <v/>
      </c>
      <c r="G132" s="211" t="str">
        <f t="shared" si="66"/>
        <v/>
      </c>
      <c r="H132" s="212" t="str">
        <f t="shared" si="67"/>
        <v/>
      </c>
      <c r="I132" s="213" t="str">
        <f t="shared" si="44"/>
        <v/>
      </c>
      <c r="J132" s="211" t="str">
        <f t="shared" si="68"/>
        <v/>
      </c>
      <c r="K132" s="212" t="str">
        <f t="shared" si="69"/>
        <v/>
      </c>
      <c r="L132" s="213" t="str">
        <f t="shared" si="47"/>
        <v/>
      </c>
      <c r="M132" s="20"/>
      <c r="N132" s="214" t="str">
        <f t="shared" si="48"/>
        <v/>
      </c>
      <c r="O132" s="215" t="str">
        <f t="shared" si="49"/>
        <v/>
      </c>
      <c r="P132" s="216" t="str">
        <f t="shared" si="50"/>
        <v/>
      </c>
      <c r="Q132" s="211" t="str">
        <f t="shared" si="70"/>
        <v/>
      </c>
      <c r="R132" s="217" t="str">
        <f t="shared" si="52"/>
        <v/>
      </c>
      <c r="S132" s="218"/>
      <c r="T132" s="219" t="str">
        <f t="shared" si="53"/>
        <v/>
      </c>
      <c r="U132" s="218"/>
      <c r="V132" s="219" t="str">
        <f t="shared" si="54"/>
        <v/>
      </c>
      <c r="W132" s="218"/>
      <c r="X132" s="220" t="str">
        <f t="shared" si="55"/>
        <v/>
      </c>
      <c r="Y132" s="221" t="str">
        <f t="shared" si="56"/>
        <v/>
      </c>
      <c r="Z132" s="222" t="str">
        <f t="shared" si="57"/>
        <v/>
      </c>
      <c r="AA132" s="223" t="str">
        <f t="shared" si="58"/>
        <v/>
      </c>
      <c r="AB132" s="224"/>
      <c r="AC132" s="186"/>
      <c r="AD132" s="225" t="str">
        <f t="shared" si="59"/>
        <v/>
      </c>
      <c r="AE132" s="226" t="str">
        <f t="shared" si="60"/>
        <v/>
      </c>
      <c r="AF132" s="227" t="str">
        <f t="shared" si="61"/>
        <v/>
      </c>
      <c r="AG132" s="228" t="str">
        <f t="shared" si="62"/>
        <v/>
      </c>
      <c r="AH132" s="229" t="str">
        <f t="shared" si="63"/>
        <v/>
      </c>
    </row>
    <row r="133" spans="2:34" ht="12" customHeight="1">
      <c r="B133" s="33">
        <f>IF(情報!$C123="","",情報!$C123)</f>
        <v>331</v>
      </c>
      <c r="C133" s="34" t="str">
        <f t="shared" si="38"/>
        <v/>
      </c>
      <c r="D133" s="230" t="str">
        <f t="shared" si="64"/>
        <v/>
      </c>
      <c r="E133" s="231" t="str">
        <f t="shared" si="65"/>
        <v/>
      </c>
      <c r="F133" s="232" t="str">
        <f t="shared" si="41"/>
        <v/>
      </c>
      <c r="G133" s="230" t="str">
        <f t="shared" si="66"/>
        <v/>
      </c>
      <c r="H133" s="231" t="str">
        <f t="shared" si="67"/>
        <v/>
      </c>
      <c r="I133" s="232" t="str">
        <f t="shared" si="44"/>
        <v/>
      </c>
      <c r="J133" s="230" t="str">
        <f t="shared" si="68"/>
        <v/>
      </c>
      <c r="K133" s="231" t="str">
        <f t="shared" si="69"/>
        <v/>
      </c>
      <c r="L133" s="232" t="str">
        <f t="shared" si="47"/>
        <v/>
      </c>
      <c r="M133" s="20"/>
      <c r="N133" s="233" t="str">
        <f t="shared" si="48"/>
        <v/>
      </c>
      <c r="O133" s="234" t="str">
        <f t="shared" si="49"/>
        <v/>
      </c>
      <c r="P133" s="235" t="str">
        <f t="shared" si="50"/>
        <v/>
      </c>
      <c r="Q133" s="230" t="str">
        <f t="shared" si="70"/>
        <v/>
      </c>
      <c r="R133" s="236" t="str">
        <f t="shared" si="52"/>
        <v/>
      </c>
      <c r="S133" s="237"/>
      <c r="T133" s="238" t="str">
        <f t="shared" si="53"/>
        <v/>
      </c>
      <c r="U133" s="237"/>
      <c r="V133" s="238" t="str">
        <f t="shared" si="54"/>
        <v/>
      </c>
      <c r="W133" s="237"/>
      <c r="X133" s="239" t="str">
        <f t="shared" si="55"/>
        <v/>
      </c>
      <c r="Y133" s="240" t="str">
        <f t="shared" si="56"/>
        <v/>
      </c>
      <c r="Z133" s="241" t="str">
        <f t="shared" si="57"/>
        <v/>
      </c>
      <c r="AA133" s="242" t="str">
        <f t="shared" si="58"/>
        <v/>
      </c>
      <c r="AB133" s="243"/>
      <c r="AC133" s="186"/>
      <c r="AD133" s="244" t="str">
        <f t="shared" si="59"/>
        <v/>
      </c>
      <c r="AE133" s="245" t="str">
        <f t="shared" si="60"/>
        <v/>
      </c>
      <c r="AF133" s="246" t="str">
        <f t="shared" si="61"/>
        <v/>
      </c>
      <c r="AG133" s="247" t="str">
        <f t="shared" si="62"/>
        <v/>
      </c>
      <c r="AH133" s="248" t="str">
        <f t="shared" si="63"/>
        <v/>
      </c>
    </row>
    <row r="134" spans="2:34" ht="12" customHeight="1">
      <c r="B134" s="21">
        <f>IF(情報!$C124="","",情報!$C124)</f>
        <v>332</v>
      </c>
      <c r="C134" s="22" t="str">
        <f t="shared" si="38"/>
        <v/>
      </c>
      <c r="D134" s="192" t="str">
        <f t="shared" si="64"/>
        <v/>
      </c>
      <c r="E134" s="193" t="str">
        <f t="shared" si="65"/>
        <v/>
      </c>
      <c r="F134" s="194" t="str">
        <f t="shared" si="41"/>
        <v/>
      </c>
      <c r="G134" s="192" t="str">
        <f t="shared" si="66"/>
        <v/>
      </c>
      <c r="H134" s="193" t="str">
        <f t="shared" si="67"/>
        <v/>
      </c>
      <c r="I134" s="194" t="str">
        <f t="shared" si="44"/>
        <v/>
      </c>
      <c r="J134" s="192" t="str">
        <f t="shared" si="68"/>
        <v/>
      </c>
      <c r="K134" s="193" t="str">
        <f t="shared" si="69"/>
        <v/>
      </c>
      <c r="L134" s="194" t="str">
        <f t="shared" si="47"/>
        <v/>
      </c>
      <c r="M134" s="20"/>
      <c r="N134" s="195" t="str">
        <f t="shared" si="48"/>
        <v/>
      </c>
      <c r="O134" s="196" t="str">
        <f t="shared" si="49"/>
        <v/>
      </c>
      <c r="P134" s="197" t="str">
        <f t="shared" si="50"/>
        <v/>
      </c>
      <c r="Q134" s="192" t="str">
        <f t="shared" si="70"/>
        <v/>
      </c>
      <c r="R134" s="198" t="str">
        <f t="shared" si="52"/>
        <v/>
      </c>
      <c r="S134" s="199"/>
      <c r="T134" s="200" t="str">
        <f t="shared" si="53"/>
        <v/>
      </c>
      <c r="U134" s="199"/>
      <c r="V134" s="200" t="str">
        <f t="shared" si="54"/>
        <v/>
      </c>
      <c r="W134" s="199"/>
      <c r="X134" s="201" t="str">
        <f t="shared" si="55"/>
        <v/>
      </c>
      <c r="Y134" s="202" t="str">
        <f t="shared" si="56"/>
        <v/>
      </c>
      <c r="Z134" s="203" t="str">
        <f t="shared" si="57"/>
        <v/>
      </c>
      <c r="AA134" s="204" t="str">
        <f t="shared" si="58"/>
        <v/>
      </c>
      <c r="AB134" s="205"/>
      <c r="AC134" s="186"/>
      <c r="AD134" s="206" t="str">
        <f t="shared" si="59"/>
        <v/>
      </c>
      <c r="AE134" s="207" t="str">
        <f t="shared" si="60"/>
        <v/>
      </c>
      <c r="AF134" s="208" t="str">
        <f t="shared" si="61"/>
        <v/>
      </c>
      <c r="AG134" s="209" t="str">
        <f t="shared" si="62"/>
        <v/>
      </c>
      <c r="AH134" s="210" t="str">
        <f t="shared" si="63"/>
        <v/>
      </c>
    </row>
    <row r="135" spans="2:34" ht="12" customHeight="1">
      <c r="B135" s="21">
        <f>IF(情報!$C125="","",情報!$C125)</f>
        <v>333</v>
      </c>
      <c r="C135" s="22" t="str">
        <f t="shared" si="38"/>
        <v/>
      </c>
      <c r="D135" s="192" t="str">
        <f t="shared" si="64"/>
        <v/>
      </c>
      <c r="E135" s="193" t="str">
        <f t="shared" si="65"/>
        <v/>
      </c>
      <c r="F135" s="194" t="str">
        <f t="shared" si="41"/>
        <v/>
      </c>
      <c r="G135" s="192" t="str">
        <f t="shared" si="66"/>
        <v/>
      </c>
      <c r="H135" s="193" t="str">
        <f t="shared" si="67"/>
        <v/>
      </c>
      <c r="I135" s="194" t="str">
        <f t="shared" si="44"/>
        <v/>
      </c>
      <c r="J135" s="192" t="str">
        <f t="shared" si="68"/>
        <v/>
      </c>
      <c r="K135" s="193" t="str">
        <f t="shared" si="69"/>
        <v/>
      </c>
      <c r="L135" s="194" t="str">
        <f t="shared" si="47"/>
        <v/>
      </c>
      <c r="M135" s="20"/>
      <c r="N135" s="195" t="str">
        <f t="shared" si="48"/>
        <v/>
      </c>
      <c r="O135" s="196" t="str">
        <f t="shared" si="49"/>
        <v/>
      </c>
      <c r="P135" s="197" t="str">
        <f t="shared" si="50"/>
        <v/>
      </c>
      <c r="Q135" s="192" t="str">
        <f t="shared" si="70"/>
        <v/>
      </c>
      <c r="R135" s="198" t="str">
        <f t="shared" si="52"/>
        <v/>
      </c>
      <c r="S135" s="199"/>
      <c r="T135" s="200" t="str">
        <f t="shared" si="53"/>
        <v/>
      </c>
      <c r="U135" s="199"/>
      <c r="V135" s="200" t="str">
        <f t="shared" si="54"/>
        <v/>
      </c>
      <c r="W135" s="199"/>
      <c r="X135" s="201" t="str">
        <f t="shared" si="55"/>
        <v/>
      </c>
      <c r="Y135" s="202" t="str">
        <f t="shared" si="56"/>
        <v/>
      </c>
      <c r="Z135" s="203" t="str">
        <f t="shared" si="57"/>
        <v/>
      </c>
      <c r="AA135" s="204" t="str">
        <f t="shared" si="58"/>
        <v/>
      </c>
      <c r="AB135" s="205"/>
      <c r="AC135" s="186"/>
      <c r="AD135" s="206" t="str">
        <f t="shared" si="59"/>
        <v/>
      </c>
      <c r="AE135" s="207" t="str">
        <f t="shared" si="60"/>
        <v/>
      </c>
      <c r="AF135" s="208" t="str">
        <f t="shared" si="61"/>
        <v/>
      </c>
      <c r="AG135" s="209" t="str">
        <f t="shared" si="62"/>
        <v/>
      </c>
      <c r="AH135" s="210" t="str">
        <f t="shared" si="63"/>
        <v/>
      </c>
    </row>
    <row r="136" spans="2:34" ht="12" customHeight="1">
      <c r="B136" s="21">
        <f>IF(情報!$C126="","",情報!$C126)</f>
        <v>334</v>
      </c>
      <c r="C136" s="22" t="str">
        <f t="shared" si="38"/>
        <v/>
      </c>
      <c r="D136" s="192" t="str">
        <f t="shared" si="64"/>
        <v/>
      </c>
      <c r="E136" s="193" t="str">
        <f t="shared" si="65"/>
        <v/>
      </c>
      <c r="F136" s="194" t="str">
        <f t="shared" si="41"/>
        <v/>
      </c>
      <c r="G136" s="192" t="str">
        <f t="shared" si="66"/>
        <v/>
      </c>
      <c r="H136" s="193" t="str">
        <f t="shared" si="67"/>
        <v/>
      </c>
      <c r="I136" s="194" t="str">
        <f t="shared" si="44"/>
        <v/>
      </c>
      <c r="J136" s="192" t="str">
        <f t="shared" si="68"/>
        <v/>
      </c>
      <c r="K136" s="193" t="str">
        <f t="shared" si="69"/>
        <v/>
      </c>
      <c r="L136" s="194" t="str">
        <f t="shared" si="47"/>
        <v/>
      </c>
      <c r="M136" s="20"/>
      <c r="N136" s="195" t="str">
        <f t="shared" si="48"/>
        <v/>
      </c>
      <c r="O136" s="196" t="str">
        <f t="shared" si="49"/>
        <v/>
      </c>
      <c r="P136" s="197" t="str">
        <f t="shared" si="50"/>
        <v/>
      </c>
      <c r="Q136" s="192" t="str">
        <f t="shared" si="70"/>
        <v/>
      </c>
      <c r="R136" s="198" t="str">
        <f t="shared" si="52"/>
        <v/>
      </c>
      <c r="S136" s="199"/>
      <c r="T136" s="200" t="str">
        <f t="shared" si="53"/>
        <v/>
      </c>
      <c r="U136" s="199"/>
      <c r="V136" s="200" t="str">
        <f t="shared" si="54"/>
        <v/>
      </c>
      <c r="W136" s="199"/>
      <c r="X136" s="201" t="str">
        <f t="shared" si="55"/>
        <v/>
      </c>
      <c r="Y136" s="202" t="str">
        <f t="shared" si="56"/>
        <v/>
      </c>
      <c r="Z136" s="203" t="str">
        <f t="shared" si="57"/>
        <v/>
      </c>
      <c r="AA136" s="204" t="str">
        <f t="shared" si="58"/>
        <v/>
      </c>
      <c r="AB136" s="205"/>
      <c r="AC136" s="186"/>
      <c r="AD136" s="206" t="str">
        <f t="shared" si="59"/>
        <v/>
      </c>
      <c r="AE136" s="207" t="str">
        <f t="shared" si="60"/>
        <v/>
      </c>
      <c r="AF136" s="208" t="str">
        <f t="shared" si="61"/>
        <v/>
      </c>
      <c r="AG136" s="209" t="str">
        <f t="shared" si="62"/>
        <v/>
      </c>
      <c r="AH136" s="210" t="str">
        <f t="shared" si="63"/>
        <v/>
      </c>
    </row>
    <row r="137" spans="2:34" ht="12" customHeight="1">
      <c r="B137" s="27">
        <f>IF(情報!$C127="","",情報!$C127)</f>
        <v>335</v>
      </c>
      <c r="C137" s="28" t="str">
        <f t="shared" si="38"/>
        <v/>
      </c>
      <c r="D137" s="211" t="str">
        <f t="shared" si="64"/>
        <v/>
      </c>
      <c r="E137" s="212" t="str">
        <f t="shared" si="65"/>
        <v/>
      </c>
      <c r="F137" s="213" t="str">
        <f t="shared" si="41"/>
        <v/>
      </c>
      <c r="G137" s="211" t="str">
        <f t="shared" si="66"/>
        <v/>
      </c>
      <c r="H137" s="212" t="str">
        <f t="shared" si="67"/>
        <v/>
      </c>
      <c r="I137" s="213" t="str">
        <f t="shared" si="44"/>
        <v/>
      </c>
      <c r="J137" s="211" t="str">
        <f t="shared" si="68"/>
        <v/>
      </c>
      <c r="K137" s="212" t="str">
        <f t="shared" si="69"/>
        <v/>
      </c>
      <c r="L137" s="213" t="str">
        <f t="shared" si="47"/>
        <v/>
      </c>
      <c r="M137" s="20"/>
      <c r="N137" s="214" t="str">
        <f t="shared" si="48"/>
        <v/>
      </c>
      <c r="O137" s="215" t="str">
        <f t="shared" si="49"/>
        <v/>
      </c>
      <c r="P137" s="216" t="str">
        <f t="shared" si="50"/>
        <v/>
      </c>
      <c r="Q137" s="211" t="str">
        <f t="shared" si="70"/>
        <v/>
      </c>
      <c r="R137" s="217" t="str">
        <f t="shared" si="52"/>
        <v/>
      </c>
      <c r="S137" s="218"/>
      <c r="T137" s="219" t="str">
        <f t="shared" si="53"/>
        <v/>
      </c>
      <c r="U137" s="218"/>
      <c r="V137" s="219" t="str">
        <f t="shared" si="54"/>
        <v/>
      </c>
      <c r="W137" s="218"/>
      <c r="X137" s="220" t="str">
        <f t="shared" si="55"/>
        <v/>
      </c>
      <c r="Y137" s="221" t="str">
        <f t="shared" si="56"/>
        <v/>
      </c>
      <c r="Z137" s="222" t="str">
        <f t="shared" si="57"/>
        <v/>
      </c>
      <c r="AA137" s="223" t="str">
        <f t="shared" si="58"/>
        <v/>
      </c>
      <c r="AB137" s="224"/>
      <c r="AC137" s="186"/>
      <c r="AD137" s="225" t="str">
        <f t="shared" si="59"/>
        <v/>
      </c>
      <c r="AE137" s="226" t="str">
        <f t="shared" si="60"/>
        <v/>
      </c>
      <c r="AF137" s="227" t="str">
        <f t="shared" si="61"/>
        <v/>
      </c>
      <c r="AG137" s="228" t="str">
        <f t="shared" si="62"/>
        <v/>
      </c>
      <c r="AH137" s="229" t="str">
        <f t="shared" si="63"/>
        <v/>
      </c>
    </row>
    <row r="138" spans="2:34" ht="12" customHeight="1">
      <c r="B138" s="33">
        <f>IF(情報!$C128="","",情報!$C128)</f>
        <v>336</v>
      </c>
      <c r="C138" s="34" t="str">
        <f t="shared" si="38"/>
        <v/>
      </c>
      <c r="D138" s="230" t="str">
        <f t="shared" si="64"/>
        <v/>
      </c>
      <c r="E138" s="231" t="str">
        <f t="shared" si="65"/>
        <v/>
      </c>
      <c r="F138" s="232" t="str">
        <f t="shared" si="41"/>
        <v/>
      </c>
      <c r="G138" s="230" t="str">
        <f t="shared" si="66"/>
        <v/>
      </c>
      <c r="H138" s="231" t="str">
        <f t="shared" si="67"/>
        <v/>
      </c>
      <c r="I138" s="232" t="str">
        <f t="shared" si="44"/>
        <v/>
      </c>
      <c r="J138" s="230" t="str">
        <f t="shared" si="68"/>
        <v/>
      </c>
      <c r="K138" s="231" t="str">
        <f t="shared" si="69"/>
        <v/>
      </c>
      <c r="L138" s="232" t="str">
        <f t="shared" si="47"/>
        <v/>
      </c>
      <c r="M138" s="20"/>
      <c r="N138" s="233" t="str">
        <f t="shared" si="48"/>
        <v/>
      </c>
      <c r="O138" s="234" t="str">
        <f t="shared" si="49"/>
        <v/>
      </c>
      <c r="P138" s="235" t="str">
        <f t="shared" si="50"/>
        <v/>
      </c>
      <c r="Q138" s="230" t="str">
        <f t="shared" si="70"/>
        <v/>
      </c>
      <c r="R138" s="236" t="str">
        <f t="shared" si="52"/>
        <v/>
      </c>
      <c r="S138" s="237"/>
      <c r="T138" s="238" t="str">
        <f t="shared" si="53"/>
        <v/>
      </c>
      <c r="U138" s="237"/>
      <c r="V138" s="238" t="str">
        <f t="shared" si="54"/>
        <v/>
      </c>
      <c r="W138" s="237"/>
      <c r="X138" s="239" t="str">
        <f t="shared" si="55"/>
        <v/>
      </c>
      <c r="Y138" s="240" t="str">
        <f t="shared" si="56"/>
        <v/>
      </c>
      <c r="Z138" s="241" t="str">
        <f t="shared" si="57"/>
        <v/>
      </c>
      <c r="AA138" s="242" t="str">
        <f t="shared" si="58"/>
        <v/>
      </c>
      <c r="AB138" s="243"/>
      <c r="AC138" s="186"/>
      <c r="AD138" s="244" t="str">
        <f t="shared" si="59"/>
        <v/>
      </c>
      <c r="AE138" s="245" t="str">
        <f t="shared" si="60"/>
        <v/>
      </c>
      <c r="AF138" s="246" t="str">
        <f t="shared" si="61"/>
        <v/>
      </c>
      <c r="AG138" s="247" t="str">
        <f t="shared" si="62"/>
        <v/>
      </c>
      <c r="AH138" s="248" t="str">
        <f t="shared" si="63"/>
        <v/>
      </c>
    </row>
    <row r="139" spans="2:34" ht="12" customHeight="1">
      <c r="B139" s="21">
        <f>IF(情報!$C129="","",情報!$C129)</f>
        <v>337</v>
      </c>
      <c r="C139" s="22" t="str">
        <f t="shared" si="38"/>
        <v/>
      </c>
      <c r="D139" s="192" t="str">
        <f t="shared" si="64"/>
        <v/>
      </c>
      <c r="E139" s="193" t="str">
        <f t="shared" si="65"/>
        <v/>
      </c>
      <c r="F139" s="194" t="str">
        <f t="shared" si="41"/>
        <v/>
      </c>
      <c r="G139" s="192" t="str">
        <f t="shared" si="66"/>
        <v/>
      </c>
      <c r="H139" s="193" t="str">
        <f t="shared" si="67"/>
        <v/>
      </c>
      <c r="I139" s="194" t="str">
        <f t="shared" si="44"/>
        <v/>
      </c>
      <c r="J139" s="192" t="str">
        <f t="shared" si="68"/>
        <v/>
      </c>
      <c r="K139" s="193" t="str">
        <f t="shared" si="69"/>
        <v/>
      </c>
      <c r="L139" s="194" t="str">
        <f t="shared" si="47"/>
        <v/>
      </c>
      <c r="M139" s="20"/>
      <c r="N139" s="195" t="str">
        <f t="shared" si="48"/>
        <v/>
      </c>
      <c r="O139" s="196" t="str">
        <f t="shared" si="49"/>
        <v/>
      </c>
      <c r="P139" s="197" t="str">
        <f t="shared" si="50"/>
        <v/>
      </c>
      <c r="Q139" s="192" t="str">
        <f t="shared" si="70"/>
        <v/>
      </c>
      <c r="R139" s="198" t="str">
        <f t="shared" si="52"/>
        <v/>
      </c>
      <c r="S139" s="199"/>
      <c r="T139" s="200" t="str">
        <f t="shared" si="53"/>
        <v/>
      </c>
      <c r="U139" s="199"/>
      <c r="V139" s="200" t="str">
        <f t="shared" si="54"/>
        <v/>
      </c>
      <c r="W139" s="199"/>
      <c r="X139" s="201" t="str">
        <f t="shared" si="55"/>
        <v/>
      </c>
      <c r="Y139" s="202" t="str">
        <f t="shared" si="56"/>
        <v/>
      </c>
      <c r="Z139" s="203" t="str">
        <f t="shared" si="57"/>
        <v/>
      </c>
      <c r="AA139" s="204" t="str">
        <f t="shared" si="58"/>
        <v/>
      </c>
      <c r="AB139" s="205"/>
      <c r="AC139" s="186"/>
      <c r="AD139" s="206" t="str">
        <f t="shared" si="59"/>
        <v/>
      </c>
      <c r="AE139" s="207" t="str">
        <f t="shared" si="60"/>
        <v/>
      </c>
      <c r="AF139" s="208" t="str">
        <f t="shared" si="61"/>
        <v/>
      </c>
      <c r="AG139" s="209" t="str">
        <f t="shared" si="62"/>
        <v/>
      </c>
      <c r="AH139" s="210" t="str">
        <f t="shared" si="63"/>
        <v/>
      </c>
    </row>
    <row r="140" spans="2:34" ht="12" customHeight="1">
      <c r="B140" s="21">
        <f>IF(情報!$C130="","",情報!$C130)</f>
        <v>338</v>
      </c>
      <c r="C140" s="22" t="str">
        <f t="shared" si="38"/>
        <v/>
      </c>
      <c r="D140" s="192" t="str">
        <f t="shared" si="64"/>
        <v/>
      </c>
      <c r="E140" s="193" t="str">
        <f t="shared" si="65"/>
        <v/>
      </c>
      <c r="F140" s="194" t="str">
        <f t="shared" si="41"/>
        <v/>
      </c>
      <c r="G140" s="192" t="str">
        <f t="shared" si="66"/>
        <v/>
      </c>
      <c r="H140" s="193" t="str">
        <f t="shared" si="67"/>
        <v/>
      </c>
      <c r="I140" s="194" t="str">
        <f t="shared" si="44"/>
        <v/>
      </c>
      <c r="J140" s="192" t="str">
        <f t="shared" si="68"/>
        <v/>
      </c>
      <c r="K140" s="193" t="str">
        <f t="shared" si="69"/>
        <v/>
      </c>
      <c r="L140" s="194" t="str">
        <f t="shared" si="47"/>
        <v/>
      </c>
      <c r="M140" s="20"/>
      <c r="N140" s="195" t="str">
        <f t="shared" si="48"/>
        <v/>
      </c>
      <c r="O140" s="196" t="str">
        <f t="shared" si="49"/>
        <v/>
      </c>
      <c r="P140" s="197" t="str">
        <f t="shared" si="50"/>
        <v/>
      </c>
      <c r="Q140" s="192" t="str">
        <f t="shared" si="70"/>
        <v/>
      </c>
      <c r="R140" s="198" t="str">
        <f t="shared" si="52"/>
        <v/>
      </c>
      <c r="S140" s="199"/>
      <c r="T140" s="200" t="str">
        <f t="shared" si="53"/>
        <v/>
      </c>
      <c r="U140" s="199"/>
      <c r="V140" s="200" t="str">
        <f t="shared" si="54"/>
        <v/>
      </c>
      <c r="W140" s="199"/>
      <c r="X140" s="201" t="str">
        <f t="shared" si="55"/>
        <v/>
      </c>
      <c r="Y140" s="202" t="str">
        <f t="shared" si="56"/>
        <v/>
      </c>
      <c r="Z140" s="203" t="str">
        <f t="shared" si="57"/>
        <v/>
      </c>
      <c r="AA140" s="204" t="str">
        <f t="shared" si="58"/>
        <v/>
      </c>
      <c r="AB140" s="205"/>
      <c r="AC140" s="186"/>
      <c r="AD140" s="206" t="str">
        <f t="shared" si="59"/>
        <v/>
      </c>
      <c r="AE140" s="207" t="str">
        <f t="shared" si="60"/>
        <v/>
      </c>
      <c r="AF140" s="208" t="str">
        <f t="shared" si="61"/>
        <v/>
      </c>
      <c r="AG140" s="209" t="str">
        <f t="shared" si="62"/>
        <v/>
      </c>
      <c r="AH140" s="210" t="str">
        <f t="shared" si="63"/>
        <v/>
      </c>
    </row>
    <row r="141" spans="2:34" ht="12" customHeight="1">
      <c r="B141" s="21">
        <f>IF(情報!$C131="","",情報!$C131)</f>
        <v>339</v>
      </c>
      <c r="C141" s="22" t="str">
        <f t="shared" ref="C141:C192" si="71">IF(ISERROR(VLOOKUP($B141,名列,2,FALSE)&amp;""),"",VLOOKUP($B141,名列,2,FALSE)&amp;"")</f>
        <v/>
      </c>
      <c r="D141" s="192" t="str">
        <f t="shared" ref="D141:D172" si="72">VLOOKUP($B141,単3,60,FALSE)</f>
        <v/>
      </c>
      <c r="E141" s="193" t="str">
        <f t="shared" ref="E141:E172" si="73">VLOOKUP($B141,テ3,41,FALSE)</f>
        <v/>
      </c>
      <c r="F141" s="194" t="str">
        <f t="shared" ref="F141:F192" si="74">IF(ISERROR((D141*D$8+E141*E$8)/(D$8+E$8)),"",(D141*D$8+E141*E$8)/(D$8+E$8))</f>
        <v/>
      </c>
      <c r="G141" s="192" t="str">
        <f t="shared" ref="G141:G172" si="75">VLOOKUP($B141,単3,61,FALSE)</f>
        <v/>
      </c>
      <c r="H141" s="193" t="str">
        <f t="shared" ref="H141:H172" si="76">VLOOKUP($B141,テ3,42,FALSE)</f>
        <v/>
      </c>
      <c r="I141" s="194" t="str">
        <f t="shared" ref="I141:I192" si="77">IF(ISERROR((G141*G$8+H141*H$8)/(G$8+H$8)),"",(G141*G$8+H141*H$8)/(G$8+H$8))</f>
        <v/>
      </c>
      <c r="J141" s="192" t="str">
        <f t="shared" ref="J141:J172" si="78">VLOOKUP($B141,単3,62,FALSE)</f>
        <v/>
      </c>
      <c r="K141" s="193" t="str">
        <f t="shared" ref="K141:K172" si="79">VLOOKUP($B141,テ3,43,FALSE)</f>
        <v/>
      </c>
      <c r="L141" s="194" t="str">
        <f t="shared" ref="L141:L192" si="80">IF(ISERROR((J141*J$8+K141*K$8)/(J$8+K$8)),"",(J141*J$8+K141*K$8)/(J$8+K$8))</f>
        <v/>
      </c>
      <c r="M141" s="20"/>
      <c r="N141" s="195" t="str">
        <f t="shared" ref="N141:N192" si="81">IF(O141="","",RANK(O141,$O$13:$O$192,0))</f>
        <v/>
      </c>
      <c r="O141" s="196" t="str">
        <f t="shared" ref="O141:O192" si="82">IF(COUNT(F141,I141,L141)=3,($F141*$F$6+$I141*$I$6+$L141*$L$6)/($F$6+$I$6+$L$6),"")</f>
        <v/>
      </c>
      <c r="P141" s="197" t="str">
        <f t="shared" ref="P141:P192" si="83">IF(ISERROR(LOOKUP(O141,$N$2:$O$6)),"",LOOKUP(O141,$N$2:$O$6))</f>
        <v/>
      </c>
      <c r="Q141" s="192" t="str">
        <f t="shared" ref="Q141:Q172" si="84">VLOOKUP($B141,テ3,44,FALSE)</f>
        <v/>
      </c>
      <c r="R141" s="198" t="str">
        <f t="shared" ref="R141:R192" si="85">IF(ISERROR(LOOKUP($F141,$E$2:$F$4)),"",LOOKUP($F141,$E$2:$F$4))</f>
        <v/>
      </c>
      <c r="S141" s="199"/>
      <c r="T141" s="200" t="str">
        <f t="shared" ref="T141:T192" si="86">IF(ISERROR(LOOKUP($I141,$H$2:$I$4)),"",LOOKUP($I141,$H$2:$I$4))</f>
        <v/>
      </c>
      <c r="U141" s="199"/>
      <c r="V141" s="200" t="str">
        <f t="shared" ref="V141:V192" si="87">IF(ISERROR(LOOKUP($L141,$K$2:$L$4)),"",LOOKUP($L141,$K$2:$L$4))</f>
        <v/>
      </c>
      <c r="W141" s="199"/>
      <c r="X141" s="201" t="str">
        <f t="shared" ref="X141:X192" si="88">IF($AD141&amp;$AE141&amp;$AF141="","",(IF($AD141="A",3,IF($AD141="B",2,1)))+(IF($AE141="A",3,IF($AE141="B",2,1)))+(IF($AF141="A",3,IF($AF141="B",2,1))))</f>
        <v/>
      </c>
      <c r="Y141" s="202" t="str">
        <f t="shared" ref="Y141:Y192" si="89">IF($X141="","",VLOOKUP($X141,観点得点,2,FALSE))</f>
        <v/>
      </c>
      <c r="Z141" s="203" t="str">
        <f t="shared" ref="Z141:Z192" si="90">IF($X141="","",VLOOKUP($X141,観点得点,3,FALSE))</f>
        <v/>
      </c>
      <c r="AA141" s="204" t="str">
        <f t="shared" ref="AA141:AA192" si="91">IF(ISERROR(LOOKUP(O141,$N$2:$O$6)),"",LOOKUP(O141,$N$2:$O$6))</f>
        <v/>
      </c>
      <c r="AB141" s="205"/>
      <c r="AC141" s="186"/>
      <c r="AD141" s="206" t="str">
        <f t="shared" ref="AD141:AD192" si="92">IF($S141="",$R141,$S141)</f>
        <v/>
      </c>
      <c r="AE141" s="207" t="str">
        <f t="shared" ref="AE141:AE192" si="93">IF($U141="",$T141,$U141)</f>
        <v/>
      </c>
      <c r="AF141" s="208" t="str">
        <f t="shared" ref="AF141:AF192" si="94">IF($W141="",$V141,$W141)</f>
        <v/>
      </c>
      <c r="AG141" s="209" t="str">
        <f t="shared" ref="AG141:AG192" si="95">IF(AB141="",AA141,AB141)</f>
        <v/>
      </c>
      <c r="AH141" s="210" t="str">
        <f t="shared" ref="AH141:AH192" si="96">IF(ISERROR(VLOOKUP($B141,評全,$AH$8,FALSE)),"",VLOOKUP($B141,評全,$AH$8,FALSE))</f>
        <v/>
      </c>
    </row>
    <row r="142" spans="2:34" ht="12" customHeight="1">
      <c r="B142" s="27">
        <f>IF(情報!$C132="","",情報!$C132)</f>
        <v>340</v>
      </c>
      <c r="C142" s="28" t="str">
        <f t="shared" si="71"/>
        <v/>
      </c>
      <c r="D142" s="211" t="str">
        <f t="shared" si="72"/>
        <v/>
      </c>
      <c r="E142" s="212" t="str">
        <f t="shared" si="73"/>
        <v/>
      </c>
      <c r="F142" s="213" t="str">
        <f t="shared" si="74"/>
        <v/>
      </c>
      <c r="G142" s="211" t="str">
        <f t="shared" si="75"/>
        <v/>
      </c>
      <c r="H142" s="212" t="str">
        <f t="shared" si="76"/>
        <v/>
      </c>
      <c r="I142" s="213" t="str">
        <f t="shared" si="77"/>
        <v/>
      </c>
      <c r="J142" s="211" t="str">
        <f t="shared" si="78"/>
        <v/>
      </c>
      <c r="K142" s="212" t="str">
        <f t="shared" si="79"/>
        <v/>
      </c>
      <c r="L142" s="213" t="str">
        <f t="shared" si="80"/>
        <v/>
      </c>
      <c r="M142" s="20"/>
      <c r="N142" s="214" t="str">
        <f t="shared" si="81"/>
        <v/>
      </c>
      <c r="O142" s="215" t="str">
        <f t="shared" si="82"/>
        <v/>
      </c>
      <c r="P142" s="216" t="str">
        <f t="shared" si="83"/>
        <v/>
      </c>
      <c r="Q142" s="211" t="str">
        <f t="shared" si="84"/>
        <v/>
      </c>
      <c r="R142" s="217" t="str">
        <f t="shared" si="85"/>
        <v/>
      </c>
      <c r="S142" s="218"/>
      <c r="T142" s="219" t="str">
        <f t="shared" si="86"/>
        <v/>
      </c>
      <c r="U142" s="218"/>
      <c r="V142" s="219" t="str">
        <f t="shared" si="87"/>
        <v/>
      </c>
      <c r="W142" s="218"/>
      <c r="X142" s="220" t="str">
        <f t="shared" si="88"/>
        <v/>
      </c>
      <c r="Y142" s="221" t="str">
        <f t="shared" si="89"/>
        <v/>
      </c>
      <c r="Z142" s="222" t="str">
        <f t="shared" si="90"/>
        <v/>
      </c>
      <c r="AA142" s="223" t="str">
        <f t="shared" si="91"/>
        <v/>
      </c>
      <c r="AB142" s="224"/>
      <c r="AC142" s="186"/>
      <c r="AD142" s="225" t="str">
        <f t="shared" si="92"/>
        <v/>
      </c>
      <c r="AE142" s="226" t="str">
        <f t="shared" si="93"/>
        <v/>
      </c>
      <c r="AF142" s="227" t="str">
        <f t="shared" si="94"/>
        <v/>
      </c>
      <c r="AG142" s="228" t="str">
        <f t="shared" si="95"/>
        <v/>
      </c>
      <c r="AH142" s="229" t="str">
        <f t="shared" si="96"/>
        <v/>
      </c>
    </row>
    <row r="143" spans="2:34" ht="12" customHeight="1">
      <c r="B143" s="33">
        <f>IF(情報!$C133="","",情報!$C133)</f>
        <v>341</v>
      </c>
      <c r="C143" s="34" t="str">
        <f t="shared" si="71"/>
        <v/>
      </c>
      <c r="D143" s="230" t="str">
        <f t="shared" si="72"/>
        <v/>
      </c>
      <c r="E143" s="231" t="str">
        <f t="shared" si="73"/>
        <v/>
      </c>
      <c r="F143" s="232" t="str">
        <f t="shared" si="74"/>
        <v/>
      </c>
      <c r="G143" s="230" t="str">
        <f t="shared" si="75"/>
        <v/>
      </c>
      <c r="H143" s="231" t="str">
        <f t="shared" si="76"/>
        <v/>
      </c>
      <c r="I143" s="232" t="str">
        <f t="shared" si="77"/>
        <v/>
      </c>
      <c r="J143" s="230" t="str">
        <f t="shared" si="78"/>
        <v/>
      </c>
      <c r="K143" s="231" t="str">
        <f t="shared" si="79"/>
        <v/>
      </c>
      <c r="L143" s="232" t="str">
        <f t="shared" si="80"/>
        <v/>
      </c>
      <c r="M143" s="20"/>
      <c r="N143" s="233" t="str">
        <f t="shared" si="81"/>
        <v/>
      </c>
      <c r="O143" s="234" t="str">
        <f t="shared" si="82"/>
        <v/>
      </c>
      <c r="P143" s="235" t="str">
        <f t="shared" si="83"/>
        <v/>
      </c>
      <c r="Q143" s="230" t="str">
        <f t="shared" si="84"/>
        <v/>
      </c>
      <c r="R143" s="236" t="str">
        <f t="shared" si="85"/>
        <v/>
      </c>
      <c r="S143" s="237"/>
      <c r="T143" s="238" t="str">
        <f t="shared" si="86"/>
        <v/>
      </c>
      <c r="U143" s="237"/>
      <c r="V143" s="238" t="str">
        <f t="shared" si="87"/>
        <v/>
      </c>
      <c r="W143" s="237"/>
      <c r="X143" s="239" t="str">
        <f t="shared" si="88"/>
        <v/>
      </c>
      <c r="Y143" s="240" t="str">
        <f t="shared" si="89"/>
        <v/>
      </c>
      <c r="Z143" s="241" t="str">
        <f t="shared" si="90"/>
        <v/>
      </c>
      <c r="AA143" s="242" t="str">
        <f t="shared" si="91"/>
        <v/>
      </c>
      <c r="AB143" s="243"/>
      <c r="AC143" s="186"/>
      <c r="AD143" s="244" t="str">
        <f t="shared" si="92"/>
        <v/>
      </c>
      <c r="AE143" s="245" t="str">
        <f t="shared" si="93"/>
        <v/>
      </c>
      <c r="AF143" s="246" t="str">
        <f t="shared" si="94"/>
        <v/>
      </c>
      <c r="AG143" s="247" t="str">
        <f t="shared" si="95"/>
        <v/>
      </c>
      <c r="AH143" s="248" t="str">
        <f t="shared" si="96"/>
        <v/>
      </c>
    </row>
    <row r="144" spans="2:34" ht="12" customHeight="1">
      <c r="B144" s="21">
        <f>IF(情報!$C134="","",情報!$C134)</f>
        <v>342</v>
      </c>
      <c r="C144" s="22" t="str">
        <f t="shared" si="71"/>
        <v/>
      </c>
      <c r="D144" s="192" t="str">
        <f t="shared" si="72"/>
        <v/>
      </c>
      <c r="E144" s="193" t="str">
        <f t="shared" si="73"/>
        <v/>
      </c>
      <c r="F144" s="194" t="str">
        <f t="shared" si="74"/>
        <v/>
      </c>
      <c r="G144" s="192" t="str">
        <f t="shared" si="75"/>
        <v/>
      </c>
      <c r="H144" s="193" t="str">
        <f t="shared" si="76"/>
        <v/>
      </c>
      <c r="I144" s="194" t="str">
        <f t="shared" si="77"/>
        <v/>
      </c>
      <c r="J144" s="192" t="str">
        <f t="shared" si="78"/>
        <v/>
      </c>
      <c r="K144" s="193" t="str">
        <f t="shared" si="79"/>
        <v/>
      </c>
      <c r="L144" s="194" t="str">
        <f t="shared" si="80"/>
        <v/>
      </c>
      <c r="M144" s="20"/>
      <c r="N144" s="195" t="str">
        <f t="shared" si="81"/>
        <v/>
      </c>
      <c r="O144" s="196" t="str">
        <f t="shared" si="82"/>
        <v/>
      </c>
      <c r="P144" s="197" t="str">
        <f t="shared" si="83"/>
        <v/>
      </c>
      <c r="Q144" s="192" t="str">
        <f t="shared" si="84"/>
        <v/>
      </c>
      <c r="R144" s="198" t="str">
        <f t="shared" si="85"/>
        <v/>
      </c>
      <c r="S144" s="199"/>
      <c r="T144" s="200" t="str">
        <f t="shared" si="86"/>
        <v/>
      </c>
      <c r="U144" s="199"/>
      <c r="V144" s="200" t="str">
        <f t="shared" si="87"/>
        <v/>
      </c>
      <c r="W144" s="199"/>
      <c r="X144" s="201" t="str">
        <f t="shared" si="88"/>
        <v/>
      </c>
      <c r="Y144" s="202" t="str">
        <f t="shared" si="89"/>
        <v/>
      </c>
      <c r="Z144" s="203" t="str">
        <f t="shared" si="90"/>
        <v/>
      </c>
      <c r="AA144" s="204" t="str">
        <f t="shared" si="91"/>
        <v/>
      </c>
      <c r="AB144" s="205"/>
      <c r="AC144" s="186"/>
      <c r="AD144" s="206" t="str">
        <f t="shared" si="92"/>
        <v/>
      </c>
      <c r="AE144" s="207" t="str">
        <f t="shared" si="93"/>
        <v/>
      </c>
      <c r="AF144" s="208" t="str">
        <f t="shared" si="94"/>
        <v/>
      </c>
      <c r="AG144" s="209" t="str">
        <f t="shared" si="95"/>
        <v/>
      </c>
      <c r="AH144" s="210" t="str">
        <f t="shared" si="96"/>
        <v/>
      </c>
    </row>
    <row r="145" spans="2:34" ht="12" customHeight="1">
      <c r="B145" s="21">
        <f>IF(情報!$C135="","",情報!$C135)</f>
        <v>343</v>
      </c>
      <c r="C145" s="22" t="str">
        <f t="shared" si="71"/>
        <v/>
      </c>
      <c r="D145" s="192" t="str">
        <f t="shared" si="72"/>
        <v/>
      </c>
      <c r="E145" s="193" t="str">
        <f t="shared" si="73"/>
        <v/>
      </c>
      <c r="F145" s="194" t="str">
        <f t="shared" si="74"/>
        <v/>
      </c>
      <c r="G145" s="192" t="str">
        <f t="shared" si="75"/>
        <v/>
      </c>
      <c r="H145" s="193" t="str">
        <f t="shared" si="76"/>
        <v/>
      </c>
      <c r="I145" s="194" t="str">
        <f t="shared" si="77"/>
        <v/>
      </c>
      <c r="J145" s="192" t="str">
        <f t="shared" si="78"/>
        <v/>
      </c>
      <c r="K145" s="193" t="str">
        <f t="shared" si="79"/>
        <v/>
      </c>
      <c r="L145" s="194" t="str">
        <f t="shared" si="80"/>
        <v/>
      </c>
      <c r="M145" s="20"/>
      <c r="N145" s="195" t="str">
        <f t="shared" si="81"/>
        <v/>
      </c>
      <c r="O145" s="196" t="str">
        <f t="shared" si="82"/>
        <v/>
      </c>
      <c r="P145" s="197" t="str">
        <f t="shared" si="83"/>
        <v/>
      </c>
      <c r="Q145" s="192" t="str">
        <f t="shared" si="84"/>
        <v/>
      </c>
      <c r="R145" s="198" t="str">
        <f t="shared" si="85"/>
        <v/>
      </c>
      <c r="S145" s="199"/>
      <c r="T145" s="200" t="str">
        <f t="shared" si="86"/>
        <v/>
      </c>
      <c r="U145" s="199"/>
      <c r="V145" s="200" t="str">
        <f t="shared" si="87"/>
        <v/>
      </c>
      <c r="W145" s="199"/>
      <c r="X145" s="201" t="str">
        <f t="shared" si="88"/>
        <v/>
      </c>
      <c r="Y145" s="202" t="str">
        <f t="shared" si="89"/>
        <v/>
      </c>
      <c r="Z145" s="203" t="str">
        <f t="shared" si="90"/>
        <v/>
      </c>
      <c r="AA145" s="204" t="str">
        <f t="shared" si="91"/>
        <v/>
      </c>
      <c r="AB145" s="205"/>
      <c r="AC145" s="186"/>
      <c r="AD145" s="206" t="str">
        <f t="shared" si="92"/>
        <v/>
      </c>
      <c r="AE145" s="207" t="str">
        <f t="shared" si="93"/>
        <v/>
      </c>
      <c r="AF145" s="208" t="str">
        <f t="shared" si="94"/>
        <v/>
      </c>
      <c r="AG145" s="209" t="str">
        <f t="shared" si="95"/>
        <v/>
      </c>
      <c r="AH145" s="210" t="str">
        <f t="shared" si="96"/>
        <v/>
      </c>
    </row>
    <row r="146" spans="2:34" ht="12" customHeight="1">
      <c r="B146" s="21">
        <f>IF(情報!$C136="","",情報!$C136)</f>
        <v>344</v>
      </c>
      <c r="C146" s="22" t="str">
        <f t="shared" si="71"/>
        <v/>
      </c>
      <c r="D146" s="192" t="str">
        <f t="shared" si="72"/>
        <v/>
      </c>
      <c r="E146" s="193" t="str">
        <f t="shared" si="73"/>
        <v/>
      </c>
      <c r="F146" s="194" t="str">
        <f t="shared" si="74"/>
        <v/>
      </c>
      <c r="G146" s="192" t="str">
        <f t="shared" si="75"/>
        <v/>
      </c>
      <c r="H146" s="193" t="str">
        <f t="shared" si="76"/>
        <v/>
      </c>
      <c r="I146" s="194" t="str">
        <f t="shared" si="77"/>
        <v/>
      </c>
      <c r="J146" s="192" t="str">
        <f t="shared" si="78"/>
        <v/>
      </c>
      <c r="K146" s="193" t="str">
        <f t="shared" si="79"/>
        <v/>
      </c>
      <c r="L146" s="194" t="str">
        <f t="shared" si="80"/>
        <v/>
      </c>
      <c r="M146" s="20"/>
      <c r="N146" s="195" t="str">
        <f t="shared" si="81"/>
        <v/>
      </c>
      <c r="O146" s="196" t="str">
        <f t="shared" si="82"/>
        <v/>
      </c>
      <c r="P146" s="197" t="str">
        <f t="shared" si="83"/>
        <v/>
      </c>
      <c r="Q146" s="192" t="str">
        <f t="shared" si="84"/>
        <v/>
      </c>
      <c r="R146" s="198" t="str">
        <f t="shared" si="85"/>
        <v/>
      </c>
      <c r="S146" s="199"/>
      <c r="T146" s="200" t="str">
        <f t="shared" si="86"/>
        <v/>
      </c>
      <c r="U146" s="199"/>
      <c r="V146" s="200" t="str">
        <f t="shared" si="87"/>
        <v/>
      </c>
      <c r="W146" s="199"/>
      <c r="X146" s="201" t="str">
        <f t="shared" si="88"/>
        <v/>
      </c>
      <c r="Y146" s="202" t="str">
        <f t="shared" si="89"/>
        <v/>
      </c>
      <c r="Z146" s="203" t="str">
        <f t="shared" si="90"/>
        <v/>
      </c>
      <c r="AA146" s="204" t="str">
        <f t="shared" si="91"/>
        <v/>
      </c>
      <c r="AB146" s="205"/>
      <c r="AC146" s="186"/>
      <c r="AD146" s="206" t="str">
        <f t="shared" si="92"/>
        <v/>
      </c>
      <c r="AE146" s="207" t="str">
        <f t="shared" si="93"/>
        <v/>
      </c>
      <c r="AF146" s="208" t="str">
        <f t="shared" si="94"/>
        <v/>
      </c>
      <c r="AG146" s="209" t="str">
        <f t="shared" si="95"/>
        <v/>
      </c>
      <c r="AH146" s="210" t="str">
        <f t="shared" si="96"/>
        <v/>
      </c>
    </row>
    <row r="147" spans="2:34" ht="12" customHeight="1" thickBot="1">
      <c r="B147" s="39">
        <f>IF(情報!$C137="","",情報!$C137)</f>
        <v>345</v>
      </c>
      <c r="C147" s="40" t="str">
        <f t="shared" si="71"/>
        <v/>
      </c>
      <c r="D147" s="249" t="str">
        <f t="shared" si="72"/>
        <v/>
      </c>
      <c r="E147" s="250" t="str">
        <f t="shared" si="73"/>
        <v/>
      </c>
      <c r="F147" s="251" t="str">
        <f t="shared" si="74"/>
        <v/>
      </c>
      <c r="G147" s="249" t="str">
        <f t="shared" si="75"/>
        <v/>
      </c>
      <c r="H147" s="250" t="str">
        <f t="shared" si="76"/>
        <v/>
      </c>
      <c r="I147" s="251" t="str">
        <f t="shared" si="77"/>
        <v/>
      </c>
      <c r="J147" s="249" t="str">
        <f t="shared" si="78"/>
        <v/>
      </c>
      <c r="K147" s="250" t="str">
        <f t="shared" si="79"/>
        <v/>
      </c>
      <c r="L147" s="251" t="str">
        <f t="shared" si="80"/>
        <v/>
      </c>
      <c r="M147" s="20"/>
      <c r="N147" s="252" t="str">
        <f t="shared" si="81"/>
        <v/>
      </c>
      <c r="O147" s="253" t="str">
        <f t="shared" si="82"/>
        <v/>
      </c>
      <c r="P147" s="254" t="str">
        <f t="shared" si="83"/>
        <v/>
      </c>
      <c r="Q147" s="249" t="str">
        <f t="shared" si="84"/>
        <v/>
      </c>
      <c r="R147" s="255" t="str">
        <f t="shared" si="85"/>
        <v/>
      </c>
      <c r="S147" s="256"/>
      <c r="T147" s="257" t="str">
        <f t="shared" si="86"/>
        <v/>
      </c>
      <c r="U147" s="256"/>
      <c r="V147" s="257" t="str">
        <f t="shared" si="87"/>
        <v/>
      </c>
      <c r="W147" s="256"/>
      <c r="X147" s="258" t="str">
        <f t="shared" si="88"/>
        <v/>
      </c>
      <c r="Y147" s="259" t="str">
        <f t="shared" si="89"/>
        <v/>
      </c>
      <c r="Z147" s="260" t="str">
        <f t="shared" si="90"/>
        <v/>
      </c>
      <c r="AA147" s="261" t="str">
        <f t="shared" si="91"/>
        <v/>
      </c>
      <c r="AB147" s="262"/>
      <c r="AC147" s="186"/>
      <c r="AD147" s="263" t="str">
        <f t="shared" si="92"/>
        <v/>
      </c>
      <c r="AE147" s="264" t="str">
        <f t="shared" si="93"/>
        <v/>
      </c>
      <c r="AF147" s="265" t="str">
        <f t="shared" si="94"/>
        <v/>
      </c>
      <c r="AG147" s="266" t="str">
        <f t="shared" si="95"/>
        <v/>
      </c>
      <c r="AH147" s="267" t="str">
        <f t="shared" si="96"/>
        <v/>
      </c>
    </row>
    <row r="148" spans="2:34" ht="12" customHeight="1">
      <c r="B148" s="14">
        <f>IF(情報!$C138="","",情報!$C138)</f>
        <v>401</v>
      </c>
      <c r="C148" s="15" t="str">
        <f t="shared" si="71"/>
        <v/>
      </c>
      <c r="D148" s="172" t="str">
        <f t="shared" si="72"/>
        <v/>
      </c>
      <c r="E148" s="173" t="str">
        <f t="shared" si="73"/>
        <v/>
      </c>
      <c r="F148" s="174" t="str">
        <f t="shared" si="74"/>
        <v/>
      </c>
      <c r="G148" s="172" t="str">
        <f t="shared" si="75"/>
        <v/>
      </c>
      <c r="H148" s="173" t="str">
        <f t="shared" si="76"/>
        <v/>
      </c>
      <c r="I148" s="174" t="str">
        <f t="shared" si="77"/>
        <v/>
      </c>
      <c r="J148" s="172" t="str">
        <f t="shared" si="78"/>
        <v/>
      </c>
      <c r="K148" s="173" t="str">
        <f t="shared" si="79"/>
        <v/>
      </c>
      <c r="L148" s="174" t="str">
        <f t="shared" si="80"/>
        <v/>
      </c>
      <c r="M148" s="20"/>
      <c r="N148" s="175" t="str">
        <f t="shared" si="81"/>
        <v/>
      </c>
      <c r="O148" s="176" t="str">
        <f t="shared" si="82"/>
        <v/>
      </c>
      <c r="P148" s="177" t="str">
        <f t="shared" si="83"/>
        <v/>
      </c>
      <c r="Q148" s="172" t="str">
        <f t="shared" si="84"/>
        <v/>
      </c>
      <c r="R148" s="178" t="str">
        <f t="shared" si="85"/>
        <v/>
      </c>
      <c r="S148" s="179"/>
      <c r="T148" s="180" t="str">
        <f t="shared" si="86"/>
        <v/>
      </c>
      <c r="U148" s="179"/>
      <c r="V148" s="180" t="str">
        <f t="shared" si="87"/>
        <v/>
      </c>
      <c r="W148" s="179"/>
      <c r="X148" s="181" t="str">
        <f t="shared" si="88"/>
        <v/>
      </c>
      <c r="Y148" s="182" t="str">
        <f t="shared" si="89"/>
        <v/>
      </c>
      <c r="Z148" s="183" t="str">
        <f t="shared" si="90"/>
        <v/>
      </c>
      <c r="AA148" s="184" t="str">
        <f t="shared" si="91"/>
        <v/>
      </c>
      <c r="AB148" s="185"/>
      <c r="AC148" s="186"/>
      <c r="AD148" s="187" t="str">
        <f t="shared" si="92"/>
        <v/>
      </c>
      <c r="AE148" s="188" t="str">
        <f t="shared" si="93"/>
        <v/>
      </c>
      <c r="AF148" s="189" t="str">
        <f t="shared" si="94"/>
        <v/>
      </c>
      <c r="AG148" s="190" t="str">
        <f t="shared" si="95"/>
        <v/>
      </c>
      <c r="AH148" s="191" t="str">
        <f t="shared" si="96"/>
        <v/>
      </c>
    </row>
    <row r="149" spans="2:34" ht="12" customHeight="1">
      <c r="B149" s="21">
        <f>IF(情報!$C139="","",情報!$C139)</f>
        <v>402</v>
      </c>
      <c r="C149" s="22" t="str">
        <f t="shared" si="71"/>
        <v/>
      </c>
      <c r="D149" s="192" t="str">
        <f t="shared" si="72"/>
        <v/>
      </c>
      <c r="E149" s="193" t="str">
        <f t="shared" si="73"/>
        <v/>
      </c>
      <c r="F149" s="194" t="str">
        <f t="shared" si="74"/>
        <v/>
      </c>
      <c r="G149" s="192" t="str">
        <f t="shared" si="75"/>
        <v/>
      </c>
      <c r="H149" s="193" t="str">
        <f t="shared" si="76"/>
        <v/>
      </c>
      <c r="I149" s="194" t="str">
        <f t="shared" si="77"/>
        <v/>
      </c>
      <c r="J149" s="192" t="str">
        <f t="shared" si="78"/>
        <v/>
      </c>
      <c r="K149" s="193" t="str">
        <f t="shared" si="79"/>
        <v/>
      </c>
      <c r="L149" s="194" t="str">
        <f t="shared" si="80"/>
        <v/>
      </c>
      <c r="M149" s="20"/>
      <c r="N149" s="195" t="str">
        <f t="shared" si="81"/>
        <v/>
      </c>
      <c r="O149" s="196" t="str">
        <f t="shared" si="82"/>
        <v/>
      </c>
      <c r="P149" s="197" t="str">
        <f t="shared" si="83"/>
        <v/>
      </c>
      <c r="Q149" s="192" t="str">
        <f t="shared" si="84"/>
        <v/>
      </c>
      <c r="R149" s="198" t="str">
        <f t="shared" si="85"/>
        <v/>
      </c>
      <c r="S149" s="199"/>
      <c r="T149" s="200" t="str">
        <f t="shared" si="86"/>
        <v/>
      </c>
      <c r="U149" s="199"/>
      <c r="V149" s="200" t="str">
        <f t="shared" si="87"/>
        <v/>
      </c>
      <c r="W149" s="199"/>
      <c r="X149" s="201" t="str">
        <f t="shared" si="88"/>
        <v/>
      </c>
      <c r="Y149" s="202" t="str">
        <f t="shared" si="89"/>
        <v/>
      </c>
      <c r="Z149" s="203" t="str">
        <f t="shared" si="90"/>
        <v/>
      </c>
      <c r="AA149" s="204" t="str">
        <f t="shared" si="91"/>
        <v/>
      </c>
      <c r="AB149" s="205"/>
      <c r="AC149" s="186"/>
      <c r="AD149" s="206" t="str">
        <f t="shared" si="92"/>
        <v/>
      </c>
      <c r="AE149" s="207" t="str">
        <f t="shared" si="93"/>
        <v/>
      </c>
      <c r="AF149" s="208" t="str">
        <f t="shared" si="94"/>
        <v/>
      </c>
      <c r="AG149" s="209" t="str">
        <f t="shared" si="95"/>
        <v/>
      </c>
      <c r="AH149" s="210" t="str">
        <f t="shared" si="96"/>
        <v/>
      </c>
    </row>
    <row r="150" spans="2:34" ht="12" customHeight="1">
      <c r="B150" s="21">
        <f>IF(情報!$C140="","",情報!$C140)</f>
        <v>403</v>
      </c>
      <c r="C150" s="22" t="str">
        <f t="shared" si="71"/>
        <v/>
      </c>
      <c r="D150" s="192" t="str">
        <f t="shared" si="72"/>
        <v/>
      </c>
      <c r="E150" s="193" t="str">
        <f t="shared" si="73"/>
        <v/>
      </c>
      <c r="F150" s="194" t="str">
        <f t="shared" si="74"/>
        <v/>
      </c>
      <c r="G150" s="192" t="str">
        <f t="shared" si="75"/>
        <v/>
      </c>
      <c r="H150" s="193" t="str">
        <f t="shared" si="76"/>
        <v/>
      </c>
      <c r="I150" s="194" t="str">
        <f t="shared" si="77"/>
        <v/>
      </c>
      <c r="J150" s="192" t="str">
        <f t="shared" si="78"/>
        <v/>
      </c>
      <c r="K150" s="193" t="str">
        <f t="shared" si="79"/>
        <v/>
      </c>
      <c r="L150" s="194" t="str">
        <f t="shared" si="80"/>
        <v/>
      </c>
      <c r="M150" s="20"/>
      <c r="N150" s="195" t="str">
        <f t="shared" si="81"/>
        <v/>
      </c>
      <c r="O150" s="196" t="str">
        <f t="shared" si="82"/>
        <v/>
      </c>
      <c r="P150" s="197" t="str">
        <f t="shared" si="83"/>
        <v/>
      </c>
      <c r="Q150" s="192" t="str">
        <f t="shared" si="84"/>
        <v/>
      </c>
      <c r="R150" s="198" t="str">
        <f t="shared" si="85"/>
        <v/>
      </c>
      <c r="S150" s="199"/>
      <c r="T150" s="200" t="str">
        <f t="shared" si="86"/>
        <v/>
      </c>
      <c r="U150" s="199"/>
      <c r="V150" s="200" t="str">
        <f t="shared" si="87"/>
        <v/>
      </c>
      <c r="W150" s="199"/>
      <c r="X150" s="201" t="str">
        <f t="shared" si="88"/>
        <v/>
      </c>
      <c r="Y150" s="202" t="str">
        <f t="shared" si="89"/>
        <v/>
      </c>
      <c r="Z150" s="203" t="str">
        <f t="shared" si="90"/>
        <v/>
      </c>
      <c r="AA150" s="204" t="str">
        <f t="shared" si="91"/>
        <v/>
      </c>
      <c r="AB150" s="205"/>
      <c r="AC150" s="186"/>
      <c r="AD150" s="206" t="str">
        <f t="shared" si="92"/>
        <v/>
      </c>
      <c r="AE150" s="207" t="str">
        <f t="shared" si="93"/>
        <v/>
      </c>
      <c r="AF150" s="208" t="str">
        <f t="shared" si="94"/>
        <v/>
      </c>
      <c r="AG150" s="209" t="str">
        <f t="shared" si="95"/>
        <v/>
      </c>
      <c r="AH150" s="210" t="str">
        <f t="shared" si="96"/>
        <v/>
      </c>
    </row>
    <row r="151" spans="2:34" ht="12" customHeight="1">
      <c r="B151" s="21">
        <f>IF(情報!$C141="","",情報!$C141)</f>
        <v>404</v>
      </c>
      <c r="C151" s="22" t="str">
        <f t="shared" si="71"/>
        <v/>
      </c>
      <c r="D151" s="192" t="str">
        <f t="shared" si="72"/>
        <v/>
      </c>
      <c r="E151" s="193" t="str">
        <f t="shared" si="73"/>
        <v/>
      </c>
      <c r="F151" s="194" t="str">
        <f t="shared" si="74"/>
        <v/>
      </c>
      <c r="G151" s="192" t="str">
        <f t="shared" si="75"/>
        <v/>
      </c>
      <c r="H151" s="193" t="str">
        <f t="shared" si="76"/>
        <v/>
      </c>
      <c r="I151" s="194" t="str">
        <f t="shared" si="77"/>
        <v/>
      </c>
      <c r="J151" s="192" t="str">
        <f t="shared" si="78"/>
        <v/>
      </c>
      <c r="K151" s="193" t="str">
        <f t="shared" si="79"/>
        <v/>
      </c>
      <c r="L151" s="194" t="str">
        <f t="shared" si="80"/>
        <v/>
      </c>
      <c r="M151" s="20"/>
      <c r="N151" s="195" t="str">
        <f t="shared" si="81"/>
        <v/>
      </c>
      <c r="O151" s="196" t="str">
        <f t="shared" si="82"/>
        <v/>
      </c>
      <c r="P151" s="197" t="str">
        <f t="shared" si="83"/>
        <v/>
      </c>
      <c r="Q151" s="192" t="str">
        <f t="shared" si="84"/>
        <v/>
      </c>
      <c r="R151" s="198" t="str">
        <f t="shared" si="85"/>
        <v/>
      </c>
      <c r="S151" s="199"/>
      <c r="T151" s="200" t="str">
        <f t="shared" si="86"/>
        <v/>
      </c>
      <c r="U151" s="199"/>
      <c r="V151" s="200" t="str">
        <f t="shared" si="87"/>
        <v/>
      </c>
      <c r="W151" s="199"/>
      <c r="X151" s="201" t="str">
        <f t="shared" si="88"/>
        <v/>
      </c>
      <c r="Y151" s="202" t="str">
        <f t="shared" si="89"/>
        <v/>
      </c>
      <c r="Z151" s="203" t="str">
        <f t="shared" si="90"/>
        <v/>
      </c>
      <c r="AA151" s="204" t="str">
        <f t="shared" si="91"/>
        <v/>
      </c>
      <c r="AB151" s="205"/>
      <c r="AC151" s="186"/>
      <c r="AD151" s="206" t="str">
        <f t="shared" si="92"/>
        <v/>
      </c>
      <c r="AE151" s="207" t="str">
        <f t="shared" si="93"/>
        <v/>
      </c>
      <c r="AF151" s="208" t="str">
        <f t="shared" si="94"/>
        <v/>
      </c>
      <c r="AG151" s="209" t="str">
        <f t="shared" si="95"/>
        <v/>
      </c>
      <c r="AH151" s="210" t="str">
        <f t="shared" si="96"/>
        <v/>
      </c>
    </row>
    <row r="152" spans="2:34" ht="12" customHeight="1">
      <c r="B152" s="27">
        <f>IF(情報!$C142="","",情報!$C142)</f>
        <v>405</v>
      </c>
      <c r="C152" s="28" t="str">
        <f t="shared" si="71"/>
        <v/>
      </c>
      <c r="D152" s="211" t="str">
        <f t="shared" si="72"/>
        <v/>
      </c>
      <c r="E152" s="212" t="str">
        <f t="shared" si="73"/>
        <v/>
      </c>
      <c r="F152" s="213" t="str">
        <f t="shared" si="74"/>
        <v/>
      </c>
      <c r="G152" s="211" t="str">
        <f t="shared" si="75"/>
        <v/>
      </c>
      <c r="H152" s="212" t="str">
        <f t="shared" si="76"/>
        <v/>
      </c>
      <c r="I152" s="213" t="str">
        <f t="shared" si="77"/>
        <v/>
      </c>
      <c r="J152" s="211" t="str">
        <f t="shared" si="78"/>
        <v/>
      </c>
      <c r="K152" s="212" t="str">
        <f t="shared" si="79"/>
        <v/>
      </c>
      <c r="L152" s="213" t="str">
        <f t="shared" si="80"/>
        <v/>
      </c>
      <c r="M152" s="20"/>
      <c r="N152" s="214" t="str">
        <f t="shared" si="81"/>
        <v/>
      </c>
      <c r="O152" s="215" t="str">
        <f t="shared" si="82"/>
        <v/>
      </c>
      <c r="P152" s="216" t="str">
        <f t="shared" si="83"/>
        <v/>
      </c>
      <c r="Q152" s="211" t="str">
        <f t="shared" si="84"/>
        <v/>
      </c>
      <c r="R152" s="217" t="str">
        <f t="shared" si="85"/>
        <v/>
      </c>
      <c r="S152" s="218"/>
      <c r="T152" s="219" t="str">
        <f t="shared" si="86"/>
        <v/>
      </c>
      <c r="U152" s="218"/>
      <c r="V152" s="219" t="str">
        <f t="shared" si="87"/>
        <v/>
      </c>
      <c r="W152" s="218"/>
      <c r="X152" s="220" t="str">
        <f t="shared" si="88"/>
        <v/>
      </c>
      <c r="Y152" s="221" t="str">
        <f t="shared" si="89"/>
        <v/>
      </c>
      <c r="Z152" s="222" t="str">
        <f t="shared" si="90"/>
        <v/>
      </c>
      <c r="AA152" s="223" t="str">
        <f t="shared" si="91"/>
        <v/>
      </c>
      <c r="AB152" s="224"/>
      <c r="AC152" s="186"/>
      <c r="AD152" s="225" t="str">
        <f t="shared" si="92"/>
        <v/>
      </c>
      <c r="AE152" s="226" t="str">
        <f t="shared" si="93"/>
        <v/>
      </c>
      <c r="AF152" s="227" t="str">
        <f t="shared" si="94"/>
        <v/>
      </c>
      <c r="AG152" s="228" t="str">
        <f t="shared" si="95"/>
        <v/>
      </c>
      <c r="AH152" s="229" t="str">
        <f t="shared" si="96"/>
        <v/>
      </c>
    </row>
    <row r="153" spans="2:34" ht="12" customHeight="1">
      <c r="B153" s="33">
        <f>IF(情報!$C143="","",情報!$C143)</f>
        <v>406</v>
      </c>
      <c r="C153" s="34" t="str">
        <f t="shared" si="71"/>
        <v/>
      </c>
      <c r="D153" s="230" t="str">
        <f t="shared" si="72"/>
        <v/>
      </c>
      <c r="E153" s="231" t="str">
        <f t="shared" si="73"/>
        <v/>
      </c>
      <c r="F153" s="232" t="str">
        <f t="shared" si="74"/>
        <v/>
      </c>
      <c r="G153" s="230" t="str">
        <f t="shared" si="75"/>
        <v/>
      </c>
      <c r="H153" s="231" t="str">
        <f t="shared" si="76"/>
        <v/>
      </c>
      <c r="I153" s="232" t="str">
        <f t="shared" si="77"/>
        <v/>
      </c>
      <c r="J153" s="230" t="str">
        <f t="shared" si="78"/>
        <v/>
      </c>
      <c r="K153" s="231" t="str">
        <f t="shared" si="79"/>
        <v/>
      </c>
      <c r="L153" s="232" t="str">
        <f t="shared" si="80"/>
        <v/>
      </c>
      <c r="M153" s="20"/>
      <c r="N153" s="233" t="str">
        <f t="shared" si="81"/>
        <v/>
      </c>
      <c r="O153" s="234" t="str">
        <f t="shared" si="82"/>
        <v/>
      </c>
      <c r="P153" s="235" t="str">
        <f t="shared" si="83"/>
        <v/>
      </c>
      <c r="Q153" s="230" t="str">
        <f t="shared" si="84"/>
        <v/>
      </c>
      <c r="R153" s="236" t="str">
        <f t="shared" si="85"/>
        <v/>
      </c>
      <c r="S153" s="237"/>
      <c r="T153" s="238" t="str">
        <f t="shared" si="86"/>
        <v/>
      </c>
      <c r="U153" s="237"/>
      <c r="V153" s="238" t="str">
        <f t="shared" si="87"/>
        <v/>
      </c>
      <c r="W153" s="237"/>
      <c r="X153" s="239" t="str">
        <f t="shared" si="88"/>
        <v/>
      </c>
      <c r="Y153" s="240" t="str">
        <f t="shared" si="89"/>
        <v/>
      </c>
      <c r="Z153" s="241" t="str">
        <f t="shared" si="90"/>
        <v/>
      </c>
      <c r="AA153" s="242" t="str">
        <f t="shared" si="91"/>
        <v/>
      </c>
      <c r="AB153" s="243"/>
      <c r="AC153" s="186"/>
      <c r="AD153" s="244" t="str">
        <f t="shared" si="92"/>
        <v/>
      </c>
      <c r="AE153" s="245" t="str">
        <f t="shared" si="93"/>
        <v/>
      </c>
      <c r="AF153" s="246" t="str">
        <f t="shared" si="94"/>
        <v/>
      </c>
      <c r="AG153" s="247" t="str">
        <f t="shared" si="95"/>
        <v/>
      </c>
      <c r="AH153" s="248" t="str">
        <f t="shared" si="96"/>
        <v/>
      </c>
    </row>
    <row r="154" spans="2:34" ht="12" customHeight="1">
      <c r="B154" s="21">
        <f>IF(情報!$C144="","",情報!$C144)</f>
        <v>407</v>
      </c>
      <c r="C154" s="22" t="str">
        <f t="shared" si="71"/>
        <v/>
      </c>
      <c r="D154" s="192" t="str">
        <f t="shared" si="72"/>
        <v/>
      </c>
      <c r="E154" s="193" t="str">
        <f t="shared" si="73"/>
        <v/>
      </c>
      <c r="F154" s="194" t="str">
        <f t="shared" si="74"/>
        <v/>
      </c>
      <c r="G154" s="192" t="str">
        <f t="shared" si="75"/>
        <v/>
      </c>
      <c r="H154" s="193" t="str">
        <f t="shared" si="76"/>
        <v/>
      </c>
      <c r="I154" s="194" t="str">
        <f t="shared" si="77"/>
        <v/>
      </c>
      <c r="J154" s="192" t="str">
        <f t="shared" si="78"/>
        <v/>
      </c>
      <c r="K154" s="193" t="str">
        <f t="shared" si="79"/>
        <v/>
      </c>
      <c r="L154" s="194" t="str">
        <f t="shared" si="80"/>
        <v/>
      </c>
      <c r="M154" s="20"/>
      <c r="N154" s="195" t="str">
        <f t="shared" si="81"/>
        <v/>
      </c>
      <c r="O154" s="196" t="str">
        <f t="shared" si="82"/>
        <v/>
      </c>
      <c r="P154" s="197" t="str">
        <f t="shared" si="83"/>
        <v/>
      </c>
      <c r="Q154" s="192" t="str">
        <f t="shared" si="84"/>
        <v/>
      </c>
      <c r="R154" s="198" t="str">
        <f t="shared" si="85"/>
        <v/>
      </c>
      <c r="S154" s="199"/>
      <c r="T154" s="200" t="str">
        <f t="shared" si="86"/>
        <v/>
      </c>
      <c r="U154" s="199"/>
      <c r="V154" s="200" t="str">
        <f t="shared" si="87"/>
        <v/>
      </c>
      <c r="W154" s="199"/>
      <c r="X154" s="201" t="str">
        <f t="shared" si="88"/>
        <v/>
      </c>
      <c r="Y154" s="202" t="str">
        <f t="shared" si="89"/>
        <v/>
      </c>
      <c r="Z154" s="203" t="str">
        <f t="shared" si="90"/>
        <v/>
      </c>
      <c r="AA154" s="204" t="str">
        <f t="shared" si="91"/>
        <v/>
      </c>
      <c r="AB154" s="205"/>
      <c r="AC154" s="186"/>
      <c r="AD154" s="206" t="str">
        <f t="shared" si="92"/>
        <v/>
      </c>
      <c r="AE154" s="207" t="str">
        <f t="shared" si="93"/>
        <v/>
      </c>
      <c r="AF154" s="208" t="str">
        <f t="shared" si="94"/>
        <v/>
      </c>
      <c r="AG154" s="209" t="str">
        <f t="shared" si="95"/>
        <v/>
      </c>
      <c r="AH154" s="210" t="str">
        <f t="shared" si="96"/>
        <v/>
      </c>
    </row>
    <row r="155" spans="2:34" ht="12" customHeight="1">
      <c r="B155" s="21">
        <f>IF(情報!$C145="","",情報!$C145)</f>
        <v>408</v>
      </c>
      <c r="C155" s="22" t="str">
        <f t="shared" si="71"/>
        <v/>
      </c>
      <c r="D155" s="192" t="str">
        <f t="shared" si="72"/>
        <v/>
      </c>
      <c r="E155" s="193" t="str">
        <f t="shared" si="73"/>
        <v/>
      </c>
      <c r="F155" s="194" t="str">
        <f t="shared" si="74"/>
        <v/>
      </c>
      <c r="G155" s="192" t="str">
        <f t="shared" si="75"/>
        <v/>
      </c>
      <c r="H155" s="193" t="str">
        <f t="shared" si="76"/>
        <v/>
      </c>
      <c r="I155" s="194" t="str">
        <f t="shared" si="77"/>
        <v/>
      </c>
      <c r="J155" s="192" t="str">
        <f t="shared" si="78"/>
        <v/>
      </c>
      <c r="K155" s="193" t="str">
        <f t="shared" si="79"/>
        <v/>
      </c>
      <c r="L155" s="194" t="str">
        <f t="shared" si="80"/>
        <v/>
      </c>
      <c r="M155" s="20"/>
      <c r="N155" s="195" t="str">
        <f t="shared" si="81"/>
        <v/>
      </c>
      <c r="O155" s="196" t="str">
        <f t="shared" si="82"/>
        <v/>
      </c>
      <c r="P155" s="197" t="str">
        <f t="shared" si="83"/>
        <v/>
      </c>
      <c r="Q155" s="192" t="str">
        <f t="shared" si="84"/>
        <v/>
      </c>
      <c r="R155" s="198" t="str">
        <f t="shared" si="85"/>
        <v/>
      </c>
      <c r="S155" s="199"/>
      <c r="T155" s="200" t="str">
        <f t="shared" si="86"/>
        <v/>
      </c>
      <c r="U155" s="199"/>
      <c r="V155" s="200" t="str">
        <f t="shared" si="87"/>
        <v/>
      </c>
      <c r="W155" s="199"/>
      <c r="X155" s="201" t="str">
        <f t="shared" si="88"/>
        <v/>
      </c>
      <c r="Y155" s="202" t="str">
        <f t="shared" si="89"/>
        <v/>
      </c>
      <c r="Z155" s="203" t="str">
        <f t="shared" si="90"/>
        <v/>
      </c>
      <c r="AA155" s="204" t="str">
        <f t="shared" si="91"/>
        <v/>
      </c>
      <c r="AB155" s="205"/>
      <c r="AC155" s="186"/>
      <c r="AD155" s="206" t="str">
        <f t="shared" si="92"/>
        <v/>
      </c>
      <c r="AE155" s="207" t="str">
        <f t="shared" si="93"/>
        <v/>
      </c>
      <c r="AF155" s="208" t="str">
        <f t="shared" si="94"/>
        <v/>
      </c>
      <c r="AG155" s="209" t="str">
        <f t="shared" si="95"/>
        <v/>
      </c>
      <c r="AH155" s="210" t="str">
        <f t="shared" si="96"/>
        <v/>
      </c>
    </row>
    <row r="156" spans="2:34" ht="12" customHeight="1">
      <c r="B156" s="21">
        <f>IF(情報!$C146="","",情報!$C146)</f>
        <v>409</v>
      </c>
      <c r="C156" s="22" t="str">
        <f t="shared" si="71"/>
        <v/>
      </c>
      <c r="D156" s="192" t="str">
        <f t="shared" si="72"/>
        <v/>
      </c>
      <c r="E156" s="193" t="str">
        <f t="shared" si="73"/>
        <v/>
      </c>
      <c r="F156" s="194" t="str">
        <f t="shared" si="74"/>
        <v/>
      </c>
      <c r="G156" s="192" t="str">
        <f t="shared" si="75"/>
        <v/>
      </c>
      <c r="H156" s="193" t="str">
        <f t="shared" si="76"/>
        <v/>
      </c>
      <c r="I156" s="194" t="str">
        <f t="shared" si="77"/>
        <v/>
      </c>
      <c r="J156" s="192" t="str">
        <f t="shared" si="78"/>
        <v/>
      </c>
      <c r="K156" s="193" t="str">
        <f t="shared" si="79"/>
        <v/>
      </c>
      <c r="L156" s="194" t="str">
        <f t="shared" si="80"/>
        <v/>
      </c>
      <c r="M156" s="20"/>
      <c r="N156" s="195" t="str">
        <f t="shared" si="81"/>
        <v/>
      </c>
      <c r="O156" s="196" t="str">
        <f t="shared" si="82"/>
        <v/>
      </c>
      <c r="P156" s="197" t="str">
        <f t="shared" si="83"/>
        <v/>
      </c>
      <c r="Q156" s="192" t="str">
        <f t="shared" si="84"/>
        <v/>
      </c>
      <c r="R156" s="198" t="str">
        <f t="shared" si="85"/>
        <v/>
      </c>
      <c r="S156" s="199"/>
      <c r="T156" s="200" t="str">
        <f t="shared" si="86"/>
        <v/>
      </c>
      <c r="U156" s="199"/>
      <c r="V156" s="200" t="str">
        <f t="shared" si="87"/>
        <v/>
      </c>
      <c r="W156" s="199"/>
      <c r="X156" s="201" t="str">
        <f t="shared" si="88"/>
        <v/>
      </c>
      <c r="Y156" s="202" t="str">
        <f t="shared" si="89"/>
        <v/>
      </c>
      <c r="Z156" s="203" t="str">
        <f t="shared" si="90"/>
        <v/>
      </c>
      <c r="AA156" s="204" t="str">
        <f t="shared" si="91"/>
        <v/>
      </c>
      <c r="AB156" s="205"/>
      <c r="AC156" s="186"/>
      <c r="AD156" s="206" t="str">
        <f t="shared" si="92"/>
        <v/>
      </c>
      <c r="AE156" s="207" t="str">
        <f t="shared" si="93"/>
        <v/>
      </c>
      <c r="AF156" s="208" t="str">
        <f t="shared" si="94"/>
        <v/>
      </c>
      <c r="AG156" s="209" t="str">
        <f t="shared" si="95"/>
        <v/>
      </c>
      <c r="AH156" s="210" t="str">
        <f t="shared" si="96"/>
        <v/>
      </c>
    </row>
    <row r="157" spans="2:34" ht="12" customHeight="1">
      <c r="B157" s="27">
        <f>IF(情報!$C147="","",情報!$C147)</f>
        <v>410</v>
      </c>
      <c r="C157" s="28" t="str">
        <f t="shared" si="71"/>
        <v/>
      </c>
      <c r="D157" s="211" t="str">
        <f t="shared" si="72"/>
        <v/>
      </c>
      <c r="E157" s="212" t="str">
        <f t="shared" si="73"/>
        <v/>
      </c>
      <c r="F157" s="213" t="str">
        <f t="shared" si="74"/>
        <v/>
      </c>
      <c r="G157" s="211" t="str">
        <f t="shared" si="75"/>
        <v/>
      </c>
      <c r="H157" s="212" t="str">
        <f t="shared" si="76"/>
        <v/>
      </c>
      <c r="I157" s="213" t="str">
        <f t="shared" si="77"/>
        <v/>
      </c>
      <c r="J157" s="211" t="str">
        <f t="shared" si="78"/>
        <v/>
      </c>
      <c r="K157" s="212" t="str">
        <f t="shared" si="79"/>
        <v/>
      </c>
      <c r="L157" s="213" t="str">
        <f t="shared" si="80"/>
        <v/>
      </c>
      <c r="M157" s="20"/>
      <c r="N157" s="214" t="str">
        <f t="shared" si="81"/>
        <v/>
      </c>
      <c r="O157" s="215" t="str">
        <f t="shared" si="82"/>
        <v/>
      </c>
      <c r="P157" s="216" t="str">
        <f t="shared" si="83"/>
        <v/>
      </c>
      <c r="Q157" s="211" t="str">
        <f t="shared" si="84"/>
        <v/>
      </c>
      <c r="R157" s="217" t="str">
        <f t="shared" si="85"/>
        <v/>
      </c>
      <c r="S157" s="218"/>
      <c r="T157" s="219" t="str">
        <f t="shared" si="86"/>
        <v/>
      </c>
      <c r="U157" s="218"/>
      <c r="V157" s="219" t="str">
        <f t="shared" si="87"/>
        <v/>
      </c>
      <c r="W157" s="218"/>
      <c r="X157" s="220" t="str">
        <f t="shared" si="88"/>
        <v/>
      </c>
      <c r="Y157" s="221" t="str">
        <f t="shared" si="89"/>
        <v/>
      </c>
      <c r="Z157" s="222" t="str">
        <f t="shared" si="90"/>
        <v/>
      </c>
      <c r="AA157" s="223" t="str">
        <f t="shared" si="91"/>
        <v/>
      </c>
      <c r="AB157" s="224"/>
      <c r="AC157" s="186"/>
      <c r="AD157" s="225" t="str">
        <f t="shared" si="92"/>
        <v/>
      </c>
      <c r="AE157" s="226" t="str">
        <f t="shared" si="93"/>
        <v/>
      </c>
      <c r="AF157" s="227" t="str">
        <f t="shared" si="94"/>
        <v/>
      </c>
      <c r="AG157" s="228" t="str">
        <f t="shared" si="95"/>
        <v/>
      </c>
      <c r="AH157" s="229" t="str">
        <f t="shared" si="96"/>
        <v/>
      </c>
    </row>
    <row r="158" spans="2:34" ht="12" customHeight="1">
      <c r="B158" s="33">
        <f>IF(情報!$C148="","",情報!$C148)</f>
        <v>411</v>
      </c>
      <c r="C158" s="34" t="str">
        <f t="shared" si="71"/>
        <v/>
      </c>
      <c r="D158" s="230" t="str">
        <f t="shared" si="72"/>
        <v/>
      </c>
      <c r="E158" s="231" t="str">
        <f t="shared" si="73"/>
        <v/>
      </c>
      <c r="F158" s="232" t="str">
        <f t="shared" si="74"/>
        <v/>
      </c>
      <c r="G158" s="230" t="str">
        <f t="shared" si="75"/>
        <v/>
      </c>
      <c r="H158" s="231" t="str">
        <f t="shared" si="76"/>
        <v/>
      </c>
      <c r="I158" s="232" t="str">
        <f t="shared" si="77"/>
        <v/>
      </c>
      <c r="J158" s="230" t="str">
        <f t="shared" si="78"/>
        <v/>
      </c>
      <c r="K158" s="231" t="str">
        <f t="shared" si="79"/>
        <v/>
      </c>
      <c r="L158" s="232" t="str">
        <f t="shared" si="80"/>
        <v/>
      </c>
      <c r="M158" s="20"/>
      <c r="N158" s="233" t="str">
        <f t="shared" si="81"/>
        <v/>
      </c>
      <c r="O158" s="234" t="str">
        <f t="shared" si="82"/>
        <v/>
      </c>
      <c r="P158" s="235" t="str">
        <f t="shared" si="83"/>
        <v/>
      </c>
      <c r="Q158" s="230" t="str">
        <f t="shared" si="84"/>
        <v/>
      </c>
      <c r="R158" s="236" t="str">
        <f t="shared" si="85"/>
        <v/>
      </c>
      <c r="S158" s="237"/>
      <c r="T158" s="238" t="str">
        <f t="shared" si="86"/>
        <v/>
      </c>
      <c r="U158" s="237"/>
      <c r="V158" s="238" t="str">
        <f t="shared" si="87"/>
        <v/>
      </c>
      <c r="W158" s="237"/>
      <c r="X158" s="239" t="str">
        <f t="shared" si="88"/>
        <v/>
      </c>
      <c r="Y158" s="240" t="str">
        <f t="shared" si="89"/>
        <v/>
      </c>
      <c r="Z158" s="241" t="str">
        <f t="shared" si="90"/>
        <v/>
      </c>
      <c r="AA158" s="242" t="str">
        <f t="shared" si="91"/>
        <v/>
      </c>
      <c r="AB158" s="243"/>
      <c r="AC158" s="186"/>
      <c r="AD158" s="244" t="str">
        <f t="shared" si="92"/>
        <v/>
      </c>
      <c r="AE158" s="245" t="str">
        <f t="shared" si="93"/>
        <v/>
      </c>
      <c r="AF158" s="246" t="str">
        <f t="shared" si="94"/>
        <v/>
      </c>
      <c r="AG158" s="247" t="str">
        <f t="shared" si="95"/>
        <v/>
      </c>
      <c r="AH158" s="248" t="str">
        <f t="shared" si="96"/>
        <v/>
      </c>
    </row>
    <row r="159" spans="2:34" ht="12" customHeight="1">
      <c r="B159" s="21">
        <f>IF(情報!$C149="","",情報!$C149)</f>
        <v>412</v>
      </c>
      <c r="C159" s="22" t="str">
        <f t="shared" si="71"/>
        <v/>
      </c>
      <c r="D159" s="192" t="str">
        <f t="shared" si="72"/>
        <v/>
      </c>
      <c r="E159" s="193" t="str">
        <f t="shared" si="73"/>
        <v/>
      </c>
      <c r="F159" s="194" t="str">
        <f t="shared" si="74"/>
        <v/>
      </c>
      <c r="G159" s="192" t="str">
        <f t="shared" si="75"/>
        <v/>
      </c>
      <c r="H159" s="193" t="str">
        <f t="shared" si="76"/>
        <v/>
      </c>
      <c r="I159" s="194" t="str">
        <f t="shared" si="77"/>
        <v/>
      </c>
      <c r="J159" s="192" t="str">
        <f t="shared" si="78"/>
        <v/>
      </c>
      <c r="K159" s="193" t="str">
        <f t="shared" si="79"/>
        <v/>
      </c>
      <c r="L159" s="194" t="str">
        <f t="shared" si="80"/>
        <v/>
      </c>
      <c r="M159" s="20"/>
      <c r="N159" s="195" t="str">
        <f t="shared" si="81"/>
        <v/>
      </c>
      <c r="O159" s="196" t="str">
        <f t="shared" si="82"/>
        <v/>
      </c>
      <c r="P159" s="197" t="str">
        <f t="shared" si="83"/>
        <v/>
      </c>
      <c r="Q159" s="192" t="str">
        <f t="shared" si="84"/>
        <v/>
      </c>
      <c r="R159" s="198" t="str">
        <f t="shared" si="85"/>
        <v/>
      </c>
      <c r="S159" s="199"/>
      <c r="T159" s="200" t="str">
        <f t="shared" si="86"/>
        <v/>
      </c>
      <c r="U159" s="199"/>
      <c r="V159" s="200" t="str">
        <f t="shared" si="87"/>
        <v/>
      </c>
      <c r="W159" s="199"/>
      <c r="X159" s="201" t="str">
        <f t="shared" si="88"/>
        <v/>
      </c>
      <c r="Y159" s="202" t="str">
        <f t="shared" si="89"/>
        <v/>
      </c>
      <c r="Z159" s="203" t="str">
        <f t="shared" si="90"/>
        <v/>
      </c>
      <c r="AA159" s="204" t="str">
        <f t="shared" si="91"/>
        <v/>
      </c>
      <c r="AB159" s="205"/>
      <c r="AC159" s="186"/>
      <c r="AD159" s="206" t="str">
        <f t="shared" si="92"/>
        <v/>
      </c>
      <c r="AE159" s="207" t="str">
        <f t="shared" si="93"/>
        <v/>
      </c>
      <c r="AF159" s="208" t="str">
        <f t="shared" si="94"/>
        <v/>
      </c>
      <c r="AG159" s="209" t="str">
        <f t="shared" si="95"/>
        <v/>
      </c>
      <c r="AH159" s="210" t="str">
        <f t="shared" si="96"/>
        <v/>
      </c>
    </row>
    <row r="160" spans="2:34" ht="12" customHeight="1">
      <c r="B160" s="21">
        <f>IF(情報!$C150="","",情報!$C150)</f>
        <v>413</v>
      </c>
      <c r="C160" s="22" t="str">
        <f t="shared" si="71"/>
        <v/>
      </c>
      <c r="D160" s="192" t="str">
        <f t="shared" si="72"/>
        <v/>
      </c>
      <c r="E160" s="193" t="str">
        <f t="shared" si="73"/>
        <v/>
      </c>
      <c r="F160" s="194" t="str">
        <f t="shared" si="74"/>
        <v/>
      </c>
      <c r="G160" s="192" t="str">
        <f t="shared" si="75"/>
        <v/>
      </c>
      <c r="H160" s="193" t="str">
        <f t="shared" si="76"/>
        <v/>
      </c>
      <c r="I160" s="194" t="str">
        <f t="shared" si="77"/>
        <v/>
      </c>
      <c r="J160" s="192" t="str">
        <f t="shared" si="78"/>
        <v/>
      </c>
      <c r="K160" s="193" t="str">
        <f t="shared" si="79"/>
        <v/>
      </c>
      <c r="L160" s="194" t="str">
        <f t="shared" si="80"/>
        <v/>
      </c>
      <c r="M160" s="20"/>
      <c r="N160" s="195" t="str">
        <f t="shared" si="81"/>
        <v/>
      </c>
      <c r="O160" s="196" t="str">
        <f t="shared" si="82"/>
        <v/>
      </c>
      <c r="P160" s="197" t="str">
        <f t="shared" si="83"/>
        <v/>
      </c>
      <c r="Q160" s="192" t="str">
        <f t="shared" si="84"/>
        <v/>
      </c>
      <c r="R160" s="198" t="str">
        <f t="shared" si="85"/>
        <v/>
      </c>
      <c r="S160" s="199"/>
      <c r="T160" s="200" t="str">
        <f t="shared" si="86"/>
        <v/>
      </c>
      <c r="U160" s="199"/>
      <c r="V160" s="200" t="str">
        <f t="shared" si="87"/>
        <v/>
      </c>
      <c r="W160" s="199"/>
      <c r="X160" s="201" t="str">
        <f t="shared" si="88"/>
        <v/>
      </c>
      <c r="Y160" s="202" t="str">
        <f t="shared" si="89"/>
        <v/>
      </c>
      <c r="Z160" s="203" t="str">
        <f t="shared" si="90"/>
        <v/>
      </c>
      <c r="AA160" s="204" t="str">
        <f t="shared" si="91"/>
        <v/>
      </c>
      <c r="AB160" s="205"/>
      <c r="AC160" s="186"/>
      <c r="AD160" s="206" t="str">
        <f t="shared" si="92"/>
        <v/>
      </c>
      <c r="AE160" s="207" t="str">
        <f t="shared" si="93"/>
        <v/>
      </c>
      <c r="AF160" s="208" t="str">
        <f t="shared" si="94"/>
        <v/>
      </c>
      <c r="AG160" s="209" t="str">
        <f t="shared" si="95"/>
        <v/>
      </c>
      <c r="AH160" s="210" t="str">
        <f t="shared" si="96"/>
        <v/>
      </c>
    </row>
    <row r="161" spans="2:34" ht="12" customHeight="1">
      <c r="B161" s="21">
        <f>IF(情報!$C151="","",情報!$C151)</f>
        <v>414</v>
      </c>
      <c r="C161" s="22" t="str">
        <f t="shared" si="71"/>
        <v/>
      </c>
      <c r="D161" s="192" t="str">
        <f t="shared" si="72"/>
        <v/>
      </c>
      <c r="E161" s="193" t="str">
        <f t="shared" si="73"/>
        <v/>
      </c>
      <c r="F161" s="194" t="str">
        <f t="shared" si="74"/>
        <v/>
      </c>
      <c r="G161" s="192" t="str">
        <f t="shared" si="75"/>
        <v/>
      </c>
      <c r="H161" s="193" t="str">
        <f t="shared" si="76"/>
        <v/>
      </c>
      <c r="I161" s="194" t="str">
        <f t="shared" si="77"/>
        <v/>
      </c>
      <c r="J161" s="192" t="str">
        <f t="shared" si="78"/>
        <v/>
      </c>
      <c r="K161" s="193" t="str">
        <f t="shared" si="79"/>
        <v/>
      </c>
      <c r="L161" s="194" t="str">
        <f t="shared" si="80"/>
        <v/>
      </c>
      <c r="M161" s="20"/>
      <c r="N161" s="195" t="str">
        <f t="shared" si="81"/>
        <v/>
      </c>
      <c r="O161" s="196" t="str">
        <f t="shared" si="82"/>
        <v/>
      </c>
      <c r="P161" s="197" t="str">
        <f t="shared" si="83"/>
        <v/>
      </c>
      <c r="Q161" s="192" t="str">
        <f t="shared" si="84"/>
        <v/>
      </c>
      <c r="R161" s="198" t="str">
        <f t="shared" si="85"/>
        <v/>
      </c>
      <c r="S161" s="199"/>
      <c r="T161" s="200" t="str">
        <f t="shared" si="86"/>
        <v/>
      </c>
      <c r="U161" s="199"/>
      <c r="V161" s="200" t="str">
        <f t="shared" si="87"/>
        <v/>
      </c>
      <c r="W161" s="199"/>
      <c r="X161" s="201" t="str">
        <f t="shared" si="88"/>
        <v/>
      </c>
      <c r="Y161" s="202" t="str">
        <f t="shared" si="89"/>
        <v/>
      </c>
      <c r="Z161" s="203" t="str">
        <f t="shared" si="90"/>
        <v/>
      </c>
      <c r="AA161" s="204" t="str">
        <f t="shared" si="91"/>
        <v/>
      </c>
      <c r="AB161" s="205"/>
      <c r="AC161" s="186"/>
      <c r="AD161" s="206" t="str">
        <f t="shared" si="92"/>
        <v/>
      </c>
      <c r="AE161" s="207" t="str">
        <f t="shared" si="93"/>
        <v/>
      </c>
      <c r="AF161" s="208" t="str">
        <f t="shared" si="94"/>
        <v/>
      </c>
      <c r="AG161" s="209" t="str">
        <f t="shared" si="95"/>
        <v/>
      </c>
      <c r="AH161" s="210" t="str">
        <f t="shared" si="96"/>
        <v/>
      </c>
    </row>
    <row r="162" spans="2:34" ht="12" customHeight="1">
      <c r="B162" s="27">
        <f>IF(情報!$C152="","",情報!$C152)</f>
        <v>415</v>
      </c>
      <c r="C162" s="28" t="str">
        <f t="shared" si="71"/>
        <v/>
      </c>
      <c r="D162" s="211" t="str">
        <f t="shared" si="72"/>
        <v/>
      </c>
      <c r="E162" s="212" t="str">
        <f t="shared" si="73"/>
        <v/>
      </c>
      <c r="F162" s="213" t="str">
        <f t="shared" si="74"/>
        <v/>
      </c>
      <c r="G162" s="211" t="str">
        <f t="shared" si="75"/>
        <v/>
      </c>
      <c r="H162" s="212" t="str">
        <f t="shared" si="76"/>
        <v/>
      </c>
      <c r="I162" s="213" t="str">
        <f t="shared" si="77"/>
        <v/>
      </c>
      <c r="J162" s="211" t="str">
        <f t="shared" si="78"/>
        <v/>
      </c>
      <c r="K162" s="212" t="str">
        <f t="shared" si="79"/>
        <v/>
      </c>
      <c r="L162" s="213" t="str">
        <f t="shared" si="80"/>
        <v/>
      </c>
      <c r="M162" s="20"/>
      <c r="N162" s="214" t="str">
        <f t="shared" si="81"/>
        <v/>
      </c>
      <c r="O162" s="215" t="str">
        <f t="shared" si="82"/>
        <v/>
      </c>
      <c r="P162" s="216" t="str">
        <f t="shared" si="83"/>
        <v/>
      </c>
      <c r="Q162" s="211" t="str">
        <f t="shared" si="84"/>
        <v/>
      </c>
      <c r="R162" s="217" t="str">
        <f t="shared" si="85"/>
        <v/>
      </c>
      <c r="S162" s="218"/>
      <c r="T162" s="219" t="str">
        <f t="shared" si="86"/>
        <v/>
      </c>
      <c r="U162" s="218"/>
      <c r="V162" s="219" t="str">
        <f t="shared" si="87"/>
        <v/>
      </c>
      <c r="W162" s="218"/>
      <c r="X162" s="220" t="str">
        <f t="shared" si="88"/>
        <v/>
      </c>
      <c r="Y162" s="221" t="str">
        <f t="shared" si="89"/>
        <v/>
      </c>
      <c r="Z162" s="222" t="str">
        <f t="shared" si="90"/>
        <v/>
      </c>
      <c r="AA162" s="223" t="str">
        <f t="shared" si="91"/>
        <v/>
      </c>
      <c r="AB162" s="224"/>
      <c r="AC162" s="186"/>
      <c r="AD162" s="225" t="str">
        <f t="shared" si="92"/>
        <v/>
      </c>
      <c r="AE162" s="226" t="str">
        <f t="shared" si="93"/>
        <v/>
      </c>
      <c r="AF162" s="227" t="str">
        <f t="shared" si="94"/>
        <v/>
      </c>
      <c r="AG162" s="228" t="str">
        <f t="shared" si="95"/>
        <v/>
      </c>
      <c r="AH162" s="229" t="str">
        <f t="shared" si="96"/>
        <v/>
      </c>
    </row>
    <row r="163" spans="2:34" ht="12" customHeight="1">
      <c r="B163" s="33">
        <f>IF(情報!$C153="","",情報!$C153)</f>
        <v>416</v>
      </c>
      <c r="C163" s="34" t="str">
        <f t="shared" si="71"/>
        <v/>
      </c>
      <c r="D163" s="230" t="str">
        <f t="shared" si="72"/>
        <v/>
      </c>
      <c r="E163" s="231" t="str">
        <f t="shared" si="73"/>
        <v/>
      </c>
      <c r="F163" s="232" t="str">
        <f t="shared" si="74"/>
        <v/>
      </c>
      <c r="G163" s="230" t="str">
        <f t="shared" si="75"/>
        <v/>
      </c>
      <c r="H163" s="231" t="str">
        <f t="shared" si="76"/>
        <v/>
      </c>
      <c r="I163" s="232" t="str">
        <f t="shared" si="77"/>
        <v/>
      </c>
      <c r="J163" s="230" t="str">
        <f t="shared" si="78"/>
        <v/>
      </c>
      <c r="K163" s="231" t="str">
        <f t="shared" si="79"/>
        <v/>
      </c>
      <c r="L163" s="232" t="str">
        <f t="shared" si="80"/>
        <v/>
      </c>
      <c r="M163" s="20"/>
      <c r="N163" s="233" t="str">
        <f t="shared" si="81"/>
        <v/>
      </c>
      <c r="O163" s="234" t="str">
        <f t="shared" si="82"/>
        <v/>
      </c>
      <c r="P163" s="235" t="str">
        <f t="shared" si="83"/>
        <v/>
      </c>
      <c r="Q163" s="230" t="str">
        <f t="shared" si="84"/>
        <v/>
      </c>
      <c r="R163" s="236" t="str">
        <f t="shared" si="85"/>
        <v/>
      </c>
      <c r="S163" s="237"/>
      <c r="T163" s="238" t="str">
        <f t="shared" si="86"/>
        <v/>
      </c>
      <c r="U163" s="237"/>
      <c r="V163" s="238" t="str">
        <f t="shared" si="87"/>
        <v/>
      </c>
      <c r="W163" s="237"/>
      <c r="X163" s="239" t="str">
        <f t="shared" si="88"/>
        <v/>
      </c>
      <c r="Y163" s="240" t="str">
        <f t="shared" si="89"/>
        <v/>
      </c>
      <c r="Z163" s="241" t="str">
        <f t="shared" si="90"/>
        <v/>
      </c>
      <c r="AA163" s="242" t="str">
        <f t="shared" si="91"/>
        <v/>
      </c>
      <c r="AB163" s="243"/>
      <c r="AC163" s="186"/>
      <c r="AD163" s="244" t="str">
        <f t="shared" si="92"/>
        <v/>
      </c>
      <c r="AE163" s="245" t="str">
        <f t="shared" si="93"/>
        <v/>
      </c>
      <c r="AF163" s="246" t="str">
        <f t="shared" si="94"/>
        <v/>
      </c>
      <c r="AG163" s="247" t="str">
        <f t="shared" si="95"/>
        <v/>
      </c>
      <c r="AH163" s="248" t="str">
        <f t="shared" si="96"/>
        <v/>
      </c>
    </row>
    <row r="164" spans="2:34" ht="12" customHeight="1">
      <c r="B164" s="21">
        <f>IF(情報!$C154="","",情報!$C154)</f>
        <v>417</v>
      </c>
      <c r="C164" s="22" t="str">
        <f t="shared" si="71"/>
        <v/>
      </c>
      <c r="D164" s="192" t="str">
        <f t="shared" si="72"/>
        <v/>
      </c>
      <c r="E164" s="193" t="str">
        <f t="shared" si="73"/>
        <v/>
      </c>
      <c r="F164" s="194" t="str">
        <f t="shared" si="74"/>
        <v/>
      </c>
      <c r="G164" s="192" t="str">
        <f t="shared" si="75"/>
        <v/>
      </c>
      <c r="H164" s="193" t="str">
        <f t="shared" si="76"/>
        <v/>
      </c>
      <c r="I164" s="194" t="str">
        <f t="shared" si="77"/>
        <v/>
      </c>
      <c r="J164" s="192" t="str">
        <f t="shared" si="78"/>
        <v/>
      </c>
      <c r="K164" s="193" t="str">
        <f t="shared" si="79"/>
        <v/>
      </c>
      <c r="L164" s="194" t="str">
        <f t="shared" si="80"/>
        <v/>
      </c>
      <c r="M164" s="20"/>
      <c r="N164" s="195" t="str">
        <f t="shared" si="81"/>
        <v/>
      </c>
      <c r="O164" s="196" t="str">
        <f t="shared" si="82"/>
        <v/>
      </c>
      <c r="P164" s="197" t="str">
        <f t="shared" si="83"/>
        <v/>
      </c>
      <c r="Q164" s="192" t="str">
        <f t="shared" si="84"/>
        <v/>
      </c>
      <c r="R164" s="198" t="str">
        <f t="shared" si="85"/>
        <v/>
      </c>
      <c r="S164" s="199"/>
      <c r="T164" s="200" t="str">
        <f t="shared" si="86"/>
        <v/>
      </c>
      <c r="U164" s="199"/>
      <c r="V164" s="200" t="str">
        <f t="shared" si="87"/>
        <v/>
      </c>
      <c r="W164" s="199"/>
      <c r="X164" s="201" t="str">
        <f t="shared" si="88"/>
        <v/>
      </c>
      <c r="Y164" s="202" t="str">
        <f t="shared" si="89"/>
        <v/>
      </c>
      <c r="Z164" s="203" t="str">
        <f t="shared" si="90"/>
        <v/>
      </c>
      <c r="AA164" s="204" t="str">
        <f t="shared" si="91"/>
        <v/>
      </c>
      <c r="AB164" s="205"/>
      <c r="AC164" s="186"/>
      <c r="AD164" s="206" t="str">
        <f t="shared" si="92"/>
        <v/>
      </c>
      <c r="AE164" s="207" t="str">
        <f t="shared" si="93"/>
        <v/>
      </c>
      <c r="AF164" s="208" t="str">
        <f t="shared" si="94"/>
        <v/>
      </c>
      <c r="AG164" s="209" t="str">
        <f t="shared" si="95"/>
        <v/>
      </c>
      <c r="AH164" s="210" t="str">
        <f t="shared" si="96"/>
        <v/>
      </c>
    </row>
    <row r="165" spans="2:34" ht="12" customHeight="1">
      <c r="B165" s="21">
        <f>IF(情報!$C155="","",情報!$C155)</f>
        <v>418</v>
      </c>
      <c r="C165" s="22" t="str">
        <f t="shared" si="71"/>
        <v/>
      </c>
      <c r="D165" s="192" t="str">
        <f t="shared" si="72"/>
        <v/>
      </c>
      <c r="E165" s="193" t="str">
        <f t="shared" si="73"/>
        <v/>
      </c>
      <c r="F165" s="194" t="str">
        <f t="shared" si="74"/>
        <v/>
      </c>
      <c r="G165" s="192" t="str">
        <f t="shared" si="75"/>
        <v/>
      </c>
      <c r="H165" s="193" t="str">
        <f t="shared" si="76"/>
        <v/>
      </c>
      <c r="I165" s="194" t="str">
        <f t="shared" si="77"/>
        <v/>
      </c>
      <c r="J165" s="192" t="str">
        <f t="shared" si="78"/>
        <v/>
      </c>
      <c r="K165" s="193" t="str">
        <f t="shared" si="79"/>
        <v/>
      </c>
      <c r="L165" s="194" t="str">
        <f t="shared" si="80"/>
        <v/>
      </c>
      <c r="M165" s="20"/>
      <c r="N165" s="195" t="str">
        <f t="shared" si="81"/>
        <v/>
      </c>
      <c r="O165" s="196" t="str">
        <f t="shared" si="82"/>
        <v/>
      </c>
      <c r="P165" s="197" t="str">
        <f t="shared" si="83"/>
        <v/>
      </c>
      <c r="Q165" s="192" t="str">
        <f t="shared" si="84"/>
        <v/>
      </c>
      <c r="R165" s="198" t="str">
        <f t="shared" si="85"/>
        <v/>
      </c>
      <c r="S165" s="199"/>
      <c r="T165" s="200" t="str">
        <f t="shared" si="86"/>
        <v/>
      </c>
      <c r="U165" s="199"/>
      <c r="V165" s="200" t="str">
        <f t="shared" si="87"/>
        <v/>
      </c>
      <c r="W165" s="199"/>
      <c r="X165" s="201" t="str">
        <f t="shared" si="88"/>
        <v/>
      </c>
      <c r="Y165" s="202" t="str">
        <f t="shared" si="89"/>
        <v/>
      </c>
      <c r="Z165" s="203" t="str">
        <f t="shared" si="90"/>
        <v/>
      </c>
      <c r="AA165" s="204" t="str">
        <f t="shared" si="91"/>
        <v/>
      </c>
      <c r="AB165" s="205"/>
      <c r="AC165" s="186"/>
      <c r="AD165" s="206" t="str">
        <f t="shared" si="92"/>
        <v/>
      </c>
      <c r="AE165" s="207" t="str">
        <f t="shared" si="93"/>
        <v/>
      </c>
      <c r="AF165" s="208" t="str">
        <f t="shared" si="94"/>
        <v/>
      </c>
      <c r="AG165" s="209" t="str">
        <f t="shared" si="95"/>
        <v/>
      </c>
      <c r="AH165" s="210" t="str">
        <f t="shared" si="96"/>
        <v/>
      </c>
    </row>
    <row r="166" spans="2:34" ht="12" customHeight="1">
      <c r="B166" s="21">
        <f>IF(情報!$C156="","",情報!$C156)</f>
        <v>419</v>
      </c>
      <c r="C166" s="22" t="str">
        <f t="shared" si="71"/>
        <v/>
      </c>
      <c r="D166" s="192" t="str">
        <f t="shared" si="72"/>
        <v/>
      </c>
      <c r="E166" s="193" t="str">
        <f t="shared" si="73"/>
        <v/>
      </c>
      <c r="F166" s="194" t="str">
        <f t="shared" si="74"/>
        <v/>
      </c>
      <c r="G166" s="192" t="str">
        <f t="shared" si="75"/>
        <v/>
      </c>
      <c r="H166" s="193" t="str">
        <f t="shared" si="76"/>
        <v/>
      </c>
      <c r="I166" s="194" t="str">
        <f t="shared" si="77"/>
        <v/>
      </c>
      <c r="J166" s="192" t="str">
        <f t="shared" si="78"/>
        <v/>
      </c>
      <c r="K166" s="193" t="str">
        <f t="shared" si="79"/>
        <v/>
      </c>
      <c r="L166" s="194" t="str">
        <f t="shared" si="80"/>
        <v/>
      </c>
      <c r="M166" s="20"/>
      <c r="N166" s="195" t="str">
        <f t="shared" si="81"/>
        <v/>
      </c>
      <c r="O166" s="196" t="str">
        <f t="shared" si="82"/>
        <v/>
      </c>
      <c r="P166" s="197" t="str">
        <f t="shared" si="83"/>
        <v/>
      </c>
      <c r="Q166" s="192" t="str">
        <f t="shared" si="84"/>
        <v/>
      </c>
      <c r="R166" s="198" t="str">
        <f t="shared" si="85"/>
        <v/>
      </c>
      <c r="S166" s="199"/>
      <c r="T166" s="200" t="str">
        <f t="shared" si="86"/>
        <v/>
      </c>
      <c r="U166" s="199"/>
      <c r="V166" s="200" t="str">
        <f t="shared" si="87"/>
        <v/>
      </c>
      <c r="W166" s="199"/>
      <c r="X166" s="201" t="str">
        <f t="shared" si="88"/>
        <v/>
      </c>
      <c r="Y166" s="202" t="str">
        <f t="shared" si="89"/>
        <v/>
      </c>
      <c r="Z166" s="203" t="str">
        <f t="shared" si="90"/>
        <v/>
      </c>
      <c r="AA166" s="204" t="str">
        <f t="shared" si="91"/>
        <v/>
      </c>
      <c r="AB166" s="205"/>
      <c r="AC166" s="186"/>
      <c r="AD166" s="206" t="str">
        <f t="shared" si="92"/>
        <v/>
      </c>
      <c r="AE166" s="207" t="str">
        <f t="shared" si="93"/>
        <v/>
      </c>
      <c r="AF166" s="208" t="str">
        <f t="shared" si="94"/>
        <v/>
      </c>
      <c r="AG166" s="209" t="str">
        <f t="shared" si="95"/>
        <v/>
      </c>
      <c r="AH166" s="210" t="str">
        <f t="shared" si="96"/>
        <v/>
      </c>
    </row>
    <row r="167" spans="2:34" ht="12" customHeight="1">
      <c r="B167" s="27">
        <f>IF(情報!$C157="","",情報!$C157)</f>
        <v>420</v>
      </c>
      <c r="C167" s="28" t="str">
        <f t="shared" si="71"/>
        <v/>
      </c>
      <c r="D167" s="211" t="str">
        <f t="shared" si="72"/>
        <v/>
      </c>
      <c r="E167" s="212" t="str">
        <f t="shared" si="73"/>
        <v/>
      </c>
      <c r="F167" s="213" t="str">
        <f t="shared" si="74"/>
        <v/>
      </c>
      <c r="G167" s="211" t="str">
        <f t="shared" si="75"/>
        <v/>
      </c>
      <c r="H167" s="212" t="str">
        <f t="shared" si="76"/>
        <v/>
      </c>
      <c r="I167" s="213" t="str">
        <f t="shared" si="77"/>
        <v/>
      </c>
      <c r="J167" s="211" t="str">
        <f t="shared" si="78"/>
        <v/>
      </c>
      <c r="K167" s="212" t="str">
        <f t="shared" si="79"/>
        <v/>
      </c>
      <c r="L167" s="213" t="str">
        <f t="shared" si="80"/>
        <v/>
      </c>
      <c r="M167" s="20"/>
      <c r="N167" s="214" t="str">
        <f t="shared" si="81"/>
        <v/>
      </c>
      <c r="O167" s="215" t="str">
        <f t="shared" si="82"/>
        <v/>
      </c>
      <c r="P167" s="216" t="str">
        <f t="shared" si="83"/>
        <v/>
      </c>
      <c r="Q167" s="211" t="str">
        <f t="shared" si="84"/>
        <v/>
      </c>
      <c r="R167" s="217" t="str">
        <f t="shared" si="85"/>
        <v/>
      </c>
      <c r="S167" s="218"/>
      <c r="T167" s="219" t="str">
        <f t="shared" si="86"/>
        <v/>
      </c>
      <c r="U167" s="218"/>
      <c r="V167" s="219" t="str">
        <f t="shared" si="87"/>
        <v/>
      </c>
      <c r="W167" s="218"/>
      <c r="X167" s="220" t="str">
        <f t="shared" si="88"/>
        <v/>
      </c>
      <c r="Y167" s="221" t="str">
        <f t="shared" si="89"/>
        <v/>
      </c>
      <c r="Z167" s="222" t="str">
        <f t="shared" si="90"/>
        <v/>
      </c>
      <c r="AA167" s="223" t="str">
        <f t="shared" si="91"/>
        <v/>
      </c>
      <c r="AB167" s="224"/>
      <c r="AC167" s="186"/>
      <c r="AD167" s="225" t="str">
        <f t="shared" si="92"/>
        <v/>
      </c>
      <c r="AE167" s="226" t="str">
        <f t="shared" si="93"/>
        <v/>
      </c>
      <c r="AF167" s="227" t="str">
        <f t="shared" si="94"/>
        <v/>
      </c>
      <c r="AG167" s="228" t="str">
        <f t="shared" si="95"/>
        <v/>
      </c>
      <c r="AH167" s="229" t="str">
        <f t="shared" si="96"/>
        <v/>
      </c>
    </row>
    <row r="168" spans="2:34" ht="12" customHeight="1">
      <c r="B168" s="33">
        <f>IF(情報!$C158="","",情報!$C158)</f>
        <v>421</v>
      </c>
      <c r="C168" s="34" t="str">
        <f t="shared" si="71"/>
        <v/>
      </c>
      <c r="D168" s="230" t="str">
        <f t="shared" si="72"/>
        <v/>
      </c>
      <c r="E168" s="231" t="str">
        <f t="shared" si="73"/>
        <v/>
      </c>
      <c r="F168" s="232" t="str">
        <f t="shared" si="74"/>
        <v/>
      </c>
      <c r="G168" s="230" t="str">
        <f t="shared" si="75"/>
        <v/>
      </c>
      <c r="H168" s="231" t="str">
        <f t="shared" si="76"/>
        <v/>
      </c>
      <c r="I168" s="232" t="str">
        <f t="shared" si="77"/>
        <v/>
      </c>
      <c r="J168" s="230" t="str">
        <f t="shared" si="78"/>
        <v/>
      </c>
      <c r="K168" s="231" t="str">
        <f t="shared" si="79"/>
        <v/>
      </c>
      <c r="L168" s="232" t="str">
        <f t="shared" si="80"/>
        <v/>
      </c>
      <c r="M168" s="20"/>
      <c r="N168" s="233" t="str">
        <f t="shared" si="81"/>
        <v/>
      </c>
      <c r="O168" s="234" t="str">
        <f t="shared" si="82"/>
        <v/>
      </c>
      <c r="P168" s="235" t="str">
        <f t="shared" si="83"/>
        <v/>
      </c>
      <c r="Q168" s="230" t="str">
        <f t="shared" si="84"/>
        <v/>
      </c>
      <c r="R168" s="236" t="str">
        <f t="shared" si="85"/>
        <v/>
      </c>
      <c r="S168" s="237"/>
      <c r="T168" s="238" t="str">
        <f t="shared" si="86"/>
        <v/>
      </c>
      <c r="U168" s="237"/>
      <c r="V168" s="238" t="str">
        <f t="shared" si="87"/>
        <v/>
      </c>
      <c r="W168" s="237"/>
      <c r="X168" s="239" t="str">
        <f t="shared" si="88"/>
        <v/>
      </c>
      <c r="Y168" s="240" t="str">
        <f t="shared" si="89"/>
        <v/>
      </c>
      <c r="Z168" s="241" t="str">
        <f t="shared" si="90"/>
        <v/>
      </c>
      <c r="AA168" s="242" t="str">
        <f t="shared" si="91"/>
        <v/>
      </c>
      <c r="AB168" s="243"/>
      <c r="AC168" s="186"/>
      <c r="AD168" s="244" t="str">
        <f t="shared" si="92"/>
        <v/>
      </c>
      <c r="AE168" s="245" t="str">
        <f t="shared" si="93"/>
        <v/>
      </c>
      <c r="AF168" s="246" t="str">
        <f t="shared" si="94"/>
        <v/>
      </c>
      <c r="AG168" s="247" t="str">
        <f t="shared" si="95"/>
        <v/>
      </c>
      <c r="AH168" s="248" t="str">
        <f t="shared" si="96"/>
        <v/>
      </c>
    </row>
    <row r="169" spans="2:34" ht="12" customHeight="1">
      <c r="B169" s="21">
        <f>IF(情報!$C159="","",情報!$C159)</f>
        <v>422</v>
      </c>
      <c r="C169" s="22" t="str">
        <f t="shared" si="71"/>
        <v/>
      </c>
      <c r="D169" s="192" t="str">
        <f t="shared" si="72"/>
        <v/>
      </c>
      <c r="E169" s="193" t="str">
        <f t="shared" si="73"/>
        <v/>
      </c>
      <c r="F169" s="194" t="str">
        <f t="shared" si="74"/>
        <v/>
      </c>
      <c r="G169" s="192" t="str">
        <f t="shared" si="75"/>
        <v/>
      </c>
      <c r="H169" s="193" t="str">
        <f t="shared" si="76"/>
        <v/>
      </c>
      <c r="I169" s="194" t="str">
        <f t="shared" si="77"/>
        <v/>
      </c>
      <c r="J169" s="192" t="str">
        <f t="shared" si="78"/>
        <v/>
      </c>
      <c r="K169" s="193" t="str">
        <f t="shared" si="79"/>
        <v/>
      </c>
      <c r="L169" s="194" t="str">
        <f t="shared" si="80"/>
        <v/>
      </c>
      <c r="M169" s="20"/>
      <c r="N169" s="195" t="str">
        <f t="shared" si="81"/>
        <v/>
      </c>
      <c r="O169" s="196" t="str">
        <f t="shared" si="82"/>
        <v/>
      </c>
      <c r="P169" s="197" t="str">
        <f t="shared" si="83"/>
        <v/>
      </c>
      <c r="Q169" s="192" t="str">
        <f t="shared" si="84"/>
        <v/>
      </c>
      <c r="R169" s="198" t="str">
        <f t="shared" si="85"/>
        <v/>
      </c>
      <c r="S169" s="199"/>
      <c r="T169" s="200" t="str">
        <f t="shared" si="86"/>
        <v/>
      </c>
      <c r="U169" s="199"/>
      <c r="V169" s="200" t="str">
        <f t="shared" si="87"/>
        <v/>
      </c>
      <c r="W169" s="199"/>
      <c r="X169" s="201" t="str">
        <f t="shared" si="88"/>
        <v/>
      </c>
      <c r="Y169" s="202" t="str">
        <f t="shared" si="89"/>
        <v/>
      </c>
      <c r="Z169" s="203" t="str">
        <f t="shared" si="90"/>
        <v/>
      </c>
      <c r="AA169" s="204" t="str">
        <f t="shared" si="91"/>
        <v/>
      </c>
      <c r="AB169" s="205"/>
      <c r="AC169" s="186"/>
      <c r="AD169" s="206" t="str">
        <f t="shared" si="92"/>
        <v/>
      </c>
      <c r="AE169" s="207" t="str">
        <f t="shared" si="93"/>
        <v/>
      </c>
      <c r="AF169" s="208" t="str">
        <f t="shared" si="94"/>
        <v/>
      </c>
      <c r="AG169" s="209" t="str">
        <f t="shared" si="95"/>
        <v/>
      </c>
      <c r="AH169" s="210" t="str">
        <f t="shared" si="96"/>
        <v/>
      </c>
    </row>
    <row r="170" spans="2:34" ht="12" customHeight="1">
      <c r="B170" s="21">
        <f>IF(情報!$C160="","",情報!$C160)</f>
        <v>423</v>
      </c>
      <c r="C170" s="22" t="str">
        <f t="shared" si="71"/>
        <v/>
      </c>
      <c r="D170" s="192" t="str">
        <f t="shared" si="72"/>
        <v/>
      </c>
      <c r="E170" s="193" t="str">
        <f t="shared" si="73"/>
        <v/>
      </c>
      <c r="F170" s="194" t="str">
        <f t="shared" si="74"/>
        <v/>
      </c>
      <c r="G170" s="192" t="str">
        <f t="shared" si="75"/>
        <v/>
      </c>
      <c r="H170" s="193" t="str">
        <f t="shared" si="76"/>
        <v/>
      </c>
      <c r="I170" s="194" t="str">
        <f t="shared" si="77"/>
        <v/>
      </c>
      <c r="J170" s="192" t="str">
        <f t="shared" si="78"/>
        <v/>
      </c>
      <c r="K170" s="193" t="str">
        <f t="shared" si="79"/>
        <v/>
      </c>
      <c r="L170" s="194" t="str">
        <f t="shared" si="80"/>
        <v/>
      </c>
      <c r="M170" s="20"/>
      <c r="N170" s="195" t="str">
        <f t="shared" si="81"/>
        <v/>
      </c>
      <c r="O170" s="196" t="str">
        <f t="shared" si="82"/>
        <v/>
      </c>
      <c r="P170" s="197" t="str">
        <f t="shared" si="83"/>
        <v/>
      </c>
      <c r="Q170" s="192" t="str">
        <f t="shared" si="84"/>
        <v/>
      </c>
      <c r="R170" s="198" t="str">
        <f t="shared" si="85"/>
        <v/>
      </c>
      <c r="S170" s="199"/>
      <c r="T170" s="200" t="str">
        <f t="shared" si="86"/>
        <v/>
      </c>
      <c r="U170" s="199"/>
      <c r="V170" s="200" t="str">
        <f t="shared" si="87"/>
        <v/>
      </c>
      <c r="W170" s="199"/>
      <c r="X170" s="201" t="str">
        <f t="shared" si="88"/>
        <v/>
      </c>
      <c r="Y170" s="202" t="str">
        <f t="shared" si="89"/>
        <v/>
      </c>
      <c r="Z170" s="203" t="str">
        <f t="shared" si="90"/>
        <v/>
      </c>
      <c r="AA170" s="204" t="str">
        <f t="shared" si="91"/>
        <v/>
      </c>
      <c r="AB170" s="205"/>
      <c r="AC170" s="186"/>
      <c r="AD170" s="206" t="str">
        <f t="shared" si="92"/>
        <v/>
      </c>
      <c r="AE170" s="207" t="str">
        <f t="shared" si="93"/>
        <v/>
      </c>
      <c r="AF170" s="208" t="str">
        <f t="shared" si="94"/>
        <v/>
      </c>
      <c r="AG170" s="209" t="str">
        <f t="shared" si="95"/>
        <v/>
      </c>
      <c r="AH170" s="210" t="str">
        <f t="shared" si="96"/>
        <v/>
      </c>
    </row>
    <row r="171" spans="2:34" ht="12" customHeight="1">
      <c r="B171" s="21">
        <f>IF(情報!$C161="","",情報!$C161)</f>
        <v>424</v>
      </c>
      <c r="C171" s="22" t="str">
        <f t="shared" si="71"/>
        <v/>
      </c>
      <c r="D171" s="192" t="str">
        <f t="shared" si="72"/>
        <v/>
      </c>
      <c r="E171" s="193" t="str">
        <f t="shared" si="73"/>
        <v/>
      </c>
      <c r="F171" s="194" t="str">
        <f t="shared" si="74"/>
        <v/>
      </c>
      <c r="G171" s="192" t="str">
        <f t="shared" si="75"/>
        <v/>
      </c>
      <c r="H171" s="193" t="str">
        <f t="shared" si="76"/>
        <v/>
      </c>
      <c r="I171" s="194" t="str">
        <f t="shared" si="77"/>
        <v/>
      </c>
      <c r="J171" s="192" t="str">
        <f t="shared" si="78"/>
        <v/>
      </c>
      <c r="K171" s="193" t="str">
        <f t="shared" si="79"/>
        <v/>
      </c>
      <c r="L171" s="194" t="str">
        <f t="shared" si="80"/>
        <v/>
      </c>
      <c r="M171" s="20"/>
      <c r="N171" s="195" t="str">
        <f t="shared" si="81"/>
        <v/>
      </c>
      <c r="O171" s="196" t="str">
        <f t="shared" si="82"/>
        <v/>
      </c>
      <c r="P171" s="197" t="str">
        <f t="shared" si="83"/>
        <v/>
      </c>
      <c r="Q171" s="192" t="str">
        <f t="shared" si="84"/>
        <v/>
      </c>
      <c r="R171" s="198" t="str">
        <f t="shared" si="85"/>
        <v/>
      </c>
      <c r="S171" s="199"/>
      <c r="T171" s="200" t="str">
        <f t="shared" si="86"/>
        <v/>
      </c>
      <c r="U171" s="199"/>
      <c r="V171" s="200" t="str">
        <f t="shared" si="87"/>
        <v/>
      </c>
      <c r="W171" s="199"/>
      <c r="X171" s="201" t="str">
        <f t="shared" si="88"/>
        <v/>
      </c>
      <c r="Y171" s="202" t="str">
        <f t="shared" si="89"/>
        <v/>
      </c>
      <c r="Z171" s="203" t="str">
        <f t="shared" si="90"/>
        <v/>
      </c>
      <c r="AA171" s="204" t="str">
        <f t="shared" si="91"/>
        <v/>
      </c>
      <c r="AB171" s="205"/>
      <c r="AC171" s="186"/>
      <c r="AD171" s="206" t="str">
        <f t="shared" si="92"/>
        <v/>
      </c>
      <c r="AE171" s="207" t="str">
        <f t="shared" si="93"/>
        <v/>
      </c>
      <c r="AF171" s="208" t="str">
        <f t="shared" si="94"/>
        <v/>
      </c>
      <c r="AG171" s="209" t="str">
        <f t="shared" si="95"/>
        <v/>
      </c>
      <c r="AH171" s="210" t="str">
        <f t="shared" si="96"/>
        <v/>
      </c>
    </row>
    <row r="172" spans="2:34" ht="12" customHeight="1">
      <c r="B172" s="27">
        <f>IF(情報!$C162="","",情報!$C162)</f>
        <v>425</v>
      </c>
      <c r="C172" s="28" t="str">
        <f t="shared" si="71"/>
        <v/>
      </c>
      <c r="D172" s="211" t="str">
        <f t="shared" si="72"/>
        <v/>
      </c>
      <c r="E172" s="212" t="str">
        <f t="shared" si="73"/>
        <v/>
      </c>
      <c r="F172" s="213" t="str">
        <f t="shared" si="74"/>
        <v/>
      </c>
      <c r="G172" s="211" t="str">
        <f t="shared" si="75"/>
        <v/>
      </c>
      <c r="H172" s="212" t="str">
        <f t="shared" si="76"/>
        <v/>
      </c>
      <c r="I172" s="213" t="str">
        <f t="shared" si="77"/>
        <v/>
      </c>
      <c r="J172" s="211" t="str">
        <f t="shared" si="78"/>
        <v/>
      </c>
      <c r="K172" s="212" t="str">
        <f t="shared" si="79"/>
        <v/>
      </c>
      <c r="L172" s="213" t="str">
        <f t="shared" si="80"/>
        <v/>
      </c>
      <c r="M172" s="20"/>
      <c r="N172" s="214" t="str">
        <f t="shared" si="81"/>
        <v/>
      </c>
      <c r="O172" s="215" t="str">
        <f t="shared" si="82"/>
        <v/>
      </c>
      <c r="P172" s="216" t="str">
        <f t="shared" si="83"/>
        <v/>
      </c>
      <c r="Q172" s="211" t="str">
        <f t="shared" si="84"/>
        <v/>
      </c>
      <c r="R172" s="217" t="str">
        <f t="shared" si="85"/>
        <v/>
      </c>
      <c r="S172" s="218"/>
      <c r="T172" s="219" t="str">
        <f t="shared" si="86"/>
        <v/>
      </c>
      <c r="U172" s="218"/>
      <c r="V172" s="219" t="str">
        <f t="shared" si="87"/>
        <v/>
      </c>
      <c r="W172" s="218"/>
      <c r="X172" s="220" t="str">
        <f t="shared" si="88"/>
        <v/>
      </c>
      <c r="Y172" s="221" t="str">
        <f t="shared" si="89"/>
        <v/>
      </c>
      <c r="Z172" s="222" t="str">
        <f t="shared" si="90"/>
        <v/>
      </c>
      <c r="AA172" s="223" t="str">
        <f t="shared" si="91"/>
        <v/>
      </c>
      <c r="AB172" s="224"/>
      <c r="AC172" s="186"/>
      <c r="AD172" s="225" t="str">
        <f t="shared" si="92"/>
        <v/>
      </c>
      <c r="AE172" s="226" t="str">
        <f t="shared" si="93"/>
        <v/>
      </c>
      <c r="AF172" s="227" t="str">
        <f t="shared" si="94"/>
        <v/>
      </c>
      <c r="AG172" s="228" t="str">
        <f t="shared" si="95"/>
        <v/>
      </c>
      <c r="AH172" s="229" t="str">
        <f t="shared" si="96"/>
        <v/>
      </c>
    </row>
    <row r="173" spans="2:34" ht="12" customHeight="1">
      <c r="B173" s="33">
        <f>IF(情報!$C163="","",情報!$C163)</f>
        <v>426</v>
      </c>
      <c r="C173" s="34" t="str">
        <f t="shared" si="71"/>
        <v/>
      </c>
      <c r="D173" s="230" t="str">
        <f t="shared" ref="D173:D192" si="97">VLOOKUP($B173,単3,60,FALSE)</f>
        <v/>
      </c>
      <c r="E173" s="231" t="str">
        <f t="shared" ref="E173:E192" si="98">VLOOKUP($B173,テ3,41,FALSE)</f>
        <v/>
      </c>
      <c r="F173" s="232" t="str">
        <f t="shared" si="74"/>
        <v/>
      </c>
      <c r="G173" s="230" t="str">
        <f t="shared" ref="G173:G192" si="99">VLOOKUP($B173,単3,61,FALSE)</f>
        <v/>
      </c>
      <c r="H173" s="231" t="str">
        <f t="shared" ref="H173:H192" si="100">VLOOKUP($B173,テ3,42,FALSE)</f>
        <v/>
      </c>
      <c r="I173" s="232" t="str">
        <f t="shared" si="77"/>
        <v/>
      </c>
      <c r="J173" s="230" t="str">
        <f t="shared" ref="J173:J192" si="101">VLOOKUP($B173,単3,62,FALSE)</f>
        <v/>
      </c>
      <c r="K173" s="231" t="str">
        <f t="shared" ref="K173:K192" si="102">VLOOKUP($B173,テ3,43,FALSE)</f>
        <v/>
      </c>
      <c r="L173" s="232" t="str">
        <f t="shared" si="80"/>
        <v/>
      </c>
      <c r="M173" s="20"/>
      <c r="N173" s="233" t="str">
        <f t="shared" si="81"/>
        <v/>
      </c>
      <c r="O173" s="234" t="str">
        <f t="shared" si="82"/>
        <v/>
      </c>
      <c r="P173" s="235" t="str">
        <f t="shared" si="83"/>
        <v/>
      </c>
      <c r="Q173" s="230" t="str">
        <f t="shared" ref="Q173:Q192" si="103">VLOOKUP($B173,テ3,44,FALSE)</f>
        <v/>
      </c>
      <c r="R173" s="236" t="str">
        <f t="shared" si="85"/>
        <v/>
      </c>
      <c r="S173" s="237"/>
      <c r="T173" s="238" t="str">
        <f t="shared" si="86"/>
        <v/>
      </c>
      <c r="U173" s="237"/>
      <c r="V173" s="238" t="str">
        <f t="shared" si="87"/>
        <v/>
      </c>
      <c r="W173" s="237"/>
      <c r="X173" s="239" t="str">
        <f t="shared" si="88"/>
        <v/>
      </c>
      <c r="Y173" s="240" t="str">
        <f t="shared" si="89"/>
        <v/>
      </c>
      <c r="Z173" s="241" t="str">
        <f t="shared" si="90"/>
        <v/>
      </c>
      <c r="AA173" s="242" t="str">
        <f t="shared" si="91"/>
        <v/>
      </c>
      <c r="AB173" s="243"/>
      <c r="AC173" s="186"/>
      <c r="AD173" s="244" t="str">
        <f t="shared" si="92"/>
        <v/>
      </c>
      <c r="AE173" s="245" t="str">
        <f t="shared" si="93"/>
        <v/>
      </c>
      <c r="AF173" s="246" t="str">
        <f t="shared" si="94"/>
        <v/>
      </c>
      <c r="AG173" s="247" t="str">
        <f t="shared" si="95"/>
        <v/>
      </c>
      <c r="AH173" s="248" t="str">
        <f t="shared" si="96"/>
        <v/>
      </c>
    </row>
    <row r="174" spans="2:34" ht="12" customHeight="1">
      <c r="B174" s="21">
        <f>IF(情報!$C164="","",情報!$C164)</f>
        <v>427</v>
      </c>
      <c r="C174" s="22" t="str">
        <f t="shared" si="71"/>
        <v/>
      </c>
      <c r="D174" s="192" t="str">
        <f t="shared" si="97"/>
        <v/>
      </c>
      <c r="E174" s="193" t="str">
        <f t="shared" si="98"/>
        <v/>
      </c>
      <c r="F174" s="194" t="str">
        <f t="shared" si="74"/>
        <v/>
      </c>
      <c r="G174" s="192" t="str">
        <f t="shared" si="99"/>
        <v/>
      </c>
      <c r="H174" s="193" t="str">
        <f t="shared" si="100"/>
        <v/>
      </c>
      <c r="I174" s="194" t="str">
        <f t="shared" si="77"/>
        <v/>
      </c>
      <c r="J174" s="192" t="str">
        <f t="shared" si="101"/>
        <v/>
      </c>
      <c r="K174" s="193" t="str">
        <f t="shared" si="102"/>
        <v/>
      </c>
      <c r="L174" s="194" t="str">
        <f t="shared" si="80"/>
        <v/>
      </c>
      <c r="M174" s="20"/>
      <c r="N174" s="195" t="str">
        <f t="shared" si="81"/>
        <v/>
      </c>
      <c r="O174" s="196" t="str">
        <f t="shared" si="82"/>
        <v/>
      </c>
      <c r="P174" s="197" t="str">
        <f t="shared" si="83"/>
        <v/>
      </c>
      <c r="Q174" s="192" t="str">
        <f t="shared" si="103"/>
        <v/>
      </c>
      <c r="R174" s="198" t="str">
        <f t="shared" si="85"/>
        <v/>
      </c>
      <c r="S174" s="199"/>
      <c r="T174" s="200" t="str">
        <f t="shared" si="86"/>
        <v/>
      </c>
      <c r="U174" s="199"/>
      <c r="V174" s="200" t="str">
        <f t="shared" si="87"/>
        <v/>
      </c>
      <c r="W174" s="199"/>
      <c r="X174" s="201" t="str">
        <f t="shared" si="88"/>
        <v/>
      </c>
      <c r="Y174" s="202" t="str">
        <f t="shared" si="89"/>
        <v/>
      </c>
      <c r="Z174" s="203" t="str">
        <f t="shared" si="90"/>
        <v/>
      </c>
      <c r="AA174" s="204" t="str">
        <f t="shared" si="91"/>
        <v/>
      </c>
      <c r="AB174" s="205"/>
      <c r="AC174" s="186"/>
      <c r="AD174" s="206" t="str">
        <f t="shared" si="92"/>
        <v/>
      </c>
      <c r="AE174" s="207" t="str">
        <f t="shared" si="93"/>
        <v/>
      </c>
      <c r="AF174" s="208" t="str">
        <f t="shared" si="94"/>
        <v/>
      </c>
      <c r="AG174" s="209" t="str">
        <f t="shared" si="95"/>
        <v/>
      </c>
      <c r="AH174" s="210" t="str">
        <f t="shared" si="96"/>
        <v/>
      </c>
    </row>
    <row r="175" spans="2:34" ht="12" customHeight="1">
      <c r="B175" s="21">
        <f>IF(情報!$C165="","",情報!$C165)</f>
        <v>428</v>
      </c>
      <c r="C175" s="22" t="str">
        <f t="shared" si="71"/>
        <v/>
      </c>
      <c r="D175" s="192" t="str">
        <f t="shared" si="97"/>
        <v/>
      </c>
      <c r="E175" s="193" t="str">
        <f t="shared" si="98"/>
        <v/>
      </c>
      <c r="F175" s="194" t="str">
        <f t="shared" si="74"/>
        <v/>
      </c>
      <c r="G175" s="192" t="str">
        <f t="shared" si="99"/>
        <v/>
      </c>
      <c r="H175" s="193" t="str">
        <f t="shared" si="100"/>
        <v/>
      </c>
      <c r="I175" s="194" t="str">
        <f t="shared" si="77"/>
        <v/>
      </c>
      <c r="J175" s="192" t="str">
        <f t="shared" si="101"/>
        <v/>
      </c>
      <c r="K175" s="193" t="str">
        <f t="shared" si="102"/>
        <v/>
      </c>
      <c r="L175" s="194" t="str">
        <f t="shared" si="80"/>
        <v/>
      </c>
      <c r="M175" s="20"/>
      <c r="N175" s="195" t="str">
        <f t="shared" si="81"/>
        <v/>
      </c>
      <c r="O175" s="196" t="str">
        <f t="shared" si="82"/>
        <v/>
      </c>
      <c r="P175" s="197" t="str">
        <f t="shared" si="83"/>
        <v/>
      </c>
      <c r="Q175" s="192" t="str">
        <f t="shared" si="103"/>
        <v/>
      </c>
      <c r="R175" s="198" t="str">
        <f t="shared" si="85"/>
        <v/>
      </c>
      <c r="S175" s="199"/>
      <c r="T175" s="200" t="str">
        <f t="shared" si="86"/>
        <v/>
      </c>
      <c r="U175" s="199"/>
      <c r="V175" s="200" t="str">
        <f t="shared" si="87"/>
        <v/>
      </c>
      <c r="W175" s="199"/>
      <c r="X175" s="201" t="str">
        <f t="shared" si="88"/>
        <v/>
      </c>
      <c r="Y175" s="202" t="str">
        <f t="shared" si="89"/>
        <v/>
      </c>
      <c r="Z175" s="203" t="str">
        <f t="shared" si="90"/>
        <v/>
      </c>
      <c r="AA175" s="204" t="str">
        <f t="shared" si="91"/>
        <v/>
      </c>
      <c r="AB175" s="205"/>
      <c r="AC175" s="186"/>
      <c r="AD175" s="206" t="str">
        <f t="shared" si="92"/>
        <v/>
      </c>
      <c r="AE175" s="207" t="str">
        <f t="shared" si="93"/>
        <v/>
      </c>
      <c r="AF175" s="208" t="str">
        <f t="shared" si="94"/>
        <v/>
      </c>
      <c r="AG175" s="209" t="str">
        <f t="shared" si="95"/>
        <v/>
      </c>
      <c r="AH175" s="210" t="str">
        <f t="shared" si="96"/>
        <v/>
      </c>
    </row>
    <row r="176" spans="2:34" ht="12" customHeight="1">
      <c r="B176" s="21">
        <f>IF(情報!$C166="","",情報!$C166)</f>
        <v>429</v>
      </c>
      <c r="C176" s="22" t="str">
        <f t="shared" si="71"/>
        <v/>
      </c>
      <c r="D176" s="192" t="str">
        <f t="shared" si="97"/>
        <v/>
      </c>
      <c r="E176" s="193" t="str">
        <f t="shared" si="98"/>
        <v/>
      </c>
      <c r="F176" s="194" t="str">
        <f t="shared" si="74"/>
        <v/>
      </c>
      <c r="G176" s="192" t="str">
        <f t="shared" si="99"/>
        <v/>
      </c>
      <c r="H176" s="193" t="str">
        <f t="shared" si="100"/>
        <v/>
      </c>
      <c r="I176" s="194" t="str">
        <f t="shared" si="77"/>
        <v/>
      </c>
      <c r="J176" s="192" t="str">
        <f t="shared" si="101"/>
        <v/>
      </c>
      <c r="K176" s="193" t="str">
        <f t="shared" si="102"/>
        <v/>
      </c>
      <c r="L176" s="194" t="str">
        <f t="shared" si="80"/>
        <v/>
      </c>
      <c r="M176" s="20"/>
      <c r="N176" s="195" t="str">
        <f t="shared" si="81"/>
        <v/>
      </c>
      <c r="O176" s="196" t="str">
        <f t="shared" si="82"/>
        <v/>
      </c>
      <c r="P176" s="197" t="str">
        <f t="shared" si="83"/>
        <v/>
      </c>
      <c r="Q176" s="192" t="str">
        <f t="shared" si="103"/>
        <v/>
      </c>
      <c r="R176" s="198" t="str">
        <f t="shared" si="85"/>
        <v/>
      </c>
      <c r="S176" s="199"/>
      <c r="T176" s="200" t="str">
        <f t="shared" si="86"/>
        <v/>
      </c>
      <c r="U176" s="199"/>
      <c r="V176" s="200" t="str">
        <f t="shared" si="87"/>
        <v/>
      </c>
      <c r="W176" s="199"/>
      <c r="X176" s="201" t="str">
        <f t="shared" si="88"/>
        <v/>
      </c>
      <c r="Y176" s="202" t="str">
        <f t="shared" si="89"/>
        <v/>
      </c>
      <c r="Z176" s="203" t="str">
        <f t="shared" si="90"/>
        <v/>
      </c>
      <c r="AA176" s="204" t="str">
        <f t="shared" si="91"/>
        <v/>
      </c>
      <c r="AB176" s="205"/>
      <c r="AC176" s="186"/>
      <c r="AD176" s="206" t="str">
        <f t="shared" si="92"/>
        <v/>
      </c>
      <c r="AE176" s="207" t="str">
        <f t="shared" si="93"/>
        <v/>
      </c>
      <c r="AF176" s="208" t="str">
        <f t="shared" si="94"/>
        <v/>
      </c>
      <c r="AG176" s="209" t="str">
        <f t="shared" si="95"/>
        <v/>
      </c>
      <c r="AH176" s="210" t="str">
        <f t="shared" si="96"/>
        <v/>
      </c>
    </row>
    <row r="177" spans="2:34" ht="12" customHeight="1">
      <c r="B177" s="27">
        <f>IF(情報!$C167="","",情報!$C167)</f>
        <v>430</v>
      </c>
      <c r="C177" s="28" t="str">
        <f t="shared" si="71"/>
        <v/>
      </c>
      <c r="D177" s="211" t="str">
        <f t="shared" si="97"/>
        <v/>
      </c>
      <c r="E177" s="212" t="str">
        <f t="shared" si="98"/>
        <v/>
      </c>
      <c r="F177" s="213" t="str">
        <f t="shared" si="74"/>
        <v/>
      </c>
      <c r="G177" s="211" t="str">
        <f t="shared" si="99"/>
        <v/>
      </c>
      <c r="H177" s="212" t="str">
        <f t="shared" si="100"/>
        <v/>
      </c>
      <c r="I177" s="213" t="str">
        <f t="shared" si="77"/>
        <v/>
      </c>
      <c r="J177" s="211" t="str">
        <f t="shared" si="101"/>
        <v/>
      </c>
      <c r="K177" s="212" t="str">
        <f t="shared" si="102"/>
        <v/>
      </c>
      <c r="L177" s="213" t="str">
        <f t="shared" si="80"/>
        <v/>
      </c>
      <c r="M177" s="20"/>
      <c r="N177" s="214" t="str">
        <f t="shared" si="81"/>
        <v/>
      </c>
      <c r="O177" s="215" t="str">
        <f t="shared" si="82"/>
        <v/>
      </c>
      <c r="P177" s="216" t="str">
        <f t="shared" si="83"/>
        <v/>
      </c>
      <c r="Q177" s="211" t="str">
        <f t="shared" si="103"/>
        <v/>
      </c>
      <c r="R177" s="217" t="str">
        <f t="shared" si="85"/>
        <v/>
      </c>
      <c r="S177" s="218"/>
      <c r="T177" s="219" t="str">
        <f t="shared" si="86"/>
        <v/>
      </c>
      <c r="U177" s="218"/>
      <c r="V177" s="219" t="str">
        <f t="shared" si="87"/>
        <v/>
      </c>
      <c r="W177" s="218"/>
      <c r="X177" s="220" t="str">
        <f t="shared" si="88"/>
        <v/>
      </c>
      <c r="Y177" s="221" t="str">
        <f t="shared" si="89"/>
        <v/>
      </c>
      <c r="Z177" s="222" t="str">
        <f t="shared" si="90"/>
        <v/>
      </c>
      <c r="AA177" s="223" t="str">
        <f t="shared" si="91"/>
        <v/>
      </c>
      <c r="AB177" s="224"/>
      <c r="AC177" s="186"/>
      <c r="AD177" s="225" t="str">
        <f t="shared" si="92"/>
        <v/>
      </c>
      <c r="AE177" s="226" t="str">
        <f t="shared" si="93"/>
        <v/>
      </c>
      <c r="AF177" s="227" t="str">
        <f t="shared" si="94"/>
        <v/>
      </c>
      <c r="AG177" s="228" t="str">
        <f t="shared" si="95"/>
        <v/>
      </c>
      <c r="AH177" s="229" t="str">
        <f t="shared" si="96"/>
        <v/>
      </c>
    </row>
    <row r="178" spans="2:34" ht="12" customHeight="1">
      <c r="B178" s="33">
        <f>IF(情報!$C168="","",情報!$C168)</f>
        <v>431</v>
      </c>
      <c r="C178" s="34" t="str">
        <f t="shared" si="71"/>
        <v/>
      </c>
      <c r="D178" s="230" t="str">
        <f t="shared" si="97"/>
        <v/>
      </c>
      <c r="E178" s="231" t="str">
        <f t="shared" si="98"/>
        <v/>
      </c>
      <c r="F178" s="232" t="str">
        <f t="shared" si="74"/>
        <v/>
      </c>
      <c r="G178" s="230" t="str">
        <f t="shared" si="99"/>
        <v/>
      </c>
      <c r="H178" s="231" t="str">
        <f t="shared" si="100"/>
        <v/>
      </c>
      <c r="I178" s="232" t="str">
        <f t="shared" si="77"/>
        <v/>
      </c>
      <c r="J178" s="230" t="str">
        <f t="shared" si="101"/>
        <v/>
      </c>
      <c r="K178" s="231" t="str">
        <f t="shared" si="102"/>
        <v/>
      </c>
      <c r="L178" s="232" t="str">
        <f t="shared" si="80"/>
        <v/>
      </c>
      <c r="M178" s="20"/>
      <c r="N178" s="233" t="str">
        <f t="shared" si="81"/>
        <v/>
      </c>
      <c r="O178" s="234" t="str">
        <f t="shared" si="82"/>
        <v/>
      </c>
      <c r="P178" s="235" t="str">
        <f t="shared" si="83"/>
        <v/>
      </c>
      <c r="Q178" s="230" t="str">
        <f t="shared" si="103"/>
        <v/>
      </c>
      <c r="R178" s="236" t="str">
        <f t="shared" si="85"/>
        <v/>
      </c>
      <c r="S178" s="237"/>
      <c r="T178" s="238" t="str">
        <f t="shared" si="86"/>
        <v/>
      </c>
      <c r="U178" s="237"/>
      <c r="V178" s="238" t="str">
        <f t="shared" si="87"/>
        <v/>
      </c>
      <c r="W178" s="237"/>
      <c r="X178" s="239" t="str">
        <f t="shared" si="88"/>
        <v/>
      </c>
      <c r="Y178" s="240" t="str">
        <f t="shared" si="89"/>
        <v/>
      </c>
      <c r="Z178" s="241" t="str">
        <f t="shared" si="90"/>
        <v/>
      </c>
      <c r="AA178" s="242" t="str">
        <f t="shared" si="91"/>
        <v/>
      </c>
      <c r="AB178" s="243"/>
      <c r="AC178" s="186"/>
      <c r="AD178" s="244" t="str">
        <f t="shared" si="92"/>
        <v/>
      </c>
      <c r="AE178" s="245" t="str">
        <f t="shared" si="93"/>
        <v/>
      </c>
      <c r="AF178" s="246" t="str">
        <f t="shared" si="94"/>
        <v/>
      </c>
      <c r="AG178" s="247" t="str">
        <f t="shared" si="95"/>
        <v/>
      </c>
      <c r="AH178" s="248" t="str">
        <f t="shared" si="96"/>
        <v/>
      </c>
    </row>
    <row r="179" spans="2:34" ht="12" customHeight="1">
      <c r="B179" s="21">
        <f>IF(情報!$C169="","",情報!$C169)</f>
        <v>432</v>
      </c>
      <c r="C179" s="22" t="str">
        <f t="shared" si="71"/>
        <v/>
      </c>
      <c r="D179" s="192" t="str">
        <f t="shared" si="97"/>
        <v/>
      </c>
      <c r="E179" s="193" t="str">
        <f t="shared" si="98"/>
        <v/>
      </c>
      <c r="F179" s="194" t="str">
        <f t="shared" si="74"/>
        <v/>
      </c>
      <c r="G179" s="192" t="str">
        <f t="shared" si="99"/>
        <v/>
      </c>
      <c r="H179" s="193" t="str">
        <f t="shared" si="100"/>
        <v/>
      </c>
      <c r="I179" s="194" t="str">
        <f t="shared" si="77"/>
        <v/>
      </c>
      <c r="J179" s="192" t="str">
        <f t="shared" si="101"/>
        <v/>
      </c>
      <c r="K179" s="193" t="str">
        <f t="shared" si="102"/>
        <v/>
      </c>
      <c r="L179" s="194" t="str">
        <f t="shared" si="80"/>
        <v/>
      </c>
      <c r="M179" s="20"/>
      <c r="N179" s="195" t="str">
        <f t="shared" si="81"/>
        <v/>
      </c>
      <c r="O179" s="196" t="str">
        <f t="shared" si="82"/>
        <v/>
      </c>
      <c r="P179" s="197" t="str">
        <f t="shared" si="83"/>
        <v/>
      </c>
      <c r="Q179" s="192" t="str">
        <f t="shared" si="103"/>
        <v/>
      </c>
      <c r="R179" s="198" t="str">
        <f t="shared" si="85"/>
        <v/>
      </c>
      <c r="S179" s="199"/>
      <c r="T179" s="200" t="str">
        <f t="shared" si="86"/>
        <v/>
      </c>
      <c r="U179" s="199"/>
      <c r="V179" s="200" t="str">
        <f t="shared" si="87"/>
        <v/>
      </c>
      <c r="W179" s="199"/>
      <c r="X179" s="201" t="str">
        <f t="shared" si="88"/>
        <v/>
      </c>
      <c r="Y179" s="202" t="str">
        <f t="shared" si="89"/>
        <v/>
      </c>
      <c r="Z179" s="203" t="str">
        <f t="shared" si="90"/>
        <v/>
      </c>
      <c r="AA179" s="204" t="str">
        <f t="shared" si="91"/>
        <v/>
      </c>
      <c r="AB179" s="205"/>
      <c r="AC179" s="186"/>
      <c r="AD179" s="206" t="str">
        <f t="shared" si="92"/>
        <v/>
      </c>
      <c r="AE179" s="207" t="str">
        <f t="shared" si="93"/>
        <v/>
      </c>
      <c r="AF179" s="208" t="str">
        <f t="shared" si="94"/>
        <v/>
      </c>
      <c r="AG179" s="209" t="str">
        <f t="shared" si="95"/>
        <v/>
      </c>
      <c r="AH179" s="210" t="str">
        <f t="shared" si="96"/>
        <v/>
      </c>
    </row>
    <row r="180" spans="2:34" ht="12" customHeight="1">
      <c r="B180" s="21">
        <f>IF(情報!$C170="","",情報!$C170)</f>
        <v>433</v>
      </c>
      <c r="C180" s="22" t="str">
        <f t="shared" si="71"/>
        <v/>
      </c>
      <c r="D180" s="192" t="str">
        <f t="shared" si="97"/>
        <v/>
      </c>
      <c r="E180" s="193" t="str">
        <f t="shared" si="98"/>
        <v/>
      </c>
      <c r="F180" s="194" t="str">
        <f t="shared" si="74"/>
        <v/>
      </c>
      <c r="G180" s="192" t="str">
        <f t="shared" si="99"/>
        <v/>
      </c>
      <c r="H180" s="193" t="str">
        <f t="shared" si="100"/>
        <v/>
      </c>
      <c r="I180" s="194" t="str">
        <f t="shared" si="77"/>
        <v/>
      </c>
      <c r="J180" s="192" t="str">
        <f t="shared" si="101"/>
        <v/>
      </c>
      <c r="K180" s="193" t="str">
        <f t="shared" si="102"/>
        <v/>
      </c>
      <c r="L180" s="194" t="str">
        <f t="shared" si="80"/>
        <v/>
      </c>
      <c r="M180" s="20"/>
      <c r="N180" s="195" t="str">
        <f t="shared" si="81"/>
        <v/>
      </c>
      <c r="O180" s="196" t="str">
        <f t="shared" si="82"/>
        <v/>
      </c>
      <c r="P180" s="197" t="str">
        <f t="shared" si="83"/>
        <v/>
      </c>
      <c r="Q180" s="192" t="str">
        <f t="shared" si="103"/>
        <v/>
      </c>
      <c r="R180" s="198" t="str">
        <f t="shared" si="85"/>
        <v/>
      </c>
      <c r="S180" s="199"/>
      <c r="T180" s="200" t="str">
        <f t="shared" si="86"/>
        <v/>
      </c>
      <c r="U180" s="199"/>
      <c r="V180" s="200" t="str">
        <f t="shared" si="87"/>
        <v/>
      </c>
      <c r="W180" s="199"/>
      <c r="X180" s="201" t="str">
        <f t="shared" si="88"/>
        <v/>
      </c>
      <c r="Y180" s="202" t="str">
        <f t="shared" si="89"/>
        <v/>
      </c>
      <c r="Z180" s="203" t="str">
        <f t="shared" si="90"/>
        <v/>
      </c>
      <c r="AA180" s="204" t="str">
        <f t="shared" si="91"/>
        <v/>
      </c>
      <c r="AB180" s="205"/>
      <c r="AC180" s="186"/>
      <c r="AD180" s="206" t="str">
        <f t="shared" si="92"/>
        <v/>
      </c>
      <c r="AE180" s="207" t="str">
        <f t="shared" si="93"/>
        <v/>
      </c>
      <c r="AF180" s="208" t="str">
        <f t="shared" si="94"/>
        <v/>
      </c>
      <c r="AG180" s="209" t="str">
        <f t="shared" si="95"/>
        <v/>
      </c>
      <c r="AH180" s="210" t="str">
        <f t="shared" si="96"/>
        <v/>
      </c>
    </row>
    <row r="181" spans="2:34" ht="12" customHeight="1">
      <c r="B181" s="21">
        <f>IF(情報!$C171="","",情報!$C171)</f>
        <v>434</v>
      </c>
      <c r="C181" s="22" t="str">
        <f t="shared" si="71"/>
        <v/>
      </c>
      <c r="D181" s="192" t="str">
        <f t="shared" si="97"/>
        <v/>
      </c>
      <c r="E181" s="193" t="str">
        <f t="shared" si="98"/>
        <v/>
      </c>
      <c r="F181" s="194" t="str">
        <f t="shared" si="74"/>
        <v/>
      </c>
      <c r="G181" s="192" t="str">
        <f t="shared" si="99"/>
        <v/>
      </c>
      <c r="H181" s="193" t="str">
        <f t="shared" si="100"/>
        <v/>
      </c>
      <c r="I181" s="194" t="str">
        <f t="shared" si="77"/>
        <v/>
      </c>
      <c r="J181" s="192" t="str">
        <f t="shared" si="101"/>
        <v/>
      </c>
      <c r="K181" s="193" t="str">
        <f t="shared" si="102"/>
        <v/>
      </c>
      <c r="L181" s="194" t="str">
        <f t="shared" si="80"/>
        <v/>
      </c>
      <c r="M181" s="20"/>
      <c r="N181" s="195" t="str">
        <f t="shared" si="81"/>
        <v/>
      </c>
      <c r="O181" s="196" t="str">
        <f t="shared" si="82"/>
        <v/>
      </c>
      <c r="P181" s="197" t="str">
        <f t="shared" si="83"/>
        <v/>
      </c>
      <c r="Q181" s="192" t="str">
        <f t="shared" si="103"/>
        <v/>
      </c>
      <c r="R181" s="198" t="str">
        <f t="shared" si="85"/>
        <v/>
      </c>
      <c r="S181" s="199"/>
      <c r="T181" s="200" t="str">
        <f t="shared" si="86"/>
        <v/>
      </c>
      <c r="U181" s="199"/>
      <c r="V181" s="200" t="str">
        <f t="shared" si="87"/>
        <v/>
      </c>
      <c r="W181" s="199"/>
      <c r="X181" s="201" t="str">
        <f t="shared" si="88"/>
        <v/>
      </c>
      <c r="Y181" s="202" t="str">
        <f t="shared" si="89"/>
        <v/>
      </c>
      <c r="Z181" s="203" t="str">
        <f t="shared" si="90"/>
        <v/>
      </c>
      <c r="AA181" s="204" t="str">
        <f t="shared" si="91"/>
        <v/>
      </c>
      <c r="AB181" s="205"/>
      <c r="AC181" s="186"/>
      <c r="AD181" s="206" t="str">
        <f t="shared" si="92"/>
        <v/>
      </c>
      <c r="AE181" s="207" t="str">
        <f t="shared" si="93"/>
        <v/>
      </c>
      <c r="AF181" s="208" t="str">
        <f t="shared" si="94"/>
        <v/>
      </c>
      <c r="AG181" s="209" t="str">
        <f t="shared" si="95"/>
        <v/>
      </c>
      <c r="AH181" s="210" t="str">
        <f t="shared" si="96"/>
        <v/>
      </c>
    </row>
    <row r="182" spans="2:34" ht="12" customHeight="1">
      <c r="B182" s="27">
        <f>IF(情報!$C172="","",情報!$C172)</f>
        <v>435</v>
      </c>
      <c r="C182" s="28" t="str">
        <f t="shared" si="71"/>
        <v/>
      </c>
      <c r="D182" s="211" t="str">
        <f t="shared" si="97"/>
        <v/>
      </c>
      <c r="E182" s="212" t="str">
        <f t="shared" si="98"/>
        <v/>
      </c>
      <c r="F182" s="213" t="str">
        <f t="shared" si="74"/>
        <v/>
      </c>
      <c r="G182" s="211" t="str">
        <f t="shared" si="99"/>
        <v/>
      </c>
      <c r="H182" s="212" t="str">
        <f t="shared" si="100"/>
        <v/>
      </c>
      <c r="I182" s="213" t="str">
        <f t="shared" si="77"/>
        <v/>
      </c>
      <c r="J182" s="211" t="str">
        <f t="shared" si="101"/>
        <v/>
      </c>
      <c r="K182" s="212" t="str">
        <f t="shared" si="102"/>
        <v/>
      </c>
      <c r="L182" s="213" t="str">
        <f t="shared" si="80"/>
        <v/>
      </c>
      <c r="M182" s="20"/>
      <c r="N182" s="214" t="str">
        <f t="shared" si="81"/>
        <v/>
      </c>
      <c r="O182" s="215" t="str">
        <f t="shared" si="82"/>
        <v/>
      </c>
      <c r="P182" s="216" t="str">
        <f t="shared" si="83"/>
        <v/>
      </c>
      <c r="Q182" s="211" t="str">
        <f t="shared" si="103"/>
        <v/>
      </c>
      <c r="R182" s="217" t="str">
        <f t="shared" si="85"/>
        <v/>
      </c>
      <c r="S182" s="218"/>
      <c r="T182" s="219" t="str">
        <f t="shared" si="86"/>
        <v/>
      </c>
      <c r="U182" s="218"/>
      <c r="V182" s="219" t="str">
        <f t="shared" si="87"/>
        <v/>
      </c>
      <c r="W182" s="218"/>
      <c r="X182" s="220" t="str">
        <f t="shared" si="88"/>
        <v/>
      </c>
      <c r="Y182" s="221" t="str">
        <f t="shared" si="89"/>
        <v/>
      </c>
      <c r="Z182" s="222" t="str">
        <f t="shared" si="90"/>
        <v/>
      </c>
      <c r="AA182" s="223" t="str">
        <f t="shared" si="91"/>
        <v/>
      </c>
      <c r="AB182" s="224"/>
      <c r="AC182" s="186"/>
      <c r="AD182" s="225" t="str">
        <f t="shared" si="92"/>
        <v/>
      </c>
      <c r="AE182" s="226" t="str">
        <f t="shared" si="93"/>
        <v/>
      </c>
      <c r="AF182" s="227" t="str">
        <f t="shared" si="94"/>
        <v/>
      </c>
      <c r="AG182" s="228" t="str">
        <f t="shared" si="95"/>
        <v/>
      </c>
      <c r="AH182" s="229" t="str">
        <f t="shared" si="96"/>
        <v/>
      </c>
    </row>
    <row r="183" spans="2:34" ht="12" customHeight="1">
      <c r="B183" s="33">
        <f>IF(情報!$C173="","",情報!$C173)</f>
        <v>436</v>
      </c>
      <c r="C183" s="34" t="str">
        <f t="shared" si="71"/>
        <v/>
      </c>
      <c r="D183" s="230" t="str">
        <f t="shared" si="97"/>
        <v/>
      </c>
      <c r="E183" s="231" t="str">
        <f t="shared" si="98"/>
        <v/>
      </c>
      <c r="F183" s="232" t="str">
        <f t="shared" si="74"/>
        <v/>
      </c>
      <c r="G183" s="230" t="str">
        <f t="shared" si="99"/>
        <v/>
      </c>
      <c r="H183" s="231" t="str">
        <f t="shared" si="100"/>
        <v/>
      </c>
      <c r="I183" s="232" t="str">
        <f t="shared" si="77"/>
        <v/>
      </c>
      <c r="J183" s="230" t="str">
        <f t="shared" si="101"/>
        <v/>
      </c>
      <c r="K183" s="231" t="str">
        <f t="shared" si="102"/>
        <v/>
      </c>
      <c r="L183" s="232" t="str">
        <f t="shared" si="80"/>
        <v/>
      </c>
      <c r="M183" s="20"/>
      <c r="N183" s="233" t="str">
        <f t="shared" si="81"/>
        <v/>
      </c>
      <c r="O183" s="234" t="str">
        <f t="shared" si="82"/>
        <v/>
      </c>
      <c r="P183" s="235" t="str">
        <f t="shared" si="83"/>
        <v/>
      </c>
      <c r="Q183" s="230" t="str">
        <f t="shared" si="103"/>
        <v/>
      </c>
      <c r="R183" s="236" t="str">
        <f t="shared" si="85"/>
        <v/>
      </c>
      <c r="S183" s="237"/>
      <c r="T183" s="238" t="str">
        <f t="shared" si="86"/>
        <v/>
      </c>
      <c r="U183" s="237"/>
      <c r="V183" s="238" t="str">
        <f t="shared" si="87"/>
        <v/>
      </c>
      <c r="W183" s="237"/>
      <c r="X183" s="239" t="str">
        <f t="shared" si="88"/>
        <v/>
      </c>
      <c r="Y183" s="240" t="str">
        <f t="shared" si="89"/>
        <v/>
      </c>
      <c r="Z183" s="241" t="str">
        <f t="shared" si="90"/>
        <v/>
      </c>
      <c r="AA183" s="242" t="str">
        <f t="shared" si="91"/>
        <v/>
      </c>
      <c r="AB183" s="243"/>
      <c r="AC183" s="186"/>
      <c r="AD183" s="244" t="str">
        <f t="shared" si="92"/>
        <v/>
      </c>
      <c r="AE183" s="245" t="str">
        <f t="shared" si="93"/>
        <v/>
      </c>
      <c r="AF183" s="246" t="str">
        <f t="shared" si="94"/>
        <v/>
      </c>
      <c r="AG183" s="247" t="str">
        <f t="shared" si="95"/>
        <v/>
      </c>
      <c r="AH183" s="248" t="str">
        <f t="shared" si="96"/>
        <v/>
      </c>
    </row>
    <row r="184" spans="2:34" ht="12" customHeight="1">
      <c r="B184" s="21">
        <f>IF(情報!$C174="","",情報!$C174)</f>
        <v>437</v>
      </c>
      <c r="C184" s="22" t="str">
        <f t="shared" si="71"/>
        <v/>
      </c>
      <c r="D184" s="192" t="str">
        <f t="shared" si="97"/>
        <v/>
      </c>
      <c r="E184" s="193" t="str">
        <f t="shared" si="98"/>
        <v/>
      </c>
      <c r="F184" s="194" t="str">
        <f t="shared" si="74"/>
        <v/>
      </c>
      <c r="G184" s="192" t="str">
        <f t="shared" si="99"/>
        <v/>
      </c>
      <c r="H184" s="193" t="str">
        <f t="shared" si="100"/>
        <v/>
      </c>
      <c r="I184" s="194" t="str">
        <f t="shared" si="77"/>
        <v/>
      </c>
      <c r="J184" s="192" t="str">
        <f t="shared" si="101"/>
        <v/>
      </c>
      <c r="K184" s="193" t="str">
        <f t="shared" si="102"/>
        <v/>
      </c>
      <c r="L184" s="194" t="str">
        <f t="shared" si="80"/>
        <v/>
      </c>
      <c r="M184" s="20"/>
      <c r="N184" s="195" t="str">
        <f t="shared" si="81"/>
        <v/>
      </c>
      <c r="O184" s="196" t="str">
        <f t="shared" si="82"/>
        <v/>
      </c>
      <c r="P184" s="197" t="str">
        <f t="shared" si="83"/>
        <v/>
      </c>
      <c r="Q184" s="192" t="str">
        <f t="shared" si="103"/>
        <v/>
      </c>
      <c r="R184" s="198" t="str">
        <f t="shared" si="85"/>
        <v/>
      </c>
      <c r="S184" s="199"/>
      <c r="T184" s="200" t="str">
        <f t="shared" si="86"/>
        <v/>
      </c>
      <c r="U184" s="199"/>
      <c r="V184" s="200" t="str">
        <f t="shared" si="87"/>
        <v/>
      </c>
      <c r="W184" s="199"/>
      <c r="X184" s="201" t="str">
        <f t="shared" si="88"/>
        <v/>
      </c>
      <c r="Y184" s="202" t="str">
        <f t="shared" si="89"/>
        <v/>
      </c>
      <c r="Z184" s="203" t="str">
        <f t="shared" si="90"/>
        <v/>
      </c>
      <c r="AA184" s="204" t="str">
        <f t="shared" si="91"/>
        <v/>
      </c>
      <c r="AB184" s="205"/>
      <c r="AC184" s="186"/>
      <c r="AD184" s="206" t="str">
        <f t="shared" si="92"/>
        <v/>
      </c>
      <c r="AE184" s="207" t="str">
        <f t="shared" si="93"/>
        <v/>
      </c>
      <c r="AF184" s="208" t="str">
        <f t="shared" si="94"/>
        <v/>
      </c>
      <c r="AG184" s="209" t="str">
        <f t="shared" si="95"/>
        <v/>
      </c>
      <c r="AH184" s="210" t="str">
        <f t="shared" si="96"/>
        <v/>
      </c>
    </row>
    <row r="185" spans="2:34" ht="12" customHeight="1">
      <c r="B185" s="21">
        <f>IF(情報!$C175="","",情報!$C175)</f>
        <v>438</v>
      </c>
      <c r="C185" s="22" t="str">
        <f t="shared" si="71"/>
        <v/>
      </c>
      <c r="D185" s="192" t="str">
        <f t="shared" si="97"/>
        <v/>
      </c>
      <c r="E185" s="193" t="str">
        <f t="shared" si="98"/>
        <v/>
      </c>
      <c r="F185" s="194" t="str">
        <f t="shared" si="74"/>
        <v/>
      </c>
      <c r="G185" s="192" t="str">
        <f t="shared" si="99"/>
        <v/>
      </c>
      <c r="H185" s="193" t="str">
        <f t="shared" si="100"/>
        <v/>
      </c>
      <c r="I185" s="194" t="str">
        <f t="shared" si="77"/>
        <v/>
      </c>
      <c r="J185" s="192" t="str">
        <f t="shared" si="101"/>
        <v/>
      </c>
      <c r="K185" s="193" t="str">
        <f t="shared" si="102"/>
        <v/>
      </c>
      <c r="L185" s="194" t="str">
        <f t="shared" si="80"/>
        <v/>
      </c>
      <c r="M185" s="20"/>
      <c r="N185" s="195" t="str">
        <f t="shared" si="81"/>
        <v/>
      </c>
      <c r="O185" s="196" t="str">
        <f t="shared" si="82"/>
        <v/>
      </c>
      <c r="P185" s="197" t="str">
        <f t="shared" si="83"/>
        <v/>
      </c>
      <c r="Q185" s="192" t="str">
        <f t="shared" si="103"/>
        <v/>
      </c>
      <c r="R185" s="198" t="str">
        <f t="shared" si="85"/>
        <v/>
      </c>
      <c r="S185" s="199"/>
      <c r="T185" s="200" t="str">
        <f t="shared" si="86"/>
        <v/>
      </c>
      <c r="U185" s="199"/>
      <c r="V185" s="200" t="str">
        <f t="shared" si="87"/>
        <v/>
      </c>
      <c r="W185" s="199"/>
      <c r="X185" s="201" t="str">
        <f t="shared" si="88"/>
        <v/>
      </c>
      <c r="Y185" s="202" t="str">
        <f t="shared" si="89"/>
        <v/>
      </c>
      <c r="Z185" s="203" t="str">
        <f t="shared" si="90"/>
        <v/>
      </c>
      <c r="AA185" s="204" t="str">
        <f t="shared" si="91"/>
        <v/>
      </c>
      <c r="AB185" s="205"/>
      <c r="AC185" s="186"/>
      <c r="AD185" s="206" t="str">
        <f t="shared" si="92"/>
        <v/>
      </c>
      <c r="AE185" s="207" t="str">
        <f t="shared" si="93"/>
        <v/>
      </c>
      <c r="AF185" s="208" t="str">
        <f t="shared" si="94"/>
        <v/>
      </c>
      <c r="AG185" s="209" t="str">
        <f t="shared" si="95"/>
        <v/>
      </c>
      <c r="AH185" s="210" t="str">
        <f t="shared" si="96"/>
        <v/>
      </c>
    </row>
    <row r="186" spans="2:34" ht="12" customHeight="1">
      <c r="B186" s="21">
        <f>IF(情報!$C176="","",情報!$C176)</f>
        <v>439</v>
      </c>
      <c r="C186" s="22" t="str">
        <f t="shared" si="71"/>
        <v/>
      </c>
      <c r="D186" s="192" t="str">
        <f t="shared" si="97"/>
        <v/>
      </c>
      <c r="E186" s="193" t="str">
        <f t="shared" si="98"/>
        <v/>
      </c>
      <c r="F186" s="194" t="str">
        <f t="shared" si="74"/>
        <v/>
      </c>
      <c r="G186" s="192" t="str">
        <f t="shared" si="99"/>
        <v/>
      </c>
      <c r="H186" s="193" t="str">
        <f t="shared" si="100"/>
        <v/>
      </c>
      <c r="I186" s="194" t="str">
        <f t="shared" si="77"/>
        <v/>
      </c>
      <c r="J186" s="192" t="str">
        <f t="shared" si="101"/>
        <v/>
      </c>
      <c r="K186" s="193" t="str">
        <f t="shared" si="102"/>
        <v/>
      </c>
      <c r="L186" s="194" t="str">
        <f t="shared" si="80"/>
        <v/>
      </c>
      <c r="M186" s="20"/>
      <c r="N186" s="195" t="str">
        <f t="shared" si="81"/>
        <v/>
      </c>
      <c r="O186" s="196" t="str">
        <f t="shared" si="82"/>
        <v/>
      </c>
      <c r="P186" s="197" t="str">
        <f t="shared" si="83"/>
        <v/>
      </c>
      <c r="Q186" s="192" t="str">
        <f t="shared" si="103"/>
        <v/>
      </c>
      <c r="R186" s="198" t="str">
        <f t="shared" si="85"/>
        <v/>
      </c>
      <c r="S186" s="199"/>
      <c r="T186" s="200" t="str">
        <f t="shared" si="86"/>
        <v/>
      </c>
      <c r="U186" s="199"/>
      <c r="V186" s="200" t="str">
        <f t="shared" si="87"/>
        <v/>
      </c>
      <c r="W186" s="199"/>
      <c r="X186" s="201" t="str">
        <f t="shared" si="88"/>
        <v/>
      </c>
      <c r="Y186" s="202" t="str">
        <f t="shared" si="89"/>
        <v/>
      </c>
      <c r="Z186" s="203" t="str">
        <f t="shared" si="90"/>
        <v/>
      </c>
      <c r="AA186" s="204" t="str">
        <f t="shared" si="91"/>
        <v/>
      </c>
      <c r="AB186" s="205"/>
      <c r="AC186" s="186"/>
      <c r="AD186" s="206" t="str">
        <f t="shared" si="92"/>
        <v/>
      </c>
      <c r="AE186" s="207" t="str">
        <f t="shared" si="93"/>
        <v/>
      </c>
      <c r="AF186" s="208" t="str">
        <f t="shared" si="94"/>
        <v/>
      </c>
      <c r="AG186" s="209" t="str">
        <f t="shared" si="95"/>
        <v/>
      </c>
      <c r="AH186" s="210" t="str">
        <f t="shared" si="96"/>
        <v/>
      </c>
    </row>
    <row r="187" spans="2:34" ht="12" customHeight="1">
      <c r="B187" s="27">
        <f>IF(情報!$C177="","",情報!$C177)</f>
        <v>440</v>
      </c>
      <c r="C187" s="28" t="str">
        <f t="shared" si="71"/>
        <v/>
      </c>
      <c r="D187" s="211" t="str">
        <f t="shared" si="97"/>
        <v/>
      </c>
      <c r="E187" s="212" t="str">
        <f t="shared" si="98"/>
        <v/>
      </c>
      <c r="F187" s="213" t="str">
        <f t="shared" si="74"/>
        <v/>
      </c>
      <c r="G187" s="211" t="str">
        <f t="shared" si="99"/>
        <v/>
      </c>
      <c r="H187" s="212" t="str">
        <f t="shared" si="100"/>
        <v/>
      </c>
      <c r="I187" s="213" t="str">
        <f t="shared" si="77"/>
        <v/>
      </c>
      <c r="J187" s="211" t="str">
        <f t="shared" si="101"/>
        <v/>
      </c>
      <c r="K187" s="212" t="str">
        <f t="shared" si="102"/>
        <v/>
      </c>
      <c r="L187" s="213" t="str">
        <f t="shared" si="80"/>
        <v/>
      </c>
      <c r="M187" s="20"/>
      <c r="N187" s="214" t="str">
        <f t="shared" si="81"/>
        <v/>
      </c>
      <c r="O187" s="215" t="str">
        <f t="shared" si="82"/>
        <v/>
      </c>
      <c r="P187" s="216" t="str">
        <f t="shared" si="83"/>
        <v/>
      </c>
      <c r="Q187" s="211" t="str">
        <f t="shared" si="103"/>
        <v/>
      </c>
      <c r="R187" s="217" t="str">
        <f t="shared" si="85"/>
        <v/>
      </c>
      <c r="S187" s="218"/>
      <c r="T187" s="219" t="str">
        <f t="shared" si="86"/>
        <v/>
      </c>
      <c r="U187" s="218"/>
      <c r="V187" s="219" t="str">
        <f t="shared" si="87"/>
        <v/>
      </c>
      <c r="W187" s="218"/>
      <c r="X187" s="220" t="str">
        <f t="shared" si="88"/>
        <v/>
      </c>
      <c r="Y187" s="221" t="str">
        <f t="shared" si="89"/>
        <v/>
      </c>
      <c r="Z187" s="222" t="str">
        <f t="shared" si="90"/>
        <v/>
      </c>
      <c r="AA187" s="223" t="str">
        <f t="shared" si="91"/>
        <v/>
      </c>
      <c r="AB187" s="224"/>
      <c r="AC187" s="186"/>
      <c r="AD187" s="225" t="str">
        <f t="shared" si="92"/>
        <v/>
      </c>
      <c r="AE187" s="226" t="str">
        <f t="shared" si="93"/>
        <v/>
      </c>
      <c r="AF187" s="227" t="str">
        <f t="shared" si="94"/>
        <v/>
      </c>
      <c r="AG187" s="228" t="str">
        <f t="shared" si="95"/>
        <v/>
      </c>
      <c r="AH187" s="229" t="str">
        <f t="shared" si="96"/>
        <v/>
      </c>
    </row>
    <row r="188" spans="2:34" ht="12" customHeight="1">
      <c r="B188" s="33">
        <f>IF(情報!$C178="","",情報!$C178)</f>
        <v>441</v>
      </c>
      <c r="C188" s="34" t="str">
        <f t="shared" si="71"/>
        <v/>
      </c>
      <c r="D188" s="230" t="str">
        <f t="shared" si="97"/>
        <v/>
      </c>
      <c r="E188" s="231" t="str">
        <f t="shared" si="98"/>
        <v/>
      </c>
      <c r="F188" s="232" t="str">
        <f t="shared" si="74"/>
        <v/>
      </c>
      <c r="G188" s="230" t="str">
        <f t="shared" si="99"/>
        <v/>
      </c>
      <c r="H188" s="231" t="str">
        <f t="shared" si="100"/>
        <v/>
      </c>
      <c r="I188" s="232" t="str">
        <f t="shared" si="77"/>
        <v/>
      </c>
      <c r="J188" s="230" t="str">
        <f t="shared" si="101"/>
        <v/>
      </c>
      <c r="K188" s="231" t="str">
        <f t="shared" si="102"/>
        <v/>
      </c>
      <c r="L188" s="232" t="str">
        <f t="shared" si="80"/>
        <v/>
      </c>
      <c r="M188" s="20"/>
      <c r="N188" s="233" t="str">
        <f t="shared" si="81"/>
        <v/>
      </c>
      <c r="O188" s="234" t="str">
        <f t="shared" si="82"/>
        <v/>
      </c>
      <c r="P188" s="235" t="str">
        <f t="shared" si="83"/>
        <v/>
      </c>
      <c r="Q188" s="230" t="str">
        <f t="shared" si="103"/>
        <v/>
      </c>
      <c r="R188" s="236" t="str">
        <f t="shared" si="85"/>
        <v/>
      </c>
      <c r="S188" s="237"/>
      <c r="T188" s="238" t="str">
        <f t="shared" si="86"/>
        <v/>
      </c>
      <c r="U188" s="237"/>
      <c r="V188" s="238" t="str">
        <f t="shared" si="87"/>
        <v/>
      </c>
      <c r="W188" s="237"/>
      <c r="X188" s="239" t="str">
        <f t="shared" si="88"/>
        <v/>
      </c>
      <c r="Y188" s="240" t="str">
        <f t="shared" si="89"/>
        <v/>
      </c>
      <c r="Z188" s="241" t="str">
        <f t="shared" si="90"/>
        <v/>
      </c>
      <c r="AA188" s="242" t="str">
        <f t="shared" si="91"/>
        <v/>
      </c>
      <c r="AB188" s="243"/>
      <c r="AC188" s="186"/>
      <c r="AD188" s="244" t="str">
        <f t="shared" si="92"/>
        <v/>
      </c>
      <c r="AE188" s="245" t="str">
        <f t="shared" si="93"/>
        <v/>
      </c>
      <c r="AF188" s="246" t="str">
        <f t="shared" si="94"/>
        <v/>
      </c>
      <c r="AG188" s="247" t="str">
        <f t="shared" si="95"/>
        <v/>
      </c>
      <c r="AH188" s="248" t="str">
        <f t="shared" si="96"/>
        <v/>
      </c>
    </row>
    <row r="189" spans="2:34" ht="12" customHeight="1">
      <c r="B189" s="21">
        <f>IF(情報!$C179="","",情報!$C179)</f>
        <v>442</v>
      </c>
      <c r="C189" s="22" t="str">
        <f t="shared" si="71"/>
        <v/>
      </c>
      <c r="D189" s="192" t="str">
        <f t="shared" si="97"/>
        <v/>
      </c>
      <c r="E189" s="193" t="str">
        <f t="shared" si="98"/>
        <v/>
      </c>
      <c r="F189" s="194" t="str">
        <f t="shared" si="74"/>
        <v/>
      </c>
      <c r="G189" s="192" t="str">
        <f t="shared" si="99"/>
        <v/>
      </c>
      <c r="H189" s="193" t="str">
        <f t="shared" si="100"/>
        <v/>
      </c>
      <c r="I189" s="194" t="str">
        <f t="shared" si="77"/>
        <v/>
      </c>
      <c r="J189" s="192" t="str">
        <f t="shared" si="101"/>
        <v/>
      </c>
      <c r="K189" s="193" t="str">
        <f t="shared" si="102"/>
        <v/>
      </c>
      <c r="L189" s="194" t="str">
        <f t="shared" si="80"/>
        <v/>
      </c>
      <c r="M189" s="20"/>
      <c r="N189" s="195" t="str">
        <f t="shared" si="81"/>
        <v/>
      </c>
      <c r="O189" s="196" t="str">
        <f t="shared" si="82"/>
        <v/>
      </c>
      <c r="P189" s="197" t="str">
        <f t="shared" si="83"/>
        <v/>
      </c>
      <c r="Q189" s="192" t="str">
        <f t="shared" si="103"/>
        <v/>
      </c>
      <c r="R189" s="198" t="str">
        <f t="shared" si="85"/>
        <v/>
      </c>
      <c r="S189" s="199"/>
      <c r="T189" s="200" t="str">
        <f t="shared" si="86"/>
        <v/>
      </c>
      <c r="U189" s="199"/>
      <c r="V189" s="200" t="str">
        <f t="shared" si="87"/>
        <v/>
      </c>
      <c r="W189" s="199"/>
      <c r="X189" s="201" t="str">
        <f t="shared" si="88"/>
        <v/>
      </c>
      <c r="Y189" s="202" t="str">
        <f t="shared" si="89"/>
        <v/>
      </c>
      <c r="Z189" s="203" t="str">
        <f t="shared" si="90"/>
        <v/>
      </c>
      <c r="AA189" s="204" t="str">
        <f t="shared" si="91"/>
        <v/>
      </c>
      <c r="AB189" s="205"/>
      <c r="AC189" s="186"/>
      <c r="AD189" s="206" t="str">
        <f t="shared" si="92"/>
        <v/>
      </c>
      <c r="AE189" s="207" t="str">
        <f t="shared" si="93"/>
        <v/>
      </c>
      <c r="AF189" s="208" t="str">
        <f t="shared" si="94"/>
        <v/>
      </c>
      <c r="AG189" s="209" t="str">
        <f t="shared" si="95"/>
        <v/>
      </c>
      <c r="AH189" s="210" t="str">
        <f t="shared" si="96"/>
        <v/>
      </c>
    </row>
    <row r="190" spans="2:34" ht="12" customHeight="1">
      <c r="B190" s="21">
        <f>IF(情報!$C180="","",情報!$C180)</f>
        <v>443</v>
      </c>
      <c r="C190" s="22" t="str">
        <f t="shared" si="71"/>
        <v/>
      </c>
      <c r="D190" s="192" t="str">
        <f t="shared" si="97"/>
        <v/>
      </c>
      <c r="E190" s="193" t="str">
        <f t="shared" si="98"/>
        <v/>
      </c>
      <c r="F190" s="194" t="str">
        <f t="shared" si="74"/>
        <v/>
      </c>
      <c r="G190" s="192" t="str">
        <f t="shared" si="99"/>
        <v/>
      </c>
      <c r="H190" s="193" t="str">
        <f t="shared" si="100"/>
        <v/>
      </c>
      <c r="I190" s="194" t="str">
        <f t="shared" si="77"/>
        <v/>
      </c>
      <c r="J190" s="192" t="str">
        <f t="shared" si="101"/>
        <v/>
      </c>
      <c r="K190" s="193" t="str">
        <f t="shared" si="102"/>
        <v/>
      </c>
      <c r="L190" s="194" t="str">
        <f t="shared" si="80"/>
        <v/>
      </c>
      <c r="M190" s="20"/>
      <c r="N190" s="195" t="str">
        <f t="shared" si="81"/>
        <v/>
      </c>
      <c r="O190" s="196" t="str">
        <f t="shared" si="82"/>
        <v/>
      </c>
      <c r="P190" s="197" t="str">
        <f t="shared" si="83"/>
        <v/>
      </c>
      <c r="Q190" s="192" t="str">
        <f t="shared" si="103"/>
        <v/>
      </c>
      <c r="R190" s="198" t="str">
        <f t="shared" si="85"/>
        <v/>
      </c>
      <c r="S190" s="199"/>
      <c r="T190" s="200" t="str">
        <f t="shared" si="86"/>
        <v/>
      </c>
      <c r="U190" s="199"/>
      <c r="V190" s="200" t="str">
        <f t="shared" si="87"/>
        <v/>
      </c>
      <c r="W190" s="199"/>
      <c r="X190" s="201" t="str">
        <f t="shared" si="88"/>
        <v/>
      </c>
      <c r="Y190" s="202" t="str">
        <f t="shared" si="89"/>
        <v/>
      </c>
      <c r="Z190" s="203" t="str">
        <f t="shared" si="90"/>
        <v/>
      </c>
      <c r="AA190" s="204" t="str">
        <f t="shared" si="91"/>
        <v/>
      </c>
      <c r="AB190" s="205"/>
      <c r="AC190" s="186"/>
      <c r="AD190" s="206" t="str">
        <f t="shared" si="92"/>
        <v/>
      </c>
      <c r="AE190" s="207" t="str">
        <f t="shared" si="93"/>
        <v/>
      </c>
      <c r="AF190" s="208" t="str">
        <f t="shared" si="94"/>
        <v/>
      </c>
      <c r="AG190" s="209" t="str">
        <f t="shared" si="95"/>
        <v/>
      </c>
      <c r="AH190" s="210" t="str">
        <f t="shared" si="96"/>
        <v/>
      </c>
    </row>
    <row r="191" spans="2:34" ht="12" customHeight="1">
      <c r="B191" s="21">
        <f>IF(情報!$C181="","",情報!$C181)</f>
        <v>444</v>
      </c>
      <c r="C191" s="22" t="str">
        <f t="shared" si="71"/>
        <v/>
      </c>
      <c r="D191" s="192" t="str">
        <f t="shared" si="97"/>
        <v/>
      </c>
      <c r="E191" s="193" t="str">
        <f t="shared" si="98"/>
        <v/>
      </c>
      <c r="F191" s="194" t="str">
        <f t="shared" si="74"/>
        <v/>
      </c>
      <c r="G191" s="192" t="str">
        <f t="shared" si="99"/>
        <v/>
      </c>
      <c r="H191" s="193" t="str">
        <f t="shared" si="100"/>
        <v/>
      </c>
      <c r="I191" s="194" t="str">
        <f t="shared" si="77"/>
        <v/>
      </c>
      <c r="J191" s="192" t="str">
        <f t="shared" si="101"/>
        <v/>
      </c>
      <c r="K191" s="193" t="str">
        <f t="shared" si="102"/>
        <v/>
      </c>
      <c r="L191" s="194" t="str">
        <f t="shared" si="80"/>
        <v/>
      </c>
      <c r="M191" s="20"/>
      <c r="N191" s="195" t="str">
        <f t="shared" si="81"/>
        <v/>
      </c>
      <c r="O191" s="196" t="str">
        <f t="shared" si="82"/>
        <v/>
      </c>
      <c r="P191" s="197" t="str">
        <f t="shared" si="83"/>
        <v/>
      </c>
      <c r="Q191" s="192" t="str">
        <f t="shared" si="103"/>
        <v/>
      </c>
      <c r="R191" s="198" t="str">
        <f t="shared" si="85"/>
        <v/>
      </c>
      <c r="S191" s="199"/>
      <c r="T191" s="200" t="str">
        <f t="shared" si="86"/>
        <v/>
      </c>
      <c r="U191" s="199"/>
      <c r="V191" s="200" t="str">
        <f t="shared" si="87"/>
        <v/>
      </c>
      <c r="W191" s="199"/>
      <c r="X191" s="201" t="str">
        <f t="shared" si="88"/>
        <v/>
      </c>
      <c r="Y191" s="202" t="str">
        <f t="shared" si="89"/>
        <v/>
      </c>
      <c r="Z191" s="203" t="str">
        <f t="shared" si="90"/>
        <v/>
      </c>
      <c r="AA191" s="204" t="str">
        <f t="shared" si="91"/>
        <v/>
      </c>
      <c r="AB191" s="205"/>
      <c r="AC191" s="186"/>
      <c r="AD191" s="206" t="str">
        <f t="shared" si="92"/>
        <v/>
      </c>
      <c r="AE191" s="207" t="str">
        <f t="shared" si="93"/>
        <v/>
      </c>
      <c r="AF191" s="208" t="str">
        <f t="shared" si="94"/>
        <v/>
      </c>
      <c r="AG191" s="209" t="str">
        <f t="shared" si="95"/>
        <v/>
      </c>
      <c r="AH191" s="210" t="str">
        <f t="shared" si="96"/>
        <v/>
      </c>
    </row>
    <row r="192" spans="2:34" ht="12" customHeight="1" thickBot="1">
      <c r="B192" s="39">
        <f>IF(情報!$C182="","",情報!$C182)</f>
        <v>445</v>
      </c>
      <c r="C192" s="40" t="str">
        <f t="shared" si="71"/>
        <v/>
      </c>
      <c r="D192" s="249" t="str">
        <f t="shared" si="97"/>
        <v/>
      </c>
      <c r="E192" s="250" t="str">
        <f t="shared" si="98"/>
        <v/>
      </c>
      <c r="F192" s="251" t="str">
        <f t="shared" si="74"/>
        <v/>
      </c>
      <c r="G192" s="249" t="str">
        <f t="shared" si="99"/>
        <v/>
      </c>
      <c r="H192" s="250" t="str">
        <f t="shared" si="100"/>
        <v/>
      </c>
      <c r="I192" s="251" t="str">
        <f t="shared" si="77"/>
        <v/>
      </c>
      <c r="J192" s="249" t="str">
        <f t="shared" si="101"/>
        <v/>
      </c>
      <c r="K192" s="250" t="str">
        <f t="shared" si="102"/>
        <v/>
      </c>
      <c r="L192" s="251" t="str">
        <f t="shared" si="80"/>
        <v/>
      </c>
      <c r="M192" s="20"/>
      <c r="N192" s="252" t="str">
        <f t="shared" si="81"/>
        <v/>
      </c>
      <c r="O192" s="253" t="str">
        <f t="shared" si="82"/>
        <v/>
      </c>
      <c r="P192" s="254" t="str">
        <f t="shared" si="83"/>
        <v/>
      </c>
      <c r="Q192" s="249" t="str">
        <f t="shared" si="103"/>
        <v/>
      </c>
      <c r="R192" s="282" t="str">
        <f t="shared" si="85"/>
        <v/>
      </c>
      <c r="S192" s="283"/>
      <c r="T192" s="284" t="str">
        <f t="shared" si="86"/>
        <v/>
      </c>
      <c r="U192" s="283"/>
      <c r="V192" s="284" t="str">
        <f t="shared" si="87"/>
        <v/>
      </c>
      <c r="W192" s="283"/>
      <c r="X192" s="285" t="str">
        <f t="shared" si="88"/>
        <v/>
      </c>
      <c r="Y192" s="286" t="str">
        <f t="shared" si="89"/>
        <v/>
      </c>
      <c r="Z192" s="287" t="str">
        <f t="shared" si="90"/>
        <v/>
      </c>
      <c r="AA192" s="288" t="str">
        <f t="shared" si="91"/>
        <v/>
      </c>
      <c r="AB192" s="289"/>
      <c r="AC192" s="186"/>
      <c r="AD192" s="290" t="str">
        <f t="shared" si="92"/>
        <v/>
      </c>
      <c r="AE192" s="291" t="str">
        <f t="shared" si="93"/>
        <v/>
      </c>
      <c r="AF192" s="292" t="str">
        <f t="shared" si="94"/>
        <v/>
      </c>
      <c r="AG192" s="293" t="str">
        <f t="shared" si="95"/>
        <v/>
      </c>
      <c r="AH192" s="267" t="str">
        <f t="shared" si="96"/>
        <v/>
      </c>
    </row>
  </sheetData>
  <mergeCells count="52">
    <mergeCell ref="Z1:AA1"/>
    <mergeCell ref="R2:S2"/>
    <mergeCell ref="T2:U2"/>
    <mergeCell ref="V2:W2"/>
    <mergeCell ref="Z2:AA2"/>
    <mergeCell ref="R1:S1"/>
    <mergeCell ref="T3:U3"/>
    <mergeCell ref="V3:W3"/>
    <mergeCell ref="Z3:AA3"/>
    <mergeCell ref="B4:C8"/>
    <mergeCell ref="R4:S4"/>
    <mergeCell ref="T4:U4"/>
    <mergeCell ref="V4:W4"/>
    <mergeCell ref="Z4:AA4"/>
    <mergeCell ref="B1:C3"/>
    <mergeCell ref="E1:F1"/>
    <mergeCell ref="H1:I1"/>
    <mergeCell ref="K1:L1"/>
    <mergeCell ref="N1:O1"/>
    <mergeCell ref="R3:S3"/>
    <mergeCell ref="T1:U1"/>
    <mergeCell ref="V1:W1"/>
    <mergeCell ref="AD4:AE4"/>
    <mergeCell ref="Z5:AA5"/>
    <mergeCell ref="AD5:AE6"/>
    <mergeCell ref="Z6:AA6"/>
    <mergeCell ref="B10:C11"/>
    <mergeCell ref="D10:F10"/>
    <mergeCell ref="G10:I10"/>
    <mergeCell ref="J10:L10"/>
    <mergeCell ref="N10:N11"/>
    <mergeCell ref="O10:P11"/>
    <mergeCell ref="R5:S5"/>
    <mergeCell ref="T5:U5"/>
    <mergeCell ref="V5:W5"/>
    <mergeCell ref="Z7:AA7"/>
    <mergeCell ref="AG10:AG11"/>
    <mergeCell ref="D11:E11"/>
    <mergeCell ref="G11:H11"/>
    <mergeCell ref="J11:K11"/>
    <mergeCell ref="W10:W11"/>
    <mergeCell ref="X10:X11"/>
    <mergeCell ref="Y10:Z10"/>
    <mergeCell ref="AA10:AA11"/>
    <mergeCell ref="AB10:AB11"/>
    <mergeCell ref="AD10:AF10"/>
    <mergeCell ref="Q10:Q11"/>
    <mergeCell ref="R10:R11"/>
    <mergeCell ref="S10:S11"/>
    <mergeCell ref="T10:T11"/>
    <mergeCell ref="U10:U11"/>
    <mergeCell ref="V10:V11"/>
  </mergeCells>
  <phoneticPr fontId="1"/>
  <conditionalFormatting sqref="F13:F192">
    <cfRule type="expression" dxfId="12" priority="4">
      <formula>$C13=""</formula>
    </cfRule>
  </conditionalFormatting>
  <conditionalFormatting sqref="I13:I192">
    <cfRule type="expression" dxfId="11" priority="3">
      <formula>$C13=""</formula>
    </cfRule>
  </conditionalFormatting>
  <conditionalFormatting sqref="L13:L192">
    <cfRule type="expression" dxfId="10" priority="2">
      <formula>$C13=""</formula>
    </cfRule>
  </conditionalFormatting>
  <conditionalFormatting sqref="O13:O192">
    <cfRule type="expression" dxfId="9" priority="1">
      <formula>$C13=""</formula>
    </cfRule>
  </conditionalFormatting>
  <conditionalFormatting sqref="S13:S192">
    <cfRule type="expression" dxfId="8" priority="6">
      <formula>$C13=""</formula>
    </cfRule>
  </conditionalFormatting>
  <conditionalFormatting sqref="U13:U192">
    <cfRule type="expression" dxfId="7" priority="8">
      <formula>$C13=""</formula>
    </cfRule>
  </conditionalFormatting>
  <conditionalFormatting sqref="W13:W192">
    <cfRule type="expression" dxfId="6" priority="7">
      <formula>$C13=""</formula>
    </cfRule>
  </conditionalFormatting>
  <conditionalFormatting sqref="AA13:AA192">
    <cfRule type="expression" dxfId="5" priority="22">
      <formula>OR(AA13&gt;$Y13,AA13&lt;$Z13)</formula>
    </cfRule>
  </conditionalFormatting>
  <conditionalFormatting sqref="AB13:AB192">
    <cfRule type="expression" dxfId="4" priority="5">
      <formula>$C13=""</formula>
    </cfRule>
  </conditionalFormatting>
  <conditionalFormatting sqref="AG13:AG192">
    <cfRule type="expression" dxfId="3" priority="21">
      <formula>OR(AG13&gt;$Y13,AG13&lt;$Z13)</formula>
    </cfRule>
  </conditionalFormatting>
  <conditionalFormatting sqref="AH13:AH192">
    <cfRule type="cellIs" dxfId="2" priority="9" operator="equal">
      <formula>""</formula>
    </cfRule>
    <cfRule type="cellIs" dxfId="1" priority="10" operator="lessThan">
      <formula>AG13</formula>
    </cfRule>
    <cfRule type="cellIs" dxfId="0" priority="11" operator="greaterThan">
      <formula>AG13</formula>
    </cfRule>
  </conditionalFormatting>
  <dataValidations count="5">
    <dataValidation type="list" imeMode="disabled" allowBlank="1" showInputMessage="1" showErrorMessage="1" error="ドロップダウンリストから選択してください。" promptTitle="※評定を手動で修正したい場合のみ入力。" prompt="①右側のボタンをクリック。_x000a_②修正後の評定を選択。_x000a_③選択した評価が右側に反映される。" sqref="AB13:AC192" xr:uid="{329A13C0-FDB4-4A58-891D-452EF11E6333}">
      <formula1>"5,4,3,2,1"</formula1>
    </dataValidation>
    <dataValidation type="list" imeMode="disabled" allowBlank="1" showInputMessage="1" showErrorMessage="1" error="ドロップダウンリストから選択してください。" promptTitle="※観点を手動で修正したい場合のみ入力。" prompt="①右側のボタンをクリック。_x000a_②修正後の評価を選択。_x000a_③選択した評価が右側に反映される。" sqref="S13:S192 U13:U192 W13:W192" xr:uid="{66554D4B-90FF-4719-BAD6-6232D0F71B56}">
      <formula1>"A,B,C"</formula1>
    </dataValidation>
    <dataValidation type="whole" imeMode="disabled" operator="greaterThanOrEqual" allowBlank="1" showInputMessage="1" showErrorMessage="1" error="半角数字で入力してください。" promptTitle="③主体的に学習に取り組む態度" prompt="①単元(見取り)と考査(テスト)の評価の比重を入力。_x000a_②同じ比重であれば両方に「1」を入力。_x000a_例）考査を２倍→単元「1」：考査「2」_x000a_③材料がない場合，「0」を入力。" sqref="J8:K8" xr:uid="{202894E6-DF9E-40B3-A3D5-2B9278B09137}">
      <formula1>0</formula1>
    </dataValidation>
    <dataValidation type="whole" imeMode="disabled" operator="greaterThanOrEqual" allowBlank="1" showInputMessage="1" showErrorMessage="1" error="半角数字で入力してください。" promptTitle="②思考・判断・表現" prompt="①単元(見取り)と考査(テスト)の評価の比重を入力。_x000a_②同じ比重であれば両方に「1」を入力。_x000a_例）考査を２倍→単元「1」：考査「2」_x000a_③材料がない場合，「0」を入力。" sqref="G8:H8" xr:uid="{3B5BB552-CE45-4BE2-BA0C-241B051C510E}">
      <formula1>0</formula1>
    </dataValidation>
    <dataValidation type="whole" imeMode="disabled" operator="greaterThanOrEqual" allowBlank="1" showInputMessage="1" showErrorMessage="1" error="半角数字で入力してください。" promptTitle="①知識・技能" prompt="①単元(見取り)と考査(テスト)の評価の比重を入力。_x000a_②同じ比重であれば両方に「1」を入力。_x000a_例）考査を２倍→単元「1」：考査「2」_x000a_③材料がない場合，「0」を入力。" sqref="D8:E8" xr:uid="{18035D4D-9E9B-44B8-9788-B65B0F85057B}">
      <formula1>0</formula1>
    </dataValidation>
  </dataValidations>
  <pageMargins left="0.51181102362204722" right="0.51181102362204722" top="0.55118110236220474" bottom="0.55118110236220474" header="0.31496062992125984" footer="0.31496062992125984"/>
  <pageSetup paperSize="9" scale="8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7" min="1" max="32" man="1"/>
    <brk id="102" min="1" max="32" man="1"/>
    <brk id="147" min="1" max="32" man="1"/>
  </rowBreaks>
  <legacyDrawing r:id="rId2"/>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選択してください。" promptTitle="※入力は任意。" prompt="①この学期と比較をしたい学期を選択。_x000a_②増減がある場合，色が変化(このセルが)。_x000a_　上がった場合：緑色_x000a_　下がった場合：赤色_x000a_　同じ場合：そのまま" xr:uid="{98A33DAD-CEF5-4B58-BC9E-4FB7E9578DC2}">
          <x14:formula1>
            <xm:f>評全!$AG$5:$AG$12</xm:f>
          </x14:formula1>
          <xm:sqref>AH11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AL184"/>
  <sheetViews>
    <sheetView showGridLines="0" showRowColHeaders="0" zoomScale="180" zoomScaleNormal="100" zoomScaleSheetLayoutView="100" workbookViewId="0">
      <pane xSplit="3" ySplit="4" topLeftCell="D5" activePane="bottomRight" state="frozen"/>
      <selection activeCell="I22" sqref="I22"/>
      <selection pane="topRight" activeCell="I22" sqref="I22"/>
      <selection pane="bottomLeft" activeCell="I22" sqref="I22"/>
      <selection pane="bottomRight" activeCell="C5" sqref="C5"/>
    </sheetView>
  </sheetViews>
  <sheetFormatPr baseColWidth="10" defaultColWidth="9" defaultRowHeight="14"/>
  <cols>
    <col min="1" max="1" width="1.1640625" style="3" customWidth="1"/>
    <col min="2" max="2" width="4.5" style="3" customWidth="1"/>
    <col min="3" max="3" width="14" style="3" customWidth="1"/>
    <col min="4" max="31" width="3.6640625" style="3" customWidth="1"/>
    <col min="32" max="32" width="1.1640625" style="3" customWidth="1"/>
    <col min="33" max="33" width="10.1640625" style="3" bestFit="1" customWidth="1"/>
    <col min="34" max="34" width="3.1640625" style="3" bestFit="1" customWidth="1"/>
    <col min="35" max="35" width="1.1640625" style="3" customWidth="1"/>
    <col min="36" max="36" width="5.6640625" style="3" bestFit="1" customWidth="1"/>
    <col min="37" max="38" width="4.6640625" style="3" bestFit="1" customWidth="1"/>
    <col min="39" max="16384" width="9" style="3"/>
  </cols>
  <sheetData>
    <row r="1" spans="1:38" s="100" customFormat="1" ht="11.25" customHeight="1" thickBot="1">
      <c r="A1" s="99"/>
      <c r="D1" s="101">
        <v>29</v>
      </c>
      <c r="E1" s="102">
        <v>30</v>
      </c>
      <c r="F1" s="101">
        <v>31</v>
      </c>
      <c r="G1" s="102">
        <v>32</v>
      </c>
      <c r="H1" s="101">
        <v>29</v>
      </c>
      <c r="I1" s="102">
        <v>30</v>
      </c>
      <c r="J1" s="101">
        <v>31</v>
      </c>
      <c r="K1" s="102">
        <v>32</v>
      </c>
      <c r="L1" s="101">
        <v>32</v>
      </c>
      <c r="M1" s="102">
        <v>33</v>
      </c>
      <c r="N1" s="101">
        <v>34</v>
      </c>
      <c r="O1" s="102">
        <v>35</v>
      </c>
      <c r="P1" s="101">
        <v>29</v>
      </c>
      <c r="Q1" s="102">
        <v>30</v>
      </c>
      <c r="R1" s="101">
        <v>31</v>
      </c>
      <c r="S1" s="102">
        <v>32</v>
      </c>
      <c r="T1" s="101">
        <v>29</v>
      </c>
      <c r="U1" s="102">
        <v>30</v>
      </c>
      <c r="V1" s="101">
        <v>31</v>
      </c>
      <c r="W1" s="102">
        <v>32</v>
      </c>
      <c r="X1" s="101">
        <v>32</v>
      </c>
      <c r="Y1" s="102">
        <v>33</v>
      </c>
      <c r="Z1" s="101">
        <v>34</v>
      </c>
      <c r="AA1" s="102">
        <v>35</v>
      </c>
      <c r="AB1" s="101">
        <v>29</v>
      </c>
      <c r="AC1" s="102">
        <v>30</v>
      </c>
      <c r="AD1" s="101">
        <v>31</v>
      </c>
      <c r="AE1" s="102">
        <v>32</v>
      </c>
    </row>
    <row r="2" spans="1:38" ht="20.25" customHeight="1">
      <c r="A2" s="99"/>
      <c r="B2" s="655" t="s">
        <v>201</v>
      </c>
      <c r="C2" s="570"/>
      <c r="D2" s="644" t="s">
        <v>96</v>
      </c>
      <c r="E2" s="645"/>
      <c r="F2" s="645"/>
      <c r="G2" s="646"/>
      <c r="H2" s="644" t="s">
        <v>97</v>
      </c>
      <c r="I2" s="645"/>
      <c r="J2" s="645"/>
      <c r="K2" s="646"/>
      <c r="L2" s="644" t="s">
        <v>174</v>
      </c>
      <c r="M2" s="645"/>
      <c r="N2" s="645"/>
      <c r="O2" s="646"/>
      <c r="P2" s="644" t="s">
        <v>176</v>
      </c>
      <c r="Q2" s="645"/>
      <c r="R2" s="645"/>
      <c r="S2" s="646"/>
      <c r="T2" s="644" t="s">
        <v>98</v>
      </c>
      <c r="U2" s="645"/>
      <c r="V2" s="645"/>
      <c r="W2" s="646"/>
      <c r="X2" s="644" t="s">
        <v>175</v>
      </c>
      <c r="Y2" s="645"/>
      <c r="Z2" s="645"/>
      <c r="AA2" s="646"/>
      <c r="AB2" s="644" t="s">
        <v>177</v>
      </c>
      <c r="AC2" s="645"/>
      <c r="AD2" s="645"/>
      <c r="AE2" s="646"/>
    </row>
    <row r="3" spans="1:38" ht="37.5" customHeight="1">
      <c r="A3" s="99"/>
      <c r="B3" s="571"/>
      <c r="C3" s="572"/>
      <c r="D3" s="647" t="s">
        <v>92</v>
      </c>
      <c r="E3" s="649" t="s">
        <v>93</v>
      </c>
      <c r="F3" s="651" t="s">
        <v>94</v>
      </c>
      <c r="G3" s="653" t="s">
        <v>95</v>
      </c>
      <c r="H3" s="647" t="s">
        <v>92</v>
      </c>
      <c r="I3" s="649" t="s">
        <v>93</v>
      </c>
      <c r="J3" s="651" t="s">
        <v>94</v>
      </c>
      <c r="K3" s="653" t="s">
        <v>95</v>
      </c>
      <c r="L3" s="647" t="s">
        <v>92</v>
      </c>
      <c r="M3" s="649" t="s">
        <v>93</v>
      </c>
      <c r="N3" s="651" t="s">
        <v>94</v>
      </c>
      <c r="O3" s="653" t="s">
        <v>95</v>
      </c>
      <c r="P3" s="647" t="s">
        <v>71</v>
      </c>
      <c r="Q3" s="649" t="s">
        <v>39</v>
      </c>
      <c r="R3" s="651" t="s">
        <v>41</v>
      </c>
      <c r="S3" s="653" t="s">
        <v>15</v>
      </c>
      <c r="T3" s="647" t="s">
        <v>92</v>
      </c>
      <c r="U3" s="649" t="s">
        <v>93</v>
      </c>
      <c r="V3" s="651" t="s">
        <v>94</v>
      </c>
      <c r="W3" s="653" t="s">
        <v>95</v>
      </c>
      <c r="X3" s="647" t="s">
        <v>92</v>
      </c>
      <c r="Y3" s="649" t="s">
        <v>93</v>
      </c>
      <c r="Z3" s="651" t="s">
        <v>94</v>
      </c>
      <c r="AA3" s="653" t="s">
        <v>95</v>
      </c>
      <c r="AB3" s="647" t="s">
        <v>71</v>
      </c>
      <c r="AC3" s="649" t="s">
        <v>39</v>
      </c>
      <c r="AD3" s="651" t="s">
        <v>41</v>
      </c>
      <c r="AE3" s="653" t="s">
        <v>15</v>
      </c>
    </row>
    <row r="4" spans="1:38" s="103" customFormat="1" ht="12.75" customHeight="1" thickBot="1">
      <c r="A4" s="99"/>
      <c r="B4" s="573"/>
      <c r="C4" s="574"/>
      <c r="D4" s="648"/>
      <c r="E4" s="650"/>
      <c r="F4" s="652"/>
      <c r="G4" s="654"/>
      <c r="H4" s="648"/>
      <c r="I4" s="650"/>
      <c r="J4" s="652"/>
      <c r="K4" s="654"/>
      <c r="L4" s="648"/>
      <c r="M4" s="650"/>
      <c r="N4" s="652"/>
      <c r="O4" s="654"/>
      <c r="P4" s="648"/>
      <c r="Q4" s="650"/>
      <c r="R4" s="652"/>
      <c r="S4" s="654"/>
      <c r="T4" s="648"/>
      <c r="U4" s="650"/>
      <c r="V4" s="652"/>
      <c r="W4" s="654"/>
      <c r="X4" s="648"/>
      <c r="Y4" s="650"/>
      <c r="Z4" s="652"/>
      <c r="AA4" s="654"/>
      <c r="AB4" s="648"/>
      <c r="AC4" s="650"/>
      <c r="AD4" s="652"/>
      <c r="AE4" s="654"/>
    </row>
    <row r="5" spans="1:38" ht="12" customHeight="1">
      <c r="B5" s="14">
        <f>IF(情報!$C3="","",情報!$C3)</f>
        <v>101</v>
      </c>
      <c r="C5" s="15" t="str">
        <f t="shared" ref="C5:C36" si="0">IF(ISERROR(VLOOKUP($B5,名列,2,FALSE)&amp;""),"",VLOOKUP($B5,名列,2,FALSE)&amp;"")</f>
        <v/>
      </c>
      <c r="D5" s="104" t="str">
        <f>IF($C5="","",VLOOKUP($B5,評1,D$1,FALSE))</f>
        <v/>
      </c>
      <c r="E5" s="105" t="str">
        <f t="shared" ref="D5:G24" si="1">IF($C5="","",VLOOKUP($B5,評1,E$1,FALSE))</f>
        <v/>
      </c>
      <c r="F5" s="105" t="str">
        <f t="shared" si="1"/>
        <v/>
      </c>
      <c r="G5" s="106" t="str">
        <f t="shared" si="1"/>
        <v/>
      </c>
      <c r="H5" s="104" t="str">
        <f t="shared" ref="H5:K24" si="2">IF($C5="","",VLOOKUP($B5,評2,H$1,FALSE))</f>
        <v/>
      </c>
      <c r="I5" s="105" t="str">
        <f t="shared" si="2"/>
        <v/>
      </c>
      <c r="J5" s="105" t="str">
        <f t="shared" si="2"/>
        <v/>
      </c>
      <c r="K5" s="106" t="str">
        <f t="shared" si="2"/>
        <v/>
      </c>
      <c r="L5" s="104" t="str">
        <f t="shared" ref="L5:O24" si="3">IF($C5="","",VLOOKUP($B5,評12A,L$1,FALSE))</f>
        <v/>
      </c>
      <c r="M5" s="105" t="str">
        <f t="shared" si="3"/>
        <v/>
      </c>
      <c r="N5" s="105" t="str">
        <f t="shared" si="3"/>
        <v/>
      </c>
      <c r="O5" s="106" t="str">
        <f t="shared" si="3"/>
        <v/>
      </c>
      <c r="P5" s="104" t="str">
        <f t="shared" ref="P5:S24" si="4">IF($C5="","",VLOOKUP($B5,評12B,P$1,FALSE))</f>
        <v/>
      </c>
      <c r="Q5" s="105" t="str">
        <f t="shared" si="4"/>
        <v/>
      </c>
      <c r="R5" s="105" t="str">
        <f t="shared" si="4"/>
        <v/>
      </c>
      <c r="S5" s="106" t="str">
        <f t="shared" si="4"/>
        <v/>
      </c>
      <c r="T5" s="104" t="str">
        <f t="shared" ref="T5:W24" si="5">IF($C5="","",VLOOKUP($B5,評3,T$1,FALSE))</f>
        <v/>
      </c>
      <c r="U5" s="105" t="str">
        <f t="shared" si="5"/>
        <v/>
      </c>
      <c r="V5" s="105" t="str">
        <f t="shared" si="5"/>
        <v/>
      </c>
      <c r="W5" s="106" t="str">
        <f t="shared" si="5"/>
        <v/>
      </c>
      <c r="X5" s="104" t="str">
        <f t="shared" ref="X5:AA24" si="6">IF($C5="","",VLOOKUP($B5,評末A,X$1,FALSE))</f>
        <v/>
      </c>
      <c r="Y5" s="105" t="str">
        <f t="shared" si="6"/>
        <v/>
      </c>
      <c r="Z5" s="105" t="str">
        <f t="shared" si="6"/>
        <v/>
      </c>
      <c r="AA5" s="106" t="str">
        <f t="shared" si="6"/>
        <v/>
      </c>
      <c r="AB5" s="104" t="str">
        <f t="shared" ref="AB5:AE24" si="7">IF($C5="","",VLOOKUP($B5,評末B,AB$1,FALSE))</f>
        <v/>
      </c>
      <c r="AC5" s="105" t="str">
        <f t="shared" si="7"/>
        <v/>
      </c>
      <c r="AD5" s="105" t="str">
        <f t="shared" si="7"/>
        <v/>
      </c>
      <c r="AE5" s="106" t="str">
        <f t="shared" si="7"/>
        <v/>
      </c>
      <c r="AG5" s="2" t="s">
        <v>99</v>
      </c>
      <c r="AH5" s="2"/>
      <c r="AI5" s="107"/>
      <c r="AJ5" s="108" t="s">
        <v>86</v>
      </c>
      <c r="AK5" s="108" t="s">
        <v>88</v>
      </c>
      <c r="AL5" s="108" t="s">
        <v>87</v>
      </c>
    </row>
    <row r="6" spans="1:38" ht="12" customHeight="1">
      <c r="B6" s="21">
        <f>IF(情報!$C4="","",情報!$C4)</f>
        <v>102</v>
      </c>
      <c r="C6" s="22" t="str">
        <f t="shared" si="0"/>
        <v/>
      </c>
      <c r="D6" s="109" t="str">
        <f t="shared" si="1"/>
        <v/>
      </c>
      <c r="E6" s="110" t="str">
        <f t="shared" si="1"/>
        <v/>
      </c>
      <c r="F6" s="110" t="str">
        <f t="shared" si="1"/>
        <v/>
      </c>
      <c r="G6" s="111" t="str">
        <f t="shared" si="1"/>
        <v/>
      </c>
      <c r="H6" s="109" t="str">
        <f t="shared" si="2"/>
        <v/>
      </c>
      <c r="I6" s="110" t="str">
        <f t="shared" si="2"/>
        <v/>
      </c>
      <c r="J6" s="110" t="str">
        <f t="shared" si="2"/>
        <v/>
      </c>
      <c r="K6" s="111" t="str">
        <f t="shared" si="2"/>
        <v/>
      </c>
      <c r="L6" s="109" t="str">
        <f t="shared" si="3"/>
        <v/>
      </c>
      <c r="M6" s="110" t="str">
        <f t="shared" si="3"/>
        <v/>
      </c>
      <c r="N6" s="110" t="str">
        <f t="shared" si="3"/>
        <v/>
      </c>
      <c r="O6" s="111" t="str">
        <f t="shared" si="3"/>
        <v/>
      </c>
      <c r="P6" s="109" t="str">
        <f t="shared" si="4"/>
        <v/>
      </c>
      <c r="Q6" s="110" t="str">
        <f t="shared" si="4"/>
        <v/>
      </c>
      <c r="R6" s="110" t="str">
        <f t="shared" si="4"/>
        <v/>
      </c>
      <c r="S6" s="111" t="str">
        <f t="shared" si="4"/>
        <v/>
      </c>
      <c r="T6" s="109" t="str">
        <f t="shared" si="5"/>
        <v/>
      </c>
      <c r="U6" s="110" t="str">
        <f t="shared" si="5"/>
        <v/>
      </c>
      <c r="V6" s="110" t="str">
        <f t="shared" si="5"/>
        <v/>
      </c>
      <c r="W6" s="111" t="str">
        <f t="shared" si="5"/>
        <v/>
      </c>
      <c r="X6" s="109" t="str">
        <f t="shared" si="6"/>
        <v/>
      </c>
      <c r="Y6" s="110" t="str">
        <f t="shared" si="6"/>
        <v/>
      </c>
      <c r="Z6" s="110" t="str">
        <f t="shared" si="6"/>
        <v/>
      </c>
      <c r="AA6" s="111" t="str">
        <f t="shared" si="6"/>
        <v/>
      </c>
      <c r="AB6" s="109" t="str">
        <f t="shared" si="7"/>
        <v/>
      </c>
      <c r="AC6" s="110" t="str">
        <f t="shared" si="7"/>
        <v/>
      </c>
      <c r="AD6" s="110" t="str">
        <f t="shared" si="7"/>
        <v/>
      </c>
      <c r="AE6" s="111" t="str">
        <f t="shared" si="7"/>
        <v/>
      </c>
      <c r="AG6" s="112" t="s">
        <v>101</v>
      </c>
      <c r="AH6" s="112">
        <v>6</v>
      </c>
      <c r="AI6" s="107"/>
      <c r="AJ6" s="113">
        <v>9</v>
      </c>
      <c r="AK6" s="112">
        <v>5</v>
      </c>
      <c r="AL6" s="112">
        <v>4</v>
      </c>
    </row>
    <row r="7" spans="1:38" ht="12" customHeight="1">
      <c r="B7" s="21">
        <f>IF(情報!$C5="","",情報!$C5)</f>
        <v>103</v>
      </c>
      <c r="C7" s="22" t="str">
        <f t="shared" si="0"/>
        <v/>
      </c>
      <c r="D7" s="109" t="str">
        <f t="shared" si="1"/>
        <v/>
      </c>
      <c r="E7" s="110" t="str">
        <f t="shared" si="1"/>
        <v/>
      </c>
      <c r="F7" s="110" t="str">
        <f t="shared" si="1"/>
        <v/>
      </c>
      <c r="G7" s="111" t="str">
        <f t="shared" si="1"/>
        <v/>
      </c>
      <c r="H7" s="109" t="str">
        <f t="shared" si="2"/>
        <v/>
      </c>
      <c r="I7" s="110" t="str">
        <f t="shared" si="2"/>
        <v/>
      </c>
      <c r="J7" s="110" t="str">
        <f t="shared" si="2"/>
        <v/>
      </c>
      <c r="K7" s="111" t="str">
        <f t="shared" si="2"/>
        <v/>
      </c>
      <c r="L7" s="109" t="str">
        <f t="shared" si="3"/>
        <v/>
      </c>
      <c r="M7" s="110" t="str">
        <f t="shared" si="3"/>
        <v/>
      </c>
      <c r="N7" s="110" t="str">
        <f t="shared" si="3"/>
        <v/>
      </c>
      <c r="O7" s="111" t="str">
        <f t="shared" si="3"/>
        <v/>
      </c>
      <c r="P7" s="109" t="str">
        <f t="shared" si="4"/>
        <v/>
      </c>
      <c r="Q7" s="110" t="str">
        <f t="shared" si="4"/>
        <v/>
      </c>
      <c r="R7" s="110" t="str">
        <f t="shared" si="4"/>
        <v/>
      </c>
      <c r="S7" s="111" t="str">
        <f t="shared" si="4"/>
        <v/>
      </c>
      <c r="T7" s="109" t="str">
        <f t="shared" si="5"/>
        <v/>
      </c>
      <c r="U7" s="110" t="str">
        <f t="shared" si="5"/>
        <v/>
      </c>
      <c r="V7" s="110" t="str">
        <f t="shared" si="5"/>
        <v/>
      </c>
      <c r="W7" s="111" t="str">
        <f t="shared" si="5"/>
        <v/>
      </c>
      <c r="X7" s="109" t="str">
        <f t="shared" si="6"/>
        <v/>
      </c>
      <c r="Y7" s="110" t="str">
        <f t="shared" si="6"/>
        <v/>
      </c>
      <c r="Z7" s="110" t="str">
        <f t="shared" si="6"/>
        <v/>
      </c>
      <c r="AA7" s="111" t="str">
        <f t="shared" si="6"/>
        <v/>
      </c>
      <c r="AB7" s="109" t="str">
        <f t="shared" si="7"/>
        <v/>
      </c>
      <c r="AC7" s="110" t="str">
        <f t="shared" si="7"/>
        <v/>
      </c>
      <c r="AD7" s="110" t="str">
        <f t="shared" si="7"/>
        <v/>
      </c>
      <c r="AE7" s="111" t="str">
        <f t="shared" si="7"/>
        <v/>
      </c>
      <c r="AG7" s="112" t="s">
        <v>102</v>
      </c>
      <c r="AH7" s="112">
        <f>AH6+4</f>
        <v>10</v>
      </c>
      <c r="AI7" s="107"/>
      <c r="AJ7" s="113">
        <v>8</v>
      </c>
      <c r="AK7" s="112">
        <v>5</v>
      </c>
      <c r="AL7" s="112">
        <v>4</v>
      </c>
    </row>
    <row r="8" spans="1:38" ht="12" customHeight="1">
      <c r="B8" s="21">
        <f>IF(情報!$C6="","",情報!$C6)</f>
        <v>104</v>
      </c>
      <c r="C8" s="22" t="str">
        <f t="shared" si="0"/>
        <v/>
      </c>
      <c r="D8" s="109" t="str">
        <f t="shared" si="1"/>
        <v/>
      </c>
      <c r="E8" s="110" t="str">
        <f t="shared" si="1"/>
        <v/>
      </c>
      <c r="F8" s="110" t="str">
        <f t="shared" si="1"/>
        <v/>
      </c>
      <c r="G8" s="111" t="str">
        <f t="shared" si="1"/>
        <v/>
      </c>
      <c r="H8" s="109" t="str">
        <f t="shared" si="2"/>
        <v/>
      </c>
      <c r="I8" s="110" t="str">
        <f t="shared" si="2"/>
        <v/>
      </c>
      <c r="J8" s="110" t="str">
        <f t="shared" si="2"/>
        <v/>
      </c>
      <c r="K8" s="111" t="str">
        <f t="shared" si="2"/>
        <v/>
      </c>
      <c r="L8" s="109" t="str">
        <f t="shared" si="3"/>
        <v/>
      </c>
      <c r="M8" s="110" t="str">
        <f t="shared" si="3"/>
        <v/>
      </c>
      <c r="N8" s="110" t="str">
        <f t="shared" si="3"/>
        <v/>
      </c>
      <c r="O8" s="111" t="str">
        <f t="shared" si="3"/>
        <v/>
      </c>
      <c r="P8" s="109" t="str">
        <f t="shared" si="4"/>
        <v/>
      </c>
      <c r="Q8" s="110" t="str">
        <f t="shared" si="4"/>
        <v/>
      </c>
      <c r="R8" s="110" t="str">
        <f t="shared" si="4"/>
        <v/>
      </c>
      <c r="S8" s="111" t="str">
        <f t="shared" si="4"/>
        <v/>
      </c>
      <c r="T8" s="109" t="str">
        <f t="shared" si="5"/>
        <v/>
      </c>
      <c r="U8" s="110" t="str">
        <f t="shared" si="5"/>
        <v/>
      </c>
      <c r="V8" s="110" t="str">
        <f t="shared" si="5"/>
        <v/>
      </c>
      <c r="W8" s="111" t="str">
        <f t="shared" si="5"/>
        <v/>
      </c>
      <c r="X8" s="109" t="str">
        <f t="shared" si="6"/>
        <v/>
      </c>
      <c r="Y8" s="110" t="str">
        <f t="shared" si="6"/>
        <v/>
      </c>
      <c r="Z8" s="110" t="str">
        <f t="shared" si="6"/>
        <v/>
      </c>
      <c r="AA8" s="111" t="str">
        <f t="shared" si="6"/>
        <v/>
      </c>
      <c r="AB8" s="109" t="str">
        <f t="shared" si="7"/>
        <v/>
      </c>
      <c r="AC8" s="110" t="str">
        <f t="shared" si="7"/>
        <v/>
      </c>
      <c r="AD8" s="110" t="str">
        <f t="shared" si="7"/>
        <v/>
      </c>
      <c r="AE8" s="111" t="str">
        <f t="shared" si="7"/>
        <v/>
      </c>
      <c r="AG8" s="112" t="s">
        <v>178</v>
      </c>
      <c r="AH8" s="112">
        <f t="shared" ref="AH8:AH12" si="8">AH7+4</f>
        <v>14</v>
      </c>
      <c r="AI8" s="107"/>
      <c r="AJ8" s="113">
        <v>7</v>
      </c>
      <c r="AK8" s="112">
        <v>4</v>
      </c>
      <c r="AL8" s="112">
        <v>3</v>
      </c>
    </row>
    <row r="9" spans="1:38" ht="12" customHeight="1">
      <c r="B9" s="27">
        <f>IF(情報!$C7="","",情報!$C7)</f>
        <v>105</v>
      </c>
      <c r="C9" s="28" t="str">
        <f t="shared" si="0"/>
        <v/>
      </c>
      <c r="D9" s="114" t="str">
        <f t="shared" si="1"/>
        <v/>
      </c>
      <c r="E9" s="115" t="str">
        <f t="shared" si="1"/>
        <v/>
      </c>
      <c r="F9" s="115" t="str">
        <f t="shared" si="1"/>
        <v/>
      </c>
      <c r="G9" s="116" t="str">
        <f t="shared" si="1"/>
        <v/>
      </c>
      <c r="H9" s="114" t="str">
        <f t="shared" si="2"/>
        <v/>
      </c>
      <c r="I9" s="115" t="str">
        <f t="shared" si="2"/>
        <v/>
      </c>
      <c r="J9" s="115" t="str">
        <f t="shared" si="2"/>
        <v/>
      </c>
      <c r="K9" s="116" t="str">
        <f t="shared" si="2"/>
        <v/>
      </c>
      <c r="L9" s="114" t="str">
        <f t="shared" si="3"/>
        <v/>
      </c>
      <c r="M9" s="115" t="str">
        <f t="shared" si="3"/>
        <v/>
      </c>
      <c r="N9" s="115" t="str">
        <f t="shared" si="3"/>
        <v/>
      </c>
      <c r="O9" s="116" t="str">
        <f t="shared" si="3"/>
        <v/>
      </c>
      <c r="P9" s="114" t="str">
        <f t="shared" si="4"/>
        <v/>
      </c>
      <c r="Q9" s="115" t="str">
        <f t="shared" si="4"/>
        <v/>
      </c>
      <c r="R9" s="115" t="str">
        <f t="shared" si="4"/>
        <v/>
      </c>
      <c r="S9" s="116" t="str">
        <f t="shared" si="4"/>
        <v/>
      </c>
      <c r="T9" s="114" t="str">
        <f t="shared" si="5"/>
        <v/>
      </c>
      <c r="U9" s="115" t="str">
        <f t="shared" si="5"/>
        <v/>
      </c>
      <c r="V9" s="115" t="str">
        <f t="shared" si="5"/>
        <v/>
      </c>
      <c r="W9" s="116" t="str">
        <f t="shared" si="5"/>
        <v/>
      </c>
      <c r="X9" s="114" t="str">
        <f t="shared" si="6"/>
        <v/>
      </c>
      <c r="Y9" s="115" t="str">
        <f t="shared" si="6"/>
        <v/>
      </c>
      <c r="Z9" s="115" t="str">
        <f t="shared" si="6"/>
        <v/>
      </c>
      <c r="AA9" s="116" t="str">
        <f t="shared" si="6"/>
        <v/>
      </c>
      <c r="AB9" s="114" t="str">
        <f t="shared" si="7"/>
        <v/>
      </c>
      <c r="AC9" s="115" t="str">
        <f t="shared" si="7"/>
        <v/>
      </c>
      <c r="AD9" s="115" t="str">
        <f t="shared" si="7"/>
        <v/>
      </c>
      <c r="AE9" s="116" t="str">
        <f t="shared" si="7"/>
        <v/>
      </c>
      <c r="AG9" s="112" t="s">
        <v>179</v>
      </c>
      <c r="AH9" s="112">
        <f t="shared" si="8"/>
        <v>18</v>
      </c>
      <c r="AI9" s="107"/>
      <c r="AJ9" s="113">
        <v>6</v>
      </c>
      <c r="AK9" s="112">
        <v>3</v>
      </c>
      <c r="AL9" s="112">
        <v>3</v>
      </c>
    </row>
    <row r="10" spans="1:38" ht="12" customHeight="1">
      <c r="B10" s="33">
        <f>IF(情報!$C8="","",情報!$C8)</f>
        <v>106</v>
      </c>
      <c r="C10" s="34" t="str">
        <f t="shared" si="0"/>
        <v/>
      </c>
      <c r="D10" s="117" t="str">
        <f t="shared" si="1"/>
        <v/>
      </c>
      <c r="E10" s="118" t="str">
        <f t="shared" si="1"/>
        <v/>
      </c>
      <c r="F10" s="118" t="str">
        <f t="shared" si="1"/>
        <v/>
      </c>
      <c r="G10" s="119" t="str">
        <f t="shared" si="1"/>
        <v/>
      </c>
      <c r="H10" s="117" t="str">
        <f t="shared" si="2"/>
        <v/>
      </c>
      <c r="I10" s="118" t="str">
        <f t="shared" si="2"/>
        <v/>
      </c>
      <c r="J10" s="118" t="str">
        <f t="shared" si="2"/>
        <v/>
      </c>
      <c r="K10" s="119" t="str">
        <f t="shared" si="2"/>
        <v/>
      </c>
      <c r="L10" s="117" t="str">
        <f t="shared" si="3"/>
        <v/>
      </c>
      <c r="M10" s="118" t="str">
        <f t="shared" si="3"/>
        <v/>
      </c>
      <c r="N10" s="118" t="str">
        <f t="shared" si="3"/>
        <v/>
      </c>
      <c r="O10" s="119" t="str">
        <f t="shared" si="3"/>
        <v/>
      </c>
      <c r="P10" s="117" t="str">
        <f t="shared" si="4"/>
        <v/>
      </c>
      <c r="Q10" s="118" t="str">
        <f t="shared" si="4"/>
        <v/>
      </c>
      <c r="R10" s="118" t="str">
        <f t="shared" si="4"/>
        <v/>
      </c>
      <c r="S10" s="119" t="str">
        <f t="shared" si="4"/>
        <v/>
      </c>
      <c r="T10" s="117" t="str">
        <f t="shared" si="5"/>
        <v/>
      </c>
      <c r="U10" s="118" t="str">
        <f t="shared" si="5"/>
        <v/>
      </c>
      <c r="V10" s="118" t="str">
        <f t="shared" si="5"/>
        <v/>
      </c>
      <c r="W10" s="119" t="str">
        <f t="shared" si="5"/>
        <v/>
      </c>
      <c r="X10" s="117" t="str">
        <f t="shared" si="6"/>
        <v/>
      </c>
      <c r="Y10" s="118" t="str">
        <f t="shared" si="6"/>
        <v/>
      </c>
      <c r="Z10" s="118" t="str">
        <f t="shared" si="6"/>
        <v/>
      </c>
      <c r="AA10" s="119" t="str">
        <f t="shared" si="6"/>
        <v/>
      </c>
      <c r="AB10" s="117" t="str">
        <f t="shared" si="7"/>
        <v/>
      </c>
      <c r="AC10" s="118" t="str">
        <f t="shared" si="7"/>
        <v/>
      </c>
      <c r="AD10" s="118" t="str">
        <f t="shared" si="7"/>
        <v/>
      </c>
      <c r="AE10" s="119" t="str">
        <f t="shared" si="7"/>
        <v/>
      </c>
      <c r="AG10" s="112" t="s">
        <v>103</v>
      </c>
      <c r="AH10" s="112">
        <f t="shared" si="8"/>
        <v>22</v>
      </c>
      <c r="AI10" s="107"/>
      <c r="AJ10" s="113">
        <v>5</v>
      </c>
      <c r="AK10" s="112">
        <v>3</v>
      </c>
      <c r="AL10" s="112">
        <v>2</v>
      </c>
    </row>
    <row r="11" spans="1:38" ht="12" customHeight="1">
      <c r="B11" s="21">
        <f>IF(情報!$C9="","",情報!$C9)</f>
        <v>107</v>
      </c>
      <c r="C11" s="22" t="str">
        <f t="shared" si="0"/>
        <v/>
      </c>
      <c r="D11" s="109" t="str">
        <f t="shared" si="1"/>
        <v/>
      </c>
      <c r="E11" s="110" t="str">
        <f t="shared" si="1"/>
        <v/>
      </c>
      <c r="F11" s="110" t="str">
        <f t="shared" si="1"/>
        <v/>
      </c>
      <c r="G11" s="111" t="str">
        <f t="shared" si="1"/>
        <v/>
      </c>
      <c r="H11" s="109" t="str">
        <f t="shared" si="2"/>
        <v/>
      </c>
      <c r="I11" s="110" t="str">
        <f t="shared" si="2"/>
        <v/>
      </c>
      <c r="J11" s="110" t="str">
        <f t="shared" si="2"/>
        <v/>
      </c>
      <c r="K11" s="111" t="str">
        <f t="shared" si="2"/>
        <v/>
      </c>
      <c r="L11" s="109" t="str">
        <f t="shared" si="3"/>
        <v/>
      </c>
      <c r="M11" s="110" t="str">
        <f t="shared" si="3"/>
        <v/>
      </c>
      <c r="N11" s="110" t="str">
        <f t="shared" si="3"/>
        <v/>
      </c>
      <c r="O11" s="111" t="str">
        <f t="shared" si="3"/>
        <v/>
      </c>
      <c r="P11" s="109" t="str">
        <f t="shared" si="4"/>
        <v/>
      </c>
      <c r="Q11" s="110" t="str">
        <f t="shared" si="4"/>
        <v/>
      </c>
      <c r="R11" s="110" t="str">
        <f t="shared" si="4"/>
        <v/>
      </c>
      <c r="S11" s="111" t="str">
        <f t="shared" si="4"/>
        <v/>
      </c>
      <c r="T11" s="109" t="str">
        <f t="shared" si="5"/>
        <v/>
      </c>
      <c r="U11" s="110" t="str">
        <f t="shared" si="5"/>
        <v/>
      </c>
      <c r="V11" s="110" t="str">
        <f t="shared" si="5"/>
        <v/>
      </c>
      <c r="W11" s="111" t="str">
        <f t="shared" si="5"/>
        <v/>
      </c>
      <c r="X11" s="109" t="str">
        <f t="shared" si="6"/>
        <v/>
      </c>
      <c r="Y11" s="110" t="str">
        <f t="shared" si="6"/>
        <v/>
      </c>
      <c r="Z11" s="110" t="str">
        <f t="shared" si="6"/>
        <v/>
      </c>
      <c r="AA11" s="111" t="str">
        <f t="shared" si="6"/>
        <v/>
      </c>
      <c r="AB11" s="109" t="str">
        <f t="shared" si="7"/>
        <v/>
      </c>
      <c r="AC11" s="110" t="str">
        <f t="shared" si="7"/>
        <v/>
      </c>
      <c r="AD11" s="110" t="str">
        <f t="shared" si="7"/>
        <v/>
      </c>
      <c r="AE11" s="111" t="str">
        <f t="shared" si="7"/>
        <v/>
      </c>
      <c r="AG11" s="112" t="s">
        <v>180</v>
      </c>
      <c r="AH11" s="112">
        <f t="shared" si="8"/>
        <v>26</v>
      </c>
      <c r="AI11" s="107"/>
      <c r="AJ11" s="113">
        <v>4</v>
      </c>
      <c r="AK11" s="112">
        <v>2</v>
      </c>
      <c r="AL11" s="112">
        <v>2</v>
      </c>
    </row>
    <row r="12" spans="1:38" ht="12" customHeight="1">
      <c r="B12" s="21">
        <f>IF(情報!$C10="","",情報!$C10)</f>
        <v>108</v>
      </c>
      <c r="C12" s="22" t="str">
        <f t="shared" si="0"/>
        <v/>
      </c>
      <c r="D12" s="109" t="str">
        <f t="shared" si="1"/>
        <v/>
      </c>
      <c r="E12" s="110" t="str">
        <f t="shared" si="1"/>
        <v/>
      </c>
      <c r="F12" s="110" t="str">
        <f t="shared" si="1"/>
        <v/>
      </c>
      <c r="G12" s="111" t="str">
        <f t="shared" si="1"/>
        <v/>
      </c>
      <c r="H12" s="109" t="str">
        <f t="shared" si="2"/>
        <v/>
      </c>
      <c r="I12" s="110" t="str">
        <f t="shared" si="2"/>
        <v/>
      </c>
      <c r="J12" s="110" t="str">
        <f t="shared" si="2"/>
        <v/>
      </c>
      <c r="K12" s="111" t="str">
        <f t="shared" si="2"/>
        <v/>
      </c>
      <c r="L12" s="109" t="str">
        <f t="shared" si="3"/>
        <v/>
      </c>
      <c r="M12" s="110" t="str">
        <f t="shared" si="3"/>
        <v/>
      </c>
      <c r="N12" s="110" t="str">
        <f t="shared" si="3"/>
        <v/>
      </c>
      <c r="O12" s="111" t="str">
        <f t="shared" si="3"/>
        <v/>
      </c>
      <c r="P12" s="109" t="str">
        <f t="shared" si="4"/>
        <v/>
      </c>
      <c r="Q12" s="110" t="str">
        <f t="shared" si="4"/>
        <v/>
      </c>
      <c r="R12" s="110" t="str">
        <f t="shared" si="4"/>
        <v/>
      </c>
      <c r="S12" s="111" t="str">
        <f t="shared" si="4"/>
        <v/>
      </c>
      <c r="T12" s="109" t="str">
        <f t="shared" si="5"/>
        <v/>
      </c>
      <c r="U12" s="110" t="str">
        <f t="shared" si="5"/>
        <v/>
      </c>
      <c r="V12" s="110" t="str">
        <f t="shared" si="5"/>
        <v/>
      </c>
      <c r="W12" s="111" t="str">
        <f t="shared" si="5"/>
        <v/>
      </c>
      <c r="X12" s="109" t="str">
        <f t="shared" si="6"/>
        <v/>
      </c>
      <c r="Y12" s="110" t="str">
        <f t="shared" si="6"/>
        <v/>
      </c>
      <c r="Z12" s="110" t="str">
        <f t="shared" si="6"/>
        <v/>
      </c>
      <c r="AA12" s="111" t="str">
        <f t="shared" si="6"/>
        <v/>
      </c>
      <c r="AB12" s="109" t="str">
        <f t="shared" si="7"/>
        <v/>
      </c>
      <c r="AC12" s="110" t="str">
        <f t="shared" si="7"/>
        <v/>
      </c>
      <c r="AD12" s="110" t="str">
        <f t="shared" si="7"/>
        <v/>
      </c>
      <c r="AE12" s="111" t="str">
        <f t="shared" si="7"/>
        <v/>
      </c>
      <c r="AG12" s="112" t="s">
        <v>181</v>
      </c>
      <c r="AH12" s="112">
        <f t="shared" si="8"/>
        <v>30</v>
      </c>
      <c r="AI12" s="107"/>
      <c r="AJ12" s="113">
        <v>3</v>
      </c>
      <c r="AK12" s="112">
        <v>2</v>
      </c>
      <c r="AL12" s="112">
        <v>1</v>
      </c>
    </row>
    <row r="13" spans="1:38" ht="12" customHeight="1">
      <c r="B13" s="21">
        <f>IF(情報!$C11="","",情報!$C11)</f>
        <v>109</v>
      </c>
      <c r="C13" s="22" t="str">
        <f t="shared" si="0"/>
        <v/>
      </c>
      <c r="D13" s="109" t="str">
        <f t="shared" si="1"/>
        <v/>
      </c>
      <c r="E13" s="110" t="str">
        <f t="shared" si="1"/>
        <v/>
      </c>
      <c r="F13" s="110" t="str">
        <f t="shared" si="1"/>
        <v/>
      </c>
      <c r="G13" s="111" t="str">
        <f t="shared" si="1"/>
        <v/>
      </c>
      <c r="H13" s="109" t="str">
        <f t="shared" si="2"/>
        <v/>
      </c>
      <c r="I13" s="110" t="str">
        <f t="shared" si="2"/>
        <v/>
      </c>
      <c r="J13" s="110" t="str">
        <f t="shared" si="2"/>
        <v/>
      </c>
      <c r="K13" s="111" t="str">
        <f t="shared" si="2"/>
        <v/>
      </c>
      <c r="L13" s="109" t="str">
        <f t="shared" si="3"/>
        <v/>
      </c>
      <c r="M13" s="110" t="str">
        <f t="shared" si="3"/>
        <v/>
      </c>
      <c r="N13" s="110" t="str">
        <f t="shared" si="3"/>
        <v/>
      </c>
      <c r="O13" s="111" t="str">
        <f t="shared" si="3"/>
        <v/>
      </c>
      <c r="P13" s="109" t="str">
        <f t="shared" si="4"/>
        <v/>
      </c>
      <c r="Q13" s="110" t="str">
        <f t="shared" si="4"/>
        <v/>
      </c>
      <c r="R13" s="110" t="str">
        <f t="shared" si="4"/>
        <v/>
      </c>
      <c r="S13" s="111" t="str">
        <f t="shared" si="4"/>
        <v/>
      </c>
      <c r="T13" s="109" t="str">
        <f t="shared" si="5"/>
        <v/>
      </c>
      <c r="U13" s="110" t="str">
        <f t="shared" si="5"/>
        <v/>
      </c>
      <c r="V13" s="110" t="str">
        <f t="shared" si="5"/>
        <v/>
      </c>
      <c r="W13" s="111" t="str">
        <f t="shared" si="5"/>
        <v/>
      </c>
      <c r="X13" s="109" t="str">
        <f t="shared" si="6"/>
        <v/>
      </c>
      <c r="Y13" s="110" t="str">
        <f t="shared" si="6"/>
        <v/>
      </c>
      <c r="Z13" s="110" t="str">
        <f t="shared" si="6"/>
        <v/>
      </c>
      <c r="AA13" s="111" t="str">
        <f t="shared" si="6"/>
        <v/>
      </c>
      <c r="AB13" s="109" t="str">
        <f t="shared" si="7"/>
        <v/>
      </c>
      <c r="AC13" s="110" t="str">
        <f t="shared" si="7"/>
        <v/>
      </c>
      <c r="AD13" s="110" t="str">
        <f t="shared" si="7"/>
        <v/>
      </c>
      <c r="AE13" s="111" t="str">
        <f t="shared" si="7"/>
        <v/>
      </c>
    </row>
    <row r="14" spans="1:38" ht="12" customHeight="1">
      <c r="B14" s="27">
        <f>IF(情報!$C12="","",情報!$C12)</f>
        <v>110</v>
      </c>
      <c r="C14" s="28" t="str">
        <f t="shared" si="0"/>
        <v/>
      </c>
      <c r="D14" s="114" t="str">
        <f t="shared" si="1"/>
        <v/>
      </c>
      <c r="E14" s="115" t="str">
        <f t="shared" si="1"/>
        <v/>
      </c>
      <c r="F14" s="115" t="str">
        <f t="shared" si="1"/>
        <v/>
      </c>
      <c r="G14" s="116" t="str">
        <f t="shared" si="1"/>
        <v/>
      </c>
      <c r="H14" s="114" t="str">
        <f t="shared" si="2"/>
        <v/>
      </c>
      <c r="I14" s="115" t="str">
        <f t="shared" si="2"/>
        <v/>
      </c>
      <c r="J14" s="115" t="str">
        <f t="shared" si="2"/>
        <v/>
      </c>
      <c r="K14" s="116" t="str">
        <f t="shared" si="2"/>
        <v/>
      </c>
      <c r="L14" s="114" t="str">
        <f t="shared" si="3"/>
        <v/>
      </c>
      <c r="M14" s="115" t="str">
        <f t="shared" si="3"/>
        <v/>
      </c>
      <c r="N14" s="115" t="str">
        <f t="shared" si="3"/>
        <v/>
      </c>
      <c r="O14" s="116" t="str">
        <f t="shared" si="3"/>
        <v/>
      </c>
      <c r="P14" s="114" t="str">
        <f t="shared" si="4"/>
        <v/>
      </c>
      <c r="Q14" s="115" t="str">
        <f t="shared" si="4"/>
        <v/>
      </c>
      <c r="R14" s="115" t="str">
        <f t="shared" si="4"/>
        <v/>
      </c>
      <c r="S14" s="116" t="str">
        <f t="shared" si="4"/>
        <v/>
      </c>
      <c r="T14" s="114" t="str">
        <f t="shared" si="5"/>
        <v/>
      </c>
      <c r="U14" s="115" t="str">
        <f t="shared" si="5"/>
        <v/>
      </c>
      <c r="V14" s="115" t="str">
        <f t="shared" si="5"/>
        <v/>
      </c>
      <c r="W14" s="116" t="str">
        <f t="shared" si="5"/>
        <v/>
      </c>
      <c r="X14" s="114" t="str">
        <f t="shared" si="6"/>
        <v/>
      </c>
      <c r="Y14" s="115" t="str">
        <f t="shared" si="6"/>
        <v/>
      </c>
      <c r="Z14" s="115" t="str">
        <f t="shared" si="6"/>
        <v/>
      </c>
      <c r="AA14" s="116" t="str">
        <f t="shared" si="6"/>
        <v/>
      </c>
      <c r="AB14" s="114" t="str">
        <f t="shared" si="7"/>
        <v/>
      </c>
      <c r="AC14" s="115" t="str">
        <f t="shared" si="7"/>
        <v/>
      </c>
      <c r="AD14" s="115" t="str">
        <f t="shared" si="7"/>
        <v/>
      </c>
      <c r="AE14" s="116" t="str">
        <f t="shared" si="7"/>
        <v/>
      </c>
    </row>
    <row r="15" spans="1:38" ht="12" customHeight="1">
      <c r="B15" s="33">
        <f>IF(情報!$C13="","",情報!$C13)</f>
        <v>111</v>
      </c>
      <c r="C15" s="34" t="str">
        <f t="shared" si="0"/>
        <v/>
      </c>
      <c r="D15" s="117" t="str">
        <f t="shared" si="1"/>
        <v/>
      </c>
      <c r="E15" s="118" t="str">
        <f t="shared" si="1"/>
        <v/>
      </c>
      <c r="F15" s="118" t="str">
        <f t="shared" si="1"/>
        <v/>
      </c>
      <c r="G15" s="119" t="str">
        <f t="shared" si="1"/>
        <v/>
      </c>
      <c r="H15" s="117" t="str">
        <f t="shared" si="2"/>
        <v/>
      </c>
      <c r="I15" s="118" t="str">
        <f t="shared" si="2"/>
        <v/>
      </c>
      <c r="J15" s="118" t="str">
        <f t="shared" si="2"/>
        <v/>
      </c>
      <c r="K15" s="119" t="str">
        <f t="shared" si="2"/>
        <v/>
      </c>
      <c r="L15" s="117" t="str">
        <f t="shared" si="3"/>
        <v/>
      </c>
      <c r="M15" s="118" t="str">
        <f t="shared" si="3"/>
        <v/>
      </c>
      <c r="N15" s="118" t="str">
        <f t="shared" si="3"/>
        <v/>
      </c>
      <c r="O15" s="119" t="str">
        <f t="shared" si="3"/>
        <v/>
      </c>
      <c r="P15" s="117" t="str">
        <f t="shared" si="4"/>
        <v/>
      </c>
      <c r="Q15" s="118" t="str">
        <f t="shared" si="4"/>
        <v/>
      </c>
      <c r="R15" s="118" t="str">
        <f t="shared" si="4"/>
        <v/>
      </c>
      <c r="S15" s="119" t="str">
        <f t="shared" si="4"/>
        <v/>
      </c>
      <c r="T15" s="117" t="str">
        <f t="shared" si="5"/>
        <v/>
      </c>
      <c r="U15" s="118" t="str">
        <f t="shared" si="5"/>
        <v/>
      </c>
      <c r="V15" s="118" t="str">
        <f t="shared" si="5"/>
        <v/>
      </c>
      <c r="W15" s="119" t="str">
        <f t="shared" si="5"/>
        <v/>
      </c>
      <c r="X15" s="117" t="str">
        <f t="shared" si="6"/>
        <v/>
      </c>
      <c r="Y15" s="118" t="str">
        <f t="shared" si="6"/>
        <v/>
      </c>
      <c r="Z15" s="118" t="str">
        <f t="shared" si="6"/>
        <v/>
      </c>
      <c r="AA15" s="119" t="str">
        <f t="shared" si="6"/>
        <v/>
      </c>
      <c r="AB15" s="117" t="str">
        <f t="shared" si="7"/>
        <v/>
      </c>
      <c r="AC15" s="118" t="str">
        <f t="shared" si="7"/>
        <v/>
      </c>
      <c r="AD15" s="118" t="str">
        <f t="shared" si="7"/>
        <v/>
      </c>
      <c r="AE15" s="119" t="str">
        <f t="shared" si="7"/>
        <v/>
      </c>
    </row>
    <row r="16" spans="1:38" ht="12" customHeight="1">
      <c r="B16" s="21">
        <f>IF(情報!$C14="","",情報!$C14)</f>
        <v>112</v>
      </c>
      <c r="C16" s="22" t="str">
        <f t="shared" si="0"/>
        <v/>
      </c>
      <c r="D16" s="109" t="str">
        <f t="shared" si="1"/>
        <v/>
      </c>
      <c r="E16" s="110" t="str">
        <f t="shared" si="1"/>
        <v/>
      </c>
      <c r="F16" s="110" t="str">
        <f t="shared" si="1"/>
        <v/>
      </c>
      <c r="G16" s="111" t="str">
        <f t="shared" si="1"/>
        <v/>
      </c>
      <c r="H16" s="109" t="str">
        <f t="shared" si="2"/>
        <v/>
      </c>
      <c r="I16" s="110" t="str">
        <f t="shared" si="2"/>
        <v/>
      </c>
      <c r="J16" s="110" t="str">
        <f t="shared" si="2"/>
        <v/>
      </c>
      <c r="K16" s="111" t="str">
        <f t="shared" si="2"/>
        <v/>
      </c>
      <c r="L16" s="109" t="str">
        <f t="shared" si="3"/>
        <v/>
      </c>
      <c r="M16" s="110" t="str">
        <f t="shared" si="3"/>
        <v/>
      </c>
      <c r="N16" s="110" t="str">
        <f t="shared" si="3"/>
        <v/>
      </c>
      <c r="O16" s="111" t="str">
        <f t="shared" si="3"/>
        <v/>
      </c>
      <c r="P16" s="109" t="str">
        <f t="shared" si="4"/>
        <v/>
      </c>
      <c r="Q16" s="110" t="str">
        <f t="shared" si="4"/>
        <v/>
      </c>
      <c r="R16" s="110" t="str">
        <f t="shared" si="4"/>
        <v/>
      </c>
      <c r="S16" s="111" t="str">
        <f t="shared" si="4"/>
        <v/>
      </c>
      <c r="T16" s="109" t="str">
        <f t="shared" si="5"/>
        <v/>
      </c>
      <c r="U16" s="110" t="str">
        <f t="shared" si="5"/>
        <v/>
      </c>
      <c r="V16" s="110" t="str">
        <f t="shared" si="5"/>
        <v/>
      </c>
      <c r="W16" s="111" t="str">
        <f t="shared" si="5"/>
        <v/>
      </c>
      <c r="X16" s="109" t="str">
        <f t="shared" si="6"/>
        <v/>
      </c>
      <c r="Y16" s="110" t="str">
        <f t="shared" si="6"/>
        <v/>
      </c>
      <c r="Z16" s="110" t="str">
        <f t="shared" si="6"/>
        <v/>
      </c>
      <c r="AA16" s="111" t="str">
        <f t="shared" si="6"/>
        <v/>
      </c>
      <c r="AB16" s="109" t="str">
        <f t="shared" si="7"/>
        <v/>
      </c>
      <c r="AC16" s="110" t="str">
        <f t="shared" si="7"/>
        <v/>
      </c>
      <c r="AD16" s="110" t="str">
        <f t="shared" si="7"/>
        <v/>
      </c>
      <c r="AE16" s="111" t="str">
        <f t="shared" si="7"/>
        <v/>
      </c>
    </row>
    <row r="17" spans="2:31" ht="12" customHeight="1">
      <c r="B17" s="21">
        <f>IF(情報!$C15="","",情報!$C15)</f>
        <v>113</v>
      </c>
      <c r="C17" s="22" t="str">
        <f t="shared" si="0"/>
        <v/>
      </c>
      <c r="D17" s="109" t="str">
        <f t="shared" si="1"/>
        <v/>
      </c>
      <c r="E17" s="110" t="str">
        <f t="shared" si="1"/>
        <v/>
      </c>
      <c r="F17" s="110" t="str">
        <f t="shared" si="1"/>
        <v/>
      </c>
      <c r="G17" s="111" t="str">
        <f t="shared" si="1"/>
        <v/>
      </c>
      <c r="H17" s="109" t="str">
        <f t="shared" si="2"/>
        <v/>
      </c>
      <c r="I17" s="110" t="str">
        <f t="shared" si="2"/>
        <v/>
      </c>
      <c r="J17" s="110" t="str">
        <f t="shared" si="2"/>
        <v/>
      </c>
      <c r="K17" s="111" t="str">
        <f t="shared" si="2"/>
        <v/>
      </c>
      <c r="L17" s="109" t="str">
        <f t="shared" si="3"/>
        <v/>
      </c>
      <c r="M17" s="110" t="str">
        <f t="shared" si="3"/>
        <v/>
      </c>
      <c r="N17" s="110" t="str">
        <f t="shared" si="3"/>
        <v/>
      </c>
      <c r="O17" s="111" t="str">
        <f t="shared" si="3"/>
        <v/>
      </c>
      <c r="P17" s="109" t="str">
        <f t="shared" si="4"/>
        <v/>
      </c>
      <c r="Q17" s="110" t="str">
        <f t="shared" si="4"/>
        <v/>
      </c>
      <c r="R17" s="110" t="str">
        <f t="shared" si="4"/>
        <v/>
      </c>
      <c r="S17" s="111" t="str">
        <f t="shared" si="4"/>
        <v/>
      </c>
      <c r="T17" s="109" t="str">
        <f t="shared" si="5"/>
        <v/>
      </c>
      <c r="U17" s="110" t="str">
        <f t="shared" si="5"/>
        <v/>
      </c>
      <c r="V17" s="110" t="str">
        <f t="shared" si="5"/>
        <v/>
      </c>
      <c r="W17" s="111" t="str">
        <f t="shared" si="5"/>
        <v/>
      </c>
      <c r="X17" s="109" t="str">
        <f t="shared" si="6"/>
        <v/>
      </c>
      <c r="Y17" s="110" t="str">
        <f t="shared" si="6"/>
        <v/>
      </c>
      <c r="Z17" s="110" t="str">
        <f t="shared" si="6"/>
        <v/>
      </c>
      <c r="AA17" s="111" t="str">
        <f t="shared" si="6"/>
        <v/>
      </c>
      <c r="AB17" s="109" t="str">
        <f t="shared" si="7"/>
        <v/>
      </c>
      <c r="AC17" s="110" t="str">
        <f t="shared" si="7"/>
        <v/>
      </c>
      <c r="AD17" s="110" t="str">
        <f t="shared" si="7"/>
        <v/>
      </c>
      <c r="AE17" s="111" t="str">
        <f t="shared" si="7"/>
        <v/>
      </c>
    </row>
    <row r="18" spans="2:31" ht="12" customHeight="1">
      <c r="B18" s="21">
        <f>IF(情報!$C16="","",情報!$C16)</f>
        <v>114</v>
      </c>
      <c r="C18" s="22" t="str">
        <f t="shared" si="0"/>
        <v/>
      </c>
      <c r="D18" s="109" t="str">
        <f t="shared" si="1"/>
        <v/>
      </c>
      <c r="E18" s="110" t="str">
        <f t="shared" si="1"/>
        <v/>
      </c>
      <c r="F18" s="110" t="str">
        <f t="shared" si="1"/>
        <v/>
      </c>
      <c r="G18" s="111" t="str">
        <f t="shared" si="1"/>
        <v/>
      </c>
      <c r="H18" s="109" t="str">
        <f t="shared" si="2"/>
        <v/>
      </c>
      <c r="I18" s="110" t="str">
        <f t="shared" si="2"/>
        <v/>
      </c>
      <c r="J18" s="110" t="str">
        <f t="shared" si="2"/>
        <v/>
      </c>
      <c r="K18" s="111" t="str">
        <f t="shared" si="2"/>
        <v/>
      </c>
      <c r="L18" s="109" t="str">
        <f t="shared" si="3"/>
        <v/>
      </c>
      <c r="M18" s="110" t="str">
        <f t="shared" si="3"/>
        <v/>
      </c>
      <c r="N18" s="110" t="str">
        <f t="shared" si="3"/>
        <v/>
      </c>
      <c r="O18" s="111" t="str">
        <f t="shared" si="3"/>
        <v/>
      </c>
      <c r="P18" s="109" t="str">
        <f t="shared" si="4"/>
        <v/>
      </c>
      <c r="Q18" s="110" t="str">
        <f t="shared" si="4"/>
        <v/>
      </c>
      <c r="R18" s="110" t="str">
        <f t="shared" si="4"/>
        <v/>
      </c>
      <c r="S18" s="111" t="str">
        <f t="shared" si="4"/>
        <v/>
      </c>
      <c r="T18" s="109" t="str">
        <f t="shared" si="5"/>
        <v/>
      </c>
      <c r="U18" s="110" t="str">
        <f t="shared" si="5"/>
        <v/>
      </c>
      <c r="V18" s="110" t="str">
        <f t="shared" si="5"/>
        <v/>
      </c>
      <c r="W18" s="111" t="str">
        <f t="shared" si="5"/>
        <v/>
      </c>
      <c r="X18" s="109" t="str">
        <f t="shared" si="6"/>
        <v/>
      </c>
      <c r="Y18" s="110" t="str">
        <f t="shared" si="6"/>
        <v/>
      </c>
      <c r="Z18" s="110" t="str">
        <f t="shared" si="6"/>
        <v/>
      </c>
      <c r="AA18" s="111" t="str">
        <f t="shared" si="6"/>
        <v/>
      </c>
      <c r="AB18" s="109" t="str">
        <f t="shared" si="7"/>
        <v/>
      </c>
      <c r="AC18" s="110" t="str">
        <f t="shared" si="7"/>
        <v/>
      </c>
      <c r="AD18" s="110" t="str">
        <f t="shared" si="7"/>
        <v/>
      </c>
      <c r="AE18" s="111" t="str">
        <f t="shared" si="7"/>
        <v/>
      </c>
    </row>
    <row r="19" spans="2:31" ht="12" customHeight="1">
      <c r="B19" s="27">
        <f>IF(情報!$C17="","",情報!$C17)</f>
        <v>115</v>
      </c>
      <c r="C19" s="28" t="str">
        <f t="shared" si="0"/>
        <v/>
      </c>
      <c r="D19" s="114" t="str">
        <f t="shared" si="1"/>
        <v/>
      </c>
      <c r="E19" s="115" t="str">
        <f t="shared" si="1"/>
        <v/>
      </c>
      <c r="F19" s="115" t="str">
        <f t="shared" si="1"/>
        <v/>
      </c>
      <c r="G19" s="116" t="str">
        <f t="shared" si="1"/>
        <v/>
      </c>
      <c r="H19" s="114" t="str">
        <f t="shared" si="2"/>
        <v/>
      </c>
      <c r="I19" s="115" t="str">
        <f t="shared" si="2"/>
        <v/>
      </c>
      <c r="J19" s="115" t="str">
        <f t="shared" si="2"/>
        <v/>
      </c>
      <c r="K19" s="116" t="str">
        <f t="shared" si="2"/>
        <v/>
      </c>
      <c r="L19" s="114" t="str">
        <f t="shared" si="3"/>
        <v/>
      </c>
      <c r="M19" s="115" t="str">
        <f t="shared" si="3"/>
        <v/>
      </c>
      <c r="N19" s="115" t="str">
        <f t="shared" si="3"/>
        <v/>
      </c>
      <c r="O19" s="116" t="str">
        <f t="shared" si="3"/>
        <v/>
      </c>
      <c r="P19" s="114" t="str">
        <f t="shared" si="4"/>
        <v/>
      </c>
      <c r="Q19" s="115" t="str">
        <f t="shared" si="4"/>
        <v/>
      </c>
      <c r="R19" s="115" t="str">
        <f t="shared" si="4"/>
        <v/>
      </c>
      <c r="S19" s="116" t="str">
        <f t="shared" si="4"/>
        <v/>
      </c>
      <c r="T19" s="114" t="str">
        <f t="shared" si="5"/>
        <v/>
      </c>
      <c r="U19" s="115" t="str">
        <f t="shared" si="5"/>
        <v/>
      </c>
      <c r="V19" s="115" t="str">
        <f t="shared" si="5"/>
        <v/>
      </c>
      <c r="W19" s="116" t="str">
        <f t="shared" si="5"/>
        <v/>
      </c>
      <c r="X19" s="114" t="str">
        <f t="shared" si="6"/>
        <v/>
      </c>
      <c r="Y19" s="115" t="str">
        <f t="shared" si="6"/>
        <v/>
      </c>
      <c r="Z19" s="115" t="str">
        <f t="shared" si="6"/>
        <v/>
      </c>
      <c r="AA19" s="116" t="str">
        <f t="shared" si="6"/>
        <v/>
      </c>
      <c r="AB19" s="114" t="str">
        <f t="shared" si="7"/>
        <v/>
      </c>
      <c r="AC19" s="115" t="str">
        <f t="shared" si="7"/>
        <v/>
      </c>
      <c r="AD19" s="115" t="str">
        <f t="shared" si="7"/>
        <v/>
      </c>
      <c r="AE19" s="116" t="str">
        <f t="shared" si="7"/>
        <v/>
      </c>
    </row>
    <row r="20" spans="2:31" ht="12" customHeight="1">
      <c r="B20" s="33">
        <f>IF(情報!$C18="","",情報!$C18)</f>
        <v>116</v>
      </c>
      <c r="C20" s="34" t="str">
        <f t="shared" si="0"/>
        <v/>
      </c>
      <c r="D20" s="117" t="str">
        <f t="shared" si="1"/>
        <v/>
      </c>
      <c r="E20" s="118" t="str">
        <f t="shared" si="1"/>
        <v/>
      </c>
      <c r="F20" s="118" t="str">
        <f t="shared" si="1"/>
        <v/>
      </c>
      <c r="G20" s="119" t="str">
        <f t="shared" si="1"/>
        <v/>
      </c>
      <c r="H20" s="117" t="str">
        <f t="shared" si="2"/>
        <v/>
      </c>
      <c r="I20" s="118" t="str">
        <f t="shared" si="2"/>
        <v/>
      </c>
      <c r="J20" s="118" t="str">
        <f t="shared" si="2"/>
        <v/>
      </c>
      <c r="K20" s="119" t="str">
        <f t="shared" si="2"/>
        <v/>
      </c>
      <c r="L20" s="117" t="str">
        <f t="shared" si="3"/>
        <v/>
      </c>
      <c r="M20" s="118" t="str">
        <f t="shared" si="3"/>
        <v/>
      </c>
      <c r="N20" s="118" t="str">
        <f t="shared" si="3"/>
        <v/>
      </c>
      <c r="O20" s="119" t="str">
        <f t="shared" si="3"/>
        <v/>
      </c>
      <c r="P20" s="117" t="str">
        <f t="shared" si="4"/>
        <v/>
      </c>
      <c r="Q20" s="118" t="str">
        <f t="shared" si="4"/>
        <v/>
      </c>
      <c r="R20" s="118" t="str">
        <f t="shared" si="4"/>
        <v/>
      </c>
      <c r="S20" s="119" t="str">
        <f t="shared" si="4"/>
        <v/>
      </c>
      <c r="T20" s="117" t="str">
        <f t="shared" si="5"/>
        <v/>
      </c>
      <c r="U20" s="118" t="str">
        <f t="shared" si="5"/>
        <v/>
      </c>
      <c r="V20" s="118" t="str">
        <f t="shared" si="5"/>
        <v/>
      </c>
      <c r="W20" s="119" t="str">
        <f t="shared" si="5"/>
        <v/>
      </c>
      <c r="X20" s="117" t="str">
        <f t="shared" si="6"/>
        <v/>
      </c>
      <c r="Y20" s="118" t="str">
        <f t="shared" si="6"/>
        <v/>
      </c>
      <c r="Z20" s="118" t="str">
        <f t="shared" si="6"/>
        <v/>
      </c>
      <c r="AA20" s="119" t="str">
        <f t="shared" si="6"/>
        <v/>
      </c>
      <c r="AB20" s="117" t="str">
        <f t="shared" si="7"/>
        <v/>
      </c>
      <c r="AC20" s="118" t="str">
        <f t="shared" si="7"/>
        <v/>
      </c>
      <c r="AD20" s="118" t="str">
        <f t="shared" si="7"/>
        <v/>
      </c>
      <c r="AE20" s="119" t="str">
        <f t="shared" si="7"/>
        <v/>
      </c>
    </row>
    <row r="21" spans="2:31" ht="12" customHeight="1">
      <c r="B21" s="21">
        <f>IF(情報!$C19="","",情報!$C19)</f>
        <v>117</v>
      </c>
      <c r="C21" s="22" t="str">
        <f t="shared" si="0"/>
        <v/>
      </c>
      <c r="D21" s="109" t="str">
        <f t="shared" si="1"/>
        <v/>
      </c>
      <c r="E21" s="110" t="str">
        <f t="shared" si="1"/>
        <v/>
      </c>
      <c r="F21" s="110" t="str">
        <f t="shared" si="1"/>
        <v/>
      </c>
      <c r="G21" s="111" t="str">
        <f t="shared" si="1"/>
        <v/>
      </c>
      <c r="H21" s="109" t="str">
        <f t="shared" si="2"/>
        <v/>
      </c>
      <c r="I21" s="110" t="str">
        <f t="shared" si="2"/>
        <v/>
      </c>
      <c r="J21" s="110" t="str">
        <f t="shared" si="2"/>
        <v/>
      </c>
      <c r="K21" s="111" t="str">
        <f t="shared" si="2"/>
        <v/>
      </c>
      <c r="L21" s="109" t="str">
        <f t="shared" si="3"/>
        <v/>
      </c>
      <c r="M21" s="110" t="str">
        <f t="shared" si="3"/>
        <v/>
      </c>
      <c r="N21" s="110" t="str">
        <f t="shared" si="3"/>
        <v/>
      </c>
      <c r="O21" s="111" t="str">
        <f t="shared" si="3"/>
        <v/>
      </c>
      <c r="P21" s="109" t="str">
        <f t="shared" si="4"/>
        <v/>
      </c>
      <c r="Q21" s="110" t="str">
        <f t="shared" si="4"/>
        <v/>
      </c>
      <c r="R21" s="110" t="str">
        <f t="shared" si="4"/>
        <v/>
      </c>
      <c r="S21" s="111" t="str">
        <f t="shared" si="4"/>
        <v/>
      </c>
      <c r="T21" s="109" t="str">
        <f t="shared" si="5"/>
        <v/>
      </c>
      <c r="U21" s="110" t="str">
        <f t="shared" si="5"/>
        <v/>
      </c>
      <c r="V21" s="110" t="str">
        <f t="shared" si="5"/>
        <v/>
      </c>
      <c r="W21" s="111" t="str">
        <f t="shared" si="5"/>
        <v/>
      </c>
      <c r="X21" s="109" t="str">
        <f t="shared" si="6"/>
        <v/>
      </c>
      <c r="Y21" s="110" t="str">
        <f t="shared" si="6"/>
        <v/>
      </c>
      <c r="Z21" s="110" t="str">
        <f t="shared" si="6"/>
        <v/>
      </c>
      <c r="AA21" s="111" t="str">
        <f t="shared" si="6"/>
        <v/>
      </c>
      <c r="AB21" s="109" t="str">
        <f t="shared" si="7"/>
        <v/>
      </c>
      <c r="AC21" s="110" t="str">
        <f t="shared" si="7"/>
        <v/>
      </c>
      <c r="AD21" s="110" t="str">
        <f t="shared" si="7"/>
        <v/>
      </c>
      <c r="AE21" s="111" t="str">
        <f t="shared" si="7"/>
        <v/>
      </c>
    </row>
    <row r="22" spans="2:31" ht="12" customHeight="1">
      <c r="B22" s="21">
        <f>IF(情報!$C20="","",情報!$C20)</f>
        <v>118</v>
      </c>
      <c r="C22" s="22" t="str">
        <f t="shared" si="0"/>
        <v/>
      </c>
      <c r="D22" s="109" t="str">
        <f t="shared" si="1"/>
        <v/>
      </c>
      <c r="E22" s="110" t="str">
        <f t="shared" si="1"/>
        <v/>
      </c>
      <c r="F22" s="110" t="str">
        <f t="shared" si="1"/>
        <v/>
      </c>
      <c r="G22" s="111" t="str">
        <f t="shared" si="1"/>
        <v/>
      </c>
      <c r="H22" s="109" t="str">
        <f t="shared" si="2"/>
        <v/>
      </c>
      <c r="I22" s="110" t="str">
        <f t="shared" si="2"/>
        <v/>
      </c>
      <c r="J22" s="110" t="str">
        <f t="shared" si="2"/>
        <v/>
      </c>
      <c r="K22" s="111" t="str">
        <f t="shared" si="2"/>
        <v/>
      </c>
      <c r="L22" s="109" t="str">
        <f t="shared" si="3"/>
        <v/>
      </c>
      <c r="M22" s="110" t="str">
        <f t="shared" si="3"/>
        <v/>
      </c>
      <c r="N22" s="110" t="str">
        <f t="shared" si="3"/>
        <v/>
      </c>
      <c r="O22" s="111" t="str">
        <f t="shared" si="3"/>
        <v/>
      </c>
      <c r="P22" s="109" t="str">
        <f t="shared" si="4"/>
        <v/>
      </c>
      <c r="Q22" s="110" t="str">
        <f t="shared" si="4"/>
        <v/>
      </c>
      <c r="R22" s="110" t="str">
        <f t="shared" si="4"/>
        <v/>
      </c>
      <c r="S22" s="111" t="str">
        <f t="shared" si="4"/>
        <v/>
      </c>
      <c r="T22" s="109" t="str">
        <f t="shared" si="5"/>
        <v/>
      </c>
      <c r="U22" s="110" t="str">
        <f t="shared" si="5"/>
        <v/>
      </c>
      <c r="V22" s="110" t="str">
        <f t="shared" si="5"/>
        <v/>
      </c>
      <c r="W22" s="111" t="str">
        <f t="shared" si="5"/>
        <v/>
      </c>
      <c r="X22" s="109" t="str">
        <f t="shared" si="6"/>
        <v/>
      </c>
      <c r="Y22" s="110" t="str">
        <f t="shared" si="6"/>
        <v/>
      </c>
      <c r="Z22" s="110" t="str">
        <f t="shared" si="6"/>
        <v/>
      </c>
      <c r="AA22" s="111" t="str">
        <f t="shared" si="6"/>
        <v/>
      </c>
      <c r="AB22" s="109" t="str">
        <f t="shared" si="7"/>
        <v/>
      </c>
      <c r="AC22" s="110" t="str">
        <f t="shared" si="7"/>
        <v/>
      </c>
      <c r="AD22" s="110" t="str">
        <f t="shared" si="7"/>
        <v/>
      </c>
      <c r="AE22" s="111" t="str">
        <f t="shared" si="7"/>
        <v/>
      </c>
    </row>
    <row r="23" spans="2:31" ht="12" customHeight="1">
      <c r="B23" s="21">
        <f>IF(情報!$C21="","",情報!$C21)</f>
        <v>119</v>
      </c>
      <c r="C23" s="22" t="str">
        <f t="shared" si="0"/>
        <v/>
      </c>
      <c r="D23" s="109" t="str">
        <f t="shared" si="1"/>
        <v/>
      </c>
      <c r="E23" s="110" t="str">
        <f t="shared" si="1"/>
        <v/>
      </c>
      <c r="F23" s="110" t="str">
        <f t="shared" si="1"/>
        <v/>
      </c>
      <c r="G23" s="111" t="str">
        <f t="shared" si="1"/>
        <v/>
      </c>
      <c r="H23" s="109" t="str">
        <f t="shared" si="2"/>
        <v/>
      </c>
      <c r="I23" s="110" t="str">
        <f t="shared" si="2"/>
        <v/>
      </c>
      <c r="J23" s="110" t="str">
        <f t="shared" si="2"/>
        <v/>
      </c>
      <c r="K23" s="111" t="str">
        <f t="shared" si="2"/>
        <v/>
      </c>
      <c r="L23" s="109" t="str">
        <f t="shared" si="3"/>
        <v/>
      </c>
      <c r="M23" s="110" t="str">
        <f t="shared" si="3"/>
        <v/>
      </c>
      <c r="N23" s="110" t="str">
        <f t="shared" si="3"/>
        <v/>
      </c>
      <c r="O23" s="111" t="str">
        <f t="shared" si="3"/>
        <v/>
      </c>
      <c r="P23" s="109" t="str">
        <f t="shared" si="4"/>
        <v/>
      </c>
      <c r="Q23" s="110" t="str">
        <f t="shared" si="4"/>
        <v/>
      </c>
      <c r="R23" s="110" t="str">
        <f t="shared" si="4"/>
        <v/>
      </c>
      <c r="S23" s="111" t="str">
        <f t="shared" si="4"/>
        <v/>
      </c>
      <c r="T23" s="109" t="str">
        <f t="shared" si="5"/>
        <v/>
      </c>
      <c r="U23" s="110" t="str">
        <f t="shared" si="5"/>
        <v/>
      </c>
      <c r="V23" s="110" t="str">
        <f t="shared" si="5"/>
        <v/>
      </c>
      <c r="W23" s="111" t="str">
        <f t="shared" si="5"/>
        <v/>
      </c>
      <c r="X23" s="109" t="str">
        <f t="shared" si="6"/>
        <v/>
      </c>
      <c r="Y23" s="110" t="str">
        <f t="shared" si="6"/>
        <v/>
      </c>
      <c r="Z23" s="110" t="str">
        <f t="shared" si="6"/>
        <v/>
      </c>
      <c r="AA23" s="111" t="str">
        <f t="shared" si="6"/>
        <v/>
      </c>
      <c r="AB23" s="109" t="str">
        <f t="shared" si="7"/>
        <v/>
      </c>
      <c r="AC23" s="110" t="str">
        <f t="shared" si="7"/>
        <v/>
      </c>
      <c r="AD23" s="110" t="str">
        <f t="shared" si="7"/>
        <v/>
      </c>
      <c r="AE23" s="111" t="str">
        <f t="shared" si="7"/>
        <v/>
      </c>
    </row>
    <row r="24" spans="2:31" ht="12" customHeight="1">
      <c r="B24" s="27">
        <f>IF(情報!$C22="","",情報!$C22)</f>
        <v>120</v>
      </c>
      <c r="C24" s="28" t="str">
        <f t="shared" si="0"/>
        <v/>
      </c>
      <c r="D24" s="114" t="str">
        <f t="shared" si="1"/>
        <v/>
      </c>
      <c r="E24" s="115" t="str">
        <f t="shared" si="1"/>
        <v/>
      </c>
      <c r="F24" s="115" t="str">
        <f t="shared" si="1"/>
        <v/>
      </c>
      <c r="G24" s="116" t="str">
        <f t="shared" si="1"/>
        <v/>
      </c>
      <c r="H24" s="114" t="str">
        <f t="shared" si="2"/>
        <v/>
      </c>
      <c r="I24" s="115" t="str">
        <f t="shared" si="2"/>
        <v/>
      </c>
      <c r="J24" s="115" t="str">
        <f t="shared" si="2"/>
        <v/>
      </c>
      <c r="K24" s="116" t="str">
        <f t="shared" si="2"/>
        <v/>
      </c>
      <c r="L24" s="114" t="str">
        <f t="shared" si="3"/>
        <v/>
      </c>
      <c r="M24" s="115" t="str">
        <f t="shared" si="3"/>
        <v/>
      </c>
      <c r="N24" s="115" t="str">
        <f t="shared" si="3"/>
        <v/>
      </c>
      <c r="O24" s="116" t="str">
        <f t="shared" si="3"/>
        <v/>
      </c>
      <c r="P24" s="114" t="str">
        <f t="shared" si="4"/>
        <v/>
      </c>
      <c r="Q24" s="115" t="str">
        <f t="shared" si="4"/>
        <v/>
      </c>
      <c r="R24" s="115" t="str">
        <f t="shared" si="4"/>
        <v/>
      </c>
      <c r="S24" s="116" t="str">
        <f t="shared" si="4"/>
        <v/>
      </c>
      <c r="T24" s="114" t="str">
        <f t="shared" si="5"/>
        <v/>
      </c>
      <c r="U24" s="115" t="str">
        <f t="shared" si="5"/>
        <v/>
      </c>
      <c r="V24" s="115" t="str">
        <f t="shared" si="5"/>
        <v/>
      </c>
      <c r="W24" s="116" t="str">
        <f t="shared" si="5"/>
        <v/>
      </c>
      <c r="X24" s="114" t="str">
        <f t="shared" si="6"/>
        <v/>
      </c>
      <c r="Y24" s="115" t="str">
        <f t="shared" si="6"/>
        <v/>
      </c>
      <c r="Z24" s="115" t="str">
        <f t="shared" si="6"/>
        <v/>
      </c>
      <c r="AA24" s="116" t="str">
        <f t="shared" si="6"/>
        <v/>
      </c>
      <c r="AB24" s="114" t="str">
        <f t="shared" si="7"/>
        <v/>
      </c>
      <c r="AC24" s="115" t="str">
        <f t="shared" si="7"/>
        <v/>
      </c>
      <c r="AD24" s="115" t="str">
        <f t="shared" si="7"/>
        <v/>
      </c>
      <c r="AE24" s="116" t="str">
        <f t="shared" si="7"/>
        <v/>
      </c>
    </row>
    <row r="25" spans="2:31" ht="12" customHeight="1">
      <c r="B25" s="33">
        <f>IF(情報!$C23="","",情報!$C23)</f>
        <v>121</v>
      </c>
      <c r="C25" s="34" t="str">
        <f t="shared" si="0"/>
        <v/>
      </c>
      <c r="D25" s="117" t="str">
        <f t="shared" ref="D25:G44" si="9">IF($C25="","",VLOOKUP($B25,評1,D$1,FALSE))</f>
        <v/>
      </c>
      <c r="E25" s="118" t="str">
        <f t="shared" si="9"/>
        <v/>
      </c>
      <c r="F25" s="118" t="str">
        <f t="shared" si="9"/>
        <v/>
      </c>
      <c r="G25" s="119" t="str">
        <f t="shared" si="9"/>
        <v/>
      </c>
      <c r="H25" s="117" t="str">
        <f t="shared" ref="H25:K44" si="10">IF($C25="","",VLOOKUP($B25,評2,H$1,FALSE))</f>
        <v/>
      </c>
      <c r="I25" s="118" t="str">
        <f t="shared" si="10"/>
        <v/>
      </c>
      <c r="J25" s="118" t="str">
        <f t="shared" si="10"/>
        <v/>
      </c>
      <c r="K25" s="119" t="str">
        <f t="shared" si="10"/>
        <v/>
      </c>
      <c r="L25" s="117" t="str">
        <f t="shared" ref="L25:O44" si="11">IF($C25="","",VLOOKUP($B25,評12A,L$1,FALSE))</f>
        <v/>
      </c>
      <c r="M25" s="118" t="str">
        <f t="shared" si="11"/>
        <v/>
      </c>
      <c r="N25" s="118" t="str">
        <f t="shared" si="11"/>
        <v/>
      </c>
      <c r="O25" s="119" t="str">
        <f t="shared" si="11"/>
        <v/>
      </c>
      <c r="P25" s="117" t="str">
        <f t="shared" ref="P25:S44" si="12">IF($C25="","",VLOOKUP($B25,評12B,P$1,FALSE))</f>
        <v/>
      </c>
      <c r="Q25" s="118" t="str">
        <f t="shared" si="12"/>
        <v/>
      </c>
      <c r="R25" s="118" t="str">
        <f t="shared" si="12"/>
        <v/>
      </c>
      <c r="S25" s="119" t="str">
        <f t="shared" si="12"/>
        <v/>
      </c>
      <c r="T25" s="117" t="str">
        <f t="shared" ref="T25:W44" si="13">IF($C25="","",VLOOKUP($B25,評3,T$1,FALSE))</f>
        <v/>
      </c>
      <c r="U25" s="118" t="str">
        <f t="shared" si="13"/>
        <v/>
      </c>
      <c r="V25" s="118" t="str">
        <f t="shared" si="13"/>
        <v/>
      </c>
      <c r="W25" s="119" t="str">
        <f t="shared" si="13"/>
        <v/>
      </c>
      <c r="X25" s="117" t="str">
        <f t="shared" ref="X25:AA44" si="14">IF($C25="","",VLOOKUP($B25,評末A,X$1,FALSE))</f>
        <v/>
      </c>
      <c r="Y25" s="118" t="str">
        <f t="shared" si="14"/>
        <v/>
      </c>
      <c r="Z25" s="118" t="str">
        <f t="shared" si="14"/>
        <v/>
      </c>
      <c r="AA25" s="119" t="str">
        <f t="shared" si="14"/>
        <v/>
      </c>
      <c r="AB25" s="117" t="str">
        <f t="shared" ref="AB25:AE44" si="15">IF($C25="","",VLOOKUP($B25,評末B,AB$1,FALSE))</f>
        <v/>
      </c>
      <c r="AC25" s="118" t="str">
        <f t="shared" si="15"/>
        <v/>
      </c>
      <c r="AD25" s="118" t="str">
        <f t="shared" si="15"/>
        <v/>
      </c>
      <c r="AE25" s="119" t="str">
        <f t="shared" si="15"/>
        <v/>
      </c>
    </row>
    <row r="26" spans="2:31" ht="12" customHeight="1">
      <c r="B26" s="21">
        <f>IF(情報!$C24="","",情報!$C24)</f>
        <v>122</v>
      </c>
      <c r="C26" s="22" t="str">
        <f t="shared" si="0"/>
        <v/>
      </c>
      <c r="D26" s="109" t="str">
        <f t="shared" si="9"/>
        <v/>
      </c>
      <c r="E26" s="110" t="str">
        <f t="shared" si="9"/>
        <v/>
      </c>
      <c r="F26" s="110" t="str">
        <f t="shared" si="9"/>
        <v/>
      </c>
      <c r="G26" s="111" t="str">
        <f t="shared" si="9"/>
        <v/>
      </c>
      <c r="H26" s="109" t="str">
        <f t="shared" si="10"/>
        <v/>
      </c>
      <c r="I26" s="110" t="str">
        <f t="shared" si="10"/>
        <v/>
      </c>
      <c r="J26" s="110" t="str">
        <f t="shared" si="10"/>
        <v/>
      </c>
      <c r="K26" s="111" t="str">
        <f t="shared" si="10"/>
        <v/>
      </c>
      <c r="L26" s="109" t="str">
        <f t="shared" si="11"/>
        <v/>
      </c>
      <c r="M26" s="110" t="str">
        <f t="shared" si="11"/>
        <v/>
      </c>
      <c r="N26" s="110" t="str">
        <f t="shared" si="11"/>
        <v/>
      </c>
      <c r="O26" s="111" t="str">
        <f t="shared" si="11"/>
        <v/>
      </c>
      <c r="P26" s="109" t="str">
        <f t="shared" si="12"/>
        <v/>
      </c>
      <c r="Q26" s="110" t="str">
        <f t="shared" si="12"/>
        <v/>
      </c>
      <c r="R26" s="110" t="str">
        <f t="shared" si="12"/>
        <v/>
      </c>
      <c r="S26" s="111" t="str">
        <f t="shared" si="12"/>
        <v/>
      </c>
      <c r="T26" s="109" t="str">
        <f t="shared" si="13"/>
        <v/>
      </c>
      <c r="U26" s="110" t="str">
        <f t="shared" si="13"/>
        <v/>
      </c>
      <c r="V26" s="110" t="str">
        <f t="shared" si="13"/>
        <v/>
      </c>
      <c r="W26" s="111" t="str">
        <f t="shared" si="13"/>
        <v/>
      </c>
      <c r="X26" s="109" t="str">
        <f t="shared" si="14"/>
        <v/>
      </c>
      <c r="Y26" s="110" t="str">
        <f t="shared" si="14"/>
        <v/>
      </c>
      <c r="Z26" s="110" t="str">
        <f t="shared" si="14"/>
        <v/>
      </c>
      <c r="AA26" s="111" t="str">
        <f t="shared" si="14"/>
        <v/>
      </c>
      <c r="AB26" s="109" t="str">
        <f t="shared" si="15"/>
        <v/>
      </c>
      <c r="AC26" s="110" t="str">
        <f t="shared" si="15"/>
        <v/>
      </c>
      <c r="AD26" s="110" t="str">
        <f t="shared" si="15"/>
        <v/>
      </c>
      <c r="AE26" s="111" t="str">
        <f t="shared" si="15"/>
        <v/>
      </c>
    </row>
    <row r="27" spans="2:31" ht="12" customHeight="1">
      <c r="B27" s="21">
        <f>IF(情報!$C25="","",情報!$C25)</f>
        <v>123</v>
      </c>
      <c r="C27" s="22" t="str">
        <f t="shared" si="0"/>
        <v/>
      </c>
      <c r="D27" s="109" t="str">
        <f t="shared" si="9"/>
        <v/>
      </c>
      <c r="E27" s="110" t="str">
        <f t="shared" si="9"/>
        <v/>
      </c>
      <c r="F27" s="110" t="str">
        <f t="shared" si="9"/>
        <v/>
      </c>
      <c r="G27" s="111" t="str">
        <f t="shared" si="9"/>
        <v/>
      </c>
      <c r="H27" s="109" t="str">
        <f t="shared" si="10"/>
        <v/>
      </c>
      <c r="I27" s="110" t="str">
        <f t="shared" si="10"/>
        <v/>
      </c>
      <c r="J27" s="110" t="str">
        <f t="shared" si="10"/>
        <v/>
      </c>
      <c r="K27" s="111" t="str">
        <f t="shared" si="10"/>
        <v/>
      </c>
      <c r="L27" s="109" t="str">
        <f t="shared" si="11"/>
        <v/>
      </c>
      <c r="M27" s="110" t="str">
        <f t="shared" si="11"/>
        <v/>
      </c>
      <c r="N27" s="110" t="str">
        <f t="shared" si="11"/>
        <v/>
      </c>
      <c r="O27" s="111" t="str">
        <f t="shared" si="11"/>
        <v/>
      </c>
      <c r="P27" s="109" t="str">
        <f t="shared" si="12"/>
        <v/>
      </c>
      <c r="Q27" s="110" t="str">
        <f t="shared" si="12"/>
        <v/>
      </c>
      <c r="R27" s="110" t="str">
        <f t="shared" si="12"/>
        <v/>
      </c>
      <c r="S27" s="111" t="str">
        <f t="shared" si="12"/>
        <v/>
      </c>
      <c r="T27" s="109" t="str">
        <f t="shared" si="13"/>
        <v/>
      </c>
      <c r="U27" s="110" t="str">
        <f t="shared" si="13"/>
        <v/>
      </c>
      <c r="V27" s="110" t="str">
        <f t="shared" si="13"/>
        <v/>
      </c>
      <c r="W27" s="111" t="str">
        <f t="shared" si="13"/>
        <v/>
      </c>
      <c r="X27" s="109" t="str">
        <f t="shared" si="14"/>
        <v/>
      </c>
      <c r="Y27" s="110" t="str">
        <f t="shared" si="14"/>
        <v/>
      </c>
      <c r="Z27" s="110" t="str">
        <f t="shared" si="14"/>
        <v/>
      </c>
      <c r="AA27" s="111" t="str">
        <f t="shared" si="14"/>
        <v/>
      </c>
      <c r="AB27" s="109" t="str">
        <f t="shared" si="15"/>
        <v/>
      </c>
      <c r="AC27" s="110" t="str">
        <f t="shared" si="15"/>
        <v/>
      </c>
      <c r="AD27" s="110" t="str">
        <f t="shared" si="15"/>
        <v/>
      </c>
      <c r="AE27" s="111" t="str">
        <f t="shared" si="15"/>
        <v/>
      </c>
    </row>
    <row r="28" spans="2:31" ht="12" customHeight="1">
      <c r="B28" s="21">
        <f>IF(情報!$C26="","",情報!$C26)</f>
        <v>124</v>
      </c>
      <c r="C28" s="22" t="str">
        <f t="shared" si="0"/>
        <v/>
      </c>
      <c r="D28" s="109" t="str">
        <f t="shared" si="9"/>
        <v/>
      </c>
      <c r="E28" s="110" t="str">
        <f t="shared" si="9"/>
        <v/>
      </c>
      <c r="F28" s="110" t="str">
        <f t="shared" si="9"/>
        <v/>
      </c>
      <c r="G28" s="111" t="str">
        <f t="shared" si="9"/>
        <v/>
      </c>
      <c r="H28" s="109" t="str">
        <f t="shared" si="10"/>
        <v/>
      </c>
      <c r="I28" s="110" t="str">
        <f t="shared" si="10"/>
        <v/>
      </c>
      <c r="J28" s="110" t="str">
        <f t="shared" si="10"/>
        <v/>
      </c>
      <c r="K28" s="111" t="str">
        <f t="shared" si="10"/>
        <v/>
      </c>
      <c r="L28" s="109" t="str">
        <f t="shared" si="11"/>
        <v/>
      </c>
      <c r="M28" s="110" t="str">
        <f t="shared" si="11"/>
        <v/>
      </c>
      <c r="N28" s="110" t="str">
        <f t="shared" si="11"/>
        <v/>
      </c>
      <c r="O28" s="111" t="str">
        <f t="shared" si="11"/>
        <v/>
      </c>
      <c r="P28" s="109" t="str">
        <f t="shared" si="12"/>
        <v/>
      </c>
      <c r="Q28" s="110" t="str">
        <f t="shared" si="12"/>
        <v/>
      </c>
      <c r="R28" s="110" t="str">
        <f t="shared" si="12"/>
        <v/>
      </c>
      <c r="S28" s="111" t="str">
        <f t="shared" si="12"/>
        <v/>
      </c>
      <c r="T28" s="109" t="str">
        <f t="shared" si="13"/>
        <v/>
      </c>
      <c r="U28" s="110" t="str">
        <f t="shared" si="13"/>
        <v/>
      </c>
      <c r="V28" s="110" t="str">
        <f t="shared" si="13"/>
        <v/>
      </c>
      <c r="W28" s="111" t="str">
        <f t="shared" si="13"/>
        <v/>
      </c>
      <c r="X28" s="109" t="str">
        <f t="shared" si="14"/>
        <v/>
      </c>
      <c r="Y28" s="110" t="str">
        <f t="shared" si="14"/>
        <v/>
      </c>
      <c r="Z28" s="110" t="str">
        <f t="shared" si="14"/>
        <v/>
      </c>
      <c r="AA28" s="111" t="str">
        <f t="shared" si="14"/>
        <v/>
      </c>
      <c r="AB28" s="109" t="str">
        <f t="shared" si="15"/>
        <v/>
      </c>
      <c r="AC28" s="110" t="str">
        <f t="shared" si="15"/>
        <v/>
      </c>
      <c r="AD28" s="110" t="str">
        <f t="shared" si="15"/>
        <v/>
      </c>
      <c r="AE28" s="111" t="str">
        <f t="shared" si="15"/>
        <v/>
      </c>
    </row>
    <row r="29" spans="2:31" ht="12" customHeight="1">
      <c r="B29" s="27">
        <f>IF(情報!$C27="","",情報!$C27)</f>
        <v>125</v>
      </c>
      <c r="C29" s="28" t="str">
        <f t="shared" si="0"/>
        <v/>
      </c>
      <c r="D29" s="114" t="str">
        <f t="shared" si="9"/>
        <v/>
      </c>
      <c r="E29" s="115" t="str">
        <f t="shared" si="9"/>
        <v/>
      </c>
      <c r="F29" s="115" t="str">
        <f t="shared" si="9"/>
        <v/>
      </c>
      <c r="G29" s="116" t="str">
        <f t="shared" si="9"/>
        <v/>
      </c>
      <c r="H29" s="114" t="str">
        <f t="shared" si="10"/>
        <v/>
      </c>
      <c r="I29" s="115" t="str">
        <f t="shared" si="10"/>
        <v/>
      </c>
      <c r="J29" s="115" t="str">
        <f t="shared" si="10"/>
        <v/>
      </c>
      <c r="K29" s="116" t="str">
        <f t="shared" si="10"/>
        <v/>
      </c>
      <c r="L29" s="114" t="str">
        <f t="shared" si="11"/>
        <v/>
      </c>
      <c r="M29" s="115" t="str">
        <f t="shared" si="11"/>
        <v/>
      </c>
      <c r="N29" s="115" t="str">
        <f t="shared" si="11"/>
        <v/>
      </c>
      <c r="O29" s="116" t="str">
        <f t="shared" si="11"/>
        <v/>
      </c>
      <c r="P29" s="114" t="str">
        <f t="shared" si="12"/>
        <v/>
      </c>
      <c r="Q29" s="115" t="str">
        <f t="shared" si="12"/>
        <v/>
      </c>
      <c r="R29" s="115" t="str">
        <f t="shared" si="12"/>
        <v/>
      </c>
      <c r="S29" s="116" t="str">
        <f t="shared" si="12"/>
        <v/>
      </c>
      <c r="T29" s="114" t="str">
        <f t="shared" si="13"/>
        <v/>
      </c>
      <c r="U29" s="115" t="str">
        <f t="shared" si="13"/>
        <v/>
      </c>
      <c r="V29" s="115" t="str">
        <f t="shared" si="13"/>
        <v/>
      </c>
      <c r="W29" s="116" t="str">
        <f t="shared" si="13"/>
        <v/>
      </c>
      <c r="X29" s="114" t="str">
        <f t="shared" si="14"/>
        <v/>
      </c>
      <c r="Y29" s="115" t="str">
        <f t="shared" si="14"/>
        <v/>
      </c>
      <c r="Z29" s="115" t="str">
        <f t="shared" si="14"/>
        <v/>
      </c>
      <c r="AA29" s="116" t="str">
        <f t="shared" si="14"/>
        <v/>
      </c>
      <c r="AB29" s="114" t="str">
        <f t="shared" si="15"/>
        <v/>
      </c>
      <c r="AC29" s="115" t="str">
        <f t="shared" si="15"/>
        <v/>
      </c>
      <c r="AD29" s="115" t="str">
        <f t="shared" si="15"/>
        <v/>
      </c>
      <c r="AE29" s="116" t="str">
        <f t="shared" si="15"/>
        <v/>
      </c>
    </row>
    <row r="30" spans="2:31" ht="12" customHeight="1">
      <c r="B30" s="33">
        <f>IF(情報!$C28="","",情報!$C28)</f>
        <v>126</v>
      </c>
      <c r="C30" s="34" t="str">
        <f t="shared" si="0"/>
        <v/>
      </c>
      <c r="D30" s="117" t="str">
        <f t="shared" si="9"/>
        <v/>
      </c>
      <c r="E30" s="118" t="str">
        <f t="shared" si="9"/>
        <v/>
      </c>
      <c r="F30" s="118" t="str">
        <f t="shared" si="9"/>
        <v/>
      </c>
      <c r="G30" s="119" t="str">
        <f t="shared" si="9"/>
        <v/>
      </c>
      <c r="H30" s="117" t="str">
        <f t="shared" si="10"/>
        <v/>
      </c>
      <c r="I30" s="118" t="str">
        <f t="shared" si="10"/>
        <v/>
      </c>
      <c r="J30" s="118" t="str">
        <f t="shared" si="10"/>
        <v/>
      </c>
      <c r="K30" s="119" t="str">
        <f t="shared" si="10"/>
        <v/>
      </c>
      <c r="L30" s="117" t="str">
        <f t="shared" si="11"/>
        <v/>
      </c>
      <c r="M30" s="118" t="str">
        <f t="shared" si="11"/>
        <v/>
      </c>
      <c r="N30" s="118" t="str">
        <f t="shared" si="11"/>
        <v/>
      </c>
      <c r="O30" s="119" t="str">
        <f t="shared" si="11"/>
        <v/>
      </c>
      <c r="P30" s="117" t="str">
        <f t="shared" si="12"/>
        <v/>
      </c>
      <c r="Q30" s="118" t="str">
        <f t="shared" si="12"/>
        <v/>
      </c>
      <c r="R30" s="118" t="str">
        <f t="shared" si="12"/>
        <v/>
      </c>
      <c r="S30" s="119" t="str">
        <f t="shared" si="12"/>
        <v/>
      </c>
      <c r="T30" s="117" t="str">
        <f t="shared" si="13"/>
        <v/>
      </c>
      <c r="U30" s="118" t="str">
        <f t="shared" si="13"/>
        <v/>
      </c>
      <c r="V30" s="118" t="str">
        <f t="shared" si="13"/>
        <v/>
      </c>
      <c r="W30" s="119" t="str">
        <f t="shared" si="13"/>
        <v/>
      </c>
      <c r="X30" s="117" t="str">
        <f t="shared" si="14"/>
        <v/>
      </c>
      <c r="Y30" s="118" t="str">
        <f t="shared" si="14"/>
        <v/>
      </c>
      <c r="Z30" s="118" t="str">
        <f t="shared" si="14"/>
        <v/>
      </c>
      <c r="AA30" s="119" t="str">
        <f t="shared" si="14"/>
        <v/>
      </c>
      <c r="AB30" s="117" t="str">
        <f t="shared" si="15"/>
        <v/>
      </c>
      <c r="AC30" s="118" t="str">
        <f t="shared" si="15"/>
        <v/>
      </c>
      <c r="AD30" s="118" t="str">
        <f t="shared" si="15"/>
        <v/>
      </c>
      <c r="AE30" s="119" t="str">
        <f t="shared" si="15"/>
        <v/>
      </c>
    </row>
    <row r="31" spans="2:31" ht="12" customHeight="1">
      <c r="B31" s="21">
        <f>IF(情報!$C29="","",情報!$C29)</f>
        <v>127</v>
      </c>
      <c r="C31" s="22" t="str">
        <f t="shared" si="0"/>
        <v/>
      </c>
      <c r="D31" s="109" t="str">
        <f t="shared" si="9"/>
        <v/>
      </c>
      <c r="E31" s="110" t="str">
        <f t="shared" si="9"/>
        <v/>
      </c>
      <c r="F31" s="110" t="str">
        <f t="shared" si="9"/>
        <v/>
      </c>
      <c r="G31" s="111" t="str">
        <f t="shared" si="9"/>
        <v/>
      </c>
      <c r="H31" s="109" t="str">
        <f t="shared" si="10"/>
        <v/>
      </c>
      <c r="I31" s="110" t="str">
        <f t="shared" si="10"/>
        <v/>
      </c>
      <c r="J31" s="110" t="str">
        <f t="shared" si="10"/>
        <v/>
      </c>
      <c r="K31" s="111" t="str">
        <f t="shared" si="10"/>
        <v/>
      </c>
      <c r="L31" s="109" t="str">
        <f t="shared" si="11"/>
        <v/>
      </c>
      <c r="M31" s="110" t="str">
        <f t="shared" si="11"/>
        <v/>
      </c>
      <c r="N31" s="110" t="str">
        <f t="shared" si="11"/>
        <v/>
      </c>
      <c r="O31" s="111" t="str">
        <f t="shared" si="11"/>
        <v/>
      </c>
      <c r="P31" s="109" t="str">
        <f t="shared" si="12"/>
        <v/>
      </c>
      <c r="Q31" s="110" t="str">
        <f t="shared" si="12"/>
        <v/>
      </c>
      <c r="R31" s="110" t="str">
        <f t="shared" si="12"/>
        <v/>
      </c>
      <c r="S31" s="111" t="str">
        <f t="shared" si="12"/>
        <v/>
      </c>
      <c r="T31" s="109" t="str">
        <f t="shared" si="13"/>
        <v/>
      </c>
      <c r="U31" s="110" t="str">
        <f t="shared" si="13"/>
        <v/>
      </c>
      <c r="V31" s="110" t="str">
        <f t="shared" si="13"/>
        <v/>
      </c>
      <c r="W31" s="111" t="str">
        <f t="shared" si="13"/>
        <v/>
      </c>
      <c r="X31" s="109" t="str">
        <f t="shared" si="14"/>
        <v/>
      </c>
      <c r="Y31" s="110" t="str">
        <f t="shared" si="14"/>
        <v/>
      </c>
      <c r="Z31" s="110" t="str">
        <f t="shared" si="14"/>
        <v/>
      </c>
      <c r="AA31" s="111" t="str">
        <f t="shared" si="14"/>
        <v/>
      </c>
      <c r="AB31" s="109" t="str">
        <f t="shared" si="15"/>
        <v/>
      </c>
      <c r="AC31" s="110" t="str">
        <f t="shared" si="15"/>
        <v/>
      </c>
      <c r="AD31" s="110" t="str">
        <f t="shared" si="15"/>
        <v/>
      </c>
      <c r="AE31" s="111" t="str">
        <f t="shared" si="15"/>
        <v/>
      </c>
    </row>
    <row r="32" spans="2:31" ht="12" customHeight="1">
      <c r="B32" s="21">
        <f>IF(情報!$C30="","",情報!$C30)</f>
        <v>128</v>
      </c>
      <c r="C32" s="22" t="str">
        <f t="shared" si="0"/>
        <v/>
      </c>
      <c r="D32" s="109" t="str">
        <f t="shared" si="9"/>
        <v/>
      </c>
      <c r="E32" s="110" t="str">
        <f t="shared" si="9"/>
        <v/>
      </c>
      <c r="F32" s="110" t="str">
        <f t="shared" si="9"/>
        <v/>
      </c>
      <c r="G32" s="111" t="str">
        <f t="shared" si="9"/>
        <v/>
      </c>
      <c r="H32" s="109" t="str">
        <f t="shared" si="10"/>
        <v/>
      </c>
      <c r="I32" s="110" t="str">
        <f t="shared" si="10"/>
        <v/>
      </c>
      <c r="J32" s="110" t="str">
        <f t="shared" si="10"/>
        <v/>
      </c>
      <c r="K32" s="111" t="str">
        <f t="shared" si="10"/>
        <v/>
      </c>
      <c r="L32" s="109" t="str">
        <f t="shared" si="11"/>
        <v/>
      </c>
      <c r="M32" s="110" t="str">
        <f t="shared" si="11"/>
        <v/>
      </c>
      <c r="N32" s="110" t="str">
        <f t="shared" si="11"/>
        <v/>
      </c>
      <c r="O32" s="111" t="str">
        <f t="shared" si="11"/>
        <v/>
      </c>
      <c r="P32" s="109" t="str">
        <f t="shared" si="12"/>
        <v/>
      </c>
      <c r="Q32" s="110" t="str">
        <f t="shared" si="12"/>
        <v/>
      </c>
      <c r="R32" s="110" t="str">
        <f t="shared" si="12"/>
        <v/>
      </c>
      <c r="S32" s="111" t="str">
        <f t="shared" si="12"/>
        <v/>
      </c>
      <c r="T32" s="109" t="str">
        <f t="shared" si="13"/>
        <v/>
      </c>
      <c r="U32" s="110" t="str">
        <f t="shared" si="13"/>
        <v/>
      </c>
      <c r="V32" s="110" t="str">
        <f t="shared" si="13"/>
        <v/>
      </c>
      <c r="W32" s="111" t="str">
        <f t="shared" si="13"/>
        <v/>
      </c>
      <c r="X32" s="109" t="str">
        <f t="shared" si="14"/>
        <v/>
      </c>
      <c r="Y32" s="110" t="str">
        <f t="shared" si="14"/>
        <v/>
      </c>
      <c r="Z32" s="110" t="str">
        <f t="shared" si="14"/>
        <v/>
      </c>
      <c r="AA32" s="111" t="str">
        <f t="shared" si="14"/>
        <v/>
      </c>
      <c r="AB32" s="109" t="str">
        <f t="shared" si="15"/>
        <v/>
      </c>
      <c r="AC32" s="110" t="str">
        <f t="shared" si="15"/>
        <v/>
      </c>
      <c r="AD32" s="110" t="str">
        <f t="shared" si="15"/>
        <v/>
      </c>
      <c r="AE32" s="111" t="str">
        <f t="shared" si="15"/>
        <v/>
      </c>
    </row>
    <row r="33" spans="2:31" ht="12" customHeight="1">
      <c r="B33" s="21">
        <f>IF(情報!$C31="","",情報!$C31)</f>
        <v>129</v>
      </c>
      <c r="C33" s="22" t="str">
        <f t="shared" si="0"/>
        <v/>
      </c>
      <c r="D33" s="109" t="str">
        <f t="shared" si="9"/>
        <v/>
      </c>
      <c r="E33" s="110" t="str">
        <f t="shared" si="9"/>
        <v/>
      </c>
      <c r="F33" s="110" t="str">
        <f t="shared" si="9"/>
        <v/>
      </c>
      <c r="G33" s="111" t="str">
        <f t="shared" si="9"/>
        <v/>
      </c>
      <c r="H33" s="109" t="str">
        <f t="shared" si="10"/>
        <v/>
      </c>
      <c r="I33" s="110" t="str">
        <f t="shared" si="10"/>
        <v/>
      </c>
      <c r="J33" s="110" t="str">
        <f t="shared" si="10"/>
        <v/>
      </c>
      <c r="K33" s="111" t="str">
        <f t="shared" si="10"/>
        <v/>
      </c>
      <c r="L33" s="109" t="str">
        <f t="shared" si="11"/>
        <v/>
      </c>
      <c r="M33" s="110" t="str">
        <f t="shared" si="11"/>
        <v/>
      </c>
      <c r="N33" s="110" t="str">
        <f t="shared" si="11"/>
        <v/>
      </c>
      <c r="O33" s="111" t="str">
        <f t="shared" si="11"/>
        <v/>
      </c>
      <c r="P33" s="109" t="str">
        <f t="shared" si="12"/>
        <v/>
      </c>
      <c r="Q33" s="110" t="str">
        <f t="shared" si="12"/>
        <v/>
      </c>
      <c r="R33" s="110" t="str">
        <f t="shared" si="12"/>
        <v/>
      </c>
      <c r="S33" s="111" t="str">
        <f t="shared" si="12"/>
        <v/>
      </c>
      <c r="T33" s="109" t="str">
        <f t="shared" si="13"/>
        <v/>
      </c>
      <c r="U33" s="110" t="str">
        <f t="shared" si="13"/>
        <v/>
      </c>
      <c r="V33" s="110" t="str">
        <f t="shared" si="13"/>
        <v/>
      </c>
      <c r="W33" s="111" t="str">
        <f t="shared" si="13"/>
        <v/>
      </c>
      <c r="X33" s="109" t="str">
        <f t="shared" si="14"/>
        <v/>
      </c>
      <c r="Y33" s="110" t="str">
        <f t="shared" si="14"/>
        <v/>
      </c>
      <c r="Z33" s="110" t="str">
        <f t="shared" si="14"/>
        <v/>
      </c>
      <c r="AA33" s="111" t="str">
        <f t="shared" si="14"/>
        <v/>
      </c>
      <c r="AB33" s="109" t="str">
        <f t="shared" si="15"/>
        <v/>
      </c>
      <c r="AC33" s="110" t="str">
        <f t="shared" si="15"/>
        <v/>
      </c>
      <c r="AD33" s="110" t="str">
        <f t="shared" si="15"/>
        <v/>
      </c>
      <c r="AE33" s="111" t="str">
        <f t="shared" si="15"/>
        <v/>
      </c>
    </row>
    <row r="34" spans="2:31" ht="12" customHeight="1">
      <c r="B34" s="27">
        <f>IF(情報!$C32="","",情報!$C32)</f>
        <v>130</v>
      </c>
      <c r="C34" s="28" t="str">
        <f t="shared" si="0"/>
        <v/>
      </c>
      <c r="D34" s="114" t="str">
        <f t="shared" si="9"/>
        <v/>
      </c>
      <c r="E34" s="115" t="str">
        <f t="shared" si="9"/>
        <v/>
      </c>
      <c r="F34" s="115" t="str">
        <f t="shared" si="9"/>
        <v/>
      </c>
      <c r="G34" s="116" t="str">
        <f t="shared" si="9"/>
        <v/>
      </c>
      <c r="H34" s="114" t="str">
        <f t="shared" si="10"/>
        <v/>
      </c>
      <c r="I34" s="115" t="str">
        <f t="shared" si="10"/>
        <v/>
      </c>
      <c r="J34" s="115" t="str">
        <f t="shared" si="10"/>
        <v/>
      </c>
      <c r="K34" s="116" t="str">
        <f t="shared" si="10"/>
        <v/>
      </c>
      <c r="L34" s="114" t="str">
        <f t="shared" si="11"/>
        <v/>
      </c>
      <c r="M34" s="115" t="str">
        <f t="shared" si="11"/>
        <v/>
      </c>
      <c r="N34" s="115" t="str">
        <f t="shared" si="11"/>
        <v/>
      </c>
      <c r="O34" s="116" t="str">
        <f t="shared" si="11"/>
        <v/>
      </c>
      <c r="P34" s="114" t="str">
        <f t="shared" si="12"/>
        <v/>
      </c>
      <c r="Q34" s="115" t="str">
        <f t="shared" si="12"/>
        <v/>
      </c>
      <c r="R34" s="115" t="str">
        <f t="shared" si="12"/>
        <v/>
      </c>
      <c r="S34" s="116" t="str">
        <f t="shared" si="12"/>
        <v/>
      </c>
      <c r="T34" s="114" t="str">
        <f t="shared" si="13"/>
        <v/>
      </c>
      <c r="U34" s="115" t="str">
        <f t="shared" si="13"/>
        <v/>
      </c>
      <c r="V34" s="115" t="str">
        <f t="shared" si="13"/>
        <v/>
      </c>
      <c r="W34" s="116" t="str">
        <f t="shared" si="13"/>
        <v/>
      </c>
      <c r="X34" s="114" t="str">
        <f t="shared" si="14"/>
        <v/>
      </c>
      <c r="Y34" s="115" t="str">
        <f t="shared" si="14"/>
        <v/>
      </c>
      <c r="Z34" s="115" t="str">
        <f t="shared" si="14"/>
        <v/>
      </c>
      <c r="AA34" s="116" t="str">
        <f t="shared" si="14"/>
        <v/>
      </c>
      <c r="AB34" s="114" t="str">
        <f t="shared" si="15"/>
        <v/>
      </c>
      <c r="AC34" s="115" t="str">
        <f t="shared" si="15"/>
        <v/>
      </c>
      <c r="AD34" s="115" t="str">
        <f t="shared" si="15"/>
        <v/>
      </c>
      <c r="AE34" s="116" t="str">
        <f t="shared" si="15"/>
        <v/>
      </c>
    </row>
    <row r="35" spans="2:31" ht="12" customHeight="1">
      <c r="B35" s="33">
        <f>IF(情報!$C33="","",情報!$C33)</f>
        <v>131</v>
      </c>
      <c r="C35" s="34" t="str">
        <f t="shared" si="0"/>
        <v/>
      </c>
      <c r="D35" s="117" t="str">
        <f t="shared" si="9"/>
        <v/>
      </c>
      <c r="E35" s="118" t="str">
        <f t="shared" si="9"/>
        <v/>
      </c>
      <c r="F35" s="118" t="str">
        <f t="shared" si="9"/>
        <v/>
      </c>
      <c r="G35" s="119" t="str">
        <f t="shared" si="9"/>
        <v/>
      </c>
      <c r="H35" s="117" t="str">
        <f t="shared" si="10"/>
        <v/>
      </c>
      <c r="I35" s="118" t="str">
        <f t="shared" si="10"/>
        <v/>
      </c>
      <c r="J35" s="118" t="str">
        <f t="shared" si="10"/>
        <v/>
      </c>
      <c r="K35" s="119" t="str">
        <f t="shared" si="10"/>
        <v/>
      </c>
      <c r="L35" s="117" t="str">
        <f t="shared" si="11"/>
        <v/>
      </c>
      <c r="M35" s="118" t="str">
        <f t="shared" si="11"/>
        <v/>
      </c>
      <c r="N35" s="118" t="str">
        <f t="shared" si="11"/>
        <v/>
      </c>
      <c r="O35" s="119" t="str">
        <f t="shared" si="11"/>
        <v/>
      </c>
      <c r="P35" s="117" t="str">
        <f t="shared" si="12"/>
        <v/>
      </c>
      <c r="Q35" s="118" t="str">
        <f t="shared" si="12"/>
        <v/>
      </c>
      <c r="R35" s="118" t="str">
        <f t="shared" si="12"/>
        <v/>
      </c>
      <c r="S35" s="119" t="str">
        <f t="shared" si="12"/>
        <v/>
      </c>
      <c r="T35" s="117" t="str">
        <f t="shared" si="13"/>
        <v/>
      </c>
      <c r="U35" s="118" t="str">
        <f t="shared" si="13"/>
        <v/>
      </c>
      <c r="V35" s="118" t="str">
        <f t="shared" si="13"/>
        <v/>
      </c>
      <c r="W35" s="119" t="str">
        <f t="shared" si="13"/>
        <v/>
      </c>
      <c r="X35" s="117" t="str">
        <f t="shared" si="14"/>
        <v/>
      </c>
      <c r="Y35" s="118" t="str">
        <f t="shared" si="14"/>
        <v/>
      </c>
      <c r="Z35" s="118" t="str">
        <f t="shared" si="14"/>
        <v/>
      </c>
      <c r="AA35" s="119" t="str">
        <f t="shared" si="14"/>
        <v/>
      </c>
      <c r="AB35" s="117" t="str">
        <f t="shared" si="15"/>
        <v/>
      </c>
      <c r="AC35" s="118" t="str">
        <f t="shared" si="15"/>
        <v/>
      </c>
      <c r="AD35" s="118" t="str">
        <f t="shared" si="15"/>
        <v/>
      </c>
      <c r="AE35" s="119" t="str">
        <f t="shared" si="15"/>
        <v/>
      </c>
    </row>
    <row r="36" spans="2:31" ht="12" customHeight="1">
      <c r="B36" s="21">
        <f>IF(情報!$C34="","",情報!$C34)</f>
        <v>132</v>
      </c>
      <c r="C36" s="22" t="str">
        <f t="shared" si="0"/>
        <v/>
      </c>
      <c r="D36" s="109" t="str">
        <f t="shared" si="9"/>
        <v/>
      </c>
      <c r="E36" s="110" t="str">
        <f t="shared" si="9"/>
        <v/>
      </c>
      <c r="F36" s="110" t="str">
        <f t="shared" si="9"/>
        <v/>
      </c>
      <c r="G36" s="111" t="str">
        <f t="shared" si="9"/>
        <v/>
      </c>
      <c r="H36" s="109" t="str">
        <f t="shared" si="10"/>
        <v/>
      </c>
      <c r="I36" s="110" t="str">
        <f t="shared" si="10"/>
        <v/>
      </c>
      <c r="J36" s="110" t="str">
        <f t="shared" si="10"/>
        <v/>
      </c>
      <c r="K36" s="111" t="str">
        <f t="shared" si="10"/>
        <v/>
      </c>
      <c r="L36" s="109" t="str">
        <f t="shared" si="11"/>
        <v/>
      </c>
      <c r="M36" s="110" t="str">
        <f t="shared" si="11"/>
        <v/>
      </c>
      <c r="N36" s="110" t="str">
        <f t="shared" si="11"/>
        <v/>
      </c>
      <c r="O36" s="111" t="str">
        <f t="shared" si="11"/>
        <v/>
      </c>
      <c r="P36" s="109" t="str">
        <f t="shared" si="12"/>
        <v/>
      </c>
      <c r="Q36" s="110" t="str">
        <f t="shared" si="12"/>
        <v/>
      </c>
      <c r="R36" s="110" t="str">
        <f t="shared" si="12"/>
        <v/>
      </c>
      <c r="S36" s="111" t="str">
        <f t="shared" si="12"/>
        <v/>
      </c>
      <c r="T36" s="109" t="str">
        <f t="shared" si="13"/>
        <v/>
      </c>
      <c r="U36" s="110" t="str">
        <f t="shared" si="13"/>
        <v/>
      </c>
      <c r="V36" s="110" t="str">
        <f t="shared" si="13"/>
        <v/>
      </c>
      <c r="W36" s="111" t="str">
        <f t="shared" si="13"/>
        <v/>
      </c>
      <c r="X36" s="109" t="str">
        <f t="shared" si="14"/>
        <v/>
      </c>
      <c r="Y36" s="110" t="str">
        <f t="shared" si="14"/>
        <v/>
      </c>
      <c r="Z36" s="110" t="str">
        <f t="shared" si="14"/>
        <v/>
      </c>
      <c r="AA36" s="111" t="str">
        <f t="shared" si="14"/>
        <v/>
      </c>
      <c r="AB36" s="109" t="str">
        <f t="shared" si="15"/>
        <v/>
      </c>
      <c r="AC36" s="110" t="str">
        <f t="shared" si="15"/>
        <v/>
      </c>
      <c r="AD36" s="110" t="str">
        <f t="shared" si="15"/>
        <v/>
      </c>
      <c r="AE36" s="111" t="str">
        <f t="shared" si="15"/>
        <v/>
      </c>
    </row>
    <row r="37" spans="2:31" ht="12" customHeight="1">
      <c r="B37" s="21">
        <f>IF(情報!$C35="","",情報!$C35)</f>
        <v>133</v>
      </c>
      <c r="C37" s="22" t="str">
        <f t="shared" ref="C37:C68" si="16">IF(ISERROR(VLOOKUP($B37,名列,2,FALSE)&amp;""),"",VLOOKUP($B37,名列,2,FALSE)&amp;"")</f>
        <v/>
      </c>
      <c r="D37" s="109" t="str">
        <f t="shared" si="9"/>
        <v/>
      </c>
      <c r="E37" s="110" t="str">
        <f t="shared" si="9"/>
        <v/>
      </c>
      <c r="F37" s="110" t="str">
        <f t="shared" si="9"/>
        <v/>
      </c>
      <c r="G37" s="111" t="str">
        <f t="shared" si="9"/>
        <v/>
      </c>
      <c r="H37" s="109" t="str">
        <f t="shared" si="10"/>
        <v/>
      </c>
      <c r="I37" s="110" t="str">
        <f t="shared" si="10"/>
        <v/>
      </c>
      <c r="J37" s="110" t="str">
        <f t="shared" si="10"/>
        <v/>
      </c>
      <c r="K37" s="111" t="str">
        <f t="shared" si="10"/>
        <v/>
      </c>
      <c r="L37" s="109" t="str">
        <f t="shared" si="11"/>
        <v/>
      </c>
      <c r="M37" s="110" t="str">
        <f t="shared" si="11"/>
        <v/>
      </c>
      <c r="N37" s="110" t="str">
        <f t="shared" si="11"/>
        <v/>
      </c>
      <c r="O37" s="111" t="str">
        <f t="shared" si="11"/>
        <v/>
      </c>
      <c r="P37" s="109" t="str">
        <f t="shared" si="12"/>
        <v/>
      </c>
      <c r="Q37" s="110" t="str">
        <f t="shared" si="12"/>
        <v/>
      </c>
      <c r="R37" s="110" t="str">
        <f t="shared" si="12"/>
        <v/>
      </c>
      <c r="S37" s="111" t="str">
        <f t="shared" si="12"/>
        <v/>
      </c>
      <c r="T37" s="109" t="str">
        <f t="shared" si="13"/>
        <v/>
      </c>
      <c r="U37" s="110" t="str">
        <f t="shared" si="13"/>
        <v/>
      </c>
      <c r="V37" s="110" t="str">
        <f t="shared" si="13"/>
        <v/>
      </c>
      <c r="W37" s="111" t="str">
        <f t="shared" si="13"/>
        <v/>
      </c>
      <c r="X37" s="109" t="str">
        <f t="shared" si="14"/>
        <v/>
      </c>
      <c r="Y37" s="110" t="str">
        <f t="shared" si="14"/>
        <v/>
      </c>
      <c r="Z37" s="110" t="str">
        <f t="shared" si="14"/>
        <v/>
      </c>
      <c r="AA37" s="111" t="str">
        <f t="shared" si="14"/>
        <v/>
      </c>
      <c r="AB37" s="109" t="str">
        <f t="shared" si="15"/>
        <v/>
      </c>
      <c r="AC37" s="110" t="str">
        <f t="shared" si="15"/>
        <v/>
      </c>
      <c r="AD37" s="110" t="str">
        <f t="shared" si="15"/>
        <v/>
      </c>
      <c r="AE37" s="111" t="str">
        <f t="shared" si="15"/>
        <v/>
      </c>
    </row>
    <row r="38" spans="2:31" ht="12" customHeight="1">
      <c r="B38" s="21">
        <f>IF(情報!$C36="","",情報!$C36)</f>
        <v>134</v>
      </c>
      <c r="C38" s="22" t="str">
        <f t="shared" si="16"/>
        <v/>
      </c>
      <c r="D38" s="109" t="str">
        <f t="shared" si="9"/>
        <v/>
      </c>
      <c r="E38" s="110" t="str">
        <f t="shared" si="9"/>
        <v/>
      </c>
      <c r="F38" s="110" t="str">
        <f t="shared" si="9"/>
        <v/>
      </c>
      <c r="G38" s="111" t="str">
        <f t="shared" si="9"/>
        <v/>
      </c>
      <c r="H38" s="109" t="str">
        <f t="shared" si="10"/>
        <v/>
      </c>
      <c r="I38" s="110" t="str">
        <f t="shared" si="10"/>
        <v/>
      </c>
      <c r="J38" s="110" t="str">
        <f t="shared" si="10"/>
        <v/>
      </c>
      <c r="K38" s="111" t="str">
        <f t="shared" si="10"/>
        <v/>
      </c>
      <c r="L38" s="109" t="str">
        <f t="shared" si="11"/>
        <v/>
      </c>
      <c r="M38" s="110" t="str">
        <f t="shared" si="11"/>
        <v/>
      </c>
      <c r="N38" s="110" t="str">
        <f t="shared" si="11"/>
        <v/>
      </c>
      <c r="O38" s="111" t="str">
        <f t="shared" si="11"/>
        <v/>
      </c>
      <c r="P38" s="109" t="str">
        <f t="shared" si="12"/>
        <v/>
      </c>
      <c r="Q38" s="110" t="str">
        <f t="shared" si="12"/>
        <v/>
      </c>
      <c r="R38" s="110" t="str">
        <f t="shared" si="12"/>
        <v/>
      </c>
      <c r="S38" s="111" t="str">
        <f t="shared" si="12"/>
        <v/>
      </c>
      <c r="T38" s="109" t="str">
        <f t="shared" si="13"/>
        <v/>
      </c>
      <c r="U38" s="110" t="str">
        <f t="shared" si="13"/>
        <v/>
      </c>
      <c r="V38" s="110" t="str">
        <f t="shared" si="13"/>
        <v/>
      </c>
      <c r="W38" s="111" t="str">
        <f t="shared" si="13"/>
        <v/>
      </c>
      <c r="X38" s="109" t="str">
        <f t="shared" si="14"/>
        <v/>
      </c>
      <c r="Y38" s="110" t="str">
        <f t="shared" si="14"/>
        <v/>
      </c>
      <c r="Z38" s="110" t="str">
        <f t="shared" si="14"/>
        <v/>
      </c>
      <c r="AA38" s="111" t="str">
        <f t="shared" si="14"/>
        <v/>
      </c>
      <c r="AB38" s="109" t="str">
        <f t="shared" si="15"/>
        <v/>
      </c>
      <c r="AC38" s="110" t="str">
        <f t="shared" si="15"/>
        <v/>
      </c>
      <c r="AD38" s="110" t="str">
        <f t="shared" si="15"/>
        <v/>
      </c>
      <c r="AE38" s="111" t="str">
        <f t="shared" si="15"/>
        <v/>
      </c>
    </row>
    <row r="39" spans="2:31" ht="12" customHeight="1">
      <c r="B39" s="27">
        <f>IF(情報!$C37="","",情報!$C37)</f>
        <v>135</v>
      </c>
      <c r="C39" s="28" t="str">
        <f t="shared" si="16"/>
        <v/>
      </c>
      <c r="D39" s="114" t="str">
        <f t="shared" si="9"/>
        <v/>
      </c>
      <c r="E39" s="115" t="str">
        <f t="shared" si="9"/>
        <v/>
      </c>
      <c r="F39" s="115" t="str">
        <f t="shared" si="9"/>
        <v/>
      </c>
      <c r="G39" s="116" t="str">
        <f t="shared" si="9"/>
        <v/>
      </c>
      <c r="H39" s="114" t="str">
        <f t="shared" si="10"/>
        <v/>
      </c>
      <c r="I39" s="115" t="str">
        <f t="shared" si="10"/>
        <v/>
      </c>
      <c r="J39" s="115" t="str">
        <f t="shared" si="10"/>
        <v/>
      </c>
      <c r="K39" s="116" t="str">
        <f t="shared" si="10"/>
        <v/>
      </c>
      <c r="L39" s="114" t="str">
        <f t="shared" si="11"/>
        <v/>
      </c>
      <c r="M39" s="115" t="str">
        <f t="shared" si="11"/>
        <v/>
      </c>
      <c r="N39" s="115" t="str">
        <f t="shared" si="11"/>
        <v/>
      </c>
      <c r="O39" s="116" t="str">
        <f t="shared" si="11"/>
        <v/>
      </c>
      <c r="P39" s="114" t="str">
        <f t="shared" si="12"/>
        <v/>
      </c>
      <c r="Q39" s="115" t="str">
        <f t="shared" si="12"/>
        <v/>
      </c>
      <c r="R39" s="115" t="str">
        <f t="shared" si="12"/>
        <v/>
      </c>
      <c r="S39" s="116" t="str">
        <f t="shared" si="12"/>
        <v/>
      </c>
      <c r="T39" s="114" t="str">
        <f t="shared" si="13"/>
        <v/>
      </c>
      <c r="U39" s="115" t="str">
        <f t="shared" si="13"/>
        <v/>
      </c>
      <c r="V39" s="115" t="str">
        <f t="shared" si="13"/>
        <v/>
      </c>
      <c r="W39" s="116" t="str">
        <f t="shared" si="13"/>
        <v/>
      </c>
      <c r="X39" s="114" t="str">
        <f t="shared" si="14"/>
        <v/>
      </c>
      <c r="Y39" s="115" t="str">
        <f t="shared" si="14"/>
        <v/>
      </c>
      <c r="Z39" s="115" t="str">
        <f t="shared" si="14"/>
        <v/>
      </c>
      <c r="AA39" s="116" t="str">
        <f t="shared" si="14"/>
        <v/>
      </c>
      <c r="AB39" s="114" t="str">
        <f t="shared" si="15"/>
        <v/>
      </c>
      <c r="AC39" s="115" t="str">
        <f t="shared" si="15"/>
        <v/>
      </c>
      <c r="AD39" s="115" t="str">
        <f t="shared" si="15"/>
        <v/>
      </c>
      <c r="AE39" s="116" t="str">
        <f t="shared" si="15"/>
        <v/>
      </c>
    </row>
    <row r="40" spans="2:31" ht="12" customHeight="1">
      <c r="B40" s="33">
        <f>IF(情報!$C38="","",情報!$C38)</f>
        <v>136</v>
      </c>
      <c r="C40" s="34" t="str">
        <f t="shared" si="16"/>
        <v/>
      </c>
      <c r="D40" s="117" t="str">
        <f t="shared" si="9"/>
        <v/>
      </c>
      <c r="E40" s="118" t="str">
        <f t="shared" si="9"/>
        <v/>
      </c>
      <c r="F40" s="118" t="str">
        <f t="shared" si="9"/>
        <v/>
      </c>
      <c r="G40" s="119" t="str">
        <f t="shared" si="9"/>
        <v/>
      </c>
      <c r="H40" s="117" t="str">
        <f t="shared" si="10"/>
        <v/>
      </c>
      <c r="I40" s="118" t="str">
        <f t="shared" si="10"/>
        <v/>
      </c>
      <c r="J40" s="118" t="str">
        <f t="shared" si="10"/>
        <v/>
      </c>
      <c r="K40" s="119" t="str">
        <f t="shared" si="10"/>
        <v/>
      </c>
      <c r="L40" s="117" t="str">
        <f t="shared" si="11"/>
        <v/>
      </c>
      <c r="M40" s="118" t="str">
        <f t="shared" si="11"/>
        <v/>
      </c>
      <c r="N40" s="118" t="str">
        <f t="shared" si="11"/>
        <v/>
      </c>
      <c r="O40" s="119" t="str">
        <f t="shared" si="11"/>
        <v/>
      </c>
      <c r="P40" s="117" t="str">
        <f t="shared" si="12"/>
        <v/>
      </c>
      <c r="Q40" s="118" t="str">
        <f t="shared" si="12"/>
        <v/>
      </c>
      <c r="R40" s="118" t="str">
        <f t="shared" si="12"/>
        <v/>
      </c>
      <c r="S40" s="119" t="str">
        <f t="shared" si="12"/>
        <v/>
      </c>
      <c r="T40" s="117" t="str">
        <f t="shared" si="13"/>
        <v/>
      </c>
      <c r="U40" s="118" t="str">
        <f t="shared" si="13"/>
        <v/>
      </c>
      <c r="V40" s="118" t="str">
        <f t="shared" si="13"/>
        <v/>
      </c>
      <c r="W40" s="119" t="str">
        <f t="shared" si="13"/>
        <v/>
      </c>
      <c r="X40" s="117" t="str">
        <f t="shared" si="14"/>
        <v/>
      </c>
      <c r="Y40" s="118" t="str">
        <f t="shared" si="14"/>
        <v/>
      </c>
      <c r="Z40" s="118" t="str">
        <f t="shared" si="14"/>
        <v/>
      </c>
      <c r="AA40" s="119" t="str">
        <f t="shared" si="14"/>
        <v/>
      </c>
      <c r="AB40" s="117" t="str">
        <f t="shared" si="15"/>
        <v/>
      </c>
      <c r="AC40" s="118" t="str">
        <f t="shared" si="15"/>
        <v/>
      </c>
      <c r="AD40" s="118" t="str">
        <f t="shared" si="15"/>
        <v/>
      </c>
      <c r="AE40" s="119" t="str">
        <f t="shared" si="15"/>
        <v/>
      </c>
    </row>
    <row r="41" spans="2:31" ht="12" customHeight="1">
      <c r="B41" s="21">
        <f>IF(情報!$C39="","",情報!$C39)</f>
        <v>137</v>
      </c>
      <c r="C41" s="22" t="str">
        <f t="shared" si="16"/>
        <v/>
      </c>
      <c r="D41" s="109" t="str">
        <f t="shared" si="9"/>
        <v/>
      </c>
      <c r="E41" s="110" t="str">
        <f t="shared" si="9"/>
        <v/>
      </c>
      <c r="F41" s="110" t="str">
        <f t="shared" si="9"/>
        <v/>
      </c>
      <c r="G41" s="111" t="str">
        <f t="shared" si="9"/>
        <v/>
      </c>
      <c r="H41" s="109" t="str">
        <f t="shared" si="10"/>
        <v/>
      </c>
      <c r="I41" s="110" t="str">
        <f t="shared" si="10"/>
        <v/>
      </c>
      <c r="J41" s="110" t="str">
        <f t="shared" si="10"/>
        <v/>
      </c>
      <c r="K41" s="111" t="str">
        <f t="shared" si="10"/>
        <v/>
      </c>
      <c r="L41" s="109" t="str">
        <f t="shared" si="11"/>
        <v/>
      </c>
      <c r="M41" s="110" t="str">
        <f t="shared" si="11"/>
        <v/>
      </c>
      <c r="N41" s="110" t="str">
        <f t="shared" si="11"/>
        <v/>
      </c>
      <c r="O41" s="111" t="str">
        <f t="shared" si="11"/>
        <v/>
      </c>
      <c r="P41" s="109" t="str">
        <f t="shared" si="12"/>
        <v/>
      </c>
      <c r="Q41" s="110" t="str">
        <f t="shared" si="12"/>
        <v/>
      </c>
      <c r="R41" s="110" t="str">
        <f t="shared" si="12"/>
        <v/>
      </c>
      <c r="S41" s="111" t="str">
        <f t="shared" si="12"/>
        <v/>
      </c>
      <c r="T41" s="109" t="str">
        <f t="shared" si="13"/>
        <v/>
      </c>
      <c r="U41" s="110" t="str">
        <f t="shared" si="13"/>
        <v/>
      </c>
      <c r="V41" s="110" t="str">
        <f t="shared" si="13"/>
        <v/>
      </c>
      <c r="W41" s="111" t="str">
        <f t="shared" si="13"/>
        <v/>
      </c>
      <c r="X41" s="109" t="str">
        <f t="shared" si="14"/>
        <v/>
      </c>
      <c r="Y41" s="110" t="str">
        <f t="shared" si="14"/>
        <v/>
      </c>
      <c r="Z41" s="110" t="str">
        <f t="shared" si="14"/>
        <v/>
      </c>
      <c r="AA41" s="111" t="str">
        <f t="shared" si="14"/>
        <v/>
      </c>
      <c r="AB41" s="109" t="str">
        <f t="shared" si="15"/>
        <v/>
      </c>
      <c r="AC41" s="110" t="str">
        <f t="shared" si="15"/>
        <v/>
      </c>
      <c r="AD41" s="110" t="str">
        <f t="shared" si="15"/>
        <v/>
      </c>
      <c r="AE41" s="111" t="str">
        <f t="shared" si="15"/>
        <v/>
      </c>
    </row>
    <row r="42" spans="2:31" ht="12" customHeight="1">
      <c r="B42" s="21">
        <f>IF(情報!$C40="","",情報!$C40)</f>
        <v>138</v>
      </c>
      <c r="C42" s="22" t="str">
        <f t="shared" si="16"/>
        <v/>
      </c>
      <c r="D42" s="109" t="str">
        <f t="shared" si="9"/>
        <v/>
      </c>
      <c r="E42" s="110" t="str">
        <f t="shared" si="9"/>
        <v/>
      </c>
      <c r="F42" s="110" t="str">
        <f t="shared" si="9"/>
        <v/>
      </c>
      <c r="G42" s="111" t="str">
        <f t="shared" si="9"/>
        <v/>
      </c>
      <c r="H42" s="109" t="str">
        <f t="shared" si="10"/>
        <v/>
      </c>
      <c r="I42" s="110" t="str">
        <f t="shared" si="10"/>
        <v/>
      </c>
      <c r="J42" s="110" t="str">
        <f t="shared" si="10"/>
        <v/>
      </c>
      <c r="K42" s="111" t="str">
        <f t="shared" si="10"/>
        <v/>
      </c>
      <c r="L42" s="109" t="str">
        <f t="shared" si="11"/>
        <v/>
      </c>
      <c r="M42" s="110" t="str">
        <f t="shared" si="11"/>
        <v/>
      </c>
      <c r="N42" s="110" t="str">
        <f t="shared" si="11"/>
        <v/>
      </c>
      <c r="O42" s="111" t="str">
        <f t="shared" si="11"/>
        <v/>
      </c>
      <c r="P42" s="109" t="str">
        <f t="shared" si="12"/>
        <v/>
      </c>
      <c r="Q42" s="110" t="str">
        <f t="shared" si="12"/>
        <v/>
      </c>
      <c r="R42" s="110" t="str">
        <f t="shared" si="12"/>
        <v/>
      </c>
      <c r="S42" s="111" t="str">
        <f t="shared" si="12"/>
        <v/>
      </c>
      <c r="T42" s="109" t="str">
        <f t="shared" si="13"/>
        <v/>
      </c>
      <c r="U42" s="110" t="str">
        <f t="shared" si="13"/>
        <v/>
      </c>
      <c r="V42" s="110" t="str">
        <f t="shared" si="13"/>
        <v/>
      </c>
      <c r="W42" s="111" t="str">
        <f t="shared" si="13"/>
        <v/>
      </c>
      <c r="X42" s="109" t="str">
        <f t="shared" si="14"/>
        <v/>
      </c>
      <c r="Y42" s="110" t="str">
        <f t="shared" si="14"/>
        <v/>
      </c>
      <c r="Z42" s="110" t="str">
        <f t="shared" si="14"/>
        <v/>
      </c>
      <c r="AA42" s="111" t="str">
        <f t="shared" si="14"/>
        <v/>
      </c>
      <c r="AB42" s="109" t="str">
        <f t="shared" si="15"/>
        <v/>
      </c>
      <c r="AC42" s="110" t="str">
        <f t="shared" si="15"/>
        <v/>
      </c>
      <c r="AD42" s="110" t="str">
        <f t="shared" si="15"/>
        <v/>
      </c>
      <c r="AE42" s="111" t="str">
        <f t="shared" si="15"/>
        <v/>
      </c>
    </row>
    <row r="43" spans="2:31" ht="12" customHeight="1">
      <c r="B43" s="21">
        <f>IF(情報!$C41="","",情報!$C41)</f>
        <v>139</v>
      </c>
      <c r="C43" s="22" t="str">
        <f t="shared" si="16"/>
        <v/>
      </c>
      <c r="D43" s="109" t="str">
        <f t="shared" si="9"/>
        <v/>
      </c>
      <c r="E43" s="110" t="str">
        <f t="shared" si="9"/>
        <v/>
      </c>
      <c r="F43" s="110" t="str">
        <f t="shared" si="9"/>
        <v/>
      </c>
      <c r="G43" s="111" t="str">
        <f t="shared" si="9"/>
        <v/>
      </c>
      <c r="H43" s="109" t="str">
        <f t="shared" si="10"/>
        <v/>
      </c>
      <c r="I43" s="110" t="str">
        <f t="shared" si="10"/>
        <v/>
      </c>
      <c r="J43" s="110" t="str">
        <f t="shared" si="10"/>
        <v/>
      </c>
      <c r="K43" s="111" t="str">
        <f t="shared" si="10"/>
        <v/>
      </c>
      <c r="L43" s="109" t="str">
        <f t="shared" si="11"/>
        <v/>
      </c>
      <c r="M43" s="110" t="str">
        <f t="shared" si="11"/>
        <v/>
      </c>
      <c r="N43" s="110" t="str">
        <f t="shared" si="11"/>
        <v/>
      </c>
      <c r="O43" s="111" t="str">
        <f t="shared" si="11"/>
        <v/>
      </c>
      <c r="P43" s="109" t="str">
        <f t="shared" si="12"/>
        <v/>
      </c>
      <c r="Q43" s="110" t="str">
        <f t="shared" si="12"/>
        <v/>
      </c>
      <c r="R43" s="110" t="str">
        <f t="shared" si="12"/>
        <v/>
      </c>
      <c r="S43" s="111" t="str">
        <f t="shared" si="12"/>
        <v/>
      </c>
      <c r="T43" s="109" t="str">
        <f t="shared" si="13"/>
        <v/>
      </c>
      <c r="U43" s="110" t="str">
        <f t="shared" si="13"/>
        <v/>
      </c>
      <c r="V43" s="110" t="str">
        <f t="shared" si="13"/>
        <v/>
      </c>
      <c r="W43" s="111" t="str">
        <f t="shared" si="13"/>
        <v/>
      </c>
      <c r="X43" s="109" t="str">
        <f t="shared" si="14"/>
        <v/>
      </c>
      <c r="Y43" s="110" t="str">
        <f t="shared" si="14"/>
        <v/>
      </c>
      <c r="Z43" s="110" t="str">
        <f t="shared" si="14"/>
        <v/>
      </c>
      <c r="AA43" s="111" t="str">
        <f t="shared" si="14"/>
        <v/>
      </c>
      <c r="AB43" s="109" t="str">
        <f t="shared" si="15"/>
        <v/>
      </c>
      <c r="AC43" s="110" t="str">
        <f t="shared" si="15"/>
        <v/>
      </c>
      <c r="AD43" s="110" t="str">
        <f t="shared" si="15"/>
        <v/>
      </c>
      <c r="AE43" s="111" t="str">
        <f t="shared" si="15"/>
        <v/>
      </c>
    </row>
    <row r="44" spans="2:31" ht="12" customHeight="1">
      <c r="B44" s="27">
        <f>IF(情報!$C42="","",情報!$C42)</f>
        <v>140</v>
      </c>
      <c r="C44" s="28" t="str">
        <f t="shared" si="16"/>
        <v/>
      </c>
      <c r="D44" s="114" t="str">
        <f t="shared" si="9"/>
        <v/>
      </c>
      <c r="E44" s="115" t="str">
        <f t="shared" si="9"/>
        <v/>
      </c>
      <c r="F44" s="115" t="str">
        <f t="shared" si="9"/>
        <v/>
      </c>
      <c r="G44" s="116" t="str">
        <f t="shared" si="9"/>
        <v/>
      </c>
      <c r="H44" s="114" t="str">
        <f t="shared" si="10"/>
        <v/>
      </c>
      <c r="I44" s="115" t="str">
        <f t="shared" si="10"/>
        <v/>
      </c>
      <c r="J44" s="115" t="str">
        <f t="shared" si="10"/>
        <v/>
      </c>
      <c r="K44" s="116" t="str">
        <f t="shared" si="10"/>
        <v/>
      </c>
      <c r="L44" s="114" t="str">
        <f t="shared" si="11"/>
        <v/>
      </c>
      <c r="M44" s="115" t="str">
        <f t="shared" si="11"/>
        <v/>
      </c>
      <c r="N44" s="115" t="str">
        <f t="shared" si="11"/>
        <v/>
      </c>
      <c r="O44" s="116" t="str">
        <f t="shared" si="11"/>
        <v/>
      </c>
      <c r="P44" s="114" t="str">
        <f t="shared" si="12"/>
        <v/>
      </c>
      <c r="Q44" s="115" t="str">
        <f t="shared" si="12"/>
        <v/>
      </c>
      <c r="R44" s="115" t="str">
        <f t="shared" si="12"/>
        <v/>
      </c>
      <c r="S44" s="116" t="str">
        <f t="shared" si="12"/>
        <v/>
      </c>
      <c r="T44" s="114" t="str">
        <f t="shared" si="13"/>
        <v/>
      </c>
      <c r="U44" s="115" t="str">
        <f t="shared" si="13"/>
        <v/>
      </c>
      <c r="V44" s="115" t="str">
        <f t="shared" si="13"/>
        <v/>
      </c>
      <c r="W44" s="116" t="str">
        <f t="shared" si="13"/>
        <v/>
      </c>
      <c r="X44" s="114" t="str">
        <f t="shared" si="14"/>
        <v/>
      </c>
      <c r="Y44" s="115" t="str">
        <f t="shared" si="14"/>
        <v/>
      </c>
      <c r="Z44" s="115" t="str">
        <f t="shared" si="14"/>
        <v/>
      </c>
      <c r="AA44" s="116" t="str">
        <f t="shared" si="14"/>
        <v/>
      </c>
      <c r="AB44" s="114" t="str">
        <f t="shared" si="15"/>
        <v/>
      </c>
      <c r="AC44" s="115" t="str">
        <f t="shared" si="15"/>
        <v/>
      </c>
      <c r="AD44" s="115" t="str">
        <f t="shared" si="15"/>
        <v/>
      </c>
      <c r="AE44" s="116" t="str">
        <f t="shared" si="15"/>
        <v/>
      </c>
    </row>
    <row r="45" spans="2:31" ht="12" customHeight="1">
      <c r="B45" s="33">
        <f>IF(情報!$C43="","",情報!$C43)</f>
        <v>141</v>
      </c>
      <c r="C45" s="34" t="str">
        <f t="shared" si="16"/>
        <v/>
      </c>
      <c r="D45" s="117" t="str">
        <f t="shared" ref="D45:G64" si="17">IF($C45="","",VLOOKUP($B45,評1,D$1,FALSE))</f>
        <v/>
      </c>
      <c r="E45" s="118" t="str">
        <f t="shared" si="17"/>
        <v/>
      </c>
      <c r="F45" s="118" t="str">
        <f t="shared" si="17"/>
        <v/>
      </c>
      <c r="G45" s="119" t="str">
        <f t="shared" si="17"/>
        <v/>
      </c>
      <c r="H45" s="117" t="str">
        <f t="shared" ref="H45:K64" si="18">IF($C45="","",VLOOKUP($B45,評2,H$1,FALSE))</f>
        <v/>
      </c>
      <c r="I45" s="118" t="str">
        <f t="shared" si="18"/>
        <v/>
      </c>
      <c r="J45" s="118" t="str">
        <f t="shared" si="18"/>
        <v/>
      </c>
      <c r="K45" s="119" t="str">
        <f t="shared" si="18"/>
        <v/>
      </c>
      <c r="L45" s="117" t="str">
        <f t="shared" ref="L45:O64" si="19">IF($C45="","",VLOOKUP($B45,評12A,L$1,FALSE))</f>
        <v/>
      </c>
      <c r="M45" s="118" t="str">
        <f t="shared" si="19"/>
        <v/>
      </c>
      <c r="N45" s="118" t="str">
        <f t="shared" si="19"/>
        <v/>
      </c>
      <c r="O45" s="119" t="str">
        <f t="shared" si="19"/>
        <v/>
      </c>
      <c r="P45" s="117" t="str">
        <f t="shared" ref="P45:S64" si="20">IF($C45="","",VLOOKUP($B45,評12B,P$1,FALSE))</f>
        <v/>
      </c>
      <c r="Q45" s="118" t="str">
        <f t="shared" si="20"/>
        <v/>
      </c>
      <c r="R45" s="118" t="str">
        <f t="shared" si="20"/>
        <v/>
      </c>
      <c r="S45" s="119" t="str">
        <f t="shared" si="20"/>
        <v/>
      </c>
      <c r="T45" s="117" t="str">
        <f t="shared" ref="T45:W64" si="21">IF($C45="","",VLOOKUP($B45,評3,T$1,FALSE))</f>
        <v/>
      </c>
      <c r="U45" s="118" t="str">
        <f t="shared" si="21"/>
        <v/>
      </c>
      <c r="V45" s="118" t="str">
        <f t="shared" si="21"/>
        <v/>
      </c>
      <c r="W45" s="119" t="str">
        <f t="shared" si="21"/>
        <v/>
      </c>
      <c r="X45" s="117" t="str">
        <f t="shared" ref="X45:AA64" si="22">IF($C45="","",VLOOKUP($B45,評末A,X$1,FALSE))</f>
        <v/>
      </c>
      <c r="Y45" s="118" t="str">
        <f t="shared" si="22"/>
        <v/>
      </c>
      <c r="Z45" s="118" t="str">
        <f t="shared" si="22"/>
        <v/>
      </c>
      <c r="AA45" s="119" t="str">
        <f t="shared" si="22"/>
        <v/>
      </c>
      <c r="AB45" s="117" t="str">
        <f t="shared" ref="AB45:AE64" si="23">IF($C45="","",VLOOKUP($B45,評末B,AB$1,FALSE))</f>
        <v/>
      </c>
      <c r="AC45" s="118" t="str">
        <f t="shared" si="23"/>
        <v/>
      </c>
      <c r="AD45" s="118" t="str">
        <f t="shared" si="23"/>
        <v/>
      </c>
      <c r="AE45" s="119" t="str">
        <f t="shared" si="23"/>
        <v/>
      </c>
    </row>
    <row r="46" spans="2:31" ht="12" customHeight="1">
      <c r="B46" s="21">
        <f>IF(情報!$C44="","",情報!$C44)</f>
        <v>142</v>
      </c>
      <c r="C46" s="22" t="str">
        <f t="shared" si="16"/>
        <v/>
      </c>
      <c r="D46" s="109" t="str">
        <f t="shared" si="17"/>
        <v/>
      </c>
      <c r="E46" s="110" t="str">
        <f t="shared" si="17"/>
        <v/>
      </c>
      <c r="F46" s="110" t="str">
        <f t="shared" si="17"/>
        <v/>
      </c>
      <c r="G46" s="111" t="str">
        <f t="shared" si="17"/>
        <v/>
      </c>
      <c r="H46" s="109" t="str">
        <f t="shared" si="18"/>
        <v/>
      </c>
      <c r="I46" s="110" t="str">
        <f t="shared" si="18"/>
        <v/>
      </c>
      <c r="J46" s="110" t="str">
        <f t="shared" si="18"/>
        <v/>
      </c>
      <c r="K46" s="111" t="str">
        <f t="shared" si="18"/>
        <v/>
      </c>
      <c r="L46" s="109" t="str">
        <f t="shared" si="19"/>
        <v/>
      </c>
      <c r="M46" s="110" t="str">
        <f t="shared" si="19"/>
        <v/>
      </c>
      <c r="N46" s="110" t="str">
        <f t="shared" si="19"/>
        <v/>
      </c>
      <c r="O46" s="111" t="str">
        <f t="shared" si="19"/>
        <v/>
      </c>
      <c r="P46" s="109" t="str">
        <f t="shared" si="20"/>
        <v/>
      </c>
      <c r="Q46" s="110" t="str">
        <f t="shared" si="20"/>
        <v/>
      </c>
      <c r="R46" s="110" t="str">
        <f t="shared" si="20"/>
        <v/>
      </c>
      <c r="S46" s="111" t="str">
        <f t="shared" si="20"/>
        <v/>
      </c>
      <c r="T46" s="109" t="str">
        <f t="shared" si="21"/>
        <v/>
      </c>
      <c r="U46" s="110" t="str">
        <f t="shared" si="21"/>
        <v/>
      </c>
      <c r="V46" s="110" t="str">
        <f t="shared" si="21"/>
        <v/>
      </c>
      <c r="W46" s="111" t="str">
        <f t="shared" si="21"/>
        <v/>
      </c>
      <c r="X46" s="109" t="str">
        <f t="shared" si="22"/>
        <v/>
      </c>
      <c r="Y46" s="110" t="str">
        <f t="shared" si="22"/>
        <v/>
      </c>
      <c r="Z46" s="110" t="str">
        <f t="shared" si="22"/>
        <v/>
      </c>
      <c r="AA46" s="111" t="str">
        <f t="shared" si="22"/>
        <v/>
      </c>
      <c r="AB46" s="109" t="str">
        <f t="shared" si="23"/>
        <v/>
      </c>
      <c r="AC46" s="110" t="str">
        <f t="shared" si="23"/>
        <v/>
      </c>
      <c r="AD46" s="110" t="str">
        <f t="shared" si="23"/>
        <v/>
      </c>
      <c r="AE46" s="111" t="str">
        <f t="shared" si="23"/>
        <v/>
      </c>
    </row>
    <row r="47" spans="2:31" ht="12" customHeight="1">
      <c r="B47" s="21">
        <f>IF(情報!$C45="","",情報!$C45)</f>
        <v>143</v>
      </c>
      <c r="C47" s="22" t="str">
        <f t="shared" si="16"/>
        <v/>
      </c>
      <c r="D47" s="109" t="str">
        <f t="shared" si="17"/>
        <v/>
      </c>
      <c r="E47" s="110" t="str">
        <f t="shared" si="17"/>
        <v/>
      </c>
      <c r="F47" s="110" t="str">
        <f t="shared" si="17"/>
        <v/>
      </c>
      <c r="G47" s="111" t="str">
        <f t="shared" si="17"/>
        <v/>
      </c>
      <c r="H47" s="109" t="str">
        <f t="shared" si="18"/>
        <v/>
      </c>
      <c r="I47" s="110" t="str">
        <f t="shared" si="18"/>
        <v/>
      </c>
      <c r="J47" s="110" t="str">
        <f t="shared" si="18"/>
        <v/>
      </c>
      <c r="K47" s="111" t="str">
        <f t="shared" si="18"/>
        <v/>
      </c>
      <c r="L47" s="109" t="str">
        <f t="shared" si="19"/>
        <v/>
      </c>
      <c r="M47" s="110" t="str">
        <f t="shared" si="19"/>
        <v/>
      </c>
      <c r="N47" s="110" t="str">
        <f t="shared" si="19"/>
        <v/>
      </c>
      <c r="O47" s="111" t="str">
        <f t="shared" si="19"/>
        <v/>
      </c>
      <c r="P47" s="109" t="str">
        <f t="shared" si="20"/>
        <v/>
      </c>
      <c r="Q47" s="110" t="str">
        <f t="shared" si="20"/>
        <v/>
      </c>
      <c r="R47" s="110" t="str">
        <f t="shared" si="20"/>
        <v/>
      </c>
      <c r="S47" s="111" t="str">
        <f t="shared" si="20"/>
        <v/>
      </c>
      <c r="T47" s="109" t="str">
        <f t="shared" si="21"/>
        <v/>
      </c>
      <c r="U47" s="110" t="str">
        <f t="shared" si="21"/>
        <v/>
      </c>
      <c r="V47" s="110" t="str">
        <f t="shared" si="21"/>
        <v/>
      </c>
      <c r="W47" s="111" t="str">
        <f t="shared" si="21"/>
        <v/>
      </c>
      <c r="X47" s="109" t="str">
        <f t="shared" si="22"/>
        <v/>
      </c>
      <c r="Y47" s="110" t="str">
        <f t="shared" si="22"/>
        <v/>
      </c>
      <c r="Z47" s="110" t="str">
        <f t="shared" si="22"/>
        <v/>
      </c>
      <c r="AA47" s="111" t="str">
        <f t="shared" si="22"/>
        <v/>
      </c>
      <c r="AB47" s="109" t="str">
        <f t="shared" si="23"/>
        <v/>
      </c>
      <c r="AC47" s="110" t="str">
        <f t="shared" si="23"/>
        <v/>
      </c>
      <c r="AD47" s="110" t="str">
        <f t="shared" si="23"/>
        <v/>
      </c>
      <c r="AE47" s="111" t="str">
        <f t="shared" si="23"/>
        <v/>
      </c>
    </row>
    <row r="48" spans="2:31" ht="12" customHeight="1">
      <c r="B48" s="21">
        <f>IF(情報!$C46="","",情報!$C46)</f>
        <v>144</v>
      </c>
      <c r="C48" s="22" t="str">
        <f t="shared" si="16"/>
        <v/>
      </c>
      <c r="D48" s="109" t="str">
        <f t="shared" si="17"/>
        <v/>
      </c>
      <c r="E48" s="110" t="str">
        <f t="shared" si="17"/>
        <v/>
      </c>
      <c r="F48" s="110" t="str">
        <f t="shared" si="17"/>
        <v/>
      </c>
      <c r="G48" s="111" t="str">
        <f t="shared" si="17"/>
        <v/>
      </c>
      <c r="H48" s="109" t="str">
        <f t="shared" si="18"/>
        <v/>
      </c>
      <c r="I48" s="110" t="str">
        <f t="shared" si="18"/>
        <v/>
      </c>
      <c r="J48" s="110" t="str">
        <f t="shared" si="18"/>
        <v/>
      </c>
      <c r="K48" s="111" t="str">
        <f t="shared" si="18"/>
        <v/>
      </c>
      <c r="L48" s="109" t="str">
        <f t="shared" si="19"/>
        <v/>
      </c>
      <c r="M48" s="110" t="str">
        <f t="shared" si="19"/>
        <v/>
      </c>
      <c r="N48" s="110" t="str">
        <f t="shared" si="19"/>
        <v/>
      </c>
      <c r="O48" s="111" t="str">
        <f t="shared" si="19"/>
        <v/>
      </c>
      <c r="P48" s="109" t="str">
        <f t="shared" si="20"/>
        <v/>
      </c>
      <c r="Q48" s="110" t="str">
        <f t="shared" si="20"/>
        <v/>
      </c>
      <c r="R48" s="110" t="str">
        <f t="shared" si="20"/>
        <v/>
      </c>
      <c r="S48" s="111" t="str">
        <f t="shared" si="20"/>
        <v/>
      </c>
      <c r="T48" s="109" t="str">
        <f t="shared" si="21"/>
        <v/>
      </c>
      <c r="U48" s="110" t="str">
        <f t="shared" si="21"/>
        <v/>
      </c>
      <c r="V48" s="110" t="str">
        <f t="shared" si="21"/>
        <v/>
      </c>
      <c r="W48" s="111" t="str">
        <f t="shared" si="21"/>
        <v/>
      </c>
      <c r="X48" s="109" t="str">
        <f t="shared" si="22"/>
        <v/>
      </c>
      <c r="Y48" s="110" t="str">
        <f t="shared" si="22"/>
        <v/>
      </c>
      <c r="Z48" s="110" t="str">
        <f t="shared" si="22"/>
        <v/>
      </c>
      <c r="AA48" s="111" t="str">
        <f t="shared" si="22"/>
        <v/>
      </c>
      <c r="AB48" s="109" t="str">
        <f t="shared" si="23"/>
        <v/>
      </c>
      <c r="AC48" s="110" t="str">
        <f t="shared" si="23"/>
        <v/>
      </c>
      <c r="AD48" s="110" t="str">
        <f t="shared" si="23"/>
        <v/>
      </c>
      <c r="AE48" s="111" t="str">
        <f t="shared" si="23"/>
        <v/>
      </c>
    </row>
    <row r="49" spans="2:31" ht="12" customHeight="1" thickBot="1">
      <c r="B49" s="39">
        <f>IF(情報!$C47="","",情報!$C47)</f>
        <v>145</v>
      </c>
      <c r="C49" s="40" t="str">
        <f t="shared" si="16"/>
        <v/>
      </c>
      <c r="D49" s="120" t="str">
        <f t="shared" si="17"/>
        <v/>
      </c>
      <c r="E49" s="121" t="str">
        <f t="shared" si="17"/>
        <v/>
      </c>
      <c r="F49" s="121" t="str">
        <f t="shared" si="17"/>
        <v/>
      </c>
      <c r="G49" s="122" t="str">
        <f t="shared" si="17"/>
        <v/>
      </c>
      <c r="H49" s="120" t="str">
        <f t="shared" si="18"/>
        <v/>
      </c>
      <c r="I49" s="121" t="str">
        <f t="shared" si="18"/>
        <v/>
      </c>
      <c r="J49" s="121" t="str">
        <f t="shared" si="18"/>
        <v/>
      </c>
      <c r="K49" s="122" t="str">
        <f t="shared" si="18"/>
        <v/>
      </c>
      <c r="L49" s="120" t="str">
        <f t="shared" si="19"/>
        <v/>
      </c>
      <c r="M49" s="121" t="str">
        <f t="shared" si="19"/>
        <v/>
      </c>
      <c r="N49" s="121" t="str">
        <f t="shared" si="19"/>
        <v/>
      </c>
      <c r="O49" s="122" t="str">
        <f t="shared" si="19"/>
        <v/>
      </c>
      <c r="P49" s="120" t="str">
        <f t="shared" si="20"/>
        <v/>
      </c>
      <c r="Q49" s="121" t="str">
        <f t="shared" si="20"/>
        <v/>
      </c>
      <c r="R49" s="121" t="str">
        <f t="shared" si="20"/>
        <v/>
      </c>
      <c r="S49" s="122" t="str">
        <f t="shared" si="20"/>
        <v/>
      </c>
      <c r="T49" s="120" t="str">
        <f t="shared" si="21"/>
        <v/>
      </c>
      <c r="U49" s="121" t="str">
        <f t="shared" si="21"/>
        <v/>
      </c>
      <c r="V49" s="121" t="str">
        <f t="shared" si="21"/>
        <v/>
      </c>
      <c r="W49" s="122" t="str">
        <f t="shared" si="21"/>
        <v/>
      </c>
      <c r="X49" s="120" t="str">
        <f t="shared" si="22"/>
        <v/>
      </c>
      <c r="Y49" s="121" t="str">
        <f t="shared" si="22"/>
        <v/>
      </c>
      <c r="Z49" s="121" t="str">
        <f t="shared" si="22"/>
        <v/>
      </c>
      <c r="AA49" s="122" t="str">
        <f t="shared" si="22"/>
        <v/>
      </c>
      <c r="AB49" s="120" t="str">
        <f t="shared" si="23"/>
        <v/>
      </c>
      <c r="AC49" s="121" t="str">
        <f t="shared" si="23"/>
        <v/>
      </c>
      <c r="AD49" s="121" t="str">
        <f t="shared" si="23"/>
        <v/>
      </c>
      <c r="AE49" s="122" t="str">
        <f t="shared" si="23"/>
        <v/>
      </c>
    </row>
    <row r="50" spans="2:31" ht="12" customHeight="1">
      <c r="B50" s="14">
        <f>IF(情報!$C48="","",情報!$C48)</f>
        <v>201</v>
      </c>
      <c r="C50" s="15" t="str">
        <f t="shared" si="16"/>
        <v/>
      </c>
      <c r="D50" s="104" t="str">
        <f t="shared" si="17"/>
        <v/>
      </c>
      <c r="E50" s="105" t="str">
        <f t="shared" si="17"/>
        <v/>
      </c>
      <c r="F50" s="105" t="str">
        <f t="shared" si="17"/>
        <v/>
      </c>
      <c r="G50" s="106" t="str">
        <f t="shared" si="17"/>
        <v/>
      </c>
      <c r="H50" s="104" t="str">
        <f t="shared" si="18"/>
        <v/>
      </c>
      <c r="I50" s="105" t="str">
        <f t="shared" si="18"/>
        <v/>
      </c>
      <c r="J50" s="105" t="str">
        <f t="shared" si="18"/>
        <v/>
      </c>
      <c r="K50" s="106" t="str">
        <f t="shared" si="18"/>
        <v/>
      </c>
      <c r="L50" s="104" t="str">
        <f t="shared" si="19"/>
        <v/>
      </c>
      <c r="M50" s="105" t="str">
        <f t="shared" si="19"/>
        <v/>
      </c>
      <c r="N50" s="105" t="str">
        <f t="shared" si="19"/>
        <v/>
      </c>
      <c r="O50" s="106" t="str">
        <f t="shared" si="19"/>
        <v/>
      </c>
      <c r="P50" s="104" t="str">
        <f t="shared" si="20"/>
        <v/>
      </c>
      <c r="Q50" s="105" t="str">
        <f t="shared" si="20"/>
        <v/>
      </c>
      <c r="R50" s="105" t="str">
        <f t="shared" si="20"/>
        <v/>
      </c>
      <c r="S50" s="106" t="str">
        <f t="shared" si="20"/>
        <v/>
      </c>
      <c r="T50" s="104" t="str">
        <f t="shared" si="21"/>
        <v/>
      </c>
      <c r="U50" s="105" t="str">
        <f t="shared" si="21"/>
        <v/>
      </c>
      <c r="V50" s="105" t="str">
        <f t="shared" si="21"/>
        <v/>
      </c>
      <c r="W50" s="106" t="str">
        <f t="shared" si="21"/>
        <v/>
      </c>
      <c r="X50" s="104" t="str">
        <f t="shared" si="22"/>
        <v/>
      </c>
      <c r="Y50" s="105" t="str">
        <f t="shared" si="22"/>
        <v/>
      </c>
      <c r="Z50" s="105" t="str">
        <f t="shared" si="22"/>
        <v/>
      </c>
      <c r="AA50" s="106" t="str">
        <f t="shared" si="22"/>
        <v/>
      </c>
      <c r="AB50" s="104" t="str">
        <f t="shared" si="23"/>
        <v/>
      </c>
      <c r="AC50" s="105" t="str">
        <f t="shared" si="23"/>
        <v/>
      </c>
      <c r="AD50" s="105" t="str">
        <f t="shared" si="23"/>
        <v/>
      </c>
      <c r="AE50" s="106" t="str">
        <f t="shared" si="23"/>
        <v/>
      </c>
    </row>
    <row r="51" spans="2:31" ht="12" customHeight="1">
      <c r="B51" s="21">
        <f>IF(情報!$C49="","",情報!$C49)</f>
        <v>202</v>
      </c>
      <c r="C51" s="22" t="str">
        <f t="shared" si="16"/>
        <v/>
      </c>
      <c r="D51" s="109" t="str">
        <f t="shared" si="17"/>
        <v/>
      </c>
      <c r="E51" s="110" t="str">
        <f t="shared" si="17"/>
        <v/>
      </c>
      <c r="F51" s="110" t="str">
        <f t="shared" si="17"/>
        <v/>
      </c>
      <c r="G51" s="111" t="str">
        <f t="shared" si="17"/>
        <v/>
      </c>
      <c r="H51" s="109" t="str">
        <f t="shared" si="18"/>
        <v/>
      </c>
      <c r="I51" s="110" t="str">
        <f t="shared" si="18"/>
        <v/>
      </c>
      <c r="J51" s="110" t="str">
        <f t="shared" si="18"/>
        <v/>
      </c>
      <c r="K51" s="111" t="str">
        <f t="shared" si="18"/>
        <v/>
      </c>
      <c r="L51" s="109" t="str">
        <f t="shared" si="19"/>
        <v/>
      </c>
      <c r="M51" s="110" t="str">
        <f t="shared" si="19"/>
        <v/>
      </c>
      <c r="N51" s="110" t="str">
        <f t="shared" si="19"/>
        <v/>
      </c>
      <c r="O51" s="111" t="str">
        <f t="shared" si="19"/>
        <v/>
      </c>
      <c r="P51" s="109" t="str">
        <f t="shared" si="20"/>
        <v/>
      </c>
      <c r="Q51" s="110" t="str">
        <f t="shared" si="20"/>
        <v/>
      </c>
      <c r="R51" s="110" t="str">
        <f t="shared" si="20"/>
        <v/>
      </c>
      <c r="S51" s="111" t="str">
        <f t="shared" si="20"/>
        <v/>
      </c>
      <c r="T51" s="109" t="str">
        <f t="shared" si="21"/>
        <v/>
      </c>
      <c r="U51" s="110" t="str">
        <f t="shared" si="21"/>
        <v/>
      </c>
      <c r="V51" s="110" t="str">
        <f t="shared" si="21"/>
        <v/>
      </c>
      <c r="W51" s="111" t="str">
        <f t="shared" si="21"/>
        <v/>
      </c>
      <c r="X51" s="109" t="str">
        <f t="shared" si="22"/>
        <v/>
      </c>
      <c r="Y51" s="110" t="str">
        <f t="shared" si="22"/>
        <v/>
      </c>
      <c r="Z51" s="110" t="str">
        <f t="shared" si="22"/>
        <v/>
      </c>
      <c r="AA51" s="111" t="str">
        <f t="shared" si="22"/>
        <v/>
      </c>
      <c r="AB51" s="109" t="str">
        <f t="shared" si="23"/>
        <v/>
      </c>
      <c r="AC51" s="110" t="str">
        <f t="shared" si="23"/>
        <v/>
      </c>
      <c r="AD51" s="110" t="str">
        <f t="shared" si="23"/>
        <v/>
      </c>
      <c r="AE51" s="111" t="str">
        <f t="shared" si="23"/>
        <v/>
      </c>
    </row>
    <row r="52" spans="2:31" ht="12" customHeight="1">
      <c r="B52" s="21">
        <f>IF(情報!$C50="","",情報!$C50)</f>
        <v>203</v>
      </c>
      <c r="C52" s="22" t="str">
        <f t="shared" si="16"/>
        <v/>
      </c>
      <c r="D52" s="109" t="str">
        <f t="shared" si="17"/>
        <v/>
      </c>
      <c r="E52" s="110" t="str">
        <f t="shared" si="17"/>
        <v/>
      </c>
      <c r="F52" s="110" t="str">
        <f t="shared" si="17"/>
        <v/>
      </c>
      <c r="G52" s="111" t="str">
        <f t="shared" si="17"/>
        <v/>
      </c>
      <c r="H52" s="109" t="str">
        <f t="shared" si="18"/>
        <v/>
      </c>
      <c r="I52" s="110" t="str">
        <f t="shared" si="18"/>
        <v/>
      </c>
      <c r="J52" s="110" t="str">
        <f t="shared" si="18"/>
        <v/>
      </c>
      <c r="K52" s="111" t="str">
        <f t="shared" si="18"/>
        <v/>
      </c>
      <c r="L52" s="109" t="str">
        <f t="shared" si="19"/>
        <v/>
      </c>
      <c r="M52" s="110" t="str">
        <f t="shared" si="19"/>
        <v/>
      </c>
      <c r="N52" s="110" t="str">
        <f t="shared" si="19"/>
        <v/>
      </c>
      <c r="O52" s="111" t="str">
        <f t="shared" si="19"/>
        <v/>
      </c>
      <c r="P52" s="109" t="str">
        <f t="shared" si="20"/>
        <v/>
      </c>
      <c r="Q52" s="110" t="str">
        <f t="shared" si="20"/>
        <v/>
      </c>
      <c r="R52" s="110" t="str">
        <f t="shared" si="20"/>
        <v/>
      </c>
      <c r="S52" s="111" t="str">
        <f t="shared" si="20"/>
        <v/>
      </c>
      <c r="T52" s="109" t="str">
        <f t="shared" si="21"/>
        <v/>
      </c>
      <c r="U52" s="110" t="str">
        <f t="shared" si="21"/>
        <v/>
      </c>
      <c r="V52" s="110" t="str">
        <f t="shared" si="21"/>
        <v/>
      </c>
      <c r="W52" s="111" t="str">
        <f t="shared" si="21"/>
        <v/>
      </c>
      <c r="X52" s="109" t="str">
        <f t="shared" si="22"/>
        <v/>
      </c>
      <c r="Y52" s="110" t="str">
        <f t="shared" si="22"/>
        <v/>
      </c>
      <c r="Z52" s="110" t="str">
        <f t="shared" si="22"/>
        <v/>
      </c>
      <c r="AA52" s="111" t="str">
        <f t="shared" si="22"/>
        <v/>
      </c>
      <c r="AB52" s="109" t="str">
        <f t="shared" si="23"/>
        <v/>
      </c>
      <c r="AC52" s="110" t="str">
        <f t="shared" si="23"/>
        <v/>
      </c>
      <c r="AD52" s="110" t="str">
        <f t="shared" si="23"/>
        <v/>
      </c>
      <c r="AE52" s="111" t="str">
        <f t="shared" si="23"/>
        <v/>
      </c>
    </row>
    <row r="53" spans="2:31" ht="12" customHeight="1">
      <c r="B53" s="21">
        <f>IF(情報!$C51="","",情報!$C51)</f>
        <v>204</v>
      </c>
      <c r="C53" s="22" t="str">
        <f t="shared" si="16"/>
        <v/>
      </c>
      <c r="D53" s="109" t="str">
        <f t="shared" si="17"/>
        <v/>
      </c>
      <c r="E53" s="110" t="str">
        <f t="shared" si="17"/>
        <v/>
      </c>
      <c r="F53" s="110" t="str">
        <f t="shared" si="17"/>
        <v/>
      </c>
      <c r="G53" s="111" t="str">
        <f t="shared" si="17"/>
        <v/>
      </c>
      <c r="H53" s="109" t="str">
        <f t="shared" si="18"/>
        <v/>
      </c>
      <c r="I53" s="110" t="str">
        <f t="shared" si="18"/>
        <v/>
      </c>
      <c r="J53" s="110" t="str">
        <f t="shared" si="18"/>
        <v/>
      </c>
      <c r="K53" s="111" t="str">
        <f t="shared" si="18"/>
        <v/>
      </c>
      <c r="L53" s="109" t="str">
        <f t="shared" si="19"/>
        <v/>
      </c>
      <c r="M53" s="110" t="str">
        <f t="shared" si="19"/>
        <v/>
      </c>
      <c r="N53" s="110" t="str">
        <f t="shared" si="19"/>
        <v/>
      </c>
      <c r="O53" s="111" t="str">
        <f t="shared" si="19"/>
        <v/>
      </c>
      <c r="P53" s="109" t="str">
        <f t="shared" si="20"/>
        <v/>
      </c>
      <c r="Q53" s="110" t="str">
        <f t="shared" si="20"/>
        <v/>
      </c>
      <c r="R53" s="110" t="str">
        <f t="shared" si="20"/>
        <v/>
      </c>
      <c r="S53" s="111" t="str">
        <f t="shared" si="20"/>
        <v/>
      </c>
      <c r="T53" s="109" t="str">
        <f t="shared" si="21"/>
        <v/>
      </c>
      <c r="U53" s="110" t="str">
        <f t="shared" si="21"/>
        <v/>
      </c>
      <c r="V53" s="110" t="str">
        <f t="shared" si="21"/>
        <v/>
      </c>
      <c r="W53" s="111" t="str">
        <f t="shared" si="21"/>
        <v/>
      </c>
      <c r="X53" s="109" t="str">
        <f t="shared" si="22"/>
        <v/>
      </c>
      <c r="Y53" s="110" t="str">
        <f t="shared" si="22"/>
        <v/>
      </c>
      <c r="Z53" s="110" t="str">
        <f t="shared" si="22"/>
        <v/>
      </c>
      <c r="AA53" s="111" t="str">
        <f t="shared" si="22"/>
        <v/>
      </c>
      <c r="AB53" s="109" t="str">
        <f t="shared" si="23"/>
        <v/>
      </c>
      <c r="AC53" s="110" t="str">
        <f t="shared" si="23"/>
        <v/>
      </c>
      <c r="AD53" s="110" t="str">
        <f t="shared" si="23"/>
        <v/>
      </c>
      <c r="AE53" s="111" t="str">
        <f t="shared" si="23"/>
        <v/>
      </c>
    </row>
    <row r="54" spans="2:31" ht="12" customHeight="1">
      <c r="B54" s="27">
        <f>IF(情報!$C52="","",情報!$C52)</f>
        <v>205</v>
      </c>
      <c r="C54" s="28" t="str">
        <f t="shared" si="16"/>
        <v/>
      </c>
      <c r="D54" s="114" t="str">
        <f t="shared" si="17"/>
        <v/>
      </c>
      <c r="E54" s="115" t="str">
        <f t="shared" si="17"/>
        <v/>
      </c>
      <c r="F54" s="115" t="str">
        <f t="shared" si="17"/>
        <v/>
      </c>
      <c r="G54" s="116" t="str">
        <f t="shared" si="17"/>
        <v/>
      </c>
      <c r="H54" s="114" t="str">
        <f t="shared" si="18"/>
        <v/>
      </c>
      <c r="I54" s="115" t="str">
        <f t="shared" si="18"/>
        <v/>
      </c>
      <c r="J54" s="115" t="str">
        <f t="shared" si="18"/>
        <v/>
      </c>
      <c r="K54" s="116" t="str">
        <f t="shared" si="18"/>
        <v/>
      </c>
      <c r="L54" s="114" t="str">
        <f t="shared" si="19"/>
        <v/>
      </c>
      <c r="M54" s="115" t="str">
        <f t="shared" si="19"/>
        <v/>
      </c>
      <c r="N54" s="115" t="str">
        <f t="shared" si="19"/>
        <v/>
      </c>
      <c r="O54" s="116" t="str">
        <f t="shared" si="19"/>
        <v/>
      </c>
      <c r="P54" s="114" t="str">
        <f t="shared" si="20"/>
        <v/>
      </c>
      <c r="Q54" s="115" t="str">
        <f t="shared" si="20"/>
        <v/>
      </c>
      <c r="R54" s="115" t="str">
        <f t="shared" si="20"/>
        <v/>
      </c>
      <c r="S54" s="116" t="str">
        <f t="shared" si="20"/>
        <v/>
      </c>
      <c r="T54" s="114" t="str">
        <f t="shared" si="21"/>
        <v/>
      </c>
      <c r="U54" s="115" t="str">
        <f t="shared" si="21"/>
        <v/>
      </c>
      <c r="V54" s="115" t="str">
        <f t="shared" si="21"/>
        <v/>
      </c>
      <c r="W54" s="116" t="str">
        <f t="shared" si="21"/>
        <v/>
      </c>
      <c r="X54" s="114" t="str">
        <f t="shared" si="22"/>
        <v/>
      </c>
      <c r="Y54" s="115" t="str">
        <f t="shared" si="22"/>
        <v/>
      </c>
      <c r="Z54" s="115" t="str">
        <f t="shared" si="22"/>
        <v/>
      </c>
      <c r="AA54" s="116" t="str">
        <f t="shared" si="22"/>
        <v/>
      </c>
      <c r="AB54" s="114" t="str">
        <f t="shared" si="23"/>
        <v/>
      </c>
      <c r="AC54" s="115" t="str">
        <f t="shared" si="23"/>
        <v/>
      </c>
      <c r="AD54" s="115" t="str">
        <f t="shared" si="23"/>
        <v/>
      </c>
      <c r="AE54" s="116" t="str">
        <f t="shared" si="23"/>
        <v/>
      </c>
    </row>
    <row r="55" spans="2:31" ht="12" customHeight="1">
      <c r="B55" s="33">
        <f>IF(情報!$C53="","",情報!$C53)</f>
        <v>206</v>
      </c>
      <c r="C55" s="34" t="str">
        <f t="shared" si="16"/>
        <v/>
      </c>
      <c r="D55" s="117" t="str">
        <f t="shared" si="17"/>
        <v/>
      </c>
      <c r="E55" s="118" t="str">
        <f t="shared" si="17"/>
        <v/>
      </c>
      <c r="F55" s="118" t="str">
        <f t="shared" si="17"/>
        <v/>
      </c>
      <c r="G55" s="119" t="str">
        <f t="shared" si="17"/>
        <v/>
      </c>
      <c r="H55" s="117" t="str">
        <f t="shared" si="18"/>
        <v/>
      </c>
      <c r="I55" s="118" t="str">
        <f t="shared" si="18"/>
        <v/>
      </c>
      <c r="J55" s="118" t="str">
        <f t="shared" si="18"/>
        <v/>
      </c>
      <c r="K55" s="119" t="str">
        <f t="shared" si="18"/>
        <v/>
      </c>
      <c r="L55" s="117" t="str">
        <f t="shared" si="19"/>
        <v/>
      </c>
      <c r="M55" s="118" t="str">
        <f t="shared" si="19"/>
        <v/>
      </c>
      <c r="N55" s="118" t="str">
        <f t="shared" si="19"/>
        <v/>
      </c>
      <c r="O55" s="119" t="str">
        <f t="shared" si="19"/>
        <v/>
      </c>
      <c r="P55" s="117" t="str">
        <f t="shared" si="20"/>
        <v/>
      </c>
      <c r="Q55" s="118" t="str">
        <f t="shared" si="20"/>
        <v/>
      </c>
      <c r="R55" s="118" t="str">
        <f t="shared" si="20"/>
        <v/>
      </c>
      <c r="S55" s="119" t="str">
        <f t="shared" si="20"/>
        <v/>
      </c>
      <c r="T55" s="117" t="str">
        <f t="shared" si="21"/>
        <v/>
      </c>
      <c r="U55" s="118" t="str">
        <f t="shared" si="21"/>
        <v/>
      </c>
      <c r="V55" s="118" t="str">
        <f t="shared" si="21"/>
        <v/>
      </c>
      <c r="W55" s="119" t="str">
        <f t="shared" si="21"/>
        <v/>
      </c>
      <c r="X55" s="117" t="str">
        <f t="shared" si="22"/>
        <v/>
      </c>
      <c r="Y55" s="118" t="str">
        <f t="shared" si="22"/>
        <v/>
      </c>
      <c r="Z55" s="118" t="str">
        <f t="shared" si="22"/>
        <v/>
      </c>
      <c r="AA55" s="119" t="str">
        <f t="shared" si="22"/>
        <v/>
      </c>
      <c r="AB55" s="117" t="str">
        <f t="shared" si="23"/>
        <v/>
      </c>
      <c r="AC55" s="118" t="str">
        <f t="shared" si="23"/>
        <v/>
      </c>
      <c r="AD55" s="118" t="str">
        <f t="shared" si="23"/>
        <v/>
      </c>
      <c r="AE55" s="119" t="str">
        <f t="shared" si="23"/>
        <v/>
      </c>
    </row>
    <row r="56" spans="2:31" ht="12" customHeight="1">
      <c r="B56" s="21">
        <f>IF(情報!$C54="","",情報!$C54)</f>
        <v>207</v>
      </c>
      <c r="C56" s="22" t="str">
        <f t="shared" si="16"/>
        <v/>
      </c>
      <c r="D56" s="109" t="str">
        <f t="shared" si="17"/>
        <v/>
      </c>
      <c r="E56" s="110" t="str">
        <f t="shared" si="17"/>
        <v/>
      </c>
      <c r="F56" s="110" t="str">
        <f t="shared" si="17"/>
        <v/>
      </c>
      <c r="G56" s="111" t="str">
        <f t="shared" si="17"/>
        <v/>
      </c>
      <c r="H56" s="109" t="str">
        <f t="shared" si="18"/>
        <v/>
      </c>
      <c r="I56" s="110" t="str">
        <f t="shared" si="18"/>
        <v/>
      </c>
      <c r="J56" s="110" t="str">
        <f t="shared" si="18"/>
        <v/>
      </c>
      <c r="K56" s="111" t="str">
        <f t="shared" si="18"/>
        <v/>
      </c>
      <c r="L56" s="109" t="str">
        <f t="shared" si="19"/>
        <v/>
      </c>
      <c r="M56" s="110" t="str">
        <f t="shared" si="19"/>
        <v/>
      </c>
      <c r="N56" s="110" t="str">
        <f t="shared" si="19"/>
        <v/>
      </c>
      <c r="O56" s="111" t="str">
        <f t="shared" si="19"/>
        <v/>
      </c>
      <c r="P56" s="109" t="str">
        <f t="shared" si="20"/>
        <v/>
      </c>
      <c r="Q56" s="110" t="str">
        <f t="shared" si="20"/>
        <v/>
      </c>
      <c r="R56" s="110" t="str">
        <f t="shared" si="20"/>
        <v/>
      </c>
      <c r="S56" s="111" t="str">
        <f t="shared" si="20"/>
        <v/>
      </c>
      <c r="T56" s="109" t="str">
        <f t="shared" si="21"/>
        <v/>
      </c>
      <c r="U56" s="110" t="str">
        <f t="shared" si="21"/>
        <v/>
      </c>
      <c r="V56" s="110" t="str">
        <f t="shared" si="21"/>
        <v/>
      </c>
      <c r="W56" s="111" t="str">
        <f t="shared" si="21"/>
        <v/>
      </c>
      <c r="X56" s="109" t="str">
        <f t="shared" si="22"/>
        <v/>
      </c>
      <c r="Y56" s="110" t="str">
        <f t="shared" si="22"/>
        <v/>
      </c>
      <c r="Z56" s="110" t="str">
        <f t="shared" si="22"/>
        <v/>
      </c>
      <c r="AA56" s="111" t="str">
        <f t="shared" si="22"/>
        <v/>
      </c>
      <c r="AB56" s="109" t="str">
        <f t="shared" si="23"/>
        <v/>
      </c>
      <c r="AC56" s="110" t="str">
        <f t="shared" si="23"/>
        <v/>
      </c>
      <c r="AD56" s="110" t="str">
        <f t="shared" si="23"/>
        <v/>
      </c>
      <c r="AE56" s="111" t="str">
        <f t="shared" si="23"/>
        <v/>
      </c>
    </row>
    <row r="57" spans="2:31" ht="12" customHeight="1">
      <c r="B57" s="21">
        <f>IF(情報!$C55="","",情報!$C55)</f>
        <v>208</v>
      </c>
      <c r="C57" s="22" t="str">
        <f t="shared" si="16"/>
        <v/>
      </c>
      <c r="D57" s="109" t="str">
        <f t="shared" si="17"/>
        <v/>
      </c>
      <c r="E57" s="110" t="str">
        <f t="shared" si="17"/>
        <v/>
      </c>
      <c r="F57" s="110" t="str">
        <f t="shared" si="17"/>
        <v/>
      </c>
      <c r="G57" s="111" t="str">
        <f t="shared" si="17"/>
        <v/>
      </c>
      <c r="H57" s="109" t="str">
        <f t="shared" si="18"/>
        <v/>
      </c>
      <c r="I57" s="110" t="str">
        <f t="shared" si="18"/>
        <v/>
      </c>
      <c r="J57" s="110" t="str">
        <f t="shared" si="18"/>
        <v/>
      </c>
      <c r="K57" s="111" t="str">
        <f t="shared" si="18"/>
        <v/>
      </c>
      <c r="L57" s="109" t="str">
        <f t="shared" si="19"/>
        <v/>
      </c>
      <c r="M57" s="110" t="str">
        <f t="shared" si="19"/>
        <v/>
      </c>
      <c r="N57" s="110" t="str">
        <f t="shared" si="19"/>
        <v/>
      </c>
      <c r="O57" s="111" t="str">
        <f t="shared" si="19"/>
        <v/>
      </c>
      <c r="P57" s="109" t="str">
        <f t="shared" si="20"/>
        <v/>
      </c>
      <c r="Q57" s="110" t="str">
        <f t="shared" si="20"/>
        <v/>
      </c>
      <c r="R57" s="110" t="str">
        <f t="shared" si="20"/>
        <v/>
      </c>
      <c r="S57" s="111" t="str">
        <f t="shared" si="20"/>
        <v/>
      </c>
      <c r="T57" s="109" t="str">
        <f t="shared" si="21"/>
        <v/>
      </c>
      <c r="U57" s="110" t="str">
        <f t="shared" si="21"/>
        <v/>
      </c>
      <c r="V57" s="110" t="str">
        <f t="shared" si="21"/>
        <v/>
      </c>
      <c r="W57" s="111" t="str">
        <f t="shared" si="21"/>
        <v/>
      </c>
      <c r="X57" s="109" t="str">
        <f t="shared" si="22"/>
        <v/>
      </c>
      <c r="Y57" s="110" t="str">
        <f t="shared" si="22"/>
        <v/>
      </c>
      <c r="Z57" s="110" t="str">
        <f t="shared" si="22"/>
        <v/>
      </c>
      <c r="AA57" s="111" t="str">
        <f t="shared" si="22"/>
        <v/>
      </c>
      <c r="AB57" s="109" t="str">
        <f t="shared" si="23"/>
        <v/>
      </c>
      <c r="AC57" s="110" t="str">
        <f t="shared" si="23"/>
        <v/>
      </c>
      <c r="AD57" s="110" t="str">
        <f t="shared" si="23"/>
        <v/>
      </c>
      <c r="AE57" s="111" t="str">
        <f t="shared" si="23"/>
        <v/>
      </c>
    </row>
    <row r="58" spans="2:31" ht="12" customHeight="1">
      <c r="B58" s="21">
        <f>IF(情報!$C56="","",情報!$C56)</f>
        <v>209</v>
      </c>
      <c r="C58" s="22" t="str">
        <f t="shared" si="16"/>
        <v/>
      </c>
      <c r="D58" s="109" t="str">
        <f t="shared" si="17"/>
        <v/>
      </c>
      <c r="E58" s="110" t="str">
        <f t="shared" si="17"/>
        <v/>
      </c>
      <c r="F58" s="110" t="str">
        <f t="shared" si="17"/>
        <v/>
      </c>
      <c r="G58" s="111" t="str">
        <f t="shared" si="17"/>
        <v/>
      </c>
      <c r="H58" s="109" t="str">
        <f t="shared" si="18"/>
        <v/>
      </c>
      <c r="I58" s="110" t="str">
        <f t="shared" si="18"/>
        <v/>
      </c>
      <c r="J58" s="110" t="str">
        <f t="shared" si="18"/>
        <v/>
      </c>
      <c r="K58" s="111" t="str">
        <f t="shared" si="18"/>
        <v/>
      </c>
      <c r="L58" s="109" t="str">
        <f t="shared" si="19"/>
        <v/>
      </c>
      <c r="M58" s="110" t="str">
        <f t="shared" si="19"/>
        <v/>
      </c>
      <c r="N58" s="110" t="str">
        <f t="shared" si="19"/>
        <v/>
      </c>
      <c r="O58" s="111" t="str">
        <f t="shared" si="19"/>
        <v/>
      </c>
      <c r="P58" s="109" t="str">
        <f t="shared" si="20"/>
        <v/>
      </c>
      <c r="Q58" s="110" t="str">
        <f t="shared" si="20"/>
        <v/>
      </c>
      <c r="R58" s="110" t="str">
        <f t="shared" si="20"/>
        <v/>
      </c>
      <c r="S58" s="111" t="str">
        <f t="shared" si="20"/>
        <v/>
      </c>
      <c r="T58" s="109" t="str">
        <f t="shared" si="21"/>
        <v/>
      </c>
      <c r="U58" s="110" t="str">
        <f t="shared" si="21"/>
        <v/>
      </c>
      <c r="V58" s="110" t="str">
        <f t="shared" si="21"/>
        <v/>
      </c>
      <c r="W58" s="111" t="str">
        <f t="shared" si="21"/>
        <v/>
      </c>
      <c r="X58" s="109" t="str">
        <f t="shared" si="22"/>
        <v/>
      </c>
      <c r="Y58" s="110" t="str">
        <f t="shared" si="22"/>
        <v/>
      </c>
      <c r="Z58" s="110" t="str">
        <f t="shared" si="22"/>
        <v/>
      </c>
      <c r="AA58" s="111" t="str">
        <f t="shared" si="22"/>
        <v/>
      </c>
      <c r="AB58" s="109" t="str">
        <f t="shared" si="23"/>
        <v/>
      </c>
      <c r="AC58" s="110" t="str">
        <f t="shared" si="23"/>
        <v/>
      </c>
      <c r="AD58" s="110" t="str">
        <f t="shared" si="23"/>
        <v/>
      </c>
      <c r="AE58" s="111" t="str">
        <f t="shared" si="23"/>
        <v/>
      </c>
    </row>
    <row r="59" spans="2:31" ht="12" customHeight="1">
      <c r="B59" s="27">
        <f>IF(情報!$C57="","",情報!$C57)</f>
        <v>210</v>
      </c>
      <c r="C59" s="28" t="str">
        <f t="shared" si="16"/>
        <v/>
      </c>
      <c r="D59" s="114" t="str">
        <f t="shared" si="17"/>
        <v/>
      </c>
      <c r="E59" s="115" t="str">
        <f t="shared" si="17"/>
        <v/>
      </c>
      <c r="F59" s="115" t="str">
        <f t="shared" si="17"/>
        <v/>
      </c>
      <c r="G59" s="116" t="str">
        <f t="shared" si="17"/>
        <v/>
      </c>
      <c r="H59" s="114" t="str">
        <f t="shared" si="18"/>
        <v/>
      </c>
      <c r="I59" s="115" t="str">
        <f t="shared" si="18"/>
        <v/>
      </c>
      <c r="J59" s="115" t="str">
        <f t="shared" si="18"/>
        <v/>
      </c>
      <c r="K59" s="116" t="str">
        <f t="shared" si="18"/>
        <v/>
      </c>
      <c r="L59" s="114" t="str">
        <f t="shared" si="19"/>
        <v/>
      </c>
      <c r="M59" s="115" t="str">
        <f t="shared" si="19"/>
        <v/>
      </c>
      <c r="N59" s="115" t="str">
        <f t="shared" si="19"/>
        <v/>
      </c>
      <c r="O59" s="116" t="str">
        <f t="shared" si="19"/>
        <v/>
      </c>
      <c r="P59" s="114" t="str">
        <f t="shared" si="20"/>
        <v/>
      </c>
      <c r="Q59" s="115" t="str">
        <f t="shared" si="20"/>
        <v/>
      </c>
      <c r="R59" s="115" t="str">
        <f t="shared" si="20"/>
        <v/>
      </c>
      <c r="S59" s="116" t="str">
        <f t="shared" si="20"/>
        <v/>
      </c>
      <c r="T59" s="114" t="str">
        <f t="shared" si="21"/>
        <v/>
      </c>
      <c r="U59" s="115" t="str">
        <f t="shared" si="21"/>
        <v/>
      </c>
      <c r="V59" s="115" t="str">
        <f t="shared" si="21"/>
        <v/>
      </c>
      <c r="W59" s="116" t="str">
        <f t="shared" si="21"/>
        <v/>
      </c>
      <c r="X59" s="114" t="str">
        <f t="shared" si="22"/>
        <v/>
      </c>
      <c r="Y59" s="115" t="str">
        <f t="shared" si="22"/>
        <v/>
      </c>
      <c r="Z59" s="115" t="str">
        <f t="shared" si="22"/>
        <v/>
      </c>
      <c r="AA59" s="116" t="str">
        <f t="shared" si="22"/>
        <v/>
      </c>
      <c r="AB59" s="114" t="str">
        <f t="shared" si="23"/>
        <v/>
      </c>
      <c r="AC59" s="115" t="str">
        <f t="shared" si="23"/>
        <v/>
      </c>
      <c r="AD59" s="115" t="str">
        <f t="shared" si="23"/>
        <v/>
      </c>
      <c r="AE59" s="116" t="str">
        <f t="shared" si="23"/>
        <v/>
      </c>
    </row>
    <row r="60" spans="2:31" ht="12" customHeight="1">
      <c r="B60" s="33">
        <f>IF(情報!$C58="","",情報!$C58)</f>
        <v>211</v>
      </c>
      <c r="C60" s="34" t="str">
        <f t="shared" si="16"/>
        <v/>
      </c>
      <c r="D60" s="117" t="str">
        <f t="shared" si="17"/>
        <v/>
      </c>
      <c r="E60" s="118" t="str">
        <f t="shared" si="17"/>
        <v/>
      </c>
      <c r="F60" s="118" t="str">
        <f t="shared" si="17"/>
        <v/>
      </c>
      <c r="G60" s="119" t="str">
        <f t="shared" si="17"/>
        <v/>
      </c>
      <c r="H60" s="117" t="str">
        <f t="shared" si="18"/>
        <v/>
      </c>
      <c r="I60" s="118" t="str">
        <f t="shared" si="18"/>
        <v/>
      </c>
      <c r="J60" s="118" t="str">
        <f t="shared" si="18"/>
        <v/>
      </c>
      <c r="K60" s="119" t="str">
        <f t="shared" si="18"/>
        <v/>
      </c>
      <c r="L60" s="117" t="str">
        <f t="shared" si="19"/>
        <v/>
      </c>
      <c r="M60" s="118" t="str">
        <f t="shared" si="19"/>
        <v/>
      </c>
      <c r="N60" s="118" t="str">
        <f t="shared" si="19"/>
        <v/>
      </c>
      <c r="O60" s="119" t="str">
        <f t="shared" si="19"/>
        <v/>
      </c>
      <c r="P60" s="117" t="str">
        <f t="shared" si="20"/>
        <v/>
      </c>
      <c r="Q60" s="118" t="str">
        <f t="shared" si="20"/>
        <v/>
      </c>
      <c r="R60" s="118" t="str">
        <f t="shared" si="20"/>
        <v/>
      </c>
      <c r="S60" s="119" t="str">
        <f t="shared" si="20"/>
        <v/>
      </c>
      <c r="T60" s="117" t="str">
        <f t="shared" si="21"/>
        <v/>
      </c>
      <c r="U60" s="118" t="str">
        <f t="shared" si="21"/>
        <v/>
      </c>
      <c r="V60" s="118" t="str">
        <f t="shared" si="21"/>
        <v/>
      </c>
      <c r="W60" s="119" t="str">
        <f t="shared" si="21"/>
        <v/>
      </c>
      <c r="X60" s="117" t="str">
        <f t="shared" si="22"/>
        <v/>
      </c>
      <c r="Y60" s="118" t="str">
        <f t="shared" si="22"/>
        <v/>
      </c>
      <c r="Z60" s="118" t="str">
        <f t="shared" si="22"/>
        <v/>
      </c>
      <c r="AA60" s="119" t="str">
        <f t="shared" si="22"/>
        <v/>
      </c>
      <c r="AB60" s="117" t="str">
        <f t="shared" si="23"/>
        <v/>
      </c>
      <c r="AC60" s="118" t="str">
        <f t="shared" si="23"/>
        <v/>
      </c>
      <c r="AD60" s="118" t="str">
        <f t="shared" si="23"/>
        <v/>
      </c>
      <c r="AE60" s="119" t="str">
        <f t="shared" si="23"/>
        <v/>
      </c>
    </row>
    <row r="61" spans="2:31" ht="12" customHeight="1">
      <c r="B61" s="21">
        <f>IF(情報!$C59="","",情報!$C59)</f>
        <v>212</v>
      </c>
      <c r="C61" s="22" t="str">
        <f t="shared" si="16"/>
        <v/>
      </c>
      <c r="D61" s="109" t="str">
        <f t="shared" si="17"/>
        <v/>
      </c>
      <c r="E61" s="110" t="str">
        <f t="shared" si="17"/>
        <v/>
      </c>
      <c r="F61" s="110" t="str">
        <f t="shared" si="17"/>
        <v/>
      </c>
      <c r="G61" s="111" t="str">
        <f t="shared" si="17"/>
        <v/>
      </c>
      <c r="H61" s="109" t="str">
        <f t="shared" si="18"/>
        <v/>
      </c>
      <c r="I61" s="110" t="str">
        <f t="shared" si="18"/>
        <v/>
      </c>
      <c r="J61" s="110" t="str">
        <f t="shared" si="18"/>
        <v/>
      </c>
      <c r="K61" s="111" t="str">
        <f t="shared" si="18"/>
        <v/>
      </c>
      <c r="L61" s="109" t="str">
        <f t="shared" si="19"/>
        <v/>
      </c>
      <c r="M61" s="110" t="str">
        <f t="shared" si="19"/>
        <v/>
      </c>
      <c r="N61" s="110" t="str">
        <f t="shared" si="19"/>
        <v/>
      </c>
      <c r="O61" s="111" t="str">
        <f t="shared" si="19"/>
        <v/>
      </c>
      <c r="P61" s="109" t="str">
        <f t="shared" si="20"/>
        <v/>
      </c>
      <c r="Q61" s="110" t="str">
        <f t="shared" si="20"/>
        <v/>
      </c>
      <c r="R61" s="110" t="str">
        <f t="shared" si="20"/>
        <v/>
      </c>
      <c r="S61" s="111" t="str">
        <f t="shared" si="20"/>
        <v/>
      </c>
      <c r="T61" s="109" t="str">
        <f t="shared" si="21"/>
        <v/>
      </c>
      <c r="U61" s="110" t="str">
        <f t="shared" si="21"/>
        <v/>
      </c>
      <c r="V61" s="110" t="str">
        <f t="shared" si="21"/>
        <v/>
      </c>
      <c r="W61" s="111" t="str">
        <f t="shared" si="21"/>
        <v/>
      </c>
      <c r="X61" s="109" t="str">
        <f t="shared" si="22"/>
        <v/>
      </c>
      <c r="Y61" s="110" t="str">
        <f t="shared" si="22"/>
        <v/>
      </c>
      <c r="Z61" s="110" t="str">
        <f t="shared" si="22"/>
        <v/>
      </c>
      <c r="AA61" s="111" t="str">
        <f t="shared" si="22"/>
        <v/>
      </c>
      <c r="AB61" s="109" t="str">
        <f t="shared" si="23"/>
        <v/>
      </c>
      <c r="AC61" s="110" t="str">
        <f t="shared" si="23"/>
        <v/>
      </c>
      <c r="AD61" s="110" t="str">
        <f t="shared" si="23"/>
        <v/>
      </c>
      <c r="AE61" s="111" t="str">
        <f t="shared" si="23"/>
        <v/>
      </c>
    </row>
    <row r="62" spans="2:31" ht="12" customHeight="1">
      <c r="B62" s="21">
        <f>IF(情報!$C60="","",情報!$C60)</f>
        <v>213</v>
      </c>
      <c r="C62" s="22" t="str">
        <f t="shared" si="16"/>
        <v/>
      </c>
      <c r="D62" s="109" t="str">
        <f t="shared" si="17"/>
        <v/>
      </c>
      <c r="E62" s="110" t="str">
        <f t="shared" si="17"/>
        <v/>
      </c>
      <c r="F62" s="110" t="str">
        <f t="shared" si="17"/>
        <v/>
      </c>
      <c r="G62" s="111" t="str">
        <f t="shared" si="17"/>
        <v/>
      </c>
      <c r="H62" s="109" t="str">
        <f t="shared" si="18"/>
        <v/>
      </c>
      <c r="I62" s="110" t="str">
        <f t="shared" si="18"/>
        <v/>
      </c>
      <c r="J62" s="110" t="str">
        <f t="shared" si="18"/>
        <v/>
      </c>
      <c r="K62" s="111" t="str">
        <f t="shared" si="18"/>
        <v/>
      </c>
      <c r="L62" s="109" t="str">
        <f t="shared" si="19"/>
        <v/>
      </c>
      <c r="M62" s="110" t="str">
        <f t="shared" si="19"/>
        <v/>
      </c>
      <c r="N62" s="110" t="str">
        <f t="shared" si="19"/>
        <v/>
      </c>
      <c r="O62" s="111" t="str">
        <f t="shared" si="19"/>
        <v/>
      </c>
      <c r="P62" s="109" t="str">
        <f t="shared" si="20"/>
        <v/>
      </c>
      <c r="Q62" s="110" t="str">
        <f t="shared" si="20"/>
        <v/>
      </c>
      <c r="R62" s="110" t="str">
        <f t="shared" si="20"/>
        <v/>
      </c>
      <c r="S62" s="111" t="str">
        <f t="shared" si="20"/>
        <v/>
      </c>
      <c r="T62" s="109" t="str">
        <f t="shared" si="21"/>
        <v/>
      </c>
      <c r="U62" s="110" t="str">
        <f t="shared" si="21"/>
        <v/>
      </c>
      <c r="V62" s="110" t="str">
        <f t="shared" si="21"/>
        <v/>
      </c>
      <c r="W62" s="111" t="str">
        <f t="shared" si="21"/>
        <v/>
      </c>
      <c r="X62" s="109" t="str">
        <f t="shared" si="22"/>
        <v/>
      </c>
      <c r="Y62" s="110" t="str">
        <f t="shared" si="22"/>
        <v/>
      </c>
      <c r="Z62" s="110" t="str">
        <f t="shared" si="22"/>
        <v/>
      </c>
      <c r="AA62" s="111" t="str">
        <f t="shared" si="22"/>
        <v/>
      </c>
      <c r="AB62" s="109" t="str">
        <f t="shared" si="23"/>
        <v/>
      </c>
      <c r="AC62" s="110" t="str">
        <f t="shared" si="23"/>
        <v/>
      </c>
      <c r="AD62" s="110" t="str">
        <f t="shared" si="23"/>
        <v/>
      </c>
      <c r="AE62" s="111" t="str">
        <f t="shared" si="23"/>
        <v/>
      </c>
    </row>
    <row r="63" spans="2:31" ht="12" customHeight="1">
      <c r="B63" s="21">
        <f>IF(情報!$C61="","",情報!$C61)</f>
        <v>214</v>
      </c>
      <c r="C63" s="22" t="str">
        <f t="shared" si="16"/>
        <v/>
      </c>
      <c r="D63" s="109" t="str">
        <f t="shared" si="17"/>
        <v/>
      </c>
      <c r="E63" s="110" t="str">
        <f t="shared" si="17"/>
        <v/>
      </c>
      <c r="F63" s="110" t="str">
        <f t="shared" si="17"/>
        <v/>
      </c>
      <c r="G63" s="111" t="str">
        <f t="shared" si="17"/>
        <v/>
      </c>
      <c r="H63" s="109" t="str">
        <f t="shared" si="18"/>
        <v/>
      </c>
      <c r="I63" s="110" t="str">
        <f t="shared" si="18"/>
        <v/>
      </c>
      <c r="J63" s="110" t="str">
        <f t="shared" si="18"/>
        <v/>
      </c>
      <c r="K63" s="111" t="str">
        <f t="shared" si="18"/>
        <v/>
      </c>
      <c r="L63" s="109" t="str">
        <f t="shared" si="19"/>
        <v/>
      </c>
      <c r="M63" s="110" t="str">
        <f t="shared" si="19"/>
        <v/>
      </c>
      <c r="N63" s="110" t="str">
        <f t="shared" si="19"/>
        <v/>
      </c>
      <c r="O63" s="111" t="str">
        <f t="shared" si="19"/>
        <v/>
      </c>
      <c r="P63" s="109" t="str">
        <f t="shared" si="20"/>
        <v/>
      </c>
      <c r="Q63" s="110" t="str">
        <f t="shared" si="20"/>
        <v/>
      </c>
      <c r="R63" s="110" t="str">
        <f t="shared" si="20"/>
        <v/>
      </c>
      <c r="S63" s="111" t="str">
        <f t="shared" si="20"/>
        <v/>
      </c>
      <c r="T63" s="109" t="str">
        <f t="shared" si="21"/>
        <v/>
      </c>
      <c r="U63" s="110" t="str">
        <f t="shared" si="21"/>
        <v/>
      </c>
      <c r="V63" s="110" t="str">
        <f t="shared" si="21"/>
        <v/>
      </c>
      <c r="W63" s="111" t="str">
        <f t="shared" si="21"/>
        <v/>
      </c>
      <c r="X63" s="109" t="str">
        <f t="shared" si="22"/>
        <v/>
      </c>
      <c r="Y63" s="110" t="str">
        <f t="shared" si="22"/>
        <v/>
      </c>
      <c r="Z63" s="110" t="str">
        <f t="shared" si="22"/>
        <v/>
      </c>
      <c r="AA63" s="111" t="str">
        <f t="shared" si="22"/>
        <v/>
      </c>
      <c r="AB63" s="109" t="str">
        <f t="shared" si="23"/>
        <v/>
      </c>
      <c r="AC63" s="110" t="str">
        <f t="shared" si="23"/>
        <v/>
      </c>
      <c r="AD63" s="110" t="str">
        <f t="shared" si="23"/>
        <v/>
      </c>
      <c r="AE63" s="111" t="str">
        <f t="shared" si="23"/>
        <v/>
      </c>
    </row>
    <row r="64" spans="2:31" ht="12" customHeight="1">
      <c r="B64" s="27">
        <f>IF(情報!$C62="","",情報!$C62)</f>
        <v>215</v>
      </c>
      <c r="C64" s="28" t="str">
        <f t="shared" si="16"/>
        <v/>
      </c>
      <c r="D64" s="114" t="str">
        <f t="shared" si="17"/>
        <v/>
      </c>
      <c r="E64" s="115" t="str">
        <f t="shared" si="17"/>
        <v/>
      </c>
      <c r="F64" s="115" t="str">
        <f t="shared" si="17"/>
        <v/>
      </c>
      <c r="G64" s="116" t="str">
        <f t="shared" si="17"/>
        <v/>
      </c>
      <c r="H64" s="114" t="str">
        <f t="shared" si="18"/>
        <v/>
      </c>
      <c r="I64" s="115" t="str">
        <f t="shared" si="18"/>
        <v/>
      </c>
      <c r="J64" s="115" t="str">
        <f t="shared" si="18"/>
        <v/>
      </c>
      <c r="K64" s="116" t="str">
        <f t="shared" si="18"/>
        <v/>
      </c>
      <c r="L64" s="114" t="str">
        <f t="shared" si="19"/>
        <v/>
      </c>
      <c r="M64" s="115" t="str">
        <f t="shared" si="19"/>
        <v/>
      </c>
      <c r="N64" s="115" t="str">
        <f t="shared" si="19"/>
        <v/>
      </c>
      <c r="O64" s="116" t="str">
        <f t="shared" si="19"/>
        <v/>
      </c>
      <c r="P64" s="114" t="str">
        <f t="shared" si="20"/>
        <v/>
      </c>
      <c r="Q64" s="115" t="str">
        <f t="shared" si="20"/>
        <v/>
      </c>
      <c r="R64" s="115" t="str">
        <f t="shared" si="20"/>
        <v/>
      </c>
      <c r="S64" s="116" t="str">
        <f t="shared" si="20"/>
        <v/>
      </c>
      <c r="T64" s="114" t="str">
        <f t="shared" si="21"/>
        <v/>
      </c>
      <c r="U64" s="115" t="str">
        <f t="shared" si="21"/>
        <v/>
      </c>
      <c r="V64" s="115" t="str">
        <f t="shared" si="21"/>
        <v/>
      </c>
      <c r="W64" s="116" t="str">
        <f t="shared" si="21"/>
        <v/>
      </c>
      <c r="X64" s="114" t="str">
        <f t="shared" si="22"/>
        <v/>
      </c>
      <c r="Y64" s="115" t="str">
        <f t="shared" si="22"/>
        <v/>
      </c>
      <c r="Z64" s="115" t="str">
        <f t="shared" si="22"/>
        <v/>
      </c>
      <c r="AA64" s="116" t="str">
        <f t="shared" si="22"/>
        <v/>
      </c>
      <c r="AB64" s="114" t="str">
        <f t="shared" si="23"/>
        <v/>
      </c>
      <c r="AC64" s="115" t="str">
        <f t="shared" si="23"/>
        <v/>
      </c>
      <c r="AD64" s="115" t="str">
        <f t="shared" si="23"/>
        <v/>
      </c>
      <c r="AE64" s="116" t="str">
        <f t="shared" si="23"/>
        <v/>
      </c>
    </row>
    <row r="65" spans="2:31" ht="12" customHeight="1">
      <c r="B65" s="33">
        <f>IF(情報!$C63="","",情報!$C63)</f>
        <v>216</v>
      </c>
      <c r="C65" s="34" t="str">
        <f t="shared" si="16"/>
        <v/>
      </c>
      <c r="D65" s="117" t="str">
        <f t="shared" ref="D65:G84" si="24">IF($C65="","",VLOOKUP($B65,評1,D$1,FALSE))</f>
        <v/>
      </c>
      <c r="E65" s="118" t="str">
        <f t="shared" si="24"/>
        <v/>
      </c>
      <c r="F65" s="118" t="str">
        <f t="shared" si="24"/>
        <v/>
      </c>
      <c r="G65" s="119" t="str">
        <f t="shared" si="24"/>
        <v/>
      </c>
      <c r="H65" s="117" t="str">
        <f t="shared" ref="H65:K84" si="25">IF($C65="","",VLOOKUP($B65,評2,H$1,FALSE))</f>
        <v/>
      </c>
      <c r="I65" s="118" t="str">
        <f t="shared" si="25"/>
        <v/>
      </c>
      <c r="J65" s="118" t="str">
        <f t="shared" si="25"/>
        <v/>
      </c>
      <c r="K65" s="119" t="str">
        <f t="shared" si="25"/>
        <v/>
      </c>
      <c r="L65" s="117" t="str">
        <f t="shared" ref="L65:O84" si="26">IF($C65="","",VLOOKUP($B65,評12A,L$1,FALSE))</f>
        <v/>
      </c>
      <c r="M65" s="118" t="str">
        <f t="shared" si="26"/>
        <v/>
      </c>
      <c r="N65" s="118" t="str">
        <f t="shared" si="26"/>
        <v/>
      </c>
      <c r="O65" s="119" t="str">
        <f t="shared" si="26"/>
        <v/>
      </c>
      <c r="P65" s="117" t="str">
        <f t="shared" ref="P65:S84" si="27">IF($C65="","",VLOOKUP($B65,評12B,P$1,FALSE))</f>
        <v/>
      </c>
      <c r="Q65" s="118" t="str">
        <f t="shared" si="27"/>
        <v/>
      </c>
      <c r="R65" s="118" t="str">
        <f t="shared" si="27"/>
        <v/>
      </c>
      <c r="S65" s="119" t="str">
        <f t="shared" si="27"/>
        <v/>
      </c>
      <c r="T65" s="117" t="str">
        <f t="shared" ref="T65:W84" si="28">IF($C65="","",VLOOKUP($B65,評3,T$1,FALSE))</f>
        <v/>
      </c>
      <c r="U65" s="118" t="str">
        <f t="shared" si="28"/>
        <v/>
      </c>
      <c r="V65" s="118" t="str">
        <f t="shared" si="28"/>
        <v/>
      </c>
      <c r="W65" s="119" t="str">
        <f t="shared" si="28"/>
        <v/>
      </c>
      <c r="X65" s="117" t="str">
        <f t="shared" ref="X65:AA84" si="29">IF($C65="","",VLOOKUP($B65,評末A,X$1,FALSE))</f>
        <v/>
      </c>
      <c r="Y65" s="118" t="str">
        <f t="shared" si="29"/>
        <v/>
      </c>
      <c r="Z65" s="118" t="str">
        <f t="shared" si="29"/>
        <v/>
      </c>
      <c r="AA65" s="119" t="str">
        <f t="shared" si="29"/>
        <v/>
      </c>
      <c r="AB65" s="117" t="str">
        <f t="shared" ref="AB65:AE84" si="30">IF($C65="","",VLOOKUP($B65,評末B,AB$1,FALSE))</f>
        <v/>
      </c>
      <c r="AC65" s="118" t="str">
        <f t="shared" si="30"/>
        <v/>
      </c>
      <c r="AD65" s="118" t="str">
        <f t="shared" si="30"/>
        <v/>
      </c>
      <c r="AE65" s="119" t="str">
        <f t="shared" si="30"/>
        <v/>
      </c>
    </row>
    <row r="66" spans="2:31" ht="12" customHeight="1">
      <c r="B66" s="21">
        <f>IF(情報!$C64="","",情報!$C64)</f>
        <v>217</v>
      </c>
      <c r="C66" s="22" t="str">
        <f t="shared" si="16"/>
        <v/>
      </c>
      <c r="D66" s="109" t="str">
        <f t="shared" si="24"/>
        <v/>
      </c>
      <c r="E66" s="110" t="str">
        <f t="shared" si="24"/>
        <v/>
      </c>
      <c r="F66" s="110" t="str">
        <f t="shared" si="24"/>
        <v/>
      </c>
      <c r="G66" s="111" t="str">
        <f t="shared" si="24"/>
        <v/>
      </c>
      <c r="H66" s="109" t="str">
        <f t="shared" si="25"/>
        <v/>
      </c>
      <c r="I66" s="110" t="str">
        <f t="shared" si="25"/>
        <v/>
      </c>
      <c r="J66" s="110" t="str">
        <f t="shared" si="25"/>
        <v/>
      </c>
      <c r="K66" s="111" t="str">
        <f t="shared" si="25"/>
        <v/>
      </c>
      <c r="L66" s="109" t="str">
        <f t="shared" si="26"/>
        <v/>
      </c>
      <c r="M66" s="110" t="str">
        <f t="shared" si="26"/>
        <v/>
      </c>
      <c r="N66" s="110" t="str">
        <f t="shared" si="26"/>
        <v/>
      </c>
      <c r="O66" s="111" t="str">
        <f t="shared" si="26"/>
        <v/>
      </c>
      <c r="P66" s="109" t="str">
        <f t="shared" si="27"/>
        <v/>
      </c>
      <c r="Q66" s="110" t="str">
        <f t="shared" si="27"/>
        <v/>
      </c>
      <c r="R66" s="110" t="str">
        <f t="shared" si="27"/>
        <v/>
      </c>
      <c r="S66" s="111" t="str">
        <f t="shared" si="27"/>
        <v/>
      </c>
      <c r="T66" s="109" t="str">
        <f t="shared" si="28"/>
        <v/>
      </c>
      <c r="U66" s="110" t="str">
        <f t="shared" si="28"/>
        <v/>
      </c>
      <c r="V66" s="110" t="str">
        <f t="shared" si="28"/>
        <v/>
      </c>
      <c r="W66" s="111" t="str">
        <f t="shared" si="28"/>
        <v/>
      </c>
      <c r="X66" s="109" t="str">
        <f t="shared" si="29"/>
        <v/>
      </c>
      <c r="Y66" s="110" t="str">
        <f t="shared" si="29"/>
        <v/>
      </c>
      <c r="Z66" s="110" t="str">
        <f t="shared" si="29"/>
        <v/>
      </c>
      <c r="AA66" s="111" t="str">
        <f t="shared" si="29"/>
        <v/>
      </c>
      <c r="AB66" s="109" t="str">
        <f t="shared" si="30"/>
        <v/>
      </c>
      <c r="AC66" s="110" t="str">
        <f t="shared" si="30"/>
        <v/>
      </c>
      <c r="AD66" s="110" t="str">
        <f t="shared" si="30"/>
        <v/>
      </c>
      <c r="AE66" s="111" t="str">
        <f t="shared" si="30"/>
        <v/>
      </c>
    </row>
    <row r="67" spans="2:31" ht="12" customHeight="1">
      <c r="B67" s="21">
        <f>IF(情報!$C65="","",情報!$C65)</f>
        <v>218</v>
      </c>
      <c r="C67" s="22" t="str">
        <f t="shared" si="16"/>
        <v/>
      </c>
      <c r="D67" s="109" t="str">
        <f t="shared" si="24"/>
        <v/>
      </c>
      <c r="E67" s="110" t="str">
        <f t="shared" si="24"/>
        <v/>
      </c>
      <c r="F67" s="110" t="str">
        <f t="shared" si="24"/>
        <v/>
      </c>
      <c r="G67" s="111" t="str">
        <f t="shared" si="24"/>
        <v/>
      </c>
      <c r="H67" s="109" t="str">
        <f t="shared" si="25"/>
        <v/>
      </c>
      <c r="I67" s="110" t="str">
        <f t="shared" si="25"/>
        <v/>
      </c>
      <c r="J67" s="110" t="str">
        <f t="shared" si="25"/>
        <v/>
      </c>
      <c r="K67" s="111" t="str">
        <f t="shared" si="25"/>
        <v/>
      </c>
      <c r="L67" s="109" t="str">
        <f t="shared" si="26"/>
        <v/>
      </c>
      <c r="M67" s="110" t="str">
        <f t="shared" si="26"/>
        <v/>
      </c>
      <c r="N67" s="110" t="str">
        <f t="shared" si="26"/>
        <v/>
      </c>
      <c r="O67" s="111" t="str">
        <f t="shared" si="26"/>
        <v/>
      </c>
      <c r="P67" s="109" t="str">
        <f t="shared" si="27"/>
        <v/>
      </c>
      <c r="Q67" s="110" t="str">
        <f t="shared" si="27"/>
        <v/>
      </c>
      <c r="R67" s="110" t="str">
        <f t="shared" si="27"/>
        <v/>
      </c>
      <c r="S67" s="111" t="str">
        <f t="shared" si="27"/>
        <v/>
      </c>
      <c r="T67" s="109" t="str">
        <f t="shared" si="28"/>
        <v/>
      </c>
      <c r="U67" s="110" t="str">
        <f t="shared" si="28"/>
        <v/>
      </c>
      <c r="V67" s="110" t="str">
        <f t="shared" si="28"/>
        <v/>
      </c>
      <c r="W67" s="111" t="str">
        <f t="shared" si="28"/>
        <v/>
      </c>
      <c r="X67" s="109" t="str">
        <f t="shared" si="29"/>
        <v/>
      </c>
      <c r="Y67" s="110" t="str">
        <f t="shared" si="29"/>
        <v/>
      </c>
      <c r="Z67" s="110" t="str">
        <f t="shared" si="29"/>
        <v/>
      </c>
      <c r="AA67" s="111" t="str">
        <f t="shared" si="29"/>
        <v/>
      </c>
      <c r="AB67" s="109" t="str">
        <f t="shared" si="30"/>
        <v/>
      </c>
      <c r="AC67" s="110" t="str">
        <f t="shared" si="30"/>
        <v/>
      </c>
      <c r="AD67" s="110" t="str">
        <f t="shared" si="30"/>
        <v/>
      </c>
      <c r="AE67" s="111" t="str">
        <f t="shared" si="30"/>
        <v/>
      </c>
    </row>
    <row r="68" spans="2:31" ht="12" customHeight="1">
      <c r="B68" s="21">
        <f>IF(情報!$C66="","",情報!$C66)</f>
        <v>219</v>
      </c>
      <c r="C68" s="22" t="str">
        <f t="shared" si="16"/>
        <v/>
      </c>
      <c r="D68" s="109" t="str">
        <f t="shared" si="24"/>
        <v/>
      </c>
      <c r="E68" s="110" t="str">
        <f t="shared" si="24"/>
        <v/>
      </c>
      <c r="F68" s="110" t="str">
        <f t="shared" si="24"/>
        <v/>
      </c>
      <c r="G68" s="111" t="str">
        <f t="shared" si="24"/>
        <v/>
      </c>
      <c r="H68" s="109" t="str">
        <f t="shared" si="25"/>
        <v/>
      </c>
      <c r="I68" s="110" t="str">
        <f t="shared" si="25"/>
        <v/>
      </c>
      <c r="J68" s="110" t="str">
        <f t="shared" si="25"/>
        <v/>
      </c>
      <c r="K68" s="111" t="str">
        <f t="shared" si="25"/>
        <v/>
      </c>
      <c r="L68" s="109" t="str">
        <f t="shared" si="26"/>
        <v/>
      </c>
      <c r="M68" s="110" t="str">
        <f t="shared" si="26"/>
        <v/>
      </c>
      <c r="N68" s="110" t="str">
        <f t="shared" si="26"/>
        <v/>
      </c>
      <c r="O68" s="111" t="str">
        <f t="shared" si="26"/>
        <v/>
      </c>
      <c r="P68" s="109" t="str">
        <f t="shared" si="27"/>
        <v/>
      </c>
      <c r="Q68" s="110" t="str">
        <f t="shared" si="27"/>
        <v/>
      </c>
      <c r="R68" s="110" t="str">
        <f t="shared" si="27"/>
        <v/>
      </c>
      <c r="S68" s="111" t="str">
        <f t="shared" si="27"/>
        <v/>
      </c>
      <c r="T68" s="109" t="str">
        <f t="shared" si="28"/>
        <v/>
      </c>
      <c r="U68" s="110" t="str">
        <f t="shared" si="28"/>
        <v/>
      </c>
      <c r="V68" s="110" t="str">
        <f t="shared" si="28"/>
        <v/>
      </c>
      <c r="W68" s="111" t="str">
        <f t="shared" si="28"/>
        <v/>
      </c>
      <c r="X68" s="109" t="str">
        <f t="shared" si="29"/>
        <v/>
      </c>
      <c r="Y68" s="110" t="str">
        <f t="shared" si="29"/>
        <v/>
      </c>
      <c r="Z68" s="110" t="str">
        <f t="shared" si="29"/>
        <v/>
      </c>
      <c r="AA68" s="111" t="str">
        <f t="shared" si="29"/>
        <v/>
      </c>
      <c r="AB68" s="109" t="str">
        <f t="shared" si="30"/>
        <v/>
      </c>
      <c r="AC68" s="110" t="str">
        <f t="shared" si="30"/>
        <v/>
      </c>
      <c r="AD68" s="110" t="str">
        <f t="shared" si="30"/>
        <v/>
      </c>
      <c r="AE68" s="111" t="str">
        <f t="shared" si="30"/>
        <v/>
      </c>
    </row>
    <row r="69" spans="2:31" ht="12" customHeight="1">
      <c r="B69" s="27">
        <f>IF(情報!$C67="","",情報!$C67)</f>
        <v>220</v>
      </c>
      <c r="C69" s="28" t="str">
        <f t="shared" ref="C69:C100" si="31">IF(ISERROR(VLOOKUP($B69,名列,2,FALSE)&amp;""),"",VLOOKUP($B69,名列,2,FALSE)&amp;"")</f>
        <v/>
      </c>
      <c r="D69" s="114" t="str">
        <f t="shared" si="24"/>
        <v/>
      </c>
      <c r="E69" s="115" t="str">
        <f t="shared" si="24"/>
        <v/>
      </c>
      <c r="F69" s="115" t="str">
        <f t="shared" si="24"/>
        <v/>
      </c>
      <c r="G69" s="116" t="str">
        <f t="shared" si="24"/>
        <v/>
      </c>
      <c r="H69" s="114" t="str">
        <f t="shared" si="25"/>
        <v/>
      </c>
      <c r="I69" s="115" t="str">
        <f t="shared" si="25"/>
        <v/>
      </c>
      <c r="J69" s="115" t="str">
        <f t="shared" si="25"/>
        <v/>
      </c>
      <c r="K69" s="116" t="str">
        <f t="shared" si="25"/>
        <v/>
      </c>
      <c r="L69" s="114" t="str">
        <f t="shared" si="26"/>
        <v/>
      </c>
      <c r="M69" s="115" t="str">
        <f t="shared" si="26"/>
        <v/>
      </c>
      <c r="N69" s="115" t="str">
        <f t="shared" si="26"/>
        <v/>
      </c>
      <c r="O69" s="116" t="str">
        <f t="shared" si="26"/>
        <v/>
      </c>
      <c r="P69" s="114" t="str">
        <f t="shared" si="27"/>
        <v/>
      </c>
      <c r="Q69" s="115" t="str">
        <f t="shared" si="27"/>
        <v/>
      </c>
      <c r="R69" s="115" t="str">
        <f t="shared" si="27"/>
        <v/>
      </c>
      <c r="S69" s="116" t="str">
        <f t="shared" si="27"/>
        <v/>
      </c>
      <c r="T69" s="114" t="str">
        <f t="shared" si="28"/>
        <v/>
      </c>
      <c r="U69" s="115" t="str">
        <f t="shared" si="28"/>
        <v/>
      </c>
      <c r="V69" s="115" t="str">
        <f t="shared" si="28"/>
        <v/>
      </c>
      <c r="W69" s="116" t="str">
        <f t="shared" si="28"/>
        <v/>
      </c>
      <c r="X69" s="114" t="str">
        <f t="shared" si="29"/>
        <v/>
      </c>
      <c r="Y69" s="115" t="str">
        <f t="shared" si="29"/>
        <v/>
      </c>
      <c r="Z69" s="115" t="str">
        <f t="shared" si="29"/>
        <v/>
      </c>
      <c r="AA69" s="116" t="str">
        <f t="shared" si="29"/>
        <v/>
      </c>
      <c r="AB69" s="114" t="str">
        <f t="shared" si="30"/>
        <v/>
      </c>
      <c r="AC69" s="115" t="str">
        <f t="shared" si="30"/>
        <v/>
      </c>
      <c r="AD69" s="115" t="str">
        <f t="shared" si="30"/>
        <v/>
      </c>
      <c r="AE69" s="116" t="str">
        <f t="shared" si="30"/>
        <v/>
      </c>
    </row>
    <row r="70" spans="2:31" ht="12" customHeight="1">
      <c r="B70" s="33">
        <f>IF(情報!$C68="","",情報!$C68)</f>
        <v>221</v>
      </c>
      <c r="C70" s="34" t="str">
        <f t="shared" si="31"/>
        <v/>
      </c>
      <c r="D70" s="117" t="str">
        <f t="shared" si="24"/>
        <v/>
      </c>
      <c r="E70" s="118" t="str">
        <f t="shared" si="24"/>
        <v/>
      </c>
      <c r="F70" s="118" t="str">
        <f t="shared" si="24"/>
        <v/>
      </c>
      <c r="G70" s="119" t="str">
        <f t="shared" si="24"/>
        <v/>
      </c>
      <c r="H70" s="117" t="str">
        <f t="shared" si="25"/>
        <v/>
      </c>
      <c r="I70" s="118" t="str">
        <f t="shared" si="25"/>
        <v/>
      </c>
      <c r="J70" s="118" t="str">
        <f t="shared" si="25"/>
        <v/>
      </c>
      <c r="K70" s="119" t="str">
        <f t="shared" si="25"/>
        <v/>
      </c>
      <c r="L70" s="117" t="str">
        <f t="shared" si="26"/>
        <v/>
      </c>
      <c r="M70" s="118" t="str">
        <f t="shared" si="26"/>
        <v/>
      </c>
      <c r="N70" s="118" t="str">
        <f t="shared" si="26"/>
        <v/>
      </c>
      <c r="O70" s="119" t="str">
        <f t="shared" si="26"/>
        <v/>
      </c>
      <c r="P70" s="117" t="str">
        <f t="shared" si="27"/>
        <v/>
      </c>
      <c r="Q70" s="118" t="str">
        <f t="shared" si="27"/>
        <v/>
      </c>
      <c r="R70" s="118" t="str">
        <f t="shared" si="27"/>
        <v/>
      </c>
      <c r="S70" s="119" t="str">
        <f t="shared" si="27"/>
        <v/>
      </c>
      <c r="T70" s="117" t="str">
        <f t="shared" si="28"/>
        <v/>
      </c>
      <c r="U70" s="118" t="str">
        <f t="shared" si="28"/>
        <v/>
      </c>
      <c r="V70" s="118" t="str">
        <f t="shared" si="28"/>
        <v/>
      </c>
      <c r="W70" s="119" t="str">
        <f t="shared" si="28"/>
        <v/>
      </c>
      <c r="X70" s="117" t="str">
        <f t="shared" si="29"/>
        <v/>
      </c>
      <c r="Y70" s="118" t="str">
        <f t="shared" si="29"/>
        <v/>
      </c>
      <c r="Z70" s="118" t="str">
        <f t="shared" si="29"/>
        <v/>
      </c>
      <c r="AA70" s="119" t="str">
        <f t="shared" si="29"/>
        <v/>
      </c>
      <c r="AB70" s="117" t="str">
        <f t="shared" si="30"/>
        <v/>
      </c>
      <c r="AC70" s="118" t="str">
        <f t="shared" si="30"/>
        <v/>
      </c>
      <c r="AD70" s="118" t="str">
        <f t="shared" si="30"/>
        <v/>
      </c>
      <c r="AE70" s="119" t="str">
        <f t="shared" si="30"/>
        <v/>
      </c>
    </row>
    <row r="71" spans="2:31" ht="12" customHeight="1">
      <c r="B71" s="21">
        <f>IF(情報!$C69="","",情報!$C69)</f>
        <v>222</v>
      </c>
      <c r="C71" s="22" t="str">
        <f t="shared" si="31"/>
        <v/>
      </c>
      <c r="D71" s="109" t="str">
        <f t="shared" si="24"/>
        <v/>
      </c>
      <c r="E71" s="110" t="str">
        <f t="shared" si="24"/>
        <v/>
      </c>
      <c r="F71" s="110" t="str">
        <f t="shared" si="24"/>
        <v/>
      </c>
      <c r="G71" s="111" t="str">
        <f t="shared" si="24"/>
        <v/>
      </c>
      <c r="H71" s="109" t="str">
        <f t="shared" si="25"/>
        <v/>
      </c>
      <c r="I71" s="110" t="str">
        <f t="shared" si="25"/>
        <v/>
      </c>
      <c r="J71" s="110" t="str">
        <f t="shared" si="25"/>
        <v/>
      </c>
      <c r="K71" s="111" t="str">
        <f t="shared" si="25"/>
        <v/>
      </c>
      <c r="L71" s="109" t="str">
        <f t="shared" si="26"/>
        <v/>
      </c>
      <c r="M71" s="110" t="str">
        <f t="shared" si="26"/>
        <v/>
      </c>
      <c r="N71" s="110" t="str">
        <f t="shared" si="26"/>
        <v/>
      </c>
      <c r="O71" s="111" t="str">
        <f t="shared" si="26"/>
        <v/>
      </c>
      <c r="P71" s="109" t="str">
        <f t="shared" si="27"/>
        <v/>
      </c>
      <c r="Q71" s="110" t="str">
        <f t="shared" si="27"/>
        <v/>
      </c>
      <c r="R71" s="110" t="str">
        <f t="shared" si="27"/>
        <v/>
      </c>
      <c r="S71" s="111" t="str">
        <f t="shared" si="27"/>
        <v/>
      </c>
      <c r="T71" s="109" t="str">
        <f t="shared" si="28"/>
        <v/>
      </c>
      <c r="U71" s="110" t="str">
        <f t="shared" si="28"/>
        <v/>
      </c>
      <c r="V71" s="110" t="str">
        <f t="shared" si="28"/>
        <v/>
      </c>
      <c r="W71" s="111" t="str">
        <f t="shared" si="28"/>
        <v/>
      </c>
      <c r="X71" s="109" t="str">
        <f t="shared" si="29"/>
        <v/>
      </c>
      <c r="Y71" s="110" t="str">
        <f t="shared" si="29"/>
        <v/>
      </c>
      <c r="Z71" s="110" t="str">
        <f t="shared" si="29"/>
        <v/>
      </c>
      <c r="AA71" s="111" t="str">
        <f t="shared" si="29"/>
        <v/>
      </c>
      <c r="AB71" s="109" t="str">
        <f t="shared" si="30"/>
        <v/>
      </c>
      <c r="AC71" s="110" t="str">
        <f t="shared" si="30"/>
        <v/>
      </c>
      <c r="AD71" s="110" t="str">
        <f t="shared" si="30"/>
        <v/>
      </c>
      <c r="AE71" s="111" t="str">
        <f t="shared" si="30"/>
        <v/>
      </c>
    </row>
    <row r="72" spans="2:31" ht="12" customHeight="1">
      <c r="B72" s="21">
        <f>IF(情報!$C70="","",情報!$C70)</f>
        <v>223</v>
      </c>
      <c r="C72" s="22" t="str">
        <f t="shared" si="31"/>
        <v/>
      </c>
      <c r="D72" s="109" t="str">
        <f t="shared" si="24"/>
        <v/>
      </c>
      <c r="E72" s="110" t="str">
        <f t="shared" si="24"/>
        <v/>
      </c>
      <c r="F72" s="110" t="str">
        <f t="shared" si="24"/>
        <v/>
      </c>
      <c r="G72" s="111" t="str">
        <f t="shared" si="24"/>
        <v/>
      </c>
      <c r="H72" s="109" t="str">
        <f t="shared" si="25"/>
        <v/>
      </c>
      <c r="I72" s="110" t="str">
        <f t="shared" si="25"/>
        <v/>
      </c>
      <c r="J72" s="110" t="str">
        <f t="shared" si="25"/>
        <v/>
      </c>
      <c r="K72" s="111" t="str">
        <f t="shared" si="25"/>
        <v/>
      </c>
      <c r="L72" s="109" t="str">
        <f t="shared" si="26"/>
        <v/>
      </c>
      <c r="M72" s="110" t="str">
        <f t="shared" si="26"/>
        <v/>
      </c>
      <c r="N72" s="110" t="str">
        <f t="shared" si="26"/>
        <v/>
      </c>
      <c r="O72" s="111" t="str">
        <f t="shared" si="26"/>
        <v/>
      </c>
      <c r="P72" s="109" t="str">
        <f t="shared" si="27"/>
        <v/>
      </c>
      <c r="Q72" s="110" t="str">
        <f t="shared" si="27"/>
        <v/>
      </c>
      <c r="R72" s="110" t="str">
        <f t="shared" si="27"/>
        <v/>
      </c>
      <c r="S72" s="111" t="str">
        <f t="shared" si="27"/>
        <v/>
      </c>
      <c r="T72" s="109" t="str">
        <f t="shared" si="28"/>
        <v/>
      </c>
      <c r="U72" s="110" t="str">
        <f t="shared" si="28"/>
        <v/>
      </c>
      <c r="V72" s="110" t="str">
        <f t="shared" si="28"/>
        <v/>
      </c>
      <c r="W72" s="111" t="str">
        <f t="shared" si="28"/>
        <v/>
      </c>
      <c r="X72" s="109" t="str">
        <f t="shared" si="29"/>
        <v/>
      </c>
      <c r="Y72" s="110" t="str">
        <f t="shared" si="29"/>
        <v/>
      </c>
      <c r="Z72" s="110" t="str">
        <f t="shared" si="29"/>
        <v/>
      </c>
      <c r="AA72" s="111" t="str">
        <f t="shared" si="29"/>
        <v/>
      </c>
      <c r="AB72" s="109" t="str">
        <f t="shared" si="30"/>
        <v/>
      </c>
      <c r="AC72" s="110" t="str">
        <f t="shared" si="30"/>
        <v/>
      </c>
      <c r="AD72" s="110" t="str">
        <f t="shared" si="30"/>
        <v/>
      </c>
      <c r="AE72" s="111" t="str">
        <f t="shared" si="30"/>
        <v/>
      </c>
    </row>
    <row r="73" spans="2:31" ht="12" customHeight="1">
      <c r="B73" s="21">
        <f>IF(情報!$C71="","",情報!$C71)</f>
        <v>224</v>
      </c>
      <c r="C73" s="22" t="str">
        <f t="shared" si="31"/>
        <v/>
      </c>
      <c r="D73" s="109" t="str">
        <f t="shared" si="24"/>
        <v/>
      </c>
      <c r="E73" s="110" t="str">
        <f t="shared" si="24"/>
        <v/>
      </c>
      <c r="F73" s="110" t="str">
        <f t="shared" si="24"/>
        <v/>
      </c>
      <c r="G73" s="111" t="str">
        <f t="shared" si="24"/>
        <v/>
      </c>
      <c r="H73" s="109" t="str">
        <f t="shared" si="25"/>
        <v/>
      </c>
      <c r="I73" s="110" t="str">
        <f t="shared" si="25"/>
        <v/>
      </c>
      <c r="J73" s="110" t="str">
        <f t="shared" si="25"/>
        <v/>
      </c>
      <c r="K73" s="111" t="str">
        <f t="shared" si="25"/>
        <v/>
      </c>
      <c r="L73" s="109" t="str">
        <f t="shared" si="26"/>
        <v/>
      </c>
      <c r="M73" s="110" t="str">
        <f t="shared" si="26"/>
        <v/>
      </c>
      <c r="N73" s="110" t="str">
        <f t="shared" si="26"/>
        <v/>
      </c>
      <c r="O73" s="111" t="str">
        <f t="shared" si="26"/>
        <v/>
      </c>
      <c r="P73" s="109" t="str">
        <f t="shared" si="27"/>
        <v/>
      </c>
      <c r="Q73" s="110" t="str">
        <f t="shared" si="27"/>
        <v/>
      </c>
      <c r="R73" s="110" t="str">
        <f t="shared" si="27"/>
        <v/>
      </c>
      <c r="S73" s="111" t="str">
        <f t="shared" si="27"/>
        <v/>
      </c>
      <c r="T73" s="109" t="str">
        <f t="shared" si="28"/>
        <v/>
      </c>
      <c r="U73" s="110" t="str">
        <f t="shared" si="28"/>
        <v/>
      </c>
      <c r="V73" s="110" t="str">
        <f t="shared" si="28"/>
        <v/>
      </c>
      <c r="W73" s="111" t="str">
        <f t="shared" si="28"/>
        <v/>
      </c>
      <c r="X73" s="109" t="str">
        <f t="shared" si="29"/>
        <v/>
      </c>
      <c r="Y73" s="110" t="str">
        <f t="shared" si="29"/>
        <v/>
      </c>
      <c r="Z73" s="110" t="str">
        <f t="shared" si="29"/>
        <v/>
      </c>
      <c r="AA73" s="111" t="str">
        <f t="shared" si="29"/>
        <v/>
      </c>
      <c r="AB73" s="109" t="str">
        <f t="shared" si="30"/>
        <v/>
      </c>
      <c r="AC73" s="110" t="str">
        <f t="shared" si="30"/>
        <v/>
      </c>
      <c r="AD73" s="110" t="str">
        <f t="shared" si="30"/>
        <v/>
      </c>
      <c r="AE73" s="111" t="str">
        <f t="shared" si="30"/>
        <v/>
      </c>
    </row>
    <row r="74" spans="2:31" ht="12" customHeight="1">
      <c r="B74" s="27">
        <f>IF(情報!$C72="","",情報!$C72)</f>
        <v>225</v>
      </c>
      <c r="C74" s="28" t="str">
        <f t="shared" si="31"/>
        <v/>
      </c>
      <c r="D74" s="114" t="str">
        <f t="shared" si="24"/>
        <v/>
      </c>
      <c r="E74" s="115" t="str">
        <f t="shared" si="24"/>
        <v/>
      </c>
      <c r="F74" s="115" t="str">
        <f t="shared" si="24"/>
        <v/>
      </c>
      <c r="G74" s="116" t="str">
        <f t="shared" si="24"/>
        <v/>
      </c>
      <c r="H74" s="114" t="str">
        <f t="shared" si="25"/>
        <v/>
      </c>
      <c r="I74" s="115" t="str">
        <f t="shared" si="25"/>
        <v/>
      </c>
      <c r="J74" s="115" t="str">
        <f t="shared" si="25"/>
        <v/>
      </c>
      <c r="K74" s="116" t="str">
        <f t="shared" si="25"/>
        <v/>
      </c>
      <c r="L74" s="114" t="str">
        <f t="shared" si="26"/>
        <v/>
      </c>
      <c r="M74" s="115" t="str">
        <f t="shared" si="26"/>
        <v/>
      </c>
      <c r="N74" s="115" t="str">
        <f t="shared" si="26"/>
        <v/>
      </c>
      <c r="O74" s="116" t="str">
        <f t="shared" si="26"/>
        <v/>
      </c>
      <c r="P74" s="114" t="str">
        <f t="shared" si="27"/>
        <v/>
      </c>
      <c r="Q74" s="115" t="str">
        <f t="shared" si="27"/>
        <v/>
      </c>
      <c r="R74" s="115" t="str">
        <f t="shared" si="27"/>
        <v/>
      </c>
      <c r="S74" s="116" t="str">
        <f t="shared" si="27"/>
        <v/>
      </c>
      <c r="T74" s="114" t="str">
        <f t="shared" si="28"/>
        <v/>
      </c>
      <c r="U74" s="115" t="str">
        <f t="shared" si="28"/>
        <v/>
      </c>
      <c r="V74" s="115" t="str">
        <f t="shared" si="28"/>
        <v/>
      </c>
      <c r="W74" s="116" t="str">
        <f t="shared" si="28"/>
        <v/>
      </c>
      <c r="X74" s="114" t="str">
        <f t="shared" si="29"/>
        <v/>
      </c>
      <c r="Y74" s="115" t="str">
        <f t="shared" si="29"/>
        <v/>
      </c>
      <c r="Z74" s="115" t="str">
        <f t="shared" si="29"/>
        <v/>
      </c>
      <c r="AA74" s="116" t="str">
        <f t="shared" si="29"/>
        <v/>
      </c>
      <c r="AB74" s="114" t="str">
        <f t="shared" si="30"/>
        <v/>
      </c>
      <c r="AC74" s="115" t="str">
        <f t="shared" si="30"/>
        <v/>
      </c>
      <c r="AD74" s="115" t="str">
        <f t="shared" si="30"/>
        <v/>
      </c>
      <c r="AE74" s="116" t="str">
        <f t="shared" si="30"/>
        <v/>
      </c>
    </row>
    <row r="75" spans="2:31" ht="12" customHeight="1">
      <c r="B75" s="33">
        <f>IF(情報!$C73="","",情報!$C73)</f>
        <v>226</v>
      </c>
      <c r="C75" s="34" t="str">
        <f t="shared" si="31"/>
        <v/>
      </c>
      <c r="D75" s="117" t="str">
        <f t="shared" si="24"/>
        <v/>
      </c>
      <c r="E75" s="118" t="str">
        <f t="shared" si="24"/>
        <v/>
      </c>
      <c r="F75" s="118" t="str">
        <f t="shared" si="24"/>
        <v/>
      </c>
      <c r="G75" s="119" t="str">
        <f t="shared" si="24"/>
        <v/>
      </c>
      <c r="H75" s="117" t="str">
        <f t="shared" si="25"/>
        <v/>
      </c>
      <c r="I75" s="118" t="str">
        <f t="shared" si="25"/>
        <v/>
      </c>
      <c r="J75" s="118" t="str">
        <f t="shared" si="25"/>
        <v/>
      </c>
      <c r="K75" s="119" t="str">
        <f t="shared" si="25"/>
        <v/>
      </c>
      <c r="L75" s="117" t="str">
        <f t="shared" si="26"/>
        <v/>
      </c>
      <c r="M75" s="118" t="str">
        <f t="shared" si="26"/>
        <v/>
      </c>
      <c r="N75" s="118" t="str">
        <f t="shared" si="26"/>
        <v/>
      </c>
      <c r="O75" s="119" t="str">
        <f t="shared" si="26"/>
        <v/>
      </c>
      <c r="P75" s="117" t="str">
        <f t="shared" si="27"/>
        <v/>
      </c>
      <c r="Q75" s="118" t="str">
        <f t="shared" si="27"/>
        <v/>
      </c>
      <c r="R75" s="118" t="str">
        <f t="shared" si="27"/>
        <v/>
      </c>
      <c r="S75" s="119" t="str">
        <f t="shared" si="27"/>
        <v/>
      </c>
      <c r="T75" s="117" t="str">
        <f t="shared" si="28"/>
        <v/>
      </c>
      <c r="U75" s="118" t="str">
        <f t="shared" si="28"/>
        <v/>
      </c>
      <c r="V75" s="118" t="str">
        <f t="shared" si="28"/>
        <v/>
      </c>
      <c r="W75" s="119" t="str">
        <f t="shared" si="28"/>
        <v/>
      </c>
      <c r="X75" s="117" t="str">
        <f t="shared" si="29"/>
        <v/>
      </c>
      <c r="Y75" s="118" t="str">
        <f t="shared" si="29"/>
        <v/>
      </c>
      <c r="Z75" s="118" t="str">
        <f t="shared" si="29"/>
        <v/>
      </c>
      <c r="AA75" s="119" t="str">
        <f t="shared" si="29"/>
        <v/>
      </c>
      <c r="AB75" s="117" t="str">
        <f t="shared" si="30"/>
        <v/>
      </c>
      <c r="AC75" s="118" t="str">
        <f t="shared" si="30"/>
        <v/>
      </c>
      <c r="AD75" s="118" t="str">
        <f t="shared" si="30"/>
        <v/>
      </c>
      <c r="AE75" s="119" t="str">
        <f t="shared" si="30"/>
        <v/>
      </c>
    </row>
    <row r="76" spans="2:31" ht="12" customHeight="1">
      <c r="B76" s="21">
        <f>IF(情報!$C74="","",情報!$C74)</f>
        <v>227</v>
      </c>
      <c r="C76" s="22" t="str">
        <f t="shared" si="31"/>
        <v/>
      </c>
      <c r="D76" s="109" t="str">
        <f t="shared" si="24"/>
        <v/>
      </c>
      <c r="E76" s="110" t="str">
        <f t="shared" si="24"/>
        <v/>
      </c>
      <c r="F76" s="110" t="str">
        <f t="shared" si="24"/>
        <v/>
      </c>
      <c r="G76" s="111" t="str">
        <f t="shared" si="24"/>
        <v/>
      </c>
      <c r="H76" s="109" t="str">
        <f t="shared" si="25"/>
        <v/>
      </c>
      <c r="I76" s="110" t="str">
        <f t="shared" si="25"/>
        <v/>
      </c>
      <c r="J76" s="110" t="str">
        <f t="shared" si="25"/>
        <v/>
      </c>
      <c r="K76" s="111" t="str">
        <f t="shared" si="25"/>
        <v/>
      </c>
      <c r="L76" s="109" t="str">
        <f t="shared" si="26"/>
        <v/>
      </c>
      <c r="M76" s="110" t="str">
        <f t="shared" si="26"/>
        <v/>
      </c>
      <c r="N76" s="110" t="str">
        <f t="shared" si="26"/>
        <v/>
      </c>
      <c r="O76" s="111" t="str">
        <f t="shared" si="26"/>
        <v/>
      </c>
      <c r="P76" s="109" t="str">
        <f t="shared" si="27"/>
        <v/>
      </c>
      <c r="Q76" s="110" t="str">
        <f t="shared" si="27"/>
        <v/>
      </c>
      <c r="R76" s="110" t="str">
        <f t="shared" si="27"/>
        <v/>
      </c>
      <c r="S76" s="111" t="str">
        <f t="shared" si="27"/>
        <v/>
      </c>
      <c r="T76" s="109" t="str">
        <f t="shared" si="28"/>
        <v/>
      </c>
      <c r="U76" s="110" t="str">
        <f t="shared" si="28"/>
        <v/>
      </c>
      <c r="V76" s="110" t="str">
        <f t="shared" si="28"/>
        <v/>
      </c>
      <c r="W76" s="111" t="str">
        <f t="shared" si="28"/>
        <v/>
      </c>
      <c r="X76" s="109" t="str">
        <f t="shared" si="29"/>
        <v/>
      </c>
      <c r="Y76" s="110" t="str">
        <f t="shared" si="29"/>
        <v/>
      </c>
      <c r="Z76" s="110" t="str">
        <f t="shared" si="29"/>
        <v/>
      </c>
      <c r="AA76" s="111" t="str">
        <f t="shared" si="29"/>
        <v/>
      </c>
      <c r="AB76" s="109" t="str">
        <f t="shared" si="30"/>
        <v/>
      </c>
      <c r="AC76" s="110" t="str">
        <f t="shared" si="30"/>
        <v/>
      </c>
      <c r="AD76" s="110" t="str">
        <f t="shared" si="30"/>
        <v/>
      </c>
      <c r="AE76" s="111" t="str">
        <f t="shared" si="30"/>
        <v/>
      </c>
    </row>
    <row r="77" spans="2:31" ht="12" customHeight="1">
      <c r="B77" s="21">
        <f>IF(情報!$C75="","",情報!$C75)</f>
        <v>228</v>
      </c>
      <c r="C77" s="22" t="str">
        <f t="shared" si="31"/>
        <v/>
      </c>
      <c r="D77" s="109" t="str">
        <f t="shared" si="24"/>
        <v/>
      </c>
      <c r="E77" s="110" t="str">
        <f t="shared" si="24"/>
        <v/>
      </c>
      <c r="F77" s="110" t="str">
        <f t="shared" si="24"/>
        <v/>
      </c>
      <c r="G77" s="111" t="str">
        <f t="shared" si="24"/>
        <v/>
      </c>
      <c r="H77" s="109" t="str">
        <f t="shared" si="25"/>
        <v/>
      </c>
      <c r="I77" s="110" t="str">
        <f t="shared" si="25"/>
        <v/>
      </c>
      <c r="J77" s="110" t="str">
        <f t="shared" si="25"/>
        <v/>
      </c>
      <c r="K77" s="111" t="str">
        <f t="shared" si="25"/>
        <v/>
      </c>
      <c r="L77" s="109" t="str">
        <f t="shared" si="26"/>
        <v/>
      </c>
      <c r="M77" s="110" t="str">
        <f t="shared" si="26"/>
        <v/>
      </c>
      <c r="N77" s="110" t="str">
        <f t="shared" si="26"/>
        <v/>
      </c>
      <c r="O77" s="111" t="str">
        <f t="shared" si="26"/>
        <v/>
      </c>
      <c r="P77" s="109" t="str">
        <f t="shared" si="27"/>
        <v/>
      </c>
      <c r="Q77" s="110" t="str">
        <f t="shared" si="27"/>
        <v/>
      </c>
      <c r="R77" s="110" t="str">
        <f t="shared" si="27"/>
        <v/>
      </c>
      <c r="S77" s="111" t="str">
        <f t="shared" si="27"/>
        <v/>
      </c>
      <c r="T77" s="109" t="str">
        <f t="shared" si="28"/>
        <v/>
      </c>
      <c r="U77" s="110" t="str">
        <f t="shared" si="28"/>
        <v/>
      </c>
      <c r="V77" s="110" t="str">
        <f t="shared" si="28"/>
        <v/>
      </c>
      <c r="W77" s="111" t="str">
        <f t="shared" si="28"/>
        <v/>
      </c>
      <c r="X77" s="109" t="str">
        <f t="shared" si="29"/>
        <v/>
      </c>
      <c r="Y77" s="110" t="str">
        <f t="shared" si="29"/>
        <v/>
      </c>
      <c r="Z77" s="110" t="str">
        <f t="shared" si="29"/>
        <v/>
      </c>
      <c r="AA77" s="111" t="str">
        <f t="shared" si="29"/>
        <v/>
      </c>
      <c r="AB77" s="109" t="str">
        <f t="shared" si="30"/>
        <v/>
      </c>
      <c r="AC77" s="110" t="str">
        <f t="shared" si="30"/>
        <v/>
      </c>
      <c r="AD77" s="110" t="str">
        <f t="shared" si="30"/>
        <v/>
      </c>
      <c r="AE77" s="111" t="str">
        <f t="shared" si="30"/>
        <v/>
      </c>
    </row>
    <row r="78" spans="2:31" ht="12" customHeight="1">
      <c r="B78" s="21">
        <f>IF(情報!$C76="","",情報!$C76)</f>
        <v>229</v>
      </c>
      <c r="C78" s="22" t="str">
        <f t="shared" si="31"/>
        <v/>
      </c>
      <c r="D78" s="109" t="str">
        <f t="shared" si="24"/>
        <v/>
      </c>
      <c r="E78" s="110" t="str">
        <f t="shared" si="24"/>
        <v/>
      </c>
      <c r="F78" s="110" t="str">
        <f t="shared" si="24"/>
        <v/>
      </c>
      <c r="G78" s="111" t="str">
        <f t="shared" si="24"/>
        <v/>
      </c>
      <c r="H78" s="109" t="str">
        <f t="shared" si="25"/>
        <v/>
      </c>
      <c r="I78" s="110" t="str">
        <f t="shared" si="25"/>
        <v/>
      </c>
      <c r="J78" s="110" t="str">
        <f t="shared" si="25"/>
        <v/>
      </c>
      <c r="K78" s="111" t="str">
        <f t="shared" si="25"/>
        <v/>
      </c>
      <c r="L78" s="109" t="str">
        <f t="shared" si="26"/>
        <v/>
      </c>
      <c r="M78" s="110" t="str">
        <f t="shared" si="26"/>
        <v/>
      </c>
      <c r="N78" s="110" t="str">
        <f t="shared" si="26"/>
        <v/>
      </c>
      <c r="O78" s="111" t="str">
        <f t="shared" si="26"/>
        <v/>
      </c>
      <c r="P78" s="109" t="str">
        <f t="shared" si="27"/>
        <v/>
      </c>
      <c r="Q78" s="110" t="str">
        <f t="shared" si="27"/>
        <v/>
      </c>
      <c r="R78" s="110" t="str">
        <f t="shared" si="27"/>
        <v/>
      </c>
      <c r="S78" s="111" t="str">
        <f t="shared" si="27"/>
        <v/>
      </c>
      <c r="T78" s="109" t="str">
        <f t="shared" si="28"/>
        <v/>
      </c>
      <c r="U78" s="110" t="str">
        <f t="shared" si="28"/>
        <v/>
      </c>
      <c r="V78" s="110" t="str">
        <f t="shared" si="28"/>
        <v/>
      </c>
      <c r="W78" s="111" t="str">
        <f t="shared" si="28"/>
        <v/>
      </c>
      <c r="X78" s="109" t="str">
        <f t="shared" si="29"/>
        <v/>
      </c>
      <c r="Y78" s="110" t="str">
        <f t="shared" si="29"/>
        <v/>
      </c>
      <c r="Z78" s="110" t="str">
        <f t="shared" si="29"/>
        <v/>
      </c>
      <c r="AA78" s="111" t="str">
        <f t="shared" si="29"/>
        <v/>
      </c>
      <c r="AB78" s="109" t="str">
        <f t="shared" si="30"/>
        <v/>
      </c>
      <c r="AC78" s="110" t="str">
        <f t="shared" si="30"/>
        <v/>
      </c>
      <c r="AD78" s="110" t="str">
        <f t="shared" si="30"/>
        <v/>
      </c>
      <c r="AE78" s="111" t="str">
        <f t="shared" si="30"/>
        <v/>
      </c>
    </row>
    <row r="79" spans="2:31" ht="12" customHeight="1">
      <c r="B79" s="27">
        <f>IF(情報!$C77="","",情報!$C77)</f>
        <v>230</v>
      </c>
      <c r="C79" s="28" t="str">
        <f t="shared" si="31"/>
        <v/>
      </c>
      <c r="D79" s="114" t="str">
        <f t="shared" si="24"/>
        <v/>
      </c>
      <c r="E79" s="115" t="str">
        <f t="shared" si="24"/>
        <v/>
      </c>
      <c r="F79" s="115" t="str">
        <f t="shared" si="24"/>
        <v/>
      </c>
      <c r="G79" s="116" t="str">
        <f t="shared" si="24"/>
        <v/>
      </c>
      <c r="H79" s="114" t="str">
        <f t="shared" si="25"/>
        <v/>
      </c>
      <c r="I79" s="115" t="str">
        <f t="shared" si="25"/>
        <v/>
      </c>
      <c r="J79" s="115" t="str">
        <f t="shared" si="25"/>
        <v/>
      </c>
      <c r="K79" s="116" t="str">
        <f t="shared" si="25"/>
        <v/>
      </c>
      <c r="L79" s="114" t="str">
        <f t="shared" si="26"/>
        <v/>
      </c>
      <c r="M79" s="115" t="str">
        <f t="shared" si="26"/>
        <v/>
      </c>
      <c r="N79" s="115" t="str">
        <f t="shared" si="26"/>
        <v/>
      </c>
      <c r="O79" s="116" t="str">
        <f t="shared" si="26"/>
        <v/>
      </c>
      <c r="P79" s="114" t="str">
        <f t="shared" si="27"/>
        <v/>
      </c>
      <c r="Q79" s="115" t="str">
        <f t="shared" si="27"/>
        <v/>
      </c>
      <c r="R79" s="115" t="str">
        <f t="shared" si="27"/>
        <v/>
      </c>
      <c r="S79" s="116" t="str">
        <f t="shared" si="27"/>
        <v/>
      </c>
      <c r="T79" s="114" t="str">
        <f t="shared" si="28"/>
        <v/>
      </c>
      <c r="U79" s="115" t="str">
        <f t="shared" si="28"/>
        <v/>
      </c>
      <c r="V79" s="115" t="str">
        <f t="shared" si="28"/>
        <v/>
      </c>
      <c r="W79" s="116" t="str">
        <f t="shared" si="28"/>
        <v/>
      </c>
      <c r="X79" s="114" t="str">
        <f t="shared" si="29"/>
        <v/>
      </c>
      <c r="Y79" s="115" t="str">
        <f t="shared" si="29"/>
        <v/>
      </c>
      <c r="Z79" s="115" t="str">
        <f t="shared" si="29"/>
        <v/>
      </c>
      <c r="AA79" s="116" t="str">
        <f t="shared" si="29"/>
        <v/>
      </c>
      <c r="AB79" s="114" t="str">
        <f t="shared" si="30"/>
        <v/>
      </c>
      <c r="AC79" s="115" t="str">
        <f t="shared" si="30"/>
        <v/>
      </c>
      <c r="AD79" s="115" t="str">
        <f t="shared" si="30"/>
        <v/>
      </c>
      <c r="AE79" s="116" t="str">
        <f t="shared" si="30"/>
        <v/>
      </c>
    </row>
    <row r="80" spans="2:31" ht="12" customHeight="1">
      <c r="B80" s="33">
        <f>IF(情報!$C78="","",情報!$C78)</f>
        <v>231</v>
      </c>
      <c r="C80" s="34" t="str">
        <f t="shared" si="31"/>
        <v/>
      </c>
      <c r="D80" s="117" t="str">
        <f t="shared" si="24"/>
        <v/>
      </c>
      <c r="E80" s="118" t="str">
        <f t="shared" si="24"/>
        <v/>
      </c>
      <c r="F80" s="118" t="str">
        <f t="shared" si="24"/>
        <v/>
      </c>
      <c r="G80" s="119" t="str">
        <f t="shared" si="24"/>
        <v/>
      </c>
      <c r="H80" s="117" t="str">
        <f t="shared" si="25"/>
        <v/>
      </c>
      <c r="I80" s="118" t="str">
        <f t="shared" si="25"/>
        <v/>
      </c>
      <c r="J80" s="118" t="str">
        <f t="shared" si="25"/>
        <v/>
      </c>
      <c r="K80" s="119" t="str">
        <f t="shared" si="25"/>
        <v/>
      </c>
      <c r="L80" s="117" t="str">
        <f t="shared" si="26"/>
        <v/>
      </c>
      <c r="M80" s="118" t="str">
        <f t="shared" si="26"/>
        <v/>
      </c>
      <c r="N80" s="118" t="str">
        <f t="shared" si="26"/>
        <v/>
      </c>
      <c r="O80" s="119" t="str">
        <f t="shared" si="26"/>
        <v/>
      </c>
      <c r="P80" s="117" t="str">
        <f t="shared" si="27"/>
        <v/>
      </c>
      <c r="Q80" s="118" t="str">
        <f t="shared" si="27"/>
        <v/>
      </c>
      <c r="R80" s="118" t="str">
        <f t="shared" si="27"/>
        <v/>
      </c>
      <c r="S80" s="119" t="str">
        <f t="shared" si="27"/>
        <v/>
      </c>
      <c r="T80" s="117" t="str">
        <f t="shared" si="28"/>
        <v/>
      </c>
      <c r="U80" s="118" t="str">
        <f t="shared" si="28"/>
        <v/>
      </c>
      <c r="V80" s="118" t="str">
        <f t="shared" si="28"/>
        <v/>
      </c>
      <c r="W80" s="119" t="str">
        <f t="shared" si="28"/>
        <v/>
      </c>
      <c r="X80" s="117" t="str">
        <f t="shared" si="29"/>
        <v/>
      </c>
      <c r="Y80" s="118" t="str">
        <f t="shared" si="29"/>
        <v/>
      </c>
      <c r="Z80" s="118" t="str">
        <f t="shared" si="29"/>
        <v/>
      </c>
      <c r="AA80" s="119" t="str">
        <f t="shared" si="29"/>
        <v/>
      </c>
      <c r="AB80" s="117" t="str">
        <f t="shared" si="30"/>
        <v/>
      </c>
      <c r="AC80" s="118" t="str">
        <f t="shared" si="30"/>
        <v/>
      </c>
      <c r="AD80" s="118" t="str">
        <f t="shared" si="30"/>
        <v/>
      </c>
      <c r="AE80" s="119" t="str">
        <f t="shared" si="30"/>
        <v/>
      </c>
    </row>
    <row r="81" spans="2:31" ht="12" customHeight="1">
      <c r="B81" s="45">
        <f>IF(情報!$C79="","",情報!$C79)</f>
        <v>232</v>
      </c>
      <c r="C81" s="46" t="str">
        <f t="shared" si="31"/>
        <v/>
      </c>
      <c r="D81" s="109" t="str">
        <f t="shared" si="24"/>
        <v/>
      </c>
      <c r="E81" s="110" t="str">
        <f t="shared" si="24"/>
        <v/>
      </c>
      <c r="F81" s="110" t="str">
        <f t="shared" si="24"/>
        <v/>
      </c>
      <c r="G81" s="111" t="str">
        <f t="shared" si="24"/>
        <v/>
      </c>
      <c r="H81" s="109" t="str">
        <f t="shared" si="25"/>
        <v/>
      </c>
      <c r="I81" s="110" t="str">
        <f t="shared" si="25"/>
        <v/>
      </c>
      <c r="J81" s="110" t="str">
        <f t="shared" si="25"/>
        <v/>
      </c>
      <c r="K81" s="111" t="str">
        <f t="shared" si="25"/>
        <v/>
      </c>
      <c r="L81" s="109" t="str">
        <f t="shared" si="26"/>
        <v/>
      </c>
      <c r="M81" s="110" t="str">
        <f t="shared" si="26"/>
        <v/>
      </c>
      <c r="N81" s="110" t="str">
        <f t="shared" si="26"/>
        <v/>
      </c>
      <c r="O81" s="111" t="str">
        <f t="shared" si="26"/>
        <v/>
      </c>
      <c r="P81" s="109" t="str">
        <f t="shared" si="27"/>
        <v/>
      </c>
      <c r="Q81" s="110" t="str">
        <f t="shared" si="27"/>
        <v/>
      </c>
      <c r="R81" s="110" t="str">
        <f t="shared" si="27"/>
        <v/>
      </c>
      <c r="S81" s="111" t="str">
        <f t="shared" si="27"/>
        <v/>
      </c>
      <c r="T81" s="109" t="str">
        <f t="shared" si="28"/>
        <v/>
      </c>
      <c r="U81" s="110" t="str">
        <f t="shared" si="28"/>
        <v/>
      </c>
      <c r="V81" s="110" t="str">
        <f t="shared" si="28"/>
        <v/>
      </c>
      <c r="W81" s="111" t="str">
        <f t="shared" si="28"/>
        <v/>
      </c>
      <c r="X81" s="109" t="str">
        <f t="shared" si="29"/>
        <v/>
      </c>
      <c r="Y81" s="110" t="str">
        <f t="shared" si="29"/>
        <v/>
      </c>
      <c r="Z81" s="110" t="str">
        <f t="shared" si="29"/>
        <v/>
      </c>
      <c r="AA81" s="111" t="str">
        <f t="shared" si="29"/>
        <v/>
      </c>
      <c r="AB81" s="109" t="str">
        <f t="shared" si="30"/>
        <v/>
      </c>
      <c r="AC81" s="110" t="str">
        <f t="shared" si="30"/>
        <v/>
      </c>
      <c r="AD81" s="110" t="str">
        <f t="shared" si="30"/>
        <v/>
      </c>
      <c r="AE81" s="111" t="str">
        <f t="shared" si="30"/>
        <v/>
      </c>
    </row>
    <row r="82" spans="2:31" ht="12" customHeight="1">
      <c r="B82" s="21">
        <f>IF(情報!$C80="","",情報!$C80)</f>
        <v>233</v>
      </c>
      <c r="C82" s="22" t="str">
        <f t="shared" si="31"/>
        <v/>
      </c>
      <c r="D82" s="109" t="str">
        <f t="shared" si="24"/>
        <v/>
      </c>
      <c r="E82" s="110" t="str">
        <f t="shared" si="24"/>
        <v/>
      </c>
      <c r="F82" s="110" t="str">
        <f t="shared" si="24"/>
        <v/>
      </c>
      <c r="G82" s="111" t="str">
        <f t="shared" si="24"/>
        <v/>
      </c>
      <c r="H82" s="109" t="str">
        <f t="shared" si="25"/>
        <v/>
      </c>
      <c r="I82" s="110" t="str">
        <f t="shared" si="25"/>
        <v/>
      </c>
      <c r="J82" s="110" t="str">
        <f t="shared" si="25"/>
        <v/>
      </c>
      <c r="K82" s="111" t="str">
        <f t="shared" si="25"/>
        <v/>
      </c>
      <c r="L82" s="109" t="str">
        <f t="shared" si="26"/>
        <v/>
      </c>
      <c r="M82" s="110" t="str">
        <f t="shared" si="26"/>
        <v/>
      </c>
      <c r="N82" s="110" t="str">
        <f t="shared" si="26"/>
        <v/>
      </c>
      <c r="O82" s="111" t="str">
        <f t="shared" si="26"/>
        <v/>
      </c>
      <c r="P82" s="109" t="str">
        <f t="shared" si="27"/>
        <v/>
      </c>
      <c r="Q82" s="110" t="str">
        <f t="shared" si="27"/>
        <v/>
      </c>
      <c r="R82" s="110" t="str">
        <f t="shared" si="27"/>
        <v/>
      </c>
      <c r="S82" s="111" t="str">
        <f t="shared" si="27"/>
        <v/>
      </c>
      <c r="T82" s="109" t="str">
        <f t="shared" si="28"/>
        <v/>
      </c>
      <c r="U82" s="110" t="str">
        <f t="shared" si="28"/>
        <v/>
      </c>
      <c r="V82" s="110" t="str">
        <f t="shared" si="28"/>
        <v/>
      </c>
      <c r="W82" s="111" t="str">
        <f t="shared" si="28"/>
        <v/>
      </c>
      <c r="X82" s="109" t="str">
        <f t="shared" si="29"/>
        <v/>
      </c>
      <c r="Y82" s="110" t="str">
        <f t="shared" si="29"/>
        <v/>
      </c>
      <c r="Z82" s="110" t="str">
        <f t="shared" si="29"/>
        <v/>
      </c>
      <c r="AA82" s="111" t="str">
        <f t="shared" si="29"/>
        <v/>
      </c>
      <c r="AB82" s="109" t="str">
        <f t="shared" si="30"/>
        <v/>
      </c>
      <c r="AC82" s="110" t="str">
        <f t="shared" si="30"/>
        <v/>
      </c>
      <c r="AD82" s="110" t="str">
        <f t="shared" si="30"/>
        <v/>
      </c>
      <c r="AE82" s="111" t="str">
        <f t="shared" si="30"/>
        <v/>
      </c>
    </row>
    <row r="83" spans="2:31" ht="12" customHeight="1">
      <c r="B83" s="21">
        <f>IF(情報!$C81="","",情報!$C81)</f>
        <v>234</v>
      </c>
      <c r="C83" s="22" t="str">
        <f t="shared" si="31"/>
        <v/>
      </c>
      <c r="D83" s="109" t="str">
        <f t="shared" si="24"/>
        <v/>
      </c>
      <c r="E83" s="110" t="str">
        <f t="shared" si="24"/>
        <v/>
      </c>
      <c r="F83" s="110" t="str">
        <f t="shared" si="24"/>
        <v/>
      </c>
      <c r="G83" s="111" t="str">
        <f t="shared" si="24"/>
        <v/>
      </c>
      <c r="H83" s="109" t="str">
        <f t="shared" si="25"/>
        <v/>
      </c>
      <c r="I83" s="110" t="str">
        <f t="shared" si="25"/>
        <v/>
      </c>
      <c r="J83" s="110" t="str">
        <f t="shared" si="25"/>
        <v/>
      </c>
      <c r="K83" s="111" t="str">
        <f t="shared" si="25"/>
        <v/>
      </c>
      <c r="L83" s="109" t="str">
        <f t="shared" si="26"/>
        <v/>
      </c>
      <c r="M83" s="110" t="str">
        <f t="shared" si="26"/>
        <v/>
      </c>
      <c r="N83" s="110" t="str">
        <f t="shared" si="26"/>
        <v/>
      </c>
      <c r="O83" s="111" t="str">
        <f t="shared" si="26"/>
        <v/>
      </c>
      <c r="P83" s="109" t="str">
        <f t="shared" si="27"/>
        <v/>
      </c>
      <c r="Q83" s="110" t="str">
        <f t="shared" si="27"/>
        <v/>
      </c>
      <c r="R83" s="110" t="str">
        <f t="shared" si="27"/>
        <v/>
      </c>
      <c r="S83" s="111" t="str">
        <f t="shared" si="27"/>
        <v/>
      </c>
      <c r="T83" s="109" t="str">
        <f t="shared" si="28"/>
        <v/>
      </c>
      <c r="U83" s="110" t="str">
        <f t="shared" si="28"/>
        <v/>
      </c>
      <c r="V83" s="110" t="str">
        <f t="shared" si="28"/>
        <v/>
      </c>
      <c r="W83" s="111" t="str">
        <f t="shared" si="28"/>
        <v/>
      </c>
      <c r="X83" s="109" t="str">
        <f t="shared" si="29"/>
        <v/>
      </c>
      <c r="Y83" s="110" t="str">
        <f t="shared" si="29"/>
        <v/>
      </c>
      <c r="Z83" s="110" t="str">
        <f t="shared" si="29"/>
        <v/>
      </c>
      <c r="AA83" s="111" t="str">
        <f t="shared" si="29"/>
        <v/>
      </c>
      <c r="AB83" s="109" t="str">
        <f t="shared" si="30"/>
        <v/>
      </c>
      <c r="AC83" s="110" t="str">
        <f t="shared" si="30"/>
        <v/>
      </c>
      <c r="AD83" s="110" t="str">
        <f t="shared" si="30"/>
        <v/>
      </c>
      <c r="AE83" s="111" t="str">
        <f t="shared" si="30"/>
        <v/>
      </c>
    </row>
    <row r="84" spans="2:31" ht="12" customHeight="1">
      <c r="B84" s="27">
        <f>IF(情報!$C82="","",情報!$C82)</f>
        <v>235</v>
      </c>
      <c r="C84" s="28" t="str">
        <f t="shared" si="31"/>
        <v/>
      </c>
      <c r="D84" s="114" t="str">
        <f t="shared" si="24"/>
        <v/>
      </c>
      <c r="E84" s="115" t="str">
        <f t="shared" si="24"/>
        <v/>
      </c>
      <c r="F84" s="115" t="str">
        <f t="shared" si="24"/>
        <v/>
      </c>
      <c r="G84" s="116" t="str">
        <f t="shared" si="24"/>
        <v/>
      </c>
      <c r="H84" s="114" t="str">
        <f t="shared" si="25"/>
        <v/>
      </c>
      <c r="I84" s="115" t="str">
        <f t="shared" si="25"/>
        <v/>
      </c>
      <c r="J84" s="115" t="str">
        <f t="shared" si="25"/>
        <v/>
      </c>
      <c r="K84" s="116" t="str">
        <f t="shared" si="25"/>
        <v/>
      </c>
      <c r="L84" s="114" t="str">
        <f t="shared" si="26"/>
        <v/>
      </c>
      <c r="M84" s="115" t="str">
        <f t="shared" si="26"/>
        <v/>
      </c>
      <c r="N84" s="115" t="str">
        <f t="shared" si="26"/>
        <v/>
      </c>
      <c r="O84" s="116" t="str">
        <f t="shared" si="26"/>
        <v/>
      </c>
      <c r="P84" s="114" t="str">
        <f t="shared" si="27"/>
        <v/>
      </c>
      <c r="Q84" s="115" t="str">
        <f t="shared" si="27"/>
        <v/>
      </c>
      <c r="R84" s="115" t="str">
        <f t="shared" si="27"/>
        <v/>
      </c>
      <c r="S84" s="116" t="str">
        <f t="shared" si="27"/>
        <v/>
      </c>
      <c r="T84" s="114" t="str">
        <f t="shared" si="28"/>
        <v/>
      </c>
      <c r="U84" s="115" t="str">
        <f t="shared" si="28"/>
        <v/>
      </c>
      <c r="V84" s="115" t="str">
        <f t="shared" si="28"/>
        <v/>
      </c>
      <c r="W84" s="116" t="str">
        <f t="shared" si="28"/>
        <v/>
      </c>
      <c r="X84" s="114" t="str">
        <f t="shared" si="29"/>
        <v/>
      </c>
      <c r="Y84" s="115" t="str">
        <f t="shared" si="29"/>
        <v/>
      </c>
      <c r="Z84" s="115" t="str">
        <f t="shared" si="29"/>
        <v/>
      </c>
      <c r="AA84" s="116" t="str">
        <f t="shared" si="29"/>
        <v/>
      </c>
      <c r="AB84" s="114" t="str">
        <f t="shared" si="30"/>
        <v/>
      </c>
      <c r="AC84" s="115" t="str">
        <f t="shared" si="30"/>
        <v/>
      </c>
      <c r="AD84" s="115" t="str">
        <f t="shared" si="30"/>
        <v/>
      </c>
      <c r="AE84" s="116" t="str">
        <f t="shared" si="30"/>
        <v/>
      </c>
    </row>
    <row r="85" spans="2:31" ht="12" customHeight="1">
      <c r="B85" s="33">
        <f>IF(情報!$C83="","",情報!$C83)</f>
        <v>236</v>
      </c>
      <c r="C85" s="34" t="str">
        <f t="shared" si="31"/>
        <v/>
      </c>
      <c r="D85" s="117" t="str">
        <f t="shared" ref="D85:G104" si="32">IF($C85="","",VLOOKUP($B85,評1,D$1,FALSE))</f>
        <v/>
      </c>
      <c r="E85" s="118" t="str">
        <f t="shared" si="32"/>
        <v/>
      </c>
      <c r="F85" s="118" t="str">
        <f t="shared" si="32"/>
        <v/>
      </c>
      <c r="G85" s="119" t="str">
        <f t="shared" si="32"/>
        <v/>
      </c>
      <c r="H85" s="117" t="str">
        <f t="shared" ref="H85:K104" si="33">IF($C85="","",VLOOKUP($B85,評2,H$1,FALSE))</f>
        <v/>
      </c>
      <c r="I85" s="118" t="str">
        <f t="shared" si="33"/>
        <v/>
      </c>
      <c r="J85" s="118" t="str">
        <f t="shared" si="33"/>
        <v/>
      </c>
      <c r="K85" s="119" t="str">
        <f t="shared" si="33"/>
        <v/>
      </c>
      <c r="L85" s="117" t="str">
        <f t="shared" ref="L85:O104" si="34">IF($C85="","",VLOOKUP($B85,評12A,L$1,FALSE))</f>
        <v/>
      </c>
      <c r="M85" s="118" t="str">
        <f t="shared" si="34"/>
        <v/>
      </c>
      <c r="N85" s="118" t="str">
        <f t="shared" si="34"/>
        <v/>
      </c>
      <c r="O85" s="119" t="str">
        <f t="shared" si="34"/>
        <v/>
      </c>
      <c r="P85" s="117" t="str">
        <f t="shared" ref="P85:S104" si="35">IF($C85="","",VLOOKUP($B85,評12B,P$1,FALSE))</f>
        <v/>
      </c>
      <c r="Q85" s="118" t="str">
        <f t="shared" si="35"/>
        <v/>
      </c>
      <c r="R85" s="118" t="str">
        <f t="shared" si="35"/>
        <v/>
      </c>
      <c r="S85" s="119" t="str">
        <f t="shared" si="35"/>
        <v/>
      </c>
      <c r="T85" s="117" t="str">
        <f t="shared" ref="T85:W104" si="36">IF($C85="","",VLOOKUP($B85,評3,T$1,FALSE))</f>
        <v/>
      </c>
      <c r="U85" s="118" t="str">
        <f t="shared" si="36"/>
        <v/>
      </c>
      <c r="V85" s="118" t="str">
        <f t="shared" si="36"/>
        <v/>
      </c>
      <c r="W85" s="119" t="str">
        <f t="shared" si="36"/>
        <v/>
      </c>
      <c r="X85" s="117" t="str">
        <f t="shared" ref="X85:AA104" si="37">IF($C85="","",VLOOKUP($B85,評末A,X$1,FALSE))</f>
        <v/>
      </c>
      <c r="Y85" s="118" t="str">
        <f t="shared" si="37"/>
        <v/>
      </c>
      <c r="Z85" s="118" t="str">
        <f t="shared" si="37"/>
        <v/>
      </c>
      <c r="AA85" s="119" t="str">
        <f t="shared" si="37"/>
        <v/>
      </c>
      <c r="AB85" s="117" t="str">
        <f t="shared" ref="AB85:AE104" si="38">IF($C85="","",VLOOKUP($B85,評末B,AB$1,FALSE))</f>
        <v/>
      </c>
      <c r="AC85" s="118" t="str">
        <f t="shared" si="38"/>
        <v/>
      </c>
      <c r="AD85" s="118" t="str">
        <f t="shared" si="38"/>
        <v/>
      </c>
      <c r="AE85" s="119" t="str">
        <f t="shared" si="38"/>
        <v/>
      </c>
    </row>
    <row r="86" spans="2:31" ht="12" customHeight="1">
      <c r="B86" s="21">
        <f>IF(情報!$C84="","",情報!$C84)</f>
        <v>237</v>
      </c>
      <c r="C86" s="22" t="str">
        <f t="shared" si="31"/>
        <v/>
      </c>
      <c r="D86" s="109" t="str">
        <f t="shared" si="32"/>
        <v/>
      </c>
      <c r="E86" s="110" t="str">
        <f t="shared" si="32"/>
        <v/>
      </c>
      <c r="F86" s="110" t="str">
        <f t="shared" si="32"/>
        <v/>
      </c>
      <c r="G86" s="111" t="str">
        <f t="shared" si="32"/>
        <v/>
      </c>
      <c r="H86" s="109" t="str">
        <f t="shared" si="33"/>
        <v/>
      </c>
      <c r="I86" s="110" t="str">
        <f t="shared" si="33"/>
        <v/>
      </c>
      <c r="J86" s="110" t="str">
        <f t="shared" si="33"/>
        <v/>
      </c>
      <c r="K86" s="111" t="str">
        <f t="shared" si="33"/>
        <v/>
      </c>
      <c r="L86" s="109" t="str">
        <f t="shared" si="34"/>
        <v/>
      </c>
      <c r="M86" s="110" t="str">
        <f t="shared" si="34"/>
        <v/>
      </c>
      <c r="N86" s="110" t="str">
        <f t="shared" si="34"/>
        <v/>
      </c>
      <c r="O86" s="111" t="str">
        <f t="shared" si="34"/>
        <v/>
      </c>
      <c r="P86" s="109" t="str">
        <f t="shared" si="35"/>
        <v/>
      </c>
      <c r="Q86" s="110" t="str">
        <f t="shared" si="35"/>
        <v/>
      </c>
      <c r="R86" s="110" t="str">
        <f t="shared" si="35"/>
        <v/>
      </c>
      <c r="S86" s="111" t="str">
        <f t="shared" si="35"/>
        <v/>
      </c>
      <c r="T86" s="109" t="str">
        <f t="shared" si="36"/>
        <v/>
      </c>
      <c r="U86" s="110" t="str">
        <f t="shared" si="36"/>
        <v/>
      </c>
      <c r="V86" s="110" t="str">
        <f t="shared" si="36"/>
        <v/>
      </c>
      <c r="W86" s="111" t="str">
        <f t="shared" si="36"/>
        <v/>
      </c>
      <c r="X86" s="109" t="str">
        <f t="shared" si="37"/>
        <v/>
      </c>
      <c r="Y86" s="110" t="str">
        <f t="shared" si="37"/>
        <v/>
      </c>
      <c r="Z86" s="110" t="str">
        <f t="shared" si="37"/>
        <v/>
      </c>
      <c r="AA86" s="111" t="str">
        <f t="shared" si="37"/>
        <v/>
      </c>
      <c r="AB86" s="109" t="str">
        <f t="shared" si="38"/>
        <v/>
      </c>
      <c r="AC86" s="110" t="str">
        <f t="shared" si="38"/>
        <v/>
      </c>
      <c r="AD86" s="110" t="str">
        <f t="shared" si="38"/>
        <v/>
      </c>
      <c r="AE86" s="111" t="str">
        <f t="shared" si="38"/>
        <v/>
      </c>
    </row>
    <row r="87" spans="2:31" ht="12" customHeight="1">
      <c r="B87" s="21">
        <f>IF(情報!$C85="","",情報!$C85)</f>
        <v>238</v>
      </c>
      <c r="C87" s="22" t="str">
        <f t="shared" si="31"/>
        <v/>
      </c>
      <c r="D87" s="109" t="str">
        <f t="shared" si="32"/>
        <v/>
      </c>
      <c r="E87" s="110" t="str">
        <f t="shared" si="32"/>
        <v/>
      </c>
      <c r="F87" s="110" t="str">
        <f t="shared" si="32"/>
        <v/>
      </c>
      <c r="G87" s="111" t="str">
        <f t="shared" si="32"/>
        <v/>
      </c>
      <c r="H87" s="109" t="str">
        <f t="shared" si="33"/>
        <v/>
      </c>
      <c r="I87" s="110" t="str">
        <f t="shared" si="33"/>
        <v/>
      </c>
      <c r="J87" s="110" t="str">
        <f t="shared" si="33"/>
        <v/>
      </c>
      <c r="K87" s="111" t="str">
        <f t="shared" si="33"/>
        <v/>
      </c>
      <c r="L87" s="109" t="str">
        <f t="shared" si="34"/>
        <v/>
      </c>
      <c r="M87" s="110" t="str">
        <f t="shared" si="34"/>
        <v/>
      </c>
      <c r="N87" s="110" t="str">
        <f t="shared" si="34"/>
        <v/>
      </c>
      <c r="O87" s="111" t="str">
        <f t="shared" si="34"/>
        <v/>
      </c>
      <c r="P87" s="109" t="str">
        <f t="shared" si="35"/>
        <v/>
      </c>
      <c r="Q87" s="110" t="str">
        <f t="shared" si="35"/>
        <v/>
      </c>
      <c r="R87" s="110" t="str">
        <f t="shared" si="35"/>
        <v/>
      </c>
      <c r="S87" s="111" t="str">
        <f t="shared" si="35"/>
        <v/>
      </c>
      <c r="T87" s="109" t="str">
        <f t="shared" si="36"/>
        <v/>
      </c>
      <c r="U87" s="110" t="str">
        <f t="shared" si="36"/>
        <v/>
      </c>
      <c r="V87" s="110" t="str">
        <f t="shared" si="36"/>
        <v/>
      </c>
      <c r="W87" s="111" t="str">
        <f t="shared" si="36"/>
        <v/>
      </c>
      <c r="X87" s="109" t="str">
        <f t="shared" si="37"/>
        <v/>
      </c>
      <c r="Y87" s="110" t="str">
        <f t="shared" si="37"/>
        <v/>
      </c>
      <c r="Z87" s="110" t="str">
        <f t="shared" si="37"/>
        <v/>
      </c>
      <c r="AA87" s="111" t="str">
        <f t="shared" si="37"/>
        <v/>
      </c>
      <c r="AB87" s="109" t="str">
        <f t="shared" si="38"/>
        <v/>
      </c>
      <c r="AC87" s="110" t="str">
        <f t="shared" si="38"/>
        <v/>
      </c>
      <c r="AD87" s="110" t="str">
        <f t="shared" si="38"/>
        <v/>
      </c>
      <c r="AE87" s="111" t="str">
        <f t="shared" si="38"/>
        <v/>
      </c>
    </row>
    <row r="88" spans="2:31" ht="12" customHeight="1">
      <c r="B88" s="21">
        <f>IF(情報!$C86="","",情報!$C86)</f>
        <v>239</v>
      </c>
      <c r="C88" s="22" t="str">
        <f t="shared" si="31"/>
        <v/>
      </c>
      <c r="D88" s="109" t="str">
        <f t="shared" si="32"/>
        <v/>
      </c>
      <c r="E88" s="110" t="str">
        <f t="shared" si="32"/>
        <v/>
      </c>
      <c r="F88" s="110" t="str">
        <f t="shared" si="32"/>
        <v/>
      </c>
      <c r="G88" s="111" t="str">
        <f t="shared" si="32"/>
        <v/>
      </c>
      <c r="H88" s="109" t="str">
        <f t="shared" si="33"/>
        <v/>
      </c>
      <c r="I88" s="110" t="str">
        <f t="shared" si="33"/>
        <v/>
      </c>
      <c r="J88" s="110" t="str">
        <f t="shared" si="33"/>
        <v/>
      </c>
      <c r="K88" s="111" t="str">
        <f t="shared" si="33"/>
        <v/>
      </c>
      <c r="L88" s="109" t="str">
        <f t="shared" si="34"/>
        <v/>
      </c>
      <c r="M88" s="110" t="str">
        <f t="shared" si="34"/>
        <v/>
      </c>
      <c r="N88" s="110" t="str">
        <f t="shared" si="34"/>
        <v/>
      </c>
      <c r="O88" s="111" t="str">
        <f t="shared" si="34"/>
        <v/>
      </c>
      <c r="P88" s="109" t="str">
        <f t="shared" si="35"/>
        <v/>
      </c>
      <c r="Q88" s="110" t="str">
        <f t="shared" si="35"/>
        <v/>
      </c>
      <c r="R88" s="110" t="str">
        <f t="shared" si="35"/>
        <v/>
      </c>
      <c r="S88" s="111" t="str">
        <f t="shared" si="35"/>
        <v/>
      </c>
      <c r="T88" s="109" t="str">
        <f t="shared" si="36"/>
        <v/>
      </c>
      <c r="U88" s="110" t="str">
        <f t="shared" si="36"/>
        <v/>
      </c>
      <c r="V88" s="110" t="str">
        <f t="shared" si="36"/>
        <v/>
      </c>
      <c r="W88" s="111" t="str">
        <f t="shared" si="36"/>
        <v/>
      </c>
      <c r="X88" s="109" t="str">
        <f t="shared" si="37"/>
        <v/>
      </c>
      <c r="Y88" s="110" t="str">
        <f t="shared" si="37"/>
        <v/>
      </c>
      <c r="Z88" s="110" t="str">
        <f t="shared" si="37"/>
        <v/>
      </c>
      <c r="AA88" s="111" t="str">
        <f t="shared" si="37"/>
        <v/>
      </c>
      <c r="AB88" s="109" t="str">
        <f t="shared" si="38"/>
        <v/>
      </c>
      <c r="AC88" s="110" t="str">
        <f t="shared" si="38"/>
        <v/>
      </c>
      <c r="AD88" s="110" t="str">
        <f t="shared" si="38"/>
        <v/>
      </c>
      <c r="AE88" s="111" t="str">
        <f t="shared" si="38"/>
        <v/>
      </c>
    </row>
    <row r="89" spans="2:31" ht="12" customHeight="1">
      <c r="B89" s="27">
        <f>IF(情報!$C87="","",情報!$C87)</f>
        <v>240</v>
      </c>
      <c r="C89" s="28" t="str">
        <f t="shared" si="31"/>
        <v/>
      </c>
      <c r="D89" s="114" t="str">
        <f t="shared" si="32"/>
        <v/>
      </c>
      <c r="E89" s="115" t="str">
        <f t="shared" si="32"/>
        <v/>
      </c>
      <c r="F89" s="115" t="str">
        <f t="shared" si="32"/>
        <v/>
      </c>
      <c r="G89" s="116" t="str">
        <f t="shared" si="32"/>
        <v/>
      </c>
      <c r="H89" s="114" t="str">
        <f t="shared" si="33"/>
        <v/>
      </c>
      <c r="I89" s="115" t="str">
        <f t="shared" si="33"/>
        <v/>
      </c>
      <c r="J89" s="115" t="str">
        <f t="shared" si="33"/>
        <v/>
      </c>
      <c r="K89" s="116" t="str">
        <f t="shared" si="33"/>
        <v/>
      </c>
      <c r="L89" s="114" t="str">
        <f t="shared" si="34"/>
        <v/>
      </c>
      <c r="M89" s="115" t="str">
        <f t="shared" si="34"/>
        <v/>
      </c>
      <c r="N89" s="115" t="str">
        <f t="shared" si="34"/>
        <v/>
      </c>
      <c r="O89" s="116" t="str">
        <f t="shared" si="34"/>
        <v/>
      </c>
      <c r="P89" s="114" t="str">
        <f t="shared" si="35"/>
        <v/>
      </c>
      <c r="Q89" s="115" t="str">
        <f t="shared" si="35"/>
        <v/>
      </c>
      <c r="R89" s="115" t="str">
        <f t="shared" si="35"/>
        <v/>
      </c>
      <c r="S89" s="116" t="str">
        <f t="shared" si="35"/>
        <v/>
      </c>
      <c r="T89" s="114" t="str">
        <f t="shared" si="36"/>
        <v/>
      </c>
      <c r="U89" s="115" t="str">
        <f t="shared" si="36"/>
        <v/>
      </c>
      <c r="V89" s="115" t="str">
        <f t="shared" si="36"/>
        <v/>
      </c>
      <c r="W89" s="116" t="str">
        <f t="shared" si="36"/>
        <v/>
      </c>
      <c r="X89" s="114" t="str">
        <f t="shared" si="37"/>
        <v/>
      </c>
      <c r="Y89" s="115" t="str">
        <f t="shared" si="37"/>
        <v/>
      </c>
      <c r="Z89" s="115" t="str">
        <f t="shared" si="37"/>
        <v/>
      </c>
      <c r="AA89" s="116" t="str">
        <f t="shared" si="37"/>
        <v/>
      </c>
      <c r="AB89" s="114" t="str">
        <f t="shared" si="38"/>
        <v/>
      </c>
      <c r="AC89" s="115" t="str">
        <f t="shared" si="38"/>
        <v/>
      </c>
      <c r="AD89" s="115" t="str">
        <f t="shared" si="38"/>
        <v/>
      </c>
      <c r="AE89" s="116" t="str">
        <f t="shared" si="38"/>
        <v/>
      </c>
    </row>
    <row r="90" spans="2:31" ht="12" customHeight="1">
      <c r="B90" s="33">
        <f>IF(情報!$C88="","",情報!$C88)</f>
        <v>241</v>
      </c>
      <c r="C90" s="34" t="str">
        <f t="shared" si="31"/>
        <v/>
      </c>
      <c r="D90" s="117" t="str">
        <f t="shared" si="32"/>
        <v/>
      </c>
      <c r="E90" s="118" t="str">
        <f t="shared" si="32"/>
        <v/>
      </c>
      <c r="F90" s="118" t="str">
        <f t="shared" si="32"/>
        <v/>
      </c>
      <c r="G90" s="119" t="str">
        <f t="shared" si="32"/>
        <v/>
      </c>
      <c r="H90" s="117" t="str">
        <f t="shared" si="33"/>
        <v/>
      </c>
      <c r="I90" s="118" t="str">
        <f t="shared" si="33"/>
        <v/>
      </c>
      <c r="J90" s="118" t="str">
        <f t="shared" si="33"/>
        <v/>
      </c>
      <c r="K90" s="119" t="str">
        <f t="shared" si="33"/>
        <v/>
      </c>
      <c r="L90" s="117" t="str">
        <f t="shared" si="34"/>
        <v/>
      </c>
      <c r="M90" s="118" t="str">
        <f t="shared" si="34"/>
        <v/>
      </c>
      <c r="N90" s="118" t="str">
        <f t="shared" si="34"/>
        <v/>
      </c>
      <c r="O90" s="119" t="str">
        <f t="shared" si="34"/>
        <v/>
      </c>
      <c r="P90" s="117" t="str">
        <f t="shared" si="35"/>
        <v/>
      </c>
      <c r="Q90" s="118" t="str">
        <f t="shared" si="35"/>
        <v/>
      </c>
      <c r="R90" s="118" t="str">
        <f t="shared" si="35"/>
        <v/>
      </c>
      <c r="S90" s="119" t="str">
        <f t="shared" si="35"/>
        <v/>
      </c>
      <c r="T90" s="117" t="str">
        <f t="shared" si="36"/>
        <v/>
      </c>
      <c r="U90" s="118" t="str">
        <f t="shared" si="36"/>
        <v/>
      </c>
      <c r="V90" s="118" t="str">
        <f t="shared" si="36"/>
        <v/>
      </c>
      <c r="W90" s="119" t="str">
        <f t="shared" si="36"/>
        <v/>
      </c>
      <c r="X90" s="117" t="str">
        <f t="shared" si="37"/>
        <v/>
      </c>
      <c r="Y90" s="118" t="str">
        <f t="shared" si="37"/>
        <v/>
      </c>
      <c r="Z90" s="118" t="str">
        <f t="shared" si="37"/>
        <v/>
      </c>
      <c r="AA90" s="119" t="str">
        <f t="shared" si="37"/>
        <v/>
      </c>
      <c r="AB90" s="117" t="str">
        <f t="shared" si="38"/>
        <v/>
      </c>
      <c r="AC90" s="118" t="str">
        <f t="shared" si="38"/>
        <v/>
      </c>
      <c r="AD90" s="118" t="str">
        <f t="shared" si="38"/>
        <v/>
      </c>
      <c r="AE90" s="119" t="str">
        <f t="shared" si="38"/>
        <v/>
      </c>
    </row>
    <row r="91" spans="2:31" ht="12" customHeight="1">
      <c r="B91" s="21">
        <f>IF(情報!$C89="","",情報!$C89)</f>
        <v>242</v>
      </c>
      <c r="C91" s="22" t="str">
        <f t="shared" si="31"/>
        <v/>
      </c>
      <c r="D91" s="109" t="str">
        <f t="shared" si="32"/>
        <v/>
      </c>
      <c r="E91" s="110" t="str">
        <f t="shared" si="32"/>
        <v/>
      </c>
      <c r="F91" s="110" t="str">
        <f t="shared" si="32"/>
        <v/>
      </c>
      <c r="G91" s="111" t="str">
        <f t="shared" si="32"/>
        <v/>
      </c>
      <c r="H91" s="109" t="str">
        <f t="shared" si="33"/>
        <v/>
      </c>
      <c r="I91" s="110" t="str">
        <f t="shared" si="33"/>
        <v/>
      </c>
      <c r="J91" s="110" t="str">
        <f t="shared" si="33"/>
        <v/>
      </c>
      <c r="K91" s="111" t="str">
        <f t="shared" si="33"/>
        <v/>
      </c>
      <c r="L91" s="109" t="str">
        <f t="shared" si="34"/>
        <v/>
      </c>
      <c r="M91" s="110" t="str">
        <f t="shared" si="34"/>
        <v/>
      </c>
      <c r="N91" s="110" t="str">
        <f t="shared" si="34"/>
        <v/>
      </c>
      <c r="O91" s="111" t="str">
        <f t="shared" si="34"/>
        <v/>
      </c>
      <c r="P91" s="109" t="str">
        <f t="shared" si="35"/>
        <v/>
      </c>
      <c r="Q91" s="110" t="str">
        <f t="shared" si="35"/>
        <v/>
      </c>
      <c r="R91" s="110" t="str">
        <f t="shared" si="35"/>
        <v/>
      </c>
      <c r="S91" s="111" t="str">
        <f t="shared" si="35"/>
        <v/>
      </c>
      <c r="T91" s="109" t="str">
        <f t="shared" si="36"/>
        <v/>
      </c>
      <c r="U91" s="110" t="str">
        <f t="shared" si="36"/>
        <v/>
      </c>
      <c r="V91" s="110" t="str">
        <f t="shared" si="36"/>
        <v/>
      </c>
      <c r="W91" s="111" t="str">
        <f t="shared" si="36"/>
        <v/>
      </c>
      <c r="X91" s="109" t="str">
        <f t="shared" si="37"/>
        <v/>
      </c>
      <c r="Y91" s="110" t="str">
        <f t="shared" si="37"/>
        <v/>
      </c>
      <c r="Z91" s="110" t="str">
        <f t="shared" si="37"/>
        <v/>
      </c>
      <c r="AA91" s="111" t="str">
        <f t="shared" si="37"/>
        <v/>
      </c>
      <c r="AB91" s="109" t="str">
        <f t="shared" si="38"/>
        <v/>
      </c>
      <c r="AC91" s="110" t="str">
        <f t="shared" si="38"/>
        <v/>
      </c>
      <c r="AD91" s="110" t="str">
        <f t="shared" si="38"/>
        <v/>
      </c>
      <c r="AE91" s="111" t="str">
        <f t="shared" si="38"/>
        <v/>
      </c>
    </row>
    <row r="92" spans="2:31" ht="12" customHeight="1">
      <c r="B92" s="21">
        <f>IF(情報!$C90="","",情報!$C90)</f>
        <v>243</v>
      </c>
      <c r="C92" s="22" t="str">
        <f t="shared" si="31"/>
        <v/>
      </c>
      <c r="D92" s="109" t="str">
        <f t="shared" si="32"/>
        <v/>
      </c>
      <c r="E92" s="110" t="str">
        <f t="shared" si="32"/>
        <v/>
      </c>
      <c r="F92" s="110" t="str">
        <f t="shared" si="32"/>
        <v/>
      </c>
      <c r="G92" s="111" t="str">
        <f t="shared" si="32"/>
        <v/>
      </c>
      <c r="H92" s="109" t="str">
        <f t="shared" si="33"/>
        <v/>
      </c>
      <c r="I92" s="110" t="str">
        <f t="shared" si="33"/>
        <v/>
      </c>
      <c r="J92" s="110" t="str">
        <f t="shared" si="33"/>
        <v/>
      </c>
      <c r="K92" s="111" t="str">
        <f t="shared" si="33"/>
        <v/>
      </c>
      <c r="L92" s="109" t="str">
        <f t="shared" si="34"/>
        <v/>
      </c>
      <c r="M92" s="110" t="str">
        <f t="shared" si="34"/>
        <v/>
      </c>
      <c r="N92" s="110" t="str">
        <f t="shared" si="34"/>
        <v/>
      </c>
      <c r="O92" s="111" t="str">
        <f t="shared" si="34"/>
        <v/>
      </c>
      <c r="P92" s="109" t="str">
        <f t="shared" si="35"/>
        <v/>
      </c>
      <c r="Q92" s="110" t="str">
        <f t="shared" si="35"/>
        <v/>
      </c>
      <c r="R92" s="110" t="str">
        <f t="shared" si="35"/>
        <v/>
      </c>
      <c r="S92" s="111" t="str">
        <f t="shared" si="35"/>
        <v/>
      </c>
      <c r="T92" s="109" t="str">
        <f t="shared" si="36"/>
        <v/>
      </c>
      <c r="U92" s="110" t="str">
        <f t="shared" si="36"/>
        <v/>
      </c>
      <c r="V92" s="110" t="str">
        <f t="shared" si="36"/>
        <v/>
      </c>
      <c r="W92" s="111" t="str">
        <f t="shared" si="36"/>
        <v/>
      </c>
      <c r="X92" s="109" t="str">
        <f t="shared" si="37"/>
        <v/>
      </c>
      <c r="Y92" s="110" t="str">
        <f t="shared" si="37"/>
        <v/>
      </c>
      <c r="Z92" s="110" t="str">
        <f t="shared" si="37"/>
        <v/>
      </c>
      <c r="AA92" s="111" t="str">
        <f t="shared" si="37"/>
        <v/>
      </c>
      <c r="AB92" s="109" t="str">
        <f t="shared" si="38"/>
        <v/>
      </c>
      <c r="AC92" s="110" t="str">
        <f t="shared" si="38"/>
        <v/>
      </c>
      <c r="AD92" s="110" t="str">
        <f t="shared" si="38"/>
        <v/>
      </c>
      <c r="AE92" s="111" t="str">
        <f t="shared" si="38"/>
        <v/>
      </c>
    </row>
    <row r="93" spans="2:31" ht="12" customHeight="1">
      <c r="B93" s="21">
        <f>IF(情報!$C91="","",情報!$C91)</f>
        <v>244</v>
      </c>
      <c r="C93" s="22" t="str">
        <f t="shared" si="31"/>
        <v/>
      </c>
      <c r="D93" s="109" t="str">
        <f t="shared" si="32"/>
        <v/>
      </c>
      <c r="E93" s="110" t="str">
        <f t="shared" si="32"/>
        <v/>
      </c>
      <c r="F93" s="110" t="str">
        <f t="shared" si="32"/>
        <v/>
      </c>
      <c r="G93" s="111" t="str">
        <f t="shared" si="32"/>
        <v/>
      </c>
      <c r="H93" s="109" t="str">
        <f t="shared" si="33"/>
        <v/>
      </c>
      <c r="I93" s="110" t="str">
        <f t="shared" si="33"/>
        <v/>
      </c>
      <c r="J93" s="110" t="str">
        <f t="shared" si="33"/>
        <v/>
      </c>
      <c r="K93" s="111" t="str">
        <f t="shared" si="33"/>
        <v/>
      </c>
      <c r="L93" s="109" t="str">
        <f t="shared" si="34"/>
        <v/>
      </c>
      <c r="M93" s="110" t="str">
        <f t="shared" si="34"/>
        <v/>
      </c>
      <c r="N93" s="110" t="str">
        <f t="shared" si="34"/>
        <v/>
      </c>
      <c r="O93" s="111" t="str">
        <f t="shared" si="34"/>
        <v/>
      </c>
      <c r="P93" s="109" t="str">
        <f t="shared" si="35"/>
        <v/>
      </c>
      <c r="Q93" s="110" t="str">
        <f t="shared" si="35"/>
        <v/>
      </c>
      <c r="R93" s="110" t="str">
        <f t="shared" si="35"/>
        <v/>
      </c>
      <c r="S93" s="111" t="str">
        <f t="shared" si="35"/>
        <v/>
      </c>
      <c r="T93" s="109" t="str">
        <f t="shared" si="36"/>
        <v/>
      </c>
      <c r="U93" s="110" t="str">
        <f t="shared" si="36"/>
        <v/>
      </c>
      <c r="V93" s="110" t="str">
        <f t="shared" si="36"/>
        <v/>
      </c>
      <c r="W93" s="111" t="str">
        <f t="shared" si="36"/>
        <v/>
      </c>
      <c r="X93" s="109" t="str">
        <f t="shared" si="37"/>
        <v/>
      </c>
      <c r="Y93" s="110" t="str">
        <f t="shared" si="37"/>
        <v/>
      </c>
      <c r="Z93" s="110" t="str">
        <f t="shared" si="37"/>
        <v/>
      </c>
      <c r="AA93" s="111" t="str">
        <f t="shared" si="37"/>
        <v/>
      </c>
      <c r="AB93" s="109" t="str">
        <f t="shared" si="38"/>
        <v/>
      </c>
      <c r="AC93" s="110" t="str">
        <f t="shared" si="38"/>
        <v/>
      </c>
      <c r="AD93" s="110" t="str">
        <f t="shared" si="38"/>
        <v/>
      </c>
      <c r="AE93" s="111" t="str">
        <f t="shared" si="38"/>
        <v/>
      </c>
    </row>
    <row r="94" spans="2:31" ht="12" customHeight="1" thickBot="1">
      <c r="B94" s="39">
        <f>IF(情報!$C92="","",情報!$C92)</f>
        <v>245</v>
      </c>
      <c r="C94" s="40" t="str">
        <f t="shared" si="31"/>
        <v/>
      </c>
      <c r="D94" s="120" t="str">
        <f t="shared" si="32"/>
        <v/>
      </c>
      <c r="E94" s="121" t="str">
        <f t="shared" si="32"/>
        <v/>
      </c>
      <c r="F94" s="121" t="str">
        <f t="shared" si="32"/>
        <v/>
      </c>
      <c r="G94" s="122" t="str">
        <f t="shared" si="32"/>
        <v/>
      </c>
      <c r="H94" s="120" t="str">
        <f t="shared" si="33"/>
        <v/>
      </c>
      <c r="I94" s="121" t="str">
        <f t="shared" si="33"/>
        <v/>
      </c>
      <c r="J94" s="121" t="str">
        <f t="shared" si="33"/>
        <v/>
      </c>
      <c r="K94" s="122" t="str">
        <f t="shared" si="33"/>
        <v/>
      </c>
      <c r="L94" s="120" t="str">
        <f t="shared" si="34"/>
        <v/>
      </c>
      <c r="M94" s="121" t="str">
        <f t="shared" si="34"/>
        <v/>
      </c>
      <c r="N94" s="121" t="str">
        <f t="shared" si="34"/>
        <v/>
      </c>
      <c r="O94" s="122" t="str">
        <f t="shared" si="34"/>
        <v/>
      </c>
      <c r="P94" s="120" t="str">
        <f t="shared" si="35"/>
        <v/>
      </c>
      <c r="Q94" s="121" t="str">
        <f t="shared" si="35"/>
        <v/>
      </c>
      <c r="R94" s="121" t="str">
        <f t="shared" si="35"/>
        <v/>
      </c>
      <c r="S94" s="122" t="str">
        <f t="shared" si="35"/>
        <v/>
      </c>
      <c r="T94" s="120" t="str">
        <f t="shared" si="36"/>
        <v/>
      </c>
      <c r="U94" s="121" t="str">
        <f t="shared" si="36"/>
        <v/>
      </c>
      <c r="V94" s="121" t="str">
        <f t="shared" si="36"/>
        <v/>
      </c>
      <c r="W94" s="122" t="str">
        <f t="shared" si="36"/>
        <v/>
      </c>
      <c r="X94" s="120" t="str">
        <f t="shared" si="37"/>
        <v/>
      </c>
      <c r="Y94" s="121" t="str">
        <f t="shared" si="37"/>
        <v/>
      </c>
      <c r="Z94" s="121" t="str">
        <f t="shared" si="37"/>
        <v/>
      </c>
      <c r="AA94" s="122" t="str">
        <f t="shared" si="37"/>
        <v/>
      </c>
      <c r="AB94" s="120" t="str">
        <f t="shared" si="38"/>
        <v/>
      </c>
      <c r="AC94" s="121" t="str">
        <f t="shared" si="38"/>
        <v/>
      </c>
      <c r="AD94" s="121" t="str">
        <f t="shared" si="38"/>
        <v/>
      </c>
      <c r="AE94" s="122" t="str">
        <f t="shared" si="38"/>
        <v/>
      </c>
    </row>
    <row r="95" spans="2:31" ht="12" customHeight="1">
      <c r="B95" s="14">
        <f>IF(情報!$C93="","",情報!$C93)</f>
        <v>301</v>
      </c>
      <c r="C95" s="15" t="str">
        <f t="shared" si="31"/>
        <v/>
      </c>
      <c r="D95" s="104" t="str">
        <f t="shared" si="32"/>
        <v/>
      </c>
      <c r="E95" s="105" t="str">
        <f t="shared" si="32"/>
        <v/>
      </c>
      <c r="F95" s="105" t="str">
        <f t="shared" si="32"/>
        <v/>
      </c>
      <c r="G95" s="106" t="str">
        <f t="shared" si="32"/>
        <v/>
      </c>
      <c r="H95" s="104" t="str">
        <f t="shared" si="33"/>
        <v/>
      </c>
      <c r="I95" s="105" t="str">
        <f t="shared" si="33"/>
        <v/>
      </c>
      <c r="J95" s="105" t="str">
        <f t="shared" si="33"/>
        <v/>
      </c>
      <c r="K95" s="106" t="str">
        <f t="shared" si="33"/>
        <v/>
      </c>
      <c r="L95" s="104" t="str">
        <f t="shared" si="34"/>
        <v/>
      </c>
      <c r="M95" s="105" t="str">
        <f t="shared" si="34"/>
        <v/>
      </c>
      <c r="N95" s="105" t="str">
        <f t="shared" si="34"/>
        <v/>
      </c>
      <c r="O95" s="106" t="str">
        <f t="shared" si="34"/>
        <v/>
      </c>
      <c r="P95" s="104" t="str">
        <f t="shared" si="35"/>
        <v/>
      </c>
      <c r="Q95" s="105" t="str">
        <f t="shared" si="35"/>
        <v/>
      </c>
      <c r="R95" s="105" t="str">
        <f t="shared" si="35"/>
        <v/>
      </c>
      <c r="S95" s="106" t="str">
        <f t="shared" si="35"/>
        <v/>
      </c>
      <c r="T95" s="104" t="str">
        <f t="shared" si="36"/>
        <v/>
      </c>
      <c r="U95" s="105" t="str">
        <f t="shared" si="36"/>
        <v/>
      </c>
      <c r="V95" s="105" t="str">
        <f t="shared" si="36"/>
        <v/>
      </c>
      <c r="W95" s="106" t="str">
        <f t="shared" si="36"/>
        <v/>
      </c>
      <c r="X95" s="104" t="str">
        <f t="shared" si="37"/>
        <v/>
      </c>
      <c r="Y95" s="105" t="str">
        <f t="shared" si="37"/>
        <v/>
      </c>
      <c r="Z95" s="105" t="str">
        <f t="shared" si="37"/>
        <v/>
      </c>
      <c r="AA95" s="106" t="str">
        <f t="shared" si="37"/>
        <v/>
      </c>
      <c r="AB95" s="104" t="str">
        <f t="shared" si="38"/>
        <v/>
      </c>
      <c r="AC95" s="105" t="str">
        <f t="shared" si="38"/>
        <v/>
      </c>
      <c r="AD95" s="105" t="str">
        <f t="shared" si="38"/>
        <v/>
      </c>
      <c r="AE95" s="106" t="str">
        <f t="shared" si="38"/>
        <v/>
      </c>
    </row>
    <row r="96" spans="2:31" ht="12" customHeight="1">
      <c r="B96" s="21">
        <f>IF(情報!$C94="","",情報!$C94)</f>
        <v>302</v>
      </c>
      <c r="C96" s="22" t="str">
        <f t="shared" si="31"/>
        <v/>
      </c>
      <c r="D96" s="109" t="str">
        <f t="shared" si="32"/>
        <v/>
      </c>
      <c r="E96" s="110" t="str">
        <f t="shared" si="32"/>
        <v/>
      </c>
      <c r="F96" s="110" t="str">
        <f t="shared" si="32"/>
        <v/>
      </c>
      <c r="G96" s="111" t="str">
        <f t="shared" si="32"/>
        <v/>
      </c>
      <c r="H96" s="109" t="str">
        <f t="shared" si="33"/>
        <v/>
      </c>
      <c r="I96" s="110" t="str">
        <f t="shared" si="33"/>
        <v/>
      </c>
      <c r="J96" s="110" t="str">
        <f t="shared" si="33"/>
        <v/>
      </c>
      <c r="K96" s="111" t="str">
        <f t="shared" si="33"/>
        <v/>
      </c>
      <c r="L96" s="109" t="str">
        <f t="shared" si="34"/>
        <v/>
      </c>
      <c r="M96" s="110" t="str">
        <f t="shared" si="34"/>
        <v/>
      </c>
      <c r="N96" s="110" t="str">
        <f t="shared" si="34"/>
        <v/>
      </c>
      <c r="O96" s="111" t="str">
        <f t="shared" si="34"/>
        <v/>
      </c>
      <c r="P96" s="109" t="str">
        <f t="shared" si="35"/>
        <v/>
      </c>
      <c r="Q96" s="110" t="str">
        <f t="shared" si="35"/>
        <v/>
      </c>
      <c r="R96" s="110" t="str">
        <f t="shared" si="35"/>
        <v/>
      </c>
      <c r="S96" s="111" t="str">
        <f t="shared" si="35"/>
        <v/>
      </c>
      <c r="T96" s="109" t="str">
        <f t="shared" si="36"/>
        <v/>
      </c>
      <c r="U96" s="110" t="str">
        <f t="shared" si="36"/>
        <v/>
      </c>
      <c r="V96" s="110" t="str">
        <f t="shared" si="36"/>
        <v/>
      </c>
      <c r="W96" s="111" t="str">
        <f t="shared" si="36"/>
        <v/>
      </c>
      <c r="X96" s="109" t="str">
        <f t="shared" si="37"/>
        <v/>
      </c>
      <c r="Y96" s="110" t="str">
        <f t="shared" si="37"/>
        <v/>
      </c>
      <c r="Z96" s="110" t="str">
        <f t="shared" si="37"/>
        <v/>
      </c>
      <c r="AA96" s="111" t="str">
        <f t="shared" si="37"/>
        <v/>
      </c>
      <c r="AB96" s="109" t="str">
        <f t="shared" si="38"/>
        <v/>
      </c>
      <c r="AC96" s="110" t="str">
        <f t="shared" si="38"/>
        <v/>
      </c>
      <c r="AD96" s="110" t="str">
        <f t="shared" si="38"/>
        <v/>
      </c>
      <c r="AE96" s="111" t="str">
        <f t="shared" si="38"/>
        <v/>
      </c>
    </row>
    <row r="97" spans="2:31" ht="12" customHeight="1">
      <c r="B97" s="21">
        <f>IF(情報!$C95="","",情報!$C95)</f>
        <v>303</v>
      </c>
      <c r="C97" s="22" t="str">
        <f t="shared" si="31"/>
        <v/>
      </c>
      <c r="D97" s="109" t="str">
        <f t="shared" si="32"/>
        <v/>
      </c>
      <c r="E97" s="110" t="str">
        <f t="shared" si="32"/>
        <v/>
      </c>
      <c r="F97" s="110" t="str">
        <f t="shared" si="32"/>
        <v/>
      </c>
      <c r="G97" s="111" t="str">
        <f t="shared" si="32"/>
        <v/>
      </c>
      <c r="H97" s="109" t="str">
        <f t="shared" si="33"/>
        <v/>
      </c>
      <c r="I97" s="110" t="str">
        <f t="shared" si="33"/>
        <v/>
      </c>
      <c r="J97" s="110" t="str">
        <f t="shared" si="33"/>
        <v/>
      </c>
      <c r="K97" s="111" t="str">
        <f t="shared" si="33"/>
        <v/>
      </c>
      <c r="L97" s="109" t="str">
        <f t="shared" si="34"/>
        <v/>
      </c>
      <c r="M97" s="110" t="str">
        <f t="shared" si="34"/>
        <v/>
      </c>
      <c r="N97" s="110" t="str">
        <f t="shared" si="34"/>
        <v/>
      </c>
      <c r="O97" s="111" t="str">
        <f t="shared" si="34"/>
        <v/>
      </c>
      <c r="P97" s="109" t="str">
        <f t="shared" si="35"/>
        <v/>
      </c>
      <c r="Q97" s="110" t="str">
        <f t="shared" si="35"/>
        <v/>
      </c>
      <c r="R97" s="110" t="str">
        <f t="shared" si="35"/>
        <v/>
      </c>
      <c r="S97" s="111" t="str">
        <f t="shared" si="35"/>
        <v/>
      </c>
      <c r="T97" s="109" t="str">
        <f t="shared" si="36"/>
        <v/>
      </c>
      <c r="U97" s="110" t="str">
        <f t="shared" si="36"/>
        <v/>
      </c>
      <c r="V97" s="110" t="str">
        <f t="shared" si="36"/>
        <v/>
      </c>
      <c r="W97" s="111" t="str">
        <f t="shared" si="36"/>
        <v/>
      </c>
      <c r="X97" s="109" t="str">
        <f t="shared" si="37"/>
        <v/>
      </c>
      <c r="Y97" s="110" t="str">
        <f t="shared" si="37"/>
        <v/>
      </c>
      <c r="Z97" s="110" t="str">
        <f t="shared" si="37"/>
        <v/>
      </c>
      <c r="AA97" s="111" t="str">
        <f t="shared" si="37"/>
        <v/>
      </c>
      <c r="AB97" s="109" t="str">
        <f t="shared" si="38"/>
        <v/>
      </c>
      <c r="AC97" s="110" t="str">
        <f t="shared" si="38"/>
        <v/>
      </c>
      <c r="AD97" s="110" t="str">
        <f t="shared" si="38"/>
        <v/>
      </c>
      <c r="AE97" s="111" t="str">
        <f t="shared" si="38"/>
        <v/>
      </c>
    </row>
    <row r="98" spans="2:31" ht="12" customHeight="1">
      <c r="B98" s="21">
        <f>IF(情報!$C96="","",情報!$C96)</f>
        <v>304</v>
      </c>
      <c r="C98" s="22" t="str">
        <f t="shared" si="31"/>
        <v/>
      </c>
      <c r="D98" s="109" t="str">
        <f t="shared" si="32"/>
        <v/>
      </c>
      <c r="E98" s="110" t="str">
        <f t="shared" si="32"/>
        <v/>
      </c>
      <c r="F98" s="110" t="str">
        <f t="shared" si="32"/>
        <v/>
      </c>
      <c r="G98" s="111" t="str">
        <f t="shared" si="32"/>
        <v/>
      </c>
      <c r="H98" s="109" t="str">
        <f t="shared" si="33"/>
        <v/>
      </c>
      <c r="I98" s="110" t="str">
        <f t="shared" si="33"/>
        <v/>
      </c>
      <c r="J98" s="110" t="str">
        <f t="shared" si="33"/>
        <v/>
      </c>
      <c r="K98" s="111" t="str">
        <f t="shared" si="33"/>
        <v/>
      </c>
      <c r="L98" s="109" t="str">
        <f t="shared" si="34"/>
        <v/>
      </c>
      <c r="M98" s="110" t="str">
        <f t="shared" si="34"/>
        <v/>
      </c>
      <c r="N98" s="110" t="str">
        <f t="shared" si="34"/>
        <v/>
      </c>
      <c r="O98" s="111" t="str">
        <f t="shared" si="34"/>
        <v/>
      </c>
      <c r="P98" s="109" t="str">
        <f t="shared" si="35"/>
        <v/>
      </c>
      <c r="Q98" s="110" t="str">
        <f t="shared" si="35"/>
        <v/>
      </c>
      <c r="R98" s="110" t="str">
        <f t="shared" si="35"/>
        <v/>
      </c>
      <c r="S98" s="111" t="str">
        <f t="shared" si="35"/>
        <v/>
      </c>
      <c r="T98" s="109" t="str">
        <f t="shared" si="36"/>
        <v/>
      </c>
      <c r="U98" s="110" t="str">
        <f t="shared" si="36"/>
        <v/>
      </c>
      <c r="V98" s="110" t="str">
        <f t="shared" si="36"/>
        <v/>
      </c>
      <c r="W98" s="111" t="str">
        <f t="shared" si="36"/>
        <v/>
      </c>
      <c r="X98" s="109" t="str">
        <f t="shared" si="37"/>
        <v/>
      </c>
      <c r="Y98" s="110" t="str">
        <f t="shared" si="37"/>
        <v/>
      </c>
      <c r="Z98" s="110" t="str">
        <f t="shared" si="37"/>
        <v/>
      </c>
      <c r="AA98" s="111" t="str">
        <f t="shared" si="37"/>
        <v/>
      </c>
      <c r="AB98" s="109" t="str">
        <f t="shared" si="38"/>
        <v/>
      </c>
      <c r="AC98" s="110" t="str">
        <f t="shared" si="38"/>
        <v/>
      </c>
      <c r="AD98" s="110" t="str">
        <f t="shared" si="38"/>
        <v/>
      </c>
      <c r="AE98" s="111" t="str">
        <f t="shared" si="38"/>
        <v/>
      </c>
    </row>
    <row r="99" spans="2:31" ht="12" customHeight="1">
      <c r="B99" s="27">
        <f>IF(情報!$C97="","",情報!$C97)</f>
        <v>305</v>
      </c>
      <c r="C99" s="28" t="str">
        <f t="shared" si="31"/>
        <v/>
      </c>
      <c r="D99" s="114" t="str">
        <f t="shared" si="32"/>
        <v/>
      </c>
      <c r="E99" s="115" t="str">
        <f t="shared" si="32"/>
        <v/>
      </c>
      <c r="F99" s="115" t="str">
        <f t="shared" si="32"/>
        <v/>
      </c>
      <c r="G99" s="116" t="str">
        <f t="shared" si="32"/>
        <v/>
      </c>
      <c r="H99" s="114" t="str">
        <f t="shared" si="33"/>
        <v/>
      </c>
      <c r="I99" s="115" t="str">
        <f t="shared" si="33"/>
        <v/>
      </c>
      <c r="J99" s="115" t="str">
        <f t="shared" si="33"/>
        <v/>
      </c>
      <c r="K99" s="116" t="str">
        <f t="shared" si="33"/>
        <v/>
      </c>
      <c r="L99" s="114" t="str">
        <f t="shared" si="34"/>
        <v/>
      </c>
      <c r="M99" s="115" t="str">
        <f t="shared" si="34"/>
        <v/>
      </c>
      <c r="N99" s="115" t="str">
        <f t="shared" si="34"/>
        <v/>
      </c>
      <c r="O99" s="116" t="str">
        <f t="shared" si="34"/>
        <v/>
      </c>
      <c r="P99" s="114" t="str">
        <f t="shared" si="35"/>
        <v/>
      </c>
      <c r="Q99" s="115" t="str">
        <f t="shared" si="35"/>
        <v/>
      </c>
      <c r="R99" s="115" t="str">
        <f t="shared" si="35"/>
        <v/>
      </c>
      <c r="S99" s="116" t="str">
        <f t="shared" si="35"/>
        <v/>
      </c>
      <c r="T99" s="114" t="str">
        <f t="shared" si="36"/>
        <v/>
      </c>
      <c r="U99" s="115" t="str">
        <f t="shared" si="36"/>
        <v/>
      </c>
      <c r="V99" s="115" t="str">
        <f t="shared" si="36"/>
        <v/>
      </c>
      <c r="W99" s="116" t="str">
        <f t="shared" si="36"/>
        <v/>
      </c>
      <c r="X99" s="114" t="str">
        <f t="shared" si="37"/>
        <v/>
      </c>
      <c r="Y99" s="115" t="str">
        <f t="shared" si="37"/>
        <v/>
      </c>
      <c r="Z99" s="115" t="str">
        <f t="shared" si="37"/>
        <v/>
      </c>
      <c r="AA99" s="116" t="str">
        <f t="shared" si="37"/>
        <v/>
      </c>
      <c r="AB99" s="114" t="str">
        <f t="shared" si="38"/>
        <v/>
      </c>
      <c r="AC99" s="115" t="str">
        <f t="shared" si="38"/>
        <v/>
      </c>
      <c r="AD99" s="115" t="str">
        <f t="shared" si="38"/>
        <v/>
      </c>
      <c r="AE99" s="116" t="str">
        <f t="shared" si="38"/>
        <v/>
      </c>
    </row>
    <row r="100" spans="2:31" ht="12" customHeight="1">
      <c r="B100" s="33">
        <f>IF(情報!$C98="","",情報!$C98)</f>
        <v>306</v>
      </c>
      <c r="C100" s="34" t="str">
        <f t="shared" si="31"/>
        <v/>
      </c>
      <c r="D100" s="117" t="str">
        <f t="shared" si="32"/>
        <v/>
      </c>
      <c r="E100" s="118" t="str">
        <f t="shared" si="32"/>
        <v/>
      </c>
      <c r="F100" s="118" t="str">
        <f t="shared" si="32"/>
        <v/>
      </c>
      <c r="G100" s="119" t="str">
        <f t="shared" si="32"/>
        <v/>
      </c>
      <c r="H100" s="117" t="str">
        <f t="shared" si="33"/>
        <v/>
      </c>
      <c r="I100" s="118" t="str">
        <f t="shared" si="33"/>
        <v/>
      </c>
      <c r="J100" s="118" t="str">
        <f t="shared" si="33"/>
        <v/>
      </c>
      <c r="K100" s="119" t="str">
        <f t="shared" si="33"/>
        <v/>
      </c>
      <c r="L100" s="117" t="str">
        <f t="shared" si="34"/>
        <v/>
      </c>
      <c r="M100" s="118" t="str">
        <f t="shared" si="34"/>
        <v/>
      </c>
      <c r="N100" s="118" t="str">
        <f t="shared" si="34"/>
        <v/>
      </c>
      <c r="O100" s="119" t="str">
        <f t="shared" si="34"/>
        <v/>
      </c>
      <c r="P100" s="117" t="str">
        <f t="shared" si="35"/>
        <v/>
      </c>
      <c r="Q100" s="118" t="str">
        <f t="shared" si="35"/>
        <v/>
      </c>
      <c r="R100" s="118" t="str">
        <f t="shared" si="35"/>
        <v/>
      </c>
      <c r="S100" s="119" t="str">
        <f t="shared" si="35"/>
        <v/>
      </c>
      <c r="T100" s="117" t="str">
        <f t="shared" si="36"/>
        <v/>
      </c>
      <c r="U100" s="118" t="str">
        <f t="shared" si="36"/>
        <v/>
      </c>
      <c r="V100" s="118" t="str">
        <f t="shared" si="36"/>
        <v/>
      </c>
      <c r="W100" s="119" t="str">
        <f t="shared" si="36"/>
        <v/>
      </c>
      <c r="X100" s="117" t="str">
        <f t="shared" si="37"/>
        <v/>
      </c>
      <c r="Y100" s="118" t="str">
        <f t="shared" si="37"/>
        <v/>
      </c>
      <c r="Z100" s="118" t="str">
        <f t="shared" si="37"/>
        <v/>
      </c>
      <c r="AA100" s="119" t="str">
        <f t="shared" si="37"/>
        <v/>
      </c>
      <c r="AB100" s="117" t="str">
        <f t="shared" si="38"/>
        <v/>
      </c>
      <c r="AC100" s="118" t="str">
        <f t="shared" si="38"/>
        <v/>
      </c>
      <c r="AD100" s="118" t="str">
        <f t="shared" si="38"/>
        <v/>
      </c>
      <c r="AE100" s="119" t="str">
        <f t="shared" si="38"/>
        <v/>
      </c>
    </row>
    <row r="101" spans="2:31" ht="12" customHeight="1">
      <c r="B101" s="21">
        <f>IF(情報!$C99="","",情報!$C99)</f>
        <v>307</v>
      </c>
      <c r="C101" s="22" t="str">
        <f t="shared" ref="C101:C132" si="39">IF(ISERROR(VLOOKUP($B101,名列,2,FALSE)&amp;""),"",VLOOKUP($B101,名列,2,FALSE)&amp;"")</f>
        <v/>
      </c>
      <c r="D101" s="109" t="str">
        <f t="shared" si="32"/>
        <v/>
      </c>
      <c r="E101" s="110" t="str">
        <f t="shared" si="32"/>
        <v/>
      </c>
      <c r="F101" s="110" t="str">
        <f t="shared" si="32"/>
        <v/>
      </c>
      <c r="G101" s="111" t="str">
        <f t="shared" si="32"/>
        <v/>
      </c>
      <c r="H101" s="109" t="str">
        <f t="shared" si="33"/>
        <v/>
      </c>
      <c r="I101" s="110" t="str">
        <f t="shared" si="33"/>
        <v/>
      </c>
      <c r="J101" s="110" t="str">
        <f t="shared" si="33"/>
        <v/>
      </c>
      <c r="K101" s="111" t="str">
        <f t="shared" si="33"/>
        <v/>
      </c>
      <c r="L101" s="109" t="str">
        <f t="shared" si="34"/>
        <v/>
      </c>
      <c r="M101" s="110" t="str">
        <f t="shared" si="34"/>
        <v/>
      </c>
      <c r="N101" s="110" t="str">
        <f t="shared" si="34"/>
        <v/>
      </c>
      <c r="O101" s="111" t="str">
        <f t="shared" si="34"/>
        <v/>
      </c>
      <c r="P101" s="109" t="str">
        <f t="shared" si="35"/>
        <v/>
      </c>
      <c r="Q101" s="110" t="str">
        <f t="shared" si="35"/>
        <v/>
      </c>
      <c r="R101" s="110" t="str">
        <f t="shared" si="35"/>
        <v/>
      </c>
      <c r="S101" s="111" t="str">
        <f t="shared" si="35"/>
        <v/>
      </c>
      <c r="T101" s="109" t="str">
        <f t="shared" si="36"/>
        <v/>
      </c>
      <c r="U101" s="110" t="str">
        <f t="shared" si="36"/>
        <v/>
      </c>
      <c r="V101" s="110" t="str">
        <f t="shared" si="36"/>
        <v/>
      </c>
      <c r="W101" s="111" t="str">
        <f t="shared" si="36"/>
        <v/>
      </c>
      <c r="X101" s="109" t="str">
        <f t="shared" si="37"/>
        <v/>
      </c>
      <c r="Y101" s="110" t="str">
        <f t="shared" si="37"/>
        <v/>
      </c>
      <c r="Z101" s="110" t="str">
        <f t="shared" si="37"/>
        <v/>
      </c>
      <c r="AA101" s="111" t="str">
        <f t="shared" si="37"/>
        <v/>
      </c>
      <c r="AB101" s="109" t="str">
        <f t="shared" si="38"/>
        <v/>
      </c>
      <c r="AC101" s="110" t="str">
        <f t="shared" si="38"/>
        <v/>
      </c>
      <c r="AD101" s="110" t="str">
        <f t="shared" si="38"/>
        <v/>
      </c>
      <c r="AE101" s="111" t="str">
        <f t="shared" si="38"/>
        <v/>
      </c>
    </row>
    <row r="102" spans="2:31" ht="12" customHeight="1">
      <c r="B102" s="21">
        <f>IF(情報!$C100="","",情報!$C100)</f>
        <v>308</v>
      </c>
      <c r="C102" s="22" t="str">
        <f t="shared" si="39"/>
        <v/>
      </c>
      <c r="D102" s="109" t="str">
        <f t="shared" si="32"/>
        <v/>
      </c>
      <c r="E102" s="110" t="str">
        <f t="shared" si="32"/>
        <v/>
      </c>
      <c r="F102" s="110" t="str">
        <f t="shared" si="32"/>
        <v/>
      </c>
      <c r="G102" s="111" t="str">
        <f t="shared" si="32"/>
        <v/>
      </c>
      <c r="H102" s="109" t="str">
        <f t="shared" si="33"/>
        <v/>
      </c>
      <c r="I102" s="110" t="str">
        <f t="shared" si="33"/>
        <v/>
      </c>
      <c r="J102" s="110" t="str">
        <f t="shared" si="33"/>
        <v/>
      </c>
      <c r="K102" s="111" t="str">
        <f t="shared" si="33"/>
        <v/>
      </c>
      <c r="L102" s="109" t="str">
        <f t="shared" si="34"/>
        <v/>
      </c>
      <c r="M102" s="110" t="str">
        <f t="shared" si="34"/>
        <v/>
      </c>
      <c r="N102" s="110" t="str">
        <f t="shared" si="34"/>
        <v/>
      </c>
      <c r="O102" s="111" t="str">
        <f t="shared" si="34"/>
        <v/>
      </c>
      <c r="P102" s="109" t="str">
        <f t="shared" si="35"/>
        <v/>
      </c>
      <c r="Q102" s="110" t="str">
        <f t="shared" si="35"/>
        <v/>
      </c>
      <c r="R102" s="110" t="str">
        <f t="shared" si="35"/>
        <v/>
      </c>
      <c r="S102" s="111" t="str">
        <f t="shared" si="35"/>
        <v/>
      </c>
      <c r="T102" s="109" t="str">
        <f t="shared" si="36"/>
        <v/>
      </c>
      <c r="U102" s="110" t="str">
        <f t="shared" si="36"/>
        <v/>
      </c>
      <c r="V102" s="110" t="str">
        <f t="shared" si="36"/>
        <v/>
      </c>
      <c r="W102" s="111" t="str">
        <f t="shared" si="36"/>
        <v/>
      </c>
      <c r="X102" s="109" t="str">
        <f t="shared" si="37"/>
        <v/>
      </c>
      <c r="Y102" s="110" t="str">
        <f t="shared" si="37"/>
        <v/>
      </c>
      <c r="Z102" s="110" t="str">
        <f t="shared" si="37"/>
        <v/>
      </c>
      <c r="AA102" s="111" t="str">
        <f t="shared" si="37"/>
        <v/>
      </c>
      <c r="AB102" s="109" t="str">
        <f t="shared" si="38"/>
        <v/>
      </c>
      <c r="AC102" s="110" t="str">
        <f t="shared" si="38"/>
        <v/>
      </c>
      <c r="AD102" s="110" t="str">
        <f t="shared" si="38"/>
        <v/>
      </c>
      <c r="AE102" s="111" t="str">
        <f t="shared" si="38"/>
        <v/>
      </c>
    </row>
    <row r="103" spans="2:31" ht="12" customHeight="1">
      <c r="B103" s="21">
        <f>IF(情報!$C101="","",情報!$C101)</f>
        <v>309</v>
      </c>
      <c r="C103" s="22" t="str">
        <f t="shared" si="39"/>
        <v/>
      </c>
      <c r="D103" s="109" t="str">
        <f t="shared" si="32"/>
        <v/>
      </c>
      <c r="E103" s="110" t="str">
        <f t="shared" si="32"/>
        <v/>
      </c>
      <c r="F103" s="110" t="str">
        <f t="shared" si="32"/>
        <v/>
      </c>
      <c r="G103" s="111" t="str">
        <f t="shared" si="32"/>
        <v/>
      </c>
      <c r="H103" s="109" t="str">
        <f t="shared" si="33"/>
        <v/>
      </c>
      <c r="I103" s="110" t="str">
        <f t="shared" si="33"/>
        <v/>
      </c>
      <c r="J103" s="110" t="str">
        <f t="shared" si="33"/>
        <v/>
      </c>
      <c r="K103" s="111" t="str">
        <f t="shared" si="33"/>
        <v/>
      </c>
      <c r="L103" s="109" t="str">
        <f t="shared" si="34"/>
        <v/>
      </c>
      <c r="M103" s="110" t="str">
        <f t="shared" si="34"/>
        <v/>
      </c>
      <c r="N103" s="110" t="str">
        <f t="shared" si="34"/>
        <v/>
      </c>
      <c r="O103" s="111" t="str">
        <f t="shared" si="34"/>
        <v/>
      </c>
      <c r="P103" s="109" t="str">
        <f t="shared" si="35"/>
        <v/>
      </c>
      <c r="Q103" s="110" t="str">
        <f t="shared" si="35"/>
        <v/>
      </c>
      <c r="R103" s="110" t="str">
        <f t="shared" si="35"/>
        <v/>
      </c>
      <c r="S103" s="111" t="str">
        <f t="shared" si="35"/>
        <v/>
      </c>
      <c r="T103" s="109" t="str">
        <f t="shared" si="36"/>
        <v/>
      </c>
      <c r="U103" s="110" t="str">
        <f t="shared" si="36"/>
        <v/>
      </c>
      <c r="V103" s="110" t="str">
        <f t="shared" si="36"/>
        <v/>
      </c>
      <c r="W103" s="111" t="str">
        <f t="shared" si="36"/>
        <v/>
      </c>
      <c r="X103" s="109" t="str">
        <f t="shared" si="37"/>
        <v/>
      </c>
      <c r="Y103" s="110" t="str">
        <f t="shared" si="37"/>
        <v/>
      </c>
      <c r="Z103" s="110" t="str">
        <f t="shared" si="37"/>
        <v/>
      </c>
      <c r="AA103" s="111" t="str">
        <f t="shared" si="37"/>
        <v/>
      </c>
      <c r="AB103" s="109" t="str">
        <f t="shared" si="38"/>
        <v/>
      </c>
      <c r="AC103" s="110" t="str">
        <f t="shared" si="38"/>
        <v/>
      </c>
      <c r="AD103" s="110" t="str">
        <f t="shared" si="38"/>
        <v/>
      </c>
      <c r="AE103" s="111" t="str">
        <f t="shared" si="38"/>
        <v/>
      </c>
    </row>
    <row r="104" spans="2:31" ht="12" customHeight="1">
      <c r="B104" s="27">
        <f>IF(情報!$C102="","",情報!$C102)</f>
        <v>310</v>
      </c>
      <c r="C104" s="28" t="str">
        <f t="shared" si="39"/>
        <v/>
      </c>
      <c r="D104" s="114" t="str">
        <f t="shared" si="32"/>
        <v/>
      </c>
      <c r="E104" s="115" t="str">
        <f t="shared" si="32"/>
        <v/>
      </c>
      <c r="F104" s="115" t="str">
        <f t="shared" si="32"/>
        <v/>
      </c>
      <c r="G104" s="116" t="str">
        <f t="shared" si="32"/>
        <v/>
      </c>
      <c r="H104" s="114" t="str">
        <f t="shared" si="33"/>
        <v/>
      </c>
      <c r="I104" s="115" t="str">
        <f t="shared" si="33"/>
        <v/>
      </c>
      <c r="J104" s="115" t="str">
        <f t="shared" si="33"/>
        <v/>
      </c>
      <c r="K104" s="116" t="str">
        <f t="shared" si="33"/>
        <v/>
      </c>
      <c r="L104" s="114" t="str">
        <f t="shared" si="34"/>
        <v/>
      </c>
      <c r="M104" s="115" t="str">
        <f t="shared" si="34"/>
        <v/>
      </c>
      <c r="N104" s="115" t="str">
        <f t="shared" si="34"/>
        <v/>
      </c>
      <c r="O104" s="116" t="str">
        <f t="shared" si="34"/>
        <v/>
      </c>
      <c r="P104" s="114" t="str">
        <f t="shared" si="35"/>
        <v/>
      </c>
      <c r="Q104" s="115" t="str">
        <f t="shared" si="35"/>
        <v/>
      </c>
      <c r="R104" s="115" t="str">
        <f t="shared" si="35"/>
        <v/>
      </c>
      <c r="S104" s="116" t="str">
        <f t="shared" si="35"/>
        <v/>
      </c>
      <c r="T104" s="114" t="str">
        <f t="shared" si="36"/>
        <v/>
      </c>
      <c r="U104" s="115" t="str">
        <f t="shared" si="36"/>
        <v/>
      </c>
      <c r="V104" s="115" t="str">
        <f t="shared" si="36"/>
        <v/>
      </c>
      <c r="W104" s="116" t="str">
        <f t="shared" si="36"/>
        <v/>
      </c>
      <c r="X104" s="114" t="str">
        <f t="shared" si="37"/>
        <v/>
      </c>
      <c r="Y104" s="115" t="str">
        <f t="shared" si="37"/>
        <v/>
      </c>
      <c r="Z104" s="115" t="str">
        <f t="shared" si="37"/>
        <v/>
      </c>
      <c r="AA104" s="116" t="str">
        <f t="shared" si="37"/>
        <v/>
      </c>
      <c r="AB104" s="114" t="str">
        <f t="shared" si="38"/>
        <v/>
      </c>
      <c r="AC104" s="115" t="str">
        <f t="shared" si="38"/>
        <v/>
      </c>
      <c r="AD104" s="115" t="str">
        <f t="shared" si="38"/>
        <v/>
      </c>
      <c r="AE104" s="116" t="str">
        <f t="shared" si="38"/>
        <v/>
      </c>
    </row>
    <row r="105" spans="2:31" ht="12" customHeight="1">
      <c r="B105" s="33">
        <f>IF(情報!$C103="","",情報!$C103)</f>
        <v>311</v>
      </c>
      <c r="C105" s="34" t="str">
        <f t="shared" si="39"/>
        <v/>
      </c>
      <c r="D105" s="117" t="str">
        <f t="shared" ref="D105:G124" si="40">IF($C105="","",VLOOKUP($B105,評1,D$1,FALSE))</f>
        <v/>
      </c>
      <c r="E105" s="118" t="str">
        <f t="shared" si="40"/>
        <v/>
      </c>
      <c r="F105" s="118" t="str">
        <f t="shared" si="40"/>
        <v/>
      </c>
      <c r="G105" s="119" t="str">
        <f t="shared" si="40"/>
        <v/>
      </c>
      <c r="H105" s="117" t="str">
        <f t="shared" ref="H105:K124" si="41">IF($C105="","",VLOOKUP($B105,評2,H$1,FALSE))</f>
        <v/>
      </c>
      <c r="I105" s="118" t="str">
        <f t="shared" si="41"/>
        <v/>
      </c>
      <c r="J105" s="118" t="str">
        <f t="shared" si="41"/>
        <v/>
      </c>
      <c r="K105" s="119" t="str">
        <f t="shared" si="41"/>
        <v/>
      </c>
      <c r="L105" s="117" t="str">
        <f t="shared" ref="L105:O124" si="42">IF($C105="","",VLOOKUP($B105,評12A,L$1,FALSE))</f>
        <v/>
      </c>
      <c r="M105" s="118" t="str">
        <f t="shared" si="42"/>
        <v/>
      </c>
      <c r="N105" s="118" t="str">
        <f t="shared" si="42"/>
        <v/>
      </c>
      <c r="O105" s="119" t="str">
        <f t="shared" si="42"/>
        <v/>
      </c>
      <c r="P105" s="117" t="str">
        <f t="shared" ref="P105:S124" si="43">IF($C105="","",VLOOKUP($B105,評12B,P$1,FALSE))</f>
        <v/>
      </c>
      <c r="Q105" s="118" t="str">
        <f t="shared" si="43"/>
        <v/>
      </c>
      <c r="R105" s="118" t="str">
        <f t="shared" si="43"/>
        <v/>
      </c>
      <c r="S105" s="119" t="str">
        <f t="shared" si="43"/>
        <v/>
      </c>
      <c r="T105" s="117" t="str">
        <f t="shared" ref="T105:W124" si="44">IF($C105="","",VLOOKUP($B105,評3,T$1,FALSE))</f>
        <v/>
      </c>
      <c r="U105" s="118" t="str">
        <f t="shared" si="44"/>
        <v/>
      </c>
      <c r="V105" s="118" t="str">
        <f t="shared" si="44"/>
        <v/>
      </c>
      <c r="W105" s="119" t="str">
        <f t="shared" si="44"/>
        <v/>
      </c>
      <c r="X105" s="117" t="str">
        <f t="shared" ref="X105:AA124" si="45">IF($C105="","",VLOOKUP($B105,評末A,X$1,FALSE))</f>
        <v/>
      </c>
      <c r="Y105" s="118" t="str">
        <f t="shared" si="45"/>
        <v/>
      </c>
      <c r="Z105" s="118" t="str">
        <f t="shared" si="45"/>
        <v/>
      </c>
      <c r="AA105" s="119" t="str">
        <f t="shared" si="45"/>
        <v/>
      </c>
      <c r="AB105" s="117" t="str">
        <f t="shared" ref="AB105:AE124" si="46">IF($C105="","",VLOOKUP($B105,評末B,AB$1,FALSE))</f>
        <v/>
      </c>
      <c r="AC105" s="118" t="str">
        <f t="shared" si="46"/>
        <v/>
      </c>
      <c r="AD105" s="118" t="str">
        <f t="shared" si="46"/>
        <v/>
      </c>
      <c r="AE105" s="119" t="str">
        <f t="shared" si="46"/>
        <v/>
      </c>
    </row>
    <row r="106" spans="2:31" ht="12" customHeight="1">
      <c r="B106" s="21">
        <f>IF(情報!$C104="","",情報!$C104)</f>
        <v>312</v>
      </c>
      <c r="C106" s="22" t="str">
        <f t="shared" si="39"/>
        <v/>
      </c>
      <c r="D106" s="109" t="str">
        <f t="shared" si="40"/>
        <v/>
      </c>
      <c r="E106" s="110" t="str">
        <f t="shared" si="40"/>
        <v/>
      </c>
      <c r="F106" s="110" t="str">
        <f t="shared" si="40"/>
        <v/>
      </c>
      <c r="G106" s="111" t="str">
        <f t="shared" si="40"/>
        <v/>
      </c>
      <c r="H106" s="109" t="str">
        <f t="shared" si="41"/>
        <v/>
      </c>
      <c r="I106" s="110" t="str">
        <f t="shared" si="41"/>
        <v/>
      </c>
      <c r="J106" s="110" t="str">
        <f t="shared" si="41"/>
        <v/>
      </c>
      <c r="K106" s="111" t="str">
        <f t="shared" si="41"/>
        <v/>
      </c>
      <c r="L106" s="109" t="str">
        <f t="shared" si="42"/>
        <v/>
      </c>
      <c r="M106" s="110" t="str">
        <f t="shared" si="42"/>
        <v/>
      </c>
      <c r="N106" s="110" t="str">
        <f t="shared" si="42"/>
        <v/>
      </c>
      <c r="O106" s="111" t="str">
        <f t="shared" si="42"/>
        <v/>
      </c>
      <c r="P106" s="109" t="str">
        <f t="shared" si="43"/>
        <v/>
      </c>
      <c r="Q106" s="110" t="str">
        <f t="shared" si="43"/>
        <v/>
      </c>
      <c r="R106" s="110" t="str">
        <f t="shared" si="43"/>
        <v/>
      </c>
      <c r="S106" s="111" t="str">
        <f t="shared" si="43"/>
        <v/>
      </c>
      <c r="T106" s="109" t="str">
        <f t="shared" si="44"/>
        <v/>
      </c>
      <c r="U106" s="110" t="str">
        <f t="shared" si="44"/>
        <v/>
      </c>
      <c r="V106" s="110" t="str">
        <f t="shared" si="44"/>
        <v/>
      </c>
      <c r="W106" s="111" t="str">
        <f t="shared" si="44"/>
        <v/>
      </c>
      <c r="X106" s="109" t="str">
        <f t="shared" si="45"/>
        <v/>
      </c>
      <c r="Y106" s="110" t="str">
        <f t="shared" si="45"/>
        <v/>
      </c>
      <c r="Z106" s="110" t="str">
        <f t="shared" si="45"/>
        <v/>
      </c>
      <c r="AA106" s="111" t="str">
        <f t="shared" si="45"/>
        <v/>
      </c>
      <c r="AB106" s="109" t="str">
        <f t="shared" si="46"/>
        <v/>
      </c>
      <c r="AC106" s="110" t="str">
        <f t="shared" si="46"/>
        <v/>
      </c>
      <c r="AD106" s="110" t="str">
        <f t="shared" si="46"/>
        <v/>
      </c>
      <c r="AE106" s="111" t="str">
        <f t="shared" si="46"/>
        <v/>
      </c>
    </row>
    <row r="107" spans="2:31" ht="12" customHeight="1">
      <c r="B107" s="21">
        <f>IF(情報!$C105="","",情報!$C105)</f>
        <v>313</v>
      </c>
      <c r="C107" s="22" t="str">
        <f t="shared" si="39"/>
        <v/>
      </c>
      <c r="D107" s="109" t="str">
        <f t="shared" si="40"/>
        <v/>
      </c>
      <c r="E107" s="110" t="str">
        <f t="shared" si="40"/>
        <v/>
      </c>
      <c r="F107" s="110" t="str">
        <f t="shared" si="40"/>
        <v/>
      </c>
      <c r="G107" s="111" t="str">
        <f t="shared" si="40"/>
        <v/>
      </c>
      <c r="H107" s="109" t="str">
        <f t="shared" si="41"/>
        <v/>
      </c>
      <c r="I107" s="110" t="str">
        <f t="shared" si="41"/>
        <v/>
      </c>
      <c r="J107" s="110" t="str">
        <f t="shared" si="41"/>
        <v/>
      </c>
      <c r="K107" s="111" t="str">
        <f t="shared" si="41"/>
        <v/>
      </c>
      <c r="L107" s="109" t="str">
        <f t="shared" si="42"/>
        <v/>
      </c>
      <c r="M107" s="110" t="str">
        <f t="shared" si="42"/>
        <v/>
      </c>
      <c r="N107" s="110" t="str">
        <f t="shared" si="42"/>
        <v/>
      </c>
      <c r="O107" s="111" t="str">
        <f t="shared" si="42"/>
        <v/>
      </c>
      <c r="P107" s="109" t="str">
        <f t="shared" si="43"/>
        <v/>
      </c>
      <c r="Q107" s="110" t="str">
        <f t="shared" si="43"/>
        <v/>
      </c>
      <c r="R107" s="110" t="str">
        <f t="shared" si="43"/>
        <v/>
      </c>
      <c r="S107" s="111" t="str">
        <f t="shared" si="43"/>
        <v/>
      </c>
      <c r="T107" s="109" t="str">
        <f t="shared" si="44"/>
        <v/>
      </c>
      <c r="U107" s="110" t="str">
        <f t="shared" si="44"/>
        <v/>
      </c>
      <c r="V107" s="110" t="str">
        <f t="shared" si="44"/>
        <v/>
      </c>
      <c r="W107" s="111" t="str">
        <f t="shared" si="44"/>
        <v/>
      </c>
      <c r="X107" s="109" t="str">
        <f t="shared" si="45"/>
        <v/>
      </c>
      <c r="Y107" s="110" t="str">
        <f t="shared" si="45"/>
        <v/>
      </c>
      <c r="Z107" s="110" t="str">
        <f t="shared" si="45"/>
        <v/>
      </c>
      <c r="AA107" s="111" t="str">
        <f t="shared" si="45"/>
        <v/>
      </c>
      <c r="AB107" s="109" t="str">
        <f t="shared" si="46"/>
        <v/>
      </c>
      <c r="AC107" s="110" t="str">
        <f t="shared" si="46"/>
        <v/>
      </c>
      <c r="AD107" s="110" t="str">
        <f t="shared" si="46"/>
        <v/>
      </c>
      <c r="AE107" s="111" t="str">
        <f t="shared" si="46"/>
        <v/>
      </c>
    </row>
    <row r="108" spans="2:31" ht="12" customHeight="1">
      <c r="B108" s="21">
        <f>IF(情報!$C106="","",情報!$C106)</f>
        <v>314</v>
      </c>
      <c r="C108" s="22" t="str">
        <f t="shared" si="39"/>
        <v/>
      </c>
      <c r="D108" s="109" t="str">
        <f t="shared" si="40"/>
        <v/>
      </c>
      <c r="E108" s="110" t="str">
        <f t="shared" si="40"/>
        <v/>
      </c>
      <c r="F108" s="110" t="str">
        <f t="shared" si="40"/>
        <v/>
      </c>
      <c r="G108" s="111" t="str">
        <f t="shared" si="40"/>
        <v/>
      </c>
      <c r="H108" s="109" t="str">
        <f t="shared" si="41"/>
        <v/>
      </c>
      <c r="I108" s="110" t="str">
        <f t="shared" si="41"/>
        <v/>
      </c>
      <c r="J108" s="110" t="str">
        <f t="shared" si="41"/>
        <v/>
      </c>
      <c r="K108" s="111" t="str">
        <f t="shared" si="41"/>
        <v/>
      </c>
      <c r="L108" s="109" t="str">
        <f t="shared" si="42"/>
        <v/>
      </c>
      <c r="M108" s="110" t="str">
        <f t="shared" si="42"/>
        <v/>
      </c>
      <c r="N108" s="110" t="str">
        <f t="shared" si="42"/>
        <v/>
      </c>
      <c r="O108" s="111" t="str">
        <f t="shared" si="42"/>
        <v/>
      </c>
      <c r="P108" s="109" t="str">
        <f t="shared" si="43"/>
        <v/>
      </c>
      <c r="Q108" s="110" t="str">
        <f t="shared" si="43"/>
        <v/>
      </c>
      <c r="R108" s="110" t="str">
        <f t="shared" si="43"/>
        <v/>
      </c>
      <c r="S108" s="111" t="str">
        <f t="shared" si="43"/>
        <v/>
      </c>
      <c r="T108" s="109" t="str">
        <f t="shared" si="44"/>
        <v/>
      </c>
      <c r="U108" s="110" t="str">
        <f t="shared" si="44"/>
        <v/>
      </c>
      <c r="V108" s="110" t="str">
        <f t="shared" si="44"/>
        <v/>
      </c>
      <c r="W108" s="111" t="str">
        <f t="shared" si="44"/>
        <v/>
      </c>
      <c r="X108" s="109" t="str">
        <f t="shared" si="45"/>
        <v/>
      </c>
      <c r="Y108" s="110" t="str">
        <f t="shared" si="45"/>
        <v/>
      </c>
      <c r="Z108" s="110" t="str">
        <f t="shared" si="45"/>
        <v/>
      </c>
      <c r="AA108" s="111" t="str">
        <f t="shared" si="45"/>
        <v/>
      </c>
      <c r="AB108" s="109" t="str">
        <f t="shared" si="46"/>
        <v/>
      </c>
      <c r="AC108" s="110" t="str">
        <f t="shared" si="46"/>
        <v/>
      </c>
      <c r="AD108" s="110" t="str">
        <f t="shared" si="46"/>
        <v/>
      </c>
      <c r="AE108" s="111" t="str">
        <f t="shared" si="46"/>
        <v/>
      </c>
    </row>
    <row r="109" spans="2:31" ht="12" customHeight="1">
      <c r="B109" s="27">
        <f>IF(情報!$C107="","",情報!$C107)</f>
        <v>315</v>
      </c>
      <c r="C109" s="28" t="str">
        <f t="shared" si="39"/>
        <v/>
      </c>
      <c r="D109" s="114" t="str">
        <f t="shared" si="40"/>
        <v/>
      </c>
      <c r="E109" s="115" t="str">
        <f t="shared" si="40"/>
        <v/>
      </c>
      <c r="F109" s="115" t="str">
        <f t="shared" si="40"/>
        <v/>
      </c>
      <c r="G109" s="116" t="str">
        <f t="shared" si="40"/>
        <v/>
      </c>
      <c r="H109" s="114" t="str">
        <f t="shared" si="41"/>
        <v/>
      </c>
      <c r="I109" s="115" t="str">
        <f t="shared" si="41"/>
        <v/>
      </c>
      <c r="J109" s="115" t="str">
        <f t="shared" si="41"/>
        <v/>
      </c>
      <c r="K109" s="116" t="str">
        <f t="shared" si="41"/>
        <v/>
      </c>
      <c r="L109" s="114" t="str">
        <f t="shared" si="42"/>
        <v/>
      </c>
      <c r="M109" s="115" t="str">
        <f t="shared" si="42"/>
        <v/>
      </c>
      <c r="N109" s="115" t="str">
        <f t="shared" si="42"/>
        <v/>
      </c>
      <c r="O109" s="116" t="str">
        <f t="shared" si="42"/>
        <v/>
      </c>
      <c r="P109" s="114" t="str">
        <f t="shared" si="43"/>
        <v/>
      </c>
      <c r="Q109" s="115" t="str">
        <f t="shared" si="43"/>
        <v/>
      </c>
      <c r="R109" s="115" t="str">
        <f t="shared" si="43"/>
        <v/>
      </c>
      <c r="S109" s="116" t="str">
        <f t="shared" si="43"/>
        <v/>
      </c>
      <c r="T109" s="114" t="str">
        <f t="shared" si="44"/>
        <v/>
      </c>
      <c r="U109" s="115" t="str">
        <f t="shared" si="44"/>
        <v/>
      </c>
      <c r="V109" s="115" t="str">
        <f t="shared" si="44"/>
        <v/>
      </c>
      <c r="W109" s="116" t="str">
        <f t="shared" si="44"/>
        <v/>
      </c>
      <c r="X109" s="114" t="str">
        <f t="shared" si="45"/>
        <v/>
      </c>
      <c r="Y109" s="115" t="str">
        <f t="shared" si="45"/>
        <v/>
      </c>
      <c r="Z109" s="115" t="str">
        <f t="shared" si="45"/>
        <v/>
      </c>
      <c r="AA109" s="116" t="str">
        <f t="shared" si="45"/>
        <v/>
      </c>
      <c r="AB109" s="114" t="str">
        <f t="shared" si="46"/>
        <v/>
      </c>
      <c r="AC109" s="115" t="str">
        <f t="shared" si="46"/>
        <v/>
      </c>
      <c r="AD109" s="115" t="str">
        <f t="shared" si="46"/>
        <v/>
      </c>
      <c r="AE109" s="116" t="str">
        <f t="shared" si="46"/>
        <v/>
      </c>
    </row>
    <row r="110" spans="2:31" ht="12" customHeight="1">
      <c r="B110" s="33">
        <f>IF(情報!$C108="","",情報!$C108)</f>
        <v>316</v>
      </c>
      <c r="C110" s="34" t="str">
        <f t="shared" si="39"/>
        <v/>
      </c>
      <c r="D110" s="117" t="str">
        <f t="shared" si="40"/>
        <v/>
      </c>
      <c r="E110" s="118" t="str">
        <f t="shared" si="40"/>
        <v/>
      </c>
      <c r="F110" s="118" t="str">
        <f t="shared" si="40"/>
        <v/>
      </c>
      <c r="G110" s="119" t="str">
        <f t="shared" si="40"/>
        <v/>
      </c>
      <c r="H110" s="117" t="str">
        <f t="shared" si="41"/>
        <v/>
      </c>
      <c r="I110" s="118" t="str">
        <f t="shared" si="41"/>
        <v/>
      </c>
      <c r="J110" s="118" t="str">
        <f t="shared" si="41"/>
        <v/>
      </c>
      <c r="K110" s="119" t="str">
        <f t="shared" si="41"/>
        <v/>
      </c>
      <c r="L110" s="117" t="str">
        <f t="shared" si="42"/>
        <v/>
      </c>
      <c r="M110" s="118" t="str">
        <f t="shared" si="42"/>
        <v/>
      </c>
      <c r="N110" s="118" t="str">
        <f t="shared" si="42"/>
        <v/>
      </c>
      <c r="O110" s="119" t="str">
        <f t="shared" si="42"/>
        <v/>
      </c>
      <c r="P110" s="117" t="str">
        <f t="shared" si="43"/>
        <v/>
      </c>
      <c r="Q110" s="118" t="str">
        <f t="shared" si="43"/>
        <v/>
      </c>
      <c r="R110" s="118" t="str">
        <f t="shared" si="43"/>
        <v/>
      </c>
      <c r="S110" s="119" t="str">
        <f t="shared" si="43"/>
        <v/>
      </c>
      <c r="T110" s="117" t="str">
        <f t="shared" si="44"/>
        <v/>
      </c>
      <c r="U110" s="118" t="str">
        <f t="shared" si="44"/>
        <v/>
      </c>
      <c r="V110" s="118" t="str">
        <f t="shared" si="44"/>
        <v/>
      </c>
      <c r="W110" s="119" t="str">
        <f t="shared" si="44"/>
        <v/>
      </c>
      <c r="X110" s="117" t="str">
        <f t="shared" si="45"/>
        <v/>
      </c>
      <c r="Y110" s="118" t="str">
        <f t="shared" si="45"/>
        <v/>
      </c>
      <c r="Z110" s="118" t="str">
        <f t="shared" si="45"/>
        <v/>
      </c>
      <c r="AA110" s="119" t="str">
        <f t="shared" si="45"/>
        <v/>
      </c>
      <c r="AB110" s="117" t="str">
        <f t="shared" si="46"/>
        <v/>
      </c>
      <c r="AC110" s="118" t="str">
        <f t="shared" si="46"/>
        <v/>
      </c>
      <c r="AD110" s="118" t="str">
        <f t="shared" si="46"/>
        <v/>
      </c>
      <c r="AE110" s="119" t="str">
        <f t="shared" si="46"/>
        <v/>
      </c>
    </row>
    <row r="111" spans="2:31" ht="12" customHeight="1">
      <c r="B111" s="21">
        <f>IF(情報!$C109="","",情報!$C109)</f>
        <v>317</v>
      </c>
      <c r="C111" s="22" t="str">
        <f t="shared" si="39"/>
        <v/>
      </c>
      <c r="D111" s="109" t="str">
        <f t="shared" si="40"/>
        <v/>
      </c>
      <c r="E111" s="110" t="str">
        <f t="shared" si="40"/>
        <v/>
      </c>
      <c r="F111" s="110" t="str">
        <f t="shared" si="40"/>
        <v/>
      </c>
      <c r="G111" s="111" t="str">
        <f t="shared" si="40"/>
        <v/>
      </c>
      <c r="H111" s="109" t="str">
        <f t="shared" si="41"/>
        <v/>
      </c>
      <c r="I111" s="110" t="str">
        <f t="shared" si="41"/>
        <v/>
      </c>
      <c r="J111" s="110" t="str">
        <f t="shared" si="41"/>
        <v/>
      </c>
      <c r="K111" s="111" t="str">
        <f t="shared" si="41"/>
        <v/>
      </c>
      <c r="L111" s="109" t="str">
        <f t="shared" si="42"/>
        <v/>
      </c>
      <c r="M111" s="110" t="str">
        <f t="shared" si="42"/>
        <v/>
      </c>
      <c r="N111" s="110" t="str">
        <f t="shared" si="42"/>
        <v/>
      </c>
      <c r="O111" s="111" t="str">
        <f t="shared" si="42"/>
        <v/>
      </c>
      <c r="P111" s="109" t="str">
        <f t="shared" si="43"/>
        <v/>
      </c>
      <c r="Q111" s="110" t="str">
        <f t="shared" si="43"/>
        <v/>
      </c>
      <c r="R111" s="110" t="str">
        <f t="shared" si="43"/>
        <v/>
      </c>
      <c r="S111" s="111" t="str">
        <f t="shared" si="43"/>
        <v/>
      </c>
      <c r="T111" s="109" t="str">
        <f t="shared" si="44"/>
        <v/>
      </c>
      <c r="U111" s="110" t="str">
        <f t="shared" si="44"/>
        <v/>
      </c>
      <c r="V111" s="110" t="str">
        <f t="shared" si="44"/>
        <v/>
      </c>
      <c r="W111" s="111" t="str">
        <f t="shared" si="44"/>
        <v/>
      </c>
      <c r="X111" s="109" t="str">
        <f t="shared" si="45"/>
        <v/>
      </c>
      <c r="Y111" s="110" t="str">
        <f t="shared" si="45"/>
        <v/>
      </c>
      <c r="Z111" s="110" t="str">
        <f t="shared" si="45"/>
        <v/>
      </c>
      <c r="AA111" s="111" t="str">
        <f t="shared" si="45"/>
        <v/>
      </c>
      <c r="AB111" s="109" t="str">
        <f t="shared" si="46"/>
        <v/>
      </c>
      <c r="AC111" s="110" t="str">
        <f t="shared" si="46"/>
        <v/>
      </c>
      <c r="AD111" s="110" t="str">
        <f t="shared" si="46"/>
        <v/>
      </c>
      <c r="AE111" s="111" t="str">
        <f t="shared" si="46"/>
        <v/>
      </c>
    </row>
    <row r="112" spans="2:31" ht="12" customHeight="1">
      <c r="B112" s="21">
        <f>IF(情報!$C110="","",情報!$C110)</f>
        <v>318</v>
      </c>
      <c r="C112" s="22" t="str">
        <f t="shared" si="39"/>
        <v/>
      </c>
      <c r="D112" s="109" t="str">
        <f t="shared" si="40"/>
        <v/>
      </c>
      <c r="E112" s="110" t="str">
        <f t="shared" si="40"/>
        <v/>
      </c>
      <c r="F112" s="110" t="str">
        <f t="shared" si="40"/>
        <v/>
      </c>
      <c r="G112" s="111" t="str">
        <f t="shared" si="40"/>
        <v/>
      </c>
      <c r="H112" s="109" t="str">
        <f t="shared" si="41"/>
        <v/>
      </c>
      <c r="I112" s="110" t="str">
        <f t="shared" si="41"/>
        <v/>
      </c>
      <c r="J112" s="110" t="str">
        <f t="shared" si="41"/>
        <v/>
      </c>
      <c r="K112" s="111" t="str">
        <f t="shared" si="41"/>
        <v/>
      </c>
      <c r="L112" s="109" t="str">
        <f t="shared" si="42"/>
        <v/>
      </c>
      <c r="M112" s="110" t="str">
        <f t="shared" si="42"/>
        <v/>
      </c>
      <c r="N112" s="110" t="str">
        <f t="shared" si="42"/>
        <v/>
      </c>
      <c r="O112" s="111" t="str">
        <f t="shared" si="42"/>
        <v/>
      </c>
      <c r="P112" s="109" t="str">
        <f t="shared" si="43"/>
        <v/>
      </c>
      <c r="Q112" s="110" t="str">
        <f t="shared" si="43"/>
        <v/>
      </c>
      <c r="R112" s="110" t="str">
        <f t="shared" si="43"/>
        <v/>
      </c>
      <c r="S112" s="111" t="str">
        <f t="shared" si="43"/>
        <v/>
      </c>
      <c r="T112" s="109" t="str">
        <f t="shared" si="44"/>
        <v/>
      </c>
      <c r="U112" s="110" t="str">
        <f t="shared" si="44"/>
        <v/>
      </c>
      <c r="V112" s="110" t="str">
        <f t="shared" si="44"/>
        <v/>
      </c>
      <c r="W112" s="111" t="str">
        <f t="shared" si="44"/>
        <v/>
      </c>
      <c r="X112" s="109" t="str">
        <f t="shared" si="45"/>
        <v/>
      </c>
      <c r="Y112" s="110" t="str">
        <f t="shared" si="45"/>
        <v/>
      </c>
      <c r="Z112" s="110" t="str">
        <f t="shared" si="45"/>
        <v/>
      </c>
      <c r="AA112" s="111" t="str">
        <f t="shared" si="45"/>
        <v/>
      </c>
      <c r="AB112" s="109" t="str">
        <f t="shared" si="46"/>
        <v/>
      </c>
      <c r="AC112" s="110" t="str">
        <f t="shared" si="46"/>
        <v/>
      </c>
      <c r="AD112" s="110" t="str">
        <f t="shared" si="46"/>
        <v/>
      </c>
      <c r="AE112" s="111" t="str">
        <f t="shared" si="46"/>
        <v/>
      </c>
    </row>
    <row r="113" spans="2:31" ht="12" customHeight="1">
      <c r="B113" s="21">
        <f>IF(情報!$C111="","",情報!$C111)</f>
        <v>319</v>
      </c>
      <c r="C113" s="22" t="str">
        <f t="shared" si="39"/>
        <v/>
      </c>
      <c r="D113" s="109" t="str">
        <f t="shared" si="40"/>
        <v/>
      </c>
      <c r="E113" s="110" t="str">
        <f t="shared" si="40"/>
        <v/>
      </c>
      <c r="F113" s="110" t="str">
        <f t="shared" si="40"/>
        <v/>
      </c>
      <c r="G113" s="111" t="str">
        <f t="shared" si="40"/>
        <v/>
      </c>
      <c r="H113" s="109" t="str">
        <f t="shared" si="41"/>
        <v/>
      </c>
      <c r="I113" s="110" t="str">
        <f t="shared" si="41"/>
        <v/>
      </c>
      <c r="J113" s="110" t="str">
        <f t="shared" si="41"/>
        <v/>
      </c>
      <c r="K113" s="111" t="str">
        <f t="shared" si="41"/>
        <v/>
      </c>
      <c r="L113" s="109" t="str">
        <f t="shared" si="42"/>
        <v/>
      </c>
      <c r="M113" s="110" t="str">
        <f t="shared" si="42"/>
        <v/>
      </c>
      <c r="N113" s="110" t="str">
        <f t="shared" si="42"/>
        <v/>
      </c>
      <c r="O113" s="111" t="str">
        <f t="shared" si="42"/>
        <v/>
      </c>
      <c r="P113" s="109" t="str">
        <f t="shared" si="43"/>
        <v/>
      </c>
      <c r="Q113" s="110" t="str">
        <f t="shared" si="43"/>
        <v/>
      </c>
      <c r="R113" s="110" t="str">
        <f t="shared" si="43"/>
        <v/>
      </c>
      <c r="S113" s="111" t="str">
        <f t="shared" si="43"/>
        <v/>
      </c>
      <c r="T113" s="109" t="str">
        <f t="shared" si="44"/>
        <v/>
      </c>
      <c r="U113" s="110" t="str">
        <f t="shared" si="44"/>
        <v/>
      </c>
      <c r="V113" s="110" t="str">
        <f t="shared" si="44"/>
        <v/>
      </c>
      <c r="W113" s="111" t="str">
        <f t="shared" si="44"/>
        <v/>
      </c>
      <c r="X113" s="109" t="str">
        <f t="shared" si="45"/>
        <v/>
      </c>
      <c r="Y113" s="110" t="str">
        <f t="shared" si="45"/>
        <v/>
      </c>
      <c r="Z113" s="110" t="str">
        <f t="shared" si="45"/>
        <v/>
      </c>
      <c r="AA113" s="111" t="str">
        <f t="shared" si="45"/>
        <v/>
      </c>
      <c r="AB113" s="109" t="str">
        <f t="shared" si="46"/>
        <v/>
      </c>
      <c r="AC113" s="110" t="str">
        <f t="shared" si="46"/>
        <v/>
      </c>
      <c r="AD113" s="110" t="str">
        <f t="shared" si="46"/>
        <v/>
      </c>
      <c r="AE113" s="111" t="str">
        <f t="shared" si="46"/>
        <v/>
      </c>
    </row>
    <row r="114" spans="2:31" ht="12" customHeight="1">
      <c r="B114" s="27">
        <f>IF(情報!$C112="","",情報!$C112)</f>
        <v>320</v>
      </c>
      <c r="C114" s="28" t="str">
        <f t="shared" si="39"/>
        <v/>
      </c>
      <c r="D114" s="114" t="str">
        <f t="shared" si="40"/>
        <v/>
      </c>
      <c r="E114" s="115" t="str">
        <f t="shared" si="40"/>
        <v/>
      </c>
      <c r="F114" s="115" t="str">
        <f t="shared" si="40"/>
        <v/>
      </c>
      <c r="G114" s="116" t="str">
        <f t="shared" si="40"/>
        <v/>
      </c>
      <c r="H114" s="114" t="str">
        <f t="shared" si="41"/>
        <v/>
      </c>
      <c r="I114" s="115" t="str">
        <f t="shared" si="41"/>
        <v/>
      </c>
      <c r="J114" s="115" t="str">
        <f t="shared" si="41"/>
        <v/>
      </c>
      <c r="K114" s="116" t="str">
        <f t="shared" si="41"/>
        <v/>
      </c>
      <c r="L114" s="114" t="str">
        <f t="shared" si="42"/>
        <v/>
      </c>
      <c r="M114" s="115" t="str">
        <f t="shared" si="42"/>
        <v/>
      </c>
      <c r="N114" s="115" t="str">
        <f t="shared" si="42"/>
        <v/>
      </c>
      <c r="O114" s="116" t="str">
        <f t="shared" si="42"/>
        <v/>
      </c>
      <c r="P114" s="114" t="str">
        <f t="shared" si="43"/>
        <v/>
      </c>
      <c r="Q114" s="115" t="str">
        <f t="shared" si="43"/>
        <v/>
      </c>
      <c r="R114" s="115" t="str">
        <f t="shared" si="43"/>
        <v/>
      </c>
      <c r="S114" s="116" t="str">
        <f t="shared" si="43"/>
        <v/>
      </c>
      <c r="T114" s="114" t="str">
        <f t="shared" si="44"/>
        <v/>
      </c>
      <c r="U114" s="115" t="str">
        <f t="shared" si="44"/>
        <v/>
      </c>
      <c r="V114" s="115" t="str">
        <f t="shared" si="44"/>
        <v/>
      </c>
      <c r="W114" s="116" t="str">
        <f t="shared" si="44"/>
        <v/>
      </c>
      <c r="X114" s="114" t="str">
        <f t="shared" si="45"/>
        <v/>
      </c>
      <c r="Y114" s="115" t="str">
        <f t="shared" si="45"/>
        <v/>
      </c>
      <c r="Z114" s="115" t="str">
        <f t="shared" si="45"/>
        <v/>
      </c>
      <c r="AA114" s="116" t="str">
        <f t="shared" si="45"/>
        <v/>
      </c>
      <c r="AB114" s="114" t="str">
        <f t="shared" si="46"/>
        <v/>
      </c>
      <c r="AC114" s="115" t="str">
        <f t="shared" si="46"/>
        <v/>
      </c>
      <c r="AD114" s="115" t="str">
        <f t="shared" si="46"/>
        <v/>
      </c>
      <c r="AE114" s="116" t="str">
        <f t="shared" si="46"/>
        <v/>
      </c>
    </row>
    <row r="115" spans="2:31" ht="12" customHeight="1">
      <c r="B115" s="33">
        <f>IF(情報!$C113="","",情報!$C113)</f>
        <v>321</v>
      </c>
      <c r="C115" s="34" t="str">
        <f t="shared" si="39"/>
        <v/>
      </c>
      <c r="D115" s="117" t="str">
        <f t="shared" si="40"/>
        <v/>
      </c>
      <c r="E115" s="118" t="str">
        <f t="shared" si="40"/>
        <v/>
      </c>
      <c r="F115" s="118" t="str">
        <f t="shared" si="40"/>
        <v/>
      </c>
      <c r="G115" s="119" t="str">
        <f t="shared" si="40"/>
        <v/>
      </c>
      <c r="H115" s="117" t="str">
        <f t="shared" si="41"/>
        <v/>
      </c>
      <c r="I115" s="118" t="str">
        <f t="shared" si="41"/>
        <v/>
      </c>
      <c r="J115" s="118" t="str">
        <f t="shared" si="41"/>
        <v/>
      </c>
      <c r="K115" s="119" t="str">
        <f t="shared" si="41"/>
        <v/>
      </c>
      <c r="L115" s="117" t="str">
        <f t="shared" si="42"/>
        <v/>
      </c>
      <c r="M115" s="118" t="str">
        <f t="shared" si="42"/>
        <v/>
      </c>
      <c r="N115" s="118" t="str">
        <f t="shared" si="42"/>
        <v/>
      </c>
      <c r="O115" s="119" t="str">
        <f t="shared" si="42"/>
        <v/>
      </c>
      <c r="P115" s="117" t="str">
        <f t="shared" si="43"/>
        <v/>
      </c>
      <c r="Q115" s="118" t="str">
        <f t="shared" si="43"/>
        <v/>
      </c>
      <c r="R115" s="118" t="str">
        <f t="shared" si="43"/>
        <v/>
      </c>
      <c r="S115" s="119" t="str">
        <f t="shared" si="43"/>
        <v/>
      </c>
      <c r="T115" s="117" t="str">
        <f t="shared" si="44"/>
        <v/>
      </c>
      <c r="U115" s="118" t="str">
        <f t="shared" si="44"/>
        <v/>
      </c>
      <c r="V115" s="118" t="str">
        <f t="shared" si="44"/>
        <v/>
      </c>
      <c r="W115" s="119" t="str">
        <f t="shared" si="44"/>
        <v/>
      </c>
      <c r="X115" s="117" t="str">
        <f t="shared" si="45"/>
        <v/>
      </c>
      <c r="Y115" s="118" t="str">
        <f t="shared" si="45"/>
        <v/>
      </c>
      <c r="Z115" s="118" t="str">
        <f t="shared" si="45"/>
        <v/>
      </c>
      <c r="AA115" s="119" t="str">
        <f t="shared" si="45"/>
        <v/>
      </c>
      <c r="AB115" s="117" t="str">
        <f t="shared" si="46"/>
        <v/>
      </c>
      <c r="AC115" s="118" t="str">
        <f t="shared" si="46"/>
        <v/>
      </c>
      <c r="AD115" s="118" t="str">
        <f t="shared" si="46"/>
        <v/>
      </c>
      <c r="AE115" s="119" t="str">
        <f t="shared" si="46"/>
        <v/>
      </c>
    </row>
    <row r="116" spans="2:31" ht="12" customHeight="1">
      <c r="B116" s="21">
        <f>IF(情報!$C114="","",情報!$C114)</f>
        <v>322</v>
      </c>
      <c r="C116" s="22" t="str">
        <f t="shared" si="39"/>
        <v/>
      </c>
      <c r="D116" s="109" t="str">
        <f t="shared" si="40"/>
        <v/>
      </c>
      <c r="E116" s="110" t="str">
        <f t="shared" si="40"/>
        <v/>
      </c>
      <c r="F116" s="110" t="str">
        <f t="shared" si="40"/>
        <v/>
      </c>
      <c r="G116" s="111" t="str">
        <f t="shared" si="40"/>
        <v/>
      </c>
      <c r="H116" s="109" t="str">
        <f t="shared" si="41"/>
        <v/>
      </c>
      <c r="I116" s="110" t="str">
        <f t="shared" si="41"/>
        <v/>
      </c>
      <c r="J116" s="110" t="str">
        <f t="shared" si="41"/>
        <v/>
      </c>
      <c r="K116" s="111" t="str">
        <f t="shared" si="41"/>
        <v/>
      </c>
      <c r="L116" s="109" t="str">
        <f t="shared" si="42"/>
        <v/>
      </c>
      <c r="M116" s="110" t="str">
        <f t="shared" si="42"/>
        <v/>
      </c>
      <c r="N116" s="110" t="str">
        <f t="shared" si="42"/>
        <v/>
      </c>
      <c r="O116" s="111" t="str">
        <f t="shared" si="42"/>
        <v/>
      </c>
      <c r="P116" s="109" t="str">
        <f t="shared" si="43"/>
        <v/>
      </c>
      <c r="Q116" s="110" t="str">
        <f t="shared" si="43"/>
        <v/>
      </c>
      <c r="R116" s="110" t="str">
        <f t="shared" si="43"/>
        <v/>
      </c>
      <c r="S116" s="111" t="str">
        <f t="shared" si="43"/>
        <v/>
      </c>
      <c r="T116" s="109" t="str">
        <f t="shared" si="44"/>
        <v/>
      </c>
      <c r="U116" s="110" t="str">
        <f t="shared" si="44"/>
        <v/>
      </c>
      <c r="V116" s="110" t="str">
        <f t="shared" si="44"/>
        <v/>
      </c>
      <c r="W116" s="111" t="str">
        <f t="shared" si="44"/>
        <v/>
      </c>
      <c r="X116" s="109" t="str">
        <f t="shared" si="45"/>
        <v/>
      </c>
      <c r="Y116" s="110" t="str">
        <f t="shared" si="45"/>
        <v/>
      </c>
      <c r="Z116" s="110" t="str">
        <f t="shared" si="45"/>
        <v/>
      </c>
      <c r="AA116" s="111" t="str">
        <f t="shared" si="45"/>
        <v/>
      </c>
      <c r="AB116" s="109" t="str">
        <f t="shared" si="46"/>
        <v/>
      </c>
      <c r="AC116" s="110" t="str">
        <f t="shared" si="46"/>
        <v/>
      </c>
      <c r="AD116" s="110" t="str">
        <f t="shared" si="46"/>
        <v/>
      </c>
      <c r="AE116" s="111" t="str">
        <f t="shared" si="46"/>
        <v/>
      </c>
    </row>
    <row r="117" spans="2:31" ht="12" customHeight="1">
      <c r="B117" s="21">
        <f>IF(情報!$C115="","",情報!$C115)</f>
        <v>323</v>
      </c>
      <c r="C117" s="22" t="str">
        <f t="shared" si="39"/>
        <v/>
      </c>
      <c r="D117" s="109" t="str">
        <f t="shared" si="40"/>
        <v/>
      </c>
      <c r="E117" s="110" t="str">
        <f t="shared" si="40"/>
        <v/>
      </c>
      <c r="F117" s="110" t="str">
        <f t="shared" si="40"/>
        <v/>
      </c>
      <c r="G117" s="111" t="str">
        <f t="shared" si="40"/>
        <v/>
      </c>
      <c r="H117" s="109" t="str">
        <f t="shared" si="41"/>
        <v/>
      </c>
      <c r="I117" s="110" t="str">
        <f t="shared" si="41"/>
        <v/>
      </c>
      <c r="J117" s="110" t="str">
        <f t="shared" si="41"/>
        <v/>
      </c>
      <c r="K117" s="111" t="str">
        <f t="shared" si="41"/>
        <v/>
      </c>
      <c r="L117" s="109" t="str">
        <f t="shared" si="42"/>
        <v/>
      </c>
      <c r="M117" s="110" t="str">
        <f t="shared" si="42"/>
        <v/>
      </c>
      <c r="N117" s="110" t="str">
        <f t="shared" si="42"/>
        <v/>
      </c>
      <c r="O117" s="111" t="str">
        <f t="shared" si="42"/>
        <v/>
      </c>
      <c r="P117" s="109" t="str">
        <f t="shared" si="43"/>
        <v/>
      </c>
      <c r="Q117" s="110" t="str">
        <f t="shared" si="43"/>
        <v/>
      </c>
      <c r="R117" s="110" t="str">
        <f t="shared" si="43"/>
        <v/>
      </c>
      <c r="S117" s="111" t="str">
        <f t="shared" si="43"/>
        <v/>
      </c>
      <c r="T117" s="109" t="str">
        <f t="shared" si="44"/>
        <v/>
      </c>
      <c r="U117" s="110" t="str">
        <f t="shared" si="44"/>
        <v/>
      </c>
      <c r="V117" s="110" t="str">
        <f t="shared" si="44"/>
        <v/>
      </c>
      <c r="W117" s="111" t="str">
        <f t="shared" si="44"/>
        <v/>
      </c>
      <c r="X117" s="109" t="str">
        <f t="shared" si="45"/>
        <v/>
      </c>
      <c r="Y117" s="110" t="str">
        <f t="shared" si="45"/>
        <v/>
      </c>
      <c r="Z117" s="110" t="str">
        <f t="shared" si="45"/>
        <v/>
      </c>
      <c r="AA117" s="111" t="str">
        <f t="shared" si="45"/>
        <v/>
      </c>
      <c r="AB117" s="109" t="str">
        <f t="shared" si="46"/>
        <v/>
      </c>
      <c r="AC117" s="110" t="str">
        <f t="shared" si="46"/>
        <v/>
      </c>
      <c r="AD117" s="110" t="str">
        <f t="shared" si="46"/>
        <v/>
      </c>
      <c r="AE117" s="111" t="str">
        <f t="shared" si="46"/>
        <v/>
      </c>
    </row>
    <row r="118" spans="2:31" ht="12" customHeight="1">
      <c r="B118" s="21">
        <f>IF(情報!$C116="","",情報!$C116)</f>
        <v>324</v>
      </c>
      <c r="C118" s="22" t="str">
        <f t="shared" si="39"/>
        <v/>
      </c>
      <c r="D118" s="109" t="str">
        <f t="shared" si="40"/>
        <v/>
      </c>
      <c r="E118" s="110" t="str">
        <f t="shared" si="40"/>
        <v/>
      </c>
      <c r="F118" s="110" t="str">
        <f t="shared" si="40"/>
        <v/>
      </c>
      <c r="G118" s="111" t="str">
        <f t="shared" si="40"/>
        <v/>
      </c>
      <c r="H118" s="109" t="str">
        <f t="shared" si="41"/>
        <v/>
      </c>
      <c r="I118" s="110" t="str">
        <f t="shared" si="41"/>
        <v/>
      </c>
      <c r="J118" s="110" t="str">
        <f t="shared" si="41"/>
        <v/>
      </c>
      <c r="K118" s="111" t="str">
        <f t="shared" si="41"/>
        <v/>
      </c>
      <c r="L118" s="109" t="str">
        <f t="shared" si="42"/>
        <v/>
      </c>
      <c r="M118" s="110" t="str">
        <f t="shared" si="42"/>
        <v/>
      </c>
      <c r="N118" s="110" t="str">
        <f t="shared" si="42"/>
        <v/>
      </c>
      <c r="O118" s="111" t="str">
        <f t="shared" si="42"/>
        <v/>
      </c>
      <c r="P118" s="109" t="str">
        <f t="shared" si="43"/>
        <v/>
      </c>
      <c r="Q118" s="110" t="str">
        <f t="shared" si="43"/>
        <v/>
      </c>
      <c r="R118" s="110" t="str">
        <f t="shared" si="43"/>
        <v/>
      </c>
      <c r="S118" s="111" t="str">
        <f t="shared" si="43"/>
        <v/>
      </c>
      <c r="T118" s="109" t="str">
        <f t="shared" si="44"/>
        <v/>
      </c>
      <c r="U118" s="110" t="str">
        <f t="shared" si="44"/>
        <v/>
      </c>
      <c r="V118" s="110" t="str">
        <f t="shared" si="44"/>
        <v/>
      </c>
      <c r="W118" s="111" t="str">
        <f t="shared" si="44"/>
        <v/>
      </c>
      <c r="X118" s="109" t="str">
        <f t="shared" si="45"/>
        <v/>
      </c>
      <c r="Y118" s="110" t="str">
        <f t="shared" si="45"/>
        <v/>
      </c>
      <c r="Z118" s="110" t="str">
        <f t="shared" si="45"/>
        <v/>
      </c>
      <c r="AA118" s="111" t="str">
        <f t="shared" si="45"/>
        <v/>
      </c>
      <c r="AB118" s="109" t="str">
        <f t="shared" si="46"/>
        <v/>
      </c>
      <c r="AC118" s="110" t="str">
        <f t="shared" si="46"/>
        <v/>
      </c>
      <c r="AD118" s="110" t="str">
        <f t="shared" si="46"/>
        <v/>
      </c>
      <c r="AE118" s="111" t="str">
        <f t="shared" si="46"/>
        <v/>
      </c>
    </row>
    <row r="119" spans="2:31" ht="12" customHeight="1">
      <c r="B119" s="27">
        <f>IF(情報!$C117="","",情報!$C117)</f>
        <v>325</v>
      </c>
      <c r="C119" s="28" t="str">
        <f t="shared" si="39"/>
        <v/>
      </c>
      <c r="D119" s="114" t="str">
        <f t="shared" si="40"/>
        <v/>
      </c>
      <c r="E119" s="115" t="str">
        <f t="shared" si="40"/>
        <v/>
      </c>
      <c r="F119" s="115" t="str">
        <f t="shared" si="40"/>
        <v/>
      </c>
      <c r="G119" s="116" t="str">
        <f t="shared" si="40"/>
        <v/>
      </c>
      <c r="H119" s="114" t="str">
        <f t="shared" si="41"/>
        <v/>
      </c>
      <c r="I119" s="115" t="str">
        <f t="shared" si="41"/>
        <v/>
      </c>
      <c r="J119" s="115" t="str">
        <f t="shared" si="41"/>
        <v/>
      </c>
      <c r="K119" s="116" t="str">
        <f t="shared" si="41"/>
        <v/>
      </c>
      <c r="L119" s="114" t="str">
        <f t="shared" si="42"/>
        <v/>
      </c>
      <c r="M119" s="115" t="str">
        <f t="shared" si="42"/>
        <v/>
      </c>
      <c r="N119" s="115" t="str">
        <f t="shared" si="42"/>
        <v/>
      </c>
      <c r="O119" s="116" t="str">
        <f t="shared" si="42"/>
        <v/>
      </c>
      <c r="P119" s="114" t="str">
        <f t="shared" si="43"/>
        <v/>
      </c>
      <c r="Q119" s="115" t="str">
        <f t="shared" si="43"/>
        <v/>
      </c>
      <c r="R119" s="115" t="str">
        <f t="shared" si="43"/>
        <v/>
      </c>
      <c r="S119" s="116" t="str">
        <f t="shared" si="43"/>
        <v/>
      </c>
      <c r="T119" s="114" t="str">
        <f t="shared" si="44"/>
        <v/>
      </c>
      <c r="U119" s="115" t="str">
        <f t="shared" si="44"/>
        <v/>
      </c>
      <c r="V119" s="115" t="str">
        <f t="shared" si="44"/>
        <v/>
      </c>
      <c r="W119" s="116" t="str">
        <f t="shared" si="44"/>
        <v/>
      </c>
      <c r="X119" s="114" t="str">
        <f t="shared" si="45"/>
        <v/>
      </c>
      <c r="Y119" s="115" t="str">
        <f t="shared" si="45"/>
        <v/>
      </c>
      <c r="Z119" s="115" t="str">
        <f t="shared" si="45"/>
        <v/>
      </c>
      <c r="AA119" s="116" t="str">
        <f t="shared" si="45"/>
        <v/>
      </c>
      <c r="AB119" s="114" t="str">
        <f t="shared" si="46"/>
        <v/>
      </c>
      <c r="AC119" s="115" t="str">
        <f t="shared" si="46"/>
        <v/>
      </c>
      <c r="AD119" s="115" t="str">
        <f t="shared" si="46"/>
        <v/>
      </c>
      <c r="AE119" s="116" t="str">
        <f t="shared" si="46"/>
        <v/>
      </c>
    </row>
    <row r="120" spans="2:31" ht="12" customHeight="1">
      <c r="B120" s="33">
        <f>IF(情報!$C118="","",情報!$C118)</f>
        <v>326</v>
      </c>
      <c r="C120" s="34" t="str">
        <f t="shared" si="39"/>
        <v/>
      </c>
      <c r="D120" s="117" t="str">
        <f t="shared" si="40"/>
        <v/>
      </c>
      <c r="E120" s="118" t="str">
        <f t="shared" si="40"/>
        <v/>
      </c>
      <c r="F120" s="118" t="str">
        <f t="shared" si="40"/>
        <v/>
      </c>
      <c r="G120" s="119" t="str">
        <f t="shared" si="40"/>
        <v/>
      </c>
      <c r="H120" s="117" t="str">
        <f t="shared" si="41"/>
        <v/>
      </c>
      <c r="I120" s="118" t="str">
        <f t="shared" si="41"/>
        <v/>
      </c>
      <c r="J120" s="118" t="str">
        <f t="shared" si="41"/>
        <v/>
      </c>
      <c r="K120" s="119" t="str">
        <f t="shared" si="41"/>
        <v/>
      </c>
      <c r="L120" s="117" t="str">
        <f t="shared" si="42"/>
        <v/>
      </c>
      <c r="M120" s="118" t="str">
        <f t="shared" si="42"/>
        <v/>
      </c>
      <c r="N120" s="118" t="str">
        <f t="shared" si="42"/>
        <v/>
      </c>
      <c r="O120" s="119" t="str">
        <f t="shared" si="42"/>
        <v/>
      </c>
      <c r="P120" s="117" t="str">
        <f t="shared" si="43"/>
        <v/>
      </c>
      <c r="Q120" s="118" t="str">
        <f t="shared" si="43"/>
        <v/>
      </c>
      <c r="R120" s="118" t="str">
        <f t="shared" si="43"/>
        <v/>
      </c>
      <c r="S120" s="119" t="str">
        <f t="shared" si="43"/>
        <v/>
      </c>
      <c r="T120" s="117" t="str">
        <f t="shared" si="44"/>
        <v/>
      </c>
      <c r="U120" s="118" t="str">
        <f t="shared" si="44"/>
        <v/>
      </c>
      <c r="V120" s="118" t="str">
        <f t="shared" si="44"/>
        <v/>
      </c>
      <c r="W120" s="119" t="str">
        <f t="shared" si="44"/>
        <v/>
      </c>
      <c r="X120" s="117" t="str">
        <f t="shared" si="45"/>
        <v/>
      </c>
      <c r="Y120" s="118" t="str">
        <f t="shared" si="45"/>
        <v/>
      </c>
      <c r="Z120" s="118" t="str">
        <f t="shared" si="45"/>
        <v/>
      </c>
      <c r="AA120" s="119" t="str">
        <f t="shared" si="45"/>
        <v/>
      </c>
      <c r="AB120" s="117" t="str">
        <f t="shared" si="46"/>
        <v/>
      </c>
      <c r="AC120" s="118" t="str">
        <f t="shared" si="46"/>
        <v/>
      </c>
      <c r="AD120" s="118" t="str">
        <f t="shared" si="46"/>
        <v/>
      </c>
      <c r="AE120" s="119" t="str">
        <f t="shared" si="46"/>
        <v/>
      </c>
    </row>
    <row r="121" spans="2:31" ht="12" customHeight="1">
      <c r="B121" s="21">
        <f>IF(情報!$C119="","",情報!$C119)</f>
        <v>327</v>
      </c>
      <c r="C121" s="22" t="str">
        <f t="shared" si="39"/>
        <v/>
      </c>
      <c r="D121" s="109" t="str">
        <f t="shared" si="40"/>
        <v/>
      </c>
      <c r="E121" s="110" t="str">
        <f t="shared" si="40"/>
        <v/>
      </c>
      <c r="F121" s="110" t="str">
        <f t="shared" si="40"/>
        <v/>
      </c>
      <c r="G121" s="111" t="str">
        <f t="shared" si="40"/>
        <v/>
      </c>
      <c r="H121" s="109" t="str">
        <f t="shared" si="41"/>
        <v/>
      </c>
      <c r="I121" s="110" t="str">
        <f t="shared" si="41"/>
        <v/>
      </c>
      <c r="J121" s="110" t="str">
        <f t="shared" si="41"/>
        <v/>
      </c>
      <c r="K121" s="111" t="str">
        <f t="shared" si="41"/>
        <v/>
      </c>
      <c r="L121" s="109" t="str">
        <f t="shared" si="42"/>
        <v/>
      </c>
      <c r="M121" s="110" t="str">
        <f t="shared" si="42"/>
        <v/>
      </c>
      <c r="N121" s="110" t="str">
        <f t="shared" si="42"/>
        <v/>
      </c>
      <c r="O121" s="111" t="str">
        <f t="shared" si="42"/>
        <v/>
      </c>
      <c r="P121" s="109" t="str">
        <f t="shared" si="43"/>
        <v/>
      </c>
      <c r="Q121" s="110" t="str">
        <f t="shared" si="43"/>
        <v/>
      </c>
      <c r="R121" s="110" t="str">
        <f t="shared" si="43"/>
        <v/>
      </c>
      <c r="S121" s="111" t="str">
        <f t="shared" si="43"/>
        <v/>
      </c>
      <c r="T121" s="109" t="str">
        <f t="shared" si="44"/>
        <v/>
      </c>
      <c r="U121" s="110" t="str">
        <f t="shared" si="44"/>
        <v/>
      </c>
      <c r="V121" s="110" t="str">
        <f t="shared" si="44"/>
        <v/>
      </c>
      <c r="W121" s="111" t="str">
        <f t="shared" si="44"/>
        <v/>
      </c>
      <c r="X121" s="109" t="str">
        <f t="shared" si="45"/>
        <v/>
      </c>
      <c r="Y121" s="110" t="str">
        <f t="shared" si="45"/>
        <v/>
      </c>
      <c r="Z121" s="110" t="str">
        <f t="shared" si="45"/>
        <v/>
      </c>
      <c r="AA121" s="111" t="str">
        <f t="shared" si="45"/>
        <v/>
      </c>
      <c r="AB121" s="109" t="str">
        <f t="shared" si="46"/>
        <v/>
      </c>
      <c r="AC121" s="110" t="str">
        <f t="shared" si="46"/>
        <v/>
      </c>
      <c r="AD121" s="110" t="str">
        <f t="shared" si="46"/>
        <v/>
      </c>
      <c r="AE121" s="111" t="str">
        <f t="shared" si="46"/>
        <v/>
      </c>
    </row>
    <row r="122" spans="2:31" ht="12" customHeight="1">
      <c r="B122" s="21">
        <f>IF(情報!$C120="","",情報!$C120)</f>
        <v>328</v>
      </c>
      <c r="C122" s="22" t="str">
        <f t="shared" si="39"/>
        <v/>
      </c>
      <c r="D122" s="109" t="str">
        <f t="shared" si="40"/>
        <v/>
      </c>
      <c r="E122" s="110" t="str">
        <f t="shared" si="40"/>
        <v/>
      </c>
      <c r="F122" s="110" t="str">
        <f t="shared" si="40"/>
        <v/>
      </c>
      <c r="G122" s="111" t="str">
        <f t="shared" si="40"/>
        <v/>
      </c>
      <c r="H122" s="109" t="str">
        <f t="shared" si="41"/>
        <v/>
      </c>
      <c r="I122" s="110" t="str">
        <f t="shared" si="41"/>
        <v/>
      </c>
      <c r="J122" s="110" t="str">
        <f t="shared" si="41"/>
        <v/>
      </c>
      <c r="K122" s="111" t="str">
        <f t="shared" si="41"/>
        <v/>
      </c>
      <c r="L122" s="109" t="str">
        <f t="shared" si="42"/>
        <v/>
      </c>
      <c r="M122" s="110" t="str">
        <f t="shared" si="42"/>
        <v/>
      </c>
      <c r="N122" s="110" t="str">
        <f t="shared" si="42"/>
        <v/>
      </c>
      <c r="O122" s="111" t="str">
        <f t="shared" si="42"/>
        <v/>
      </c>
      <c r="P122" s="109" t="str">
        <f t="shared" si="43"/>
        <v/>
      </c>
      <c r="Q122" s="110" t="str">
        <f t="shared" si="43"/>
        <v/>
      </c>
      <c r="R122" s="110" t="str">
        <f t="shared" si="43"/>
        <v/>
      </c>
      <c r="S122" s="111" t="str">
        <f t="shared" si="43"/>
        <v/>
      </c>
      <c r="T122" s="109" t="str">
        <f t="shared" si="44"/>
        <v/>
      </c>
      <c r="U122" s="110" t="str">
        <f t="shared" si="44"/>
        <v/>
      </c>
      <c r="V122" s="110" t="str">
        <f t="shared" si="44"/>
        <v/>
      </c>
      <c r="W122" s="111" t="str">
        <f t="shared" si="44"/>
        <v/>
      </c>
      <c r="X122" s="109" t="str">
        <f t="shared" si="45"/>
        <v/>
      </c>
      <c r="Y122" s="110" t="str">
        <f t="shared" si="45"/>
        <v/>
      </c>
      <c r="Z122" s="110" t="str">
        <f t="shared" si="45"/>
        <v/>
      </c>
      <c r="AA122" s="111" t="str">
        <f t="shared" si="45"/>
        <v/>
      </c>
      <c r="AB122" s="109" t="str">
        <f t="shared" si="46"/>
        <v/>
      </c>
      <c r="AC122" s="110" t="str">
        <f t="shared" si="46"/>
        <v/>
      </c>
      <c r="AD122" s="110" t="str">
        <f t="shared" si="46"/>
        <v/>
      </c>
      <c r="AE122" s="111" t="str">
        <f t="shared" si="46"/>
        <v/>
      </c>
    </row>
    <row r="123" spans="2:31" ht="12" customHeight="1">
      <c r="B123" s="21">
        <f>IF(情報!$C121="","",情報!$C121)</f>
        <v>329</v>
      </c>
      <c r="C123" s="22" t="str">
        <f t="shared" si="39"/>
        <v/>
      </c>
      <c r="D123" s="109" t="str">
        <f t="shared" si="40"/>
        <v/>
      </c>
      <c r="E123" s="110" t="str">
        <f t="shared" si="40"/>
        <v/>
      </c>
      <c r="F123" s="110" t="str">
        <f t="shared" si="40"/>
        <v/>
      </c>
      <c r="G123" s="111" t="str">
        <f t="shared" si="40"/>
        <v/>
      </c>
      <c r="H123" s="109" t="str">
        <f t="shared" si="41"/>
        <v/>
      </c>
      <c r="I123" s="110" t="str">
        <f t="shared" si="41"/>
        <v/>
      </c>
      <c r="J123" s="110" t="str">
        <f t="shared" si="41"/>
        <v/>
      </c>
      <c r="K123" s="111" t="str">
        <f t="shared" si="41"/>
        <v/>
      </c>
      <c r="L123" s="109" t="str">
        <f t="shared" si="42"/>
        <v/>
      </c>
      <c r="M123" s="110" t="str">
        <f t="shared" si="42"/>
        <v/>
      </c>
      <c r="N123" s="110" t="str">
        <f t="shared" si="42"/>
        <v/>
      </c>
      <c r="O123" s="111" t="str">
        <f t="shared" si="42"/>
        <v/>
      </c>
      <c r="P123" s="109" t="str">
        <f t="shared" si="43"/>
        <v/>
      </c>
      <c r="Q123" s="110" t="str">
        <f t="shared" si="43"/>
        <v/>
      </c>
      <c r="R123" s="110" t="str">
        <f t="shared" si="43"/>
        <v/>
      </c>
      <c r="S123" s="111" t="str">
        <f t="shared" si="43"/>
        <v/>
      </c>
      <c r="T123" s="109" t="str">
        <f t="shared" si="44"/>
        <v/>
      </c>
      <c r="U123" s="110" t="str">
        <f t="shared" si="44"/>
        <v/>
      </c>
      <c r="V123" s="110" t="str">
        <f t="shared" si="44"/>
        <v/>
      </c>
      <c r="W123" s="111" t="str">
        <f t="shared" si="44"/>
        <v/>
      </c>
      <c r="X123" s="109" t="str">
        <f t="shared" si="45"/>
        <v/>
      </c>
      <c r="Y123" s="110" t="str">
        <f t="shared" si="45"/>
        <v/>
      </c>
      <c r="Z123" s="110" t="str">
        <f t="shared" si="45"/>
        <v/>
      </c>
      <c r="AA123" s="111" t="str">
        <f t="shared" si="45"/>
        <v/>
      </c>
      <c r="AB123" s="109" t="str">
        <f t="shared" si="46"/>
        <v/>
      </c>
      <c r="AC123" s="110" t="str">
        <f t="shared" si="46"/>
        <v/>
      </c>
      <c r="AD123" s="110" t="str">
        <f t="shared" si="46"/>
        <v/>
      </c>
      <c r="AE123" s="111" t="str">
        <f t="shared" si="46"/>
        <v/>
      </c>
    </row>
    <row r="124" spans="2:31" ht="12" customHeight="1">
      <c r="B124" s="27">
        <f>IF(情報!$C122="","",情報!$C122)</f>
        <v>330</v>
      </c>
      <c r="C124" s="28" t="str">
        <f t="shared" si="39"/>
        <v/>
      </c>
      <c r="D124" s="114" t="str">
        <f t="shared" si="40"/>
        <v/>
      </c>
      <c r="E124" s="115" t="str">
        <f t="shared" si="40"/>
        <v/>
      </c>
      <c r="F124" s="115" t="str">
        <f t="shared" si="40"/>
        <v/>
      </c>
      <c r="G124" s="116" t="str">
        <f t="shared" si="40"/>
        <v/>
      </c>
      <c r="H124" s="114" t="str">
        <f t="shared" si="41"/>
        <v/>
      </c>
      <c r="I124" s="115" t="str">
        <f t="shared" si="41"/>
        <v/>
      </c>
      <c r="J124" s="115" t="str">
        <f t="shared" si="41"/>
        <v/>
      </c>
      <c r="K124" s="116" t="str">
        <f t="shared" si="41"/>
        <v/>
      </c>
      <c r="L124" s="114" t="str">
        <f t="shared" si="42"/>
        <v/>
      </c>
      <c r="M124" s="115" t="str">
        <f t="shared" si="42"/>
        <v/>
      </c>
      <c r="N124" s="115" t="str">
        <f t="shared" si="42"/>
        <v/>
      </c>
      <c r="O124" s="116" t="str">
        <f t="shared" si="42"/>
        <v/>
      </c>
      <c r="P124" s="114" t="str">
        <f t="shared" si="43"/>
        <v/>
      </c>
      <c r="Q124" s="115" t="str">
        <f t="shared" si="43"/>
        <v/>
      </c>
      <c r="R124" s="115" t="str">
        <f t="shared" si="43"/>
        <v/>
      </c>
      <c r="S124" s="116" t="str">
        <f t="shared" si="43"/>
        <v/>
      </c>
      <c r="T124" s="114" t="str">
        <f t="shared" si="44"/>
        <v/>
      </c>
      <c r="U124" s="115" t="str">
        <f t="shared" si="44"/>
        <v/>
      </c>
      <c r="V124" s="115" t="str">
        <f t="shared" si="44"/>
        <v/>
      </c>
      <c r="W124" s="116" t="str">
        <f t="shared" si="44"/>
        <v/>
      </c>
      <c r="X124" s="114" t="str">
        <f t="shared" si="45"/>
        <v/>
      </c>
      <c r="Y124" s="115" t="str">
        <f t="shared" si="45"/>
        <v/>
      </c>
      <c r="Z124" s="115" t="str">
        <f t="shared" si="45"/>
        <v/>
      </c>
      <c r="AA124" s="116" t="str">
        <f t="shared" si="45"/>
        <v/>
      </c>
      <c r="AB124" s="114" t="str">
        <f t="shared" si="46"/>
        <v/>
      </c>
      <c r="AC124" s="115" t="str">
        <f t="shared" si="46"/>
        <v/>
      </c>
      <c r="AD124" s="115" t="str">
        <f t="shared" si="46"/>
        <v/>
      </c>
      <c r="AE124" s="116" t="str">
        <f t="shared" si="46"/>
        <v/>
      </c>
    </row>
    <row r="125" spans="2:31" ht="12" customHeight="1">
      <c r="B125" s="33">
        <f>IF(情報!$C123="","",情報!$C123)</f>
        <v>331</v>
      </c>
      <c r="C125" s="34" t="str">
        <f t="shared" si="39"/>
        <v/>
      </c>
      <c r="D125" s="117" t="str">
        <f t="shared" ref="D125:G144" si="47">IF($C125="","",VLOOKUP($B125,評1,D$1,FALSE))</f>
        <v/>
      </c>
      <c r="E125" s="118" t="str">
        <f t="shared" si="47"/>
        <v/>
      </c>
      <c r="F125" s="118" t="str">
        <f t="shared" si="47"/>
        <v/>
      </c>
      <c r="G125" s="119" t="str">
        <f t="shared" si="47"/>
        <v/>
      </c>
      <c r="H125" s="117" t="str">
        <f t="shared" ref="H125:K144" si="48">IF($C125="","",VLOOKUP($B125,評2,H$1,FALSE))</f>
        <v/>
      </c>
      <c r="I125" s="118" t="str">
        <f t="shared" si="48"/>
        <v/>
      </c>
      <c r="J125" s="118" t="str">
        <f t="shared" si="48"/>
        <v/>
      </c>
      <c r="K125" s="119" t="str">
        <f t="shared" si="48"/>
        <v/>
      </c>
      <c r="L125" s="117" t="str">
        <f t="shared" ref="L125:O144" si="49">IF($C125="","",VLOOKUP($B125,評12A,L$1,FALSE))</f>
        <v/>
      </c>
      <c r="M125" s="118" t="str">
        <f t="shared" si="49"/>
        <v/>
      </c>
      <c r="N125" s="118" t="str">
        <f t="shared" si="49"/>
        <v/>
      </c>
      <c r="O125" s="119" t="str">
        <f t="shared" si="49"/>
        <v/>
      </c>
      <c r="P125" s="117" t="str">
        <f t="shared" ref="P125:S144" si="50">IF($C125="","",VLOOKUP($B125,評12B,P$1,FALSE))</f>
        <v/>
      </c>
      <c r="Q125" s="118" t="str">
        <f t="shared" si="50"/>
        <v/>
      </c>
      <c r="R125" s="118" t="str">
        <f t="shared" si="50"/>
        <v/>
      </c>
      <c r="S125" s="119" t="str">
        <f t="shared" si="50"/>
        <v/>
      </c>
      <c r="T125" s="117" t="str">
        <f t="shared" ref="T125:W144" si="51">IF($C125="","",VLOOKUP($B125,評3,T$1,FALSE))</f>
        <v/>
      </c>
      <c r="U125" s="118" t="str">
        <f t="shared" si="51"/>
        <v/>
      </c>
      <c r="V125" s="118" t="str">
        <f t="shared" si="51"/>
        <v/>
      </c>
      <c r="W125" s="119" t="str">
        <f t="shared" si="51"/>
        <v/>
      </c>
      <c r="X125" s="117" t="str">
        <f t="shared" ref="X125:AA144" si="52">IF($C125="","",VLOOKUP($B125,評末A,X$1,FALSE))</f>
        <v/>
      </c>
      <c r="Y125" s="118" t="str">
        <f t="shared" si="52"/>
        <v/>
      </c>
      <c r="Z125" s="118" t="str">
        <f t="shared" si="52"/>
        <v/>
      </c>
      <c r="AA125" s="119" t="str">
        <f t="shared" si="52"/>
        <v/>
      </c>
      <c r="AB125" s="117" t="str">
        <f t="shared" ref="AB125:AE144" si="53">IF($C125="","",VLOOKUP($B125,評末B,AB$1,FALSE))</f>
        <v/>
      </c>
      <c r="AC125" s="118" t="str">
        <f t="shared" si="53"/>
        <v/>
      </c>
      <c r="AD125" s="118" t="str">
        <f t="shared" si="53"/>
        <v/>
      </c>
      <c r="AE125" s="119" t="str">
        <f t="shared" si="53"/>
        <v/>
      </c>
    </row>
    <row r="126" spans="2:31" ht="12" customHeight="1">
      <c r="B126" s="21">
        <f>IF(情報!$C124="","",情報!$C124)</f>
        <v>332</v>
      </c>
      <c r="C126" s="22" t="str">
        <f t="shared" si="39"/>
        <v/>
      </c>
      <c r="D126" s="109" t="str">
        <f t="shared" si="47"/>
        <v/>
      </c>
      <c r="E126" s="110" t="str">
        <f t="shared" si="47"/>
        <v/>
      </c>
      <c r="F126" s="110" t="str">
        <f t="shared" si="47"/>
        <v/>
      </c>
      <c r="G126" s="111" t="str">
        <f t="shared" si="47"/>
        <v/>
      </c>
      <c r="H126" s="109" t="str">
        <f t="shared" si="48"/>
        <v/>
      </c>
      <c r="I126" s="110" t="str">
        <f t="shared" si="48"/>
        <v/>
      </c>
      <c r="J126" s="110" t="str">
        <f t="shared" si="48"/>
        <v/>
      </c>
      <c r="K126" s="111" t="str">
        <f t="shared" si="48"/>
        <v/>
      </c>
      <c r="L126" s="109" t="str">
        <f t="shared" si="49"/>
        <v/>
      </c>
      <c r="M126" s="110" t="str">
        <f t="shared" si="49"/>
        <v/>
      </c>
      <c r="N126" s="110" t="str">
        <f t="shared" si="49"/>
        <v/>
      </c>
      <c r="O126" s="111" t="str">
        <f t="shared" si="49"/>
        <v/>
      </c>
      <c r="P126" s="109" t="str">
        <f t="shared" si="50"/>
        <v/>
      </c>
      <c r="Q126" s="110" t="str">
        <f t="shared" si="50"/>
        <v/>
      </c>
      <c r="R126" s="110" t="str">
        <f t="shared" si="50"/>
        <v/>
      </c>
      <c r="S126" s="111" t="str">
        <f t="shared" si="50"/>
        <v/>
      </c>
      <c r="T126" s="109" t="str">
        <f t="shared" si="51"/>
        <v/>
      </c>
      <c r="U126" s="110" t="str">
        <f t="shared" si="51"/>
        <v/>
      </c>
      <c r="V126" s="110" t="str">
        <f t="shared" si="51"/>
        <v/>
      </c>
      <c r="W126" s="111" t="str">
        <f t="shared" si="51"/>
        <v/>
      </c>
      <c r="X126" s="109" t="str">
        <f t="shared" si="52"/>
        <v/>
      </c>
      <c r="Y126" s="110" t="str">
        <f t="shared" si="52"/>
        <v/>
      </c>
      <c r="Z126" s="110" t="str">
        <f t="shared" si="52"/>
        <v/>
      </c>
      <c r="AA126" s="111" t="str">
        <f t="shared" si="52"/>
        <v/>
      </c>
      <c r="AB126" s="109" t="str">
        <f t="shared" si="53"/>
        <v/>
      </c>
      <c r="AC126" s="110" t="str">
        <f t="shared" si="53"/>
        <v/>
      </c>
      <c r="AD126" s="110" t="str">
        <f t="shared" si="53"/>
        <v/>
      </c>
      <c r="AE126" s="111" t="str">
        <f t="shared" si="53"/>
        <v/>
      </c>
    </row>
    <row r="127" spans="2:31" ht="12" customHeight="1">
      <c r="B127" s="21">
        <f>IF(情報!$C125="","",情報!$C125)</f>
        <v>333</v>
      </c>
      <c r="C127" s="22" t="str">
        <f t="shared" si="39"/>
        <v/>
      </c>
      <c r="D127" s="109" t="str">
        <f t="shared" si="47"/>
        <v/>
      </c>
      <c r="E127" s="110" t="str">
        <f t="shared" si="47"/>
        <v/>
      </c>
      <c r="F127" s="110" t="str">
        <f t="shared" si="47"/>
        <v/>
      </c>
      <c r="G127" s="111" t="str">
        <f t="shared" si="47"/>
        <v/>
      </c>
      <c r="H127" s="109" t="str">
        <f t="shared" si="48"/>
        <v/>
      </c>
      <c r="I127" s="110" t="str">
        <f t="shared" si="48"/>
        <v/>
      </c>
      <c r="J127" s="110" t="str">
        <f t="shared" si="48"/>
        <v/>
      </c>
      <c r="K127" s="111" t="str">
        <f t="shared" si="48"/>
        <v/>
      </c>
      <c r="L127" s="109" t="str">
        <f t="shared" si="49"/>
        <v/>
      </c>
      <c r="M127" s="110" t="str">
        <f t="shared" si="49"/>
        <v/>
      </c>
      <c r="N127" s="110" t="str">
        <f t="shared" si="49"/>
        <v/>
      </c>
      <c r="O127" s="111" t="str">
        <f t="shared" si="49"/>
        <v/>
      </c>
      <c r="P127" s="109" t="str">
        <f t="shared" si="50"/>
        <v/>
      </c>
      <c r="Q127" s="110" t="str">
        <f t="shared" si="50"/>
        <v/>
      </c>
      <c r="R127" s="110" t="str">
        <f t="shared" si="50"/>
        <v/>
      </c>
      <c r="S127" s="111" t="str">
        <f t="shared" si="50"/>
        <v/>
      </c>
      <c r="T127" s="109" t="str">
        <f t="shared" si="51"/>
        <v/>
      </c>
      <c r="U127" s="110" t="str">
        <f t="shared" si="51"/>
        <v/>
      </c>
      <c r="V127" s="110" t="str">
        <f t="shared" si="51"/>
        <v/>
      </c>
      <c r="W127" s="111" t="str">
        <f t="shared" si="51"/>
        <v/>
      </c>
      <c r="X127" s="109" t="str">
        <f t="shared" si="52"/>
        <v/>
      </c>
      <c r="Y127" s="110" t="str">
        <f t="shared" si="52"/>
        <v/>
      </c>
      <c r="Z127" s="110" t="str">
        <f t="shared" si="52"/>
        <v/>
      </c>
      <c r="AA127" s="111" t="str">
        <f t="shared" si="52"/>
        <v/>
      </c>
      <c r="AB127" s="109" t="str">
        <f t="shared" si="53"/>
        <v/>
      </c>
      <c r="AC127" s="110" t="str">
        <f t="shared" si="53"/>
        <v/>
      </c>
      <c r="AD127" s="110" t="str">
        <f t="shared" si="53"/>
        <v/>
      </c>
      <c r="AE127" s="111" t="str">
        <f t="shared" si="53"/>
        <v/>
      </c>
    </row>
    <row r="128" spans="2:31" ht="12" customHeight="1">
      <c r="B128" s="21">
        <f>IF(情報!$C126="","",情報!$C126)</f>
        <v>334</v>
      </c>
      <c r="C128" s="22" t="str">
        <f t="shared" si="39"/>
        <v/>
      </c>
      <c r="D128" s="109" t="str">
        <f t="shared" si="47"/>
        <v/>
      </c>
      <c r="E128" s="110" t="str">
        <f t="shared" si="47"/>
        <v/>
      </c>
      <c r="F128" s="110" t="str">
        <f t="shared" si="47"/>
        <v/>
      </c>
      <c r="G128" s="111" t="str">
        <f t="shared" si="47"/>
        <v/>
      </c>
      <c r="H128" s="109" t="str">
        <f t="shared" si="48"/>
        <v/>
      </c>
      <c r="I128" s="110" t="str">
        <f t="shared" si="48"/>
        <v/>
      </c>
      <c r="J128" s="110" t="str">
        <f t="shared" si="48"/>
        <v/>
      </c>
      <c r="K128" s="111" t="str">
        <f t="shared" si="48"/>
        <v/>
      </c>
      <c r="L128" s="109" t="str">
        <f t="shared" si="49"/>
        <v/>
      </c>
      <c r="M128" s="110" t="str">
        <f t="shared" si="49"/>
        <v/>
      </c>
      <c r="N128" s="110" t="str">
        <f t="shared" si="49"/>
        <v/>
      </c>
      <c r="O128" s="111" t="str">
        <f t="shared" si="49"/>
        <v/>
      </c>
      <c r="P128" s="109" t="str">
        <f t="shared" si="50"/>
        <v/>
      </c>
      <c r="Q128" s="110" t="str">
        <f t="shared" si="50"/>
        <v/>
      </c>
      <c r="R128" s="110" t="str">
        <f t="shared" si="50"/>
        <v/>
      </c>
      <c r="S128" s="111" t="str">
        <f t="shared" si="50"/>
        <v/>
      </c>
      <c r="T128" s="109" t="str">
        <f t="shared" si="51"/>
        <v/>
      </c>
      <c r="U128" s="110" t="str">
        <f t="shared" si="51"/>
        <v/>
      </c>
      <c r="V128" s="110" t="str">
        <f t="shared" si="51"/>
        <v/>
      </c>
      <c r="W128" s="111" t="str">
        <f t="shared" si="51"/>
        <v/>
      </c>
      <c r="X128" s="109" t="str">
        <f t="shared" si="52"/>
        <v/>
      </c>
      <c r="Y128" s="110" t="str">
        <f t="shared" si="52"/>
        <v/>
      </c>
      <c r="Z128" s="110" t="str">
        <f t="shared" si="52"/>
        <v/>
      </c>
      <c r="AA128" s="111" t="str">
        <f t="shared" si="52"/>
        <v/>
      </c>
      <c r="AB128" s="109" t="str">
        <f t="shared" si="53"/>
        <v/>
      </c>
      <c r="AC128" s="110" t="str">
        <f t="shared" si="53"/>
        <v/>
      </c>
      <c r="AD128" s="110" t="str">
        <f t="shared" si="53"/>
        <v/>
      </c>
      <c r="AE128" s="111" t="str">
        <f t="shared" si="53"/>
        <v/>
      </c>
    </row>
    <row r="129" spans="2:31" ht="12" customHeight="1">
      <c r="B129" s="27">
        <f>IF(情報!$C127="","",情報!$C127)</f>
        <v>335</v>
      </c>
      <c r="C129" s="28" t="str">
        <f t="shared" si="39"/>
        <v/>
      </c>
      <c r="D129" s="114" t="str">
        <f t="shared" si="47"/>
        <v/>
      </c>
      <c r="E129" s="115" t="str">
        <f t="shared" si="47"/>
        <v/>
      </c>
      <c r="F129" s="115" t="str">
        <f t="shared" si="47"/>
        <v/>
      </c>
      <c r="G129" s="116" t="str">
        <f t="shared" si="47"/>
        <v/>
      </c>
      <c r="H129" s="114" t="str">
        <f t="shared" si="48"/>
        <v/>
      </c>
      <c r="I129" s="115" t="str">
        <f t="shared" si="48"/>
        <v/>
      </c>
      <c r="J129" s="115" t="str">
        <f t="shared" si="48"/>
        <v/>
      </c>
      <c r="K129" s="116" t="str">
        <f t="shared" si="48"/>
        <v/>
      </c>
      <c r="L129" s="114" t="str">
        <f t="shared" si="49"/>
        <v/>
      </c>
      <c r="M129" s="115" t="str">
        <f t="shared" si="49"/>
        <v/>
      </c>
      <c r="N129" s="115" t="str">
        <f t="shared" si="49"/>
        <v/>
      </c>
      <c r="O129" s="116" t="str">
        <f t="shared" si="49"/>
        <v/>
      </c>
      <c r="P129" s="114" t="str">
        <f t="shared" si="50"/>
        <v/>
      </c>
      <c r="Q129" s="115" t="str">
        <f t="shared" si="50"/>
        <v/>
      </c>
      <c r="R129" s="115" t="str">
        <f t="shared" si="50"/>
        <v/>
      </c>
      <c r="S129" s="116" t="str">
        <f t="shared" si="50"/>
        <v/>
      </c>
      <c r="T129" s="114" t="str">
        <f t="shared" si="51"/>
        <v/>
      </c>
      <c r="U129" s="115" t="str">
        <f t="shared" si="51"/>
        <v/>
      </c>
      <c r="V129" s="115" t="str">
        <f t="shared" si="51"/>
        <v/>
      </c>
      <c r="W129" s="116" t="str">
        <f t="shared" si="51"/>
        <v/>
      </c>
      <c r="X129" s="114" t="str">
        <f t="shared" si="52"/>
        <v/>
      </c>
      <c r="Y129" s="115" t="str">
        <f t="shared" si="52"/>
        <v/>
      </c>
      <c r="Z129" s="115" t="str">
        <f t="shared" si="52"/>
        <v/>
      </c>
      <c r="AA129" s="116" t="str">
        <f t="shared" si="52"/>
        <v/>
      </c>
      <c r="AB129" s="114" t="str">
        <f t="shared" si="53"/>
        <v/>
      </c>
      <c r="AC129" s="115" t="str">
        <f t="shared" si="53"/>
        <v/>
      </c>
      <c r="AD129" s="115" t="str">
        <f t="shared" si="53"/>
        <v/>
      </c>
      <c r="AE129" s="116" t="str">
        <f t="shared" si="53"/>
        <v/>
      </c>
    </row>
    <row r="130" spans="2:31" ht="12" customHeight="1">
      <c r="B130" s="33">
        <f>IF(情報!$C128="","",情報!$C128)</f>
        <v>336</v>
      </c>
      <c r="C130" s="34" t="str">
        <f t="shared" si="39"/>
        <v/>
      </c>
      <c r="D130" s="117" t="str">
        <f t="shared" si="47"/>
        <v/>
      </c>
      <c r="E130" s="118" t="str">
        <f t="shared" si="47"/>
        <v/>
      </c>
      <c r="F130" s="118" t="str">
        <f t="shared" si="47"/>
        <v/>
      </c>
      <c r="G130" s="119" t="str">
        <f t="shared" si="47"/>
        <v/>
      </c>
      <c r="H130" s="117" t="str">
        <f t="shared" si="48"/>
        <v/>
      </c>
      <c r="I130" s="118" t="str">
        <f t="shared" si="48"/>
        <v/>
      </c>
      <c r="J130" s="118" t="str">
        <f t="shared" si="48"/>
        <v/>
      </c>
      <c r="K130" s="119" t="str">
        <f t="shared" si="48"/>
        <v/>
      </c>
      <c r="L130" s="117" t="str">
        <f t="shared" si="49"/>
        <v/>
      </c>
      <c r="M130" s="118" t="str">
        <f t="shared" si="49"/>
        <v/>
      </c>
      <c r="N130" s="118" t="str">
        <f t="shared" si="49"/>
        <v/>
      </c>
      <c r="O130" s="119" t="str">
        <f t="shared" si="49"/>
        <v/>
      </c>
      <c r="P130" s="117" t="str">
        <f t="shared" si="50"/>
        <v/>
      </c>
      <c r="Q130" s="118" t="str">
        <f t="shared" si="50"/>
        <v/>
      </c>
      <c r="R130" s="118" t="str">
        <f t="shared" si="50"/>
        <v/>
      </c>
      <c r="S130" s="119" t="str">
        <f t="shared" si="50"/>
        <v/>
      </c>
      <c r="T130" s="117" t="str">
        <f t="shared" si="51"/>
        <v/>
      </c>
      <c r="U130" s="118" t="str">
        <f t="shared" si="51"/>
        <v/>
      </c>
      <c r="V130" s="118" t="str">
        <f t="shared" si="51"/>
        <v/>
      </c>
      <c r="W130" s="119" t="str">
        <f t="shared" si="51"/>
        <v/>
      </c>
      <c r="X130" s="117" t="str">
        <f t="shared" si="52"/>
        <v/>
      </c>
      <c r="Y130" s="118" t="str">
        <f t="shared" si="52"/>
        <v/>
      </c>
      <c r="Z130" s="118" t="str">
        <f t="shared" si="52"/>
        <v/>
      </c>
      <c r="AA130" s="119" t="str">
        <f t="shared" si="52"/>
        <v/>
      </c>
      <c r="AB130" s="117" t="str">
        <f t="shared" si="53"/>
        <v/>
      </c>
      <c r="AC130" s="118" t="str">
        <f t="shared" si="53"/>
        <v/>
      </c>
      <c r="AD130" s="118" t="str">
        <f t="shared" si="53"/>
        <v/>
      </c>
      <c r="AE130" s="119" t="str">
        <f t="shared" si="53"/>
        <v/>
      </c>
    </row>
    <row r="131" spans="2:31" ht="12" customHeight="1">
      <c r="B131" s="21">
        <f>IF(情報!$C129="","",情報!$C129)</f>
        <v>337</v>
      </c>
      <c r="C131" s="22" t="str">
        <f t="shared" si="39"/>
        <v/>
      </c>
      <c r="D131" s="109" t="str">
        <f t="shared" si="47"/>
        <v/>
      </c>
      <c r="E131" s="110" t="str">
        <f t="shared" si="47"/>
        <v/>
      </c>
      <c r="F131" s="110" t="str">
        <f t="shared" si="47"/>
        <v/>
      </c>
      <c r="G131" s="111" t="str">
        <f t="shared" si="47"/>
        <v/>
      </c>
      <c r="H131" s="109" t="str">
        <f t="shared" si="48"/>
        <v/>
      </c>
      <c r="I131" s="110" t="str">
        <f t="shared" si="48"/>
        <v/>
      </c>
      <c r="J131" s="110" t="str">
        <f t="shared" si="48"/>
        <v/>
      </c>
      <c r="K131" s="111" t="str">
        <f t="shared" si="48"/>
        <v/>
      </c>
      <c r="L131" s="109" t="str">
        <f t="shared" si="49"/>
        <v/>
      </c>
      <c r="M131" s="110" t="str">
        <f t="shared" si="49"/>
        <v/>
      </c>
      <c r="N131" s="110" t="str">
        <f t="shared" si="49"/>
        <v/>
      </c>
      <c r="O131" s="111" t="str">
        <f t="shared" si="49"/>
        <v/>
      </c>
      <c r="P131" s="109" t="str">
        <f t="shared" si="50"/>
        <v/>
      </c>
      <c r="Q131" s="110" t="str">
        <f t="shared" si="50"/>
        <v/>
      </c>
      <c r="R131" s="110" t="str">
        <f t="shared" si="50"/>
        <v/>
      </c>
      <c r="S131" s="111" t="str">
        <f t="shared" si="50"/>
        <v/>
      </c>
      <c r="T131" s="109" t="str">
        <f t="shared" si="51"/>
        <v/>
      </c>
      <c r="U131" s="110" t="str">
        <f t="shared" si="51"/>
        <v/>
      </c>
      <c r="V131" s="110" t="str">
        <f t="shared" si="51"/>
        <v/>
      </c>
      <c r="W131" s="111" t="str">
        <f t="shared" si="51"/>
        <v/>
      </c>
      <c r="X131" s="109" t="str">
        <f t="shared" si="52"/>
        <v/>
      </c>
      <c r="Y131" s="110" t="str">
        <f t="shared" si="52"/>
        <v/>
      </c>
      <c r="Z131" s="110" t="str">
        <f t="shared" si="52"/>
        <v/>
      </c>
      <c r="AA131" s="111" t="str">
        <f t="shared" si="52"/>
        <v/>
      </c>
      <c r="AB131" s="109" t="str">
        <f t="shared" si="53"/>
        <v/>
      </c>
      <c r="AC131" s="110" t="str">
        <f t="shared" si="53"/>
        <v/>
      </c>
      <c r="AD131" s="110" t="str">
        <f t="shared" si="53"/>
        <v/>
      </c>
      <c r="AE131" s="111" t="str">
        <f t="shared" si="53"/>
        <v/>
      </c>
    </row>
    <row r="132" spans="2:31" ht="12" customHeight="1">
      <c r="B132" s="21">
        <f>IF(情報!$C130="","",情報!$C130)</f>
        <v>338</v>
      </c>
      <c r="C132" s="22" t="str">
        <f t="shared" si="39"/>
        <v/>
      </c>
      <c r="D132" s="109" t="str">
        <f t="shared" si="47"/>
        <v/>
      </c>
      <c r="E132" s="110" t="str">
        <f t="shared" si="47"/>
        <v/>
      </c>
      <c r="F132" s="110" t="str">
        <f t="shared" si="47"/>
        <v/>
      </c>
      <c r="G132" s="111" t="str">
        <f t="shared" si="47"/>
        <v/>
      </c>
      <c r="H132" s="109" t="str">
        <f t="shared" si="48"/>
        <v/>
      </c>
      <c r="I132" s="110" t="str">
        <f t="shared" si="48"/>
        <v/>
      </c>
      <c r="J132" s="110" t="str">
        <f t="shared" si="48"/>
        <v/>
      </c>
      <c r="K132" s="111" t="str">
        <f t="shared" si="48"/>
        <v/>
      </c>
      <c r="L132" s="109" t="str">
        <f t="shared" si="49"/>
        <v/>
      </c>
      <c r="M132" s="110" t="str">
        <f t="shared" si="49"/>
        <v/>
      </c>
      <c r="N132" s="110" t="str">
        <f t="shared" si="49"/>
        <v/>
      </c>
      <c r="O132" s="111" t="str">
        <f t="shared" si="49"/>
        <v/>
      </c>
      <c r="P132" s="109" t="str">
        <f t="shared" si="50"/>
        <v/>
      </c>
      <c r="Q132" s="110" t="str">
        <f t="shared" si="50"/>
        <v/>
      </c>
      <c r="R132" s="110" t="str">
        <f t="shared" si="50"/>
        <v/>
      </c>
      <c r="S132" s="111" t="str">
        <f t="shared" si="50"/>
        <v/>
      </c>
      <c r="T132" s="109" t="str">
        <f t="shared" si="51"/>
        <v/>
      </c>
      <c r="U132" s="110" t="str">
        <f t="shared" si="51"/>
        <v/>
      </c>
      <c r="V132" s="110" t="str">
        <f t="shared" si="51"/>
        <v/>
      </c>
      <c r="W132" s="111" t="str">
        <f t="shared" si="51"/>
        <v/>
      </c>
      <c r="X132" s="109" t="str">
        <f t="shared" si="52"/>
        <v/>
      </c>
      <c r="Y132" s="110" t="str">
        <f t="shared" si="52"/>
        <v/>
      </c>
      <c r="Z132" s="110" t="str">
        <f t="shared" si="52"/>
        <v/>
      </c>
      <c r="AA132" s="111" t="str">
        <f t="shared" si="52"/>
        <v/>
      </c>
      <c r="AB132" s="109" t="str">
        <f t="shared" si="53"/>
        <v/>
      </c>
      <c r="AC132" s="110" t="str">
        <f t="shared" si="53"/>
        <v/>
      </c>
      <c r="AD132" s="110" t="str">
        <f t="shared" si="53"/>
        <v/>
      </c>
      <c r="AE132" s="111" t="str">
        <f t="shared" si="53"/>
        <v/>
      </c>
    </row>
    <row r="133" spans="2:31" ht="12" customHeight="1">
      <c r="B133" s="21">
        <f>IF(情報!$C131="","",情報!$C131)</f>
        <v>339</v>
      </c>
      <c r="C133" s="22" t="str">
        <f t="shared" ref="C133:C164" si="54">IF(ISERROR(VLOOKUP($B133,名列,2,FALSE)&amp;""),"",VLOOKUP($B133,名列,2,FALSE)&amp;"")</f>
        <v/>
      </c>
      <c r="D133" s="109" t="str">
        <f t="shared" si="47"/>
        <v/>
      </c>
      <c r="E133" s="110" t="str">
        <f t="shared" si="47"/>
        <v/>
      </c>
      <c r="F133" s="110" t="str">
        <f t="shared" si="47"/>
        <v/>
      </c>
      <c r="G133" s="111" t="str">
        <f t="shared" si="47"/>
        <v/>
      </c>
      <c r="H133" s="109" t="str">
        <f t="shared" si="48"/>
        <v/>
      </c>
      <c r="I133" s="110" t="str">
        <f t="shared" si="48"/>
        <v/>
      </c>
      <c r="J133" s="110" t="str">
        <f t="shared" si="48"/>
        <v/>
      </c>
      <c r="K133" s="111" t="str">
        <f t="shared" si="48"/>
        <v/>
      </c>
      <c r="L133" s="109" t="str">
        <f t="shared" si="49"/>
        <v/>
      </c>
      <c r="M133" s="110" t="str">
        <f t="shared" si="49"/>
        <v/>
      </c>
      <c r="N133" s="110" t="str">
        <f t="shared" si="49"/>
        <v/>
      </c>
      <c r="O133" s="111" t="str">
        <f t="shared" si="49"/>
        <v/>
      </c>
      <c r="P133" s="109" t="str">
        <f t="shared" si="50"/>
        <v/>
      </c>
      <c r="Q133" s="110" t="str">
        <f t="shared" si="50"/>
        <v/>
      </c>
      <c r="R133" s="110" t="str">
        <f t="shared" si="50"/>
        <v/>
      </c>
      <c r="S133" s="111" t="str">
        <f t="shared" si="50"/>
        <v/>
      </c>
      <c r="T133" s="109" t="str">
        <f t="shared" si="51"/>
        <v/>
      </c>
      <c r="U133" s="110" t="str">
        <f t="shared" si="51"/>
        <v/>
      </c>
      <c r="V133" s="110" t="str">
        <f t="shared" si="51"/>
        <v/>
      </c>
      <c r="W133" s="111" t="str">
        <f t="shared" si="51"/>
        <v/>
      </c>
      <c r="X133" s="109" t="str">
        <f t="shared" si="52"/>
        <v/>
      </c>
      <c r="Y133" s="110" t="str">
        <f t="shared" si="52"/>
        <v/>
      </c>
      <c r="Z133" s="110" t="str">
        <f t="shared" si="52"/>
        <v/>
      </c>
      <c r="AA133" s="111" t="str">
        <f t="shared" si="52"/>
        <v/>
      </c>
      <c r="AB133" s="109" t="str">
        <f t="shared" si="53"/>
        <v/>
      </c>
      <c r="AC133" s="110" t="str">
        <f t="shared" si="53"/>
        <v/>
      </c>
      <c r="AD133" s="110" t="str">
        <f t="shared" si="53"/>
        <v/>
      </c>
      <c r="AE133" s="111" t="str">
        <f t="shared" si="53"/>
        <v/>
      </c>
    </row>
    <row r="134" spans="2:31" ht="12" customHeight="1">
      <c r="B134" s="27">
        <f>IF(情報!$C132="","",情報!$C132)</f>
        <v>340</v>
      </c>
      <c r="C134" s="28" t="str">
        <f t="shared" si="54"/>
        <v/>
      </c>
      <c r="D134" s="114" t="str">
        <f t="shared" si="47"/>
        <v/>
      </c>
      <c r="E134" s="115" t="str">
        <f t="shared" si="47"/>
        <v/>
      </c>
      <c r="F134" s="115" t="str">
        <f t="shared" si="47"/>
        <v/>
      </c>
      <c r="G134" s="116" t="str">
        <f t="shared" si="47"/>
        <v/>
      </c>
      <c r="H134" s="114" t="str">
        <f t="shared" si="48"/>
        <v/>
      </c>
      <c r="I134" s="115" t="str">
        <f t="shared" si="48"/>
        <v/>
      </c>
      <c r="J134" s="115" t="str">
        <f t="shared" si="48"/>
        <v/>
      </c>
      <c r="K134" s="116" t="str">
        <f t="shared" si="48"/>
        <v/>
      </c>
      <c r="L134" s="114" t="str">
        <f t="shared" si="49"/>
        <v/>
      </c>
      <c r="M134" s="115" t="str">
        <f t="shared" si="49"/>
        <v/>
      </c>
      <c r="N134" s="115" t="str">
        <f t="shared" si="49"/>
        <v/>
      </c>
      <c r="O134" s="116" t="str">
        <f t="shared" si="49"/>
        <v/>
      </c>
      <c r="P134" s="114" t="str">
        <f t="shared" si="50"/>
        <v/>
      </c>
      <c r="Q134" s="115" t="str">
        <f t="shared" si="50"/>
        <v/>
      </c>
      <c r="R134" s="115" t="str">
        <f t="shared" si="50"/>
        <v/>
      </c>
      <c r="S134" s="116" t="str">
        <f t="shared" si="50"/>
        <v/>
      </c>
      <c r="T134" s="114" t="str">
        <f t="shared" si="51"/>
        <v/>
      </c>
      <c r="U134" s="115" t="str">
        <f t="shared" si="51"/>
        <v/>
      </c>
      <c r="V134" s="115" t="str">
        <f t="shared" si="51"/>
        <v/>
      </c>
      <c r="W134" s="116" t="str">
        <f t="shared" si="51"/>
        <v/>
      </c>
      <c r="X134" s="114" t="str">
        <f t="shared" si="52"/>
        <v/>
      </c>
      <c r="Y134" s="115" t="str">
        <f t="shared" si="52"/>
        <v/>
      </c>
      <c r="Z134" s="115" t="str">
        <f t="shared" si="52"/>
        <v/>
      </c>
      <c r="AA134" s="116" t="str">
        <f t="shared" si="52"/>
        <v/>
      </c>
      <c r="AB134" s="114" t="str">
        <f t="shared" si="53"/>
        <v/>
      </c>
      <c r="AC134" s="115" t="str">
        <f t="shared" si="53"/>
        <v/>
      </c>
      <c r="AD134" s="115" t="str">
        <f t="shared" si="53"/>
        <v/>
      </c>
      <c r="AE134" s="116" t="str">
        <f t="shared" si="53"/>
        <v/>
      </c>
    </row>
    <row r="135" spans="2:31" ht="12" customHeight="1">
      <c r="B135" s="33">
        <f>IF(情報!$C133="","",情報!$C133)</f>
        <v>341</v>
      </c>
      <c r="C135" s="34" t="str">
        <f t="shared" si="54"/>
        <v/>
      </c>
      <c r="D135" s="117" t="str">
        <f t="shared" si="47"/>
        <v/>
      </c>
      <c r="E135" s="118" t="str">
        <f t="shared" si="47"/>
        <v/>
      </c>
      <c r="F135" s="118" t="str">
        <f t="shared" si="47"/>
        <v/>
      </c>
      <c r="G135" s="119" t="str">
        <f t="shared" si="47"/>
        <v/>
      </c>
      <c r="H135" s="117" t="str">
        <f t="shared" si="48"/>
        <v/>
      </c>
      <c r="I135" s="118" t="str">
        <f t="shared" si="48"/>
        <v/>
      </c>
      <c r="J135" s="118" t="str">
        <f t="shared" si="48"/>
        <v/>
      </c>
      <c r="K135" s="119" t="str">
        <f t="shared" si="48"/>
        <v/>
      </c>
      <c r="L135" s="117" t="str">
        <f t="shared" si="49"/>
        <v/>
      </c>
      <c r="M135" s="118" t="str">
        <f t="shared" si="49"/>
        <v/>
      </c>
      <c r="N135" s="118" t="str">
        <f t="shared" si="49"/>
        <v/>
      </c>
      <c r="O135" s="119" t="str">
        <f t="shared" si="49"/>
        <v/>
      </c>
      <c r="P135" s="117" t="str">
        <f t="shared" si="50"/>
        <v/>
      </c>
      <c r="Q135" s="118" t="str">
        <f t="shared" si="50"/>
        <v/>
      </c>
      <c r="R135" s="118" t="str">
        <f t="shared" si="50"/>
        <v/>
      </c>
      <c r="S135" s="119" t="str">
        <f t="shared" si="50"/>
        <v/>
      </c>
      <c r="T135" s="117" t="str">
        <f t="shared" si="51"/>
        <v/>
      </c>
      <c r="U135" s="118" t="str">
        <f t="shared" si="51"/>
        <v/>
      </c>
      <c r="V135" s="118" t="str">
        <f t="shared" si="51"/>
        <v/>
      </c>
      <c r="W135" s="119" t="str">
        <f t="shared" si="51"/>
        <v/>
      </c>
      <c r="X135" s="117" t="str">
        <f t="shared" si="52"/>
        <v/>
      </c>
      <c r="Y135" s="118" t="str">
        <f t="shared" si="52"/>
        <v/>
      </c>
      <c r="Z135" s="118" t="str">
        <f t="shared" si="52"/>
        <v/>
      </c>
      <c r="AA135" s="119" t="str">
        <f t="shared" si="52"/>
        <v/>
      </c>
      <c r="AB135" s="117" t="str">
        <f t="shared" si="53"/>
        <v/>
      </c>
      <c r="AC135" s="118" t="str">
        <f t="shared" si="53"/>
        <v/>
      </c>
      <c r="AD135" s="118" t="str">
        <f t="shared" si="53"/>
        <v/>
      </c>
      <c r="AE135" s="119" t="str">
        <f t="shared" si="53"/>
        <v/>
      </c>
    </row>
    <row r="136" spans="2:31" ht="12" customHeight="1">
      <c r="B136" s="21">
        <f>IF(情報!$C134="","",情報!$C134)</f>
        <v>342</v>
      </c>
      <c r="C136" s="22" t="str">
        <f t="shared" si="54"/>
        <v/>
      </c>
      <c r="D136" s="109" t="str">
        <f t="shared" si="47"/>
        <v/>
      </c>
      <c r="E136" s="110" t="str">
        <f t="shared" si="47"/>
        <v/>
      </c>
      <c r="F136" s="110" t="str">
        <f t="shared" si="47"/>
        <v/>
      </c>
      <c r="G136" s="111" t="str">
        <f t="shared" si="47"/>
        <v/>
      </c>
      <c r="H136" s="109" t="str">
        <f t="shared" si="48"/>
        <v/>
      </c>
      <c r="I136" s="110" t="str">
        <f t="shared" si="48"/>
        <v/>
      </c>
      <c r="J136" s="110" t="str">
        <f t="shared" si="48"/>
        <v/>
      </c>
      <c r="K136" s="111" t="str">
        <f t="shared" si="48"/>
        <v/>
      </c>
      <c r="L136" s="109" t="str">
        <f t="shared" si="49"/>
        <v/>
      </c>
      <c r="M136" s="110" t="str">
        <f t="shared" si="49"/>
        <v/>
      </c>
      <c r="N136" s="110" t="str">
        <f t="shared" si="49"/>
        <v/>
      </c>
      <c r="O136" s="111" t="str">
        <f t="shared" si="49"/>
        <v/>
      </c>
      <c r="P136" s="109" t="str">
        <f t="shared" si="50"/>
        <v/>
      </c>
      <c r="Q136" s="110" t="str">
        <f t="shared" si="50"/>
        <v/>
      </c>
      <c r="R136" s="110" t="str">
        <f t="shared" si="50"/>
        <v/>
      </c>
      <c r="S136" s="111" t="str">
        <f t="shared" si="50"/>
        <v/>
      </c>
      <c r="T136" s="109" t="str">
        <f t="shared" si="51"/>
        <v/>
      </c>
      <c r="U136" s="110" t="str">
        <f t="shared" si="51"/>
        <v/>
      </c>
      <c r="V136" s="110" t="str">
        <f t="shared" si="51"/>
        <v/>
      </c>
      <c r="W136" s="111" t="str">
        <f t="shared" si="51"/>
        <v/>
      </c>
      <c r="X136" s="109" t="str">
        <f t="shared" si="52"/>
        <v/>
      </c>
      <c r="Y136" s="110" t="str">
        <f t="shared" si="52"/>
        <v/>
      </c>
      <c r="Z136" s="110" t="str">
        <f t="shared" si="52"/>
        <v/>
      </c>
      <c r="AA136" s="111" t="str">
        <f t="shared" si="52"/>
        <v/>
      </c>
      <c r="AB136" s="109" t="str">
        <f t="shared" si="53"/>
        <v/>
      </c>
      <c r="AC136" s="110" t="str">
        <f t="shared" si="53"/>
        <v/>
      </c>
      <c r="AD136" s="110" t="str">
        <f t="shared" si="53"/>
        <v/>
      </c>
      <c r="AE136" s="111" t="str">
        <f t="shared" si="53"/>
        <v/>
      </c>
    </row>
    <row r="137" spans="2:31" ht="12" customHeight="1">
      <c r="B137" s="21">
        <f>IF(情報!$C135="","",情報!$C135)</f>
        <v>343</v>
      </c>
      <c r="C137" s="22" t="str">
        <f t="shared" si="54"/>
        <v/>
      </c>
      <c r="D137" s="109" t="str">
        <f t="shared" si="47"/>
        <v/>
      </c>
      <c r="E137" s="110" t="str">
        <f t="shared" si="47"/>
        <v/>
      </c>
      <c r="F137" s="110" t="str">
        <f t="shared" si="47"/>
        <v/>
      </c>
      <c r="G137" s="111" t="str">
        <f t="shared" si="47"/>
        <v/>
      </c>
      <c r="H137" s="109" t="str">
        <f t="shared" si="48"/>
        <v/>
      </c>
      <c r="I137" s="110" t="str">
        <f t="shared" si="48"/>
        <v/>
      </c>
      <c r="J137" s="110" t="str">
        <f t="shared" si="48"/>
        <v/>
      </c>
      <c r="K137" s="111" t="str">
        <f t="shared" si="48"/>
        <v/>
      </c>
      <c r="L137" s="109" t="str">
        <f t="shared" si="49"/>
        <v/>
      </c>
      <c r="M137" s="110" t="str">
        <f t="shared" si="49"/>
        <v/>
      </c>
      <c r="N137" s="110" t="str">
        <f t="shared" si="49"/>
        <v/>
      </c>
      <c r="O137" s="111" t="str">
        <f t="shared" si="49"/>
        <v/>
      </c>
      <c r="P137" s="109" t="str">
        <f t="shared" si="50"/>
        <v/>
      </c>
      <c r="Q137" s="110" t="str">
        <f t="shared" si="50"/>
        <v/>
      </c>
      <c r="R137" s="110" t="str">
        <f t="shared" si="50"/>
        <v/>
      </c>
      <c r="S137" s="111" t="str">
        <f t="shared" si="50"/>
        <v/>
      </c>
      <c r="T137" s="109" t="str">
        <f t="shared" si="51"/>
        <v/>
      </c>
      <c r="U137" s="110" t="str">
        <f t="shared" si="51"/>
        <v/>
      </c>
      <c r="V137" s="110" t="str">
        <f t="shared" si="51"/>
        <v/>
      </c>
      <c r="W137" s="111" t="str">
        <f t="shared" si="51"/>
        <v/>
      </c>
      <c r="X137" s="109" t="str">
        <f t="shared" si="52"/>
        <v/>
      </c>
      <c r="Y137" s="110" t="str">
        <f t="shared" si="52"/>
        <v/>
      </c>
      <c r="Z137" s="110" t="str">
        <f t="shared" si="52"/>
        <v/>
      </c>
      <c r="AA137" s="111" t="str">
        <f t="shared" si="52"/>
        <v/>
      </c>
      <c r="AB137" s="109" t="str">
        <f t="shared" si="53"/>
        <v/>
      </c>
      <c r="AC137" s="110" t="str">
        <f t="shared" si="53"/>
        <v/>
      </c>
      <c r="AD137" s="110" t="str">
        <f t="shared" si="53"/>
        <v/>
      </c>
      <c r="AE137" s="111" t="str">
        <f t="shared" si="53"/>
        <v/>
      </c>
    </row>
    <row r="138" spans="2:31" ht="12" customHeight="1">
      <c r="B138" s="21">
        <f>IF(情報!$C136="","",情報!$C136)</f>
        <v>344</v>
      </c>
      <c r="C138" s="22" t="str">
        <f t="shared" si="54"/>
        <v/>
      </c>
      <c r="D138" s="109" t="str">
        <f t="shared" si="47"/>
        <v/>
      </c>
      <c r="E138" s="110" t="str">
        <f t="shared" si="47"/>
        <v/>
      </c>
      <c r="F138" s="110" t="str">
        <f t="shared" si="47"/>
        <v/>
      </c>
      <c r="G138" s="111" t="str">
        <f t="shared" si="47"/>
        <v/>
      </c>
      <c r="H138" s="109" t="str">
        <f t="shared" si="48"/>
        <v/>
      </c>
      <c r="I138" s="110" t="str">
        <f t="shared" si="48"/>
        <v/>
      </c>
      <c r="J138" s="110" t="str">
        <f t="shared" si="48"/>
        <v/>
      </c>
      <c r="K138" s="111" t="str">
        <f t="shared" si="48"/>
        <v/>
      </c>
      <c r="L138" s="109" t="str">
        <f t="shared" si="49"/>
        <v/>
      </c>
      <c r="M138" s="110" t="str">
        <f t="shared" si="49"/>
        <v/>
      </c>
      <c r="N138" s="110" t="str">
        <f t="shared" si="49"/>
        <v/>
      </c>
      <c r="O138" s="111" t="str">
        <f t="shared" si="49"/>
        <v/>
      </c>
      <c r="P138" s="109" t="str">
        <f t="shared" si="50"/>
        <v/>
      </c>
      <c r="Q138" s="110" t="str">
        <f t="shared" si="50"/>
        <v/>
      </c>
      <c r="R138" s="110" t="str">
        <f t="shared" si="50"/>
        <v/>
      </c>
      <c r="S138" s="111" t="str">
        <f t="shared" si="50"/>
        <v/>
      </c>
      <c r="T138" s="109" t="str">
        <f t="shared" si="51"/>
        <v/>
      </c>
      <c r="U138" s="110" t="str">
        <f t="shared" si="51"/>
        <v/>
      </c>
      <c r="V138" s="110" t="str">
        <f t="shared" si="51"/>
        <v/>
      </c>
      <c r="W138" s="111" t="str">
        <f t="shared" si="51"/>
        <v/>
      </c>
      <c r="X138" s="109" t="str">
        <f t="shared" si="52"/>
        <v/>
      </c>
      <c r="Y138" s="110" t="str">
        <f t="shared" si="52"/>
        <v/>
      </c>
      <c r="Z138" s="110" t="str">
        <f t="shared" si="52"/>
        <v/>
      </c>
      <c r="AA138" s="111" t="str">
        <f t="shared" si="52"/>
        <v/>
      </c>
      <c r="AB138" s="109" t="str">
        <f t="shared" si="53"/>
        <v/>
      </c>
      <c r="AC138" s="110" t="str">
        <f t="shared" si="53"/>
        <v/>
      </c>
      <c r="AD138" s="110" t="str">
        <f t="shared" si="53"/>
        <v/>
      </c>
      <c r="AE138" s="111" t="str">
        <f t="shared" si="53"/>
        <v/>
      </c>
    </row>
    <row r="139" spans="2:31" ht="12" customHeight="1" thickBot="1">
      <c r="B139" s="39">
        <f>IF(情報!$C137="","",情報!$C137)</f>
        <v>345</v>
      </c>
      <c r="C139" s="40" t="str">
        <f t="shared" si="54"/>
        <v/>
      </c>
      <c r="D139" s="120" t="str">
        <f t="shared" si="47"/>
        <v/>
      </c>
      <c r="E139" s="121" t="str">
        <f t="shared" si="47"/>
        <v/>
      </c>
      <c r="F139" s="121" t="str">
        <f t="shared" si="47"/>
        <v/>
      </c>
      <c r="G139" s="122" t="str">
        <f t="shared" si="47"/>
        <v/>
      </c>
      <c r="H139" s="120" t="str">
        <f t="shared" si="48"/>
        <v/>
      </c>
      <c r="I139" s="121" t="str">
        <f t="shared" si="48"/>
        <v/>
      </c>
      <c r="J139" s="121" t="str">
        <f t="shared" si="48"/>
        <v/>
      </c>
      <c r="K139" s="122" t="str">
        <f t="shared" si="48"/>
        <v/>
      </c>
      <c r="L139" s="120" t="str">
        <f t="shared" si="49"/>
        <v/>
      </c>
      <c r="M139" s="121" t="str">
        <f t="shared" si="49"/>
        <v/>
      </c>
      <c r="N139" s="121" t="str">
        <f t="shared" si="49"/>
        <v/>
      </c>
      <c r="O139" s="122" t="str">
        <f t="shared" si="49"/>
        <v/>
      </c>
      <c r="P139" s="120" t="str">
        <f t="shared" si="50"/>
        <v/>
      </c>
      <c r="Q139" s="121" t="str">
        <f t="shared" si="50"/>
        <v/>
      </c>
      <c r="R139" s="121" t="str">
        <f t="shared" si="50"/>
        <v/>
      </c>
      <c r="S139" s="122" t="str">
        <f t="shared" si="50"/>
        <v/>
      </c>
      <c r="T139" s="120" t="str">
        <f t="shared" si="51"/>
        <v/>
      </c>
      <c r="U139" s="121" t="str">
        <f t="shared" si="51"/>
        <v/>
      </c>
      <c r="V139" s="121" t="str">
        <f t="shared" si="51"/>
        <v/>
      </c>
      <c r="W139" s="122" t="str">
        <f t="shared" si="51"/>
        <v/>
      </c>
      <c r="X139" s="120" t="str">
        <f t="shared" si="52"/>
        <v/>
      </c>
      <c r="Y139" s="121" t="str">
        <f t="shared" si="52"/>
        <v/>
      </c>
      <c r="Z139" s="121" t="str">
        <f t="shared" si="52"/>
        <v/>
      </c>
      <c r="AA139" s="122" t="str">
        <f t="shared" si="52"/>
        <v/>
      </c>
      <c r="AB139" s="120" t="str">
        <f t="shared" si="53"/>
        <v/>
      </c>
      <c r="AC139" s="121" t="str">
        <f t="shared" si="53"/>
        <v/>
      </c>
      <c r="AD139" s="121" t="str">
        <f t="shared" si="53"/>
        <v/>
      </c>
      <c r="AE139" s="122" t="str">
        <f t="shared" si="53"/>
        <v/>
      </c>
    </row>
    <row r="140" spans="2:31" ht="12" customHeight="1">
      <c r="B140" s="14">
        <f>IF(情報!$C138="","",情報!$C138)</f>
        <v>401</v>
      </c>
      <c r="C140" s="15" t="str">
        <f t="shared" si="54"/>
        <v/>
      </c>
      <c r="D140" s="104" t="str">
        <f t="shared" si="47"/>
        <v/>
      </c>
      <c r="E140" s="105" t="str">
        <f t="shared" si="47"/>
        <v/>
      </c>
      <c r="F140" s="105" t="str">
        <f t="shared" si="47"/>
        <v/>
      </c>
      <c r="G140" s="106" t="str">
        <f t="shared" si="47"/>
        <v/>
      </c>
      <c r="H140" s="104" t="str">
        <f t="shared" si="48"/>
        <v/>
      </c>
      <c r="I140" s="105" t="str">
        <f t="shared" si="48"/>
        <v/>
      </c>
      <c r="J140" s="105" t="str">
        <f t="shared" si="48"/>
        <v/>
      </c>
      <c r="K140" s="106" t="str">
        <f t="shared" si="48"/>
        <v/>
      </c>
      <c r="L140" s="104" t="str">
        <f t="shared" si="49"/>
        <v/>
      </c>
      <c r="M140" s="105" t="str">
        <f t="shared" si="49"/>
        <v/>
      </c>
      <c r="N140" s="105" t="str">
        <f t="shared" si="49"/>
        <v/>
      </c>
      <c r="O140" s="106" t="str">
        <f t="shared" si="49"/>
        <v/>
      </c>
      <c r="P140" s="104" t="str">
        <f t="shared" si="50"/>
        <v/>
      </c>
      <c r="Q140" s="105" t="str">
        <f t="shared" si="50"/>
        <v/>
      </c>
      <c r="R140" s="105" t="str">
        <f t="shared" si="50"/>
        <v/>
      </c>
      <c r="S140" s="106" t="str">
        <f t="shared" si="50"/>
        <v/>
      </c>
      <c r="T140" s="104" t="str">
        <f t="shared" si="51"/>
        <v/>
      </c>
      <c r="U140" s="105" t="str">
        <f t="shared" si="51"/>
        <v/>
      </c>
      <c r="V140" s="105" t="str">
        <f t="shared" si="51"/>
        <v/>
      </c>
      <c r="W140" s="106" t="str">
        <f t="shared" si="51"/>
        <v/>
      </c>
      <c r="X140" s="104" t="str">
        <f t="shared" si="52"/>
        <v/>
      </c>
      <c r="Y140" s="105" t="str">
        <f t="shared" si="52"/>
        <v/>
      </c>
      <c r="Z140" s="105" t="str">
        <f t="shared" si="52"/>
        <v/>
      </c>
      <c r="AA140" s="106" t="str">
        <f t="shared" si="52"/>
        <v/>
      </c>
      <c r="AB140" s="104" t="str">
        <f t="shared" si="53"/>
        <v/>
      </c>
      <c r="AC140" s="105" t="str">
        <f t="shared" si="53"/>
        <v/>
      </c>
      <c r="AD140" s="105" t="str">
        <f t="shared" si="53"/>
        <v/>
      </c>
      <c r="AE140" s="106" t="str">
        <f t="shared" si="53"/>
        <v/>
      </c>
    </row>
    <row r="141" spans="2:31" ht="12" customHeight="1">
      <c r="B141" s="21">
        <f>IF(情報!$C139="","",情報!$C139)</f>
        <v>402</v>
      </c>
      <c r="C141" s="22" t="str">
        <f t="shared" si="54"/>
        <v/>
      </c>
      <c r="D141" s="109" t="str">
        <f t="shared" si="47"/>
        <v/>
      </c>
      <c r="E141" s="110" t="str">
        <f t="shared" si="47"/>
        <v/>
      </c>
      <c r="F141" s="110" t="str">
        <f t="shared" si="47"/>
        <v/>
      </c>
      <c r="G141" s="111" t="str">
        <f t="shared" si="47"/>
        <v/>
      </c>
      <c r="H141" s="109" t="str">
        <f t="shared" si="48"/>
        <v/>
      </c>
      <c r="I141" s="110" t="str">
        <f t="shared" si="48"/>
        <v/>
      </c>
      <c r="J141" s="110" t="str">
        <f t="shared" si="48"/>
        <v/>
      </c>
      <c r="K141" s="111" t="str">
        <f t="shared" si="48"/>
        <v/>
      </c>
      <c r="L141" s="109" t="str">
        <f t="shared" si="49"/>
        <v/>
      </c>
      <c r="M141" s="110" t="str">
        <f t="shared" si="49"/>
        <v/>
      </c>
      <c r="N141" s="110" t="str">
        <f t="shared" si="49"/>
        <v/>
      </c>
      <c r="O141" s="111" t="str">
        <f t="shared" si="49"/>
        <v/>
      </c>
      <c r="P141" s="109" t="str">
        <f t="shared" si="50"/>
        <v/>
      </c>
      <c r="Q141" s="110" t="str">
        <f t="shared" si="50"/>
        <v/>
      </c>
      <c r="R141" s="110" t="str">
        <f t="shared" si="50"/>
        <v/>
      </c>
      <c r="S141" s="111" t="str">
        <f t="shared" si="50"/>
        <v/>
      </c>
      <c r="T141" s="109" t="str">
        <f t="shared" si="51"/>
        <v/>
      </c>
      <c r="U141" s="110" t="str">
        <f t="shared" si="51"/>
        <v/>
      </c>
      <c r="V141" s="110" t="str">
        <f t="shared" si="51"/>
        <v/>
      </c>
      <c r="W141" s="111" t="str">
        <f t="shared" si="51"/>
        <v/>
      </c>
      <c r="X141" s="109" t="str">
        <f t="shared" si="52"/>
        <v/>
      </c>
      <c r="Y141" s="110" t="str">
        <f t="shared" si="52"/>
        <v/>
      </c>
      <c r="Z141" s="110" t="str">
        <f t="shared" si="52"/>
        <v/>
      </c>
      <c r="AA141" s="111" t="str">
        <f t="shared" si="52"/>
        <v/>
      </c>
      <c r="AB141" s="109" t="str">
        <f t="shared" si="53"/>
        <v/>
      </c>
      <c r="AC141" s="110" t="str">
        <f t="shared" si="53"/>
        <v/>
      </c>
      <c r="AD141" s="110" t="str">
        <f t="shared" si="53"/>
        <v/>
      </c>
      <c r="AE141" s="111" t="str">
        <f t="shared" si="53"/>
        <v/>
      </c>
    </row>
    <row r="142" spans="2:31" ht="12" customHeight="1">
      <c r="B142" s="21">
        <f>IF(情報!$C140="","",情報!$C140)</f>
        <v>403</v>
      </c>
      <c r="C142" s="22" t="str">
        <f t="shared" si="54"/>
        <v/>
      </c>
      <c r="D142" s="109" t="str">
        <f t="shared" si="47"/>
        <v/>
      </c>
      <c r="E142" s="110" t="str">
        <f t="shared" si="47"/>
        <v/>
      </c>
      <c r="F142" s="110" t="str">
        <f t="shared" si="47"/>
        <v/>
      </c>
      <c r="G142" s="111" t="str">
        <f t="shared" si="47"/>
        <v/>
      </c>
      <c r="H142" s="109" t="str">
        <f t="shared" si="48"/>
        <v/>
      </c>
      <c r="I142" s="110" t="str">
        <f t="shared" si="48"/>
        <v/>
      </c>
      <c r="J142" s="110" t="str">
        <f t="shared" si="48"/>
        <v/>
      </c>
      <c r="K142" s="111" t="str">
        <f t="shared" si="48"/>
        <v/>
      </c>
      <c r="L142" s="109" t="str">
        <f t="shared" si="49"/>
        <v/>
      </c>
      <c r="M142" s="110" t="str">
        <f t="shared" si="49"/>
        <v/>
      </c>
      <c r="N142" s="110" t="str">
        <f t="shared" si="49"/>
        <v/>
      </c>
      <c r="O142" s="111" t="str">
        <f t="shared" si="49"/>
        <v/>
      </c>
      <c r="P142" s="109" t="str">
        <f t="shared" si="50"/>
        <v/>
      </c>
      <c r="Q142" s="110" t="str">
        <f t="shared" si="50"/>
        <v/>
      </c>
      <c r="R142" s="110" t="str">
        <f t="shared" si="50"/>
        <v/>
      </c>
      <c r="S142" s="111" t="str">
        <f t="shared" si="50"/>
        <v/>
      </c>
      <c r="T142" s="109" t="str">
        <f t="shared" si="51"/>
        <v/>
      </c>
      <c r="U142" s="110" t="str">
        <f t="shared" si="51"/>
        <v/>
      </c>
      <c r="V142" s="110" t="str">
        <f t="shared" si="51"/>
        <v/>
      </c>
      <c r="W142" s="111" t="str">
        <f t="shared" si="51"/>
        <v/>
      </c>
      <c r="X142" s="109" t="str">
        <f t="shared" si="52"/>
        <v/>
      </c>
      <c r="Y142" s="110" t="str">
        <f t="shared" si="52"/>
        <v/>
      </c>
      <c r="Z142" s="110" t="str">
        <f t="shared" si="52"/>
        <v/>
      </c>
      <c r="AA142" s="111" t="str">
        <f t="shared" si="52"/>
        <v/>
      </c>
      <c r="AB142" s="109" t="str">
        <f t="shared" si="53"/>
        <v/>
      </c>
      <c r="AC142" s="110" t="str">
        <f t="shared" si="53"/>
        <v/>
      </c>
      <c r="AD142" s="110" t="str">
        <f t="shared" si="53"/>
        <v/>
      </c>
      <c r="AE142" s="111" t="str">
        <f t="shared" si="53"/>
        <v/>
      </c>
    </row>
    <row r="143" spans="2:31" ht="12" customHeight="1">
      <c r="B143" s="21">
        <f>IF(情報!$C141="","",情報!$C141)</f>
        <v>404</v>
      </c>
      <c r="C143" s="22" t="str">
        <f t="shared" si="54"/>
        <v/>
      </c>
      <c r="D143" s="109" t="str">
        <f t="shared" si="47"/>
        <v/>
      </c>
      <c r="E143" s="110" t="str">
        <f t="shared" si="47"/>
        <v/>
      </c>
      <c r="F143" s="110" t="str">
        <f t="shared" si="47"/>
        <v/>
      </c>
      <c r="G143" s="111" t="str">
        <f t="shared" si="47"/>
        <v/>
      </c>
      <c r="H143" s="109" t="str">
        <f t="shared" si="48"/>
        <v/>
      </c>
      <c r="I143" s="110" t="str">
        <f t="shared" si="48"/>
        <v/>
      </c>
      <c r="J143" s="110" t="str">
        <f t="shared" si="48"/>
        <v/>
      </c>
      <c r="K143" s="111" t="str">
        <f t="shared" si="48"/>
        <v/>
      </c>
      <c r="L143" s="109" t="str">
        <f t="shared" si="49"/>
        <v/>
      </c>
      <c r="M143" s="110" t="str">
        <f t="shared" si="49"/>
        <v/>
      </c>
      <c r="N143" s="110" t="str">
        <f t="shared" si="49"/>
        <v/>
      </c>
      <c r="O143" s="111" t="str">
        <f t="shared" si="49"/>
        <v/>
      </c>
      <c r="P143" s="109" t="str">
        <f t="shared" si="50"/>
        <v/>
      </c>
      <c r="Q143" s="110" t="str">
        <f t="shared" si="50"/>
        <v/>
      </c>
      <c r="R143" s="110" t="str">
        <f t="shared" si="50"/>
        <v/>
      </c>
      <c r="S143" s="111" t="str">
        <f t="shared" si="50"/>
        <v/>
      </c>
      <c r="T143" s="109" t="str">
        <f t="shared" si="51"/>
        <v/>
      </c>
      <c r="U143" s="110" t="str">
        <f t="shared" si="51"/>
        <v/>
      </c>
      <c r="V143" s="110" t="str">
        <f t="shared" si="51"/>
        <v/>
      </c>
      <c r="W143" s="111" t="str">
        <f t="shared" si="51"/>
        <v/>
      </c>
      <c r="X143" s="109" t="str">
        <f t="shared" si="52"/>
        <v/>
      </c>
      <c r="Y143" s="110" t="str">
        <f t="shared" si="52"/>
        <v/>
      </c>
      <c r="Z143" s="110" t="str">
        <f t="shared" si="52"/>
        <v/>
      </c>
      <c r="AA143" s="111" t="str">
        <f t="shared" si="52"/>
        <v/>
      </c>
      <c r="AB143" s="109" t="str">
        <f t="shared" si="53"/>
        <v/>
      </c>
      <c r="AC143" s="110" t="str">
        <f t="shared" si="53"/>
        <v/>
      </c>
      <c r="AD143" s="110" t="str">
        <f t="shared" si="53"/>
        <v/>
      </c>
      <c r="AE143" s="111" t="str">
        <f t="shared" si="53"/>
        <v/>
      </c>
    </row>
    <row r="144" spans="2:31" ht="12" customHeight="1">
      <c r="B144" s="27">
        <f>IF(情報!$C142="","",情報!$C142)</f>
        <v>405</v>
      </c>
      <c r="C144" s="28" t="str">
        <f t="shared" si="54"/>
        <v/>
      </c>
      <c r="D144" s="114" t="str">
        <f t="shared" si="47"/>
        <v/>
      </c>
      <c r="E144" s="115" t="str">
        <f t="shared" si="47"/>
        <v/>
      </c>
      <c r="F144" s="115" t="str">
        <f t="shared" si="47"/>
        <v/>
      </c>
      <c r="G144" s="116" t="str">
        <f t="shared" si="47"/>
        <v/>
      </c>
      <c r="H144" s="114" t="str">
        <f t="shared" si="48"/>
        <v/>
      </c>
      <c r="I144" s="115" t="str">
        <f t="shared" si="48"/>
        <v/>
      </c>
      <c r="J144" s="115" t="str">
        <f t="shared" si="48"/>
        <v/>
      </c>
      <c r="K144" s="116" t="str">
        <f t="shared" si="48"/>
        <v/>
      </c>
      <c r="L144" s="114" t="str">
        <f t="shared" si="49"/>
        <v/>
      </c>
      <c r="M144" s="115" t="str">
        <f t="shared" si="49"/>
        <v/>
      </c>
      <c r="N144" s="115" t="str">
        <f t="shared" si="49"/>
        <v/>
      </c>
      <c r="O144" s="116" t="str">
        <f t="shared" si="49"/>
        <v/>
      </c>
      <c r="P144" s="114" t="str">
        <f t="shared" si="50"/>
        <v/>
      </c>
      <c r="Q144" s="115" t="str">
        <f t="shared" si="50"/>
        <v/>
      </c>
      <c r="R144" s="115" t="str">
        <f t="shared" si="50"/>
        <v/>
      </c>
      <c r="S144" s="116" t="str">
        <f t="shared" si="50"/>
        <v/>
      </c>
      <c r="T144" s="114" t="str">
        <f t="shared" si="51"/>
        <v/>
      </c>
      <c r="U144" s="115" t="str">
        <f t="shared" si="51"/>
        <v/>
      </c>
      <c r="V144" s="115" t="str">
        <f t="shared" si="51"/>
        <v/>
      </c>
      <c r="W144" s="116" t="str">
        <f t="shared" si="51"/>
        <v/>
      </c>
      <c r="X144" s="114" t="str">
        <f t="shared" si="52"/>
        <v/>
      </c>
      <c r="Y144" s="115" t="str">
        <f t="shared" si="52"/>
        <v/>
      </c>
      <c r="Z144" s="115" t="str">
        <f t="shared" si="52"/>
        <v/>
      </c>
      <c r="AA144" s="116" t="str">
        <f t="shared" si="52"/>
        <v/>
      </c>
      <c r="AB144" s="114" t="str">
        <f t="shared" si="53"/>
        <v/>
      </c>
      <c r="AC144" s="115" t="str">
        <f t="shared" si="53"/>
        <v/>
      </c>
      <c r="AD144" s="115" t="str">
        <f t="shared" si="53"/>
        <v/>
      </c>
      <c r="AE144" s="116" t="str">
        <f t="shared" si="53"/>
        <v/>
      </c>
    </row>
    <row r="145" spans="2:31" ht="12" customHeight="1">
      <c r="B145" s="33">
        <f>IF(情報!$C143="","",情報!$C143)</f>
        <v>406</v>
      </c>
      <c r="C145" s="34" t="str">
        <f t="shared" si="54"/>
        <v/>
      </c>
      <c r="D145" s="117" t="str">
        <f t="shared" ref="D145:G164" si="55">IF($C145="","",VLOOKUP($B145,評1,D$1,FALSE))</f>
        <v/>
      </c>
      <c r="E145" s="118" t="str">
        <f t="shared" si="55"/>
        <v/>
      </c>
      <c r="F145" s="118" t="str">
        <f t="shared" si="55"/>
        <v/>
      </c>
      <c r="G145" s="119" t="str">
        <f t="shared" si="55"/>
        <v/>
      </c>
      <c r="H145" s="117" t="str">
        <f t="shared" ref="H145:K164" si="56">IF($C145="","",VLOOKUP($B145,評2,H$1,FALSE))</f>
        <v/>
      </c>
      <c r="I145" s="118" t="str">
        <f t="shared" si="56"/>
        <v/>
      </c>
      <c r="J145" s="118" t="str">
        <f t="shared" si="56"/>
        <v/>
      </c>
      <c r="K145" s="119" t="str">
        <f t="shared" si="56"/>
        <v/>
      </c>
      <c r="L145" s="117" t="str">
        <f t="shared" ref="L145:O164" si="57">IF($C145="","",VLOOKUP($B145,評12A,L$1,FALSE))</f>
        <v/>
      </c>
      <c r="M145" s="118" t="str">
        <f t="shared" si="57"/>
        <v/>
      </c>
      <c r="N145" s="118" t="str">
        <f t="shared" si="57"/>
        <v/>
      </c>
      <c r="O145" s="119" t="str">
        <f t="shared" si="57"/>
        <v/>
      </c>
      <c r="P145" s="117" t="str">
        <f t="shared" ref="P145:S164" si="58">IF($C145="","",VLOOKUP($B145,評12B,P$1,FALSE))</f>
        <v/>
      </c>
      <c r="Q145" s="118" t="str">
        <f t="shared" si="58"/>
        <v/>
      </c>
      <c r="R145" s="118" t="str">
        <f t="shared" si="58"/>
        <v/>
      </c>
      <c r="S145" s="119" t="str">
        <f t="shared" si="58"/>
        <v/>
      </c>
      <c r="T145" s="117" t="str">
        <f t="shared" ref="T145:W164" si="59">IF($C145="","",VLOOKUP($B145,評3,T$1,FALSE))</f>
        <v/>
      </c>
      <c r="U145" s="118" t="str">
        <f t="shared" si="59"/>
        <v/>
      </c>
      <c r="V145" s="118" t="str">
        <f t="shared" si="59"/>
        <v/>
      </c>
      <c r="W145" s="119" t="str">
        <f t="shared" si="59"/>
        <v/>
      </c>
      <c r="X145" s="117" t="str">
        <f t="shared" ref="X145:AA164" si="60">IF($C145="","",VLOOKUP($B145,評末A,X$1,FALSE))</f>
        <v/>
      </c>
      <c r="Y145" s="118" t="str">
        <f t="shared" si="60"/>
        <v/>
      </c>
      <c r="Z145" s="118" t="str">
        <f t="shared" si="60"/>
        <v/>
      </c>
      <c r="AA145" s="119" t="str">
        <f t="shared" si="60"/>
        <v/>
      </c>
      <c r="AB145" s="117" t="str">
        <f t="shared" ref="AB145:AE164" si="61">IF($C145="","",VLOOKUP($B145,評末B,AB$1,FALSE))</f>
        <v/>
      </c>
      <c r="AC145" s="118" t="str">
        <f t="shared" si="61"/>
        <v/>
      </c>
      <c r="AD145" s="118" t="str">
        <f t="shared" si="61"/>
        <v/>
      </c>
      <c r="AE145" s="119" t="str">
        <f t="shared" si="61"/>
        <v/>
      </c>
    </row>
    <row r="146" spans="2:31" ht="12" customHeight="1">
      <c r="B146" s="21">
        <f>IF(情報!$C144="","",情報!$C144)</f>
        <v>407</v>
      </c>
      <c r="C146" s="22" t="str">
        <f t="shared" si="54"/>
        <v/>
      </c>
      <c r="D146" s="109" t="str">
        <f t="shared" si="55"/>
        <v/>
      </c>
      <c r="E146" s="110" t="str">
        <f t="shared" si="55"/>
        <v/>
      </c>
      <c r="F146" s="110" t="str">
        <f t="shared" si="55"/>
        <v/>
      </c>
      <c r="G146" s="111" t="str">
        <f t="shared" si="55"/>
        <v/>
      </c>
      <c r="H146" s="109" t="str">
        <f t="shared" si="56"/>
        <v/>
      </c>
      <c r="I146" s="110" t="str">
        <f t="shared" si="56"/>
        <v/>
      </c>
      <c r="J146" s="110" t="str">
        <f t="shared" si="56"/>
        <v/>
      </c>
      <c r="K146" s="111" t="str">
        <f t="shared" si="56"/>
        <v/>
      </c>
      <c r="L146" s="109" t="str">
        <f t="shared" si="57"/>
        <v/>
      </c>
      <c r="M146" s="110" t="str">
        <f t="shared" si="57"/>
        <v/>
      </c>
      <c r="N146" s="110" t="str">
        <f t="shared" si="57"/>
        <v/>
      </c>
      <c r="O146" s="111" t="str">
        <f t="shared" si="57"/>
        <v/>
      </c>
      <c r="P146" s="109" t="str">
        <f t="shared" si="58"/>
        <v/>
      </c>
      <c r="Q146" s="110" t="str">
        <f t="shared" si="58"/>
        <v/>
      </c>
      <c r="R146" s="110" t="str">
        <f t="shared" si="58"/>
        <v/>
      </c>
      <c r="S146" s="111" t="str">
        <f t="shared" si="58"/>
        <v/>
      </c>
      <c r="T146" s="109" t="str">
        <f t="shared" si="59"/>
        <v/>
      </c>
      <c r="U146" s="110" t="str">
        <f t="shared" si="59"/>
        <v/>
      </c>
      <c r="V146" s="110" t="str">
        <f t="shared" si="59"/>
        <v/>
      </c>
      <c r="W146" s="111" t="str">
        <f t="shared" si="59"/>
        <v/>
      </c>
      <c r="X146" s="109" t="str">
        <f t="shared" si="60"/>
        <v/>
      </c>
      <c r="Y146" s="110" t="str">
        <f t="shared" si="60"/>
        <v/>
      </c>
      <c r="Z146" s="110" t="str">
        <f t="shared" si="60"/>
        <v/>
      </c>
      <c r="AA146" s="111" t="str">
        <f t="shared" si="60"/>
        <v/>
      </c>
      <c r="AB146" s="109" t="str">
        <f t="shared" si="61"/>
        <v/>
      </c>
      <c r="AC146" s="110" t="str">
        <f t="shared" si="61"/>
        <v/>
      </c>
      <c r="AD146" s="110" t="str">
        <f t="shared" si="61"/>
        <v/>
      </c>
      <c r="AE146" s="111" t="str">
        <f t="shared" si="61"/>
        <v/>
      </c>
    </row>
    <row r="147" spans="2:31" ht="12" customHeight="1">
      <c r="B147" s="21">
        <f>IF(情報!$C145="","",情報!$C145)</f>
        <v>408</v>
      </c>
      <c r="C147" s="22" t="str">
        <f t="shared" si="54"/>
        <v/>
      </c>
      <c r="D147" s="109" t="str">
        <f t="shared" si="55"/>
        <v/>
      </c>
      <c r="E147" s="110" t="str">
        <f t="shared" si="55"/>
        <v/>
      </c>
      <c r="F147" s="110" t="str">
        <f t="shared" si="55"/>
        <v/>
      </c>
      <c r="G147" s="111" t="str">
        <f t="shared" si="55"/>
        <v/>
      </c>
      <c r="H147" s="109" t="str">
        <f t="shared" si="56"/>
        <v/>
      </c>
      <c r="I147" s="110" t="str">
        <f t="shared" si="56"/>
        <v/>
      </c>
      <c r="J147" s="110" t="str">
        <f t="shared" si="56"/>
        <v/>
      </c>
      <c r="K147" s="111" t="str">
        <f t="shared" si="56"/>
        <v/>
      </c>
      <c r="L147" s="109" t="str">
        <f t="shared" si="57"/>
        <v/>
      </c>
      <c r="M147" s="110" t="str">
        <f t="shared" si="57"/>
        <v/>
      </c>
      <c r="N147" s="110" t="str">
        <f t="shared" si="57"/>
        <v/>
      </c>
      <c r="O147" s="111" t="str">
        <f t="shared" si="57"/>
        <v/>
      </c>
      <c r="P147" s="109" t="str">
        <f t="shared" si="58"/>
        <v/>
      </c>
      <c r="Q147" s="110" t="str">
        <f t="shared" si="58"/>
        <v/>
      </c>
      <c r="R147" s="110" t="str">
        <f t="shared" si="58"/>
        <v/>
      </c>
      <c r="S147" s="111" t="str">
        <f t="shared" si="58"/>
        <v/>
      </c>
      <c r="T147" s="109" t="str">
        <f t="shared" si="59"/>
        <v/>
      </c>
      <c r="U147" s="110" t="str">
        <f t="shared" si="59"/>
        <v/>
      </c>
      <c r="V147" s="110" t="str">
        <f t="shared" si="59"/>
        <v/>
      </c>
      <c r="W147" s="111" t="str">
        <f t="shared" si="59"/>
        <v/>
      </c>
      <c r="X147" s="109" t="str">
        <f t="shared" si="60"/>
        <v/>
      </c>
      <c r="Y147" s="110" t="str">
        <f t="shared" si="60"/>
        <v/>
      </c>
      <c r="Z147" s="110" t="str">
        <f t="shared" si="60"/>
        <v/>
      </c>
      <c r="AA147" s="111" t="str">
        <f t="shared" si="60"/>
        <v/>
      </c>
      <c r="AB147" s="109" t="str">
        <f t="shared" si="61"/>
        <v/>
      </c>
      <c r="AC147" s="110" t="str">
        <f t="shared" si="61"/>
        <v/>
      </c>
      <c r="AD147" s="110" t="str">
        <f t="shared" si="61"/>
        <v/>
      </c>
      <c r="AE147" s="111" t="str">
        <f t="shared" si="61"/>
        <v/>
      </c>
    </row>
    <row r="148" spans="2:31" ht="12" customHeight="1">
      <c r="B148" s="21">
        <f>IF(情報!$C146="","",情報!$C146)</f>
        <v>409</v>
      </c>
      <c r="C148" s="22" t="str">
        <f t="shared" si="54"/>
        <v/>
      </c>
      <c r="D148" s="109" t="str">
        <f t="shared" si="55"/>
        <v/>
      </c>
      <c r="E148" s="110" t="str">
        <f t="shared" si="55"/>
        <v/>
      </c>
      <c r="F148" s="110" t="str">
        <f t="shared" si="55"/>
        <v/>
      </c>
      <c r="G148" s="111" t="str">
        <f t="shared" si="55"/>
        <v/>
      </c>
      <c r="H148" s="109" t="str">
        <f t="shared" si="56"/>
        <v/>
      </c>
      <c r="I148" s="110" t="str">
        <f t="shared" si="56"/>
        <v/>
      </c>
      <c r="J148" s="110" t="str">
        <f t="shared" si="56"/>
        <v/>
      </c>
      <c r="K148" s="111" t="str">
        <f t="shared" si="56"/>
        <v/>
      </c>
      <c r="L148" s="109" t="str">
        <f t="shared" si="57"/>
        <v/>
      </c>
      <c r="M148" s="110" t="str">
        <f t="shared" si="57"/>
        <v/>
      </c>
      <c r="N148" s="110" t="str">
        <f t="shared" si="57"/>
        <v/>
      </c>
      <c r="O148" s="111" t="str">
        <f t="shared" si="57"/>
        <v/>
      </c>
      <c r="P148" s="109" t="str">
        <f t="shared" si="58"/>
        <v/>
      </c>
      <c r="Q148" s="110" t="str">
        <f t="shared" si="58"/>
        <v/>
      </c>
      <c r="R148" s="110" t="str">
        <f t="shared" si="58"/>
        <v/>
      </c>
      <c r="S148" s="111" t="str">
        <f t="shared" si="58"/>
        <v/>
      </c>
      <c r="T148" s="109" t="str">
        <f t="shared" si="59"/>
        <v/>
      </c>
      <c r="U148" s="110" t="str">
        <f t="shared" si="59"/>
        <v/>
      </c>
      <c r="V148" s="110" t="str">
        <f t="shared" si="59"/>
        <v/>
      </c>
      <c r="W148" s="111" t="str">
        <f t="shared" si="59"/>
        <v/>
      </c>
      <c r="X148" s="109" t="str">
        <f t="shared" si="60"/>
        <v/>
      </c>
      <c r="Y148" s="110" t="str">
        <f t="shared" si="60"/>
        <v/>
      </c>
      <c r="Z148" s="110" t="str">
        <f t="shared" si="60"/>
        <v/>
      </c>
      <c r="AA148" s="111" t="str">
        <f t="shared" si="60"/>
        <v/>
      </c>
      <c r="AB148" s="109" t="str">
        <f t="shared" si="61"/>
        <v/>
      </c>
      <c r="AC148" s="110" t="str">
        <f t="shared" si="61"/>
        <v/>
      </c>
      <c r="AD148" s="110" t="str">
        <f t="shared" si="61"/>
        <v/>
      </c>
      <c r="AE148" s="111" t="str">
        <f t="shared" si="61"/>
        <v/>
      </c>
    </row>
    <row r="149" spans="2:31" ht="12" customHeight="1">
      <c r="B149" s="27">
        <f>IF(情報!$C147="","",情報!$C147)</f>
        <v>410</v>
      </c>
      <c r="C149" s="28" t="str">
        <f t="shared" si="54"/>
        <v/>
      </c>
      <c r="D149" s="114" t="str">
        <f t="shared" si="55"/>
        <v/>
      </c>
      <c r="E149" s="115" t="str">
        <f t="shared" si="55"/>
        <v/>
      </c>
      <c r="F149" s="115" t="str">
        <f t="shared" si="55"/>
        <v/>
      </c>
      <c r="G149" s="116" t="str">
        <f t="shared" si="55"/>
        <v/>
      </c>
      <c r="H149" s="114" t="str">
        <f t="shared" si="56"/>
        <v/>
      </c>
      <c r="I149" s="115" t="str">
        <f t="shared" si="56"/>
        <v/>
      </c>
      <c r="J149" s="115" t="str">
        <f t="shared" si="56"/>
        <v/>
      </c>
      <c r="K149" s="116" t="str">
        <f t="shared" si="56"/>
        <v/>
      </c>
      <c r="L149" s="114" t="str">
        <f t="shared" si="57"/>
        <v/>
      </c>
      <c r="M149" s="115" t="str">
        <f t="shared" si="57"/>
        <v/>
      </c>
      <c r="N149" s="115" t="str">
        <f t="shared" si="57"/>
        <v/>
      </c>
      <c r="O149" s="116" t="str">
        <f t="shared" si="57"/>
        <v/>
      </c>
      <c r="P149" s="114" t="str">
        <f t="shared" si="58"/>
        <v/>
      </c>
      <c r="Q149" s="115" t="str">
        <f t="shared" si="58"/>
        <v/>
      </c>
      <c r="R149" s="115" t="str">
        <f t="shared" si="58"/>
        <v/>
      </c>
      <c r="S149" s="116" t="str">
        <f t="shared" si="58"/>
        <v/>
      </c>
      <c r="T149" s="114" t="str">
        <f t="shared" si="59"/>
        <v/>
      </c>
      <c r="U149" s="115" t="str">
        <f t="shared" si="59"/>
        <v/>
      </c>
      <c r="V149" s="115" t="str">
        <f t="shared" si="59"/>
        <v/>
      </c>
      <c r="W149" s="116" t="str">
        <f t="shared" si="59"/>
        <v/>
      </c>
      <c r="X149" s="114" t="str">
        <f t="shared" si="60"/>
        <v/>
      </c>
      <c r="Y149" s="115" t="str">
        <f t="shared" si="60"/>
        <v/>
      </c>
      <c r="Z149" s="115" t="str">
        <f t="shared" si="60"/>
        <v/>
      </c>
      <c r="AA149" s="116" t="str">
        <f t="shared" si="60"/>
        <v/>
      </c>
      <c r="AB149" s="114" t="str">
        <f t="shared" si="61"/>
        <v/>
      </c>
      <c r="AC149" s="115" t="str">
        <f t="shared" si="61"/>
        <v/>
      </c>
      <c r="AD149" s="115" t="str">
        <f t="shared" si="61"/>
        <v/>
      </c>
      <c r="AE149" s="116" t="str">
        <f t="shared" si="61"/>
        <v/>
      </c>
    </row>
    <row r="150" spans="2:31" ht="12" customHeight="1">
      <c r="B150" s="33">
        <f>IF(情報!$C148="","",情報!$C148)</f>
        <v>411</v>
      </c>
      <c r="C150" s="34" t="str">
        <f t="shared" si="54"/>
        <v/>
      </c>
      <c r="D150" s="117" t="str">
        <f t="shared" si="55"/>
        <v/>
      </c>
      <c r="E150" s="118" t="str">
        <f t="shared" si="55"/>
        <v/>
      </c>
      <c r="F150" s="118" t="str">
        <f t="shared" si="55"/>
        <v/>
      </c>
      <c r="G150" s="119" t="str">
        <f t="shared" si="55"/>
        <v/>
      </c>
      <c r="H150" s="117" t="str">
        <f t="shared" si="56"/>
        <v/>
      </c>
      <c r="I150" s="118" t="str">
        <f t="shared" si="56"/>
        <v/>
      </c>
      <c r="J150" s="118" t="str">
        <f t="shared" si="56"/>
        <v/>
      </c>
      <c r="K150" s="119" t="str">
        <f t="shared" si="56"/>
        <v/>
      </c>
      <c r="L150" s="117" t="str">
        <f t="shared" si="57"/>
        <v/>
      </c>
      <c r="M150" s="118" t="str">
        <f t="shared" si="57"/>
        <v/>
      </c>
      <c r="N150" s="118" t="str">
        <f t="shared" si="57"/>
        <v/>
      </c>
      <c r="O150" s="119" t="str">
        <f t="shared" si="57"/>
        <v/>
      </c>
      <c r="P150" s="117" t="str">
        <f t="shared" si="58"/>
        <v/>
      </c>
      <c r="Q150" s="118" t="str">
        <f t="shared" si="58"/>
        <v/>
      </c>
      <c r="R150" s="118" t="str">
        <f t="shared" si="58"/>
        <v/>
      </c>
      <c r="S150" s="119" t="str">
        <f t="shared" si="58"/>
        <v/>
      </c>
      <c r="T150" s="117" t="str">
        <f t="shared" si="59"/>
        <v/>
      </c>
      <c r="U150" s="118" t="str">
        <f t="shared" si="59"/>
        <v/>
      </c>
      <c r="V150" s="118" t="str">
        <f t="shared" si="59"/>
        <v/>
      </c>
      <c r="W150" s="119" t="str">
        <f t="shared" si="59"/>
        <v/>
      </c>
      <c r="X150" s="117" t="str">
        <f t="shared" si="60"/>
        <v/>
      </c>
      <c r="Y150" s="118" t="str">
        <f t="shared" si="60"/>
        <v/>
      </c>
      <c r="Z150" s="118" t="str">
        <f t="shared" si="60"/>
        <v/>
      </c>
      <c r="AA150" s="119" t="str">
        <f t="shared" si="60"/>
        <v/>
      </c>
      <c r="AB150" s="117" t="str">
        <f t="shared" si="61"/>
        <v/>
      </c>
      <c r="AC150" s="118" t="str">
        <f t="shared" si="61"/>
        <v/>
      </c>
      <c r="AD150" s="118" t="str">
        <f t="shared" si="61"/>
        <v/>
      </c>
      <c r="AE150" s="119" t="str">
        <f t="shared" si="61"/>
        <v/>
      </c>
    </row>
    <row r="151" spans="2:31" ht="12" customHeight="1">
      <c r="B151" s="21">
        <f>IF(情報!$C149="","",情報!$C149)</f>
        <v>412</v>
      </c>
      <c r="C151" s="22" t="str">
        <f t="shared" si="54"/>
        <v/>
      </c>
      <c r="D151" s="109" t="str">
        <f t="shared" si="55"/>
        <v/>
      </c>
      <c r="E151" s="110" t="str">
        <f t="shared" si="55"/>
        <v/>
      </c>
      <c r="F151" s="110" t="str">
        <f t="shared" si="55"/>
        <v/>
      </c>
      <c r="G151" s="111" t="str">
        <f t="shared" si="55"/>
        <v/>
      </c>
      <c r="H151" s="109" t="str">
        <f t="shared" si="56"/>
        <v/>
      </c>
      <c r="I151" s="110" t="str">
        <f t="shared" si="56"/>
        <v/>
      </c>
      <c r="J151" s="110" t="str">
        <f t="shared" si="56"/>
        <v/>
      </c>
      <c r="K151" s="111" t="str">
        <f t="shared" si="56"/>
        <v/>
      </c>
      <c r="L151" s="109" t="str">
        <f t="shared" si="57"/>
        <v/>
      </c>
      <c r="M151" s="110" t="str">
        <f t="shared" si="57"/>
        <v/>
      </c>
      <c r="N151" s="110" t="str">
        <f t="shared" si="57"/>
        <v/>
      </c>
      <c r="O151" s="111" t="str">
        <f t="shared" si="57"/>
        <v/>
      </c>
      <c r="P151" s="109" t="str">
        <f t="shared" si="58"/>
        <v/>
      </c>
      <c r="Q151" s="110" t="str">
        <f t="shared" si="58"/>
        <v/>
      </c>
      <c r="R151" s="110" t="str">
        <f t="shared" si="58"/>
        <v/>
      </c>
      <c r="S151" s="111" t="str">
        <f t="shared" si="58"/>
        <v/>
      </c>
      <c r="T151" s="109" t="str">
        <f t="shared" si="59"/>
        <v/>
      </c>
      <c r="U151" s="110" t="str">
        <f t="shared" si="59"/>
        <v/>
      </c>
      <c r="V151" s="110" t="str">
        <f t="shared" si="59"/>
        <v/>
      </c>
      <c r="W151" s="111" t="str">
        <f t="shared" si="59"/>
        <v/>
      </c>
      <c r="X151" s="109" t="str">
        <f t="shared" si="60"/>
        <v/>
      </c>
      <c r="Y151" s="110" t="str">
        <f t="shared" si="60"/>
        <v/>
      </c>
      <c r="Z151" s="110" t="str">
        <f t="shared" si="60"/>
        <v/>
      </c>
      <c r="AA151" s="111" t="str">
        <f t="shared" si="60"/>
        <v/>
      </c>
      <c r="AB151" s="109" t="str">
        <f t="shared" si="61"/>
        <v/>
      </c>
      <c r="AC151" s="110" t="str">
        <f t="shared" si="61"/>
        <v/>
      </c>
      <c r="AD151" s="110" t="str">
        <f t="shared" si="61"/>
        <v/>
      </c>
      <c r="AE151" s="111" t="str">
        <f t="shared" si="61"/>
        <v/>
      </c>
    </row>
    <row r="152" spans="2:31" ht="12" customHeight="1">
      <c r="B152" s="21">
        <f>IF(情報!$C150="","",情報!$C150)</f>
        <v>413</v>
      </c>
      <c r="C152" s="22" t="str">
        <f t="shared" si="54"/>
        <v/>
      </c>
      <c r="D152" s="109" t="str">
        <f t="shared" si="55"/>
        <v/>
      </c>
      <c r="E152" s="110" t="str">
        <f t="shared" si="55"/>
        <v/>
      </c>
      <c r="F152" s="110" t="str">
        <f t="shared" si="55"/>
        <v/>
      </c>
      <c r="G152" s="111" t="str">
        <f t="shared" si="55"/>
        <v/>
      </c>
      <c r="H152" s="109" t="str">
        <f t="shared" si="56"/>
        <v/>
      </c>
      <c r="I152" s="110" t="str">
        <f t="shared" si="56"/>
        <v/>
      </c>
      <c r="J152" s="110" t="str">
        <f t="shared" si="56"/>
        <v/>
      </c>
      <c r="K152" s="111" t="str">
        <f t="shared" si="56"/>
        <v/>
      </c>
      <c r="L152" s="109" t="str">
        <f t="shared" si="57"/>
        <v/>
      </c>
      <c r="M152" s="110" t="str">
        <f t="shared" si="57"/>
        <v/>
      </c>
      <c r="N152" s="110" t="str">
        <f t="shared" si="57"/>
        <v/>
      </c>
      <c r="O152" s="111" t="str">
        <f t="shared" si="57"/>
        <v/>
      </c>
      <c r="P152" s="109" t="str">
        <f t="shared" si="58"/>
        <v/>
      </c>
      <c r="Q152" s="110" t="str">
        <f t="shared" si="58"/>
        <v/>
      </c>
      <c r="R152" s="110" t="str">
        <f t="shared" si="58"/>
        <v/>
      </c>
      <c r="S152" s="111" t="str">
        <f t="shared" si="58"/>
        <v/>
      </c>
      <c r="T152" s="109" t="str">
        <f t="shared" si="59"/>
        <v/>
      </c>
      <c r="U152" s="110" t="str">
        <f t="shared" si="59"/>
        <v/>
      </c>
      <c r="V152" s="110" t="str">
        <f t="shared" si="59"/>
        <v/>
      </c>
      <c r="W152" s="111" t="str">
        <f t="shared" si="59"/>
        <v/>
      </c>
      <c r="X152" s="109" t="str">
        <f t="shared" si="60"/>
        <v/>
      </c>
      <c r="Y152" s="110" t="str">
        <f t="shared" si="60"/>
        <v/>
      </c>
      <c r="Z152" s="110" t="str">
        <f t="shared" si="60"/>
        <v/>
      </c>
      <c r="AA152" s="111" t="str">
        <f t="shared" si="60"/>
        <v/>
      </c>
      <c r="AB152" s="109" t="str">
        <f t="shared" si="61"/>
        <v/>
      </c>
      <c r="AC152" s="110" t="str">
        <f t="shared" si="61"/>
        <v/>
      </c>
      <c r="AD152" s="110" t="str">
        <f t="shared" si="61"/>
        <v/>
      </c>
      <c r="AE152" s="111" t="str">
        <f t="shared" si="61"/>
        <v/>
      </c>
    </row>
    <row r="153" spans="2:31" ht="12" customHeight="1">
      <c r="B153" s="21">
        <f>IF(情報!$C151="","",情報!$C151)</f>
        <v>414</v>
      </c>
      <c r="C153" s="22" t="str">
        <f t="shared" si="54"/>
        <v/>
      </c>
      <c r="D153" s="109" t="str">
        <f t="shared" si="55"/>
        <v/>
      </c>
      <c r="E153" s="110" t="str">
        <f t="shared" si="55"/>
        <v/>
      </c>
      <c r="F153" s="110" t="str">
        <f t="shared" si="55"/>
        <v/>
      </c>
      <c r="G153" s="111" t="str">
        <f t="shared" si="55"/>
        <v/>
      </c>
      <c r="H153" s="109" t="str">
        <f t="shared" si="56"/>
        <v/>
      </c>
      <c r="I153" s="110" t="str">
        <f t="shared" si="56"/>
        <v/>
      </c>
      <c r="J153" s="110" t="str">
        <f t="shared" si="56"/>
        <v/>
      </c>
      <c r="K153" s="111" t="str">
        <f t="shared" si="56"/>
        <v/>
      </c>
      <c r="L153" s="109" t="str">
        <f t="shared" si="57"/>
        <v/>
      </c>
      <c r="M153" s="110" t="str">
        <f t="shared" si="57"/>
        <v/>
      </c>
      <c r="N153" s="110" t="str">
        <f t="shared" si="57"/>
        <v/>
      </c>
      <c r="O153" s="111" t="str">
        <f t="shared" si="57"/>
        <v/>
      </c>
      <c r="P153" s="109" t="str">
        <f t="shared" si="58"/>
        <v/>
      </c>
      <c r="Q153" s="110" t="str">
        <f t="shared" si="58"/>
        <v/>
      </c>
      <c r="R153" s="110" t="str">
        <f t="shared" si="58"/>
        <v/>
      </c>
      <c r="S153" s="111" t="str">
        <f t="shared" si="58"/>
        <v/>
      </c>
      <c r="T153" s="109" t="str">
        <f t="shared" si="59"/>
        <v/>
      </c>
      <c r="U153" s="110" t="str">
        <f t="shared" si="59"/>
        <v/>
      </c>
      <c r="V153" s="110" t="str">
        <f t="shared" si="59"/>
        <v/>
      </c>
      <c r="W153" s="111" t="str">
        <f t="shared" si="59"/>
        <v/>
      </c>
      <c r="X153" s="109" t="str">
        <f t="shared" si="60"/>
        <v/>
      </c>
      <c r="Y153" s="110" t="str">
        <f t="shared" si="60"/>
        <v/>
      </c>
      <c r="Z153" s="110" t="str">
        <f t="shared" si="60"/>
        <v/>
      </c>
      <c r="AA153" s="111" t="str">
        <f t="shared" si="60"/>
        <v/>
      </c>
      <c r="AB153" s="109" t="str">
        <f t="shared" si="61"/>
        <v/>
      </c>
      <c r="AC153" s="110" t="str">
        <f t="shared" si="61"/>
        <v/>
      </c>
      <c r="AD153" s="110" t="str">
        <f t="shared" si="61"/>
        <v/>
      </c>
      <c r="AE153" s="111" t="str">
        <f t="shared" si="61"/>
        <v/>
      </c>
    </row>
    <row r="154" spans="2:31" ht="12" customHeight="1">
      <c r="B154" s="27">
        <f>IF(情報!$C152="","",情報!$C152)</f>
        <v>415</v>
      </c>
      <c r="C154" s="28" t="str">
        <f t="shared" si="54"/>
        <v/>
      </c>
      <c r="D154" s="114" t="str">
        <f t="shared" si="55"/>
        <v/>
      </c>
      <c r="E154" s="115" t="str">
        <f t="shared" si="55"/>
        <v/>
      </c>
      <c r="F154" s="115" t="str">
        <f t="shared" si="55"/>
        <v/>
      </c>
      <c r="G154" s="116" t="str">
        <f t="shared" si="55"/>
        <v/>
      </c>
      <c r="H154" s="114" t="str">
        <f t="shared" si="56"/>
        <v/>
      </c>
      <c r="I154" s="115" t="str">
        <f t="shared" si="56"/>
        <v/>
      </c>
      <c r="J154" s="115" t="str">
        <f t="shared" si="56"/>
        <v/>
      </c>
      <c r="K154" s="116" t="str">
        <f t="shared" si="56"/>
        <v/>
      </c>
      <c r="L154" s="114" t="str">
        <f t="shared" si="57"/>
        <v/>
      </c>
      <c r="M154" s="115" t="str">
        <f t="shared" si="57"/>
        <v/>
      </c>
      <c r="N154" s="115" t="str">
        <f t="shared" si="57"/>
        <v/>
      </c>
      <c r="O154" s="116" t="str">
        <f t="shared" si="57"/>
        <v/>
      </c>
      <c r="P154" s="114" t="str">
        <f t="shared" si="58"/>
        <v/>
      </c>
      <c r="Q154" s="115" t="str">
        <f t="shared" si="58"/>
        <v/>
      </c>
      <c r="R154" s="115" t="str">
        <f t="shared" si="58"/>
        <v/>
      </c>
      <c r="S154" s="116" t="str">
        <f t="shared" si="58"/>
        <v/>
      </c>
      <c r="T154" s="114" t="str">
        <f t="shared" si="59"/>
        <v/>
      </c>
      <c r="U154" s="115" t="str">
        <f t="shared" si="59"/>
        <v/>
      </c>
      <c r="V154" s="115" t="str">
        <f t="shared" si="59"/>
        <v/>
      </c>
      <c r="W154" s="116" t="str">
        <f t="shared" si="59"/>
        <v/>
      </c>
      <c r="X154" s="114" t="str">
        <f t="shared" si="60"/>
        <v/>
      </c>
      <c r="Y154" s="115" t="str">
        <f t="shared" si="60"/>
        <v/>
      </c>
      <c r="Z154" s="115" t="str">
        <f t="shared" si="60"/>
        <v/>
      </c>
      <c r="AA154" s="116" t="str">
        <f t="shared" si="60"/>
        <v/>
      </c>
      <c r="AB154" s="114" t="str">
        <f t="shared" si="61"/>
        <v/>
      </c>
      <c r="AC154" s="115" t="str">
        <f t="shared" si="61"/>
        <v/>
      </c>
      <c r="AD154" s="115" t="str">
        <f t="shared" si="61"/>
        <v/>
      </c>
      <c r="AE154" s="116" t="str">
        <f t="shared" si="61"/>
        <v/>
      </c>
    </row>
    <row r="155" spans="2:31" ht="12" customHeight="1">
      <c r="B155" s="33">
        <f>IF(情報!$C153="","",情報!$C153)</f>
        <v>416</v>
      </c>
      <c r="C155" s="34" t="str">
        <f t="shared" si="54"/>
        <v/>
      </c>
      <c r="D155" s="117" t="str">
        <f t="shared" si="55"/>
        <v/>
      </c>
      <c r="E155" s="118" t="str">
        <f t="shared" si="55"/>
        <v/>
      </c>
      <c r="F155" s="118" t="str">
        <f t="shared" si="55"/>
        <v/>
      </c>
      <c r="G155" s="119" t="str">
        <f t="shared" si="55"/>
        <v/>
      </c>
      <c r="H155" s="117" t="str">
        <f t="shared" si="56"/>
        <v/>
      </c>
      <c r="I155" s="118" t="str">
        <f t="shared" si="56"/>
        <v/>
      </c>
      <c r="J155" s="118" t="str">
        <f t="shared" si="56"/>
        <v/>
      </c>
      <c r="K155" s="119" t="str">
        <f t="shared" si="56"/>
        <v/>
      </c>
      <c r="L155" s="117" t="str">
        <f t="shared" si="57"/>
        <v/>
      </c>
      <c r="M155" s="118" t="str">
        <f t="shared" si="57"/>
        <v/>
      </c>
      <c r="N155" s="118" t="str">
        <f t="shared" si="57"/>
        <v/>
      </c>
      <c r="O155" s="119" t="str">
        <f t="shared" si="57"/>
        <v/>
      </c>
      <c r="P155" s="117" t="str">
        <f t="shared" si="58"/>
        <v/>
      </c>
      <c r="Q155" s="118" t="str">
        <f t="shared" si="58"/>
        <v/>
      </c>
      <c r="R155" s="118" t="str">
        <f t="shared" si="58"/>
        <v/>
      </c>
      <c r="S155" s="119" t="str">
        <f t="shared" si="58"/>
        <v/>
      </c>
      <c r="T155" s="117" t="str">
        <f t="shared" si="59"/>
        <v/>
      </c>
      <c r="U155" s="118" t="str">
        <f t="shared" si="59"/>
        <v/>
      </c>
      <c r="V155" s="118" t="str">
        <f t="shared" si="59"/>
        <v/>
      </c>
      <c r="W155" s="119" t="str">
        <f t="shared" si="59"/>
        <v/>
      </c>
      <c r="X155" s="117" t="str">
        <f t="shared" si="60"/>
        <v/>
      </c>
      <c r="Y155" s="118" t="str">
        <f t="shared" si="60"/>
        <v/>
      </c>
      <c r="Z155" s="118" t="str">
        <f t="shared" si="60"/>
        <v/>
      </c>
      <c r="AA155" s="119" t="str">
        <f t="shared" si="60"/>
        <v/>
      </c>
      <c r="AB155" s="117" t="str">
        <f t="shared" si="61"/>
        <v/>
      </c>
      <c r="AC155" s="118" t="str">
        <f t="shared" si="61"/>
        <v/>
      </c>
      <c r="AD155" s="118" t="str">
        <f t="shared" si="61"/>
        <v/>
      </c>
      <c r="AE155" s="119" t="str">
        <f t="shared" si="61"/>
        <v/>
      </c>
    </row>
    <row r="156" spans="2:31" ht="12" customHeight="1">
      <c r="B156" s="21">
        <f>IF(情報!$C154="","",情報!$C154)</f>
        <v>417</v>
      </c>
      <c r="C156" s="22" t="str">
        <f t="shared" si="54"/>
        <v/>
      </c>
      <c r="D156" s="109" t="str">
        <f t="shared" si="55"/>
        <v/>
      </c>
      <c r="E156" s="110" t="str">
        <f t="shared" si="55"/>
        <v/>
      </c>
      <c r="F156" s="110" t="str">
        <f t="shared" si="55"/>
        <v/>
      </c>
      <c r="G156" s="111" t="str">
        <f t="shared" si="55"/>
        <v/>
      </c>
      <c r="H156" s="109" t="str">
        <f t="shared" si="56"/>
        <v/>
      </c>
      <c r="I156" s="110" t="str">
        <f t="shared" si="56"/>
        <v/>
      </c>
      <c r="J156" s="110" t="str">
        <f t="shared" si="56"/>
        <v/>
      </c>
      <c r="K156" s="111" t="str">
        <f t="shared" si="56"/>
        <v/>
      </c>
      <c r="L156" s="109" t="str">
        <f t="shared" si="57"/>
        <v/>
      </c>
      <c r="M156" s="110" t="str">
        <f t="shared" si="57"/>
        <v/>
      </c>
      <c r="N156" s="110" t="str">
        <f t="shared" si="57"/>
        <v/>
      </c>
      <c r="O156" s="111" t="str">
        <f t="shared" si="57"/>
        <v/>
      </c>
      <c r="P156" s="109" t="str">
        <f t="shared" si="58"/>
        <v/>
      </c>
      <c r="Q156" s="110" t="str">
        <f t="shared" si="58"/>
        <v/>
      </c>
      <c r="R156" s="110" t="str">
        <f t="shared" si="58"/>
        <v/>
      </c>
      <c r="S156" s="111" t="str">
        <f t="shared" si="58"/>
        <v/>
      </c>
      <c r="T156" s="109" t="str">
        <f t="shared" si="59"/>
        <v/>
      </c>
      <c r="U156" s="110" t="str">
        <f t="shared" si="59"/>
        <v/>
      </c>
      <c r="V156" s="110" t="str">
        <f t="shared" si="59"/>
        <v/>
      </c>
      <c r="W156" s="111" t="str">
        <f t="shared" si="59"/>
        <v/>
      </c>
      <c r="X156" s="109" t="str">
        <f t="shared" si="60"/>
        <v/>
      </c>
      <c r="Y156" s="110" t="str">
        <f t="shared" si="60"/>
        <v/>
      </c>
      <c r="Z156" s="110" t="str">
        <f t="shared" si="60"/>
        <v/>
      </c>
      <c r="AA156" s="111" t="str">
        <f t="shared" si="60"/>
        <v/>
      </c>
      <c r="AB156" s="109" t="str">
        <f t="shared" si="61"/>
        <v/>
      </c>
      <c r="AC156" s="110" t="str">
        <f t="shared" si="61"/>
        <v/>
      </c>
      <c r="AD156" s="110" t="str">
        <f t="shared" si="61"/>
        <v/>
      </c>
      <c r="AE156" s="111" t="str">
        <f t="shared" si="61"/>
        <v/>
      </c>
    </row>
    <row r="157" spans="2:31" ht="12" customHeight="1">
      <c r="B157" s="21">
        <f>IF(情報!$C155="","",情報!$C155)</f>
        <v>418</v>
      </c>
      <c r="C157" s="22" t="str">
        <f t="shared" si="54"/>
        <v/>
      </c>
      <c r="D157" s="109" t="str">
        <f t="shared" si="55"/>
        <v/>
      </c>
      <c r="E157" s="110" t="str">
        <f t="shared" si="55"/>
        <v/>
      </c>
      <c r="F157" s="110" t="str">
        <f t="shared" si="55"/>
        <v/>
      </c>
      <c r="G157" s="111" t="str">
        <f t="shared" si="55"/>
        <v/>
      </c>
      <c r="H157" s="109" t="str">
        <f t="shared" si="56"/>
        <v/>
      </c>
      <c r="I157" s="110" t="str">
        <f t="shared" si="56"/>
        <v/>
      </c>
      <c r="J157" s="110" t="str">
        <f t="shared" si="56"/>
        <v/>
      </c>
      <c r="K157" s="111" t="str">
        <f t="shared" si="56"/>
        <v/>
      </c>
      <c r="L157" s="109" t="str">
        <f t="shared" si="57"/>
        <v/>
      </c>
      <c r="M157" s="110" t="str">
        <f t="shared" si="57"/>
        <v/>
      </c>
      <c r="N157" s="110" t="str">
        <f t="shared" si="57"/>
        <v/>
      </c>
      <c r="O157" s="111" t="str">
        <f t="shared" si="57"/>
        <v/>
      </c>
      <c r="P157" s="109" t="str">
        <f t="shared" si="58"/>
        <v/>
      </c>
      <c r="Q157" s="110" t="str">
        <f t="shared" si="58"/>
        <v/>
      </c>
      <c r="R157" s="110" t="str">
        <f t="shared" si="58"/>
        <v/>
      </c>
      <c r="S157" s="111" t="str">
        <f t="shared" si="58"/>
        <v/>
      </c>
      <c r="T157" s="109" t="str">
        <f t="shared" si="59"/>
        <v/>
      </c>
      <c r="U157" s="110" t="str">
        <f t="shared" si="59"/>
        <v/>
      </c>
      <c r="V157" s="110" t="str">
        <f t="shared" si="59"/>
        <v/>
      </c>
      <c r="W157" s="111" t="str">
        <f t="shared" si="59"/>
        <v/>
      </c>
      <c r="X157" s="109" t="str">
        <f t="shared" si="60"/>
        <v/>
      </c>
      <c r="Y157" s="110" t="str">
        <f t="shared" si="60"/>
        <v/>
      </c>
      <c r="Z157" s="110" t="str">
        <f t="shared" si="60"/>
        <v/>
      </c>
      <c r="AA157" s="111" t="str">
        <f t="shared" si="60"/>
        <v/>
      </c>
      <c r="AB157" s="109" t="str">
        <f t="shared" si="61"/>
        <v/>
      </c>
      <c r="AC157" s="110" t="str">
        <f t="shared" si="61"/>
        <v/>
      </c>
      <c r="AD157" s="110" t="str">
        <f t="shared" si="61"/>
        <v/>
      </c>
      <c r="AE157" s="111" t="str">
        <f t="shared" si="61"/>
        <v/>
      </c>
    </row>
    <row r="158" spans="2:31" ht="12" customHeight="1">
      <c r="B158" s="21">
        <f>IF(情報!$C156="","",情報!$C156)</f>
        <v>419</v>
      </c>
      <c r="C158" s="22" t="str">
        <f t="shared" si="54"/>
        <v/>
      </c>
      <c r="D158" s="109" t="str">
        <f t="shared" si="55"/>
        <v/>
      </c>
      <c r="E158" s="110" t="str">
        <f t="shared" si="55"/>
        <v/>
      </c>
      <c r="F158" s="110" t="str">
        <f t="shared" si="55"/>
        <v/>
      </c>
      <c r="G158" s="111" t="str">
        <f t="shared" si="55"/>
        <v/>
      </c>
      <c r="H158" s="109" t="str">
        <f t="shared" si="56"/>
        <v/>
      </c>
      <c r="I158" s="110" t="str">
        <f t="shared" si="56"/>
        <v/>
      </c>
      <c r="J158" s="110" t="str">
        <f t="shared" si="56"/>
        <v/>
      </c>
      <c r="K158" s="111" t="str">
        <f t="shared" si="56"/>
        <v/>
      </c>
      <c r="L158" s="109" t="str">
        <f t="shared" si="57"/>
        <v/>
      </c>
      <c r="M158" s="110" t="str">
        <f t="shared" si="57"/>
        <v/>
      </c>
      <c r="N158" s="110" t="str">
        <f t="shared" si="57"/>
        <v/>
      </c>
      <c r="O158" s="111" t="str">
        <f t="shared" si="57"/>
        <v/>
      </c>
      <c r="P158" s="109" t="str">
        <f t="shared" si="58"/>
        <v/>
      </c>
      <c r="Q158" s="110" t="str">
        <f t="shared" si="58"/>
        <v/>
      </c>
      <c r="R158" s="110" t="str">
        <f t="shared" si="58"/>
        <v/>
      </c>
      <c r="S158" s="111" t="str">
        <f t="shared" si="58"/>
        <v/>
      </c>
      <c r="T158" s="109" t="str">
        <f t="shared" si="59"/>
        <v/>
      </c>
      <c r="U158" s="110" t="str">
        <f t="shared" si="59"/>
        <v/>
      </c>
      <c r="V158" s="110" t="str">
        <f t="shared" si="59"/>
        <v/>
      </c>
      <c r="W158" s="111" t="str">
        <f t="shared" si="59"/>
        <v/>
      </c>
      <c r="X158" s="109" t="str">
        <f t="shared" si="60"/>
        <v/>
      </c>
      <c r="Y158" s="110" t="str">
        <f t="shared" si="60"/>
        <v/>
      </c>
      <c r="Z158" s="110" t="str">
        <f t="shared" si="60"/>
        <v/>
      </c>
      <c r="AA158" s="111" t="str">
        <f t="shared" si="60"/>
        <v/>
      </c>
      <c r="AB158" s="109" t="str">
        <f t="shared" si="61"/>
        <v/>
      </c>
      <c r="AC158" s="110" t="str">
        <f t="shared" si="61"/>
        <v/>
      </c>
      <c r="AD158" s="110" t="str">
        <f t="shared" si="61"/>
        <v/>
      </c>
      <c r="AE158" s="111" t="str">
        <f t="shared" si="61"/>
        <v/>
      </c>
    </row>
    <row r="159" spans="2:31" ht="12" customHeight="1">
      <c r="B159" s="27">
        <f>IF(情報!$C157="","",情報!$C157)</f>
        <v>420</v>
      </c>
      <c r="C159" s="28" t="str">
        <f t="shared" si="54"/>
        <v/>
      </c>
      <c r="D159" s="114" t="str">
        <f t="shared" si="55"/>
        <v/>
      </c>
      <c r="E159" s="115" t="str">
        <f t="shared" si="55"/>
        <v/>
      </c>
      <c r="F159" s="115" t="str">
        <f t="shared" si="55"/>
        <v/>
      </c>
      <c r="G159" s="116" t="str">
        <f t="shared" si="55"/>
        <v/>
      </c>
      <c r="H159" s="114" t="str">
        <f t="shared" si="56"/>
        <v/>
      </c>
      <c r="I159" s="115" t="str">
        <f t="shared" si="56"/>
        <v/>
      </c>
      <c r="J159" s="115" t="str">
        <f t="shared" si="56"/>
        <v/>
      </c>
      <c r="K159" s="116" t="str">
        <f t="shared" si="56"/>
        <v/>
      </c>
      <c r="L159" s="114" t="str">
        <f t="shared" si="57"/>
        <v/>
      </c>
      <c r="M159" s="115" t="str">
        <f t="shared" si="57"/>
        <v/>
      </c>
      <c r="N159" s="115" t="str">
        <f t="shared" si="57"/>
        <v/>
      </c>
      <c r="O159" s="116" t="str">
        <f t="shared" si="57"/>
        <v/>
      </c>
      <c r="P159" s="114" t="str">
        <f t="shared" si="58"/>
        <v/>
      </c>
      <c r="Q159" s="115" t="str">
        <f t="shared" si="58"/>
        <v/>
      </c>
      <c r="R159" s="115" t="str">
        <f t="shared" si="58"/>
        <v/>
      </c>
      <c r="S159" s="116" t="str">
        <f t="shared" si="58"/>
        <v/>
      </c>
      <c r="T159" s="114" t="str">
        <f t="shared" si="59"/>
        <v/>
      </c>
      <c r="U159" s="115" t="str">
        <f t="shared" si="59"/>
        <v/>
      </c>
      <c r="V159" s="115" t="str">
        <f t="shared" si="59"/>
        <v/>
      </c>
      <c r="W159" s="116" t="str">
        <f t="shared" si="59"/>
        <v/>
      </c>
      <c r="X159" s="114" t="str">
        <f t="shared" si="60"/>
        <v/>
      </c>
      <c r="Y159" s="115" t="str">
        <f t="shared" si="60"/>
        <v/>
      </c>
      <c r="Z159" s="115" t="str">
        <f t="shared" si="60"/>
        <v/>
      </c>
      <c r="AA159" s="116" t="str">
        <f t="shared" si="60"/>
        <v/>
      </c>
      <c r="AB159" s="114" t="str">
        <f t="shared" si="61"/>
        <v/>
      </c>
      <c r="AC159" s="115" t="str">
        <f t="shared" si="61"/>
        <v/>
      </c>
      <c r="AD159" s="115" t="str">
        <f t="shared" si="61"/>
        <v/>
      </c>
      <c r="AE159" s="116" t="str">
        <f t="shared" si="61"/>
        <v/>
      </c>
    </row>
    <row r="160" spans="2:31" ht="12" customHeight="1">
      <c r="B160" s="33">
        <f>IF(情報!$C158="","",情報!$C158)</f>
        <v>421</v>
      </c>
      <c r="C160" s="34" t="str">
        <f t="shared" si="54"/>
        <v/>
      </c>
      <c r="D160" s="117" t="str">
        <f t="shared" si="55"/>
        <v/>
      </c>
      <c r="E160" s="118" t="str">
        <f t="shared" si="55"/>
        <v/>
      </c>
      <c r="F160" s="118" t="str">
        <f t="shared" si="55"/>
        <v/>
      </c>
      <c r="G160" s="119" t="str">
        <f t="shared" si="55"/>
        <v/>
      </c>
      <c r="H160" s="117" t="str">
        <f t="shared" si="56"/>
        <v/>
      </c>
      <c r="I160" s="118" t="str">
        <f t="shared" si="56"/>
        <v/>
      </c>
      <c r="J160" s="118" t="str">
        <f t="shared" si="56"/>
        <v/>
      </c>
      <c r="K160" s="119" t="str">
        <f t="shared" si="56"/>
        <v/>
      </c>
      <c r="L160" s="117" t="str">
        <f t="shared" si="57"/>
        <v/>
      </c>
      <c r="M160" s="118" t="str">
        <f t="shared" si="57"/>
        <v/>
      </c>
      <c r="N160" s="118" t="str">
        <f t="shared" si="57"/>
        <v/>
      </c>
      <c r="O160" s="119" t="str">
        <f t="shared" si="57"/>
        <v/>
      </c>
      <c r="P160" s="117" t="str">
        <f t="shared" si="58"/>
        <v/>
      </c>
      <c r="Q160" s="118" t="str">
        <f t="shared" si="58"/>
        <v/>
      </c>
      <c r="R160" s="118" t="str">
        <f t="shared" si="58"/>
        <v/>
      </c>
      <c r="S160" s="119" t="str">
        <f t="shared" si="58"/>
        <v/>
      </c>
      <c r="T160" s="117" t="str">
        <f t="shared" si="59"/>
        <v/>
      </c>
      <c r="U160" s="118" t="str">
        <f t="shared" si="59"/>
        <v/>
      </c>
      <c r="V160" s="118" t="str">
        <f t="shared" si="59"/>
        <v/>
      </c>
      <c r="W160" s="119" t="str">
        <f t="shared" si="59"/>
        <v/>
      </c>
      <c r="X160" s="117" t="str">
        <f t="shared" si="60"/>
        <v/>
      </c>
      <c r="Y160" s="118" t="str">
        <f t="shared" si="60"/>
        <v/>
      </c>
      <c r="Z160" s="118" t="str">
        <f t="shared" si="60"/>
        <v/>
      </c>
      <c r="AA160" s="119" t="str">
        <f t="shared" si="60"/>
        <v/>
      </c>
      <c r="AB160" s="117" t="str">
        <f t="shared" si="61"/>
        <v/>
      </c>
      <c r="AC160" s="118" t="str">
        <f t="shared" si="61"/>
        <v/>
      </c>
      <c r="AD160" s="118" t="str">
        <f t="shared" si="61"/>
        <v/>
      </c>
      <c r="AE160" s="119" t="str">
        <f t="shared" si="61"/>
        <v/>
      </c>
    </row>
    <row r="161" spans="2:31" ht="12" customHeight="1">
      <c r="B161" s="21">
        <f>IF(情報!$C159="","",情報!$C159)</f>
        <v>422</v>
      </c>
      <c r="C161" s="22" t="str">
        <f t="shared" si="54"/>
        <v/>
      </c>
      <c r="D161" s="109" t="str">
        <f t="shared" si="55"/>
        <v/>
      </c>
      <c r="E161" s="110" t="str">
        <f t="shared" si="55"/>
        <v/>
      </c>
      <c r="F161" s="110" t="str">
        <f t="shared" si="55"/>
        <v/>
      </c>
      <c r="G161" s="111" t="str">
        <f t="shared" si="55"/>
        <v/>
      </c>
      <c r="H161" s="109" t="str">
        <f t="shared" si="56"/>
        <v/>
      </c>
      <c r="I161" s="110" t="str">
        <f t="shared" si="56"/>
        <v/>
      </c>
      <c r="J161" s="110" t="str">
        <f t="shared" si="56"/>
        <v/>
      </c>
      <c r="K161" s="111" t="str">
        <f t="shared" si="56"/>
        <v/>
      </c>
      <c r="L161" s="109" t="str">
        <f t="shared" si="57"/>
        <v/>
      </c>
      <c r="M161" s="110" t="str">
        <f t="shared" si="57"/>
        <v/>
      </c>
      <c r="N161" s="110" t="str">
        <f t="shared" si="57"/>
        <v/>
      </c>
      <c r="O161" s="111" t="str">
        <f t="shared" si="57"/>
        <v/>
      </c>
      <c r="P161" s="109" t="str">
        <f t="shared" si="58"/>
        <v/>
      </c>
      <c r="Q161" s="110" t="str">
        <f t="shared" si="58"/>
        <v/>
      </c>
      <c r="R161" s="110" t="str">
        <f t="shared" si="58"/>
        <v/>
      </c>
      <c r="S161" s="111" t="str">
        <f t="shared" si="58"/>
        <v/>
      </c>
      <c r="T161" s="109" t="str">
        <f t="shared" si="59"/>
        <v/>
      </c>
      <c r="U161" s="110" t="str">
        <f t="shared" si="59"/>
        <v/>
      </c>
      <c r="V161" s="110" t="str">
        <f t="shared" si="59"/>
        <v/>
      </c>
      <c r="W161" s="111" t="str">
        <f t="shared" si="59"/>
        <v/>
      </c>
      <c r="X161" s="109" t="str">
        <f t="shared" si="60"/>
        <v/>
      </c>
      <c r="Y161" s="110" t="str">
        <f t="shared" si="60"/>
        <v/>
      </c>
      <c r="Z161" s="110" t="str">
        <f t="shared" si="60"/>
        <v/>
      </c>
      <c r="AA161" s="111" t="str">
        <f t="shared" si="60"/>
        <v/>
      </c>
      <c r="AB161" s="109" t="str">
        <f t="shared" si="61"/>
        <v/>
      </c>
      <c r="AC161" s="110" t="str">
        <f t="shared" si="61"/>
        <v/>
      </c>
      <c r="AD161" s="110" t="str">
        <f t="shared" si="61"/>
        <v/>
      </c>
      <c r="AE161" s="111" t="str">
        <f t="shared" si="61"/>
        <v/>
      </c>
    </row>
    <row r="162" spans="2:31" ht="12" customHeight="1">
      <c r="B162" s="21">
        <f>IF(情報!$C160="","",情報!$C160)</f>
        <v>423</v>
      </c>
      <c r="C162" s="22" t="str">
        <f t="shared" si="54"/>
        <v/>
      </c>
      <c r="D162" s="109" t="str">
        <f t="shared" si="55"/>
        <v/>
      </c>
      <c r="E162" s="110" t="str">
        <f t="shared" si="55"/>
        <v/>
      </c>
      <c r="F162" s="110" t="str">
        <f t="shared" si="55"/>
        <v/>
      </c>
      <c r="G162" s="111" t="str">
        <f t="shared" si="55"/>
        <v/>
      </c>
      <c r="H162" s="109" t="str">
        <f t="shared" si="56"/>
        <v/>
      </c>
      <c r="I162" s="110" t="str">
        <f t="shared" si="56"/>
        <v/>
      </c>
      <c r="J162" s="110" t="str">
        <f t="shared" si="56"/>
        <v/>
      </c>
      <c r="K162" s="111" t="str">
        <f t="shared" si="56"/>
        <v/>
      </c>
      <c r="L162" s="109" t="str">
        <f t="shared" si="57"/>
        <v/>
      </c>
      <c r="M162" s="110" t="str">
        <f t="shared" si="57"/>
        <v/>
      </c>
      <c r="N162" s="110" t="str">
        <f t="shared" si="57"/>
        <v/>
      </c>
      <c r="O162" s="111" t="str">
        <f t="shared" si="57"/>
        <v/>
      </c>
      <c r="P162" s="109" t="str">
        <f t="shared" si="58"/>
        <v/>
      </c>
      <c r="Q162" s="110" t="str">
        <f t="shared" si="58"/>
        <v/>
      </c>
      <c r="R162" s="110" t="str">
        <f t="shared" si="58"/>
        <v/>
      </c>
      <c r="S162" s="111" t="str">
        <f t="shared" si="58"/>
        <v/>
      </c>
      <c r="T162" s="109" t="str">
        <f t="shared" si="59"/>
        <v/>
      </c>
      <c r="U162" s="110" t="str">
        <f t="shared" si="59"/>
        <v/>
      </c>
      <c r="V162" s="110" t="str">
        <f t="shared" si="59"/>
        <v/>
      </c>
      <c r="W162" s="111" t="str">
        <f t="shared" si="59"/>
        <v/>
      </c>
      <c r="X162" s="109" t="str">
        <f t="shared" si="60"/>
        <v/>
      </c>
      <c r="Y162" s="110" t="str">
        <f t="shared" si="60"/>
        <v/>
      </c>
      <c r="Z162" s="110" t="str">
        <f t="shared" si="60"/>
        <v/>
      </c>
      <c r="AA162" s="111" t="str">
        <f t="shared" si="60"/>
        <v/>
      </c>
      <c r="AB162" s="109" t="str">
        <f t="shared" si="61"/>
        <v/>
      </c>
      <c r="AC162" s="110" t="str">
        <f t="shared" si="61"/>
        <v/>
      </c>
      <c r="AD162" s="110" t="str">
        <f t="shared" si="61"/>
        <v/>
      </c>
      <c r="AE162" s="111" t="str">
        <f t="shared" si="61"/>
        <v/>
      </c>
    </row>
    <row r="163" spans="2:31" ht="12" customHeight="1">
      <c r="B163" s="21">
        <f>IF(情報!$C161="","",情報!$C161)</f>
        <v>424</v>
      </c>
      <c r="C163" s="22" t="str">
        <f t="shared" si="54"/>
        <v/>
      </c>
      <c r="D163" s="109" t="str">
        <f t="shared" si="55"/>
        <v/>
      </c>
      <c r="E163" s="110" t="str">
        <f t="shared" si="55"/>
        <v/>
      </c>
      <c r="F163" s="110" t="str">
        <f t="shared" si="55"/>
        <v/>
      </c>
      <c r="G163" s="111" t="str">
        <f t="shared" si="55"/>
        <v/>
      </c>
      <c r="H163" s="109" t="str">
        <f t="shared" si="56"/>
        <v/>
      </c>
      <c r="I163" s="110" t="str">
        <f t="shared" si="56"/>
        <v/>
      </c>
      <c r="J163" s="110" t="str">
        <f t="shared" si="56"/>
        <v/>
      </c>
      <c r="K163" s="111" t="str">
        <f t="shared" si="56"/>
        <v/>
      </c>
      <c r="L163" s="109" t="str">
        <f t="shared" si="57"/>
        <v/>
      </c>
      <c r="M163" s="110" t="str">
        <f t="shared" si="57"/>
        <v/>
      </c>
      <c r="N163" s="110" t="str">
        <f t="shared" si="57"/>
        <v/>
      </c>
      <c r="O163" s="111" t="str">
        <f t="shared" si="57"/>
        <v/>
      </c>
      <c r="P163" s="109" t="str">
        <f t="shared" si="58"/>
        <v/>
      </c>
      <c r="Q163" s="110" t="str">
        <f t="shared" si="58"/>
        <v/>
      </c>
      <c r="R163" s="110" t="str">
        <f t="shared" si="58"/>
        <v/>
      </c>
      <c r="S163" s="111" t="str">
        <f t="shared" si="58"/>
        <v/>
      </c>
      <c r="T163" s="109" t="str">
        <f t="shared" si="59"/>
        <v/>
      </c>
      <c r="U163" s="110" t="str">
        <f t="shared" si="59"/>
        <v/>
      </c>
      <c r="V163" s="110" t="str">
        <f t="shared" si="59"/>
        <v/>
      </c>
      <c r="W163" s="111" t="str">
        <f t="shared" si="59"/>
        <v/>
      </c>
      <c r="X163" s="109" t="str">
        <f t="shared" si="60"/>
        <v/>
      </c>
      <c r="Y163" s="110" t="str">
        <f t="shared" si="60"/>
        <v/>
      </c>
      <c r="Z163" s="110" t="str">
        <f t="shared" si="60"/>
        <v/>
      </c>
      <c r="AA163" s="111" t="str">
        <f t="shared" si="60"/>
        <v/>
      </c>
      <c r="AB163" s="109" t="str">
        <f t="shared" si="61"/>
        <v/>
      </c>
      <c r="AC163" s="110" t="str">
        <f t="shared" si="61"/>
        <v/>
      </c>
      <c r="AD163" s="110" t="str">
        <f t="shared" si="61"/>
        <v/>
      </c>
      <c r="AE163" s="111" t="str">
        <f t="shared" si="61"/>
        <v/>
      </c>
    </row>
    <row r="164" spans="2:31" ht="12" customHeight="1">
      <c r="B164" s="27">
        <f>IF(情報!$C162="","",情報!$C162)</f>
        <v>425</v>
      </c>
      <c r="C164" s="28" t="str">
        <f t="shared" si="54"/>
        <v/>
      </c>
      <c r="D164" s="114" t="str">
        <f t="shared" si="55"/>
        <v/>
      </c>
      <c r="E164" s="115" t="str">
        <f t="shared" si="55"/>
        <v/>
      </c>
      <c r="F164" s="115" t="str">
        <f t="shared" si="55"/>
        <v/>
      </c>
      <c r="G164" s="116" t="str">
        <f t="shared" si="55"/>
        <v/>
      </c>
      <c r="H164" s="114" t="str">
        <f t="shared" si="56"/>
        <v/>
      </c>
      <c r="I164" s="115" t="str">
        <f t="shared" si="56"/>
        <v/>
      </c>
      <c r="J164" s="115" t="str">
        <f t="shared" si="56"/>
        <v/>
      </c>
      <c r="K164" s="116" t="str">
        <f t="shared" si="56"/>
        <v/>
      </c>
      <c r="L164" s="114" t="str">
        <f t="shared" si="57"/>
        <v/>
      </c>
      <c r="M164" s="115" t="str">
        <f t="shared" si="57"/>
        <v/>
      </c>
      <c r="N164" s="115" t="str">
        <f t="shared" si="57"/>
        <v/>
      </c>
      <c r="O164" s="116" t="str">
        <f t="shared" si="57"/>
        <v/>
      </c>
      <c r="P164" s="114" t="str">
        <f t="shared" si="58"/>
        <v/>
      </c>
      <c r="Q164" s="115" t="str">
        <f t="shared" si="58"/>
        <v/>
      </c>
      <c r="R164" s="115" t="str">
        <f t="shared" si="58"/>
        <v/>
      </c>
      <c r="S164" s="116" t="str">
        <f t="shared" si="58"/>
        <v/>
      </c>
      <c r="T164" s="114" t="str">
        <f t="shared" si="59"/>
        <v/>
      </c>
      <c r="U164" s="115" t="str">
        <f t="shared" si="59"/>
        <v/>
      </c>
      <c r="V164" s="115" t="str">
        <f t="shared" si="59"/>
        <v/>
      </c>
      <c r="W164" s="116" t="str">
        <f t="shared" si="59"/>
        <v/>
      </c>
      <c r="X164" s="114" t="str">
        <f t="shared" si="60"/>
        <v/>
      </c>
      <c r="Y164" s="115" t="str">
        <f t="shared" si="60"/>
        <v/>
      </c>
      <c r="Z164" s="115" t="str">
        <f t="shared" si="60"/>
        <v/>
      </c>
      <c r="AA164" s="116" t="str">
        <f t="shared" si="60"/>
        <v/>
      </c>
      <c r="AB164" s="114" t="str">
        <f t="shared" si="61"/>
        <v/>
      </c>
      <c r="AC164" s="115" t="str">
        <f t="shared" si="61"/>
        <v/>
      </c>
      <c r="AD164" s="115" t="str">
        <f t="shared" si="61"/>
        <v/>
      </c>
      <c r="AE164" s="116" t="str">
        <f t="shared" si="61"/>
        <v/>
      </c>
    </row>
    <row r="165" spans="2:31" ht="12" customHeight="1">
      <c r="B165" s="33">
        <f>IF(情報!$C163="","",情報!$C163)</f>
        <v>426</v>
      </c>
      <c r="C165" s="34" t="str">
        <f t="shared" ref="C165:C184" si="62">IF(ISERROR(VLOOKUP($B165,名列,2,FALSE)&amp;""),"",VLOOKUP($B165,名列,2,FALSE)&amp;"")</f>
        <v/>
      </c>
      <c r="D165" s="117" t="str">
        <f t="shared" ref="D165:G184" si="63">IF($C165="","",VLOOKUP($B165,評1,D$1,FALSE))</f>
        <v/>
      </c>
      <c r="E165" s="118" t="str">
        <f t="shared" si="63"/>
        <v/>
      </c>
      <c r="F165" s="118" t="str">
        <f t="shared" si="63"/>
        <v/>
      </c>
      <c r="G165" s="119" t="str">
        <f t="shared" si="63"/>
        <v/>
      </c>
      <c r="H165" s="117" t="str">
        <f t="shared" ref="H165:K184" si="64">IF($C165="","",VLOOKUP($B165,評2,H$1,FALSE))</f>
        <v/>
      </c>
      <c r="I165" s="118" t="str">
        <f t="shared" si="64"/>
        <v/>
      </c>
      <c r="J165" s="118" t="str">
        <f t="shared" si="64"/>
        <v/>
      </c>
      <c r="K165" s="119" t="str">
        <f t="shared" si="64"/>
        <v/>
      </c>
      <c r="L165" s="117" t="str">
        <f t="shared" ref="L165:O184" si="65">IF($C165="","",VLOOKUP($B165,評12A,L$1,FALSE))</f>
        <v/>
      </c>
      <c r="M165" s="118" t="str">
        <f t="shared" si="65"/>
        <v/>
      </c>
      <c r="N165" s="118" t="str">
        <f t="shared" si="65"/>
        <v/>
      </c>
      <c r="O165" s="119" t="str">
        <f t="shared" si="65"/>
        <v/>
      </c>
      <c r="P165" s="117" t="str">
        <f t="shared" ref="P165:S184" si="66">IF($C165="","",VLOOKUP($B165,評12B,P$1,FALSE))</f>
        <v/>
      </c>
      <c r="Q165" s="118" t="str">
        <f t="shared" si="66"/>
        <v/>
      </c>
      <c r="R165" s="118" t="str">
        <f t="shared" si="66"/>
        <v/>
      </c>
      <c r="S165" s="119" t="str">
        <f t="shared" si="66"/>
        <v/>
      </c>
      <c r="T165" s="117" t="str">
        <f t="shared" ref="T165:W184" si="67">IF($C165="","",VLOOKUP($B165,評3,T$1,FALSE))</f>
        <v/>
      </c>
      <c r="U165" s="118" t="str">
        <f t="shared" si="67"/>
        <v/>
      </c>
      <c r="V165" s="118" t="str">
        <f t="shared" si="67"/>
        <v/>
      </c>
      <c r="W165" s="119" t="str">
        <f t="shared" si="67"/>
        <v/>
      </c>
      <c r="X165" s="117" t="str">
        <f t="shared" ref="X165:AA184" si="68">IF($C165="","",VLOOKUP($B165,評末A,X$1,FALSE))</f>
        <v/>
      </c>
      <c r="Y165" s="118" t="str">
        <f t="shared" si="68"/>
        <v/>
      </c>
      <c r="Z165" s="118" t="str">
        <f t="shared" si="68"/>
        <v/>
      </c>
      <c r="AA165" s="119" t="str">
        <f t="shared" si="68"/>
        <v/>
      </c>
      <c r="AB165" s="117" t="str">
        <f t="shared" ref="AB165:AE184" si="69">IF($C165="","",VLOOKUP($B165,評末B,AB$1,FALSE))</f>
        <v/>
      </c>
      <c r="AC165" s="118" t="str">
        <f t="shared" si="69"/>
        <v/>
      </c>
      <c r="AD165" s="118" t="str">
        <f t="shared" si="69"/>
        <v/>
      </c>
      <c r="AE165" s="119" t="str">
        <f t="shared" si="69"/>
        <v/>
      </c>
    </row>
    <row r="166" spans="2:31" ht="12" customHeight="1">
      <c r="B166" s="21">
        <f>IF(情報!$C164="","",情報!$C164)</f>
        <v>427</v>
      </c>
      <c r="C166" s="22" t="str">
        <f t="shared" si="62"/>
        <v/>
      </c>
      <c r="D166" s="109" t="str">
        <f t="shared" si="63"/>
        <v/>
      </c>
      <c r="E166" s="110" t="str">
        <f t="shared" si="63"/>
        <v/>
      </c>
      <c r="F166" s="110" t="str">
        <f t="shared" si="63"/>
        <v/>
      </c>
      <c r="G166" s="111" t="str">
        <f t="shared" si="63"/>
        <v/>
      </c>
      <c r="H166" s="109" t="str">
        <f t="shared" si="64"/>
        <v/>
      </c>
      <c r="I166" s="110" t="str">
        <f t="shared" si="64"/>
        <v/>
      </c>
      <c r="J166" s="110" t="str">
        <f t="shared" si="64"/>
        <v/>
      </c>
      <c r="K166" s="111" t="str">
        <f t="shared" si="64"/>
        <v/>
      </c>
      <c r="L166" s="109" t="str">
        <f t="shared" si="65"/>
        <v/>
      </c>
      <c r="M166" s="110" t="str">
        <f t="shared" si="65"/>
        <v/>
      </c>
      <c r="N166" s="110" t="str">
        <f t="shared" si="65"/>
        <v/>
      </c>
      <c r="O166" s="111" t="str">
        <f t="shared" si="65"/>
        <v/>
      </c>
      <c r="P166" s="109" t="str">
        <f t="shared" si="66"/>
        <v/>
      </c>
      <c r="Q166" s="110" t="str">
        <f t="shared" si="66"/>
        <v/>
      </c>
      <c r="R166" s="110" t="str">
        <f t="shared" si="66"/>
        <v/>
      </c>
      <c r="S166" s="111" t="str">
        <f t="shared" si="66"/>
        <v/>
      </c>
      <c r="T166" s="109" t="str">
        <f t="shared" si="67"/>
        <v/>
      </c>
      <c r="U166" s="110" t="str">
        <f t="shared" si="67"/>
        <v/>
      </c>
      <c r="V166" s="110" t="str">
        <f t="shared" si="67"/>
        <v/>
      </c>
      <c r="W166" s="111" t="str">
        <f t="shared" si="67"/>
        <v/>
      </c>
      <c r="X166" s="109" t="str">
        <f t="shared" si="68"/>
        <v/>
      </c>
      <c r="Y166" s="110" t="str">
        <f t="shared" si="68"/>
        <v/>
      </c>
      <c r="Z166" s="110" t="str">
        <f t="shared" si="68"/>
        <v/>
      </c>
      <c r="AA166" s="111" t="str">
        <f t="shared" si="68"/>
        <v/>
      </c>
      <c r="AB166" s="109" t="str">
        <f t="shared" si="69"/>
        <v/>
      </c>
      <c r="AC166" s="110" t="str">
        <f t="shared" si="69"/>
        <v/>
      </c>
      <c r="AD166" s="110" t="str">
        <f t="shared" si="69"/>
        <v/>
      </c>
      <c r="AE166" s="111" t="str">
        <f t="shared" si="69"/>
        <v/>
      </c>
    </row>
    <row r="167" spans="2:31" ht="12" customHeight="1">
      <c r="B167" s="21">
        <f>IF(情報!$C165="","",情報!$C165)</f>
        <v>428</v>
      </c>
      <c r="C167" s="22" t="str">
        <f t="shared" si="62"/>
        <v/>
      </c>
      <c r="D167" s="109" t="str">
        <f t="shared" si="63"/>
        <v/>
      </c>
      <c r="E167" s="110" t="str">
        <f t="shared" si="63"/>
        <v/>
      </c>
      <c r="F167" s="110" t="str">
        <f t="shared" si="63"/>
        <v/>
      </c>
      <c r="G167" s="111" t="str">
        <f t="shared" si="63"/>
        <v/>
      </c>
      <c r="H167" s="109" t="str">
        <f t="shared" si="64"/>
        <v/>
      </c>
      <c r="I167" s="110" t="str">
        <f t="shared" si="64"/>
        <v/>
      </c>
      <c r="J167" s="110" t="str">
        <f t="shared" si="64"/>
        <v/>
      </c>
      <c r="K167" s="111" t="str">
        <f t="shared" si="64"/>
        <v/>
      </c>
      <c r="L167" s="109" t="str">
        <f t="shared" si="65"/>
        <v/>
      </c>
      <c r="M167" s="110" t="str">
        <f t="shared" si="65"/>
        <v/>
      </c>
      <c r="N167" s="110" t="str">
        <f t="shared" si="65"/>
        <v/>
      </c>
      <c r="O167" s="111" t="str">
        <f t="shared" si="65"/>
        <v/>
      </c>
      <c r="P167" s="109" t="str">
        <f t="shared" si="66"/>
        <v/>
      </c>
      <c r="Q167" s="110" t="str">
        <f t="shared" si="66"/>
        <v/>
      </c>
      <c r="R167" s="110" t="str">
        <f t="shared" si="66"/>
        <v/>
      </c>
      <c r="S167" s="111" t="str">
        <f t="shared" si="66"/>
        <v/>
      </c>
      <c r="T167" s="109" t="str">
        <f t="shared" si="67"/>
        <v/>
      </c>
      <c r="U167" s="110" t="str">
        <f t="shared" si="67"/>
        <v/>
      </c>
      <c r="V167" s="110" t="str">
        <f t="shared" si="67"/>
        <v/>
      </c>
      <c r="W167" s="111" t="str">
        <f t="shared" si="67"/>
        <v/>
      </c>
      <c r="X167" s="109" t="str">
        <f t="shared" si="68"/>
        <v/>
      </c>
      <c r="Y167" s="110" t="str">
        <f t="shared" si="68"/>
        <v/>
      </c>
      <c r="Z167" s="110" t="str">
        <f t="shared" si="68"/>
        <v/>
      </c>
      <c r="AA167" s="111" t="str">
        <f t="shared" si="68"/>
        <v/>
      </c>
      <c r="AB167" s="109" t="str">
        <f t="shared" si="69"/>
        <v/>
      </c>
      <c r="AC167" s="110" t="str">
        <f t="shared" si="69"/>
        <v/>
      </c>
      <c r="AD167" s="110" t="str">
        <f t="shared" si="69"/>
        <v/>
      </c>
      <c r="AE167" s="111" t="str">
        <f t="shared" si="69"/>
        <v/>
      </c>
    </row>
    <row r="168" spans="2:31" ht="12" customHeight="1">
      <c r="B168" s="21">
        <f>IF(情報!$C166="","",情報!$C166)</f>
        <v>429</v>
      </c>
      <c r="C168" s="22" t="str">
        <f t="shared" si="62"/>
        <v/>
      </c>
      <c r="D168" s="109" t="str">
        <f t="shared" si="63"/>
        <v/>
      </c>
      <c r="E168" s="110" t="str">
        <f t="shared" si="63"/>
        <v/>
      </c>
      <c r="F168" s="110" t="str">
        <f t="shared" si="63"/>
        <v/>
      </c>
      <c r="G168" s="111" t="str">
        <f t="shared" si="63"/>
        <v/>
      </c>
      <c r="H168" s="109" t="str">
        <f t="shared" si="64"/>
        <v/>
      </c>
      <c r="I168" s="110" t="str">
        <f t="shared" si="64"/>
        <v/>
      </c>
      <c r="J168" s="110" t="str">
        <f t="shared" si="64"/>
        <v/>
      </c>
      <c r="K168" s="111" t="str">
        <f t="shared" si="64"/>
        <v/>
      </c>
      <c r="L168" s="109" t="str">
        <f t="shared" si="65"/>
        <v/>
      </c>
      <c r="M168" s="110" t="str">
        <f t="shared" si="65"/>
        <v/>
      </c>
      <c r="N168" s="110" t="str">
        <f t="shared" si="65"/>
        <v/>
      </c>
      <c r="O168" s="111" t="str">
        <f t="shared" si="65"/>
        <v/>
      </c>
      <c r="P168" s="109" t="str">
        <f t="shared" si="66"/>
        <v/>
      </c>
      <c r="Q168" s="110" t="str">
        <f t="shared" si="66"/>
        <v/>
      </c>
      <c r="R168" s="110" t="str">
        <f t="shared" si="66"/>
        <v/>
      </c>
      <c r="S168" s="111" t="str">
        <f t="shared" si="66"/>
        <v/>
      </c>
      <c r="T168" s="109" t="str">
        <f t="shared" si="67"/>
        <v/>
      </c>
      <c r="U168" s="110" t="str">
        <f t="shared" si="67"/>
        <v/>
      </c>
      <c r="V168" s="110" t="str">
        <f t="shared" si="67"/>
        <v/>
      </c>
      <c r="W168" s="111" t="str">
        <f t="shared" si="67"/>
        <v/>
      </c>
      <c r="X168" s="109" t="str">
        <f t="shared" si="68"/>
        <v/>
      </c>
      <c r="Y168" s="110" t="str">
        <f t="shared" si="68"/>
        <v/>
      </c>
      <c r="Z168" s="110" t="str">
        <f t="shared" si="68"/>
        <v/>
      </c>
      <c r="AA168" s="111" t="str">
        <f t="shared" si="68"/>
        <v/>
      </c>
      <c r="AB168" s="109" t="str">
        <f t="shared" si="69"/>
        <v/>
      </c>
      <c r="AC168" s="110" t="str">
        <f t="shared" si="69"/>
        <v/>
      </c>
      <c r="AD168" s="110" t="str">
        <f t="shared" si="69"/>
        <v/>
      </c>
      <c r="AE168" s="111" t="str">
        <f t="shared" si="69"/>
        <v/>
      </c>
    </row>
    <row r="169" spans="2:31" ht="12" customHeight="1">
      <c r="B169" s="27">
        <f>IF(情報!$C167="","",情報!$C167)</f>
        <v>430</v>
      </c>
      <c r="C169" s="28" t="str">
        <f t="shared" si="62"/>
        <v/>
      </c>
      <c r="D169" s="114" t="str">
        <f t="shared" si="63"/>
        <v/>
      </c>
      <c r="E169" s="115" t="str">
        <f t="shared" si="63"/>
        <v/>
      </c>
      <c r="F169" s="115" t="str">
        <f t="shared" si="63"/>
        <v/>
      </c>
      <c r="G169" s="116" t="str">
        <f t="shared" si="63"/>
        <v/>
      </c>
      <c r="H169" s="114" t="str">
        <f t="shared" si="64"/>
        <v/>
      </c>
      <c r="I169" s="115" t="str">
        <f t="shared" si="64"/>
        <v/>
      </c>
      <c r="J169" s="115" t="str">
        <f t="shared" si="64"/>
        <v/>
      </c>
      <c r="K169" s="116" t="str">
        <f t="shared" si="64"/>
        <v/>
      </c>
      <c r="L169" s="114" t="str">
        <f t="shared" si="65"/>
        <v/>
      </c>
      <c r="M169" s="115" t="str">
        <f t="shared" si="65"/>
        <v/>
      </c>
      <c r="N169" s="115" t="str">
        <f t="shared" si="65"/>
        <v/>
      </c>
      <c r="O169" s="116" t="str">
        <f t="shared" si="65"/>
        <v/>
      </c>
      <c r="P169" s="114" t="str">
        <f t="shared" si="66"/>
        <v/>
      </c>
      <c r="Q169" s="115" t="str">
        <f t="shared" si="66"/>
        <v/>
      </c>
      <c r="R169" s="115" t="str">
        <f t="shared" si="66"/>
        <v/>
      </c>
      <c r="S169" s="116" t="str">
        <f t="shared" si="66"/>
        <v/>
      </c>
      <c r="T169" s="114" t="str">
        <f t="shared" si="67"/>
        <v/>
      </c>
      <c r="U169" s="115" t="str">
        <f t="shared" si="67"/>
        <v/>
      </c>
      <c r="V169" s="115" t="str">
        <f t="shared" si="67"/>
        <v/>
      </c>
      <c r="W169" s="116" t="str">
        <f t="shared" si="67"/>
        <v/>
      </c>
      <c r="X169" s="114" t="str">
        <f t="shared" si="68"/>
        <v/>
      </c>
      <c r="Y169" s="115" t="str">
        <f t="shared" si="68"/>
        <v/>
      </c>
      <c r="Z169" s="115" t="str">
        <f t="shared" si="68"/>
        <v/>
      </c>
      <c r="AA169" s="116" t="str">
        <f t="shared" si="68"/>
        <v/>
      </c>
      <c r="AB169" s="114" t="str">
        <f t="shared" si="69"/>
        <v/>
      </c>
      <c r="AC169" s="115" t="str">
        <f t="shared" si="69"/>
        <v/>
      </c>
      <c r="AD169" s="115" t="str">
        <f t="shared" si="69"/>
        <v/>
      </c>
      <c r="AE169" s="116" t="str">
        <f t="shared" si="69"/>
        <v/>
      </c>
    </row>
    <row r="170" spans="2:31" ht="12" customHeight="1">
      <c r="B170" s="33">
        <f>IF(情報!$C168="","",情報!$C168)</f>
        <v>431</v>
      </c>
      <c r="C170" s="34" t="str">
        <f t="shared" si="62"/>
        <v/>
      </c>
      <c r="D170" s="117" t="str">
        <f t="shared" si="63"/>
        <v/>
      </c>
      <c r="E170" s="118" t="str">
        <f t="shared" si="63"/>
        <v/>
      </c>
      <c r="F170" s="118" t="str">
        <f t="shared" si="63"/>
        <v/>
      </c>
      <c r="G170" s="119" t="str">
        <f t="shared" si="63"/>
        <v/>
      </c>
      <c r="H170" s="117" t="str">
        <f t="shared" si="64"/>
        <v/>
      </c>
      <c r="I170" s="118" t="str">
        <f t="shared" si="64"/>
        <v/>
      </c>
      <c r="J170" s="118" t="str">
        <f t="shared" si="64"/>
        <v/>
      </c>
      <c r="K170" s="119" t="str">
        <f t="shared" si="64"/>
        <v/>
      </c>
      <c r="L170" s="117" t="str">
        <f t="shared" si="65"/>
        <v/>
      </c>
      <c r="M170" s="118" t="str">
        <f t="shared" si="65"/>
        <v/>
      </c>
      <c r="N170" s="118" t="str">
        <f t="shared" si="65"/>
        <v/>
      </c>
      <c r="O170" s="119" t="str">
        <f t="shared" si="65"/>
        <v/>
      </c>
      <c r="P170" s="117" t="str">
        <f t="shared" si="66"/>
        <v/>
      </c>
      <c r="Q170" s="118" t="str">
        <f t="shared" si="66"/>
        <v/>
      </c>
      <c r="R170" s="118" t="str">
        <f t="shared" si="66"/>
        <v/>
      </c>
      <c r="S170" s="119" t="str">
        <f t="shared" si="66"/>
        <v/>
      </c>
      <c r="T170" s="117" t="str">
        <f t="shared" si="67"/>
        <v/>
      </c>
      <c r="U170" s="118" t="str">
        <f t="shared" si="67"/>
        <v/>
      </c>
      <c r="V170" s="118" t="str">
        <f t="shared" si="67"/>
        <v/>
      </c>
      <c r="W170" s="119" t="str">
        <f t="shared" si="67"/>
        <v/>
      </c>
      <c r="X170" s="117" t="str">
        <f t="shared" si="68"/>
        <v/>
      </c>
      <c r="Y170" s="118" t="str">
        <f t="shared" si="68"/>
        <v/>
      </c>
      <c r="Z170" s="118" t="str">
        <f t="shared" si="68"/>
        <v/>
      </c>
      <c r="AA170" s="119" t="str">
        <f t="shared" si="68"/>
        <v/>
      </c>
      <c r="AB170" s="117" t="str">
        <f t="shared" si="69"/>
        <v/>
      </c>
      <c r="AC170" s="118" t="str">
        <f t="shared" si="69"/>
        <v/>
      </c>
      <c r="AD170" s="118" t="str">
        <f t="shared" si="69"/>
        <v/>
      </c>
      <c r="AE170" s="119" t="str">
        <f t="shared" si="69"/>
        <v/>
      </c>
    </row>
    <row r="171" spans="2:31" ht="12" customHeight="1">
      <c r="B171" s="21">
        <f>IF(情報!$C169="","",情報!$C169)</f>
        <v>432</v>
      </c>
      <c r="C171" s="22" t="str">
        <f t="shared" si="62"/>
        <v/>
      </c>
      <c r="D171" s="109" t="str">
        <f t="shared" si="63"/>
        <v/>
      </c>
      <c r="E171" s="110" t="str">
        <f t="shared" si="63"/>
        <v/>
      </c>
      <c r="F171" s="110" t="str">
        <f t="shared" si="63"/>
        <v/>
      </c>
      <c r="G171" s="111" t="str">
        <f t="shared" si="63"/>
        <v/>
      </c>
      <c r="H171" s="109" t="str">
        <f t="shared" si="64"/>
        <v/>
      </c>
      <c r="I171" s="110" t="str">
        <f t="shared" si="64"/>
        <v/>
      </c>
      <c r="J171" s="110" t="str">
        <f t="shared" si="64"/>
        <v/>
      </c>
      <c r="K171" s="111" t="str">
        <f t="shared" si="64"/>
        <v/>
      </c>
      <c r="L171" s="109" t="str">
        <f t="shared" si="65"/>
        <v/>
      </c>
      <c r="M171" s="110" t="str">
        <f t="shared" si="65"/>
        <v/>
      </c>
      <c r="N171" s="110" t="str">
        <f t="shared" si="65"/>
        <v/>
      </c>
      <c r="O171" s="111" t="str">
        <f t="shared" si="65"/>
        <v/>
      </c>
      <c r="P171" s="109" t="str">
        <f t="shared" si="66"/>
        <v/>
      </c>
      <c r="Q171" s="110" t="str">
        <f t="shared" si="66"/>
        <v/>
      </c>
      <c r="R171" s="110" t="str">
        <f t="shared" si="66"/>
        <v/>
      </c>
      <c r="S171" s="111" t="str">
        <f t="shared" si="66"/>
        <v/>
      </c>
      <c r="T171" s="109" t="str">
        <f t="shared" si="67"/>
        <v/>
      </c>
      <c r="U171" s="110" t="str">
        <f t="shared" si="67"/>
        <v/>
      </c>
      <c r="V171" s="110" t="str">
        <f t="shared" si="67"/>
        <v/>
      </c>
      <c r="W171" s="111" t="str">
        <f t="shared" si="67"/>
        <v/>
      </c>
      <c r="X171" s="109" t="str">
        <f t="shared" si="68"/>
        <v/>
      </c>
      <c r="Y171" s="110" t="str">
        <f t="shared" si="68"/>
        <v/>
      </c>
      <c r="Z171" s="110" t="str">
        <f t="shared" si="68"/>
        <v/>
      </c>
      <c r="AA171" s="111" t="str">
        <f t="shared" si="68"/>
        <v/>
      </c>
      <c r="AB171" s="109" t="str">
        <f t="shared" si="69"/>
        <v/>
      </c>
      <c r="AC171" s="110" t="str">
        <f t="shared" si="69"/>
        <v/>
      </c>
      <c r="AD171" s="110" t="str">
        <f t="shared" si="69"/>
        <v/>
      </c>
      <c r="AE171" s="111" t="str">
        <f t="shared" si="69"/>
        <v/>
      </c>
    </row>
    <row r="172" spans="2:31" ht="12" customHeight="1">
      <c r="B172" s="21">
        <f>IF(情報!$C170="","",情報!$C170)</f>
        <v>433</v>
      </c>
      <c r="C172" s="22" t="str">
        <f t="shared" si="62"/>
        <v/>
      </c>
      <c r="D172" s="109" t="str">
        <f t="shared" si="63"/>
        <v/>
      </c>
      <c r="E172" s="110" t="str">
        <f t="shared" si="63"/>
        <v/>
      </c>
      <c r="F172" s="110" t="str">
        <f t="shared" si="63"/>
        <v/>
      </c>
      <c r="G172" s="111" t="str">
        <f t="shared" si="63"/>
        <v/>
      </c>
      <c r="H172" s="109" t="str">
        <f t="shared" si="64"/>
        <v/>
      </c>
      <c r="I172" s="110" t="str">
        <f t="shared" si="64"/>
        <v/>
      </c>
      <c r="J172" s="110" t="str">
        <f t="shared" si="64"/>
        <v/>
      </c>
      <c r="K172" s="111" t="str">
        <f t="shared" si="64"/>
        <v/>
      </c>
      <c r="L172" s="109" t="str">
        <f t="shared" si="65"/>
        <v/>
      </c>
      <c r="M172" s="110" t="str">
        <f t="shared" si="65"/>
        <v/>
      </c>
      <c r="N172" s="110" t="str">
        <f t="shared" si="65"/>
        <v/>
      </c>
      <c r="O172" s="111" t="str">
        <f t="shared" si="65"/>
        <v/>
      </c>
      <c r="P172" s="109" t="str">
        <f t="shared" si="66"/>
        <v/>
      </c>
      <c r="Q172" s="110" t="str">
        <f t="shared" si="66"/>
        <v/>
      </c>
      <c r="R172" s="110" t="str">
        <f t="shared" si="66"/>
        <v/>
      </c>
      <c r="S172" s="111" t="str">
        <f t="shared" si="66"/>
        <v/>
      </c>
      <c r="T172" s="109" t="str">
        <f t="shared" si="67"/>
        <v/>
      </c>
      <c r="U172" s="110" t="str">
        <f t="shared" si="67"/>
        <v/>
      </c>
      <c r="V172" s="110" t="str">
        <f t="shared" si="67"/>
        <v/>
      </c>
      <c r="W172" s="111" t="str">
        <f t="shared" si="67"/>
        <v/>
      </c>
      <c r="X172" s="109" t="str">
        <f t="shared" si="68"/>
        <v/>
      </c>
      <c r="Y172" s="110" t="str">
        <f t="shared" si="68"/>
        <v/>
      </c>
      <c r="Z172" s="110" t="str">
        <f t="shared" si="68"/>
        <v/>
      </c>
      <c r="AA172" s="111" t="str">
        <f t="shared" si="68"/>
        <v/>
      </c>
      <c r="AB172" s="109" t="str">
        <f t="shared" si="69"/>
        <v/>
      </c>
      <c r="AC172" s="110" t="str">
        <f t="shared" si="69"/>
        <v/>
      </c>
      <c r="AD172" s="110" t="str">
        <f t="shared" si="69"/>
        <v/>
      </c>
      <c r="AE172" s="111" t="str">
        <f t="shared" si="69"/>
        <v/>
      </c>
    </row>
    <row r="173" spans="2:31" ht="12" customHeight="1">
      <c r="B173" s="21">
        <f>IF(情報!$C171="","",情報!$C171)</f>
        <v>434</v>
      </c>
      <c r="C173" s="22" t="str">
        <f t="shared" si="62"/>
        <v/>
      </c>
      <c r="D173" s="109" t="str">
        <f t="shared" si="63"/>
        <v/>
      </c>
      <c r="E173" s="110" t="str">
        <f t="shared" si="63"/>
        <v/>
      </c>
      <c r="F173" s="110" t="str">
        <f t="shared" si="63"/>
        <v/>
      </c>
      <c r="G173" s="111" t="str">
        <f t="shared" si="63"/>
        <v/>
      </c>
      <c r="H173" s="109" t="str">
        <f t="shared" si="64"/>
        <v/>
      </c>
      <c r="I173" s="110" t="str">
        <f t="shared" si="64"/>
        <v/>
      </c>
      <c r="J173" s="110" t="str">
        <f t="shared" si="64"/>
        <v/>
      </c>
      <c r="K173" s="111" t="str">
        <f t="shared" si="64"/>
        <v/>
      </c>
      <c r="L173" s="109" t="str">
        <f t="shared" si="65"/>
        <v/>
      </c>
      <c r="M173" s="110" t="str">
        <f t="shared" si="65"/>
        <v/>
      </c>
      <c r="N173" s="110" t="str">
        <f t="shared" si="65"/>
        <v/>
      </c>
      <c r="O173" s="111" t="str">
        <f t="shared" si="65"/>
        <v/>
      </c>
      <c r="P173" s="109" t="str">
        <f t="shared" si="66"/>
        <v/>
      </c>
      <c r="Q173" s="110" t="str">
        <f t="shared" si="66"/>
        <v/>
      </c>
      <c r="R173" s="110" t="str">
        <f t="shared" si="66"/>
        <v/>
      </c>
      <c r="S173" s="111" t="str">
        <f t="shared" si="66"/>
        <v/>
      </c>
      <c r="T173" s="109" t="str">
        <f t="shared" si="67"/>
        <v/>
      </c>
      <c r="U173" s="110" t="str">
        <f t="shared" si="67"/>
        <v/>
      </c>
      <c r="V173" s="110" t="str">
        <f t="shared" si="67"/>
        <v/>
      </c>
      <c r="W173" s="111" t="str">
        <f t="shared" si="67"/>
        <v/>
      </c>
      <c r="X173" s="109" t="str">
        <f t="shared" si="68"/>
        <v/>
      </c>
      <c r="Y173" s="110" t="str">
        <f t="shared" si="68"/>
        <v/>
      </c>
      <c r="Z173" s="110" t="str">
        <f t="shared" si="68"/>
        <v/>
      </c>
      <c r="AA173" s="111" t="str">
        <f t="shared" si="68"/>
        <v/>
      </c>
      <c r="AB173" s="109" t="str">
        <f t="shared" si="69"/>
        <v/>
      </c>
      <c r="AC173" s="110" t="str">
        <f t="shared" si="69"/>
        <v/>
      </c>
      <c r="AD173" s="110" t="str">
        <f t="shared" si="69"/>
        <v/>
      </c>
      <c r="AE173" s="111" t="str">
        <f t="shared" si="69"/>
        <v/>
      </c>
    </row>
    <row r="174" spans="2:31" ht="12" customHeight="1">
      <c r="B174" s="27">
        <f>IF(情報!$C172="","",情報!$C172)</f>
        <v>435</v>
      </c>
      <c r="C174" s="28" t="str">
        <f t="shared" si="62"/>
        <v/>
      </c>
      <c r="D174" s="114" t="str">
        <f t="shared" si="63"/>
        <v/>
      </c>
      <c r="E174" s="115" t="str">
        <f t="shared" si="63"/>
        <v/>
      </c>
      <c r="F174" s="115" t="str">
        <f t="shared" si="63"/>
        <v/>
      </c>
      <c r="G174" s="116" t="str">
        <f t="shared" si="63"/>
        <v/>
      </c>
      <c r="H174" s="114" t="str">
        <f t="shared" si="64"/>
        <v/>
      </c>
      <c r="I174" s="115" t="str">
        <f t="shared" si="64"/>
        <v/>
      </c>
      <c r="J174" s="115" t="str">
        <f t="shared" si="64"/>
        <v/>
      </c>
      <c r="K174" s="116" t="str">
        <f t="shared" si="64"/>
        <v/>
      </c>
      <c r="L174" s="114" t="str">
        <f t="shared" si="65"/>
        <v/>
      </c>
      <c r="M174" s="115" t="str">
        <f t="shared" si="65"/>
        <v/>
      </c>
      <c r="N174" s="115" t="str">
        <f t="shared" si="65"/>
        <v/>
      </c>
      <c r="O174" s="116" t="str">
        <f t="shared" si="65"/>
        <v/>
      </c>
      <c r="P174" s="114" t="str">
        <f t="shared" si="66"/>
        <v/>
      </c>
      <c r="Q174" s="115" t="str">
        <f t="shared" si="66"/>
        <v/>
      </c>
      <c r="R174" s="115" t="str">
        <f t="shared" si="66"/>
        <v/>
      </c>
      <c r="S174" s="116" t="str">
        <f t="shared" si="66"/>
        <v/>
      </c>
      <c r="T174" s="114" t="str">
        <f t="shared" si="67"/>
        <v/>
      </c>
      <c r="U174" s="115" t="str">
        <f t="shared" si="67"/>
        <v/>
      </c>
      <c r="V174" s="115" t="str">
        <f t="shared" si="67"/>
        <v/>
      </c>
      <c r="W174" s="116" t="str">
        <f t="shared" si="67"/>
        <v/>
      </c>
      <c r="X174" s="114" t="str">
        <f t="shared" si="68"/>
        <v/>
      </c>
      <c r="Y174" s="115" t="str">
        <f t="shared" si="68"/>
        <v/>
      </c>
      <c r="Z174" s="115" t="str">
        <f t="shared" si="68"/>
        <v/>
      </c>
      <c r="AA174" s="116" t="str">
        <f t="shared" si="68"/>
        <v/>
      </c>
      <c r="AB174" s="114" t="str">
        <f t="shared" si="69"/>
        <v/>
      </c>
      <c r="AC174" s="115" t="str">
        <f t="shared" si="69"/>
        <v/>
      </c>
      <c r="AD174" s="115" t="str">
        <f t="shared" si="69"/>
        <v/>
      </c>
      <c r="AE174" s="116" t="str">
        <f t="shared" si="69"/>
        <v/>
      </c>
    </row>
    <row r="175" spans="2:31" ht="12" customHeight="1">
      <c r="B175" s="33">
        <f>IF(情報!$C173="","",情報!$C173)</f>
        <v>436</v>
      </c>
      <c r="C175" s="34" t="str">
        <f t="shared" si="62"/>
        <v/>
      </c>
      <c r="D175" s="117" t="str">
        <f t="shared" si="63"/>
        <v/>
      </c>
      <c r="E175" s="118" t="str">
        <f t="shared" si="63"/>
        <v/>
      </c>
      <c r="F175" s="118" t="str">
        <f t="shared" si="63"/>
        <v/>
      </c>
      <c r="G175" s="119" t="str">
        <f t="shared" si="63"/>
        <v/>
      </c>
      <c r="H175" s="117" t="str">
        <f t="shared" si="64"/>
        <v/>
      </c>
      <c r="I175" s="118" t="str">
        <f t="shared" si="64"/>
        <v/>
      </c>
      <c r="J175" s="118" t="str">
        <f t="shared" si="64"/>
        <v/>
      </c>
      <c r="K175" s="119" t="str">
        <f t="shared" si="64"/>
        <v/>
      </c>
      <c r="L175" s="117" t="str">
        <f t="shared" si="65"/>
        <v/>
      </c>
      <c r="M175" s="118" t="str">
        <f t="shared" si="65"/>
        <v/>
      </c>
      <c r="N175" s="118" t="str">
        <f t="shared" si="65"/>
        <v/>
      </c>
      <c r="O175" s="119" t="str">
        <f t="shared" si="65"/>
        <v/>
      </c>
      <c r="P175" s="117" t="str">
        <f t="shared" si="66"/>
        <v/>
      </c>
      <c r="Q175" s="118" t="str">
        <f t="shared" si="66"/>
        <v/>
      </c>
      <c r="R175" s="118" t="str">
        <f t="shared" si="66"/>
        <v/>
      </c>
      <c r="S175" s="119" t="str">
        <f t="shared" si="66"/>
        <v/>
      </c>
      <c r="T175" s="117" t="str">
        <f t="shared" si="67"/>
        <v/>
      </c>
      <c r="U175" s="118" t="str">
        <f t="shared" si="67"/>
        <v/>
      </c>
      <c r="V175" s="118" t="str">
        <f t="shared" si="67"/>
        <v/>
      </c>
      <c r="W175" s="119" t="str">
        <f t="shared" si="67"/>
        <v/>
      </c>
      <c r="X175" s="117" t="str">
        <f t="shared" si="68"/>
        <v/>
      </c>
      <c r="Y175" s="118" t="str">
        <f t="shared" si="68"/>
        <v/>
      </c>
      <c r="Z175" s="118" t="str">
        <f t="shared" si="68"/>
        <v/>
      </c>
      <c r="AA175" s="119" t="str">
        <f t="shared" si="68"/>
        <v/>
      </c>
      <c r="AB175" s="117" t="str">
        <f t="shared" si="69"/>
        <v/>
      </c>
      <c r="AC175" s="118" t="str">
        <f t="shared" si="69"/>
        <v/>
      </c>
      <c r="AD175" s="118" t="str">
        <f t="shared" si="69"/>
        <v/>
      </c>
      <c r="AE175" s="119" t="str">
        <f t="shared" si="69"/>
        <v/>
      </c>
    </row>
    <row r="176" spans="2:31" ht="12" customHeight="1">
      <c r="B176" s="21">
        <f>IF(情報!$C174="","",情報!$C174)</f>
        <v>437</v>
      </c>
      <c r="C176" s="22" t="str">
        <f t="shared" si="62"/>
        <v/>
      </c>
      <c r="D176" s="109" t="str">
        <f t="shared" si="63"/>
        <v/>
      </c>
      <c r="E176" s="110" t="str">
        <f t="shared" si="63"/>
        <v/>
      </c>
      <c r="F176" s="110" t="str">
        <f t="shared" si="63"/>
        <v/>
      </c>
      <c r="G176" s="111" t="str">
        <f t="shared" si="63"/>
        <v/>
      </c>
      <c r="H176" s="109" t="str">
        <f t="shared" si="64"/>
        <v/>
      </c>
      <c r="I176" s="110" t="str">
        <f t="shared" si="64"/>
        <v/>
      </c>
      <c r="J176" s="110" t="str">
        <f t="shared" si="64"/>
        <v/>
      </c>
      <c r="K176" s="111" t="str">
        <f t="shared" si="64"/>
        <v/>
      </c>
      <c r="L176" s="109" t="str">
        <f t="shared" si="65"/>
        <v/>
      </c>
      <c r="M176" s="110" t="str">
        <f t="shared" si="65"/>
        <v/>
      </c>
      <c r="N176" s="110" t="str">
        <f t="shared" si="65"/>
        <v/>
      </c>
      <c r="O176" s="111" t="str">
        <f t="shared" si="65"/>
        <v/>
      </c>
      <c r="P176" s="109" t="str">
        <f t="shared" si="66"/>
        <v/>
      </c>
      <c r="Q176" s="110" t="str">
        <f t="shared" si="66"/>
        <v/>
      </c>
      <c r="R176" s="110" t="str">
        <f t="shared" si="66"/>
        <v/>
      </c>
      <c r="S176" s="111" t="str">
        <f t="shared" si="66"/>
        <v/>
      </c>
      <c r="T176" s="109" t="str">
        <f t="shared" si="67"/>
        <v/>
      </c>
      <c r="U176" s="110" t="str">
        <f t="shared" si="67"/>
        <v/>
      </c>
      <c r="V176" s="110" t="str">
        <f t="shared" si="67"/>
        <v/>
      </c>
      <c r="W176" s="111" t="str">
        <f t="shared" si="67"/>
        <v/>
      </c>
      <c r="X176" s="109" t="str">
        <f t="shared" si="68"/>
        <v/>
      </c>
      <c r="Y176" s="110" t="str">
        <f t="shared" si="68"/>
        <v/>
      </c>
      <c r="Z176" s="110" t="str">
        <f t="shared" si="68"/>
        <v/>
      </c>
      <c r="AA176" s="111" t="str">
        <f t="shared" si="68"/>
        <v/>
      </c>
      <c r="AB176" s="109" t="str">
        <f t="shared" si="69"/>
        <v/>
      </c>
      <c r="AC176" s="110" t="str">
        <f t="shared" si="69"/>
        <v/>
      </c>
      <c r="AD176" s="110" t="str">
        <f t="shared" si="69"/>
        <v/>
      </c>
      <c r="AE176" s="111" t="str">
        <f t="shared" si="69"/>
        <v/>
      </c>
    </row>
    <row r="177" spans="2:31" ht="12" customHeight="1">
      <c r="B177" s="21">
        <f>IF(情報!$C175="","",情報!$C175)</f>
        <v>438</v>
      </c>
      <c r="C177" s="22" t="str">
        <f t="shared" si="62"/>
        <v/>
      </c>
      <c r="D177" s="109" t="str">
        <f t="shared" si="63"/>
        <v/>
      </c>
      <c r="E177" s="110" t="str">
        <f t="shared" si="63"/>
        <v/>
      </c>
      <c r="F177" s="110" t="str">
        <f t="shared" si="63"/>
        <v/>
      </c>
      <c r="G177" s="111" t="str">
        <f t="shared" si="63"/>
        <v/>
      </c>
      <c r="H177" s="109" t="str">
        <f t="shared" si="64"/>
        <v/>
      </c>
      <c r="I177" s="110" t="str">
        <f t="shared" si="64"/>
        <v/>
      </c>
      <c r="J177" s="110" t="str">
        <f t="shared" si="64"/>
        <v/>
      </c>
      <c r="K177" s="111" t="str">
        <f t="shared" si="64"/>
        <v/>
      </c>
      <c r="L177" s="109" t="str">
        <f t="shared" si="65"/>
        <v/>
      </c>
      <c r="M177" s="110" t="str">
        <f t="shared" si="65"/>
        <v/>
      </c>
      <c r="N177" s="110" t="str">
        <f t="shared" si="65"/>
        <v/>
      </c>
      <c r="O177" s="111" t="str">
        <f t="shared" si="65"/>
        <v/>
      </c>
      <c r="P177" s="109" t="str">
        <f t="shared" si="66"/>
        <v/>
      </c>
      <c r="Q177" s="110" t="str">
        <f t="shared" si="66"/>
        <v/>
      </c>
      <c r="R177" s="110" t="str">
        <f t="shared" si="66"/>
        <v/>
      </c>
      <c r="S177" s="111" t="str">
        <f t="shared" si="66"/>
        <v/>
      </c>
      <c r="T177" s="109" t="str">
        <f t="shared" si="67"/>
        <v/>
      </c>
      <c r="U177" s="110" t="str">
        <f t="shared" si="67"/>
        <v/>
      </c>
      <c r="V177" s="110" t="str">
        <f t="shared" si="67"/>
        <v/>
      </c>
      <c r="W177" s="111" t="str">
        <f t="shared" si="67"/>
        <v/>
      </c>
      <c r="X177" s="109" t="str">
        <f t="shared" si="68"/>
        <v/>
      </c>
      <c r="Y177" s="110" t="str">
        <f t="shared" si="68"/>
        <v/>
      </c>
      <c r="Z177" s="110" t="str">
        <f t="shared" si="68"/>
        <v/>
      </c>
      <c r="AA177" s="111" t="str">
        <f t="shared" si="68"/>
        <v/>
      </c>
      <c r="AB177" s="109" t="str">
        <f t="shared" si="69"/>
        <v/>
      </c>
      <c r="AC177" s="110" t="str">
        <f t="shared" si="69"/>
        <v/>
      </c>
      <c r="AD177" s="110" t="str">
        <f t="shared" si="69"/>
        <v/>
      </c>
      <c r="AE177" s="111" t="str">
        <f t="shared" si="69"/>
        <v/>
      </c>
    </row>
    <row r="178" spans="2:31" ht="12" customHeight="1">
      <c r="B178" s="21">
        <f>IF(情報!$C176="","",情報!$C176)</f>
        <v>439</v>
      </c>
      <c r="C178" s="22" t="str">
        <f t="shared" si="62"/>
        <v/>
      </c>
      <c r="D178" s="109" t="str">
        <f t="shared" si="63"/>
        <v/>
      </c>
      <c r="E178" s="110" t="str">
        <f t="shared" si="63"/>
        <v/>
      </c>
      <c r="F178" s="110" t="str">
        <f t="shared" si="63"/>
        <v/>
      </c>
      <c r="G178" s="111" t="str">
        <f t="shared" si="63"/>
        <v/>
      </c>
      <c r="H178" s="109" t="str">
        <f t="shared" si="64"/>
        <v/>
      </c>
      <c r="I178" s="110" t="str">
        <f t="shared" si="64"/>
        <v/>
      </c>
      <c r="J178" s="110" t="str">
        <f t="shared" si="64"/>
        <v/>
      </c>
      <c r="K178" s="111" t="str">
        <f t="shared" si="64"/>
        <v/>
      </c>
      <c r="L178" s="109" t="str">
        <f t="shared" si="65"/>
        <v/>
      </c>
      <c r="M178" s="110" t="str">
        <f t="shared" si="65"/>
        <v/>
      </c>
      <c r="N178" s="110" t="str">
        <f t="shared" si="65"/>
        <v/>
      </c>
      <c r="O178" s="111" t="str">
        <f t="shared" si="65"/>
        <v/>
      </c>
      <c r="P178" s="109" t="str">
        <f t="shared" si="66"/>
        <v/>
      </c>
      <c r="Q178" s="110" t="str">
        <f t="shared" si="66"/>
        <v/>
      </c>
      <c r="R178" s="110" t="str">
        <f t="shared" si="66"/>
        <v/>
      </c>
      <c r="S178" s="111" t="str">
        <f t="shared" si="66"/>
        <v/>
      </c>
      <c r="T178" s="109" t="str">
        <f t="shared" si="67"/>
        <v/>
      </c>
      <c r="U178" s="110" t="str">
        <f t="shared" si="67"/>
        <v/>
      </c>
      <c r="V178" s="110" t="str">
        <f t="shared" si="67"/>
        <v/>
      </c>
      <c r="W178" s="111" t="str">
        <f t="shared" si="67"/>
        <v/>
      </c>
      <c r="X178" s="109" t="str">
        <f t="shared" si="68"/>
        <v/>
      </c>
      <c r="Y178" s="110" t="str">
        <f t="shared" si="68"/>
        <v/>
      </c>
      <c r="Z178" s="110" t="str">
        <f t="shared" si="68"/>
        <v/>
      </c>
      <c r="AA178" s="111" t="str">
        <f t="shared" si="68"/>
        <v/>
      </c>
      <c r="AB178" s="109" t="str">
        <f t="shared" si="69"/>
        <v/>
      </c>
      <c r="AC178" s="110" t="str">
        <f t="shared" si="69"/>
        <v/>
      </c>
      <c r="AD178" s="110" t="str">
        <f t="shared" si="69"/>
        <v/>
      </c>
      <c r="AE178" s="111" t="str">
        <f t="shared" si="69"/>
        <v/>
      </c>
    </row>
    <row r="179" spans="2:31" ht="12" customHeight="1">
      <c r="B179" s="27">
        <f>IF(情報!$C177="","",情報!$C177)</f>
        <v>440</v>
      </c>
      <c r="C179" s="28" t="str">
        <f t="shared" si="62"/>
        <v/>
      </c>
      <c r="D179" s="114" t="str">
        <f t="shared" si="63"/>
        <v/>
      </c>
      <c r="E179" s="115" t="str">
        <f t="shared" si="63"/>
        <v/>
      </c>
      <c r="F179" s="115" t="str">
        <f t="shared" si="63"/>
        <v/>
      </c>
      <c r="G179" s="116" t="str">
        <f t="shared" si="63"/>
        <v/>
      </c>
      <c r="H179" s="114" t="str">
        <f t="shared" si="64"/>
        <v/>
      </c>
      <c r="I179" s="115" t="str">
        <f t="shared" si="64"/>
        <v/>
      </c>
      <c r="J179" s="115" t="str">
        <f t="shared" si="64"/>
        <v/>
      </c>
      <c r="K179" s="116" t="str">
        <f t="shared" si="64"/>
        <v/>
      </c>
      <c r="L179" s="114" t="str">
        <f t="shared" si="65"/>
        <v/>
      </c>
      <c r="M179" s="115" t="str">
        <f t="shared" si="65"/>
        <v/>
      </c>
      <c r="N179" s="115" t="str">
        <f t="shared" si="65"/>
        <v/>
      </c>
      <c r="O179" s="116" t="str">
        <f t="shared" si="65"/>
        <v/>
      </c>
      <c r="P179" s="114" t="str">
        <f t="shared" si="66"/>
        <v/>
      </c>
      <c r="Q179" s="115" t="str">
        <f t="shared" si="66"/>
        <v/>
      </c>
      <c r="R179" s="115" t="str">
        <f t="shared" si="66"/>
        <v/>
      </c>
      <c r="S179" s="116" t="str">
        <f t="shared" si="66"/>
        <v/>
      </c>
      <c r="T179" s="114" t="str">
        <f t="shared" si="67"/>
        <v/>
      </c>
      <c r="U179" s="115" t="str">
        <f t="shared" si="67"/>
        <v/>
      </c>
      <c r="V179" s="115" t="str">
        <f t="shared" si="67"/>
        <v/>
      </c>
      <c r="W179" s="116" t="str">
        <f t="shared" si="67"/>
        <v/>
      </c>
      <c r="X179" s="114" t="str">
        <f t="shared" si="68"/>
        <v/>
      </c>
      <c r="Y179" s="115" t="str">
        <f t="shared" si="68"/>
        <v/>
      </c>
      <c r="Z179" s="115" t="str">
        <f t="shared" si="68"/>
        <v/>
      </c>
      <c r="AA179" s="116" t="str">
        <f t="shared" si="68"/>
        <v/>
      </c>
      <c r="AB179" s="114" t="str">
        <f t="shared" si="69"/>
        <v/>
      </c>
      <c r="AC179" s="115" t="str">
        <f t="shared" si="69"/>
        <v/>
      </c>
      <c r="AD179" s="115" t="str">
        <f t="shared" si="69"/>
        <v/>
      </c>
      <c r="AE179" s="116" t="str">
        <f t="shared" si="69"/>
        <v/>
      </c>
    </row>
    <row r="180" spans="2:31" ht="12" customHeight="1">
      <c r="B180" s="33">
        <f>IF(情報!$C178="","",情報!$C178)</f>
        <v>441</v>
      </c>
      <c r="C180" s="34" t="str">
        <f t="shared" si="62"/>
        <v/>
      </c>
      <c r="D180" s="117" t="str">
        <f t="shared" si="63"/>
        <v/>
      </c>
      <c r="E180" s="118" t="str">
        <f t="shared" si="63"/>
        <v/>
      </c>
      <c r="F180" s="118" t="str">
        <f t="shared" si="63"/>
        <v/>
      </c>
      <c r="G180" s="119" t="str">
        <f t="shared" si="63"/>
        <v/>
      </c>
      <c r="H180" s="117" t="str">
        <f t="shared" si="64"/>
        <v/>
      </c>
      <c r="I180" s="118" t="str">
        <f t="shared" si="64"/>
        <v/>
      </c>
      <c r="J180" s="118" t="str">
        <f t="shared" si="64"/>
        <v/>
      </c>
      <c r="K180" s="119" t="str">
        <f t="shared" si="64"/>
        <v/>
      </c>
      <c r="L180" s="117" t="str">
        <f t="shared" si="65"/>
        <v/>
      </c>
      <c r="M180" s="118" t="str">
        <f t="shared" si="65"/>
        <v/>
      </c>
      <c r="N180" s="118" t="str">
        <f t="shared" si="65"/>
        <v/>
      </c>
      <c r="O180" s="119" t="str">
        <f t="shared" si="65"/>
        <v/>
      </c>
      <c r="P180" s="117" t="str">
        <f t="shared" si="66"/>
        <v/>
      </c>
      <c r="Q180" s="118" t="str">
        <f t="shared" si="66"/>
        <v/>
      </c>
      <c r="R180" s="118" t="str">
        <f t="shared" si="66"/>
        <v/>
      </c>
      <c r="S180" s="119" t="str">
        <f t="shared" si="66"/>
        <v/>
      </c>
      <c r="T180" s="117" t="str">
        <f t="shared" si="67"/>
        <v/>
      </c>
      <c r="U180" s="118" t="str">
        <f t="shared" si="67"/>
        <v/>
      </c>
      <c r="V180" s="118" t="str">
        <f t="shared" si="67"/>
        <v/>
      </c>
      <c r="W180" s="119" t="str">
        <f t="shared" si="67"/>
        <v/>
      </c>
      <c r="X180" s="117" t="str">
        <f t="shared" si="68"/>
        <v/>
      </c>
      <c r="Y180" s="118" t="str">
        <f t="shared" si="68"/>
        <v/>
      </c>
      <c r="Z180" s="118" t="str">
        <f t="shared" si="68"/>
        <v/>
      </c>
      <c r="AA180" s="119" t="str">
        <f t="shared" si="68"/>
        <v/>
      </c>
      <c r="AB180" s="117" t="str">
        <f t="shared" si="69"/>
        <v/>
      </c>
      <c r="AC180" s="118" t="str">
        <f t="shared" si="69"/>
        <v/>
      </c>
      <c r="AD180" s="118" t="str">
        <f t="shared" si="69"/>
        <v/>
      </c>
      <c r="AE180" s="119" t="str">
        <f t="shared" si="69"/>
        <v/>
      </c>
    </row>
    <row r="181" spans="2:31" ht="12" customHeight="1">
      <c r="B181" s="21">
        <f>IF(情報!$C179="","",情報!$C179)</f>
        <v>442</v>
      </c>
      <c r="C181" s="22" t="str">
        <f t="shared" si="62"/>
        <v/>
      </c>
      <c r="D181" s="109" t="str">
        <f t="shared" si="63"/>
        <v/>
      </c>
      <c r="E181" s="110" t="str">
        <f t="shared" si="63"/>
        <v/>
      </c>
      <c r="F181" s="110" t="str">
        <f t="shared" si="63"/>
        <v/>
      </c>
      <c r="G181" s="111" t="str">
        <f t="shared" si="63"/>
        <v/>
      </c>
      <c r="H181" s="109" t="str">
        <f t="shared" si="64"/>
        <v/>
      </c>
      <c r="I181" s="110" t="str">
        <f t="shared" si="64"/>
        <v/>
      </c>
      <c r="J181" s="110" t="str">
        <f t="shared" si="64"/>
        <v/>
      </c>
      <c r="K181" s="111" t="str">
        <f t="shared" si="64"/>
        <v/>
      </c>
      <c r="L181" s="109" t="str">
        <f t="shared" si="65"/>
        <v/>
      </c>
      <c r="M181" s="110" t="str">
        <f t="shared" si="65"/>
        <v/>
      </c>
      <c r="N181" s="110" t="str">
        <f t="shared" si="65"/>
        <v/>
      </c>
      <c r="O181" s="111" t="str">
        <f t="shared" si="65"/>
        <v/>
      </c>
      <c r="P181" s="109" t="str">
        <f t="shared" si="66"/>
        <v/>
      </c>
      <c r="Q181" s="110" t="str">
        <f t="shared" si="66"/>
        <v/>
      </c>
      <c r="R181" s="110" t="str">
        <f t="shared" si="66"/>
        <v/>
      </c>
      <c r="S181" s="111" t="str">
        <f t="shared" si="66"/>
        <v/>
      </c>
      <c r="T181" s="109" t="str">
        <f t="shared" si="67"/>
        <v/>
      </c>
      <c r="U181" s="110" t="str">
        <f t="shared" si="67"/>
        <v/>
      </c>
      <c r="V181" s="110" t="str">
        <f t="shared" si="67"/>
        <v/>
      </c>
      <c r="W181" s="111" t="str">
        <f t="shared" si="67"/>
        <v/>
      </c>
      <c r="X181" s="109" t="str">
        <f t="shared" si="68"/>
        <v/>
      </c>
      <c r="Y181" s="110" t="str">
        <f t="shared" si="68"/>
        <v/>
      </c>
      <c r="Z181" s="110" t="str">
        <f t="shared" si="68"/>
        <v/>
      </c>
      <c r="AA181" s="111" t="str">
        <f t="shared" si="68"/>
        <v/>
      </c>
      <c r="AB181" s="109" t="str">
        <f t="shared" si="69"/>
        <v/>
      </c>
      <c r="AC181" s="110" t="str">
        <f t="shared" si="69"/>
        <v/>
      </c>
      <c r="AD181" s="110" t="str">
        <f t="shared" si="69"/>
        <v/>
      </c>
      <c r="AE181" s="111" t="str">
        <f t="shared" si="69"/>
        <v/>
      </c>
    </row>
    <row r="182" spans="2:31" ht="12" customHeight="1">
      <c r="B182" s="21">
        <f>IF(情報!$C180="","",情報!$C180)</f>
        <v>443</v>
      </c>
      <c r="C182" s="22" t="str">
        <f t="shared" si="62"/>
        <v/>
      </c>
      <c r="D182" s="109" t="str">
        <f t="shared" si="63"/>
        <v/>
      </c>
      <c r="E182" s="110" t="str">
        <f t="shared" si="63"/>
        <v/>
      </c>
      <c r="F182" s="110" t="str">
        <f t="shared" si="63"/>
        <v/>
      </c>
      <c r="G182" s="111" t="str">
        <f t="shared" si="63"/>
        <v/>
      </c>
      <c r="H182" s="109" t="str">
        <f t="shared" si="64"/>
        <v/>
      </c>
      <c r="I182" s="110" t="str">
        <f t="shared" si="64"/>
        <v/>
      </c>
      <c r="J182" s="110" t="str">
        <f t="shared" si="64"/>
        <v/>
      </c>
      <c r="K182" s="111" t="str">
        <f t="shared" si="64"/>
        <v/>
      </c>
      <c r="L182" s="109" t="str">
        <f t="shared" si="65"/>
        <v/>
      </c>
      <c r="M182" s="110" t="str">
        <f t="shared" si="65"/>
        <v/>
      </c>
      <c r="N182" s="110" t="str">
        <f t="shared" si="65"/>
        <v/>
      </c>
      <c r="O182" s="111" t="str">
        <f t="shared" si="65"/>
        <v/>
      </c>
      <c r="P182" s="109" t="str">
        <f t="shared" si="66"/>
        <v/>
      </c>
      <c r="Q182" s="110" t="str">
        <f t="shared" si="66"/>
        <v/>
      </c>
      <c r="R182" s="110" t="str">
        <f t="shared" si="66"/>
        <v/>
      </c>
      <c r="S182" s="111" t="str">
        <f t="shared" si="66"/>
        <v/>
      </c>
      <c r="T182" s="109" t="str">
        <f t="shared" si="67"/>
        <v/>
      </c>
      <c r="U182" s="110" t="str">
        <f t="shared" si="67"/>
        <v/>
      </c>
      <c r="V182" s="110" t="str">
        <f t="shared" si="67"/>
        <v/>
      </c>
      <c r="W182" s="111" t="str">
        <f t="shared" si="67"/>
        <v/>
      </c>
      <c r="X182" s="109" t="str">
        <f t="shared" si="68"/>
        <v/>
      </c>
      <c r="Y182" s="110" t="str">
        <f t="shared" si="68"/>
        <v/>
      </c>
      <c r="Z182" s="110" t="str">
        <f t="shared" si="68"/>
        <v/>
      </c>
      <c r="AA182" s="111" t="str">
        <f t="shared" si="68"/>
        <v/>
      </c>
      <c r="AB182" s="109" t="str">
        <f t="shared" si="69"/>
        <v/>
      </c>
      <c r="AC182" s="110" t="str">
        <f t="shared" si="69"/>
        <v/>
      </c>
      <c r="AD182" s="110" t="str">
        <f t="shared" si="69"/>
        <v/>
      </c>
      <c r="AE182" s="111" t="str">
        <f t="shared" si="69"/>
        <v/>
      </c>
    </row>
    <row r="183" spans="2:31" ht="12" customHeight="1">
      <c r="B183" s="21">
        <f>IF(情報!$C181="","",情報!$C181)</f>
        <v>444</v>
      </c>
      <c r="C183" s="22" t="str">
        <f t="shared" si="62"/>
        <v/>
      </c>
      <c r="D183" s="109" t="str">
        <f t="shared" si="63"/>
        <v/>
      </c>
      <c r="E183" s="110" t="str">
        <f t="shared" si="63"/>
        <v/>
      </c>
      <c r="F183" s="110" t="str">
        <f t="shared" si="63"/>
        <v/>
      </c>
      <c r="G183" s="111" t="str">
        <f t="shared" si="63"/>
        <v/>
      </c>
      <c r="H183" s="109" t="str">
        <f t="shared" si="64"/>
        <v/>
      </c>
      <c r="I183" s="110" t="str">
        <f t="shared" si="64"/>
        <v/>
      </c>
      <c r="J183" s="110" t="str">
        <f t="shared" si="64"/>
        <v/>
      </c>
      <c r="K183" s="111" t="str">
        <f t="shared" si="64"/>
        <v/>
      </c>
      <c r="L183" s="109" t="str">
        <f t="shared" si="65"/>
        <v/>
      </c>
      <c r="M183" s="110" t="str">
        <f t="shared" si="65"/>
        <v/>
      </c>
      <c r="N183" s="110" t="str">
        <f t="shared" si="65"/>
        <v/>
      </c>
      <c r="O183" s="111" t="str">
        <f t="shared" si="65"/>
        <v/>
      </c>
      <c r="P183" s="109" t="str">
        <f t="shared" si="66"/>
        <v/>
      </c>
      <c r="Q183" s="110" t="str">
        <f t="shared" si="66"/>
        <v/>
      </c>
      <c r="R183" s="110" t="str">
        <f t="shared" si="66"/>
        <v/>
      </c>
      <c r="S183" s="111" t="str">
        <f t="shared" si="66"/>
        <v/>
      </c>
      <c r="T183" s="109" t="str">
        <f t="shared" si="67"/>
        <v/>
      </c>
      <c r="U183" s="110" t="str">
        <f t="shared" si="67"/>
        <v/>
      </c>
      <c r="V183" s="110" t="str">
        <f t="shared" si="67"/>
        <v/>
      </c>
      <c r="W183" s="111" t="str">
        <f t="shared" si="67"/>
        <v/>
      </c>
      <c r="X183" s="109" t="str">
        <f t="shared" si="68"/>
        <v/>
      </c>
      <c r="Y183" s="110" t="str">
        <f t="shared" si="68"/>
        <v/>
      </c>
      <c r="Z183" s="110" t="str">
        <f t="shared" si="68"/>
        <v/>
      </c>
      <c r="AA183" s="111" t="str">
        <f t="shared" si="68"/>
        <v/>
      </c>
      <c r="AB183" s="109" t="str">
        <f t="shared" si="69"/>
        <v/>
      </c>
      <c r="AC183" s="110" t="str">
        <f t="shared" si="69"/>
        <v/>
      </c>
      <c r="AD183" s="110" t="str">
        <f t="shared" si="69"/>
        <v/>
      </c>
      <c r="AE183" s="111" t="str">
        <f t="shared" si="69"/>
        <v/>
      </c>
    </row>
    <row r="184" spans="2:31" ht="12" customHeight="1" thickBot="1">
      <c r="B184" s="39">
        <f>IF(情報!$C182="","",情報!$C182)</f>
        <v>445</v>
      </c>
      <c r="C184" s="40" t="str">
        <f t="shared" si="62"/>
        <v/>
      </c>
      <c r="D184" s="120" t="str">
        <f t="shared" si="63"/>
        <v/>
      </c>
      <c r="E184" s="121" t="str">
        <f t="shared" si="63"/>
        <v/>
      </c>
      <c r="F184" s="121" t="str">
        <f t="shared" si="63"/>
        <v/>
      </c>
      <c r="G184" s="122" t="str">
        <f t="shared" si="63"/>
        <v/>
      </c>
      <c r="H184" s="120" t="str">
        <f t="shared" si="64"/>
        <v/>
      </c>
      <c r="I184" s="121" t="str">
        <f t="shared" si="64"/>
        <v/>
      </c>
      <c r="J184" s="121" t="str">
        <f t="shared" si="64"/>
        <v/>
      </c>
      <c r="K184" s="122" t="str">
        <f t="shared" si="64"/>
        <v/>
      </c>
      <c r="L184" s="120" t="str">
        <f t="shared" si="65"/>
        <v/>
      </c>
      <c r="M184" s="121" t="str">
        <f t="shared" si="65"/>
        <v/>
      </c>
      <c r="N184" s="121" t="str">
        <f t="shared" si="65"/>
        <v/>
      </c>
      <c r="O184" s="122" t="str">
        <f t="shared" si="65"/>
        <v/>
      </c>
      <c r="P184" s="120" t="str">
        <f t="shared" si="66"/>
        <v/>
      </c>
      <c r="Q184" s="121" t="str">
        <f t="shared" si="66"/>
        <v/>
      </c>
      <c r="R184" s="121" t="str">
        <f t="shared" si="66"/>
        <v/>
      </c>
      <c r="S184" s="122" t="str">
        <f t="shared" si="66"/>
        <v/>
      </c>
      <c r="T184" s="120" t="str">
        <f t="shared" si="67"/>
        <v/>
      </c>
      <c r="U184" s="121" t="str">
        <f t="shared" si="67"/>
        <v/>
      </c>
      <c r="V184" s="121" t="str">
        <f t="shared" si="67"/>
        <v/>
      </c>
      <c r="W184" s="122" t="str">
        <f t="shared" si="67"/>
        <v/>
      </c>
      <c r="X184" s="120" t="str">
        <f t="shared" si="68"/>
        <v/>
      </c>
      <c r="Y184" s="121" t="str">
        <f t="shared" si="68"/>
        <v/>
      </c>
      <c r="Z184" s="121" t="str">
        <f t="shared" si="68"/>
        <v/>
      </c>
      <c r="AA184" s="122" t="str">
        <f t="shared" si="68"/>
        <v/>
      </c>
      <c r="AB184" s="120" t="str">
        <f t="shared" si="69"/>
        <v/>
      </c>
      <c r="AC184" s="121" t="str">
        <f t="shared" si="69"/>
        <v/>
      </c>
      <c r="AD184" s="121" t="str">
        <f t="shared" si="69"/>
        <v/>
      </c>
      <c r="AE184" s="122" t="str">
        <f t="shared" si="69"/>
        <v/>
      </c>
    </row>
  </sheetData>
  <mergeCells count="36">
    <mergeCell ref="B2:C4"/>
    <mergeCell ref="H2:K2"/>
    <mergeCell ref="T2:W2"/>
    <mergeCell ref="T3:T4"/>
    <mergeCell ref="U3:U4"/>
    <mergeCell ref="V3:V4"/>
    <mergeCell ref="L2:O2"/>
    <mergeCell ref="L3:L4"/>
    <mergeCell ref="M3:M4"/>
    <mergeCell ref="N3:N4"/>
    <mergeCell ref="O3:O4"/>
    <mergeCell ref="H3:H4"/>
    <mergeCell ref="I3:I4"/>
    <mergeCell ref="J3:J4"/>
    <mergeCell ref="K3:K4"/>
    <mergeCell ref="W3:W4"/>
    <mergeCell ref="X2:AA2"/>
    <mergeCell ref="X3:X4"/>
    <mergeCell ref="Y3:Y4"/>
    <mergeCell ref="Z3:Z4"/>
    <mergeCell ref="D3:D4"/>
    <mergeCell ref="E3:E4"/>
    <mergeCell ref="F3:F4"/>
    <mergeCell ref="G3:G4"/>
    <mergeCell ref="D2:G2"/>
    <mergeCell ref="AA3:AA4"/>
    <mergeCell ref="P2:S2"/>
    <mergeCell ref="P3:P4"/>
    <mergeCell ref="Q3:Q4"/>
    <mergeCell ref="R3:R4"/>
    <mergeCell ref="S3:S4"/>
    <mergeCell ref="AB2:AE2"/>
    <mergeCell ref="AB3:AB4"/>
    <mergeCell ref="AC3:AC4"/>
    <mergeCell ref="AD3:AD4"/>
    <mergeCell ref="AE3:AE4"/>
  </mergeCells>
  <phoneticPr fontId="1"/>
  <pageMargins left="0.51181102362204722" right="0.51181102362204722" top="0.55118110236220474" bottom="0.55118110236220474" header="0.31496062992125984" footer="0.31496062992125984"/>
  <pageSetup paperSize="9" scale="90" fitToWidth="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49" max="16383" man="1"/>
    <brk id="94" max="16383" man="1"/>
    <brk id="13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X198"/>
  <sheetViews>
    <sheetView showGridLines="0" showRowColHeaders="0" view="pageBreakPreview" zoomScale="115" zoomScaleNormal="125" zoomScaleSheetLayoutView="115" workbookViewId="0">
      <pane xSplit="3" ySplit="4" topLeftCell="D5" activePane="bottomRight" state="frozen"/>
      <selection activeCell="I22" sqref="I22"/>
      <selection pane="topRight" activeCell="I22" sqref="I22"/>
      <selection pane="bottomLeft" activeCell="I22" sqref="I22"/>
      <selection pane="bottomRight" activeCell="S10" sqref="S10"/>
    </sheetView>
  </sheetViews>
  <sheetFormatPr baseColWidth="10" defaultColWidth="9" defaultRowHeight="14"/>
  <cols>
    <col min="1" max="1" width="1.1640625" style="3" customWidth="1"/>
    <col min="2" max="2" width="4.5" style="3" customWidth="1"/>
    <col min="3" max="3" width="14" style="3" customWidth="1"/>
    <col min="4" max="23" width="3.6640625" style="54" customWidth="1"/>
    <col min="24" max="24" width="1.1640625" style="54" customWidth="1"/>
    <col min="25" max="16384" width="9" style="54"/>
  </cols>
  <sheetData>
    <row r="1" spans="2:24" s="361" customFormat="1" ht="11.25" customHeight="1" thickBot="1">
      <c r="B1" s="1">
        <v>1</v>
      </c>
      <c r="C1" s="1">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row>
    <row r="2" spans="2:24" s="3" customFormat="1" ht="13.5" customHeight="1" thickBot="1">
      <c r="B2" s="503" t="s">
        <v>33</v>
      </c>
      <c r="C2" s="504"/>
      <c r="D2" s="507" t="s">
        <v>34</v>
      </c>
      <c r="E2" s="508"/>
      <c r="F2" s="508"/>
      <c r="G2" s="509"/>
      <c r="H2" s="507" t="s">
        <v>35</v>
      </c>
      <c r="I2" s="508"/>
      <c r="J2" s="508"/>
      <c r="K2" s="509"/>
      <c r="L2" s="507" t="s">
        <v>36</v>
      </c>
      <c r="M2" s="508"/>
      <c r="N2" s="508"/>
      <c r="O2" s="509"/>
      <c r="P2" s="507" t="s">
        <v>37</v>
      </c>
      <c r="Q2" s="508"/>
      <c r="R2" s="508"/>
      <c r="S2" s="509"/>
      <c r="T2" s="507" t="s">
        <v>0</v>
      </c>
      <c r="U2" s="508"/>
      <c r="V2" s="508"/>
      <c r="W2" s="509"/>
    </row>
    <row r="3" spans="2:24" s="3" customFormat="1" ht="44.25" customHeight="1">
      <c r="B3" s="505"/>
      <c r="C3" s="506"/>
      <c r="D3" s="4" t="s">
        <v>40</v>
      </c>
      <c r="E3" s="5" t="s">
        <v>39</v>
      </c>
      <c r="F3" s="6" t="s">
        <v>41</v>
      </c>
      <c r="G3" s="7" t="s">
        <v>42</v>
      </c>
      <c r="H3" s="4" t="s">
        <v>40</v>
      </c>
      <c r="I3" s="5" t="s">
        <v>39</v>
      </c>
      <c r="J3" s="6" t="s">
        <v>41</v>
      </c>
      <c r="K3" s="7" t="s">
        <v>42</v>
      </c>
      <c r="L3" s="4" t="s">
        <v>40</v>
      </c>
      <c r="M3" s="5" t="s">
        <v>39</v>
      </c>
      <c r="N3" s="6" t="s">
        <v>41</v>
      </c>
      <c r="O3" s="7" t="s">
        <v>42</v>
      </c>
      <c r="P3" s="4" t="s">
        <v>40</v>
      </c>
      <c r="Q3" s="5" t="s">
        <v>39</v>
      </c>
      <c r="R3" s="6" t="s">
        <v>41</v>
      </c>
      <c r="S3" s="7" t="s">
        <v>42</v>
      </c>
      <c r="T3" s="4" t="s">
        <v>40</v>
      </c>
      <c r="U3" s="5" t="s">
        <v>39</v>
      </c>
      <c r="V3" s="6" t="s">
        <v>41</v>
      </c>
      <c r="W3" s="7" t="s">
        <v>42</v>
      </c>
    </row>
    <row r="4" spans="2:24" s="3" customFormat="1" ht="15" thickBot="1">
      <c r="B4" s="8"/>
      <c r="C4" s="9" t="s">
        <v>21</v>
      </c>
      <c r="D4" s="10"/>
      <c r="E4" s="11"/>
      <c r="F4" s="12"/>
      <c r="G4" s="13" t="str">
        <f>IF(D4&amp;E4&amp;F4="","",SUM(D4:F4))</f>
        <v/>
      </c>
      <c r="H4" s="10"/>
      <c r="I4" s="11"/>
      <c r="J4" s="12"/>
      <c r="K4" s="13" t="str">
        <f>IF(H4&amp;I4&amp;J4="","",SUM(H4:J4))</f>
        <v/>
      </c>
      <c r="L4" s="10"/>
      <c r="M4" s="11"/>
      <c r="N4" s="12"/>
      <c r="O4" s="13" t="str">
        <f>IF(L4&amp;M4&amp;N4="","",SUM(L4:N4))</f>
        <v/>
      </c>
      <c r="P4" s="10"/>
      <c r="Q4" s="11"/>
      <c r="R4" s="12"/>
      <c r="S4" s="13" t="str">
        <f>IF(P4&amp;Q4&amp;R4="","",SUM(P4:R4))</f>
        <v/>
      </c>
      <c r="T4" s="10"/>
      <c r="U4" s="11"/>
      <c r="V4" s="12"/>
      <c r="W4" s="13" t="str">
        <f>IF(T4&amp;U4&amp;V4="","",SUM(T4:V4))</f>
        <v/>
      </c>
    </row>
    <row r="5" spans="2:24" ht="12" customHeight="1">
      <c r="B5" s="14">
        <f>IF(情報!$C3="","",情報!$C3)</f>
        <v>101</v>
      </c>
      <c r="C5" s="15" t="str">
        <f t="shared" ref="C5:C36" si="0">IF(ISERROR(VLOOKUP($B5,名列,2,FALSE)&amp;""),"",VLOOKUP($B5,名列,2,FALSE)&amp;"")</f>
        <v/>
      </c>
      <c r="D5" s="16"/>
      <c r="E5" s="17"/>
      <c r="F5" s="18"/>
      <c r="G5" s="19" t="str">
        <f t="shared" ref="G5:G68" si="1">IF(D5&amp;E5&amp;F5="","",SUM(D5:F5))</f>
        <v/>
      </c>
      <c r="H5" s="16"/>
      <c r="I5" s="17"/>
      <c r="J5" s="18"/>
      <c r="K5" s="19" t="str">
        <f t="shared" ref="K5:K68" si="2">IF(H5&amp;I5&amp;J5="","",SUM(H5:J5))</f>
        <v/>
      </c>
      <c r="L5" s="16"/>
      <c r="M5" s="17"/>
      <c r="N5" s="18"/>
      <c r="O5" s="19" t="str">
        <f t="shared" ref="O5:O68" si="3">IF(L5&amp;M5&amp;N5="","",SUM(L5:N5))</f>
        <v/>
      </c>
      <c r="P5" s="16"/>
      <c r="Q5" s="17"/>
      <c r="R5" s="18"/>
      <c r="S5" s="19" t="str">
        <f t="shared" ref="S5:S68" si="4">IF(P5&amp;Q5&amp;R5="","",SUM(P5:R5))</f>
        <v/>
      </c>
      <c r="T5" s="16"/>
      <c r="U5" s="17"/>
      <c r="V5" s="18"/>
      <c r="W5" s="19" t="str">
        <f t="shared" ref="W5:W68" si="5">IF(T5&amp;U5&amp;V5="","",SUM(T5:V5))</f>
        <v/>
      </c>
      <c r="X5" s="20"/>
    </row>
    <row r="6" spans="2:24" ht="12" customHeight="1">
      <c r="B6" s="21">
        <f>IF(情報!$C4="","",情報!$C4)</f>
        <v>102</v>
      </c>
      <c r="C6" s="22" t="str">
        <f t="shared" si="0"/>
        <v/>
      </c>
      <c r="D6" s="23"/>
      <c r="E6" s="24"/>
      <c r="F6" s="25"/>
      <c r="G6" s="26" t="str">
        <f t="shared" si="1"/>
        <v/>
      </c>
      <c r="H6" s="23"/>
      <c r="I6" s="24"/>
      <c r="J6" s="25"/>
      <c r="K6" s="26" t="str">
        <f t="shared" si="2"/>
        <v/>
      </c>
      <c r="L6" s="23"/>
      <c r="M6" s="24"/>
      <c r="N6" s="25"/>
      <c r="O6" s="26" t="str">
        <f t="shared" si="3"/>
        <v/>
      </c>
      <c r="P6" s="23"/>
      <c r="Q6" s="24"/>
      <c r="R6" s="25"/>
      <c r="S6" s="26" t="str">
        <f t="shared" si="4"/>
        <v/>
      </c>
      <c r="T6" s="23"/>
      <c r="U6" s="24"/>
      <c r="V6" s="25"/>
      <c r="W6" s="26" t="str">
        <f t="shared" si="5"/>
        <v/>
      </c>
      <c r="X6" s="20"/>
    </row>
    <row r="7" spans="2:24" ht="12" customHeight="1">
      <c r="B7" s="21">
        <f>IF(情報!$C5="","",情報!$C5)</f>
        <v>103</v>
      </c>
      <c r="C7" s="22" t="str">
        <f t="shared" si="0"/>
        <v/>
      </c>
      <c r="D7" s="23"/>
      <c r="E7" s="24"/>
      <c r="F7" s="25"/>
      <c r="G7" s="26" t="str">
        <f t="shared" si="1"/>
        <v/>
      </c>
      <c r="H7" s="23"/>
      <c r="I7" s="24"/>
      <c r="J7" s="25"/>
      <c r="K7" s="26" t="str">
        <f t="shared" si="2"/>
        <v/>
      </c>
      <c r="L7" s="23"/>
      <c r="M7" s="24"/>
      <c r="N7" s="25"/>
      <c r="O7" s="26" t="str">
        <f t="shared" si="3"/>
        <v/>
      </c>
      <c r="P7" s="23"/>
      <c r="Q7" s="24"/>
      <c r="R7" s="25"/>
      <c r="S7" s="26" t="str">
        <f t="shared" si="4"/>
        <v/>
      </c>
      <c r="T7" s="23"/>
      <c r="U7" s="24"/>
      <c r="V7" s="25"/>
      <c r="W7" s="26" t="str">
        <f t="shared" si="5"/>
        <v/>
      </c>
      <c r="X7" s="20"/>
    </row>
    <row r="8" spans="2:24" ht="12" customHeight="1">
      <c r="B8" s="21">
        <f>IF(情報!$C6="","",情報!$C6)</f>
        <v>104</v>
      </c>
      <c r="C8" s="22" t="str">
        <f t="shared" si="0"/>
        <v/>
      </c>
      <c r="D8" s="23"/>
      <c r="E8" s="24"/>
      <c r="F8" s="25"/>
      <c r="G8" s="26" t="str">
        <f t="shared" si="1"/>
        <v/>
      </c>
      <c r="H8" s="23"/>
      <c r="I8" s="24"/>
      <c r="J8" s="25"/>
      <c r="K8" s="26" t="str">
        <f t="shared" si="2"/>
        <v/>
      </c>
      <c r="L8" s="23"/>
      <c r="M8" s="24"/>
      <c r="N8" s="25"/>
      <c r="O8" s="26" t="str">
        <f t="shared" si="3"/>
        <v/>
      </c>
      <c r="P8" s="23"/>
      <c r="Q8" s="24"/>
      <c r="R8" s="25"/>
      <c r="S8" s="26" t="str">
        <f t="shared" si="4"/>
        <v/>
      </c>
      <c r="T8" s="23"/>
      <c r="U8" s="24"/>
      <c r="V8" s="25"/>
      <c r="W8" s="26" t="str">
        <f t="shared" si="5"/>
        <v/>
      </c>
      <c r="X8" s="20"/>
    </row>
    <row r="9" spans="2:24" ht="12" customHeight="1">
      <c r="B9" s="27">
        <f>IF(情報!$C7="","",情報!$C7)</f>
        <v>105</v>
      </c>
      <c r="C9" s="28" t="str">
        <f t="shared" si="0"/>
        <v/>
      </c>
      <c r="D9" s="29"/>
      <c r="E9" s="30"/>
      <c r="F9" s="31"/>
      <c r="G9" s="32" t="str">
        <f t="shared" si="1"/>
        <v/>
      </c>
      <c r="H9" s="29"/>
      <c r="I9" s="30"/>
      <c r="J9" s="31"/>
      <c r="K9" s="32" t="str">
        <f t="shared" si="2"/>
        <v/>
      </c>
      <c r="L9" s="29"/>
      <c r="M9" s="30"/>
      <c r="N9" s="31"/>
      <c r="O9" s="32" t="str">
        <f t="shared" si="3"/>
        <v/>
      </c>
      <c r="P9" s="29"/>
      <c r="Q9" s="30"/>
      <c r="R9" s="31"/>
      <c r="S9" s="32" t="str">
        <f t="shared" si="4"/>
        <v/>
      </c>
      <c r="T9" s="29"/>
      <c r="U9" s="30"/>
      <c r="V9" s="31"/>
      <c r="W9" s="32" t="str">
        <f t="shared" si="5"/>
        <v/>
      </c>
      <c r="X9" s="20"/>
    </row>
    <row r="10" spans="2:24" ht="12" customHeight="1">
      <c r="B10" s="33">
        <f>IF(情報!$C8="","",情報!$C8)</f>
        <v>106</v>
      </c>
      <c r="C10" s="34" t="str">
        <f t="shared" si="0"/>
        <v/>
      </c>
      <c r="D10" s="35"/>
      <c r="E10" s="36"/>
      <c r="F10" s="37"/>
      <c r="G10" s="38" t="str">
        <f t="shared" si="1"/>
        <v/>
      </c>
      <c r="H10" s="35"/>
      <c r="I10" s="36"/>
      <c r="J10" s="37"/>
      <c r="K10" s="38" t="str">
        <f t="shared" si="2"/>
        <v/>
      </c>
      <c r="L10" s="35"/>
      <c r="M10" s="36"/>
      <c r="N10" s="37"/>
      <c r="O10" s="38" t="str">
        <f t="shared" si="3"/>
        <v/>
      </c>
      <c r="P10" s="35"/>
      <c r="Q10" s="36"/>
      <c r="R10" s="37"/>
      <c r="S10" s="38" t="str">
        <f t="shared" si="4"/>
        <v/>
      </c>
      <c r="T10" s="35"/>
      <c r="U10" s="36"/>
      <c r="V10" s="37"/>
      <c r="W10" s="38" t="str">
        <f t="shared" si="5"/>
        <v/>
      </c>
      <c r="X10" s="20"/>
    </row>
    <row r="11" spans="2:24" ht="12" customHeight="1">
      <c r="B11" s="21">
        <f>IF(情報!$C9="","",情報!$C9)</f>
        <v>107</v>
      </c>
      <c r="C11" s="22" t="str">
        <f t="shared" si="0"/>
        <v/>
      </c>
      <c r="D11" s="23"/>
      <c r="E11" s="24"/>
      <c r="F11" s="25"/>
      <c r="G11" s="26" t="str">
        <f t="shared" si="1"/>
        <v/>
      </c>
      <c r="H11" s="23"/>
      <c r="I11" s="24"/>
      <c r="J11" s="25"/>
      <c r="K11" s="26" t="str">
        <f t="shared" si="2"/>
        <v/>
      </c>
      <c r="L11" s="23"/>
      <c r="M11" s="24"/>
      <c r="N11" s="25"/>
      <c r="O11" s="26" t="str">
        <f t="shared" si="3"/>
        <v/>
      </c>
      <c r="P11" s="23"/>
      <c r="Q11" s="24"/>
      <c r="R11" s="25"/>
      <c r="S11" s="26" t="str">
        <f t="shared" si="4"/>
        <v/>
      </c>
      <c r="T11" s="23"/>
      <c r="U11" s="24"/>
      <c r="V11" s="25"/>
      <c r="W11" s="26" t="str">
        <f t="shared" si="5"/>
        <v/>
      </c>
      <c r="X11" s="20"/>
    </row>
    <row r="12" spans="2:24" ht="12" customHeight="1">
      <c r="B12" s="21">
        <f>IF(情報!$C10="","",情報!$C10)</f>
        <v>108</v>
      </c>
      <c r="C12" s="22" t="str">
        <f t="shared" si="0"/>
        <v/>
      </c>
      <c r="D12" s="23"/>
      <c r="E12" s="24"/>
      <c r="F12" s="25"/>
      <c r="G12" s="26" t="str">
        <f t="shared" si="1"/>
        <v/>
      </c>
      <c r="H12" s="23"/>
      <c r="I12" s="24"/>
      <c r="J12" s="25"/>
      <c r="K12" s="26" t="str">
        <f t="shared" si="2"/>
        <v/>
      </c>
      <c r="L12" s="23"/>
      <c r="M12" s="24"/>
      <c r="N12" s="25"/>
      <c r="O12" s="26" t="str">
        <f t="shared" si="3"/>
        <v/>
      </c>
      <c r="P12" s="23"/>
      <c r="Q12" s="24"/>
      <c r="R12" s="25"/>
      <c r="S12" s="26" t="str">
        <f t="shared" si="4"/>
        <v/>
      </c>
      <c r="T12" s="23"/>
      <c r="U12" s="24"/>
      <c r="V12" s="25"/>
      <c r="W12" s="26" t="str">
        <f t="shared" si="5"/>
        <v/>
      </c>
      <c r="X12" s="20"/>
    </row>
    <row r="13" spans="2:24" ht="12" customHeight="1">
      <c r="B13" s="21">
        <f>IF(情報!$C11="","",情報!$C11)</f>
        <v>109</v>
      </c>
      <c r="C13" s="22" t="str">
        <f t="shared" si="0"/>
        <v/>
      </c>
      <c r="D13" s="23"/>
      <c r="E13" s="24"/>
      <c r="F13" s="25"/>
      <c r="G13" s="26" t="str">
        <f t="shared" si="1"/>
        <v/>
      </c>
      <c r="H13" s="23"/>
      <c r="I13" s="24"/>
      <c r="J13" s="25"/>
      <c r="K13" s="26" t="str">
        <f t="shared" si="2"/>
        <v/>
      </c>
      <c r="L13" s="23"/>
      <c r="M13" s="24"/>
      <c r="N13" s="25"/>
      <c r="O13" s="26" t="str">
        <f t="shared" si="3"/>
        <v/>
      </c>
      <c r="P13" s="23"/>
      <c r="Q13" s="24"/>
      <c r="R13" s="25"/>
      <c r="S13" s="26" t="str">
        <f t="shared" si="4"/>
        <v/>
      </c>
      <c r="T13" s="23"/>
      <c r="U13" s="24"/>
      <c r="V13" s="25"/>
      <c r="W13" s="26" t="str">
        <f t="shared" si="5"/>
        <v/>
      </c>
      <c r="X13" s="20"/>
    </row>
    <row r="14" spans="2:24" ht="12" customHeight="1">
      <c r="B14" s="27">
        <f>IF(情報!$C12="","",情報!$C12)</f>
        <v>110</v>
      </c>
      <c r="C14" s="28" t="str">
        <f t="shared" si="0"/>
        <v/>
      </c>
      <c r="D14" s="29"/>
      <c r="E14" s="30"/>
      <c r="F14" s="31"/>
      <c r="G14" s="32" t="str">
        <f t="shared" si="1"/>
        <v/>
      </c>
      <c r="H14" s="29"/>
      <c r="I14" s="30"/>
      <c r="J14" s="31"/>
      <c r="K14" s="32" t="str">
        <f t="shared" si="2"/>
        <v/>
      </c>
      <c r="L14" s="29"/>
      <c r="M14" s="30"/>
      <c r="N14" s="31"/>
      <c r="O14" s="32" t="str">
        <f t="shared" si="3"/>
        <v/>
      </c>
      <c r="P14" s="29"/>
      <c r="Q14" s="30"/>
      <c r="R14" s="31"/>
      <c r="S14" s="32" t="str">
        <f t="shared" si="4"/>
        <v/>
      </c>
      <c r="T14" s="29"/>
      <c r="U14" s="30"/>
      <c r="V14" s="31"/>
      <c r="W14" s="32" t="str">
        <f t="shared" si="5"/>
        <v/>
      </c>
      <c r="X14" s="20"/>
    </row>
    <row r="15" spans="2:24" ht="12" customHeight="1">
      <c r="B15" s="33">
        <f>IF(情報!$C13="","",情報!$C13)</f>
        <v>111</v>
      </c>
      <c r="C15" s="34" t="str">
        <f t="shared" si="0"/>
        <v/>
      </c>
      <c r="D15" s="35"/>
      <c r="E15" s="36"/>
      <c r="F15" s="37"/>
      <c r="G15" s="38" t="str">
        <f t="shared" si="1"/>
        <v/>
      </c>
      <c r="H15" s="35"/>
      <c r="I15" s="36"/>
      <c r="J15" s="37"/>
      <c r="K15" s="38" t="str">
        <f t="shared" si="2"/>
        <v/>
      </c>
      <c r="L15" s="35"/>
      <c r="M15" s="36"/>
      <c r="N15" s="37"/>
      <c r="O15" s="38" t="str">
        <f t="shared" si="3"/>
        <v/>
      </c>
      <c r="P15" s="35"/>
      <c r="Q15" s="36"/>
      <c r="R15" s="37"/>
      <c r="S15" s="38" t="str">
        <f t="shared" si="4"/>
        <v/>
      </c>
      <c r="T15" s="35"/>
      <c r="U15" s="36"/>
      <c r="V15" s="37"/>
      <c r="W15" s="38" t="str">
        <f t="shared" si="5"/>
        <v/>
      </c>
      <c r="X15" s="20"/>
    </row>
    <row r="16" spans="2:24" ht="12" customHeight="1">
      <c r="B16" s="21">
        <f>IF(情報!$C14="","",情報!$C14)</f>
        <v>112</v>
      </c>
      <c r="C16" s="22" t="str">
        <f t="shared" si="0"/>
        <v/>
      </c>
      <c r="D16" s="23"/>
      <c r="E16" s="24"/>
      <c r="F16" s="25"/>
      <c r="G16" s="26" t="str">
        <f t="shared" si="1"/>
        <v/>
      </c>
      <c r="H16" s="23"/>
      <c r="I16" s="24"/>
      <c r="J16" s="25"/>
      <c r="K16" s="26" t="str">
        <f t="shared" si="2"/>
        <v/>
      </c>
      <c r="L16" s="23"/>
      <c r="M16" s="24"/>
      <c r="N16" s="25"/>
      <c r="O16" s="26" t="str">
        <f t="shared" si="3"/>
        <v/>
      </c>
      <c r="P16" s="23"/>
      <c r="Q16" s="24"/>
      <c r="R16" s="25"/>
      <c r="S16" s="26" t="str">
        <f t="shared" si="4"/>
        <v/>
      </c>
      <c r="T16" s="23"/>
      <c r="U16" s="24"/>
      <c r="V16" s="25"/>
      <c r="W16" s="26" t="str">
        <f t="shared" si="5"/>
        <v/>
      </c>
      <c r="X16" s="20"/>
    </row>
    <row r="17" spans="2:24" ht="12" customHeight="1">
      <c r="B17" s="21">
        <f>IF(情報!$C15="","",情報!$C15)</f>
        <v>113</v>
      </c>
      <c r="C17" s="22" t="str">
        <f t="shared" si="0"/>
        <v/>
      </c>
      <c r="D17" s="23"/>
      <c r="E17" s="24"/>
      <c r="F17" s="25"/>
      <c r="G17" s="26" t="str">
        <f t="shared" si="1"/>
        <v/>
      </c>
      <c r="H17" s="23"/>
      <c r="I17" s="24"/>
      <c r="J17" s="25"/>
      <c r="K17" s="26" t="str">
        <f t="shared" si="2"/>
        <v/>
      </c>
      <c r="L17" s="23"/>
      <c r="M17" s="24"/>
      <c r="N17" s="25"/>
      <c r="O17" s="26" t="str">
        <f t="shared" si="3"/>
        <v/>
      </c>
      <c r="P17" s="23"/>
      <c r="Q17" s="24"/>
      <c r="R17" s="25"/>
      <c r="S17" s="26" t="str">
        <f t="shared" si="4"/>
        <v/>
      </c>
      <c r="T17" s="23"/>
      <c r="U17" s="24"/>
      <c r="V17" s="25"/>
      <c r="W17" s="26" t="str">
        <f t="shared" si="5"/>
        <v/>
      </c>
      <c r="X17" s="20"/>
    </row>
    <row r="18" spans="2:24" ht="12" customHeight="1">
      <c r="B18" s="21">
        <f>IF(情報!$C16="","",情報!$C16)</f>
        <v>114</v>
      </c>
      <c r="C18" s="22" t="str">
        <f t="shared" si="0"/>
        <v/>
      </c>
      <c r="D18" s="23"/>
      <c r="E18" s="24"/>
      <c r="F18" s="25"/>
      <c r="G18" s="26" t="str">
        <f t="shared" si="1"/>
        <v/>
      </c>
      <c r="H18" s="23"/>
      <c r="I18" s="24"/>
      <c r="J18" s="25"/>
      <c r="K18" s="26" t="str">
        <f t="shared" si="2"/>
        <v/>
      </c>
      <c r="L18" s="23"/>
      <c r="M18" s="24"/>
      <c r="N18" s="25"/>
      <c r="O18" s="26" t="str">
        <f t="shared" si="3"/>
        <v/>
      </c>
      <c r="P18" s="23"/>
      <c r="Q18" s="24"/>
      <c r="R18" s="25"/>
      <c r="S18" s="26" t="str">
        <f t="shared" si="4"/>
        <v/>
      </c>
      <c r="T18" s="23"/>
      <c r="U18" s="24"/>
      <c r="V18" s="25"/>
      <c r="W18" s="26" t="str">
        <f t="shared" si="5"/>
        <v/>
      </c>
      <c r="X18" s="20"/>
    </row>
    <row r="19" spans="2:24" ht="12" customHeight="1">
      <c r="B19" s="27">
        <f>IF(情報!$C17="","",情報!$C17)</f>
        <v>115</v>
      </c>
      <c r="C19" s="28" t="str">
        <f t="shared" si="0"/>
        <v/>
      </c>
      <c r="D19" s="29"/>
      <c r="E19" s="30"/>
      <c r="F19" s="31"/>
      <c r="G19" s="32" t="str">
        <f t="shared" si="1"/>
        <v/>
      </c>
      <c r="H19" s="29"/>
      <c r="I19" s="30"/>
      <c r="J19" s="31"/>
      <c r="K19" s="32" t="str">
        <f t="shared" si="2"/>
        <v/>
      </c>
      <c r="L19" s="29"/>
      <c r="M19" s="30"/>
      <c r="N19" s="31"/>
      <c r="O19" s="32" t="str">
        <f t="shared" si="3"/>
        <v/>
      </c>
      <c r="P19" s="29"/>
      <c r="Q19" s="30"/>
      <c r="R19" s="31"/>
      <c r="S19" s="32" t="str">
        <f t="shared" si="4"/>
        <v/>
      </c>
      <c r="T19" s="29"/>
      <c r="U19" s="30"/>
      <c r="V19" s="31"/>
      <c r="W19" s="32" t="str">
        <f t="shared" si="5"/>
        <v/>
      </c>
      <c r="X19" s="20"/>
    </row>
    <row r="20" spans="2:24" ht="12" customHeight="1">
      <c r="B20" s="33">
        <f>IF(情報!$C18="","",情報!$C18)</f>
        <v>116</v>
      </c>
      <c r="C20" s="34" t="str">
        <f t="shared" si="0"/>
        <v/>
      </c>
      <c r="D20" s="35"/>
      <c r="E20" s="36"/>
      <c r="F20" s="37"/>
      <c r="G20" s="38" t="str">
        <f t="shared" si="1"/>
        <v/>
      </c>
      <c r="H20" s="35"/>
      <c r="I20" s="36"/>
      <c r="J20" s="37"/>
      <c r="K20" s="38" t="str">
        <f t="shared" si="2"/>
        <v/>
      </c>
      <c r="L20" s="35"/>
      <c r="M20" s="36"/>
      <c r="N20" s="37"/>
      <c r="O20" s="38" t="str">
        <f t="shared" si="3"/>
        <v/>
      </c>
      <c r="P20" s="35"/>
      <c r="Q20" s="36"/>
      <c r="R20" s="37"/>
      <c r="S20" s="38" t="str">
        <f t="shared" si="4"/>
        <v/>
      </c>
      <c r="T20" s="35"/>
      <c r="U20" s="36"/>
      <c r="V20" s="37"/>
      <c r="W20" s="38" t="str">
        <f t="shared" si="5"/>
        <v/>
      </c>
      <c r="X20" s="20"/>
    </row>
    <row r="21" spans="2:24" ht="12" customHeight="1">
      <c r="B21" s="21">
        <f>IF(情報!$C19="","",情報!$C19)</f>
        <v>117</v>
      </c>
      <c r="C21" s="22" t="str">
        <f t="shared" si="0"/>
        <v/>
      </c>
      <c r="D21" s="23"/>
      <c r="E21" s="24"/>
      <c r="F21" s="25"/>
      <c r="G21" s="26" t="str">
        <f t="shared" si="1"/>
        <v/>
      </c>
      <c r="H21" s="23"/>
      <c r="I21" s="24"/>
      <c r="J21" s="25"/>
      <c r="K21" s="26" t="str">
        <f t="shared" si="2"/>
        <v/>
      </c>
      <c r="L21" s="23"/>
      <c r="M21" s="24"/>
      <c r="N21" s="25"/>
      <c r="O21" s="26" t="str">
        <f t="shared" si="3"/>
        <v/>
      </c>
      <c r="P21" s="23"/>
      <c r="Q21" s="24"/>
      <c r="R21" s="25"/>
      <c r="S21" s="26" t="str">
        <f t="shared" si="4"/>
        <v/>
      </c>
      <c r="T21" s="23"/>
      <c r="U21" s="24"/>
      <c r="V21" s="25"/>
      <c r="W21" s="26" t="str">
        <f t="shared" si="5"/>
        <v/>
      </c>
      <c r="X21" s="20"/>
    </row>
    <row r="22" spans="2:24" ht="12" customHeight="1">
      <c r="B22" s="21">
        <f>IF(情報!$C20="","",情報!$C20)</f>
        <v>118</v>
      </c>
      <c r="C22" s="22" t="str">
        <f t="shared" si="0"/>
        <v/>
      </c>
      <c r="D22" s="23"/>
      <c r="E22" s="24"/>
      <c r="F22" s="25"/>
      <c r="G22" s="26" t="str">
        <f t="shared" si="1"/>
        <v/>
      </c>
      <c r="H22" s="23"/>
      <c r="I22" s="24"/>
      <c r="J22" s="25"/>
      <c r="K22" s="26" t="str">
        <f t="shared" si="2"/>
        <v/>
      </c>
      <c r="L22" s="23"/>
      <c r="M22" s="24"/>
      <c r="N22" s="25"/>
      <c r="O22" s="26" t="str">
        <f t="shared" si="3"/>
        <v/>
      </c>
      <c r="P22" s="23"/>
      <c r="Q22" s="24"/>
      <c r="R22" s="25"/>
      <c r="S22" s="26" t="str">
        <f t="shared" si="4"/>
        <v/>
      </c>
      <c r="T22" s="23"/>
      <c r="U22" s="24"/>
      <c r="V22" s="25"/>
      <c r="W22" s="26" t="str">
        <f t="shared" si="5"/>
        <v/>
      </c>
      <c r="X22" s="20"/>
    </row>
    <row r="23" spans="2:24" ht="12" customHeight="1">
      <c r="B23" s="21">
        <f>IF(情報!$C21="","",情報!$C21)</f>
        <v>119</v>
      </c>
      <c r="C23" s="22" t="str">
        <f t="shared" si="0"/>
        <v/>
      </c>
      <c r="D23" s="23"/>
      <c r="E23" s="24"/>
      <c r="F23" s="25"/>
      <c r="G23" s="26" t="str">
        <f t="shared" si="1"/>
        <v/>
      </c>
      <c r="H23" s="23"/>
      <c r="I23" s="24"/>
      <c r="J23" s="25"/>
      <c r="K23" s="26" t="str">
        <f t="shared" si="2"/>
        <v/>
      </c>
      <c r="L23" s="23"/>
      <c r="M23" s="24"/>
      <c r="N23" s="25"/>
      <c r="O23" s="26" t="str">
        <f t="shared" si="3"/>
        <v/>
      </c>
      <c r="P23" s="23"/>
      <c r="Q23" s="24"/>
      <c r="R23" s="25"/>
      <c r="S23" s="26" t="str">
        <f t="shared" si="4"/>
        <v/>
      </c>
      <c r="T23" s="23"/>
      <c r="U23" s="24"/>
      <c r="V23" s="25"/>
      <c r="W23" s="26" t="str">
        <f t="shared" si="5"/>
        <v/>
      </c>
      <c r="X23" s="20"/>
    </row>
    <row r="24" spans="2:24" ht="12" customHeight="1">
      <c r="B24" s="27">
        <f>IF(情報!$C22="","",情報!$C22)</f>
        <v>120</v>
      </c>
      <c r="C24" s="28" t="str">
        <f t="shared" si="0"/>
        <v/>
      </c>
      <c r="D24" s="29"/>
      <c r="E24" s="30"/>
      <c r="F24" s="31"/>
      <c r="G24" s="32" t="str">
        <f t="shared" si="1"/>
        <v/>
      </c>
      <c r="H24" s="29"/>
      <c r="I24" s="30"/>
      <c r="J24" s="31"/>
      <c r="K24" s="32" t="str">
        <f t="shared" si="2"/>
        <v/>
      </c>
      <c r="L24" s="29"/>
      <c r="M24" s="30"/>
      <c r="N24" s="31"/>
      <c r="O24" s="32" t="str">
        <f t="shared" si="3"/>
        <v/>
      </c>
      <c r="P24" s="29"/>
      <c r="Q24" s="30"/>
      <c r="R24" s="31"/>
      <c r="S24" s="32" t="str">
        <f t="shared" si="4"/>
        <v/>
      </c>
      <c r="T24" s="29"/>
      <c r="U24" s="30"/>
      <c r="V24" s="31"/>
      <c r="W24" s="32" t="str">
        <f t="shared" si="5"/>
        <v/>
      </c>
      <c r="X24" s="20"/>
    </row>
    <row r="25" spans="2:24" ht="12" customHeight="1">
      <c r="B25" s="33">
        <f>IF(情報!$C23="","",情報!$C23)</f>
        <v>121</v>
      </c>
      <c r="C25" s="34" t="str">
        <f t="shared" si="0"/>
        <v/>
      </c>
      <c r="D25" s="35"/>
      <c r="E25" s="36"/>
      <c r="F25" s="37"/>
      <c r="G25" s="38" t="str">
        <f t="shared" si="1"/>
        <v/>
      </c>
      <c r="H25" s="35"/>
      <c r="I25" s="36"/>
      <c r="J25" s="37"/>
      <c r="K25" s="38" t="str">
        <f t="shared" si="2"/>
        <v/>
      </c>
      <c r="L25" s="35"/>
      <c r="M25" s="36"/>
      <c r="N25" s="37"/>
      <c r="O25" s="38" t="str">
        <f t="shared" si="3"/>
        <v/>
      </c>
      <c r="P25" s="35"/>
      <c r="Q25" s="36"/>
      <c r="R25" s="37"/>
      <c r="S25" s="38" t="str">
        <f t="shared" si="4"/>
        <v/>
      </c>
      <c r="T25" s="35"/>
      <c r="U25" s="36"/>
      <c r="V25" s="37"/>
      <c r="W25" s="38" t="str">
        <f t="shared" si="5"/>
        <v/>
      </c>
      <c r="X25" s="20"/>
    </row>
    <row r="26" spans="2:24" ht="12" customHeight="1">
      <c r="B26" s="21">
        <f>IF(情報!$C24="","",情報!$C24)</f>
        <v>122</v>
      </c>
      <c r="C26" s="22" t="str">
        <f t="shared" si="0"/>
        <v/>
      </c>
      <c r="D26" s="23"/>
      <c r="E26" s="24"/>
      <c r="F26" s="25"/>
      <c r="G26" s="26" t="str">
        <f t="shared" si="1"/>
        <v/>
      </c>
      <c r="H26" s="23"/>
      <c r="I26" s="24"/>
      <c r="J26" s="25"/>
      <c r="K26" s="26" t="str">
        <f t="shared" si="2"/>
        <v/>
      </c>
      <c r="L26" s="23"/>
      <c r="M26" s="24"/>
      <c r="N26" s="25"/>
      <c r="O26" s="26" t="str">
        <f t="shared" si="3"/>
        <v/>
      </c>
      <c r="P26" s="23"/>
      <c r="Q26" s="24"/>
      <c r="R26" s="25"/>
      <c r="S26" s="26" t="str">
        <f t="shared" si="4"/>
        <v/>
      </c>
      <c r="T26" s="23"/>
      <c r="U26" s="24"/>
      <c r="V26" s="25"/>
      <c r="W26" s="26" t="str">
        <f t="shared" si="5"/>
        <v/>
      </c>
      <c r="X26" s="20"/>
    </row>
    <row r="27" spans="2:24" ht="12" customHeight="1">
      <c r="B27" s="21">
        <f>IF(情報!$C25="","",情報!$C25)</f>
        <v>123</v>
      </c>
      <c r="C27" s="22" t="str">
        <f t="shared" si="0"/>
        <v/>
      </c>
      <c r="D27" s="23"/>
      <c r="E27" s="24"/>
      <c r="F27" s="25"/>
      <c r="G27" s="26" t="str">
        <f t="shared" si="1"/>
        <v/>
      </c>
      <c r="H27" s="23"/>
      <c r="I27" s="24"/>
      <c r="J27" s="25"/>
      <c r="K27" s="26" t="str">
        <f t="shared" si="2"/>
        <v/>
      </c>
      <c r="L27" s="23"/>
      <c r="M27" s="24"/>
      <c r="N27" s="25"/>
      <c r="O27" s="26" t="str">
        <f t="shared" si="3"/>
        <v/>
      </c>
      <c r="P27" s="23"/>
      <c r="Q27" s="24"/>
      <c r="R27" s="25"/>
      <c r="S27" s="26" t="str">
        <f t="shared" si="4"/>
        <v/>
      </c>
      <c r="T27" s="23"/>
      <c r="U27" s="24"/>
      <c r="V27" s="25"/>
      <c r="W27" s="26" t="str">
        <f t="shared" si="5"/>
        <v/>
      </c>
      <c r="X27" s="20"/>
    </row>
    <row r="28" spans="2:24" ht="12" customHeight="1">
      <c r="B28" s="21">
        <f>IF(情報!$C26="","",情報!$C26)</f>
        <v>124</v>
      </c>
      <c r="C28" s="22" t="str">
        <f t="shared" si="0"/>
        <v/>
      </c>
      <c r="D28" s="23"/>
      <c r="E28" s="24"/>
      <c r="F28" s="25"/>
      <c r="G28" s="26" t="str">
        <f t="shared" si="1"/>
        <v/>
      </c>
      <c r="H28" s="23"/>
      <c r="I28" s="24"/>
      <c r="J28" s="25"/>
      <c r="K28" s="26" t="str">
        <f t="shared" si="2"/>
        <v/>
      </c>
      <c r="L28" s="23"/>
      <c r="M28" s="24"/>
      <c r="N28" s="25"/>
      <c r="O28" s="26" t="str">
        <f t="shared" si="3"/>
        <v/>
      </c>
      <c r="P28" s="23"/>
      <c r="Q28" s="24"/>
      <c r="R28" s="25"/>
      <c r="S28" s="26" t="str">
        <f t="shared" si="4"/>
        <v/>
      </c>
      <c r="T28" s="23"/>
      <c r="U28" s="24"/>
      <c r="V28" s="25"/>
      <c r="W28" s="26" t="str">
        <f t="shared" si="5"/>
        <v/>
      </c>
      <c r="X28" s="20"/>
    </row>
    <row r="29" spans="2:24" ht="12" customHeight="1">
      <c r="B29" s="27">
        <f>IF(情報!$C27="","",情報!$C27)</f>
        <v>125</v>
      </c>
      <c r="C29" s="28" t="str">
        <f t="shared" si="0"/>
        <v/>
      </c>
      <c r="D29" s="29"/>
      <c r="E29" s="30"/>
      <c r="F29" s="31"/>
      <c r="G29" s="32" t="str">
        <f t="shared" si="1"/>
        <v/>
      </c>
      <c r="H29" s="29"/>
      <c r="I29" s="30"/>
      <c r="J29" s="31"/>
      <c r="K29" s="32" t="str">
        <f t="shared" si="2"/>
        <v/>
      </c>
      <c r="L29" s="29"/>
      <c r="M29" s="30"/>
      <c r="N29" s="31"/>
      <c r="O29" s="32" t="str">
        <f t="shared" si="3"/>
        <v/>
      </c>
      <c r="P29" s="29"/>
      <c r="Q29" s="30"/>
      <c r="R29" s="31"/>
      <c r="S29" s="32" t="str">
        <f t="shared" si="4"/>
        <v/>
      </c>
      <c r="T29" s="29"/>
      <c r="U29" s="30"/>
      <c r="V29" s="31"/>
      <c r="W29" s="32" t="str">
        <f t="shared" si="5"/>
        <v/>
      </c>
      <c r="X29" s="20"/>
    </row>
    <row r="30" spans="2:24" ht="12" customHeight="1">
      <c r="B30" s="33">
        <f>IF(情報!$C28="","",情報!$C28)</f>
        <v>126</v>
      </c>
      <c r="C30" s="34" t="str">
        <f t="shared" si="0"/>
        <v/>
      </c>
      <c r="D30" s="35"/>
      <c r="E30" s="36"/>
      <c r="F30" s="37"/>
      <c r="G30" s="38" t="str">
        <f t="shared" si="1"/>
        <v/>
      </c>
      <c r="H30" s="35"/>
      <c r="I30" s="36"/>
      <c r="J30" s="37"/>
      <c r="K30" s="38" t="str">
        <f t="shared" si="2"/>
        <v/>
      </c>
      <c r="L30" s="35"/>
      <c r="M30" s="36"/>
      <c r="N30" s="37"/>
      <c r="O30" s="38" t="str">
        <f t="shared" si="3"/>
        <v/>
      </c>
      <c r="P30" s="35"/>
      <c r="Q30" s="36"/>
      <c r="R30" s="37"/>
      <c r="S30" s="38" t="str">
        <f t="shared" si="4"/>
        <v/>
      </c>
      <c r="T30" s="35"/>
      <c r="U30" s="36"/>
      <c r="V30" s="37"/>
      <c r="W30" s="38" t="str">
        <f t="shared" si="5"/>
        <v/>
      </c>
      <c r="X30" s="20"/>
    </row>
    <row r="31" spans="2:24" ht="12" customHeight="1">
      <c r="B31" s="21">
        <f>IF(情報!$C29="","",情報!$C29)</f>
        <v>127</v>
      </c>
      <c r="C31" s="22" t="str">
        <f t="shared" si="0"/>
        <v/>
      </c>
      <c r="D31" s="23"/>
      <c r="E31" s="24"/>
      <c r="F31" s="25"/>
      <c r="G31" s="26" t="str">
        <f t="shared" si="1"/>
        <v/>
      </c>
      <c r="H31" s="23"/>
      <c r="I31" s="24"/>
      <c r="J31" s="25"/>
      <c r="K31" s="26" t="str">
        <f t="shared" si="2"/>
        <v/>
      </c>
      <c r="L31" s="23"/>
      <c r="M31" s="24"/>
      <c r="N31" s="25"/>
      <c r="O31" s="26" t="str">
        <f t="shared" si="3"/>
        <v/>
      </c>
      <c r="P31" s="23"/>
      <c r="Q31" s="24"/>
      <c r="R31" s="25"/>
      <c r="S31" s="26" t="str">
        <f t="shared" si="4"/>
        <v/>
      </c>
      <c r="T31" s="23"/>
      <c r="U31" s="24"/>
      <c r="V31" s="25"/>
      <c r="W31" s="26" t="str">
        <f t="shared" si="5"/>
        <v/>
      </c>
      <c r="X31" s="20"/>
    </row>
    <row r="32" spans="2:24" ht="12" customHeight="1">
      <c r="B32" s="21">
        <f>IF(情報!$C30="","",情報!$C30)</f>
        <v>128</v>
      </c>
      <c r="C32" s="22" t="str">
        <f t="shared" si="0"/>
        <v/>
      </c>
      <c r="D32" s="23"/>
      <c r="E32" s="24"/>
      <c r="F32" s="25"/>
      <c r="G32" s="26" t="str">
        <f t="shared" si="1"/>
        <v/>
      </c>
      <c r="H32" s="23"/>
      <c r="I32" s="24"/>
      <c r="J32" s="25"/>
      <c r="K32" s="26" t="str">
        <f t="shared" si="2"/>
        <v/>
      </c>
      <c r="L32" s="23"/>
      <c r="M32" s="24"/>
      <c r="N32" s="25"/>
      <c r="O32" s="26" t="str">
        <f t="shared" si="3"/>
        <v/>
      </c>
      <c r="P32" s="23"/>
      <c r="Q32" s="24"/>
      <c r="R32" s="25"/>
      <c r="S32" s="26" t="str">
        <f t="shared" si="4"/>
        <v/>
      </c>
      <c r="T32" s="23"/>
      <c r="U32" s="24"/>
      <c r="V32" s="25"/>
      <c r="W32" s="26" t="str">
        <f t="shared" si="5"/>
        <v/>
      </c>
      <c r="X32" s="20"/>
    </row>
    <row r="33" spans="2:24" ht="12" customHeight="1">
      <c r="B33" s="21">
        <f>IF(情報!$C31="","",情報!$C31)</f>
        <v>129</v>
      </c>
      <c r="C33" s="22" t="str">
        <f t="shared" si="0"/>
        <v/>
      </c>
      <c r="D33" s="23"/>
      <c r="E33" s="24"/>
      <c r="F33" s="25"/>
      <c r="G33" s="26" t="str">
        <f t="shared" si="1"/>
        <v/>
      </c>
      <c r="H33" s="23"/>
      <c r="I33" s="24"/>
      <c r="J33" s="25"/>
      <c r="K33" s="26" t="str">
        <f t="shared" si="2"/>
        <v/>
      </c>
      <c r="L33" s="23"/>
      <c r="M33" s="24"/>
      <c r="N33" s="25"/>
      <c r="O33" s="26" t="str">
        <f t="shared" si="3"/>
        <v/>
      </c>
      <c r="P33" s="23"/>
      <c r="Q33" s="24"/>
      <c r="R33" s="25"/>
      <c r="S33" s="26" t="str">
        <f t="shared" si="4"/>
        <v/>
      </c>
      <c r="T33" s="23"/>
      <c r="U33" s="24"/>
      <c r="V33" s="25"/>
      <c r="W33" s="26" t="str">
        <f t="shared" si="5"/>
        <v/>
      </c>
      <c r="X33" s="20"/>
    </row>
    <row r="34" spans="2:24" ht="12" customHeight="1">
      <c r="B34" s="27">
        <f>IF(情報!$C32="","",情報!$C32)</f>
        <v>130</v>
      </c>
      <c r="C34" s="28" t="str">
        <f t="shared" si="0"/>
        <v/>
      </c>
      <c r="D34" s="29"/>
      <c r="E34" s="30"/>
      <c r="F34" s="31"/>
      <c r="G34" s="32" t="str">
        <f t="shared" si="1"/>
        <v/>
      </c>
      <c r="H34" s="29"/>
      <c r="I34" s="30"/>
      <c r="J34" s="31"/>
      <c r="K34" s="32" t="str">
        <f t="shared" si="2"/>
        <v/>
      </c>
      <c r="L34" s="29"/>
      <c r="M34" s="30"/>
      <c r="N34" s="31"/>
      <c r="O34" s="32" t="str">
        <f t="shared" si="3"/>
        <v/>
      </c>
      <c r="P34" s="29"/>
      <c r="Q34" s="30"/>
      <c r="R34" s="31"/>
      <c r="S34" s="32" t="str">
        <f t="shared" si="4"/>
        <v/>
      </c>
      <c r="T34" s="29"/>
      <c r="U34" s="30"/>
      <c r="V34" s="31"/>
      <c r="W34" s="32" t="str">
        <f t="shared" si="5"/>
        <v/>
      </c>
      <c r="X34" s="20"/>
    </row>
    <row r="35" spans="2:24" ht="12" customHeight="1">
      <c r="B35" s="33">
        <f>IF(情報!$C33="","",情報!$C33)</f>
        <v>131</v>
      </c>
      <c r="C35" s="34" t="str">
        <f t="shared" si="0"/>
        <v/>
      </c>
      <c r="D35" s="35"/>
      <c r="E35" s="36"/>
      <c r="F35" s="37"/>
      <c r="G35" s="38" t="str">
        <f t="shared" si="1"/>
        <v/>
      </c>
      <c r="H35" s="35"/>
      <c r="I35" s="36"/>
      <c r="J35" s="37"/>
      <c r="K35" s="38" t="str">
        <f t="shared" si="2"/>
        <v/>
      </c>
      <c r="L35" s="35"/>
      <c r="M35" s="36"/>
      <c r="N35" s="37"/>
      <c r="O35" s="38" t="str">
        <f t="shared" si="3"/>
        <v/>
      </c>
      <c r="P35" s="35"/>
      <c r="Q35" s="36"/>
      <c r="R35" s="37"/>
      <c r="S35" s="38" t="str">
        <f t="shared" si="4"/>
        <v/>
      </c>
      <c r="T35" s="35"/>
      <c r="U35" s="36"/>
      <c r="V35" s="37"/>
      <c r="W35" s="38" t="str">
        <f t="shared" si="5"/>
        <v/>
      </c>
      <c r="X35" s="20"/>
    </row>
    <row r="36" spans="2:24" ht="12" customHeight="1">
      <c r="B36" s="21">
        <f>IF(情報!$C34="","",情報!$C34)</f>
        <v>132</v>
      </c>
      <c r="C36" s="22" t="str">
        <f t="shared" si="0"/>
        <v/>
      </c>
      <c r="D36" s="23"/>
      <c r="E36" s="24"/>
      <c r="F36" s="25"/>
      <c r="G36" s="26" t="str">
        <f t="shared" si="1"/>
        <v/>
      </c>
      <c r="H36" s="23"/>
      <c r="I36" s="24"/>
      <c r="J36" s="25"/>
      <c r="K36" s="26" t="str">
        <f t="shared" si="2"/>
        <v/>
      </c>
      <c r="L36" s="23"/>
      <c r="M36" s="24"/>
      <c r="N36" s="25"/>
      <c r="O36" s="26" t="str">
        <f t="shared" si="3"/>
        <v/>
      </c>
      <c r="P36" s="23"/>
      <c r="Q36" s="24"/>
      <c r="R36" s="25"/>
      <c r="S36" s="26" t="str">
        <f t="shared" si="4"/>
        <v/>
      </c>
      <c r="T36" s="23"/>
      <c r="U36" s="24"/>
      <c r="V36" s="25"/>
      <c r="W36" s="26" t="str">
        <f t="shared" si="5"/>
        <v/>
      </c>
      <c r="X36" s="20"/>
    </row>
    <row r="37" spans="2:24" ht="12" customHeight="1">
      <c r="B37" s="21">
        <f>IF(情報!$C35="","",情報!$C35)</f>
        <v>133</v>
      </c>
      <c r="C37" s="22" t="str">
        <f t="shared" ref="C37:C68" si="6">IF(ISERROR(VLOOKUP($B37,名列,2,FALSE)&amp;""),"",VLOOKUP($B37,名列,2,FALSE)&amp;"")</f>
        <v/>
      </c>
      <c r="D37" s="23"/>
      <c r="E37" s="24"/>
      <c r="F37" s="25"/>
      <c r="G37" s="26" t="str">
        <f t="shared" si="1"/>
        <v/>
      </c>
      <c r="H37" s="23"/>
      <c r="I37" s="24"/>
      <c r="J37" s="25"/>
      <c r="K37" s="26" t="str">
        <f t="shared" si="2"/>
        <v/>
      </c>
      <c r="L37" s="23"/>
      <c r="M37" s="24"/>
      <c r="N37" s="25"/>
      <c r="O37" s="26" t="str">
        <f t="shared" si="3"/>
        <v/>
      </c>
      <c r="P37" s="23"/>
      <c r="Q37" s="24"/>
      <c r="R37" s="25"/>
      <c r="S37" s="26" t="str">
        <f t="shared" si="4"/>
        <v/>
      </c>
      <c r="T37" s="23"/>
      <c r="U37" s="24"/>
      <c r="V37" s="25"/>
      <c r="W37" s="26" t="str">
        <f t="shared" si="5"/>
        <v/>
      </c>
      <c r="X37" s="20"/>
    </row>
    <row r="38" spans="2:24" ht="12" customHeight="1">
      <c r="B38" s="21">
        <f>IF(情報!$C36="","",情報!$C36)</f>
        <v>134</v>
      </c>
      <c r="C38" s="22" t="str">
        <f t="shared" si="6"/>
        <v/>
      </c>
      <c r="D38" s="23"/>
      <c r="E38" s="24"/>
      <c r="F38" s="25"/>
      <c r="G38" s="26" t="str">
        <f t="shared" si="1"/>
        <v/>
      </c>
      <c r="H38" s="23"/>
      <c r="I38" s="24"/>
      <c r="J38" s="25"/>
      <c r="K38" s="26" t="str">
        <f t="shared" si="2"/>
        <v/>
      </c>
      <c r="L38" s="23"/>
      <c r="M38" s="24"/>
      <c r="N38" s="25"/>
      <c r="O38" s="26" t="str">
        <f t="shared" si="3"/>
        <v/>
      </c>
      <c r="P38" s="23"/>
      <c r="Q38" s="24"/>
      <c r="R38" s="25"/>
      <c r="S38" s="26" t="str">
        <f t="shared" si="4"/>
        <v/>
      </c>
      <c r="T38" s="23"/>
      <c r="U38" s="24"/>
      <c r="V38" s="25"/>
      <c r="W38" s="26" t="str">
        <f t="shared" si="5"/>
        <v/>
      </c>
      <c r="X38" s="20"/>
    </row>
    <row r="39" spans="2:24" ht="12" customHeight="1">
      <c r="B39" s="27">
        <f>IF(情報!$C37="","",情報!$C37)</f>
        <v>135</v>
      </c>
      <c r="C39" s="28" t="str">
        <f t="shared" si="6"/>
        <v/>
      </c>
      <c r="D39" s="29"/>
      <c r="E39" s="30"/>
      <c r="F39" s="31"/>
      <c r="G39" s="32" t="str">
        <f t="shared" si="1"/>
        <v/>
      </c>
      <c r="H39" s="29"/>
      <c r="I39" s="30"/>
      <c r="J39" s="31"/>
      <c r="K39" s="32" t="str">
        <f t="shared" si="2"/>
        <v/>
      </c>
      <c r="L39" s="29"/>
      <c r="M39" s="30"/>
      <c r="N39" s="31"/>
      <c r="O39" s="32" t="str">
        <f t="shared" si="3"/>
        <v/>
      </c>
      <c r="P39" s="29"/>
      <c r="Q39" s="30"/>
      <c r="R39" s="31"/>
      <c r="S39" s="32" t="str">
        <f t="shared" si="4"/>
        <v/>
      </c>
      <c r="T39" s="29"/>
      <c r="U39" s="30"/>
      <c r="V39" s="31"/>
      <c r="W39" s="32" t="str">
        <f t="shared" si="5"/>
        <v/>
      </c>
      <c r="X39" s="20"/>
    </row>
    <row r="40" spans="2:24" ht="12" customHeight="1">
      <c r="B40" s="33">
        <f>IF(情報!$C38="","",情報!$C38)</f>
        <v>136</v>
      </c>
      <c r="C40" s="34" t="str">
        <f t="shared" si="6"/>
        <v/>
      </c>
      <c r="D40" s="35"/>
      <c r="E40" s="36"/>
      <c r="F40" s="37"/>
      <c r="G40" s="38" t="str">
        <f t="shared" si="1"/>
        <v/>
      </c>
      <c r="H40" s="35"/>
      <c r="I40" s="36"/>
      <c r="J40" s="37"/>
      <c r="K40" s="38" t="str">
        <f t="shared" si="2"/>
        <v/>
      </c>
      <c r="L40" s="35"/>
      <c r="M40" s="36"/>
      <c r="N40" s="37"/>
      <c r="O40" s="38" t="str">
        <f t="shared" si="3"/>
        <v/>
      </c>
      <c r="P40" s="35"/>
      <c r="Q40" s="36"/>
      <c r="R40" s="37"/>
      <c r="S40" s="38" t="str">
        <f t="shared" si="4"/>
        <v/>
      </c>
      <c r="T40" s="35"/>
      <c r="U40" s="36"/>
      <c r="V40" s="37"/>
      <c r="W40" s="38" t="str">
        <f t="shared" si="5"/>
        <v/>
      </c>
      <c r="X40" s="20"/>
    </row>
    <row r="41" spans="2:24" ht="12" customHeight="1">
      <c r="B41" s="21">
        <f>IF(情報!$C39="","",情報!$C39)</f>
        <v>137</v>
      </c>
      <c r="C41" s="22" t="str">
        <f t="shared" si="6"/>
        <v/>
      </c>
      <c r="D41" s="23"/>
      <c r="E41" s="24"/>
      <c r="F41" s="25"/>
      <c r="G41" s="26" t="str">
        <f t="shared" si="1"/>
        <v/>
      </c>
      <c r="H41" s="23"/>
      <c r="I41" s="24"/>
      <c r="J41" s="25"/>
      <c r="K41" s="26" t="str">
        <f t="shared" si="2"/>
        <v/>
      </c>
      <c r="L41" s="23"/>
      <c r="M41" s="24"/>
      <c r="N41" s="25"/>
      <c r="O41" s="26" t="str">
        <f t="shared" si="3"/>
        <v/>
      </c>
      <c r="P41" s="23"/>
      <c r="Q41" s="24"/>
      <c r="R41" s="25"/>
      <c r="S41" s="26" t="str">
        <f t="shared" si="4"/>
        <v/>
      </c>
      <c r="T41" s="23"/>
      <c r="U41" s="24"/>
      <c r="V41" s="25"/>
      <c r="W41" s="26" t="str">
        <f t="shared" si="5"/>
        <v/>
      </c>
      <c r="X41" s="20"/>
    </row>
    <row r="42" spans="2:24" ht="12" customHeight="1">
      <c r="B42" s="21">
        <f>IF(情報!$C40="","",情報!$C40)</f>
        <v>138</v>
      </c>
      <c r="C42" s="22" t="str">
        <f t="shared" si="6"/>
        <v/>
      </c>
      <c r="D42" s="23"/>
      <c r="E42" s="24"/>
      <c r="F42" s="25"/>
      <c r="G42" s="26" t="str">
        <f t="shared" si="1"/>
        <v/>
      </c>
      <c r="H42" s="23"/>
      <c r="I42" s="24"/>
      <c r="J42" s="25"/>
      <c r="K42" s="26" t="str">
        <f t="shared" si="2"/>
        <v/>
      </c>
      <c r="L42" s="23"/>
      <c r="M42" s="24"/>
      <c r="N42" s="25"/>
      <c r="O42" s="26" t="str">
        <f t="shared" si="3"/>
        <v/>
      </c>
      <c r="P42" s="23"/>
      <c r="Q42" s="24"/>
      <c r="R42" s="25"/>
      <c r="S42" s="26" t="str">
        <f t="shared" si="4"/>
        <v/>
      </c>
      <c r="T42" s="23"/>
      <c r="U42" s="24"/>
      <c r="V42" s="25"/>
      <c r="W42" s="26" t="str">
        <f t="shared" si="5"/>
        <v/>
      </c>
      <c r="X42" s="20"/>
    </row>
    <row r="43" spans="2:24" ht="12" customHeight="1">
      <c r="B43" s="21">
        <f>IF(情報!$C41="","",情報!$C41)</f>
        <v>139</v>
      </c>
      <c r="C43" s="22" t="str">
        <f t="shared" si="6"/>
        <v/>
      </c>
      <c r="D43" s="23"/>
      <c r="E43" s="24"/>
      <c r="F43" s="25"/>
      <c r="G43" s="26" t="str">
        <f t="shared" si="1"/>
        <v/>
      </c>
      <c r="H43" s="23"/>
      <c r="I43" s="24"/>
      <c r="J43" s="25"/>
      <c r="K43" s="26" t="str">
        <f t="shared" si="2"/>
        <v/>
      </c>
      <c r="L43" s="23"/>
      <c r="M43" s="24"/>
      <c r="N43" s="25"/>
      <c r="O43" s="26" t="str">
        <f t="shared" si="3"/>
        <v/>
      </c>
      <c r="P43" s="23"/>
      <c r="Q43" s="24"/>
      <c r="R43" s="25"/>
      <c r="S43" s="26" t="str">
        <f t="shared" si="4"/>
        <v/>
      </c>
      <c r="T43" s="23"/>
      <c r="U43" s="24"/>
      <c r="V43" s="25"/>
      <c r="W43" s="26" t="str">
        <f t="shared" si="5"/>
        <v/>
      </c>
      <c r="X43" s="20"/>
    </row>
    <row r="44" spans="2:24" ht="12" customHeight="1">
      <c r="B44" s="27">
        <f>IF(情報!$C42="","",情報!$C42)</f>
        <v>140</v>
      </c>
      <c r="C44" s="28" t="str">
        <f t="shared" si="6"/>
        <v/>
      </c>
      <c r="D44" s="29"/>
      <c r="E44" s="30"/>
      <c r="F44" s="31"/>
      <c r="G44" s="32" t="str">
        <f t="shared" si="1"/>
        <v/>
      </c>
      <c r="H44" s="29"/>
      <c r="I44" s="30"/>
      <c r="J44" s="31"/>
      <c r="K44" s="32" t="str">
        <f t="shared" si="2"/>
        <v/>
      </c>
      <c r="L44" s="29"/>
      <c r="M44" s="30"/>
      <c r="N44" s="31"/>
      <c r="O44" s="32" t="str">
        <f t="shared" si="3"/>
        <v/>
      </c>
      <c r="P44" s="29"/>
      <c r="Q44" s="30"/>
      <c r="R44" s="31"/>
      <c r="S44" s="32" t="str">
        <f t="shared" si="4"/>
        <v/>
      </c>
      <c r="T44" s="29"/>
      <c r="U44" s="30"/>
      <c r="V44" s="31"/>
      <c r="W44" s="32" t="str">
        <f t="shared" si="5"/>
        <v/>
      </c>
      <c r="X44" s="20"/>
    </row>
    <row r="45" spans="2:24" ht="12" customHeight="1">
      <c r="B45" s="33">
        <f>IF(情報!$C43="","",情報!$C43)</f>
        <v>141</v>
      </c>
      <c r="C45" s="34" t="str">
        <f t="shared" si="6"/>
        <v/>
      </c>
      <c r="D45" s="35"/>
      <c r="E45" s="36"/>
      <c r="F45" s="37"/>
      <c r="G45" s="38" t="str">
        <f t="shared" si="1"/>
        <v/>
      </c>
      <c r="H45" s="35"/>
      <c r="I45" s="36"/>
      <c r="J45" s="37"/>
      <c r="K45" s="38" t="str">
        <f t="shared" si="2"/>
        <v/>
      </c>
      <c r="L45" s="35"/>
      <c r="M45" s="36"/>
      <c r="N45" s="37"/>
      <c r="O45" s="38" t="str">
        <f t="shared" si="3"/>
        <v/>
      </c>
      <c r="P45" s="35"/>
      <c r="Q45" s="36"/>
      <c r="R45" s="37"/>
      <c r="S45" s="38" t="str">
        <f t="shared" si="4"/>
        <v/>
      </c>
      <c r="T45" s="35"/>
      <c r="U45" s="36"/>
      <c r="V45" s="37"/>
      <c r="W45" s="38" t="str">
        <f t="shared" si="5"/>
        <v/>
      </c>
      <c r="X45" s="20"/>
    </row>
    <row r="46" spans="2:24" ht="12" customHeight="1">
      <c r="B46" s="21">
        <f>IF(情報!$C44="","",情報!$C44)</f>
        <v>142</v>
      </c>
      <c r="C46" s="22" t="str">
        <f t="shared" si="6"/>
        <v/>
      </c>
      <c r="D46" s="23"/>
      <c r="E46" s="24"/>
      <c r="F46" s="25"/>
      <c r="G46" s="26" t="str">
        <f t="shared" si="1"/>
        <v/>
      </c>
      <c r="H46" s="23"/>
      <c r="I46" s="24"/>
      <c r="J46" s="25"/>
      <c r="K46" s="26" t="str">
        <f t="shared" si="2"/>
        <v/>
      </c>
      <c r="L46" s="23"/>
      <c r="M46" s="24"/>
      <c r="N46" s="25"/>
      <c r="O46" s="26" t="str">
        <f t="shared" si="3"/>
        <v/>
      </c>
      <c r="P46" s="23"/>
      <c r="Q46" s="24"/>
      <c r="R46" s="25"/>
      <c r="S46" s="26" t="str">
        <f t="shared" si="4"/>
        <v/>
      </c>
      <c r="T46" s="23"/>
      <c r="U46" s="24"/>
      <c r="V46" s="25"/>
      <c r="W46" s="26" t="str">
        <f t="shared" si="5"/>
        <v/>
      </c>
      <c r="X46" s="20"/>
    </row>
    <row r="47" spans="2:24" ht="12" customHeight="1">
      <c r="B47" s="21">
        <f>IF(情報!$C45="","",情報!$C45)</f>
        <v>143</v>
      </c>
      <c r="C47" s="22" t="str">
        <f t="shared" si="6"/>
        <v/>
      </c>
      <c r="D47" s="23"/>
      <c r="E47" s="24"/>
      <c r="F47" s="25"/>
      <c r="G47" s="26" t="str">
        <f t="shared" si="1"/>
        <v/>
      </c>
      <c r="H47" s="23"/>
      <c r="I47" s="24"/>
      <c r="J47" s="25"/>
      <c r="K47" s="26" t="str">
        <f t="shared" si="2"/>
        <v/>
      </c>
      <c r="L47" s="23"/>
      <c r="M47" s="24"/>
      <c r="N47" s="25"/>
      <c r="O47" s="26" t="str">
        <f t="shared" si="3"/>
        <v/>
      </c>
      <c r="P47" s="23"/>
      <c r="Q47" s="24"/>
      <c r="R47" s="25"/>
      <c r="S47" s="26" t="str">
        <f t="shared" si="4"/>
        <v/>
      </c>
      <c r="T47" s="23"/>
      <c r="U47" s="24"/>
      <c r="V47" s="25"/>
      <c r="W47" s="26" t="str">
        <f t="shared" si="5"/>
        <v/>
      </c>
      <c r="X47" s="20"/>
    </row>
    <row r="48" spans="2:24" ht="12" customHeight="1">
      <c r="B48" s="21">
        <f>IF(情報!$C46="","",情報!$C46)</f>
        <v>144</v>
      </c>
      <c r="C48" s="22" t="str">
        <f t="shared" si="6"/>
        <v/>
      </c>
      <c r="D48" s="23"/>
      <c r="E48" s="24"/>
      <c r="F48" s="25"/>
      <c r="G48" s="26" t="str">
        <f t="shared" si="1"/>
        <v/>
      </c>
      <c r="H48" s="23"/>
      <c r="I48" s="24"/>
      <c r="J48" s="25"/>
      <c r="K48" s="26" t="str">
        <f t="shared" si="2"/>
        <v/>
      </c>
      <c r="L48" s="23"/>
      <c r="M48" s="24"/>
      <c r="N48" s="25"/>
      <c r="O48" s="26" t="str">
        <f t="shared" si="3"/>
        <v/>
      </c>
      <c r="P48" s="23"/>
      <c r="Q48" s="24"/>
      <c r="R48" s="25"/>
      <c r="S48" s="26" t="str">
        <f t="shared" si="4"/>
        <v/>
      </c>
      <c r="T48" s="23"/>
      <c r="U48" s="24"/>
      <c r="V48" s="25"/>
      <c r="W48" s="26" t="str">
        <f t="shared" si="5"/>
        <v/>
      </c>
      <c r="X48" s="20"/>
    </row>
    <row r="49" spans="2:24" ht="12" customHeight="1" thickBot="1">
      <c r="B49" s="39">
        <f>IF(情報!$C47="","",情報!$C47)</f>
        <v>145</v>
      </c>
      <c r="C49" s="40" t="str">
        <f t="shared" si="6"/>
        <v/>
      </c>
      <c r="D49" s="41"/>
      <c r="E49" s="42"/>
      <c r="F49" s="43"/>
      <c r="G49" s="44" t="str">
        <f t="shared" si="1"/>
        <v/>
      </c>
      <c r="H49" s="41"/>
      <c r="I49" s="42"/>
      <c r="J49" s="43"/>
      <c r="K49" s="44" t="str">
        <f t="shared" si="2"/>
        <v/>
      </c>
      <c r="L49" s="41"/>
      <c r="M49" s="42"/>
      <c r="N49" s="43"/>
      <c r="O49" s="44" t="str">
        <f t="shared" si="3"/>
        <v/>
      </c>
      <c r="P49" s="41"/>
      <c r="Q49" s="42"/>
      <c r="R49" s="43"/>
      <c r="S49" s="44" t="str">
        <f t="shared" si="4"/>
        <v/>
      </c>
      <c r="T49" s="41"/>
      <c r="U49" s="42"/>
      <c r="V49" s="43"/>
      <c r="W49" s="44" t="str">
        <f t="shared" si="5"/>
        <v/>
      </c>
      <c r="X49" s="20"/>
    </row>
    <row r="50" spans="2:24" ht="12" customHeight="1">
      <c r="B50" s="14">
        <f>IF(情報!$C48="","",情報!$C48)</f>
        <v>201</v>
      </c>
      <c r="C50" s="15" t="str">
        <f t="shared" si="6"/>
        <v/>
      </c>
      <c r="D50" s="16"/>
      <c r="E50" s="17"/>
      <c r="F50" s="18"/>
      <c r="G50" s="19" t="str">
        <f t="shared" si="1"/>
        <v/>
      </c>
      <c r="H50" s="16"/>
      <c r="I50" s="17"/>
      <c r="J50" s="18"/>
      <c r="K50" s="19" t="str">
        <f t="shared" si="2"/>
        <v/>
      </c>
      <c r="L50" s="16"/>
      <c r="M50" s="17"/>
      <c r="N50" s="18"/>
      <c r="O50" s="19" t="str">
        <f t="shared" si="3"/>
        <v/>
      </c>
      <c r="P50" s="16"/>
      <c r="Q50" s="17"/>
      <c r="R50" s="18"/>
      <c r="S50" s="19" t="str">
        <f t="shared" si="4"/>
        <v/>
      </c>
      <c r="T50" s="16"/>
      <c r="U50" s="17"/>
      <c r="V50" s="18"/>
      <c r="W50" s="19" t="str">
        <f t="shared" si="5"/>
        <v/>
      </c>
      <c r="X50" s="20"/>
    </row>
    <row r="51" spans="2:24" ht="12" customHeight="1">
      <c r="B51" s="21">
        <f>IF(情報!$C49="","",情報!$C49)</f>
        <v>202</v>
      </c>
      <c r="C51" s="22" t="str">
        <f t="shared" si="6"/>
        <v/>
      </c>
      <c r="D51" s="23"/>
      <c r="E51" s="24"/>
      <c r="F51" s="25"/>
      <c r="G51" s="26" t="str">
        <f t="shared" si="1"/>
        <v/>
      </c>
      <c r="H51" s="23"/>
      <c r="I51" s="24"/>
      <c r="J51" s="25"/>
      <c r="K51" s="26" t="str">
        <f t="shared" si="2"/>
        <v/>
      </c>
      <c r="L51" s="23"/>
      <c r="M51" s="24"/>
      <c r="N51" s="25"/>
      <c r="O51" s="26" t="str">
        <f t="shared" si="3"/>
        <v/>
      </c>
      <c r="P51" s="23"/>
      <c r="Q51" s="24"/>
      <c r="R51" s="25"/>
      <c r="S51" s="26" t="str">
        <f t="shared" si="4"/>
        <v/>
      </c>
      <c r="T51" s="23"/>
      <c r="U51" s="24"/>
      <c r="V51" s="25"/>
      <c r="W51" s="26" t="str">
        <f t="shared" si="5"/>
        <v/>
      </c>
      <c r="X51" s="20"/>
    </row>
    <row r="52" spans="2:24" ht="12" customHeight="1">
      <c r="B52" s="21">
        <f>IF(情報!$C50="","",情報!$C50)</f>
        <v>203</v>
      </c>
      <c r="C52" s="22" t="str">
        <f t="shared" si="6"/>
        <v/>
      </c>
      <c r="D52" s="23"/>
      <c r="E52" s="24"/>
      <c r="F52" s="25"/>
      <c r="G52" s="26" t="str">
        <f t="shared" si="1"/>
        <v/>
      </c>
      <c r="H52" s="23"/>
      <c r="I52" s="24"/>
      <c r="J52" s="25"/>
      <c r="K52" s="26" t="str">
        <f t="shared" si="2"/>
        <v/>
      </c>
      <c r="L52" s="23"/>
      <c r="M52" s="24"/>
      <c r="N52" s="25"/>
      <c r="O52" s="26" t="str">
        <f t="shared" si="3"/>
        <v/>
      </c>
      <c r="P52" s="23"/>
      <c r="Q52" s="24"/>
      <c r="R52" s="25"/>
      <c r="S52" s="26" t="str">
        <f t="shared" si="4"/>
        <v/>
      </c>
      <c r="T52" s="23"/>
      <c r="U52" s="24"/>
      <c r="V52" s="25"/>
      <c r="W52" s="26" t="str">
        <f t="shared" si="5"/>
        <v/>
      </c>
      <c r="X52" s="20"/>
    </row>
    <row r="53" spans="2:24" ht="12" customHeight="1">
      <c r="B53" s="21">
        <f>IF(情報!$C51="","",情報!$C51)</f>
        <v>204</v>
      </c>
      <c r="C53" s="22" t="str">
        <f t="shared" si="6"/>
        <v/>
      </c>
      <c r="D53" s="23"/>
      <c r="E53" s="24"/>
      <c r="F53" s="25"/>
      <c r="G53" s="26" t="str">
        <f t="shared" si="1"/>
        <v/>
      </c>
      <c r="H53" s="23"/>
      <c r="I53" s="24"/>
      <c r="J53" s="25"/>
      <c r="K53" s="26" t="str">
        <f t="shared" si="2"/>
        <v/>
      </c>
      <c r="L53" s="23"/>
      <c r="M53" s="24"/>
      <c r="N53" s="25"/>
      <c r="O53" s="26" t="str">
        <f t="shared" si="3"/>
        <v/>
      </c>
      <c r="P53" s="23"/>
      <c r="Q53" s="24"/>
      <c r="R53" s="25"/>
      <c r="S53" s="26" t="str">
        <f t="shared" si="4"/>
        <v/>
      </c>
      <c r="T53" s="23"/>
      <c r="U53" s="24"/>
      <c r="V53" s="25"/>
      <c r="W53" s="26" t="str">
        <f t="shared" si="5"/>
        <v/>
      </c>
      <c r="X53" s="20"/>
    </row>
    <row r="54" spans="2:24" ht="12" customHeight="1">
      <c r="B54" s="27">
        <f>IF(情報!$C52="","",情報!$C52)</f>
        <v>205</v>
      </c>
      <c r="C54" s="28" t="str">
        <f t="shared" si="6"/>
        <v/>
      </c>
      <c r="D54" s="29"/>
      <c r="E54" s="30"/>
      <c r="F54" s="31"/>
      <c r="G54" s="32" t="str">
        <f t="shared" si="1"/>
        <v/>
      </c>
      <c r="H54" s="29"/>
      <c r="I54" s="30"/>
      <c r="J54" s="31"/>
      <c r="K54" s="32" t="str">
        <f t="shared" si="2"/>
        <v/>
      </c>
      <c r="L54" s="29"/>
      <c r="M54" s="30"/>
      <c r="N54" s="31"/>
      <c r="O54" s="32" t="str">
        <f t="shared" si="3"/>
        <v/>
      </c>
      <c r="P54" s="29"/>
      <c r="Q54" s="30"/>
      <c r="R54" s="31"/>
      <c r="S54" s="32" t="str">
        <f t="shared" si="4"/>
        <v/>
      </c>
      <c r="T54" s="29"/>
      <c r="U54" s="30"/>
      <c r="V54" s="31"/>
      <c r="W54" s="32" t="str">
        <f t="shared" si="5"/>
        <v/>
      </c>
      <c r="X54" s="20"/>
    </row>
    <row r="55" spans="2:24" ht="12" customHeight="1">
      <c r="B55" s="33">
        <f>IF(情報!$C53="","",情報!$C53)</f>
        <v>206</v>
      </c>
      <c r="C55" s="34" t="str">
        <f t="shared" si="6"/>
        <v/>
      </c>
      <c r="D55" s="35"/>
      <c r="E55" s="36"/>
      <c r="F55" s="37"/>
      <c r="G55" s="38" t="str">
        <f t="shared" si="1"/>
        <v/>
      </c>
      <c r="H55" s="35"/>
      <c r="I55" s="36"/>
      <c r="J55" s="37"/>
      <c r="K55" s="38" t="str">
        <f t="shared" si="2"/>
        <v/>
      </c>
      <c r="L55" s="35"/>
      <c r="M55" s="36"/>
      <c r="N55" s="37"/>
      <c r="O55" s="38" t="str">
        <f t="shared" si="3"/>
        <v/>
      </c>
      <c r="P55" s="35"/>
      <c r="Q55" s="36"/>
      <c r="R55" s="37"/>
      <c r="S55" s="38" t="str">
        <f t="shared" si="4"/>
        <v/>
      </c>
      <c r="T55" s="35"/>
      <c r="U55" s="36"/>
      <c r="V55" s="37"/>
      <c r="W55" s="38" t="str">
        <f t="shared" si="5"/>
        <v/>
      </c>
      <c r="X55" s="20"/>
    </row>
    <row r="56" spans="2:24" ht="12" customHeight="1">
      <c r="B56" s="21">
        <f>IF(情報!$C54="","",情報!$C54)</f>
        <v>207</v>
      </c>
      <c r="C56" s="22" t="str">
        <f t="shared" si="6"/>
        <v/>
      </c>
      <c r="D56" s="23"/>
      <c r="E56" s="24"/>
      <c r="F56" s="25"/>
      <c r="G56" s="26" t="str">
        <f t="shared" si="1"/>
        <v/>
      </c>
      <c r="H56" s="23"/>
      <c r="I56" s="24"/>
      <c r="J56" s="25"/>
      <c r="K56" s="26" t="str">
        <f t="shared" si="2"/>
        <v/>
      </c>
      <c r="L56" s="23"/>
      <c r="M56" s="24"/>
      <c r="N56" s="25"/>
      <c r="O56" s="26" t="str">
        <f t="shared" si="3"/>
        <v/>
      </c>
      <c r="P56" s="23"/>
      <c r="Q56" s="24"/>
      <c r="R56" s="25"/>
      <c r="S56" s="26" t="str">
        <f t="shared" si="4"/>
        <v/>
      </c>
      <c r="T56" s="23"/>
      <c r="U56" s="24"/>
      <c r="V56" s="25"/>
      <c r="W56" s="26" t="str">
        <f t="shared" si="5"/>
        <v/>
      </c>
      <c r="X56" s="20"/>
    </row>
    <row r="57" spans="2:24" ht="12" customHeight="1">
      <c r="B57" s="21">
        <f>IF(情報!$C55="","",情報!$C55)</f>
        <v>208</v>
      </c>
      <c r="C57" s="22" t="str">
        <f t="shared" si="6"/>
        <v/>
      </c>
      <c r="D57" s="23"/>
      <c r="E57" s="24"/>
      <c r="F57" s="25"/>
      <c r="G57" s="26" t="str">
        <f t="shared" si="1"/>
        <v/>
      </c>
      <c r="H57" s="23"/>
      <c r="I57" s="24"/>
      <c r="J57" s="25"/>
      <c r="K57" s="26" t="str">
        <f t="shared" si="2"/>
        <v/>
      </c>
      <c r="L57" s="23"/>
      <c r="M57" s="24"/>
      <c r="N57" s="25"/>
      <c r="O57" s="26" t="str">
        <f t="shared" si="3"/>
        <v/>
      </c>
      <c r="P57" s="23"/>
      <c r="Q57" s="24"/>
      <c r="R57" s="25"/>
      <c r="S57" s="26" t="str">
        <f t="shared" si="4"/>
        <v/>
      </c>
      <c r="T57" s="23"/>
      <c r="U57" s="24"/>
      <c r="V57" s="25"/>
      <c r="W57" s="26" t="str">
        <f t="shared" si="5"/>
        <v/>
      </c>
      <c r="X57" s="20"/>
    </row>
    <row r="58" spans="2:24" ht="12" customHeight="1">
      <c r="B58" s="21">
        <f>IF(情報!$C56="","",情報!$C56)</f>
        <v>209</v>
      </c>
      <c r="C58" s="22" t="str">
        <f t="shared" si="6"/>
        <v/>
      </c>
      <c r="D58" s="23"/>
      <c r="E58" s="24"/>
      <c r="F58" s="25"/>
      <c r="G58" s="26" t="str">
        <f t="shared" si="1"/>
        <v/>
      </c>
      <c r="H58" s="23"/>
      <c r="I58" s="24"/>
      <c r="J58" s="25"/>
      <c r="K58" s="26" t="str">
        <f t="shared" si="2"/>
        <v/>
      </c>
      <c r="L58" s="23"/>
      <c r="M58" s="24"/>
      <c r="N58" s="25"/>
      <c r="O58" s="26" t="str">
        <f t="shared" si="3"/>
        <v/>
      </c>
      <c r="P58" s="23"/>
      <c r="Q58" s="24"/>
      <c r="R58" s="25"/>
      <c r="S58" s="26" t="str">
        <f t="shared" si="4"/>
        <v/>
      </c>
      <c r="T58" s="23"/>
      <c r="U58" s="24"/>
      <c r="V58" s="25"/>
      <c r="W58" s="26" t="str">
        <f t="shared" si="5"/>
        <v/>
      </c>
      <c r="X58" s="20"/>
    </row>
    <row r="59" spans="2:24" ht="12" customHeight="1">
      <c r="B59" s="27">
        <f>IF(情報!$C57="","",情報!$C57)</f>
        <v>210</v>
      </c>
      <c r="C59" s="28" t="str">
        <f t="shared" si="6"/>
        <v/>
      </c>
      <c r="D59" s="29"/>
      <c r="E59" s="30"/>
      <c r="F59" s="31"/>
      <c r="G59" s="32" t="str">
        <f t="shared" si="1"/>
        <v/>
      </c>
      <c r="H59" s="29"/>
      <c r="I59" s="30"/>
      <c r="J59" s="31"/>
      <c r="K59" s="32" t="str">
        <f t="shared" si="2"/>
        <v/>
      </c>
      <c r="L59" s="29"/>
      <c r="M59" s="30"/>
      <c r="N59" s="31"/>
      <c r="O59" s="32" t="str">
        <f t="shared" si="3"/>
        <v/>
      </c>
      <c r="P59" s="29"/>
      <c r="Q59" s="30"/>
      <c r="R59" s="31"/>
      <c r="S59" s="32" t="str">
        <f t="shared" si="4"/>
        <v/>
      </c>
      <c r="T59" s="29"/>
      <c r="U59" s="30"/>
      <c r="V59" s="31"/>
      <c r="W59" s="32" t="str">
        <f t="shared" si="5"/>
        <v/>
      </c>
      <c r="X59" s="20"/>
    </row>
    <row r="60" spans="2:24" ht="12" customHeight="1">
      <c r="B60" s="33">
        <f>IF(情報!$C58="","",情報!$C58)</f>
        <v>211</v>
      </c>
      <c r="C60" s="34" t="str">
        <f t="shared" si="6"/>
        <v/>
      </c>
      <c r="D60" s="35"/>
      <c r="E60" s="36"/>
      <c r="F60" s="37"/>
      <c r="G60" s="38" t="str">
        <f t="shared" si="1"/>
        <v/>
      </c>
      <c r="H60" s="35"/>
      <c r="I60" s="36"/>
      <c r="J60" s="37"/>
      <c r="K60" s="38" t="str">
        <f t="shared" si="2"/>
        <v/>
      </c>
      <c r="L60" s="35"/>
      <c r="M60" s="36"/>
      <c r="N60" s="37"/>
      <c r="O60" s="38" t="str">
        <f t="shared" si="3"/>
        <v/>
      </c>
      <c r="P60" s="35"/>
      <c r="Q60" s="36"/>
      <c r="R60" s="37"/>
      <c r="S60" s="38" t="str">
        <f t="shared" si="4"/>
        <v/>
      </c>
      <c r="T60" s="35"/>
      <c r="U60" s="36"/>
      <c r="V60" s="37"/>
      <c r="W60" s="38" t="str">
        <f t="shared" si="5"/>
        <v/>
      </c>
      <c r="X60" s="20"/>
    </row>
    <row r="61" spans="2:24" ht="12" customHeight="1">
      <c r="B61" s="21">
        <f>IF(情報!$C59="","",情報!$C59)</f>
        <v>212</v>
      </c>
      <c r="C61" s="22" t="str">
        <f t="shared" si="6"/>
        <v/>
      </c>
      <c r="D61" s="23"/>
      <c r="E61" s="24"/>
      <c r="F61" s="25"/>
      <c r="G61" s="26" t="str">
        <f t="shared" si="1"/>
        <v/>
      </c>
      <c r="H61" s="23"/>
      <c r="I61" s="24"/>
      <c r="J61" s="25"/>
      <c r="K61" s="26" t="str">
        <f t="shared" si="2"/>
        <v/>
      </c>
      <c r="L61" s="23"/>
      <c r="M61" s="24"/>
      <c r="N61" s="25"/>
      <c r="O61" s="26" t="str">
        <f t="shared" si="3"/>
        <v/>
      </c>
      <c r="P61" s="23"/>
      <c r="Q61" s="24"/>
      <c r="R61" s="25"/>
      <c r="S61" s="26" t="str">
        <f t="shared" si="4"/>
        <v/>
      </c>
      <c r="T61" s="23"/>
      <c r="U61" s="24"/>
      <c r="V61" s="25"/>
      <c r="W61" s="26" t="str">
        <f t="shared" si="5"/>
        <v/>
      </c>
      <c r="X61" s="20"/>
    </row>
    <row r="62" spans="2:24" ht="12" customHeight="1">
      <c r="B62" s="21">
        <f>IF(情報!$C60="","",情報!$C60)</f>
        <v>213</v>
      </c>
      <c r="C62" s="22" t="str">
        <f t="shared" si="6"/>
        <v/>
      </c>
      <c r="D62" s="23"/>
      <c r="E62" s="24"/>
      <c r="F62" s="25"/>
      <c r="G62" s="26" t="str">
        <f t="shared" si="1"/>
        <v/>
      </c>
      <c r="H62" s="23"/>
      <c r="I62" s="24"/>
      <c r="J62" s="25"/>
      <c r="K62" s="26" t="str">
        <f t="shared" si="2"/>
        <v/>
      </c>
      <c r="L62" s="23"/>
      <c r="M62" s="24"/>
      <c r="N62" s="25"/>
      <c r="O62" s="26" t="str">
        <f t="shared" si="3"/>
        <v/>
      </c>
      <c r="P62" s="23"/>
      <c r="Q62" s="24"/>
      <c r="R62" s="25"/>
      <c r="S62" s="26" t="str">
        <f t="shared" si="4"/>
        <v/>
      </c>
      <c r="T62" s="23"/>
      <c r="U62" s="24"/>
      <c r="V62" s="25"/>
      <c r="W62" s="26" t="str">
        <f t="shared" si="5"/>
        <v/>
      </c>
      <c r="X62" s="20"/>
    </row>
    <row r="63" spans="2:24" ht="12" customHeight="1">
      <c r="B63" s="21">
        <f>IF(情報!$C61="","",情報!$C61)</f>
        <v>214</v>
      </c>
      <c r="C63" s="22" t="str">
        <f t="shared" si="6"/>
        <v/>
      </c>
      <c r="D63" s="23"/>
      <c r="E63" s="24"/>
      <c r="F63" s="25"/>
      <c r="G63" s="26" t="str">
        <f t="shared" si="1"/>
        <v/>
      </c>
      <c r="H63" s="23"/>
      <c r="I63" s="24"/>
      <c r="J63" s="25"/>
      <c r="K63" s="26" t="str">
        <f t="shared" si="2"/>
        <v/>
      </c>
      <c r="L63" s="23"/>
      <c r="M63" s="24"/>
      <c r="N63" s="25"/>
      <c r="O63" s="26" t="str">
        <f t="shared" si="3"/>
        <v/>
      </c>
      <c r="P63" s="23"/>
      <c r="Q63" s="24"/>
      <c r="R63" s="25"/>
      <c r="S63" s="26" t="str">
        <f t="shared" si="4"/>
        <v/>
      </c>
      <c r="T63" s="23"/>
      <c r="U63" s="24"/>
      <c r="V63" s="25"/>
      <c r="W63" s="26" t="str">
        <f t="shared" si="5"/>
        <v/>
      </c>
      <c r="X63" s="20"/>
    </row>
    <row r="64" spans="2:24" ht="12" customHeight="1">
      <c r="B64" s="27">
        <f>IF(情報!$C62="","",情報!$C62)</f>
        <v>215</v>
      </c>
      <c r="C64" s="28" t="str">
        <f t="shared" si="6"/>
        <v/>
      </c>
      <c r="D64" s="29"/>
      <c r="E64" s="30"/>
      <c r="F64" s="31"/>
      <c r="G64" s="32" t="str">
        <f t="shared" si="1"/>
        <v/>
      </c>
      <c r="H64" s="29"/>
      <c r="I64" s="30"/>
      <c r="J64" s="31"/>
      <c r="K64" s="32" t="str">
        <f t="shared" si="2"/>
        <v/>
      </c>
      <c r="L64" s="29"/>
      <c r="M64" s="30"/>
      <c r="N64" s="31"/>
      <c r="O64" s="32" t="str">
        <f t="shared" si="3"/>
        <v/>
      </c>
      <c r="P64" s="29"/>
      <c r="Q64" s="30"/>
      <c r="R64" s="31"/>
      <c r="S64" s="32" t="str">
        <f t="shared" si="4"/>
        <v/>
      </c>
      <c r="T64" s="29"/>
      <c r="U64" s="30"/>
      <c r="V64" s="31"/>
      <c r="W64" s="32" t="str">
        <f t="shared" si="5"/>
        <v/>
      </c>
      <c r="X64" s="20"/>
    </row>
    <row r="65" spans="2:24" ht="12" customHeight="1">
      <c r="B65" s="33">
        <f>IF(情報!$C63="","",情報!$C63)</f>
        <v>216</v>
      </c>
      <c r="C65" s="34" t="str">
        <f t="shared" si="6"/>
        <v/>
      </c>
      <c r="D65" s="35"/>
      <c r="E65" s="36"/>
      <c r="F65" s="37"/>
      <c r="G65" s="38" t="str">
        <f t="shared" si="1"/>
        <v/>
      </c>
      <c r="H65" s="35"/>
      <c r="I65" s="36"/>
      <c r="J65" s="37"/>
      <c r="K65" s="38" t="str">
        <f t="shared" si="2"/>
        <v/>
      </c>
      <c r="L65" s="35"/>
      <c r="M65" s="36"/>
      <c r="N65" s="37"/>
      <c r="O65" s="38" t="str">
        <f t="shared" si="3"/>
        <v/>
      </c>
      <c r="P65" s="35"/>
      <c r="Q65" s="36"/>
      <c r="R65" s="37"/>
      <c r="S65" s="38" t="str">
        <f t="shared" si="4"/>
        <v/>
      </c>
      <c r="T65" s="35"/>
      <c r="U65" s="36"/>
      <c r="V65" s="37"/>
      <c r="W65" s="38" t="str">
        <f t="shared" si="5"/>
        <v/>
      </c>
      <c r="X65" s="20"/>
    </row>
    <row r="66" spans="2:24" ht="12" customHeight="1">
      <c r="B66" s="21">
        <f>IF(情報!$C64="","",情報!$C64)</f>
        <v>217</v>
      </c>
      <c r="C66" s="22" t="str">
        <f t="shared" si="6"/>
        <v/>
      </c>
      <c r="D66" s="23"/>
      <c r="E66" s="24"/>
      <c r="F66" s="25"/>
      <c r="G66" s="26" t="str">
        <f t="shared" si="1"/>
        <v/>
      </c>
      <c r="H66" s="23"/>
      <c r="I66" s="24"/>
      <c r="J66" s="25"/>
      <c r="K66" s="26" t="str">
        <f t="shared" si="2"/>
        <v/>
      </c>
      <c r="L66" s="23"/>
      <c r="M66" s="24"/>
      <c r="N66" s="25"/>
      <c r="O66" s="26" t="str">
        <f t="shared" si="3"/>
        <v/>
      </c>
      <c r="P66" s="23"/>
      <c r="Q66" s="24"/>
      <c r="R66" s="25"/>
      <c r="S66" s="26" t="str">
        <f t="shared" si="4"/>
        <v/>
      </c>
      <c r="T66" s="23"/>
      <c r="U66" s="24"/>
      <c r="V66" s="25"/>
      <c r="W66" s="26" t="str">
        <f t="shared" si="5"/>
        <v/>
      </c>
      <c r="X66" s="20"/>
    </row>
    <row r="67" spans="2:24" ht="12" customHeight="1">
      <c r="B67" s="21">
        <f>IF(情報!$C65="","",情報!$C65)</f>
        <v>218</v>
      </c>
      <c r="C67" s="22" t="str">
        <f t="shared" si="6"/>
        <v/>
      </c>
      <c r="D67" s="23"/>
      <c r="E67" s="24"/>
      <c r="F67" s="25"/>
      <c r="G67" s="26" t="str">
        <f t="shared" si="1"/>
        <v/>
      </c>
      <c r="H67" s="23"/>
      <c r="I67" s="24"/>
      <c r="J67" s="25"/>
      <c r="K67" s="26" t="str">
        <f t="shared" si="2"/>
        <v/>
      </c>
      <c r="L67" s="23"/>
      <c r="M67" s="24"/>
      <c r="N67" s="25"/>
      <c r="O67" s="26" t="str">
        <f t="shared" si="3"/>
        <v/>
      </c>
      <c r="P67" s="23"/>
      <c r="Q67" s="24"/>
      <c r="R67" s="25"/>
      <c r="S67" s="26" t="str">
        <f t="shared" si="4"/>
        <v/>
      </c>
      <c r="T67" s="23"/>
      <c r="U67" s="24"/>
      <c r="V67" s="25"/>
      <c r="W67" s="26" t="str">
        <f t="shared" si="5"/>
        <v/>
      </c>
      <c r="X67" s="20"/>
    </row>
    <row r="68" spans="2:24" ht="12" customHeight="1">
      <c r="B68" s="21">
        <f>IF(情報!$C66="","",情報!$C66)</f>
        <v>219</v>
      </c>
      <c r="C68" s="22" t="str">
        <f t="shared" si="6"/>
        <v/>
      </c>
      <c r="D68" s="23"/>
      <c r="E68" s="24"/>
      <c r="F68" s="25"/>
      <c r="G68" s="26" t="str">
        <f t="shared" si="1"/>
        <v/>
      </c>
      <c r="H68" s="23"/>
      <c r="I68" s="24"/>
      <c r="J68" s="25"/>
      <c r="K68" s="26" t="str">
        <f t="shared" si="2"/>
        <v/>
      </c>
      <c r="L68" s="23"/>
      <c r="M68" s="24"/>
      <c r="N68" s="25"/>
      <c r="O68" s="26" t="str">
        <f t="shared" si="3"/>
        <v/>
      </c>
      <c r="P68" s="23"/>
      <c r="Q68" s="24"/>
      <c r="R68" s="25"/>
      <c r="S68" s="26" t="str">
        <f t="shared" si="4"/>
        <v/>
      </c>
      <c r="T68" s="23"/>
      <c r="U68" s="24"/>
      <c r="V68" s="25"/>
      <c r="W68" s="26" t="str">
        <f t="shared" si="5"/>
        <v/>
      </c>
      <c r="X68" s="20"/>
    </row>
    <row r="69" spans="2:24" ht="12" customHeight="1">
      <c r="B69" s="27">
        <f>IF(情報!$C67="","",情報!$C67)</f>
        <v>220</v>
      </c>
      <c r="C69" s="28" t="str">
        <f t="shared" ref="C69:C100" si="7">IF(ISERROR(VLOOKUP($B69,名列,2,FALSE)&amp;""),"",VLOOKUP($B69,名列,2,FALSE)&amp;"")</f>
        <v/>
      </c>
      <c r="D69" s="29"/>
      <c r="E69" s="30"/>
      <c r="F69" s="31"/>
      <c r="G69" s="32" t="str">
        <f t="shared" ref="G69:G132" si="8">IF(D69&amp;E69&amp;F69="","",SUM(D69:F69))</f>
        <v/>
      </c>
      <c r="H69" s="29"/>
      <c r="I69" s="30"/>
      <c r="J69" s="31"/>
      <c r="K69" s="32" t="str">
        <f t="shared" ref="K69:K132" si="9">IF(H69&amp;I69&amp;J69="","",SUM(H69:J69))</f>
        <v/>
      </c>
      <c r="L69" s="29"/>
      <c r="M69" s="30"/>
      <c r="N69" s="31"/>
      <c r="O69" s="32" t="str">
        <f t="shared" ref="O69:O132" si="10">IF(L69&amp;M69&amp;N69="","",SUM(L69:N69))</f>
        <v/>
      </c>
      <c r="P69" s="29"/>
      <c r="Q69" s="30"/>
      <c r="R69" s="31"/>
      <c r="S69" s="32" t="str">
        <f t="shared" ref="S69:S132" si="11">IF(P69&amp;Q69&amp;R69="","",SUM(P69:R69))</f>
        <v/>
      </c>
      <c r="T69" s="29"/>
      <c r="U69" s="30"/>
      <c r="V69" s="31"/>
      <c r="W69" s="32" t="str">
        <f t="shared" ref="W69:W132" si="12">IF(T69&amp;U69&amp;V69="","",SUM(T69:V69))</f>
        <v/>
      </c>
      <c r="X69" s="20"/>
    </row>
    <row r="70" spans="2:24" ht="12" customHeight="1">
      <c r="B70" s="33">
        <f>IF(情報!$C68="","",情報!$C68)</f>
        <v>221</v>
      </c>
      <c r="C70" s="34" t="str">
        <f t="shared" si="7"/>
        <v/>
      </c>
      <c r="D70" s="35"/>
      <c r="E70" s="36"/>
      <c r="F70" s="37"/>
      <c r="G70" s="38" t="str">
        <f t="shared" si="8"/>
        <v/>
      </c>
      <c r="H70" s="35"/>
      <c r="I70" s="36"/>
      <c r="J70" s="37"/>
      <c r="K70" s="38" t="str">
        <f t="shared" si="9"/>
        <v/>
      </c>
      <c r="L70" s="35"/>
      <c r="M70" s="36"/>
      <c r="N70" s="37"/>
      <c r="O70" s="38" t="str">
        <f t="shared" si="10"/>
        <v/>
      </c>
      <c r="P70" s="35"/>
      <c r="Q70" s="36"/>
      <c r="R70" s="37"/>
      <c r="S70" s="38" t="str">
        <f t="shared" si="11"/>
        <v/>
      </c>
      <c r="T70" s="35"/>
      <c r="U70" s="36"/>
      <c r="V70" s="37"/>
      <c r="W70" s="38" t="str">
        <f t="shared" si="12"/>
        <v/>
      </c>
      <c r="X70" s="20"/>
    </row>
    <row r="71" spans="2:24" ht="12" customHeight="1">
      <c r="B71" s="21">
        <f>IF(情報!$C69="","",情報!$C69)</f>
        <v>222</v>
      </c>
      <c r="C71" s="22" t="str">
        <f t="shared" si="7"/>
        <v/>
      </c>
      <c r="D71" s="23"/>
      <c r="E71" s="24"/>
      <c r="F71" s="25"/>
      <c r="G71" s="26" t="str">
        <f t="shared" si="8"/>
        <v/>
      </c>
      <c r="H71" s="23"/>
      <c r="I71" s="24"/>
      <c r="J71" s="25"/>
      <c r="K71" s="26" t="str">
        <f t="shared" si="9"/>
        <v/>
      </c>
      <c r="L71" s="23"/>
      <c r="M71" s="24"/>
      <c r="N71" s="25"/>
      <c r="O71" s="26" t="str">
        <f t="shared" si="10"/>
        <v/>
      </c>
      <c r="P71" s="23"/>
      <c r="Q71" s="24"/>
      <c r="R71" s="25"/>
      <c r="S71" s="26" t="str">
        <f t="shared" si="11"/>
        <v/>
      </c>
      <c r="T71" s="23"/>
      <c r="U71" s="24"/>
      <c r="V71" s="25"/>
      <c r="W71" s="26" t="str">
        <f t="shared" si="12"/>
        <v/>
      </c>
      <c r="X71" s="20"/>
    </row>
    <row r="72" spans="2:24" ht="12" customHeight="1">
      <c r="B72" s="21">
        <f>IF(情報!$C70="","",情報!$C70)</f>
        <v>223</v>
      </c>
      <c r="C72" s="22" t="str">
        <f t="shared" si="7"/>
        <v/>
      </c>
      <c r="D72" s="23"/>
      <c r="E72" s="24"/>
      <c r="F72" s="25"/>
      <c r="G72" s="26" t="str">
        <f t="shared" si="8"/>
        <v/>
      </c>
      <c r="H72" s="23"/>
      <c r="I72" s="24"/>
      <c r="J72" s="25"/>
      <c r="K72" s="26" t="str">
        <f t="shared" si="9"/>
        <v/>
      </c>
      <c r="L72" s="23"/>
      <c r="M72" s="24"/>
      <c r="N72" s="25"/>
      <c r="O72" s="26" t="str">
        <f t="shared" si="10"/>
        <v/>
      </c>
      <c r="P72" s="23"/>
      <c r="Q72" s="24"/>
      <c r="R72" s="25"/>
      <c r="S72" s="26" t="str">
        <f t="shared" si="11"/>
        <v/>
      </c>
      <c r="T72" s="23"/>
      <c r="U72" s="24"/>
      <c r="V72" s="25"/>
      <c r="W72" s="26" t="str">
        <f t="shared" si="12"/>
        <v/>
      </c>
      <c r="X72" s="20"/>
    </row>
    <row r="73" spans="2:24" ht="12" customHeight="1">
      <c r="B73" s="21">
        <f>IF(情報!$C71="","",情報!$C71)</f>
        <v>224</v>
      </c>
      <c r="C73" s="22" t="str">
        <f t="shared" si="7"/>
        <v/>
      </c>
      <c r="D73" s="23"/>
      <c r="E73" s="24"/>
      <c r="F73" s="25"/>
      <c r="G73" s="26" t="str">
        <f t="shared" si="8"/>
        <v/>
      </c>
      <c r="H73" s="23"/>
      <c r="I73" s="24"/>
      <c r="J73" s="25"/>
      <c r="K73" s="26" t="str">
        <f t="shared" si="9"/>
        <v/>
      </c>
      <c r="L73" s="23"/>
      <c r="M73" s="24"/>
      <c r="N73" s="25"/>
      <c r="O73" s="26" t="str">
        <f t="shared" si="10"/>
        <v/>
      </c>
      <c r="P73" s="23"/>
      <c r="Q73" s="24"/>
      <c r="R73" s="25"/>
      <c r="S73" s="26" t="str">
        <f t="shared" si="11"/>
        <v/>
      </c>
      <c r="T73" s="23"/>
      <c r="U73" s="24"/>
      <c r="V73" s="25"/>
      <c r="W73" s="26" t="str">
        <f t="shared" si="12"/>
        <v/>
      </c>
      <c r="X73" s="20"/>
    </row>
    <row r="74" spans="2:24" ht="12" customHeight="1">
      <c r="B74" s="27">
        <f>IF(情報!$C72="","",情報!$C72)</f>
        <v>225</v>
      </c>
      <c r="C74" s="28" t="str">
        <f t="shared" si="7"/>
        <v/>
      </c>
      <c r="D74" s="29"/>
      <c r="E74" s="30"/>
      <c r="F74" s="31"/>
      <c r="G74" s="32" t="str">
        <f t="shared" si="8"/>
        <v/>
      </c>
      <c r="H74" s="29"/>
      <c r="I74" s="30"/>
      <c r="J74" s="31"/>
      <c r="K74" s="32" t="str">
        <f t="shared" si="9"/>
        <v/>
      </c>
      <c r="L74" s="29"/>
      <c r="M74" s="30"/>
      <c r="N74" s="31"/>
      <c r="O74" s="32" t="str">
        <f t="shared" si="10"/>
        <v/>
      </c>
      <c r="P74" s="29"/>
      <c r="Q74" s="30"/>
      <c r="R74" s="31"/>
      <c r="S74" s="32" t="str">
        <f t="shared" si="11"/>
        <v/>
      </c>
      <c r="T74" s="29"/>
      <c r="U74" s="30"/>
      <c r="V74" s="31"/>
      <c r="W74" s="32" t="str">
        <f t="shared" si="12"/>
        <v/>
      </c>
      <c r="X74" s="20"/>
    </row>
    <row r="75" spans="2:24" ht="12" customHeight="1">
      <c r="B75" s="33">
        <f>IF(情報!$C73="","",情報!$C73)</f>
        <v>226</v>
      </c>
      <c r="C75" s="34" t="str">
        <f t="shared" si="7"/>
        <v/>
      </c>
      <c r="D75" s="35"/>
      <c r="E75" s="36"/>
      <c r="F75" s="37"/>
      <c r="G75" s="38" t="str">
        <f t="shared" si="8"/>
        <v/>
      </c>
      <c r="H75" s="35"/>
      <c r="I75" s="36"/>
      <c r="J75" s="37"/>
      <c r="K75" s="38" t="str">
        <f t="shared" si="9"/>
        <v/>
      </c>
      <c r="L75" s="35"/>
      <c r="M75" s="36"/>
      <c r="N75" s="37"/>
      <c r="O75" s="38" t="str">
        <f t="shared" si="10"/>
        <v/>
      </c>
      <c r="P75" s="35"/>
      <c r="Q75" s="36"/>
      <c r="R75" s="37"/>
      <c r="S75" s="38" t="str">
        <f t="shared" si="11"/>
        <v/>
      </c>
      <c r="T75" s="35"/>
      <c r="U75" s="36"/>
      <c r="V75" s="37"/>
      <c r="W75" s="38" t="str">
        <f t="shared" si="12"/>
        <v/>
      </c>
      <c r="X75" s="20"/>
    </row>
    <row r="76" spans="2:24" ht="12" customHeight="1">
      <c r="B76" s="21">
        <f>IF(情報!$C74="","",情報!$C74)</f>
        <v>227</v>
      </c>
      <c r="C76" s="22" t="str">
        <f t="shared" si="7"/>
        <v/>
      </c>
      <c r="D76" s="23"/>
      <c r="E76" s="24"/>
      <c r="F76" s="25"/>
      <c r="G76" s="26" t="str">
        <f t="shared" si="8"/>
        <v/>
      </c>
      <c r="H76" s="23"/>
      <c r="I76" s="24"/>
      <c r="J76" s="25"/>
      <c r="K76" s="26" t="str">
        <f t="shared" si="9"/>
        <v/>
      </c>
      <c r="L76" s="23"/>
      <c r="M76" s="24"/>
      <c r="N76" s="25"/>
      <c r="O76" s="26" t="str">
        <f t="shared" si="10"/>
        <v/>
      </c>
      <c r="P76" s="23"/>
      <c r="Q76" s="24"/>
      <c r="R76" s="25"/>
      <c r="S76" s="26" t="str">
        <f t="shared" si="11"/>
        <v/>
      </c>
      <c r="T76" s="23"/>
      <c r="U76" s="24"/>
      <c r="V76" s="25"/>
      <c r="W76" s="26" t="str">
        <f t="shared" si="12"/>
        <v/>
      </c>
      <c r="X76" s="20"/>
    </row>
    <row r="77" spans="2:24" ht="12" customHeight="1">
      <c r="B77" s="21">
        <f>IF(情報!$C75="","",情報!$C75)</f>
        <v>228</v>
      </c>
      <c r="C77" s="22" t="str">
        <f t="shared" si="7"/>
        <v/>
      </c>
      <c r="D77" s="23"/>
      <c r="E77" s="24"/>
      <c r="F77" s="25"/>
      <c r="G77" s="26" t="str">
        <f t="shared" si="8"/>
        <v/>
      </c>
      <c r="H77" s="23"/>
      <c r="I77" s="24"/>
      <c r="J77" s="25"/>
      <c r="K77" s="26" t="str">
        <f t="shared" si="9"/>
        <v/>
      </c>
      <c r="L77" s="23"/>
      <c r="M77" s="24"/>
      <c r="N77" s="25"/>
      <c r="O77" s="26" t="str">
        <f t="shared" si="10"/>
        <v/>
      </c>
      <c r="P77" s="23"/>
      <c r="Q77" s="24"/>
      <c r="R77" s="25"/>
      <c r="S77" s="26" t="str">
        <f t="shared" si="11"/>
        <v/>
      </c>
      <c r="T77" s="23"/>
      <c r="U77" s="24"/>
      <c r="V77" s="25"/>
      <c r="W77" s="26" t="str">
        <f t="shared" si="12"/>
        <v/>
      </c>
      <c r="X77" s="20"/>
    </row>
    <row r="78" spans="2:24" ht="12" customHeight="1">
      <c r="B78" s="21">
        <f>IF(情報!$C76="","",情報!$C76)</f>
        <v>229</v>
      </c>
      <c r="C78" s="22" t="str">
        <f t="shared" si="7"/>
        <v/>
      </c>
      <c r="D78" s="23"/>
      <c r="E78" s="24"/>
      <c r="F78" s="25"/>
      <c r="G78" s="26" t="str">
        <f t="shared" si="8"/>
        <v/>
      </c>
      <c r="H78" s="23"/>
      <c r="I78" s="24"/>
      <c r="J78" s="25"/>
      <c r="K78" s="26" t="str">
        <f t="shared" si="9"/>
        <v/>
      </c>
      <c r="L78" s="23"/>
      <c r="M78" s="24"/>
      <c r="N78" s="25"/>
      <c r="O78" s="26" t="str">
        <f t="shared" si="10"/>
        <v/>
      </c>
      <c r="P78" s="23"/>
      <c r="Q78" s="24"/>
      <c r="R78" s="25"/>
      <c r="S78" s="26" t="str">
        <f t="shared" si="11"/>
        <v/>
      </c>
      <c r="T78" s="23"/>
      <c r="U78" s="24"/>
      <c r="V78" s="25"/>
      <c r="W78" s="26" t="str">
        <f t="shared" si="12"/>
        <v/>
      </c>
      <c r="X78" s="20"/>
    </row>
    <row r="79" spans="2:24" ht="12" customHeight="1">
      <c r="B79" s="27">
        <f>IF(情報!$C77="","",情報!$C77)</f>
        <v>230</v>
      </c>
      <c r="C79" s="28" t="str">
        <f t="shared" si="7"/>
        <v/>
      </c>
      <c r="D79" s="29"/>
      <c r="E79" s="30"/>
      <c r="F79" s="31"/>
      <c r="G79" s="32" t="str">
        <f t="shared" si="8"/>
        <v/>
      </c>
      <c r="H79" s="29"/>
      <c r="I79" s="30"/>
      <c r="J79" s="31"/>
      <c r="K79" s="32" t="str">
        <f t="shared" si="9"/>
        <v/>
      </c>
      <c r="L79" s="29"/>
      <c r="M79" s="30"/>
      <c r="N79" s="31"/>
      <c r="O79" s="32" t="str">
        <f t="shared" si="10"/>
        <v/>
      </c>
      <c r="P79" s="29"/>
      <c r="Q79" s="30"/>
      <c r="R79" s="31"/>
      <c r="S79" s="32" t="str">
        <f t="shared" si="11"/>
        <v/>
      </c>
      <c r="T79" s="29"/>
      <c r="U79" s="30"/>
      <c r="V79" s="31"/>
      <c r="W79" s="32" t="str">
        <f t="shared" si="12"/>
        <v/>
      </c>
      <c r="X79" s="20"/>
    </row>
    <row r="80" spans="2:24" ht="12" customHeight="1">
      <c r="B80" s="33">
        <f>IF(情報!$C78="","",情報!$C78)</f>
        <v>231</v>
      </c>
      <c r="C80" s="34" t="str">
        <f t="shared" si="7"/>
        <v/>
      </c>
      <c r="D80" s="35"/>
      <c r="E80" s="36"/>
      <c r="F80" s="37"/>
      <c r="G80" s="38" t="str">
        <f t="shared" si="8"/>
        <v/>
      </c>
      <c r="H80" s="35"/>
      <c r="I80" s="36"/>
      <c r="J80" s="37"/>
      <c r="K80" s="38" t="str">
        <f t="shared" si="9"/>
        <v/>
      </c>
      <c r="L80" s="35"/>
      <c r="M80" s="36"/>
      <c r="N80" s="37"/>
      <c r="O80" s="38" t="str">
        <f t="shared" si="10"/>
        <v/>
      </c>
      <c r="P80" s="35"/>
      <c r="Q80" s="36"/>
      <c r="R80" s="37"/>
      <c r="S80" s="38" t="str">
        <f t="shared" si="11"/>
        <v/>
      </c>
      <c r="T80" s="35"/>
      <c r="U80" s="36"/>
      <c r="V80" s="37"/>
      <c r="W80" s="38" t="str">
        <f t="shared" si="12"/>
        <v/>
      </c>
      <c r="X80" s="20"/>
    </row>
    <row r="81" spans="1:24" s="403" customFormat="1" ht="12" customHeight="1">
      <c r="A81" s="484"/>
      <c r="B81" s="45">
        <f>IF(情報!$C79="","",情報!$C79)</f>
        <v>232</v>
      </c>
      <c r="C81" s="46" t="str">
        <f t="shared" si="7"/>
        <v/>
      </c>
      <c r="D81" s="23"/>
      <c r="E81" s="24"/>
      <c r="F81" s="25"/>
      <c r="G81" s="47" t="str">
        <f t="shared" si="8"/>
        <v/>
      </c>
      <c r="H81" s="23"/>
      <c r="I81" s="24"/>
      <c r="J81" s="25"/>
      <c r="K81" s="47" t="str">
        <f t="shared" si="9"/>
        <v/>
      </c>
      <c r="L81" s="23"/>
      <c r="M81" s="24"/>
      <c r="N81" s="25"/>
      <c r="O81" s="47" t="str">
        <f t="shared" si="10"/>
        <v/>
      </c>
      <c r="P81" s="23"/>
      <c r="Q81" s="24"/>
      <c r="R81" s="25"/>
      <c r="S81" s="47" t="str">
        <f t="shared" si="11"/>
        <v/>
      </c>
      <c r="T81" s="23"/>
      <c r="U81" s="24"/>
      <c r="V81" s="25"/>
      <c r="W81" s="47" t="str">
        <f t="shared" si="12"/>
        <v/>
      </c>
      <c r="X81" s="48"/>
    </row>
    <row r="82" spans="1:24" ht="12" customHeight="1">
      <c r="B82" s="21">
        <f>IF(情報!$C80="","",情報!$C80)</f>
        <v>233</v>
      </c>
      <c r="C82" s="22" t="str">
        <f t="shared" si="7"/>
        <v/>
      </c>
      <c r="D82" s="23"/>
      <c r="E82" s="24"/>
      <c r="F82" s="25"/>
      <c r="G82" s="26" t="str">
        <f t="shared" si="8"/>
        <v/>
      </c>
      <c r="H82" s="23"/>
      <c r="I82" s="24"/>
      <c r="J82" s="25"/>
      <c r="K82" s="26" t="str">
        <f t="shared" si="9"/>
        <v/>
      </c>
      <c r="L82" s="23"/>
      <c r="M82" s="24"/>
      <c r="N82" s="25"/>
      <c r="O82" s="26" t="str">
        <f t="shared" si="10"/>
        <v/>
      </c>
      <c r="P82" s="23"/>
      <c r="Q82" s="24"/>
      <c r="R82" s="25"/>
      <c r="S82" s="26" t="str">
        <f t="shared" si="11"/>
        <v/>
      </c>
      <c r="T82" s="23"/>
      <c r="U82" s="24"/>
      <c r="V82" s="25"/>
      <c r="W82" s="26" t="str">
        <f t="shared" si="12"/>
        <v/>
      </c>
      <c r="X82" s="20"/>
    </row>
    <row r="83" spans="1:24" ht="12" customHeight="1">
      <c r="B83" s="21">
        <f>IF(情報!$C81="","",情報!$C81)</f>
        <v>234</v>
      </c>
      <c r="C83" s="22" t="str">
        <f t="shared" si="7"/>
        <v/>
      </c>
      <c r="D83" s="23"/>
      <c r="E83" s="24"/>
      <c r="F83" s="25"/>
      <c r="G83" s="26" t="str">
        <f t="shared" si="8"/>
        <v/>
      </c>
      <c r="H83" s="23"/>
      <c r="I83" s="24"/>
      <c r="J83" s="25"/>
      <c r="K83" s="26" t="str">
        <f t="shared" si="9"/>
        <v/>
      </c>
      <c r="L83" s="23"/>
      <c r="M83" s="24"/>
      <c r="N83" s="25"/>
      <c r="O83" s="26" t="str">
        <f t="shared" si="10"/>
        <v/>
      </c>
      <c r="P83" s="23"/>
      <c r="Q83" s="24"/>
      <c r="R83" s="25"/>
      <c r="S83" s="26" t="str">
        <f t="shared" si="11"/>
        <v/>
      </c>
      <c r="T83" s="23"/>
      <c r="U83" s="24"/>
      <c r="V83" s="25"/>
      <c r="W83" s="26" t="str">
        <f t="shared" si="12"/>
        <v/>
      </c>
      <c r="X83" s="20"/>
    </row>
    <row r="84" spans="1:24" ht="12" customHeight="1">
      <c r="B84" s="27">
        <f>IF(情報!$C82="","",情報!$C82)</f>
        <v>235</v>
      </c>
      <c r="C84" s="28" t="str">
        <f t="shared" si="7"/>
        <v/>
      </c>
      <c r="D84" s="29"/>
      <c r="E84" s="30"/>
      <c r="F84" s="31"/>
      <c r="G84" s="32" t="str">
        <f t="shared" si="8"/>
        <v/>
      </c>
      <c r="H84" s="29"/>
      <c r="I84" s="30"/>
      <c r="J84" s="31"/>
      <c r="K84" s="32" t="str">
        <f t="shared" si="9"/>
        <v/>
      </c>
      <c r="L84" s="29"/>
      <c r="M84" s="30"/>
      <c r="N84" s="31"/>
      <c r="O84" s="32" t="str">
        <f t="shared" si="10"/>
        <v/>
      </c>
      <c r="P84" s="29"/>
      <c r="Q84" s="30"/>
      <c r="R84" s="31"/>
      <c r="S84" s="32" t="str">
        <f t="shared" si="11"/>
        <v/>
      </c>
      <c r="T84" s="29"/>
      <c r="U84" s="30"/>
      <c r="V84" s="31"/>
      <c r="W84" s="32" t="str">
        <f t="shared" si="12"/>
        <v/>
      </c>
      <c r="X84" s="20"/>
    </row>
    <row r="85" spans="1:24" ht="12" customHeight="1">
      <c r="B85" s="33">
        <f>IF(情報!$C83="","",情報!$C83)</f>
        <v>236</v>
      </c>
      <c r="C85" s="34" t="str">
        <f t="shared" si="7"/>
        <v/>
      </c>
      <c r="D85" s="35"/>
      <c r="E85" s="36"/>
      <c r="F85" s="37"/>
      <c r="G85" s="38" t="str">
        <f t="shared" si="8"/>
        <v/>
      </c>
      <c r="H85" s="35"/>
      <c r="I85" s="36"/>
      <c r="J85" s="37"/>
      <c r="K85" s="38" t="str">
        <f t="shared" si="9"/>
        <v/>
      </c>
      <c r="L85" s="35"/>
      <c r="M85" s="36"/>
      <c r="N85" s="37"/>
      <c r="O85" s="38" t="str">
        <f t="shared" si="10"/>
        <v/>
      </c>
      <c r="P85" s="35"/>
      <c r="Q85" s="36"/>
      <c r="R85" s="37"/>
      <c r="S85" s="38" t="str">
        <f t="shared" si="11"/>
        <v/>
      </c>
      <c r="T85" s="35"/>
      <c r="U85" s="36"/>
      <c r="V85" s="37"/>
      <c r="W85" s="38" t="str">
        <f t="shared" si="12"/>
        <v/>
      </c>
      <c r="X85" s="20"/>
    </row>
    <row r="86" spans="1:24" ht="12" customHeight="1">
      <c r="B86" s="21">
        <f>IF(情報!$C84="","",情報!$C84)</f>
        <v>237</v>
      </c>
      <c r="C86" s="22" t="str">
        <f t="shared" si="7"/>
        <v/>
      </c>
      <c r="D86" s="23"/>
      <c r="E86" s="24"/>
      <c r="F86" s="25"/>
      <c r="G86" s="26" t="str">
        <f t="shared" si="8"/>
        <v/>
      </c>
      <c r="H86" s="23"/>
      <c r="I86" s="24"/>
      <c r="J86" s="25"/>
      <c r="K86" s="26" t="str">
        <f t="shared" si="9"/>
        <v/>
      </c>
      <c r="L86" s="23"/>
      <c r="M86" s="24"/>
      <c r="N86" s="25"/>
      <c r="O86" s="26" t="str">
        <f t="shared" si="10"/>
        <v/>
      </c>
      <c r="P86" s="23"/>
      <c r="Q86" s="24"/>
      <c r="R86" s="25"/>
      <c r="S86" s="26" t="str">
        <f t="shared" si="11"/>
        <v/>
      </c>
      <c r="T86" s="23"/>
      <c r="U86" s="24"/>
      <c r="V86" s="25"/>
      <c r="W86" s="26" t="str">
        <f t="shared" si="12"/>
        <v/>
      </c>
      <c r="X86" s="20"/>
    </row>
    <row r="87" spans="1:24" ht="12" customHeight="1">
      <c r="B87" s="21">
        <f>IF(情報!$C85="","",情報!$C85)</f>
        <v>238</v>
      </c>
      <c r="C87" s="22" t="str">
        <f t="shared" si="7"/>
        <v/>
      </c>
      <c r="D87" s="23"/>
      <c r="E87" s="24"/>
      <c r="F87" s="25"/>
      <c r="G87" s="26" t="str">
        <f t="shared" si="8"/>
        <v/>
      </c>
      <c r="H87" s="23"/>
      <c r="I87" s="24"/>
      <c r="J87" s="25"/>
      <c r="K87" s="26" t="str">
        <f t="shared" si="9"/>
        <v/>
      </c>
      <c r="L87" s="23"/>
      <c r="M87" s="24"/>
      <c r="N87" s="25"/>
      <c r="O87" s="26" t="str">
        <f t="shared" si="10"/>
        <v/>
      </c>
      <c r="P87" s="23"/>
      <c r="Q87" s="24"/>
      <c r="R87" s="25"/>
      <c r="S87" s="26" t="str">
        <f t="shared" si="11"/>
        <v/>
      </c>
      <c r="T87" s="23"/>
      <c r="U87" s="24"/>
      <c r="V87" s="25"/>
      <c r="W87" s="26" t="str">
        <f t="shared" si="12"/>
        <v/>
      </c>
      <c r="X87" s="20"/>
    </row>
    <row r="88" spans="1:24" ht="12" customHeight="1">
      <c r="B88" s="21">
        <f>IF(情報!$C86="","",情報!$C86)</f>
        <v>239</v>
      </c>
      <c r="C88" s="22" t="str">
        <f t="shared" si="7"/>
        <v/>
      </c>
      <c r="D88" s="23"/>
      <c r="E88" s="24"/>
      <c r="F88" s="25"/>
      <c r="G88" s="26" t="str">
        <f t="shared" si="8"/>
        <v/>
      </c>
      <c r="H88" s="23"/>
      <c r="I88" s="24"/>
      <c r="J88" s="25"/>
      <c r="K88" s="26" t="str">
        <f t="shared" si="9"/>
        <v/>
      </c>
      <c r="L88" s="23"/>
      <c r="M88" s="24"/>
      <c r="N88" s="25"/>
      <c r="O88" s="26" t="str">
        <f t="shared" si="10"/>
        <v/>
      </c>
      <c r="P88" s="23"/>
      <c r="Q88" s="24"/>
      <c r="R88" s="25"/>
      <c r="S88" s="26" t="str">
        <f t="shared" si="11"/>
        <v/>
      </c>
      <c r="T88" s="23"/>
      <c r="U88" s="24"/>
      <c r="V88" s="25"/>
      <c r="W88" s="26" t="str">
        <f t="shared" si="12"/>
        <v/>
      </c>
      <c r="X88" s="20"/>
    </row>
    <row r="89" spans="1:24" ht="12" customHeight="1">
      <c r="B89" s="27">
        <f>IF(情報!$C87="","",情報!$C87)</f>
        <v>240</v>
      </c>
      <c r="C89" s="28" t="str">
        <f t="shared" si="7"/>
        <v/>
      </c>
      <c r="D89" s="29"/>
      <c r="E89" s="30"/>
      <c r="F89" s="31"/>
      <c r="G89" s="32" t="str">
        <f t="shared" si="8"/>
        <v/>
      </c>
      <c r="H89" s="29"/>
      <c r="I89" s="30"/>
      <c r="J89" s="31"/>
      <c r="K89" s="32" t="str">
        <f t="shared" si="9"/>
        <v/>
      </c>
      <c r="L89" s="29"/>
      <c r="M89" s="30"/>
      <c r="N89" s="31"/>
      <c r="O89" s="32" t="str">
        <f t="shared" si="10"/>
        <v/>
      </c>
      <c r="P89" s="29"/>
      <c r="Q89" s="30"/>
      <c r="R89" s="31"/>
      <c r="S89" s="32" t="str">
        <f t="shared" si="11"/>
        <v/>
      </c>
      <c r="T89" s="29"/>
      <c r="U89" s="30"/>
      <c r="V89" s="31"/>
      <c r="W89" s="32" t="str">
        <f t="shared" si="12"/>
        <v/>
      </c>
      <c r="X89" s="20"/>
    </row>
    <row r="90" spans="1:24" ht="12" customHeight="1">
      <c r="B90" s="33">
        <f>IF(情報!$C88="","",情報!$C88)</f>
        <v>241</v>
      </c>
      <c r="C90" s="34" t="str">
        <f t="shared" si="7"/>
        <v/>
      </c>
      <c r="D90" s="35"/>
      <c r="E90" s="36"/>
      <c r="F90" s="37"/>
      <c r="G90" s="38" t="str">
        <f t="shared" si="8"/>
        <v/>
      </c>
      <c r="H90" s="35"/>
      <c r="I90" s="36"/>
      <c r="J90" s="37"/>
      <c r="K90" s="38" t="str">
        <f t="shared" si="9"/>
        <v/>
      </c>
      <c r="L90" s="35"/>
      <c r="M90" s="36"/>
      <c r="N90" s="37"/>
      <c r="O90" s="38" t="str">
        <f t="shared" si="10"/>
        <v/>
      </c>
      <c r="P90" s="35"/>
      <c r="Q90" s="36"/>
      <c r="R90" s="37"/>
      <c r="S90" s="38" t="str">
        <f t="shared" si="11"/>
        <v/>
      </c>
      <c r="T90" s="35"/>
      <c r="U90" s="36"/>
      <c r="V90" s="37"/>
      <c r="W90" s="38" t="str">
        <f t="shared" si="12"/>
        <v/>
      </c>
      <c r="X90" s="20"/>
    </row>
    <row r="91" spans="1:24" ht="12" customHeight="1">
      <c r="B91" s="21">
        <f>IF(情報!$C89="","",情報!$C89)</f>
        <v>242</v>
      </c>
      <c r="C91" s="22" t="str">
        <f t="shared" si="7"/>
        <v/>
      </c>
      <c r="D91" s="23"/>
      <c r="E91" s="24"/>
      <c r="F91" s="25"/>
      <c r="G91" s="26" t="str">
        <f t="shared" si="8"/>
        <v/>
      </c>
      <c r="H91" s="23"/>
      <c r="I91" s="24"/>
      <c r="J91" s="25"/>
      <c r="K91" s="26" t="str">
        <f t="shared" si="9"/>
        <v/>
      </c>
      <c r="L91" s="23"/>
      <c r="M91" s="24"/>
      <c r="N91" s="25"/>
      <c r="O91" s="26" t="str">
        <f t="shared" si="10"/>
        <v/>
      </c>
      <c r="P91" s="23"/>
      <c r="Q91" s="24"/>
      <c r="R91" s="25"/>
      <c r="S91" s="26" t="str">
        <f t="shared" si="11"/>
        <v/>
      </c>
      <c r="T91" s="23"/>
      <c r="U91" s="24"/>
      <c r="V91" s="25"/>
      <c r="W91" s="26" t="str">
        <f t="shared" si="12"/>
        <v/>
      </c>
      <c r="X91" s="20"/>
    </row>
    <row r="92" spans="1:24" ht="12" customHeight="1">
      <c r="B92" s="21">
        <f>IF(情報!$C90="","",情報!$C90)</f>
        <v>243</v>
      </c>
      <c r="C92" s="22" t="str">
        <f t="shared" si="7"/>
        <v/>
      </c>
      <c r="D92" s="23"/>
      <c r="E92" s="24"/>
      <c r="F92" s="25"/>
      <c r="G92" s="26" t="str">
        <f t="shared" si="8"/>
        <v/>
      </c>
      <c r="H92" s="23"/>
      <c r="I92" s="24"/>
      <c r="J92" s="25"/>
      <c r="K92" s="26" t="str">
        <f t="shared" si="9"/>
        <v/>
      </c>
      <c r="L92" s="23"/>
      <c r="M92" s="24"/>
      <c r="N92" s="25"/>
      <c r="O92" s="26" t="str">
        <f t="shared" si="10"/>
        <v/>
      </c>
      <c r="P92" s="23"/>
      <c r="Q92" s="24"/>
      <c r="R92" s="25"/>
      <c r="S92" s="26" t="str">
        <f t="shared" si="11"/>
        <v/>
      </c>
      <c r="T92" s="23"/>
      <c r="U92" s="24"/>
      <c r="V92" s="25"/>
      <c r="W92" s="26" t="str">
        <f t="shared" si="12"/>
        <v/>
      </c>
      <c r="X92" s="20"/>
    </row>
    <row r="93" spans="1:24" ht="12" customHeight="1">
      <c r="B93" s="21">
        <f>IF(情報!$C91="","",情報!$C91)</f>
        <v>244</v>
      </c>
      <c r="C93" s="22" t="str">
        <f t="shared" si="7"/>
        <v/>
      </c>
      <c r="D93" s="23"/>
      <c r="E93" s="24"/>
      <c r="F93" s="25"/>
      <c r="G93" s="26" t="str">
        <f t="shared" si="8"/>
        <v/>
      </c>
      <c r="H93" s="23"/>
      <c r="I93" s="24"/>
      <c r="J93" s="25"/>
      <c r="K93" s="26" t="str">
        <f t="shared" si="9"/>
        <v/>
      </c>
      <c r="L93" s="23"/>
      <c r="M93" s="24"/>
      <c r="N93" s="25"/>
      <c r="O93" s="26" t="str">
        <f t="shared" si="10"/>
        <v/>
      </c>
      <c r="P93" s="23"/>
      <c r="Q93" s="24"/>
      <c r="R93" s="25"/>
      <c r="S93" s="26" t="str">
        <f t="shared" si="11"/>
        <v/>
      </c>
      <c r="T93" s="23"/>
      <c r="U93" s="24"/>
      <c r="V93" s="25"/>
      <c r="W93" s="26" t="str">
        <f t="shared" si="12"/>
        <v/>
      </c>
      <c r="X93" s="20"/>
    </row>
    <row r="94" spans="1:24" ht="12" customHeight="1" thickBot="1">
      <c r="B94" s="39">
        <f>IF(情報!$C92="","",情報!$C92)</f>
        <v>245</v>
      </c>
      <c r="C94" s="40" t="str">
        <f t="shared" si="7"/>
        <v/>
      </c>
      <c r="D94" s="41"/>
      <c r="E94" s="42"/>
      <c r="F94" s="43"/>
      <c r="G94" s="44" t="str">
        <f t="shared" si="8"/>
        <v/>
      </c>
      <c r="H94" s="41"/>
      <c r="I94" s="42"/>
      <c r="J94" s="43"/>
      <c r="K94" s="44" t="str">
        <f t="shared" si="9"/>
        <v/>
      </c>
      <c r="L94" s="41"/>
      <c r="M94" s="42"/>
      <c r="N94" s="43"/>
      <c r="O94" s="44" t="str">
        <f t="shared" si="10"/>
        <v/>
      </c>
      <c r="P94" s="41"/>
      <c r="Q94" s="42"/>
      <c r="R94" s="43"/>
      <c r="S94" s="44" t="str">
        <f t="shared" si="11"/>
        <v/>
      </c>
      <c r="T94" s="41"/>
      <c r="U94" s="42"/>
      <c r="V94" s="43"/>
      <c r="W94" s="44" t="str">
        <f t="shared" si="12"/>
        <v/>
      </c>
      <c r="X94" s="20"/>
    </row>
    <row r="95" spans="1:24" ht="12" customHeight="1">
      <c r="B95" s="14">
        <f>IF(情報!$C93="","",情報!$C93)</f>
        <v>301</v>
      </c>
      <c r="C95" s="15" t="str">
        <f t="shared" si="7"/>
        <v/>
      </c>
      <c r="D95" s="16"/>
      <c r="E95" s="17"/>
      <c r="F95" s="18"/>
      <c r="G95" s="19" t="str">
        <f t="shared" si="8"/>
        <v/>
      </c>
      <c r="H95" s="16"/>
      <c r="I95" s="17"/>
      <c r="J95" s="18"/>
      <c r="K95" s="19" t="str">
        <f t="shared" si="9"/>
        <v/>
      </c>
      <c r="L95" s="16"/>
      <c r="M95" s="17"/>
      <c r="N95" s="18"/>
      <c r="O95" s="19" t="str">
        <f t="shared" si="10"/>
        <v/>
      </c>
      <c r="P95" s="16"/>
      <c r="Q95" s="17"/>
      <c r="R95" s="18"/>
      <c r="S95" s="19" t="str">
        <f t="shared" si="11"/>
        <v/>
      </c>
      <c r="T95" s="16"/>
      <c r="U95" s="17"/>
      <c r="V95" s="18"/>
      <c r="W95" s="19" t="str">
        <f t="shared" si="12"/>
        <v/>
      </c>
      <c r="X95" s="20"/>
    </row>
    <row r="96" spans="1:24" ht="12" customHeight="1">
      <c r="B96" s="21">
        <f>IF(情報!$C94="","",情報!$C94)</f>
        <v>302</v>
      </c>
      <c r="C96" s="22" t="str">
        <f t="shared" si="7"/>
        <v/>
      </c>
      <c r="D96" s="23"/>
      <c r="E96" s="24"/>
      <c r="F96" s="25"/>
      <c r="G96" s="26" t="str">
        <f t="shared" si="8"/>
        <v/>
      </c>
      <c r="H96" s="23"/>
      <c r="I96" s="24"/>
      <c r="J96" s="25"/>
      <c r="K96" s="26" t="str">
        <f t="shared" si="9"/>
        <v/>
      </c>
      <c r="L96" s="23"/>
      <c r="M96" s="24"/>
      <c r="N96" s="25"/>
      <c r="O96" s="26" t="str">
        <f t="shared" si="10"/>
        <v/>
      </c>
      <c r="P96" s="23"/>
      <c r="Q96" s="24"/>
      <c r="R96" s="25"/>
      <c r="S96" s="26" t="str">
        <f t="shared" si="11"/>
        <v/>
      </c>
      <c r="T96" s="23"/>
      <c r="U96" s="24"/>
      <c r="V96" s="25"/>
      <c r="W96" s="26" t="str">
        <f t="shared" si="12"/>
        <v/>
      </c>
      <c r="X96" s="20"/>
    </row>
    <row r="97" spans="2:24" ht="12" customHeight="1">
      <c r="B97" s="21">
        <f>IF(情報!$C95="","",情報!$C95)</f>
        <v>303</v>
      </c>
      <c r="C97" s="22" t="str">
        <f t="shared" si="7"/>
        <v/>
      </c>
      <c r="D97" s="23"/>
      <c r="E97" s="24"/>
      <c r="F97" s="25"/>
      <c r="G97" s="26" t="str">
        <f t="shared" si="8"/>
        <v/>
      </c>
      <c r="H97" s="23"/>
      <c r="I97" s="24"/>
      <c r="J97" s="25"/>
      <c r="K97" s="26" t="str">
        <f t="shared" si="9"/>
        <v/>
      </c>
      <c r="L97" s="23"/>
      <c r="M97" s="24"/>
      <c r="N97" s="25"/>
      <c r="O97" s="26" t="str">
        <f t="shared" si="10"/>
        <v/>
      </c>
      <c r="P97" s="23"/>
      <c r="Q97" s="24"/>
      <c r="R97" s="25"/>
      <c r="S97" s="26" t="str">
        <f t="shared" si="11"/>
        <v/>
      </c>
      <c r="T97" s="23"/>
      <c r="U97" s="24"/>
      <c r="V97" s="25"/>
      <c r="W97" s="26" t="str">
        <f t="shared" si="12"/>
        <v/>
      </c>
      <c r="X97" s="20"/>
    </row>
    <row r="98" spans="2:24" ht="12" customHeight="1">
      <c r="B98" s="21">
        <f>IF(情報!$C96="","",情報!$C96)</f>
        <v>304</v>
      </c>
      <c r="C98" s="22" t="str">
        <f t="shared" si="7"/>
        <v/>
      </c>
      <c r="D98" s="23"/>
      <c r="E98" s="24"/>
      <c r="F98" s="25"/>
      <c r="G98" s="26" t="str">
        <f t="shared" si="8"/>
        <v/>
      </c>
      <c r="H98" s="23"/>
      <c r="I98" s="24"/>
      <c r="J98" s="25"/>
      <c r="K98" s="26" t="str">
        <f t="shared" si="9"/>
        <v/>
      </c>
      <c r="L98" s="23"/>
      <c r="M98" s="24"/>
      <c r="N98" s="25"/>
      <c r="O98" s="26" t="str">
        <f t="shared" si="10"/>
        <v/>
      </c>
      <c r="P98" s="23"/>
      <c r="Q98" s="24"/>
      <c r="R98" s="25"/>
      <c r="S98" s="26" t="str">
        <f t="shared" si="11"/>
        <v/>
      </c>
      <c r="T98" s="23"/>
      <c r="U98" s="24"/>
      <c r="V98" s="25"/>
      <c r="W98" s="26" t="str">
        <f t="shared" si="12"/>
        <v/>
      </c>
      <c r="X98" s="20"/>
    </row>
    <row r="99" spans="2:24" ht="12" customHeight="1">
      <c r="B99" s="27">
        <f>IF(情報!$C97="","",情報!$C97)</f>
        <v>305</v>
      </c>
      <c r="C99" s="28" t="str">
        <f t="shared" si="7"/>
        <v/>
      </c>
      <c r="D99" s="29"/>
      <c r="E99" s="30"/>
      <c r="F99" s="31"/>
      <c r="G99" s="32" t="str">
        <f t="shared" si="8"/>
        <v/>
      </c>
      <c r="H99" s="29"/>
      <c r="I99" s="30"/>
      <c r="J99" s="31"/>
      <c r="K99" s="32" t="str">
        <f t="shared" si="9"/>
        <v/>
      </c>
      <c r="L99" s="29"/>
      <c r="M99" s="30"/>
      <c r="N99" s="31"/>
      <c r="O99" s="32" t="str">
        <f t="shared" si="10"/>
        <v/>
      </c>
      <c r="P99" s="29"/>
      <c r="Q99" s="30"/>
      <c r="R99" s="31"/>
      <c r="S99" s="32" t="str">
        <f t="shared" si="11"/>
        <v/>
      </c>
      <c r="T99" s="29"/>
      <c r="U99" s="30"/>
      <c r="V99" s="31"/>
      <c r="W99" s="32" t="str">
        <f t="shared" si="12"/>
        <v/>
      </c>
      <c r="X99" s="20"/>
    </row>
    <row r="100" spans="2:24" ht="12" customHeight="1">
      <c r="B100" s="33">
        <f>IF(情報!$C98="","",情報!$C98)</f>
        <v>306</v>
      </c>
      <c r="C100" s="34" t="str">
        <f t="shared" si="7"/>
        <v/>
      </c>
      <c r="D100" s="35"/>
      <c r="E100" s="36"/>
      <c r="F100" s="37"/>
      <c r="G100" s="38" t="str">
        <f t="shared" si="8"/>
        <v/>
      </c>
      <c r="H100" s="35"/>
      <c r="I100" s="36"/>
      <c r="J100" s="37"/>
      <c r="K100" s="38" t="str">
        <f t="shared" si="9"/>
        <v/>
      </c>
      <c r="L100" s="35"/>
      <c r="M100" s="36"/>
      <c r="N100" s="37"/>
      <c r="O100" s="38" t="str">
        <f t="shared" si="10"/>
        <v/>
      </c>
      <c r="P100" s="35"/>
      <c r="Q100" s="36"/>
      <c r="R100" s="37"/>
      <c r="S100" s="38" t="str">
        <f t="shared" si="11"/>
        <v/>
      </c>
      <c r="T100" s="35"/>
      <c r="U100" s="36"/>
      <c r="V100" s="37"/>
      <c r="W100" s="38" t="str">
        <f t="shared" si="12"/>
        <v/>
      </c>
      <c r="X100" s="20"/>
    </row>
    <row r="101" spans="2:24" ht="12" customHeight="1">
      <c r="B101" s="21">
        <f>IF(情報!$C99="","",情報!$C99)</f>
        <v>307</v>
      </c>
      <c r="C101" s="22" t="str">
        <f t="shared" ref="C101:C132" si="13">IF(ISERROR(VLOOKUP($B101,名列,2,FALSE)&amp;""),"",VLOOKUP($B101,名列,2,FALSE)&amp;"")</f>
        <v/>
      </c>
      <c r="D101" s="23"/>
      <c r="E101" s="24"/>
      <c r="F101" s="25"/>
      <c r="G101" s="26" t="str">
        <f t="shared" si="8"/>
        <v/>
      </c>
      <c r="H101" s="23"/>
      <c r="I101" s="24"/>
      <c r="J101" s="25"/>
      <c r="K101" s="26" t="str">
        <f t="shared" si="9"/>
        <v/>
      </c>
      <c r="L101" s="23"/>
      <c r="M101" s="24"/>
      <c r="N101" s="25"/>
      <c r="O101" s="26" t="str">
        <f t="shared" si="10"/>
        <v/>
      </c>
      <c r="P101" s="23"/>
      <c r="Q101" s="24"/>
      <c r="R101" s="25"/>
      <c r="S101" s="26" t="str">
        <f t="shared" si="11"/>
        <v/>
      </c>
      <c r="T101" s="23"/>
      <c r="U101" s="24"/>
      <c r="V101" s="25"/>
      <c r="W101" s="26" t="str">
        <f t="shared" si="12"/>
        <v/>
      </c>
      <c r="X101" s="20"/>
    </row>
    <row r="102" spans="2:24" ht="12" customHeight="1">
      <c r="B102" s="21">
        <f>IF(情報!$C100="","",情報!$C100)</f>
        <v>308</v>
      </c>
      <c r="C102" s="22" t="str">
        <f t="shared" si="13"/>
        <v/>
      </c>
      <c r="D102" s="23"/>
      <c r="E102" s="24"/>
      <c r="F102" s="25"/>
      <c r="G102" s="26" t="str">
        <f t="shared" si="8"/>
        <v/>
      </c>
      <c r="H102" s="23"/>
      <c r="I102" s="24"/>
      <c r="J102" s="25"/>
      <c r="K102" s="26" t="str">
        <f t="shared" si="9"/>
        <v/>
      </c>
      <c r="L102" s="23"/>
      <c r="M102" s="24"/>
      <c r="N102" s="25"/>
      <c r="O102" s="26" t="str">
        <f t="shared" si="10"/>
        <v/>
      </c>
      <c r="P102" s="23"/>
      <c r="Q102" s="24"/>
      <c r="R102" s="25"/>
      <c r="S102" s="26" t="str">
        <f t="shared" si="11"/>
        <v/>
      </c>
      <c r="T102" s="23"/>
      <c r="U102" s="24"/>
      <c r="V102" s="25"/>
      <c r="W102" s="26" t="str">
        <f t="shared" si="12"/>
        <v/>
      </c>
      <c r="X102" s="20"/>
    </row>
    <row r="103" spans="2:24" ht="12" customHeight="1">
      <c r="B103" s="21">
        <f>IF(情報!$C101="","",情報!$C101)</f>
        <v>309</v>
      </c>
      <c r="C103" s="22" t="str">
        <f t="shared" si="13"/>
        <v/>
      </c>
      <c r="D103" s="23"/>
      <c r="E103" s="24"/>
      <c r="F103" s="25"/>
      <c r="G103" s="26" t="str">
        <f t="shared" si="8"/>
        <v/>
      </c>
      <c r="H103" s="23"/>
      <c r="I103" s="24"/>
      <c r="J103" s="25"/>
      <c r="K103" s="26" t="str">
        <f t="shared" si="9"/>
        <v/>
      </c>
      <c r="L103" s="23"/>
      <c r="M103" s="24"/>
      <c r="N103" s="25"/>
      <c r="O103" s="26" t="str">
        <f t="shared" si="10"/>
        <v/>
      </c>
      <c r="P103" s="23"/>
      <c r="Q103" s="24"/>
      <c r="R103" s="25"/>
      <c r="S103" s="26" t="str">
        <f t="shared" si="11"/>
        <v/>
      </c>
      <c r="T103" s="23"/>
      <c r="U103" s="24"/>
      <c r="V103" s="25"/>
      <c r="W103" s="26" t="str">
        <f t="shared" si="12"/>
        <v/>
      </c>
      <c r="X103" s="20"/>
    </row>
    <row r="104" spans="2:24" ht="12" customHeight="1">
      <c r="B104" s="27">
        <f>IF(情報!$C102="","",情報!$C102)</f>
        <v>310</v>
      </c>
      <c r="C104" s="28" t="str">
        <f t="shared" si="13"/>
        <v/>
      </c>
      <c r="D104" s="29"/>
      <c r="E104" s="30"/>
      <c r="F104" s="31"/>
      <c r="G104" s="32" t="str">
        <f t="shared" si="8"/>
        <v/>
      </c>
      <c r="H104" s="29"/>
      <c r="I104" s="30"/>
      <c r="J104" s="31"/>
      <c r="K104" s="32" t="str">
        <f t="shared" si="9"/>
        <v/>
      </c>
      <c r="L104" s="29"/>
      <c r="M104" s="30"/>
      <c r="N104" s="31"/>
      <c r="O104" s="32" t="str">
        <f t="shared" si="10"/>
        <v/>
      </c>
      <c r="P104" s="29"/>
      <c r="Q104" s="30"/>
      <c r="R104" s="31"/>
      <c r="S104" s="32" t="str">
        <f t="shared" si="11"/>
        <v/>
      </c>
      <c r="T104" s="29"/>
      <c r="U104" s="30"/>
      <c r="V104" s="31"/>
      <c r="W104" s="32" t="str">
        <f t="shared" si="12"/>
        <v/>
      </c>
      <c r="X104" s="20"/>
    </row>
    <row r="105" spans="2:24" ht="12" customHeight="1">
      <c r="B105" s="33">
        <f>IF(情報!$C103="","",情報!$C103)</f>
        <v>311</v>
      </c>
      <c r="C105" s="34" t="str">
        <f t="shared" si="13"/>
        <v/>
      </c>
      <c r="D105" s="35"/>
      <c r="E105" s="36"/>
      <c r="F105" s="37"/>
      <c r="G105" s="38" t="str">
        <f t="shared" si="8"/>
        <v/>
      </c>
      <c r="H105" s="35"/>
      <c r="I105" s="36"/>
      <c r="J105" s="37"/>
      <c r="K105" s="38" t="str">
        <f t="shared" si="9"/>
        <v/>
      </c>
      <c r="L105" s="35"/>
      <c r="M105" s="36"/>
      <c r="N105" s="37"/>
      <c r="O105" s="38" t="str">
        <f t="shared" si="10"/>
        <v/>
      </c>
      <c r="P105" s="35"/>
      <c r="Q105" s="36"/>
      <c r="R105" s="37"/>
      <c r="S105" s="38" t="str">
        <f t="shared" si="11"/>
        <v/>
      </c>
      <c r="T105" s="35"/>
      <c r="U105" s="36"/>
      <c r="V105" s="37"/>
      <c r="W105" s="38" t="str">
        <f t="shared" si="12"/>
        <v/>
      </c>
      <c r="X105" s="20"/>
    </row>
    <row r="106" spans="2:24" ht="12" customHeight="1">
      <c r="B106" s="21">
        <f>IF(情報!$C104="","",情報!$C104)</f>
        <v>312</v>
      </c>
      <c r="C106" s="22" t="str">
        <f t="shared" si="13"/>
        <v/>
      </c>
      <c r="D106" s="23"/>
      <c r="E106" s="24"/>
      <c r="F106" s="25"/>
      <c r="G106" s="26" t="str">
        <f t="shared" si="8"/>
        <v/>
      </c>
      <c r="H106" s="23"/>
      <c r="I106" s="24"/>
      <c r="J106" s="25"/>
      <c r="K106" s="26" t="str">
        <f t="shared" si="9"/>
        <v/>
      </c>
      <c r="L106" s="23"/>
      <c r="M106" s="24"/>
      <c r="N106" s="25"/>
      <c r="O106" s="26" t="str">
        <f t="shared" si="10"/>
        <v/>
      </c>
      <c r="P106" s="23"/>
      <c r="Q106" s="24"/>
      <c r="R106" s="25"/>
      <c r="S106" s="26" t="str">
        <f t="shared" si="11"/>
        <v/>
      </c>
      <c r="T106" s="23"/>
      <c r="U106" s="24"/>
      <c r="V106" s="25"/>
      <c r="W106" s="26" t="str">
        <f t="shared" si="12"/>
        <v/>
      </c>
      <c r="X106" s="20"/>
    </row>
    <row r="107" spans="2:24" ht="12" customHeight="1">
      <c r="B107" s="21">
        <f>IF(情報!$C105="","",情報!$C105)</f>
        <v>313</v>
      </c>
      <c r="C107" s="22" t="str">
        <f t="shared" si="13"/>
        <v/>
      </c>
      <c r="D107" s="23"/>
      <c r="E107" s="24"/>
      <c r="F107" s="25"/>
      <c r="G107" s="26" t="str">
        <f t="shared" si="8"/>
        <v/>
      </c>
      <c r="H107" s="23"/>
      <c r="I107" s="24"/>
      <c r="J107" s="25"/>
      <c r="K107" s="26" t="str">
        <f t="shared" si="9"/>
        <v/>
      </c>
      <c r="L107" s="23"/>
      <c r="M107" s="24"/>
      <c r="N107" s="25"/>
      <c r="O107" s="26" t="str">
        <f t="shared" si="10"/>
        <v/>
      </c>
      <c r="P107" s="23"/>
      <c r="Q107" s="24"/>
      <c r="R107" s="25"/>
      <c r="S107" s="26" t="str">
        <f t="shared" si="11"/>
        <v/>
      </c>
      <c r="T107" s="23"/>
      <c r="U107" s="24"/>
      <c r="V107" s="25"/>
      <c r="W107" s="26" t="str">
        <f t="shared" si="12"/>
        <v/>
      </c>
      <c r="X107" s="20"/>
    </row>
    <row r="108" spans="2:24" ht="12" customHeight="1">
      <c r="B108" s="21">
        <f>IF(情報!$C106="","",情報!$C106)</f>
        <v>314</v>
      </c>
      <c r="C108" s="22" t="str">
        <f t="shared" si="13"/>
        <v/>
      </c>
      <c r="D108" s="23"/>
      <c r="E108" s="24"/>
      <c r="F108" s="25"/>
      <c r="G108" s="26" t="str">
        <f t="shared" si="8"/>
        <v/>
      </c>
      <c r="H108" s="23"/>
      <c r="I108" s="24"/>
      <c r="J108" s="25"/>
      <c r="K108" s="26" t="str">
        <f t="shared" si="9"/>
        <v/>
      </c>
      <c r="L108" s="23"/>
      <c r="M108" s="24"/>
      <c r="N108" s="25"/>
      <c r="O108" s="26" t="str">
        <f t="shared" si="10"/>
        <v/>
      </c>
      <c r="P108" s="23"/>
      <c r="Q108" s="24"/>
      <c r="R108" s="25"/>
      <c r="S108" s="26" t="str">
        <f t="shared" si="11"/>
        <v/>
      </c>
      <c r="T108" s="23"/>
      <c r="U108" s="24"/>
      <c r="V108" s="25"/>
      <c r="W108" s="26" t="str">
        <f t="shared" si="12"/>
        <v/>
      </c>
      <c r="X108" s="20"/>
    </row>
    <row r="109" spans="2:24" ht="12" customHeight="1">
      <c r="B109" s="27">
        <f>IF(情報!$C107="","",情報!$C107)</f>
        <v>315</v>
      </c>
      <c r="C109" s="28" t="str">
        <f t="shared" si="13"/>
        <v/>
      </c>
      <c r="D109" s="29"/>
      <c r="E109" s="30"/>
      <c r="F109" s="31"/>
      <c r="G109" s="32" t="str">
        <f t="shared" si="8"/>
        <v/>
      </c>
      <c r="H109" s="29"/>
      <c r="I109" s="30"/>
      <c r="J109" s="31"/>
      <c r="K109" s="32" t="str">
        <f t="shared" si="9"/>
        <v/>
      </c>
      <c r="L109" s="29"/>
      <c r="M109" s="30"/>
      <c r="N109" s="31"/>
      <c r="O109" s="32" t="str">
        <f t="shared" si="10"/>
        <v/>
      </c>
      <c r="P109" s="29"/>
      <c r="Q109" s="30"/>
      <c r="R109" s="31"/>
      <c r="S109" s="32" t="str">
        <f t="shared" si="11"/>
        <v/>
      </c>
      <c r="T109" s="29"/>
      <c r="U109" s="30"/>
      <c r="V109" s="31"/>
      <c r="W109" s="32" t="str">
        <f t="shared" si="12"/>
        <v/>
      </c>
      <c r="X109" s="20"/>
    </row>
    <row r="110" spans="2:24" ht="12" customHeight="1">
      <c r="B110" s="33">
        <f>IF(情報!$C108="","",情報!$C108)</f>
        <v>316</v>
      </c>
      <c r="C110" s="34" t="str">
        <f t="shared" si="13"/>
        <v/>
      </c>
      <c r="D110" s="35"/>
      <c r="E110" s="36"/>
      <c r="F110" s="37"/>
      <c r="G110" s="38" t="str">
        <f t="shared" si="8"/>
        <v/>
      </c>
      <c r="H110" s="35"/>
      <c r="I110" s="36"/>
      <c r="J110" s="37"/>
      <c r="K110" s="38" t="str">
        <f t="shared" si="9"/>
        <v/>
      </c>
      <c r="L110" s="35"/>
      <c r="M110" s="36"/>
      <c r="N110" s="37"/>
      <c r="O110" s="38" t="str">
        <f t="shared" si="10"/>
        <v/>
      </c>
      <c r="P110" s="35"/>
      <c r="Q110" s="36"/>
      <c r="R110" s="37"/>
      <c r="S110" s="38" t="str">
        <f t="shared" si="11"/>
        <v/>
      </c>
      <c r="T110" s="35"/>
      <c r="U110" s="36"/>
      <c r="V110" s="37"/>
      <c r="W110" s="38" t="str">
        <f t="shared" si="12"/>
        <v/>
      </c>
      <c r="X110" s="20"/>
    </row>
    <row r="111" spans="2:24" ht="12" customHeight="1">
      <c r="B111" s="21">
        <f>IF(情報!$C109="","",情報!$C109)</f>
        <v>317</v>
      </c>
      <c r="C111" s="22" t="str">
        <f t="shared" si="13"/>
        <v/>
      </c>
      <c r="D111" s="23"/>
      <c r="E111" s="24"/>
      <c r="F111" s="25"/>
      <c r="G111" s="26" t="str">
        <f t="shared" si="8"/>
        <v/>
      </c>
      <c r="H111" s="23"/>
      <c r="I111" s="24"/>
      <c r="J111" s="25"/>
      <c r="K111" s="26" t="str">
        <f t="shared" si="9"/>
        <v/>
      </c>
      <c r="L111" s="23"/>
      <c r="M111" s="24"/>
      <c r="N111" s="25"/>
      <c r="O111" s="26" t="str">
        <f t="shared" si="10"/>
        <v/>
      </c>
      <c r="P111" s="23"/>
      <c r="Q111" s="24"/>
      <c r="R111" s="25"/>
      <c r="S111" s="26" t="str">
        <f t="shared" si="11"/>
        <v/>
      </c>
      <c r="T111" s="23"/>
      <c r="U111" s="24"/>
      <c r="V111" s="25"/>
      <c r="W111" s="26" t="str">
        <f t="shared" si="12"/>
        <v/>
      </c>
      <c r="X111" s="20"/>
    </row>
    <row r="112" spans="2:24" ht="12" customHeight="1">
      <c r="B112" s="21">
        <f>IF(情報!$C110="","",情報!$C110)</f>
        <v>318</v>
      </c>
      <c r="C112" s="22" t="str">
        <f t="shared" si="13"/>
        <v/>
      </c>
      <c r="D112" s="23"/>
      <c r="E112" s="24"/>
      <c r="F112" s="25"/>
      <c r="G112" s="26" t="str">
        <f t="shared" si="8"/>
        <v/>
      </c>
      <c r="H112" s="23"/>
      <c r="I112" s="24"/>
      <c r="J112" s="25"/>
      <c r="K112" s="26" t="str">
        <f t="shared" si="9"/>
        <v/>
      </c>
      <c r="L112" s="23"/>
      <c r="M112" s="24"/>
      <c r="N112" s="25"/>
      <c r="O112" s="26" t="str">
        <f t="shared" si="10"/>
        <v/>
      </c>
      <c r="P112" s="23"/>
      <c r="Q112" s="24"/>
      <c r="R112" s="25"/>
      <c r="S112" s="26" t="str">
        <f t="shared" si="11"/>
        <v/>
      </c>
      <c r="T112" s="23"/>
      <c r="U112" s="24"/>
      <c r="V112" s="25"/>
      <c r="W112" s="26" t="str">
        <f t="shared" si="12"/>
        <v/>
      </c>
      <c r="X112" s="20"/>
    </row>
    <row r="113" spans="2:24" ht="12" customHeight="1">
      <c r="B113" s="21">
        <f>IF(情報!$C111="","",情報!$C111)</f>
        <v>319</v>
      </c>
      <c r="C113" s="22" t="str">
        <f t="shared" si="13"/>
        <v/>
      </c>
      <c r="D113" s="23"/>
      <c r="E113" s="24"/>
      <c r="F113" s="25"/>
      <c r="G113" s="26" t="str">
        <f t="shared" si="8"/>
        <v/>
      </c>
      <c r="H113" s="23"/>
      <c r="I113" s="24"/>
      <c r="J113" s="25"/>
      <c r="K113" s="26" t="str">
        <f t="shared" si="9"/>
        <v/>
      </c>
      <c r="L113" s="23"/>
      <c r="M113" s="24"/>
      <c r="N113" s="25"/>
      <c r="O113" s="26" t="str">
        <f t="shared" si="10"/>
        <v/>
      </c>
      <c r="P113" s="23"/>
      <c r="Q113" s="24"/>
      <c r="R113" s="25"/>
      <c r="S113" s="26" t="str">
        <f t="shared" si="11"/>
        <v/>
      </c>
      <c r="T113" s="23"/>
      <c r="U113" s="24"/>
      <c r="V113" s="25"/>
      <c r="W113" s="26" t="str">
        <f t="shared" si="12"/>
        <v/>
      </c>
      <c r="X113" s="20"/>
    </row>
    <row r="114" spans="2:24" ht="12" customHeight="1">
      <c r="B114" s="27">
        <f>IF(情報!$C112="","",情報!$C112)</f>
        <v>320</v>
      </c>
      <c r="C114" s="28" t="str">
        <f t="shared" si="13"/>
        <v/>
      </c>
      <c r="D114" s="29"/>
      <c r="E114" s="30"/>
      <c r="F114" s="31"/>
      <c r="G114" s="32" t="str">
        <f t="shared" si="8"/>
        <v/>
      </c>
      <c r="H114" s="29"/>
      <c r="I114" s="30"/>
      <c r="J114" s="31"/>
      <c r="K114" s="32" t="str">
        <f t="shared" si="9"/>
        <v/>
      </c>
      <c r="L114" s="29"/>
      <c r="M114" s="30"/>
      <c r="N114" s="31"/>
      <c r="O114" s="32" t="str">
        <f t="shared" si="10"/>
        <v/>
      </c>
      <c r="P114" s="29"/>
      <c r="Q114" s="30"/>
      <c r="R114" s="31"/>
      <c r="S114" s="32" t="str">
        <f t="shared" si="11"/>
        <v/>
      </c>
      <c r="T114" s="29"/>
      <c r="U114" s="30"/>
      <c r="V114" s="31"/>
      <c r="W114" s="32" t="str">
        <f t="shared" si="12"/>
        <v/>
      </c>
      <c r="X114" s="20"/>
    </row>
    <row r="115" spans="2:24" ht="12" customHeight="1">
      <c r="B115" s="33">
        <f>IF(情報!$C113="","",情報!$C113)</f>
        <v>321</v>
      </c>
      <c r="C115" s="34" t="str">
        <f t="shared" si="13"/>
        <v/>
      </c>
      <c r="D115" s="35"/>
      <c r="E115" s="36"/>
      <c r="F115" s="37"/>
      <c r="G115" s="38" t="str">
        <f t="shared" si="8"/>
        <v/>
      </c>
      <c r="H115" s="35"/>
      <c r="I115" s="36"/>
      <c r="J115" s="37"/>
      <c r="K115" s="38" t="str">
        <f t="shared" si="9"/>
        <v/>
      </c>
      <c r="L115" s="35"/>
      <c r="M115" s="36"/>
      <c r="N115" s="37"/>
      <c r="O115" s="38" t="str">
        <f t="shared" si="10"/>
        <v/>
      </c>
      <c r="P115" s="35"/>
      <c r="Q115" s="36"/>
      <c r="R115" s="37"/>
      <c r="S115" s="38" t="str">
        <f t="shared" si="11"/>
        <v/>
      </c>
      <c r="T115" s="35"/>
      <c r="U115" s="36"/>
      <c r="V115" s="37"/>
      <c r="W115" s="38" t="str">
        <f t="shared" si="12"/>
        <v/>
      </c>
      <c r="X115" s="20"/>
    </row>
    <row r="116" spans="2:24" ht="12" customHeight="1">
      <c r="B116" s="21">
        <f>IF(情報!$C114="","",情報!$C114)</f>
        <v>322</v>
      </c>
      <c r="C116" s="22" t="str">
        <f t="shared" si="13"/>
        <v/>
      </c>
      <c r="D116" s="23"/>
      <c r="E116" s="24"/>
      <c r="F116" s="25"/>
      <c r="G116" s="26" t="str">
        <f t="shared" si="8"/>
        <v/>
      </c>
      <c r="H116" s="23"/>
      <c r="I116" s="24"/>
      <c r="J116" s="25"/>
      <c r="K116" s="26" t="str">
        <f t="shared" si="9"/>
        <v/>
      </c>
      <c r="L116" s="23"/>
      <c r="M116" s="24"/>
      <c r="N116" s="25"/>
      <c r="O116" s="26" t="str">
        <f t="shared" si="10"/>
        <v/>
      </c>
      <c r="P116" s="23"/>
      <c r="Q116" s="24"/>
      <c r="R116" s="25"/>
      <c r="S116" s="26" t="str">
        <f t="shared" si="11"/>
        <v/>
      </c>
      <c r="T116" s="23"/>
      <c r="U116" s="24"/>
      <c r="V116" s="25"/>
      <c r="W116" s="26" t="str">
        <f t="shared" si="12"/>
        <v/>
      </c>
      <c r="X116" s="20"/>
    </row>
    <row r="117" spans="2:24" ht="12" customHeight="1">
      <c r="B117" s="21">
        <f>IF(情報!$C115="","",情報!$C115)</f>
        <v>323</v>
      </c>
      <c r="C117" s="22" t="str">
        <f t="shared" si="13"/>
        <v/>
      </c>
      <c r="D117" s="23"/>
      <c r="E117" s="24"/>
      <c r="F117" s="25"/>
      <c r="G117" s="26" t="str">
        <f t="shared" si="8"/>
        <v/>
      </c>
      <c r="H117" s="23"/>
      <c r="I117" s="24"/>
      <c r="J117" s="25"/>
      <c r="K117" s="26" t="str">
        <f t="shared" si="9"/>
        <v/>
      </c>
      <c r="L117" s="23"/>
      <c r="M117" s="24"/>
      <c r="N117" s="25"/>
      <c r="O117" s="26" t="str">
        <f t="shared" si="10"/>
        <v/>
      </c>
      <c r="P117" s="23"/>
      <c r="Q117" s="24"/>
      <c r="R117" s="25"/>
      <c r="S117" s="26" t="str">
        <f t="shared" si="11"/>
        <v/>
      </c>
      <c r="T117" s="23"/>
      <c r="U117" s="24"/>
      <c r="V117" s="25"/>
      <c r="W117" s="26" t="str">
        <f t="shared" si="12"/>
        <v/>
      </c>
      <c r="X117" s="20"/>
    </row>
    <row r="118" spans="2:24" ht="12" customHeight="1">
      <c r="B118" s="21">
        <f>IF(情報!$C116="","",情報!$C116)</f>
        <v>324</v>
      </c>
      <c r="C118" s="22" t="str">
        <f t="shared" si="13"/>
        <v/>
      </c>
      <c r="D118" s="23"/>
      <c r="E118" s="24"/>
      <c r="F118" s="25"/>
      <c r="G118" s="26" t="str">
        <f t="shared" si="8"/>
        <v/>
      </c>
      <c r="H118" s="23"/>
      <c r="I118" s="24"/>
      <c r="J118" s="25"/>
      <c r="K118" s="26" t="str">
        <f t="shared" si="9"/>
        <v/>
      </c>
      <c r="L118" s="23"/>
      <c r="M118" s="24"/>
      <c r="N118" s="25"/>
      <c r="O118" s="26" t="str">
        <f t="shared" si="10"/>
        <v/>
      </c>
      <c r="P118" s="23"/>
      <c r="Q118" s="24"/>
      <c r="R118" s="25"/>
      <c r="S118" s="26" t="str">
        <f t="shared" si="11"/>
        <v/>
      </c>
      <c r="T118" s="23"/>
      <c r="U118" s="24"/>
      <c r="V118" s="25"/>
      <c r="W118" s="26" t="str">
        <f t="shared" si="12"/>
        <v/>
      </c>
      <c r="X118" s="20"/>
    </row>
    <row r="119" spans="2:24" ht="12" customHeight="1">
      <c r="B119" s="27">
        <f>IF(情報!$C117="","",情報!$C117)</f>
        <v>325</v>
      </c>
      <c r="C119" s="28" t="str">
        <f t="shared" si="13"/>
        <v/>
      </c>
      <c r="D119" s="29"/>
      <c r="E119" s="30"/>
      <c r="F119" s="31"/>
      <c r="G119" s="32" t="str">
        <f t="shared" si="8"/>
        <v/>
      </c>
      <c r="H119" s="29"/>
      <c r="I119" s="30"/>
      <c r="J119" s="31"/>
      <c r="K119" s="32" t="str">
        <f t="shared" si="9"/>
        <v/>
      </c>
      <c r="L119" s="29"/>
      <c r="M119" s="30"/>
      <c r="N119" s="31"/>
      <c r="O119" s="32" t="str">
        <f t="shared" si="10"/>
        <v/>
      </c>
      <c r="P119" s="29"/>
      <c r="Q119" s="30"/>
      <c r="R119" s="31"/>
      <c r="S119" s="32" t="str">
        <f t="shared" si="11"/>
        <v/>
      </c>
      <c r="T119" s="29"/>
      <c r="U119" s="30"/>
      <c r="V119" s="31"/>
      <c r="W119" s="32" t="str">
        <f t="shared" si="12"/>
        <v/>
      </c>
      <c r="X119" s="20"/>
    </row>
    <row r="120" spans="2:24" ht="12" customHeight="1">
      <c r="B120" s="33">
        <f>IF(情報!$C118="","",情報!$C118)</f>
        <v>326</v>
      </c>
      <c r="C120" s="34" t="str">
        <f t="shared" si="13"/>
        <v/>
      </c>
      <c r="D120" s="35"/>
      <c r="E120" s="36"/>
      <c r="F120" s="37"/>
      <c r="G120" s="38" t="str">
        <f t="shared" si="8"/>
        <v/>
      </c>
      <c r="H120" s="35"/>
      <c r="I120" s="36"/>
      <c r="J120" s="37"/>
      <c r="K120" s="38" t="str">
        <f t="shared" si="9"/>
        <v/>
      </c>
      <c r="L120" s="35"/>
      <c r="M120" s="36"/>
      <c r="N120" s="37"/>
      <c r="O120" s="38" t="str">
        <f t="shared" si="10"/>
        <v/>
      </c>
      <c r="P120" s="35"/>
      <c r="Q120" s="36"/>
      <c r="R120" s="37"/>
      <c r="S120" s="38" t="str">
        <f t="shared" si="11"/>
        <v/>
      </c>
      <c r="T120" s="35"/>
      <c r="U120" s="36"/>
      <c r="V120" s="37"/>
      <c r="W120" s="38" t="str">
        <f t="shared" si="12"/>
        <v/>
      </c>
      <c r="X120" s="20"/>
    </row>
    <row r="121" spans="2:24" ht="12" customHeight="1">
      <c r="B121" s="21">
        <f>IF(情報!$C119="","",情報!$C119)</f>
        <v>327</v>
      </c>
      <c r="C121" s="22" t="str">
        <f t="shared" si="13"/>
        <v/>
      </c>
      <c r="D121" s="23"/>
      <c r="E121" s="24"/>
      <c r="F121" s="25"/>
      <c r="G121" s="26" t="str">
        <f t="shared" si="8"/>
        <v/>
      </c>
      <c r="H121" s="23"/>
      <c r="I121" s="24"/>
      <c r="J121" s="25"/>
      <c r="K121" s="26" t="str">
        <f t="shared" si="9"/>
        <v/>
      </c>
      <c r="L121" s="23"/>
      <c r="M121" s="24"/>
      <c r="N121" s="25"/>
      <c r="O121" s="26" t="str">
        <f t="shared" si="10"/>
        <v/>
      </c>
      <c r="P121" s="23"/>
      <c r="Q121" s="24"/>
      <c r="R121" s="25"/>
      <c r="S121" s="26" t="str">
        <f t="shared" si="11"/>
        <v/>
      </c>
      <c r="T121" s="23"/>
      <c r="U121" s="24"/>
      <c r="V121" s="25"/>
      <c r="W121" s="26" t="str">
        <f t="shared" si="12"/>
        <v/>
      </c>
      <c r="X121" s="20"/>
    </row>
    <row r="122" spans="2:24" ht="12" customHeight="1">
      <c r="B122" s="21">
        <f>IF(情報!$C120="","",情報!$C120)</f>
        <v>328</v>
      </c>
      <c r="C122" s="22" t="str">
        <f t="shared" si="13"/>
        <v/>
      </c>
      <c r="D122" s="23"/>
      <c r="E122" s="24"/>
      <c r="F122" s="25"/>
      <c r="G122" s="26" t="str">
        <f t="shared" si="8"/>
        <v/>
      </c>
      <c r="H122" s="23"/>
      <c r="I122" s="24"/>
      <c r="J122" s="25"/>
      <c r="K122" s="26" t="str">
        <f t="shared" si="9"/>
        <v/>
      </c>
      <c r="L122" s="23"/>
      <c r="M122" s="24"/>
      <c r="N122" s="25"/>
      <c r="O122" s="26" t="str">
        <f t="shared" si="10"/>
        <v/>
      </c>
      <c r="P122" s="23"/>
      <c r="Q122" s="24"/>
      <c r="R122" s="25"/>
      <c r="S122" s="26" t="str">
        <f t="shared" si="11"/>
        <v/>
      </c>
      <c r="T122" s="23"/>
      <c r="U122" s="24"/>
      <c r="V122" s="25"/>
      <c r="W122" s="26" t="str">
        <f t="shared" si="12"/>
        <v/>
      </c>
      <c r="X122" s="20"/>
    </row>
    <row r="123" spans="2:24" ht="12" customHeight="1">
      <c r="B123" s="21">
        <f>IF(情報!$C121="","",情報!$C121)</f>
        <v>329</v>
      </c>
      <c r="C123" s="22" t="str">
        <f t="shared" si="13"/>
        <v/>
      </c>
      <c r="D123" s="23"/>
      <c r="E123" s="24"/>
      <c r="F123" s="25"/>
      <c r="G123" s="26" t="str">
        <f t="shared" si="8"/>
        <v/>
      </c>
      <c r="H123" s="23"/>
      <c r="I123" s="24"/>
      <c r="J123" s="25"/>
      <c r="K123" s="26" t="str">
        <f t="shared" si="9"/>
        <v/>
      </c>
      <c r="L123" s="23"/>
      <c r="M123" s="24"/>
      <c r="N123" s="25"/>
      <c r="O123" s="26" t="str">
        <f t="shared" si="10"/>
        <v/>
      </c>
      <c r="P123" s="23"/>
      <c r="Q123" s="24"/>
      <c r="R123" s="25"/>
      <c r="S123" s="26" t="str">
        <f t="shared" si="11"/>
        <v/>
      </c>
      <c r="T123" s="23"/>
      <c r="U123" s="24"/>
      <c r="V123" s="25"/>
      <c r="W123" s="26" t="str">
        <f t="shared" si="12"/>
        <v/>
      </c>
      <c r="X123" s="20"/>
    </row>
    <row r="124" spans="2:24" ht="12" customHeight="1">
      <c r="B124" s="27">
        <f>IF(情報!$C122="","",情報!$C122)</f>
        <v>330</v>
      </c>
      <c r="C124" s="28" t="str">
        <f t="shared" si="13"/>
        <v/>
      </c>
      <c r="D124" s="29"/>
      <c r="E124" s="30"/>
      <c r="F124" s="31"/>
      <c r="G124" s="32" t="str">
        <f t="shared" si="8"/>
        <v/>
      </c>
      <c r="H124" s="29"/>
      <c r="I124" s="30"/>
      <c r="J124" s="31"/>
      <c r="K124" s="32" t="str">
        <f t="shared" si="9"/>
        <v/>
      </c>
      <c r="L124" s="29"/>
      <c r="M124" s="30"/>
      <c r="N124" s="31"/>
      <c r="O124" s="32" t="str">
        <f t="shared" si="10"/>
        <v/>
      </c>
      <c r="P124" s="29"/>
      <c r="Q124" s="30"/>
      <c r="R124" s="31"/>
      <c r="S124" s="32" t="str">
        <f t="shared" si="11"/>
        <v/>
      </c>
      <c r="T124" s="29"/>
      <c r="U124" s="30"/>
      <c r="V124" s="31"/>
      <c r="W124" s="32" t="str">
        <f t="shared" si="12"/>
        <v/>
      </c>
      <c r="X124" s="20"/>
    </row>
    <row r="125" spans="2:24" ht="12" customHeight="1">
      <c r="B125" s="33">
        <f>IF(情報!$C123="","",情報!$C123)</f>
        <v>331</v>
      </c>
      <c r="C125" s="34" t="str">
        <f t="shared" si="13"/>
        <v/>
      </c>
      <c r="D125" s="35"/>
      <c r="E125" s="36"/>
      <c r="F125" s="37"/>
      <c r="G125" s="38" t="str">
        <f t="shared" si="8"/>
        <v/>
      </c>
      <c r="H125" s="35"/>
      <c r="I125" s="36"/>
      <c r="J125" s="37"/>
      <c r="K125" s="38" t="str">
        <f t="shared" si="9"/>
        <v/>
      </c>
      <c r="L125" s="35"/>
      <c r="M125" s="36"/>
      <c r="N125" s="37"/>
      <c r="O125" s="38" t="str">
        <f t="shared" si="10"/>
        <v/>
      </c>
      <c r="P125" s="35"/>
      <c r="Q125" s="36"/>
      <c r="R125" s="37"/>
      <c r="S125" s="38" t="str">
        <f t="shared" si="11"/>
        <v/>
      </c>
      <c r="T125" s="35"/>
      <c r="U125" s="36"/>
      <c r="V125" s="37"/>
      <c r="W125" s="38" t="str">
        <f t="shared" si="12"/>
        <v/>
      </c>
      <c r="X125" s="20"/>
    </row>
    <row r="126" spans="2:24" ht="12" customHeight="1">
      <c r="B126" s="21">
        <f>IF(情報!$C124="","",情報!$C124)</f>
        <v>332</v>
      </c>
      <c r="C126" s="22" t="str">
        <f t="shared" si="13"/>
        <v/>
      </c>
      <c r="D126" s="23"/>
      <c r="E126" s="24"/>
      <c r="F126" s="25"/>
      <c r="G126" s="26" t="str">
        <f t="shared" si="8"/>
        <v/>
      </c>
      <c r="H126" s="23"/>
      <c r="I126" s="24"/>
      <c r="J126" s="25"/>
      <c r="K126" s="26" t="str">
        <f t="shared" si="9"/>
        <v/>
      </c>
      <c r="L126" s="23"/>
      <c r="M126" s="24"/>
      <c r="N126" s="25"/>
      <c r="O126" s="26" t="str">
        <f t="shared" si="10"/>
        <v/>
      </c>
      <c r="P126" s="23"/>
      <c r="Q126" s="24"/>
      <c r="R126" s="25"/>
      <c r="S126" s="26" t="str">
        <f t="shared" si="11"/>
        <v/>
      </c>
      <c r="T126" s="23"/>
      <c r="U126" s="24"/>
      <c r="V126" s="25"/>
      <c r="W126" s="26" t="str">
        <f t="shared" si="12"/>
        <v/>
      </c>
      <c r="X126" s="20"/>
    </row>
    <row r="127" spans="2:24" ht="12" customHeight="1">
      <c r="B127" s="21">
        <f>IF(情報!$C125="","",情報!$C125)</f>
        <v>333</v>
      </c>
      <c r="C127" s="22" t="str">
        <f t="shared" si="13"/>
        <v/>
      </c>
      <c r="D127" s="23"/>
      <c r="E127" s="24"/>
      <c r="F127" s="25"/>
      <c r="G127" s="26" t="str">
        <f t="shared" si="8"/>
        <v/>
      </c>
      <c r="H127" s="23"/>
      <c r="I127" s="24"/>
      <c r="J127" s="25"/>
      <c r="K127" s="26" t="str">
        <f t="shared" si="9"/>
        <v/>
      </c>
      <c r="L127" s="23"/>
      <c r="M127" s="24"/>
      <c r="N127" s="25"/>
      <c r="O127" s="26" t="str">
        <f t="shared" si="10"/>
        <v/>
      </c>
      <c r="P127" s="23"/>
      <c r="Q127" s="24"/>
      <c r="R127" s="25"/>
      <c r="S127" s="26" t="str">
        <f t="shared" si="11"/>
        <v/>
      </c>
      <c r="T127" s="23"/>
      <c r="U127" s="24"/>
      <c r="V127" s="25"/>
      <c r="W127" s="26" t="str">
        <f t="shared" si="12"/>
        <v/>
      </c>
      <c r="X127" s="20"/>
    </row>
    <row r="128" spans="2:24" ht="12" customHeight="1">
      <c r="B128" s="21">
        <f>IF(情報!$C126="","",情報!$C126)</f>
        <v>334</v>
      </c>
      <c r="C128" s="22" t="str">
        <f t="shared" si="13"/>
        <v/>
      </c>
      <c r="D128" s="23"/>
      <c r="E128" s="24"/>
      <c r="F128" s="25"/>
      <c r="G128" s="26" t="str">
        <f t="shared" si="8"/>
        <v/>
      </c>
      <c r="H128" s="23"/>
      <c r="I128" s="24"/>
      <c r="J128" s="25"/>
      <c r="K128" s="26" t="str">
        <f t="shared" si="9"/>
        <v/>
      </c>
      <c r="L128" s="23"/>
      <c r="M128" s="24"/>
      <c r="N128" s="25"/>
      <c r="O128" s="26" t="str">
        <f t="shared" si="10"/>
        <v/>
      </c>
      <c r="P128" s="23"/>
      <c r="Q128" s="24"/>
      <c r="R128" s="25"/>
      <c r="S128" s="26" t="str">
        <f t="shared" si="11"/>
        <v/>
      </c>
      <c r="T128" s="23"/>
      <c r="U128" s="24"/>
      <c r="V128" s="25"/>
      <c r="W128" s="26" t="str">
        <f t="shared" si="12"/>
        <v/>
      </c>
      <c r="X128" s="20"/>
    </row>
    <row r="129" spans="2:24" ht="12" customHeight="1">
      <c r="B129" s="27">
        <f>IF(情報!$C127="","",情報!$C127)</f>
        <v>335</v>
      </c>
      <c r="C129" s="28" t="str">
        <f t="shared" si="13"/>
        <v/>
      </c>
      <c r="D129" s="29"/>
      <c r="E129" s="30"/>
      <c r="F129" s="31"/>
      <c r="G129" s="32" t="str">
        <f t="shared" si="8"/>
        <v/>
      </c>
      <c r="H129" s="29"/>
      <c r="I129" s="30"/>
      <c r="J129" s="31"/>
      <c r="K129" s="32" t="str">
        <f t="shared" si="9"/>
        <v/>
      </c>
      <c r="L129" s="29"/>
      <c r="M129" s="30"/>
      <c r="N129" s="31"/>
      <c r="O129" s="32" t="str">
        <f t="shared" si="10"/>
        <v/>
      </c>
      <c r="P129" s="29"/>
      <c r="Q129" s="30"/>
      <c r="R129" s="31"/>
      <c r="S129" s="32" t="str">
        <f t="shared" si="11"/>
        <v/>
      </c>
      <c r="T129" s="29"/>
      <c r="U129" s="30"/>
      <c r="V129" s="31"/>
      <c r="W129" s="32" t="str">
        <f t="shared" si="12"/>
        <v/>
      </c>
      <c r="X129" s="20"/>
    </row>
    <row r="130" spans="2:24" ht="12" customHeight="1">
      <c r="B130" s="33">
        <f>IF(情報!$C128="","",情報!$C128)</f>
        <v>336</v>
      </c>
      <c r="C130" s="34" t="str">
        <f t="shared" si="13"/>
        <v/>
      </c>
      <c r="D130" s="35"/>
      <c r="E130" s="36"/>
      <c r="F130" s="37"/>
      <c r="G130" s="38" t="str">
        <f t="shared" si="8"/>
        <v/>
      </c>
      <c r="H130" s="35"/>
      <c r="I130" s="36"/>
      <c r="J130" s="37"/>
      <c r="K130" s="38" t="str">
        <f t="shared" si="9"/>
        <v/>
      </c>
      <c r="L130" s="35"/>
      <c r="M130" s="36"/>
      <c r="N130" s="37"/>
      <c r="O130" s="38" t="str">
        <f t="shared" si="10"/>
        <v/>
      </c>
      <c r="P130" s="35"/>
      <c r="Q130" s="36"/>
      <c r="R130" s="37"/>
      <c r="S130" s="38" t="str">
        <f t="shared" si="11"/>
        <v/>
      </c>
      <c r="T130" s="35"/>
      <c r="U130" s="36"/>
      <c r="V130" s="37"/>
      <c r="W130" s="38" t="str">
        <f t="shared" si="12"/>
        <v/>
      </c>
      <c r="X130" s="20"/>
    </row>
    <row r="131" spans="2:24" ht="12" customHeight="1">
      <c r="B131" s="21">
        <f>IF(情報!$C129="","",情報!$C129)</f>
        <v>337</v>
      </c>
      <c r="C131" s="22" t="str">
        <f t="shared" si="13"/>
        <v/>
      </c>
      <c r="D131" s="23"/>
      <c r="E131" s="24"/>
      <c r="F131" s="25"/>
      <c r="G131" s="26" t="str">
        <f t="shared" si="8"/>
        <v/>
      </c>
      <c r="H131" s="23"/>
      <c r="I131" s="24"/>
      <c r="J131" s="25"/>
      <c r="K131" s="26" t="str">
        <f t="shared" si="9"/>
        <v/>
      </c>
      <c r="L131" s="23"/>
      <c r="M131" s="24"/>
      <c r="N131" s="25"/>
      <c r="O131" s="26" t="str">
        <f t="shared" si="10"/>
        <v/>
      </c>
      <c r="P131" s="23"/>
      <c r="Q131" s="24"/>
      <c r="R131" s="25"/>
      <c r="S131" s="26" t="str">
        <f t="shared" si="11"/>
        <v/>
      </c>
      <c r="T131" s="23"/>
      <c r="U131" s="24"/>
      <c r="V131" s="25"/>
      <c r="W131" s="26" t="str">
        <f t="shared" si="12"/>
        <v/>
      </c>
      <c r="X131" s="20"/>
    </row>
    <row r="132" spans="2:24" ht="12" customHeight="1">
      <c r="B132" s="21">
        <f>IF(情報!$C130="","",情報!$C130)</f>
        <v>338</v>
      </c>
      <c r="C132" s="22" t="str">
        <f t="shared" si="13"/>
        <v/>
      </c>
      <c r="D132" s="23"/>
      <c r="E132" s="24"/>
      <c r="F132" s="25"/>
      <c r="G132" s="26" t="str">
        <f t="shared" si="8"/>
        <v/>
      </c>
      <c r="H132" s="23"/>
      <c r="I132" s="24"/>
      <c r="J132" s="25"/>
      <c r="K132" s="26" t="str">
        <f t="shared" si="9"/>
        <v/>
      </c>
      <c r="L132" s="23"/>
      <c r="M132" s="24"/>
      <c r="N132" s="25"/>
      <c r="O132" s="26" t="str">
        <f t="shared" si="10"/>
        <v/>
      </c>
      <c r="P132" s="23"/>
      <c r="Q132" s="24"/>
      <c r="R132" s="25"/>
      <c r="S132" s="26" t="str">
        <f t="shared" si="11"/>
        <v/>
      </c>
      <c r="T132" s="23"/>
      <c r="U132" s="24"/>
      <c r="V132" s="25"/>
      <c r="W132" s="26" t="str">
        <f t="shared" si="12"/>
        <v/>
      </c>
      <c r="X132" s="20"/>
    </row>
    <row r="133" spans="2:24" ht="12" customHeight="1">
      <c r="B133" s="21">
        <f>IF(情報!$C131="","",情報!$C131)</f>
        <v>339</v>
      </c>
      <c r="C133" s="22" t="str">
        <f t="shared" ref="C133:C164" si="14">IF(ISERROR(VLOOKUP($B133,名列,2,FALSE)&amp;""),"",VLOOKUP($B133,名列,2,FALSE)&amp;"")</f>
        <v/>
      </c>
      <c r="D133" s="23"/>
      <c r="E133" s="24"/>
      <c r="F133" s="25"/>
      <c r="G133" s="26" t="str">
        <f t="shared" ref="G133:G184" si="15">IF(D133&amp;E133&amp;F133="","",SUM(D133:F133))</f>
        <v/>
      </c>
      <c r="H133" s="23"/>
      <c r="I133" s="24"/>
      <c r="J133" s="25"/>
      <c r="K133" s="26" t="str">
        <f t="shared" ref="K133:K184" si="16">IF(H133&amp;I133&amp;J133="","",SUM(H133:J133))</f>
        <v/>
      </c>
      <c r="L133" s="23"/>
      <c r="M133" s="24"/>
      <c r="N133" s="25"/>
      <c r="O133" s="26" t="str">
        <f t="shared" ref="O133:O184" si="17">IF(L133&amp;M133&amp;N133="","",SUM(L133:N133))</f>
        <v/>
      </c>
      <c r="P133" s="23"/>
      <c r="Q133" s="24"/>
      <c r="R133" s="25"/>
      <c r="S133" s="26" t="str">
        <f t="shared" ref="S133:S184" si="18">IF(P133&amp;Q133&amp;R133="","",SUM(P133:R133))</f>
        <v/>
      </c>
      <c r="T133" s="23"/>
      <c r="U133" s="24"/>
      <c r="V133" s="25"/>
      <c r="W133" s="26" t="str">
        <f t="shared" ref="W133:W184" si="19">IF(T133&amp;U133&amp;V133="","",SUM(T133:V133))</f>
        <v/>
      </c>
      <c r="X133" s="20"/>
    </row>
    <row r="134" spans="2:24" ht="12" customHeight="1">
      <c r="B134" s="27">
        <f>IF(情報!$C132="","",情報!$C132)</f>
        <v>340</v>
      </c>
      <c r="C134" s="28" t="str">
        <f t="shared" si="14"/>
        <v/>
      </c>
      <c r="D134" s="29"/>
      <c r="E134" s="30"/>
      <c r="F134" s="31"/>
      <c r="G134" s="32" t="str">
        <f t="shared" si="15"/>
        <v/>
      </c>
      <c r="H134" s="29"/>
      <c r="I134" s="30"/>
      <c r="J134" s="31"/>
      <c r="K134" s="32" t="str">
        <f t="shared" si="16"/>
        <v/>
      </c>
      <c r="L134" s="29"/>
      <c r="M134" s="30"/>
      <c r="N134" s="31"/>
      <c r="O134" s="32" t="str">
        <f t="shared" si="17"/>
        <v/>
      </c>
      <c r="P134" s="29"/>
      <c r="Q134" s="30"/>
      <c r="R134" s="31"/>
      <c r="S134" s="32" t="str">
        <f t="shared" si="18"/>
        <v/>
      </c>
      <c r="T134" s="29"/>
      <c r="U134" s="30"/>
      <c r="V134" s="31"/>
      <c r="W134" s="32" t="str">
        <f t="shared" si="19"/>
        <v/>
      </c>
      <c r="X134" s="20"/>
    </row>
    <row r="135" spans="2:24" ht="12" customHeight="1">
      <c r="B135" s="33">
        <f>IF(情報!$C133="","",情報!$C133)</f>
        <v>341</v>
      </c>
      <c r="C135" s="34" t="str">
        <f t="shared" si="14"/>
        <v/>
      </c>
      <c r="D135" s="35"/>
      <c r="E135" s="36"/>
      <c r="F135" s="37"/>
      <c r="G135" s="38" t="str">
        <f t="shared" si="15"/>
        <v/>
      </c>
      <c r="H135" s="35"/>
      <c r="I135" s="36"/>
      <c r="J135" s="37"/>
      <c r="K135" s="38" t="str">
        <f t="shared" si="16"/>
        <v/>
      </c>
      <c r="L135" s="35"/>
      <c r="M135" s="36"/>
      <c r="N135" s="37"/>
      <c r="O135" s="38" t="str">
        <f t="shared" si="17"/>
        <v/>
      </c>
      <c r="P135" s="35"/>
      <c r="Q135" s="36"/>
      <c r="R135" s="37"/>
      <c r="S135" s="38" t="str">
        <f t="shared" si="18"/>
        <v/>
      </c>
      <c r="T135" s="35"/>
      <c r="U135" s="36"/>
      <c r="V135" s="37"/>
      <c r="W135" s="38" t="str">
        <f t="shared" si="19"/>
        <v/>
      </c>
      <c r="X135" s="20"/>
    </row>
    <row r="136" spans="2:24" ht="12" customHeight="1">
      <c r="B136" s="21">
        <f>IF(情報!$C134="","",情報!$C134)</f>
        <v>342</v>
      </c>
      <c r="C136" s="22" t="str">
        <f t="shared" si="14"/>
        <v/>
      </c>
      <c r="D136" s="23"/>
      <c r="E136" s="24"/>
      <c r="F136" s="25"/>
      <c r="G136" s="26" t="str">
        <f t="shared" si="15"/>
        <v/>
      </c>
      <c r="H136" s="23"/>
      <c r="I136" s="24"/>
      <c r="J136" s="25"/>
      <c r="K136" s="26" t="str">
        <f t="shared" si="16"/>
        <v/>
      </c>
      <c r="L136" s="23"/>
      <c r="M136" s="24"/>
      <c r="N136" s="25"/>
      <c r="O136" s="26" t="str">
        <f t="shared" si="17"/>
        <v/>
      </c>
      <c r="P136" s="23"/>
      <c r="Q136" s="24"/>
      <c r="R136" s="25"/>
      <c r="S136" s="26" t="str">
        <f t="shared" si="18"/>
        <v/>
      </c>
      <c r="T136" s="23"/>
      <c r="U136" s="24"/>
      <c r="V136" s="25"/>
      <c r="W136" s="26" t="str">
        <f t="shared" si="19"/>
        <v/>
      </c>
      <c r="X136" s="20"/>
    </row>
    <row r="137" spans="2:24" ht="12" customHeight="1">
      <c r="B137" s="21">
        <f>IF(情報!$C135="","",情報!$C135)</f>
        <v>343</v>
      </c>
      <c r="C137" s="22" t="str">
        <f t="shared" si="14"/>
        <v/>
      </c>
      <c r="D137" s="23"/>
      <c r="E137" s="24"/>
      <c r="F137" s="25"/>
      <c r="G137" s="26" t="str">
        <f t="shared" si="15"/>
        <v/>
      </c>
      <c r="H137" s="23"/>
      <c r="I137" s="24"/>
      <c r="J137" s="25"/>
      <c r="K137" s="26" t="str">
        <f t="shared" si="16"/>
        <v/>
      </c>
      <c r="L137" s="23"/>
      <c r="M137" s="24"/>
      <c r="N137" s="25"/>
      <c r="O137" s="26" t="str">
        <f t="shared" si="17"/>
        <v/>
      </c>
      <c r="P137" s="23"/>
      <c r="Q137" s="24"/>
      <c r="R137" s="25"/>
      <c r="S137" s="26" t="str">
        <f t="shared" si="18"/>
        <v/>
      </c>
      <c r="T137" s="23"/>
      <c r="U137" s="24"/>
      <c r="V137" s="25"/>
      <c r="W137" s="26" t="str">
        <f t="shared" si="19"/>
        <v/>
      </c>
      <c r="X137" s="20"/>
    </row>
    <row r="138" spans="2:24" ht="12" customHeight="1">
      <c r="B138" s="21">
        <f>IF(情報!$C136="","",情報!$C136)</f>
        <v>344</v>
      </c>
      <c r="C138" s="22" t="str">
        <f t="shared" si="14"/>
        <v/>
      </c>
      <c r="D138" s="23"/>
      <c r="E138" s="24"/>
      <c r="F138" s="25"/>
      <c r="G138" s="26" t="str">
        <f t="shared" si="15"/>
        <v/>
      </c>
      <c r="H138" s="23"/>
      <c r="I138" s="24"/>
      <c r="J138" s="25"/>
      <c r="K138" s="26" t="str">
        <f t="shared" si="16"/>
        <v/>
      </c>
      <c r="L138" s="23"/>
      <c r="M138" s="24"/>
      <c r="N138" s="25"/>
      <c r="O138" s="26" t="str">
        <f t="shared" si="17"/>
        <v/>
      </c>
      <c r="P138" s="23"/>
      <c r="Q138" s="24"/>
      <c r="R138" s="25"/>
      <c r="S138" s="26" t="str">
        <f t="shared" si="18"/>
        <v/>
      </c>
      <c r="T138" s="23"/>
      <c r="U138" s="24"/>
      <c r="V138" s="25"/>
      <c r="W138" s="26" t="str">
        <f t="shared" si="19"/>
        <v/>
      </c>
      <c r="X138" s="20"/>
    </row>
    <row r="139" spans="2:24" ht="12" customHeight="1" thickBot="1">
      <c r="B139" s="39">
        <f>IF(情報!$C137="","",情報!$C137)</f>
        <v>345</v>
      </c>
      <c r="C139" s="40" t="str">
        <f t="shared" si="14"/>
        <v/>
      </c>
      <c r="D139" s="41"/>
      <c r="E139" s="42"/>
      <c r="F139" s="43"/>
      <c r="G139" s="44" t="str">
        <f t="shared" si="15"/>
        <v/>
      </c>
      <c r="H139" s="41"/>
      <c r="I139" s="42"/>
      <c r="J139" s="43"/>
      <c r="K139" s="44" t="str">
        <f t="shared" si="16"/>
        <v/>
      </c>
      <c r="L139" s="41"/>
      <c r="M139" s="42"/>
      <c r="N139" s="43"/>
      <c r="O139" s="44" t="str">
        <f t="shared" si="17"/>
        <v/>
      </c>
      <c r="P139" s="41"/>
      <c r="Q139" s="42"/>
      <c r="R139" s="43"/>
      <c r="S139" s="44" t="str">
        <f t="shared" si="18"/>
        <v/>
      </c>
      <c r="T139" s="41"/>
      <c r="U139" s="42"/>
      <c r="V139" s="43"/>
      <c r="W139" s="44" t="str">
        <f t="shared" si="19"/>
        <v/>
      </c>
      <c r="X139" s="20"/>
    </row>
    <row r="140" spans="2:24" ht="12" customHeight="1">
      <c r="B140" s="14">
        <f>IF(情報!$C138="","",情報!$C138)</f>
        <v>401</v>
      </c>
      <c r="C140" s="15" t="str">
        <f t="shared" si="14"/>
        <v/>
      </c>
      <c r="D140" s="16"/>
      <c r="E140" s="17"/>
      <c r="F140" s="18"/>
      <c r="G140" s="19" t="str">
        <f t="shared" si="15"/>
        <v/>
      </c>
      <c r="H140" s="16"/>
      <c r="I140" s="17"/>
      <c r="J140" s="18"/>
      <c r="K140" s="19" t="str">
        <f t="shared" si="16"/>
        <v/>
      </c>
      <c r="L140" s="16"/>
      <c r="M140" s="17"/>
      <c r="N140" s="18"/>
      <c r="O140" s="19" t="str">
        <f t="shared" si="17"/>
        <v/>
      </c>
      <c r="P140" s="16"/>
      <c r="Q140" s="17"/>
      <c r="R140" s="18"/>
      <c r="S140" s="19" t="str">
        <f t="shared" si="18"/>
        <v/>
      </c>
      <c r="T140" s="16"/>
      <c r="U140" s="17"/>
      <c r="V140" s="18"/>
      <c r="W140" s="19" t="str">
        <f t="shared" si="19"/>
        <v/>
      </c>
      <c r="X140" s="20"/>
    </row>
    <row r="141" spans="2:24" ht="12" customHeight="1">
      <c r="B141" s="21">
        <f>IF(情報!$C139="","",情報!$C139)</f>
        <v>402</v>
      </c>
      <c r="C141" s="22" t="str">
        <f t="shared" si="14"/>
        <v/>
      </c>
      <c r="D141" s="23"/>
      <c r="E141" s="24"/>
      <c r="F141" s="25"/>
      <c r="G141" s="26" t="str">
        <f t="shared" si="15"/>
        <v/>
      </c>
      <c r="H141" s="23"/>
      <c r="I141" s="24"/>
      <c r="J141" s="25"/>
      <c r="K141" s="26" t="str">
        <f t="shared" si="16"/>
        <v/>
      </c>
      <c r="L141" s="23"/>
      <c r="M141" s="24"/>
      <c r="N141" s="25"/>
      <c r="O141" s="26" t="str">
        <f t="shared" si="17"/>
        <v/>
      </c>
      <c r="P141" s="23"/>
      <c r="Q141" s="24"/>
      <c r="R141" s="25"/>
      <c r="S141" s="26" t="str">
        <f t="shared" si="18"/>
        <v/>
      </c>
      <c r="T141" s="23"/>
      <c r="U141" s="24"/>
      <c r="V141" s="25"/>
      <c r="W141" s="26" t="str">
        <f t="shared" si="19"/>
        <v/>
      </c>
      <c r="X141" s="20"/>
    </row>
    <row r="142" spans="2:24" ht="12" customHeight="1">
      <c r="B142" s="21">
        <f>IF(情報!$C140="","",情報!$C140)</f>
        <v>403</v>
      </c>
      <c r="C142" s="22" t="str">
        <f t="shared" si="14"/>
        <v/>
      </c>
      <c r="D142" s="23"/>
      <c r="E142" s="24"/>
      <c r="F142" s="25"/>
      <c r="G142" s="26" t="str">
        <f t="shared" si="15"/>
        <v/>
      </c>
      <c r="H142" s="23"/>
      <c r="I142" s="24"/>
      <c r="J142" s="25"/>
      <c r="K142" s="26" t="str">
        <f t="shared" si="16"/>
        <v/>
      </c>
      <c r="L142" s="23"/>
      <c r="M142" s="24"/>
      <c r="N142" s="25"/>
      <c r="O142" s="26" t="str">
        <f t="shared" si="17"/>
        <v/>
      </c>
      <c r="P142" s="23"/>
      <c r="Q142" s="24"/>
      <c r="R142" s="25"/>
      <c r="S142" s="26" t="str">
        <f t="shared" si="18"/>
        <v/>
      </c>
      <c r="T142" s="23"/>
      <c r="U142" s="24"/>
      <c r="V142" s="25"/>
      <c r="W142" s="26" t="str">
        <f t="shared" si="19"/>
        <v/>
      </c>
      <c r="X142" s="20"/>
    </row>
    <row r="143" spans="2:24" ht="12" customHeight="1">
      <c r="B143" s="21">
        <f>IF(情報!$C141="","",情報!$C141)</f>
        <v>404</v>
      </c>
      <c r="C143" s="22" t="str">
        <f t="shared" si="14"/>
        <v/>
      </c>
      <c r="D143" s="23"/>
      <c r="E143" s="24"/>
      <c r="F143" s="25"/>
      <c r="G143" s="26" t="str">
        <f t="shared" si="15"/>
        <v/>
      </c>
      <c r="H143" s="23"/>
      <c r="I143" s="24"/>
      <c r="J143" s="25"/>
      <c r="K143" s="26" t="str">
        <f t="shared" si="16"/>
        <v/>
      </c>
      <c r="L143" s="23"/>
      <c r="M143" s="24"/>
      <c r="N143" s="25"/>
      <c r="O143" s="26" t="str">
        <f t="shared" si="17"/>
        <v/>
      </c>
      <c r="P143" s="23"/>
      <c r="Q143" s="24"/>
      <c r="R143" s="25"/>
      <c r="S143" s="26" t="str">
        <f t="shared" si="18"/>
        <v/>
      </c>
      <c r="T143" s="23"/>
      <c r="U143" s="24"/>
      <c r="V143" s="25"/>
      <c r="W143" s="26" t="str">
        <f t="shared" si="19"/>
        <v/>
      </c>
      <c r="X143" s="20"/>
    </row>
    <row r="144" spans="2:24" ht="12" customHeight="1">
      <c r="B144" s="27">
        <f>IF(情報!$C142="","",情報!$C142)</f>
        <v>405</v>
      </c>
      <c r="C144" s="28" t="str">
        <f t="shared" si="14"/>
        <v/>
      </c>
      <c r="D144" s="29"/>
      <c r="E144" s="30"/>
      <c r="F144" s="31"/>
      <c r="G144" s="32" t="str">
        <f t="shared" si="15"/>
        <v/>
      </c>
      <c r="H144" s="29"/>
      <c r="I144" s="30"/>
      <c r="J144" s="31"/>
      <c r="K144" s="32" t="str">
        <f t="shared" si="16"/>
        <v/>
      </c>
      <c r="L144" s="29"/>
      <c r="M144" s="30"/>
      <c r="N144" s="31"/>
      <c r="O144" s="32" t="str">
        <f t="shared" si="17"/>
        <v/>
      </c>
      <c r="P144" s="29"/>
      <c r="Q144" s="30"/>
      <c r="R144" s="31"/>
      <c r="S144" s="32" t="str">
        <f t="shared" si="18"/>
        <v/>
      </c>
      <c r="T144" s="29"/>
      <c r="U144" s="30"/>
      <c r="V144" s="31"/>
      <c r="W144" s="32" t="str">
        <f t="shared" si="19"/>
        <v/>
      </c>
      <c r="X144" s="20"/>
    </row>
    <row r="145" spans="2:24" ht="12" customHeight="1">
      <c r="B145" s="33">
        <f>IF(情報!$C143="","",情報!$C143)</f>
        <v>406</v>
      </c>
      <c r="C145" s="34" t="str">
        <f t="shared" si="14"/>
        <v/>
      </c>
      <c r="D145" s="35"/>
      <c r="E145" s="36"/>
      <c r="F145" s="37"/>
      <c r="G145" s="38" t="str">
        <f t="shared" si="15"/>
        <v/>
      </c>
      <c r="H145" s="35"/>
      <c r="I145" s="36"/>
      <c r="J145" s="37"/>
      <c r="K145" s="38" t="str">
        <f t="shared" si="16"/>
        <v/>
      </c>
      <c r="L145" s="35"/>
      <c r="M145" s="36"/>
      <c r="N145" s="37"/>
      <c r="O145" s="38" t="str">
        <f t="shared" si="17"/>
        <v/>
      </c>
      <c r="P145" s="35"/>
      <c r="Q145" s="36"/>
      <c r="R145" s="37"/>
      <c r="S145" s="38" t="str">
        <f t="shared" si="18"/>
        <v/>
      </c>
      <c r="T145" s="35"/>
      <c r="U145" s="36"/>
      <c r="V145" s="37"/>
      <c r="W145" s="38" t="str">
        <f t="shared" si="19"/>
        <v/>
      </c>
      <c r="X145" s="20"/>
    </row>
    <row r="146" spans="2:24" ht="12" customHeight="1">
      <c r="B146" s="21">
        <f>IF(情報!$C144="","",情報!$C144)</f>
        <v>407</v>
      </c>
      <c r="C146" s="22" t="str">
        <f t="shared" si="14"/>
        <v/>
      </c>
      <c r="D146" s="23"/>
      <c r="E146" s="24"/>
      <c r="F146" s="25"/>
      <c r="G146" s="26" t="str">
        <f t="shared" si="15"/>
        <v/>
      </c>
      <c r="H146" s="23"/>
      <c r="I146" s="24"/>
      <c r="J146" s="25"/>
      <c r="K146" s="26" t="str">
        <f t="shared" si="16"/>
        <v/>
      </c>
      <c r="L146" s="23"/>
      <c r="M146" s="24"/>
      <c r="N146" s="25"/>
      <c r="O146" s="26" t="str">
        <f t="shared" si="17"/>
        <v/>
      </c>
      <c r="P146" s="23"/>
      <c r="Q146" s="24"/>
      <c r="R146" s="25"/>
      <c r="S146" s="26" t="str">
        <f t="shared" si="18"/>
        <v/>
      </c>
      <c r="T146" s="23"/>
      <c r="U146" s="24"/>
      <c r="V146" s="25"/>
      <c r="W146" s="26" t="str">
        <f t="shared" si="19"/>
        <v/>
      </c>
      <c r="X146" s="20"/>
    </row>
    <row r="147" spans="2:24" ht="12" customHeight="1">
      <c r="B147" s="21">
        <f>IF(情報!$C145="","",情報!$C145)</f>
        <v>408</v>
      </c>
      <c r="C147" s="22" t="str">
        <f t="shared" si="14"/>
        <v/>
      </c>
      <c r="D147" s="23"/>
      <c r="E147" s="24"/>
      <c r="F147" s="25"/>
      <c r="G147" s="26" t="str">
        <f t="shared" si="15"/>
        <v/>
      </c>
      <c r="H147" s="23"/>
      <c r="I147" s="24"/>
      <c r="J147" s="25"/>
      <c r="K147" s="26" t="str">
        <f t="shared" si="16"/>
        <v/>
      </c>
      <c r="L147" s="23"/>
      <c r="M147" s="24"/>
      <c r="N147" s="25"/>
      <c r="O147" s="26" t="str">
        <f t="shared" si="17"/>
        <v/>
      </c>
      <c r="P147" s="23"/>
      <c r="Q147" s="24"/>
      <c r="R147" s="25"/>
      <c r="S147" s="26" t="str">
        <f t="shared" si="18"/>
        <v/>
      </c>
      <c r="T147" s="23"/>
      <c r="U147" s="24"/>
      <c r="V147" s="25"/>
      <c r="W147" s="26" t="str">
        <f t="shared" si="19"/>
        <v/>
      </c>
      <c r="X147" s="20"/>
    </row>
    <row r="148" spans="2:24" ht="12" customHeight="1">
      <c r="B148" s="21">
        <f>IF(情報!$C146="","",情報!$C146)</f>
        <v>409</v>
      </c>
      <c r="C148" s="22" t="str">
        <f t="shared" si="14"/>
        <v/>
      </c>
      <c r="D148" s="23"/>
      <c r="E148" s="24"/>
      <c r="F148" s="25"/>
      <c r="G148" s="26" t="str">
        <f t="shared" si="15"/>
        <v/>
      </c>
      <c r="H148" s="23"/>
      <c r="I148" s="24"/>
      <c r="J148" s="25"/>
      <c r="K148" s="26" t="str">
        <f t="shared" si="16"/>
        <v/>
      </c>
      <c r="L148" s="23"/>
      <c r="M148" s="24"/>
      <c r="N148" s="25"/>
      <c r="O148" s="26" t="str">
        <f t="shared" si="17"/>
        <v/>
      </c>
      <c r="P148" s="23"/>
      <c r="Q148" s="24"/>
      <c r="R148" s="25"/>
      <c r="S148" s="26" t="str">
        <f t="shared" si="18"/>
        <v/>
      </c>
      <c r="T148" s="23"/>
      <c r="U148" s="24"/>
      <c r="V148" s="25"/>
      <c r="W148" s="26" t="str">
        <f t="shared" si="19"/>
        <v/>
      </c>
      <c r="X148" s="20"/>
    </row>
    <row r="149" spans="2:24" ht="12" customHeight="1">
      <c r="B149" s="27">
        <f>IF(情報!$C147="","",情報!$C147)</f>
        <v>410</v>
      </c>
      <c r="C149" s="28" t="str">
        <f t="shared" si="14"/>
        <v/>
      </c>
      <c r="D149" s="29"/>
      <c r="E149" s="30"/>
      <c r="F149" s="31"/>
      <c r="G149" s="32" t="str">
        <f t="shared" si="15"/>
        <v/>
      </c>
      <c r="H149" s="29"/>
      <c r="I149" s="30"/>
      <c r="J149" s="31"/>
      <c r="K149" s="32" t="str">
        <f t="shared" si="16"/>
        <v/>
      </c>
      <c r="L149" s="29"/>
      <c r="M149" s="30"/>
      <c r="N149" s="31"/>
      <c r="O149" s="32" t="str">
        <f t="shared" si="17"/>
        <v/>
      </c>
      <c r="P149" s="29"/>
      <c r="Q149" s="30"/>
      <c r="R149" s="31"/>
      <c r="S149" s="32" t="str">
        <f t="shared" si="18"/>
        <v/>
      </c>
      <c r="T149" s="29"/>
      <c r="U149" s="30"/>
      <c r="V149" s="31"/>
      <c r="W149" s="32" t="str">
        <f t="shared" si="19"/>
        <v/>
      </c>
      <c r="X149" s="20"/>
    </row>
    <row r="150" spans="2:24" ht="12" customHeight="1">
      <c r="B150" s="33">
        <f>IF(情報!$C148="","",情報!$C148)</f>
        <v>411</v>
      </c>
      <c r="C150" s="34" t="str">
        <f t="shared" si="14"/>
        <v/>
      </c>
      <c r="D150" s="35"/>
      <c r="E150" s="36"/>
      <c r="F150" s="37"/>
      <c r="G150" s="38" t="str">
        <f t="shared" si="15"/>
        <v/>
      </c>
      <c r="H150" s="35"/>
      <c r="I150" s="36"/>
      <c r="J150" s="37"/>
      <c r="K150" s="38" t="str">
        <f t="shared" si="16"/>
        <v/>
      </c>
      <c r="L150" s="35"/>
      <c r="M150" s="36"/>
      <c r="N150" s="37"/>
      <c r="O150" s="38" t="str">
        <f t="shared" si="17"/>
        <v/>
      </c>
      <c r="P150" s="35"/>
      <c r="Q150" s="36"/>
      <c r="R150" s="37"/>
      <c r="S150" s="38" t="str">
        <f t="shared" si="18"/>
        <v/>
      </c>
      <c r="T150" s="35"/>
      <c r="U150" s="36"/>
      <c r="V150" s="37"/>
      <c r="W150" s="38" t="str">
        <f t="shared" si="19"/>
        <v/>
      </c>
      <c r="X150" s="20"/>
    </row>
    <row r="151" spans="2:24" ht="12" customHeight="1">
      <c r="B151" s="21">
        <f>IF(情報!$C149="","",情報!$C149)</f>
        <v>412</v>
      </c>
      <c r="C151" s="22" t="str">
        <f t="shared" si="14"/>
        <v/>
      </c>
      <c r="D151" s="23"/>
      <c r="E151" s="24"/>
      <c r="F151" s="25"/>
      <c r="G151" s="26" t="str">
        <f t="shared" si="15"/>
        <v/>
      </c>
      <c r="H151" s="23"/>
      <c r="I151" s="24"/>
      <c r="J151" s="25"/>
      <c r="K151" s="26" t="str">
        <f t="shared" si="16"/>
        <v/>
      </c>
      <c r="L151" s="23"/>
      <c r="M151" s="24"/>
      <c r="N151" s="25"/>
      <c r="O151" s="26" t="str">
        <f t="shared" si="17"/>
        <v/>
      </c>
      <c r="P151" s="23"/>
      <c r="Q151" s="24"/>
      <c r="R151" s="25"/>
      <c r="S151" s="26" t="str">
        <f t="shared" si="18"/>
        <v/>
      </c>
      <c r="T151" s="23"/>
      <c r="U151" s="24"/>
      <c r="V151" s="25"/>
      <c r="W151" s="26" t="str">
        <f t="shared" si="19"/>
        <v/>
      </c>
      <c r="X151" s="20"/>
    </row>
    <row r="152" spans="2:24" ht="12" customHeight="1">
      <c r="B152" s="21">
        <f>IF(情報!$C150="","",情報!$C150)</f>
        <v>413</v>
      </c>
      <c r="C152" s="22" t="str">
        <f t="shared" si="14"/>
        <v/>
      </c>
      <c r="D152" s="23"/>
      <c r="E152" s="24"/>
      <c r="F152" s="25"/>
      <c r="G152" s="26" t="str">
        <f t="shared" si="15"/>
        <v/>
      </c>
      <c r="H152" s="23"/>
      <c r="I152" s="24"/>
      <c r="J152" s="25"/>
      <c r="K152" s="26" t="str">
        <f t="shared" si="16"/>
        <v/>
      </c>
      <c r="L152" s="23"/>
      <c r="M152" s="24"/>
      <c r="N152" s="25"/>
      <c r="O152" s="26" t="str">
        <f t="shared" si="17"/>
        <v/>
      </c>
      <c r="P152" s="23"/>
      <c r="Q152" s="24"/>
      <c r="R152" s="25"/>
      <c r="S152" s="26" t="str">
        <f t="shared" si="18"/>
        <v/>
      </c>
      <c r="T152" s="23"/>
      <c r="U152" s="24"/>
      <c r="V152" s="25"/>
      <c r="W152" s="26" t="str">
        <f t="shared" si="19"/>
        <v/>
      </c>
      <c r="X152" s="20"/>
    </row>
    <row r="153" spans="2:24" ht="12" customHeight="1">
      <c r="B153" s="21">
        <f>IF(情報!$C151="","",情報!$C151)</f>
        <v>414</v>
      </c>
      <c r="C153" s="22" t="str">
        <f t="shared" si="14"/>
        <v/>
      </c>
      <c r="D153" s="23"/>
      <c r="E153" s="24"/>
      <c r="F153" s="25"/>
      <c r="G153" s="26" t="str">
        <f t="shared" si="15"/>
        <v/>
      </c>
      <c r="H153" s="23"/>
      <c r="I153" s="24"/>
      <c r="J153" s="25"/>
      <c r="K153" s="26" t="str">
        <f t="shared" si="16"/>
        <v/>
      </c>
      <c r="L153" s="23"/>
      <c r="M153" s="24"/>
      <c r="N153" s="25"/>
      <c r="O153" s="26" t="str">
        <f t="shared" si="17"/>
        <v/>
      </c>
      <c r="P153" s="23"/>
      <c r="Q153" s="24"/>
      <c r="R153" s="25"/>
      <c r="S153" s="26" t="str">
        <f t="shared" si="18"/>
        <v/>
      </c>
      <c r="T153" s="23"/>
      <c r="U153" s="24"/>
      <c r="V153" s="25"/>
      <c r="W153" s="26" t="str">
        <f t="shared" si="19"/>
        <v/>
      </c>
      <c r="X153" s="20"/>
    </row>
    <row r="154" spans="2:24" ht="12" customHeight="1">
      <c r="B154" s="27">
        <f>IF(情報!$C152="","",情報!$C152)</f>
        <v>415</v>
      </c>
      <c r="C154" s="28" t="str">
        <f t="shared" si="14"/>
        <v/>
      </c>
      <c r="D154" s="29"/>
      <c r="E154" s="30"/>
      <c r="F154" s="31"/>
      <c r="G154" s="32" t="str">
        <f t="shared" si="15"/>
        <v/>
      </c>
      <c r="H154" s="29"/>
      <c r="I154" s="30"/>
      <c r="J154" s="31"/>
      <c r="K154" s="32" t="str">
        <f t="shared" si="16"/>
        <v/>
      </c>
      <c r="L154" s="29"/>
      <c r="M154" s="30"/>
      <c r="N154" s="31"/>
      <c r="O154" s="32" t="str">
        <f t="shared" si="17"/>
        <v/>
      </c>
      <c r="P154" s="29"/>
      <c r="Q154" s="30"/>
      <c r="R154" s="31"/>
      <c r="S154" s="32" t="str">
        <f t="shared" si="18"/>
        <v/>
      </c>
      <c r="T154" s="29"/>
      <c r="U154" s="30"/>
      <c r="V154" s="31"/>
      <c r="W154" s="32" t="str">
        <f t="shared" si="19"/>
        <v/>
      </c>
      <c r="X154" s="20"/>
    </row>
    <row r="155" spans="2:24" ht="12" customHeight="1">
      <c r="B155" s="33">
        <f>IF(情報!$C153="","",情報!$C153)</f>
        <v>416</v>
      </c>
      <c r="C155" s="34" t="str">
        <f t="shared" si="14"/>
        <v/>
      </c>
      <c r="D155" s="35"/>
      <c r="E155" s="36"/>
      <c r="F155" s="37"/>
      <c r="G155" s="38" t="str">
        <f t="shared" si="15"/>
        <v/>
      </c>
      <c r="H155" s="35"/>
      <c r="I155" s="36"/>
      <c r="J155" s="37"/>
      <c r="K155" s="38" t="str">
        <f t="shared" si="16"/>
        <v/>
      </c>
      <c r="L155" s="35"/>
      <c r="M155" s="36"/>
      <c r="N155" s="37"/>
      <c r="O155" s="38" t="str">
        <f t="shared" si="17"/>
        <v/>
      </c>
      <c r="P155" s="35"/>
      <c r="Q155" s="36"/>
      <c r="R155" s="37"/>
      <c r="S155" s="38" t="str">
        <f t="shared" si="18"/>
        <v/>
      </c>
      <c r="T155" s="35"/>
      <c r="U155" s="36"/>
      <c r="V155" s="37"/>
      <c r="W155" s="38" t="str">
        <f t="shared" si="19"/>
        <v/>
      </c>
      <c r="X155" s="20"/>
    </row>
    <row r="156" spans="2:24" ht="12" customHeight="1">
      <c r="B156" s="21">
        <f>IF(情報!$C154="","",情報!$C154)</f>
        <v>417</v>
      </c>
      <c r="C156" s="22" t="str">
        <f t="shared" si="14"/>
        <v/>
      </c>
      <c r="D156" s="23"/>
      <c r="E156" s="24"/>
      <c r="F156" s="25"/>
      <c r="G156" s="26" t="str">
        <f t="shared" si="15"/>
        <v/>
      </c>
      <c r="H156" s="23"/>
      <c r="I156" s="24"/>
      <c r="J156" s="25"/>
      <c r="K156" s="26" t="str">
        <f t="shared" si="16"/>
        <v/>
      </c>
      <c r="L156" s="23"/>
      <c r="M156" s="24"/>
      <c r="N156" s="25"/>
      <c r="O156" s="26" t="str">
        <f t="shared" si="17"/>
        <v/>
      </c>
      <c r="P156" s="23"/>
      <c r="Q156" s="24"/>
      <c r="R156" s="25"/>
      <c r="S156" s="26" t="str">
        <f t="shared" si="18"/>
        <v/>
      </c>
      <c r="T156" s="23"/>
      <c r="U156" s="24"/>
      <c r="V156" s="25"/>
      <c r="W156" s="26" t="str">
        <f t="shared" si="19"/>
        <v/>
      </c>
      <c r="X156" s="20"/>
    </row>
    <row r="157" spans="2:24" ht="12" customHeight="1">
      <c r="B157" s="21">
        <f>IF(情報!$C155="","",情報!$C155)</f>
        <v>418</v>
      </c>
      <c r="C157" s="22" t="str">
        <f t="shared" si="14"/>
        <v/>
      </c>
      <c r="D157" s="23"/>
      <c r="E157" s="24"/>
      <c r="F157" s="25"/>
      <c r="G157" s="26" t="str">
        <f t="shared" si="15"/>
        <v/>
      </c>
      <c r="H157" s="23"/>
      <c r="I157" s="24"/>
      <c r="J157" s="25"/>
      <c r="K157" s="26" t="str">
        <f t="shared" si="16"/>
        <v/>
      </c>
      <c r="L157" s="23"/>
      <c r="M157" s="24"/>
      <c r="N157" s="25"/>
      <c r="O157" s="26" t="str">
        <f t="shared" si="17"/>
        <v/>
      </c>
      <c r="P157" s="23"/>
      <c r="Q157" s="24"/>
      <c r="R157" s="25"/>
      <c r="S157" s="26" t="str">
        <f t="shared" si="18"/>
        <v/>
      </c>
      <c r="T157" s="23"/>
      <c r="U157" s="24"/>
      <c r="V157" s="25"/>
      <c r="W157" s="26" t="str">
        <f t="shared" si="19"/>
        <v/>
      </c>
      <c r="X157" s="20"/>
    </row>
    <row r="158" spans="2:24" ht="12" customHeight="1">
      <c r="B158" s="21">
        <f>IF(情報!$C156="","",情報!$C156)</f>
        <v>419</v>
      </c>
      <c r="C158" s="22" t="str">
        <f t="shared" si="14"/>
        <v/>
      </c>
      <c r="D158" s="23"/>
      <c r="E158" s="24"/>
      <c r="F158" s="25"/>
      <c r="G158" s="26" t="str">
        <f t="shared" si="15"/>
        <v/>
      </c>
      <c r="H158" s="23"/>
      <c r="I158" s="24"/>
      <c r="J158" s="25"/>
      <c r="K158" s="26" t="str">
        <f t="shared" si="16"/>
        <v/>
      </c>
      <c r="L158" s="23"/>
      <c r="M158" s="24"/>
      <c r="N158" s="25"/>
      <c r="O158" s="26" t="str">
        <f t="shared" si="17"/>
        <v/>
      </c>
      <c r="P158" s="23"/>
      <c r="Q158" s="24"/>
      <c r="R158" s="25"/>
      <c r="S158" s="26" t="str">
        <f t="shared" si="18"/>
        <v/>
      </c>
      <c r="T158" s="23"/>
      <c r="U158" s="24"/>
      <c r="V158" s="25"/>
      <c r="W158" s="26" t="str">
        <f t="shared" si="19"/>
        <v/>
      </c>
      <c r="X158" s="20"/>
    </row>
    <row r="159" spans="2:24" ht="12" customHeight="1">
      <c r="B159" s="27">
        <f>IF(情報!$C157="","",情報!$C157)</f>
        <v>420</v>
      </c>
      <c r="C159" s="28" t="str">
        <f t="shared" si="14"/>
        <v/>
      </c>
      <c r="D159" s="29"/>
      <c r="E159" s="30"/>
      <c r="F159" s="31"/>
      <c r="G159" s="32" t="str">
        <f t="shared" si="15"/>
        <v/>
      </c>
      <c r="H159" s="29"/>
      <c r="I159" s="30"/>
      <c r="J159" s="31"/>
      <c r="K159" s="32" t="str">
        <f t="shared" si="16"/>
        <v/>
      </c>
      <c r="L159" s="29"/>
      <c r="M159" s="30"/>
      <c r="N159" s="31"/>
      <c r="O159" s="32" t="str">
        <f t="shared" si="17"/>
        <v/>
      </c>
      <c r="P159" s="29"/>
      <c r="Q159" s="30"/>
      <c r="R159" s="31"/>
      <c r="S159" s="32" t="str">
        <f t="shared" si="18"/>
        <v/>
      </c>
      <c r="T159" s="29"/>
      <c r="U159" s="30"/>
      <c r="V159" s="31"/>
      <c r="W159" s="32" t="str">
        <f t="shared" si="19"/>
        <v/>
      </c>
      <c r="X159" s="20"/>
    </row>
    <row r="160" spans="2:24" ht="12" customHeight="1">
      <c r="B160" s="33">
        <f>IF(情報!$C158="","",情報!$C158)</f>
        <v>421</v>
      </c>
      <c r="C160" s="34" t="str">
        <f t="shared" si="14"/>
        <v/>
      </c>
      <c r="D160" s="35"/>
      <c r="E160" s="36"/>
      <c r="F160" s="37"/>
      <c r="G160" s="38" t="str">
        <f t="shared" si="15"/>
        <v/>
      </c>
      <c r="H160" s="35"/>
      <c r="I160" s="36"/>
      <c r="J160" s="37"/>
      <c r="K160" s="38" t="str">
        <f t="shared" si="16"/>
        <v/>
      </c>
      <c r="L160" s="35"/>
      <c r="M160" s="36"/>
      <c r="N160" s="37"/>
      <c r="O160" s="38" t="str">
        <f t="shared" si="17"/>
        <v/>
      </c>
      <c r="P160" s="35"/>
      <c r="Q160" s="36"/>
      <c r="R160" s="37"/>
      <c r="S160" s="38" t="str">
        <f t="shared" si="18"/>
        <v/>
      </c>
      <c r="T160" s="35"/>
      <c r="U160" s="36"/>
      <c r="V160" s="37"/>
      <c r="W160" s="38" t="str">
        <f t="shared" si="19"/>
        <v/>
      </c>
      <c r="X160" s="20"/>
    </row>
    <row r="161" spans="2:24" ht="12" customHeight="1">
      <c r="B161" s="21">
        <f>IF(情報!$C159="","",情報!$C159)</f>
        <v>422</v>
      </c>
      <c r="C161" s="22" t="str">
        <f t="shared" si="14"/>
        <v/>
      </c>
      <c r="D161" s="23"/>
      <c r="E161" s="24"/>
      <c r="F161" s="25"/>
      <c r="G161" s="26" t="str">
        <f t="shared" si="15"/>
        <v/>
      </c>
      <c r="H161" s="23"/>
      <c r="I161" s="24"/>
      <c r="J161" s="25"/>
      <c r="K161" s="26" t="str">
        <f t="shared" si="16"/>
        <v/>
      </c>
      <c r="L161" s="23"/>
      <c r="M161" s="24"/>
      <c r="N161" s="25"/>
      <c r="O161" s="26" t="str">
        <f t="shared" si="17"/>
        <v/>
      </c>
      <c r="P161" s="23"/>
      <c r="Q161" s="24"/>
      <c r="R161" s="25"/>
      <c r="S161" s="26" t="str">
        <f t="shared" si="18"/>
        <v/>
      </c>
      <c r="T161" s="23"/>
      <c r="U161" s="24"/>
      <c r="V161" s="25"/>
      <c r="W161" s="26" t="str">
        <f t="shared" si="19"/>
        <v/>
      </c>
      <c r="X161" s="20"/>
    </row>
    <row r="162" spans="2:24" ht="12" customHeight="1">
      <c r="B162" s="21">
        <f>IF(情報!$C160="","",情報!$C160)</f>
        <v>423</v>
      </c>
      <c r="C162" s="22" t="str">
        <f t="shared" si="14"/>
        <v/>
      </c>
      <c r="D162" s="23"/>
      <c r="E162" s="24"/>
      <c r="F162" s="25"/>
      <c r="G162" s="26" t="str">
        <f t="shared" si="15"/>
        <v/>
      </c>
      <c r="H162" s="23"/>
      <c r="I162" s="24"/>
      <c r="J162" s="25"/>
      <c r="K162" s="26" t="str">
        <f t="shared" si="16"/>
        <v/>
      </c>
      <c r="L162" s="23"/>
      <c r="M162" s="24"/>
      <c r="N162" s="25"/>
      <c r="O162" s="26" t="str">
        <f t="shared" si="17"/>
        <v/>
      </c>
      <c r="P162" s="23"/>
      <c r="Q162" s="24"/>
      <c r="R162" s="25"/>
      <c r="S162" s="26" t="str">
        <f t="shared" si="18"/>
        <v/>
      </c>
      <c r="T162" s="23"/>
      <c r="U162" s="24"/>
      <c r="V162" s="25"/>
      <c r="W162" s="26" t="str">
        <f t="shared" si="19"/>
        <v/>
      </c>
      <c r="X162" s="20"/>
    </row>
    <row r="163" spans="2:24" ht="12" customHeight="1">
      <c r="B163" s="21">
        <f>IF(情報!$C161="","",情報!$C161)</f>
        <v>424</v>
      </c>
      <c r="C163" s="22" t="str">
        <f t="shared" si="14"/>
        <v/>
      </c>
      <c r="D163" s="23"/>
      <c r="E163" s="24"/>
      <c r="F163" s="25"/>
      <c r="G163" s="26" t="str">
        <f t="shared" si="15"/>
        <v/>
      </c>
      <c r="H163" s="23"/>
      <c r="I163" s="24"/>
      <c r="J163" s="25"/>
      <c r="K163" s="26" t="str">
        <f t="shared" si="16"/>
        <v/>
      </c>
      <c r="L163" s="23"/>
      <c r="M163" s="24"/>
      <c r="N163" s="25"/>
      <c r="O163" s="26" t="str">
        <f t="shared" si="17"/>
        <v/>
      </c>
      <c r="P163" s="23"/>
      <c r="Q163" s="24"/>
      <c r="R163" s="25"/>
      <c r="S163" s="26" t="str">
        <f t="shared" si="18"/>
        <v/>
      </c>
      <c r="T163" s="23"/>
      <c r="U163" s="24"/>
      <c r="V163" s="25"/>
      <c r="W163" s="26" t="str">
        <f t="shared" si="19"/>
        <v/>
      </c>
      <c r="X163" s="20"/>
    </row>
    <row r="164" spans="2:24" ht="12" customHeight="1">
      <c r="B164" s="27">
        <f>IF(情報!$C162="","",情報!$C162)</f>
        <v>425</v>
      </c>
      <c r="C164" s="28" t="str">
        <f t="shared" si="14"/>
        <v/>
      </c>
      <c r="D164" s="29"/>
      <c r="E164" s="30"/>
      <c r="F164" s="31"/>
      <c r="G164" s="32" t="str">
        <f t="shared" si="15"/>
        <v/>
      </c>
      <c r="H164" s="29"/>
      <c r="I164" s="30"/>
      <c r="J164" s="31"/>
      <c r="K164" s="32" t="str">
        <f t="shared" si="16"/>
        <v/>
      </c>
      <c r="L164" s="29"/>
      <c r="M164" s="30"/>
      <c r="N164" s="31"/>
      <c r="O164" s="32" t="str">
        <f t="shared" si="17"/>
        <v/>
      </c>
      <c r="P164" s="29"/>
      <c r="Q164" s="30"/>
      <c r="R164" s="31"/>
      <c r="S164" s="32" t="str">
        <f t="shared" si="18"/>
        <v/>
      </c>
      <c r="T164" s="29"/>
      <c r="U164" s="30"/>
      <c r="V164" s="31"/>
      <c r="W164" s="32" t="str">
        <f t="shared" si="19"/>
        <v/>
      </c>
      <c r="X164" s="20"/>
    </row>
    <row r="165" spans="2:24" ht="12" customHeight="1">
      <c r="B165" s="33">
        <f>IF(情報!$C163="","",情報!$C163)</f>
        <v>426</v>
      </c>
      <c r="C165" s="34" t="str">
        <f t="shared" ref="C165:C184" si="20">IF(ISERROR(VLOOKUP($B165,名列,2,FALSE)&amp;""),"",VLOOKUP($B165,名列,2,FALSE)&amp;"")</f>
        <v/>
      </c>
      <c r="D165" s="35"/>
      <c r="E165" s="36"/>
      <c r="F165" s="37"/>
      <c r="G165" s="38" t="str">
        <f t="shared" si="15"/>
        <v/>
      </c>
      <c r="H165" s="35"/>
      <c r="I165" s="36"/>
      <c r="J165" s="37"/>
      <c r="K165" s="38" t="str">
        <f t="shared" si="16"/>
        <v/>
      </c>
      <c r="L165" s="35"/>
      <c r="M165" s="36"/>
      <c r="N165" s="37"/>
      <c r="O165" s="38" t="str">
        <f t="shared" si="17"/>
        <v/>
      </c>
      <c r="P165" s="35"/>
      <c r="Q165" s="36"/>
      <c r="R165" s="37"/>
      <c r="S165" s="38" t="str">
        <f t="shared" si="18"/>
        <v/>
      </c>
      <c r="T165" s="35"/>
      <c r="U165" s="36"/>
      <c r="V165" s="37"/>
      <c r="W165" s="38" t="str">
        <f t="shared" si="19"/>
        <v/>
      </c>
      <c r="X165" s="20"/>
    </row>
    <row r="166" spans="2:24" ht="12" customHeight="1">
      <c r="B166" s="21">
        <f>IF(情報!$C164="","",情報!$C164)</f>
        <v>427</v>
      </c>
      <c r="C166" s="22" t="str">
        <f t="shared" si="20"/>
        <v/>
      </c>
      <c r="D166" s="23"/>
      <c r="E166" s="24"/>
      <c r="F166" s="25"/>
      <c r="G166" s="26" t="str">
        <f t="shared" si="15"/>
        <v/>
      </c>
      <c r="H166" s="23"/>
      <c r="I166" s="24"/>
      <c r="J166" s="25"/>
      <c r="K166" s="26" t="str">
        <f t="shared" si="16"/>
        <v/>
      </c>
      <c r="L166" s="23"/>
      <c r="M166" s="24"/>
      <c r="N166" s="25"/>
      <c r="O166" s="26" t="str">
        <f t="shared" si="17"/>
        <v/>
      </c>
      <c r="P166" s="23"/>
      <c r="Q166" s="24"/>
      <c r="R166" s="25"/>
      <c r="S166" s="26" t="str">
        <f t="shared" si="18"/>
        <v/>
      </c>
      <c r="T166" s="23"/>
      <c r="U166" s="24"/>
      <c r="V166" s="25"/>
      <c r="W166" s="26" t="str">
        <f t="shared" si="19"/>
        <v/>
      </c>
      <c r="X166" s="20"/>
    </row>
    <row r="167" spans="2:24" ht="12" customHeight="1">
      <c r="B167" s="21">
        <f>IF(情報!$C165="","",情報!$C165)</f>
        <v>428</v>
      </c>
      <c r="C167" s="22" t="str">
        <f t="shared" si="20"/>
        <v/>
      </c>
      <c r="D167" s="23"/>
      <c r="E167" s="24"/>
      <c r="F167" s="25"/>
      <c r="G167" s="26" t="str">
        <f t="shared" si="15"/>
        <v/>
      </c>
      <c r="H167" s="23"/>
      <c r="I167" s="24"/>
      <c r="J167" s="25"/>
      <c r="K167" s="26" t="str">
        <f t="shared" si="16"/>
        <v/>
      </c>
      <c r="L167" s="23"/>
      <c r="M167" s="24"/>
      <c r="N167" s="25"/>
      <c r="O167" s="26" t="str">
        <f t="shared" si="17"/>
        <v/>
      </c>
      <c r="P167" s="23"/>
      <c r="Q167" s="24"/>
      <c r="R167" s="25"/>
      <c r="S167" s="26" t="str">
        <f t="shared" si="18"/>
        <v/>
      </c>
      <c r="T167" s="23"/>
      <c r="U167" s="24"/>
      <c r="V167" s="25"/>
      <c r="W167" s="26" t="str">
        <f t="shared" si="19"/>
        <v/>
      </c>
      <c r="X167" s="20"/>
    </row>
    <row r="168" spans="2:24" ht="12" customHeight="1">
      <c r="B168" s="21">
        <f>IF(情報!$C166="","",情報!$C166)</f>
        <v>429</v>
      </c>
      <c r="C168" s="22" t="str">
        <f t="shared" si="20"/>
        <v/>
      </c>
      <c r="D168" s="23"/>
      <c r="E168" s="24"/>
      <c r="F168" s="25"/>
      <c r="G168" s="26" t="str">
        <f t="shared" si="15"/>
        <v/>
      </c>
      <c r="H168" s="23"/>
      <c r="I168" s="24"/>
      <c r="J168" s="25"/>
      <c r="K168" s="26" t="str">
        <f t="shared" si="16"/>
        <v/>
      </c>
      <c r="L168" s="23"/>
      <c r="M168" s="24"/>
      <c r="N168" s="25"/>
      <c r="O168" s="26" t="str">
        <f t="shared" si="17"/>
        <v/>
      </c>
      <c r="P168" s="23"/>
      <c r="Q168" s="24"/>
      <c r="R168" s="25"/>
      <c r="S168" s="26" t="str">
        <f t="shared" si="18"/>
        <v/>
      </c>
      <c r="T168" s="23"/>
      <c r="U168" s="24"/>
      <c r="V168" s="25"/>
      <c r="W168" s="26" t="str">
        <f t="shared" si="19"/>
        <v/>
      </c>
      <c r="X168" s="20"/>
    </row>
    <row r="169" spans="2:24" ht="12" customHeight="1">
      <c r="B169" s="27">
        <f>IF(情報!$C167="","",情報!$C167)</f>
        <v>430</v>
      </c>
      <c r="C169" s="28" t="str">
        <f t="shared" si="20"/>
        <v/>
      </c>
      <c r="D169" s="29"/>
      <c r="E169" s="30"/>
      <c r="F169" s="31"/>
      <c r="G169" s="32" t="str">
        <f t="shared" si="15"/>
        <v/>
      </c>
      <c r="H169" s="29"/>
      <c r="I169" s="30"/>
      <c r="J169" s="31"/>
      <c r="K169" s="32" t="str">
        <f t="shared" si="16"/>
        <v/>
      </c>
      <c r="L169" s="29"/>
      <c r="M169" s="30"/>
      <c r="N169" s="31"/>
      <c r="O169" s="32" t="str">
        <f t="shared" si="17"/>
        <v/>
      </c>
      <c r="P169" s="29"/>
      <c r="Q169" s="30"/>
      <c r="R169" s="31"/>
      <c r="S169" s="32" t="str">
        <f t="shared" si="18"/>
        <v/>
      </c>
      <c r="T169" s="29"/>
      <c r="U169" s="30"/>
      <c r="V169" s="31"/>
      <c r="W169" s="32" t="str">
        <f t="shared" si="19"/>
        <v/>
      </c>
      <c r="X169" s="20"/>
    </row>
    <row r="170" spans="2:24" ht="12" customHeight="1">
      <c r="B170" s="33">
        <f>IF(情報!$C168="","",情報!$C168)</f>
        <v>431</v>
      </c>
      <c r="C170" s="34" t="str">
        <f t="shared" si="20"/>
        <v/>
      </c>
      <c r="D170" s="35"/>
      <c r="E170" s="36"/>
      <c r="F170" s="37"/>
      <c r="G170" s="38" t="str">
        <f t="shared" si="15"/>
        <v/>
      </c>
      <c r="H170" s="35"/>
      <c r="I170" s="36"/>
      <c r="J170" s="37"/>
      <c r="K170" s="38" t="str">
        <f t="shared" si="16"/>
        <v/>
      </c>
      <c r="L170" s="35"/>
      <c r="M170" s="36"/>
      <c r="N170" s="37"/>
      <c r="O170" s="38" t="str">
        <f t="shared" si="17"/>
        <v/>
      </c>
      <c r="P170" s="35"/>
      <c r="Q170" s="36"/>
      <c r="R170" s="37"/>
      <c r="S170" s="38" t="str">
        <f t="shared" si="18"/>
        <v/>
      </c>
      <c r="T170" s="35"/>
      <c r="U170" s="36"/>
      <c r="V170" s="37"/>
      <c r="W170" s="38" t="str">
        <f t="shared" si="19"/>
        <v/>
      </c>
      <c r="X170" s="20"/>
    </row>
    <row r="171" spans="2:24" ht="12" customHeight="1">
      <c r="B171" s="21">
        <f>IF(情報!$C169="","",情報!$C169)</f>
        <v>432</v>
      </c>
      <c r="C171" s="22" t="str">
        <f t="shared" si="20"/>
        <v/>
      </c>
      <c r="D171" s="23"/>
      <c r="E171" s="24"/>
      <c r="F171" s="25"/>
      <c r="G171" s="26" t="str">
        <f t="shared" si="15"/>
        <v/>
      </c>
      <c r="H171" s="23"/>
      <c r="I171" s="24"/>
      <c r="J171" s="25"/>
      <c r="K171" s="26" t="str">
        <f t="shared" si="16"/>
        <v/>
      </c>
      <c r="L171" s="23"/>
      <c r="M171" s="24"/>
      <c r="N171" s="25"/>
      <c r="O171" s="26" t="str">
        <f t="shared" si="17"/>
        <v/>
      </c>
      <c r="P171" s="23"/>
      <c r="Q171" s="24"/>
      <c r="R171" s="25"/>
      <c r="S171" s="26" t="str">
        <f t="shared" si="18"/>
        <v/>
      </c>
      <c r="T171" s="23"/>
      <c r="U171" s="24"/>
      <c r="V171" s="25"/>
      <c r="W171" s="26" t="str">
        <f t="shared" si="19"/>
        <v/>
      </c>
      <c r="X171" s="20"/>
    </row>
    <row r="172" spans="2:24" ht="12" customHeight="1">
      <c r="B172" s="21">
        <f>IF(情報!$C170="","",情報!$C170)</f>
        <v>433</v>
      </c>
      <c r="C172" s="22" t="str">
        <f t="shared" si="20"/>
        <v/>
      </c>
      <c r="D172" s="23"/>
      <c r="E172" s="24"/>
      <c r="F172" s="25"/>
      <c r="G172" s="26" t="str">
        <f t="shared" si="15"/>
        <v/>
      </c>
      <c r="H172" s="23"/>
      <c r="I172" s="24"/>
      <c r="J172" s="25"/>
      <c r="K172" s="26" t="str">
        <f t="shared" si="16"/>
        <v/>
      </c>
      <c r="L172" s="23"/>
      <c r="M172" s="24"/>
      <c r="N172" s="25"/>
      <c r="O172" s="26" t="str">
        <f t="shared" si="17"/>
        <v/>
      </c>
      <c r="P172" s="23"/>
      <c r="Q172" s="24"/>
      <c r="R172" s="25"/>
      <c r="S172" s="26" t="str">
        <f t="shared" si="18"/>
        <v/>
      </c>
      <c r="T172" s="23"/>
      <c r="U172" s="24"/>
      <c r="V172" s="25"/>
      <c r="W172" s="26" t="str">
        <f t="shared" si="19"/>
        <v/>
      </c>
      <c r="X172" s="20"/>
    </row>
    <row r="173" spans="2:24" ht="12" customHeight="1">
      <c r="B173" s="21">
        <f>IF(情報!$C171="","",情報!$C171)</f>
        <v>434</v>
      </c>
      <c r="C173" s="22" t="str">
        <f t="shared" si="20"/>
        <v/>
      </c>
      <c r="D173" s="23"/>
      <c r="E173" s="24"/>
      <c r="F173" s="25"/>
      <c r="G173" s="26" t="str">
        <f t="shared" si="15"/>
        <v/>
      </c>
      <c r="H173" s="23"/>
      <c r="I173" s="24"/>
      <c r="J173" s="25"/>
      <c r="K173" s="26" t="str">
        <f t="shared" si="16"/>
        <v/>
      </c>
      <c r="L173" s="23"/>
      <c r="M173" s="24"/>
      <c r="N173" s="25"/>
      <c r="O173" s="26" t="str">
        <f t="shared" si="17"/>
        <v/>
      </c>
      <c r="P173" s="23"/>
      <c r="Q173" s="24"/>
      <c r="R173" s="25"/>
      <c r="S173" s="26" t="str">
        <f t="shared" si="18"/>
        <v/>
      </c>
      <c r="T173" s="23"/>
      <c r="U173" s="24"/>
      <c r="V173" s="25"/>
      <c r="W173" s="26" t="str">
        <f t="shared" si="19"/>
        <v/>
      </c>
      <c r="X173" s="20"/>
    </row>
    <row r="174" spans="2:24" ht="12" customHeight="1">
      <c r="B174" s="27">
        <f>IF(情報!$C172="","",情報!$C172)</f>
        <v>435</v>
      </c>
      <c r="C174" s="28" t="str">
        <f t="shared" si="20"/>
        <v/>
      </c>
      <c r="D174" s="29"/>
      <c r="E174" s="30"/>
      <c r="F174" s="31"/>
      <c r="G174" s="32" t="str">
        <f t="shared" si="15"/>
        <v/>
      </c>
      <c r="H174" s="29"/>
      <c r="I174" s="30"/>
      <c r="J174" s="31"/>
      <c r="K174" s="32" t="str">
        <f t="shared" si="16"/>
        <v/>
      </c>
      <c r="L174" s="29"/>
      <c r="M174" s="30"/>
      <c r="N174" s="31"/>
      <c r="O174" s="32" t="str">
        <f t="shared" si="17"/>
        <v/>
      </c>
      <c r="P174" s="29"/>
      <c r="Q174" s="30"/>
      <c r="R174" s="31"/>
      <c r="S174" s="32" t="str">
        <f t="shared" si="18"/>
        <v/>
      </c>
      <c r="T174" s="29"/>
      <c r="U174" s="30"/>
      <c r="V174" s="31"/>
      <c r="W174" s="32" t="str">
        <f t="shared" si="19"/>
        <v/>
      </c>
      <c r="X174" s="20"/>
    </row>
    <row r="175" spans="2:24" ht="12" customHeight="1">
      <c r="B175" s="33">
        <f>IF(情報!$C173="","",情報!$C173)</f>
        <v>436</v>
      </c>
      <c r="C175" s="34" t="str">
        <f t="shared" si="20"/>
        <v/>
      </c>
      <c r="D175" s="35"/>
      <c r="E175" s="36"/>
      <c r="F175" s="37"/>
      <c r="G175" s="38" t="str">
        <f t="shared" si="15"/>
        <v/>
      </c>
      <c r="H175" s="35"/>
      <c r="I175" s="36"/>
      <c r="J175" s="37"/>
      <c r="K175" s="38" t="str">
        <f t="shared" si="16"/>
        <v/>
      </c>
      <c r="L175" s="35"/>
      <c r="M175" s="36"/>
      <c r="N175" s="37"/>
      <c r="O175" s="38" t="str">
        <f t="shared" si="17"/>
        <v/>
      </c>
      <c r="P175" s="35"/>
      <c r="Q175" s="36"/>
      <c r="R175" s="37"/>
      <c r="S175" s="38" t="str">
        <f t="shared" si="18"/>
        <v/>
      </c>
      <c r="T175" s="35"/>
      <c r="U175" s="36"/>
      <c r="V175" s="37"/>
      <c r="W175" s="38" t="str">
        <f t="shared" si="19"/>
        <v/>
      </c>
      <c r="X175" s="20"/>
    </row>
    <row r="176" spans="2:24" ht="12" customHeight="1">
      <c r="B176" s="21">
        <f>IF(情報!$C174="","",情報!$C174)</f>
        <v>437</v>
      </c>
      <c r="C176" s="22" t="str">
        <f t="shared" si="20"/>
        <v/>
      </c>
      <c r="D176" s="23"/>
      <c r="E176" s="24"/>
      <c r="F176" s="25"/>
      <c r="G176" s="26" t="str">
        <f t="shared" si="15"/>
        <v/>
      </c>
      <c r="H176" s="23"/>
      <c r="I176" s="24"/>
      <c r="J176" s="25"/>
      <c r="K176" s="26" t="str">
        <f t="shared" si="16"/>
        <v/>
      </c>
      <c r="L176" s="23"/>
      <c r="M176" s="24"/>
      <c r="N176" s="25"/>
      <c r="O176" s="26" t="str">
        <f t="shared" si="17"/>
        <v/>
      </c>
      <c r="P176" s="23"/>
      <c r="Q176" s="24"/>
      <c r="R176" s="25"/>
      <c r="S176" s="26" t="str">
        <f t="shared" si="18"/>
        <v/>
      </c>
      <c r="T176" s="23"/>
      <c r="U176" s="24"/>
      <c r="V176" s="25"/>
      <c r="W176" s="26" t="str">
        <f t="shared" si="19"/>
        <v/>
      </c>
      <c r="X176" s="20"/>
    </row>
    <row r="177" spans="2:24" ht="12" customHeight="1">
      <c r="B177" s="21">
        <f>IF(情報!$C175="","",情報!$C175)</f>
        <v>438</v>
      </c>
      <c r="C177" s="22" t="str">
        <f t="shared" si="20"/>
        <v/>
      </c>
      <c r="D177" s="23"/>
      <c r="E177" s="24"/>
      <c r="F177" s="25"/>
      <c r="G177" s="26" t="str">
        <f t="shared" si="15"/>
        <v/>
      </c>
      <c r="H177" s="23"/>
      <c r="I177" s="24"/>
      <c r="J177" s="25"/>
      <c r="K177" s="26" t="str">
        <f t="shared" si="16"/>
        <v/>
      </c>
      <c r="L177" s="23"/>
      <c r="M177" s="24"/>
      <c r="N177" s="25"/>
      <c r="O177" s="26" t="str">
        <f t="shared" si="17"/>
        <v/>
      </c>
      <c r="P177" s="23"/>
      <c r="Q177" s="24"/>
      <c r="R177" s="25"/>
      <c r="S177" s="26" t="str">
        <f t="shared" si="18"/>
        <v/>
      </c>
      <c r="T177" s="23"/>
      <c r="U177" s="24"/>
      <c r="V177" s="25"/>
      <c r="W177" s="26" t="str">
        <f t="shared" si="19"/>
        <v/>
      </c>
      <c r="X177" s="20"/>
    </row>
    <row r="178" spans="2:24" ht="12" customHeight="1">
      <c r="B178" s="21">
        <f>IF(情報!$C176="","",情報!$C176)</f>
        <v>439</v>
      </c>
      <c r="C178" s="22" t="str">
        <f t="shared" si="20"/>
        <v/>
      </c>
      <c r="D178" s="23"/>
      <c r="E178" s="24"/>
      <c r="F178" s="25"/>
      <c r="G178" s="26" t="str">
        <f t="shared" si="15"/>
        <v/>
      </c>
      <c r="H178" s="23"/>
      <c r="I178" s="24"/>
      <c r="J178" s="25"/>
      <c r="K178" s="26" t="str">
        <f t="shared" si="16"/>
        <v/>
      </c>
      <c r="L178" s="23"/>
      <c r="M178" s="24"/>
      <c r="N178" s="25"/>
      <c r="O178" s="26" t="str">
        <f t="shared" si="17"/>
        <v/>
      </c>
      <c r="P178" s="23"/>
      <c r="Q178" s="24"/>
      <c r="R178" s="25"/>
      <c r="S178" s="26" t="str">
        <f t="shared" si="18"/>
        <v/>
      </c>
      <c r="T178" s="23"/>
      <c r="U178" s="24"/>
      <c r="V178" s="25"/>
      <c r="W178" s="26" t="str">
        <f t="shared" si="19"/>
        <v/>
      </c>
      <c r="X178" s="20"/>
    </row>
    <row r="179" spans="2:24" ht="12" customHeight="1">
      <c r="B179" s="27">
        <f>IF(情報!$C177="","",情報!$C177)</f>
        <v>440</v>
      </c>
      <c r="C179" s="28" t="str">
        <f t="shared" si="20"/>
        <v/>
      </c>
      <c r="D179" s="29"/>
      <c r="E179" s="30"/>
      <c r="F179" s="31"/>
      <c r="G179" s="32" t="str">
        <f t="shared" si="15"/>
        <v/>
      </c>
      <c r="H179" s="29"/>
      <c r="I179" s="30"/>
      <c r="J179" s="31"/>
      <c r="K179" s="32" t="str">
        <f t="shared" si="16"/>
        <v/>
      </c>
      <c r="L179" s="29"/>
      <c r="M179" s="30"/>
      <c r="N179" s="31"/>
      <c r="O179" s="32" t="str">
        <f t="shared" si="17"/>
        <v/>
      </c>
      <c r="P179" s="29"/>
      <c r="Q179" s="30"/>
      <c r="R179" s="31"/>
      <c r="S179" s="32" t="str">
        <f t="shared" si="18"/>
        <v/>
      </c>
      <c r="T179" s="29"/>
      <c r="U179" s="30"/>
      <c r="V179" s="31"/>
      <c r="W179" s="32" t="str">
        <f t="shared" si="19"/>
        <v/>
      </c>
      <c r="X179" s="20"/>
    </row>
    <row r="180" spans="2:24" ht="12" customHeight="1">
      <c r="B180" s="33">
        <f>IF(情報!$C178="","",情報!$C178)</f>
        <v>441</v>
      </c>
      <c r="C180" s="34" t="str">
        <f t="shared" si="20"/>
        <v/>
      </c>
      <c r="D180" s="35"/>
      <c r="E180" s="36"/>
      <c r="F180" s="37"/>
      <c r="G180" s="38" t="str">
        <f t="shared" si="15"/>
        <v/>
      </c>
      <c r="H180" s="35"/>
      <c r="I180" s="36"/>
      <c r="J180" s="37"/>
      <c r="K180" s="38" t="str">
        <f t="shared" si="16"/>
        <v/>
      </c>
      <c r="L180" s="35"/>
      <c r="M180" s="36"/>
      <c r="N180" s="37"/>
      <c r="O180" s="38" t="str">
        <f t="shared" si="17"/>
        <v/>
      </c>
      <c r="P180" s="35"/>
      <c r="Q180" s="36"/>
      <c r="R180" s="37"/>
      <c r="S180" s="38" t="str">
        <f t="shared" si="18"/>
        <v/>
      </c>
      <c r="T180" s="35"/>
      <c r="U180" s="36"/>
      <c r="V180" s="37"/>
      <c r="W180" s="38" t="str">
        <f t="shared" si="19"/>
        <v/>
      </c>
      <c r="X180" s="20"/>
    </row>
    <row r="181" spans="2:24" ht="12" customHeight="1">
      <c r="B181" s="21">
        <f>IF(情報!$C179="","",情報!$C179)</f>
        <v>442</v>
      </c>
      <c r="C181" s="22" t="str">
        <f t="shared" si="20"/>
        <v/>
      </c>
      <c r="D181" s="23"/>
      <c r="E181" s="24"/>
      <c r="F181" s="25"/>
      <c r="G181" s="26" t="str">
        <f t="shared" si="15"/>
        <v/>
      </c>
      <c r="H181" s="23"/>
      <c r="I181" s="24"/>
      <c r="J181" s="25"/>
      <c r="K181" s="26" t="str">
        <f t="shared" si="16"/>
        <v/>
      </c>
      <c r="L181" s="23"/>
      <c r="M181" s="24"/>
      <c r="N181" s="25"/>
      <c r="O181" s="26" t="str">
        <f t="shared" si="17"/>
        <v/>
      </c>
      <c r="P181" s="23"/>
      <c r="Q181" s="24"/>
      <c r="R181" s="25"/>
      <c r="S181" s="26" t="str">
        <f t="shared" si="18"/>
        <v/>
      </c>
      <c r="T181" s="23"/>
      <c r="U181" s="24"/>
      <c r="V181" s="25"/>
      <c r="W181" s="26" t="str">
        <f t="shared" si="19"/>
        <v/>
      </c>
      <c r="X181" s="20"/>
    </row>
    <row r="182" spans="2:24" ht="12" customHeight="1">
      <c r="B182" s="21">
        <f>IF(情報!$C180="","",情報!$C180)</f>
        <v>443</v>
      </c>
      <c r="C182" s="22" t="str">
        <f t="shared" si="20"/>
        <v/>
      </c>
      <c r="D182" s="23"/>
      <c r="E182" s="24"/>
      <c r="F182" s="25"/>
      <c r="G182" s="26" t="str">
        <f t="shared" si="15"/>
        <v/>
      </c>
      <c r="H182" s="23"/>
      <c r="I182" s="24"/>
      <c r="J182" s="25"/>
      <c r="K182" s="26" t="str">
        <f t="shared" si="16"/>
        <v/>
      </c>
      <c r="L182" s="23"/>
      <c r="M182" s="24"/>
      <c r="N182" s="25"/>
      <c r="O182" s="26" t="str">
        <f t="shared" si="17"/>
        <v/>
      </c>
      <c r="P182" s="23"/>
      <c r="Q182" s="24"/>
      <c r="R182" s="25"/>
      <c r="S182" s="26" t="str">
        <f t="shared" si="18"/>
        <v/>
      </c>
      <c r="T182" s="23"/>
      <c r="U182" s="24"/>
      <c r="V182" s="25"/>
      <c r="W182" s="26" t="str">
        <f t="shared" si="19"/>
        <v/>
      </c>
      <c r="X182" s="20"/>
    </row>
    <row r="183" spans="2:24" ht="12" customHeight="1">
      <c r="B183" s="21">
        <f>IF(情報!$C181="","",情報!$C181)</f>
        <v>444</v>
      </c>
      <c r="C183" s="22" t="str">
        <f t="shared" si="20"/>
        <v/>
      </c>
      <c r="D183" s="23"/>
      <c r="E183" s="24"/>
      <c r="F183" s="25"/>
      <c r="G183" s="26" t="str">
        <f t="shared" si="15"/>
        <v/>
      </c>
      <c r="H183" s="23"/>
      <c r="I183" s="24"/>
      <c r="J183" s="25"/>
      <c r="K183" s="26" t="str">
        <f t="shared" si="16"/>
        <v/>
      </c>
      <c r="L183" s="23"/>
      <c r="M183" s="24"/>
      <c r="N183" s="25"/>
      <c r="O183" s="26" t="str">
        <f t="shared" si="17"/>
        <v/>
      </c>
      <c r="P183" s="23"/>
      <c r="Q183" s="24"/>
      <c r="R183" s="25"/>
      <c r="S183" s="26" t="str">
        <f t="shared" si="18"/>
        <v/>
      </c>
      <c r="T183" s="23"/>
      <c r="U183" s="24"/>
      <c r="V183" s="25"/>
      <c r="W183" s="26" t="str">
        <f t="shared" si="19"/>
        <v/>
      </c>
      <c r="X183" s="20"/>
    </row>
    <row r="184" spans="2:24" ht="12" customHeight="1" thickBot="1">
      <c r="B184" s="39">
        <f>IF(情報!$C182="","",情報!$C182)</f>
        <v>445</v>
      </c>
      <c r="C184" s="40" t="str">
        <f t="shared" si="20"/>
        <v/>
      </c>
      <c r="D184" s="41"/>
      <c r="E184" s="42"/>
      <c r="F184" s="43"/>
      <c r="G184" s="44" t="str">
        <f t="shared" si="15"/>
        <v/>
      </c>
      <c r="H184" s="41"/>
      <c r="I184" s="42"/>
      <c r="J184" s="43"/>
      <c r="K184" s="44" t="str">
        <f t="shared" si="16"/>
        <v/>
      </c>
      <c r="L184" s="41"/>
      <c r="M184" s="42"/>
      <c r="N184" s="43"/>
      <c r="O184" s="44" t="str">
        <f t="shared" si="17"/>
        <v/>
      </c>
      <c r="P184" s="41"/>
      <c r="Q184" s="42"/>
      <c r="R184" s="43"/>
      <c r="S184" s="44" t="str">
        <f t="shared" si="18"/>
        <v/>
      </c>
      <c r="T184" s="41"/>
      <c r="U184" s="42"/>
      <c r="V184" s="43"/>
      <c r="W184" s="44" t="str">
        <f t="shared" si="19"/>
        <v/>
      </c>
      <c r="X184" s="20"/>
    </row>
    <row r="185" spans="2:24" ht="12" customHeight="1">
      <c r="B185" s="494" t="s">
        <v>195</v>
      </c>
      <c r="C185" s="495"/>
      <c r="D185" s="49" t="str">
        <f>IF(ISERROR(AVERAGE(D$5:D$184)),"",AVERAGE(D$5:D$184))</f>
        <v/>
      </c>
      <c r="E185" s="50" t="str">
        <f t="shared" ref="E185:W185" si="21">IF(ISERROR(AVERAGE(E$5:E$184)),"",AVERAGE(E$5:E$184))</f>
        <v/>
      </c>
      <c r="F185" s="51" t="str">
        <f t="shared" si="21"/>
        <v/>
      </c>
      <c r="G185" s="52" t="str">
        <f t="shared" si="21"/>
        <v/>
      </c>
      <c r="H185" s="53" t="str">
        <f t="shared" si="21"/>
        <v/>
      </c>
      <c r="I185" s="50" t="str">
        <f t="shared" si="21"/>
        <v/>
      </c>
      <c r="J185" s="51" t="str">
        <f t="shared" si="21"/>
        <v/>
      </c>
      <c r="K185" s="52" t="str">
        <f t="shared" si="21"/>
        <v/>
      </c>
      <c r="L185" s="49" t="str">
        <f t="shared" si="21"/>
        <v/>
      </c>
      <c r="M185" s="50" t="str">
        <f t="shared" si="21"/>
        <v/>
      </c>
      <c r="N185" s="51" t="str">
        <f t="shared" si="21"/>
        <v/>
      </c>
      <c r="O185" s="52" t="str">
        <f t="shared" si="21"/>
        <v/>
      </c>
      <c r="P185" s="53" t="str">
        <f t="shared" si="21"/>
        <v/>
      </c>
      <c r="Q185" s="50" t="str">
        <f t="shared" si="21"/>
        <v/>
      </c>
      <c r="R185" s="51" t="str">
        <f t="shared" si="21"/>
        <v/>
      </c>
      <c r="S185" s="52" t="str">
        <f t="shared" si="21"/>
        <v/>
      </c>
      <c r="T185" s="49" t="str">
        <f t="shared" si="21"/>
        <v/>
      </c>
      <c r="U185" s="50" t="str">
        <f t="shared" si="21"/>
        <v/>
      </c>
      <c r="V185" s="51" t="str">
        <f t="shared" si="21"/>
        <v/>
      </c>
      <c r="W185" s="52" t="str">
        <f t="shared" si="21"/>
        <v/>
      </c>
    </row>
    <row r="186" spans="2:24" ht="12" customHeight="1">
      <c r="B186" s="496" t="s">
        <v>196</v>
      </c>
      <c r="C186" s="497"/>
      <c r="D186" s="55" t="str">
        <f>IF(D$4="","",MAX(D$5:D$184))</f>
        <v/>
      </c>
      <c r="E186" s="56" t="str">
        <f t="shared" ref="E186:W186" si="22">IF(E$4="","",MAX(E$5:E$184))</f>
        <v/>
      </c>
      <c r="F186" s="57" t="str">
        <f t="shared" si="22"/>
        <v/>
      </c>
      <c r="G186" s="38" t="str">
        <f t="shared" si="22"/>
        <v/>
      </c>
      <c r="H186" s="58" t="str">
        <f t="shared" si="22"/>
        <v/>
      </c>
      <c r="I186" s="56" t="str">
        <f t="shared" si="22"/>
        <v/>
      </c>
      <c r="J186" s="57" t="str">
        <f t="shared" si="22"/>
        <v/>
      </c>
      <c r="K186" s="38" t="str">
        <f t="shared" si="22"/>
        <v/>
      </c>
      <c r="L186" s="55" t="str">
        <f t="shared" si="22"/>
        <v/>
      </c>
      <c r="M186" s="56" t="str">
        <f t="shared" si="22"/>
        <v/>
      </c>
      <c r="N186" s="57" t="str">
        <f t="shared" si="22"/>
        <v/>
      </c>
      <c r="O186" s="38" t="str">
        <f t="shared" si="22"/>
        <v/>
      </c>
      <c r="P186" s="58" t="str">
        <f t="shared" si="22"/>
        <v/>
      </c>
      <c r="Q186" s="56" t="str">
        <f t="shared" si="22"/>
        <v/>
      </c>
      <c r="R186" s="57" t="str">
        <f t="shared" si="22"/>
        <v/>
      </c>
      <c r="S186" s="38" t="str">
        <f t="shared" si="22"/>
        <v/>
      </c>
      <c r="T186" s="55" t="str">
        <f t="shared" si="22"/>
        <v/>
      </c>
      <c r="U186" s="56" t="str">
        <f t="shared" si="22"/>
        <v/>
      </c>
      <c r="V186" s="57" t="str">
        <f t="shared" si="22"/>
        <v/>
      </c>
      <c r="W186" s="38" t="str">
        <f t="shared" si="22"/>
        <v/>
      </c>
    </row>
    <row r="187" spans="2:24" ht="12" customHeight="1" thickBot="1">
      <c r="B187" s="498" t="s">
        <v>197</v>
      </c>
      <c r="C187" s="499"/>
      <c r="D187" s="59" t="str">
        <f>IF(D$4="","",MIN(D$5:D$184))</f>
        <v/>
      </c>
      <c r="E187" s="60" t="str">
        <f t="shared" ref="E187:W187" si="23">IF(E$4="","",MIN(E$5:E$184))</f>
        <v/>
      </c>
      <c r="F187" s="61" t="str">
        <f t="shared" si="23"/>
        <v/>
      </c>
      <c r="G187" s="44" t="str">
        <f t="shared" si="23"/>
        <v/>
      </c>
      <c r="H187" s="62" t="str">
        <f t="shared" si="23"/>
        <v/>
      </c>
      <c r="I187" s="60" t="str">
        <f t="shared" si="23"/>
        <v/>
      </c>
      <c r="J187" s="61" t="str">
        <f t="shared" si="23"/>
        <v/>
      </c>
      <c r="K187" s="44" t="str">
        <f t="shared" si="23"/>
        <v/>
      </c>
      <c r="L187" s="59" t="str">
        <f t="shared" si="23"/>
        <v/>
      </c>
      <c r="M187" s="60" t="str">
        <f t="shared" si="23"/>
        <v/>
      </c>
      <c r="N187" s="61" t="str">
        <f t="shared" si="23"/>
        <v/>
      </c>
      <c r="O187" s="44" t="str">
        <f t="shared" si="23"/>
        <v/>
      </c>
      <c r="P187" s="62" t="str">
        <f t="shared" si="23"/>
        <v/>
      </c>
      <c r="Q187" s="60" t="str">
        <f t="shared" si="23"/>
        <v/>
      </c>
      <c r="R187" s="61" t="str">
        <f t="shared" si="23"/>
        <v/>
      </c>
      <c r="S187" s="44" t="str">
        <f t="shared" si="23"/>
        <v/>
      </c>
      <c r="T187" s="59" t="str">
        <f t="shared" si="23"/>
        <v/>
      </c>
      <c r="U187" s="60" t="str">
        <f t="shared" si="23"/>
        <v/>
      </c>
      <c r="V187" s="61" t="str">
        <f t="shared" si="23"/>
        <v/>
      </c>
      <c r="W187" s="44" t="str">
        <f t="shared" si="23"/>
        <v/>
      </c>
    </row>
    <row r="188" spans="2:24">
      <c r="B188" s="500" t="s">
        <v>194</v>
      </c>
      <c r="C188" s="63">
        <v>9</v>
      </c>
      <c r="D188" s="55" t="str">
        <f t="array" ref="D188:D198">IF(D$4="","",FREQUENCY(D$5:D$184,$C$188:$C$198))</f>
        <v/>
      </c>
      <c r="E188" s="56" t="str">
        <f t="array" ref="E188:E198">IF(E$4="","",FREQUENCY(E$5:E$184,$C$188:$C$198))</f>
        <v/>
      </c>
      <c r="F188" s="57" t="str">
        <f t="array" ref="F188:F198">IF(F$4="","",FREQUENCY(F$5:F$184,$C$188:$C$198))</f>
        <v/>
      </c>
      <c r="G188" s="38" t="str">
        <f t="array" ref="G188:G198">IF(G$4="","",FREQUENCY(G$5:G$184,$C$188:$C$198))</f>
        <v/>
      </c>
      <c r="H188" s="58" t="str">
        <f t="array" ref="H188:H198">IF(H$4="","",FREQUENCY(H$5:H$184,$C$188:$C$198))</f>
        <v/>
      </c>
      <c r="I188" s="56" t="str">
        <f t="array" ref="I188:I198">IF(I$4="","",FREQUENCY(I$5:I$184,$C$188:$C$198))</f>
        <v/>
      </c>
      <c r="J188" s="57" t="str">
        <f t="array" ref="J188:J198">IF(J$4="","",FREQUENCY(J$5:J$184,$C$188:$C$198))</f>
        <v/>
      </c>
      <c r="K188" s="38" t="str">
        <f t="array" ref="K188:K198">IF(K$4="","",FREQUENCY(K$5:K$184,$C$188:$C$198))</f>
        <v/>
      </c>
      <c r="L188" s="55" t="str">
        <f t="array" ref="L188:L198">IF(L$4="","",FREQUENCY(L$5:L$184,$C$188:$C$198))</f>
        <v/>
      </c>
      <c r="M188" s="56" t="str">
        <f t="array" ref="M188:M198">IF(M$4="","",FREQUENCY(M$5:M$184,$C$188:$C$198))</f>
        <v/>
      </c>
      <c r="N188" s="57" t="str">
        <f t="array" ref="N188:N198">IF(N$4="","",FREQUENCY(N$5:N$184,$C$188:$C$198))</f>
        <v/>
      </c>
      <c r="O188" s="38" t="str">
        <f t="array" ref="O188:O198">IF(O$4="","",FREQUENCY(O$5:O$184,$C$188:$C$198))</f>
        <v/>
      </c>
      <c r="P188" s="58" t="str">
        <f t="array" ref="P188:P198">IF(P$4="","",FREQUENCY(P$5:P$184,$C$188:$C$198))</f>
        <v/>
      </c>
      <c r="Q188" s="56" t="str">
        <f t="array" ref="Q188:Q198">IF(Q$4="","",FREQUENCY(Q$5:Q$184,$C$188:$C$198))</f>
        <v/>
      </c>
      <c r="R188" s="57" t="str">
        <f t="array" ref="R188:R198">IF(R$4="","",FREQUENCY(R$5:R$184,$C$188:$C$198))</f>
        <v/>
      </c>
      <c r="S188" s="38" t="str">
        <f t="array" ref="S188:S198">IF(S$4="","",FREQUENCY(S$5:S$184,$C$188:$C$198))</f>
        <v/>
      </c>
      <c r="T188" s="55" t="str">
        <f t="array" ref="T188:T198">IF(T$4="","",FREQUENCY(T$5:T$184,$C$188:$C$198))</f>
        <v/>
      </c>
      <c r="U188" s="56" t="str">
        <f t="array" ref="U188:U198">IF(U$4="","",FREQUENCY(U$5:U$184,$C$188:$C$198))</f>
        <v/>
      </c>
      <c r="V188" s="57" t="str">
        <f t="array" ref="V188:V198">IF(V$4="","",FREQUENCY(V$5:V$184,$C$188:$C$198))</f>
        <v/>
      </c>
      <c r="W188" s="38" t="str">
        <f t="array" ref="W188:W198">IF(W$4="","",FREQUENCY(W$5:W$184,$C$188:$C$198))</f>
        <v/>
      </c>
    </row>
    <row r="189" spans="2:24">
      <c r="B189" s="501"/>
      <c r="C189" s="64">
        <v>19</v>
      </c>
      <c r="D189" s="65" t="str">
        <v/>
      </c>
      <c r="E189" s="66" t="str">
        <v/>
      </c>
      <c r="F189" s="67" t="str">
        <v/>
      </c>
      <c r="G189" s="26" t="str">
        <v/>
      </c>
      <c r="H189" s="68" t="str">
        <v/>
      </c>
      <c r="I189" s="66" t="str">
        <v/>
      </c>
      <c r="J189" s="67" t="str">
        <v/>
      </c>
      <c r="K189" s="26" t="str">
        <v/>
      </c>
      <c r="L189" s="65" t="str">
        <v/>
      </c>
      <c r="M189" s="66" t="str">
        <v/>
      </c>
      <c r="N189" s="67" t="str">
        <v/>
      </c>
      <c r="O189" s="26" t="str">
        <v/>
      </c>
      <c r="P189" s="68" t="str">
        <v/>
      </c>
      <c r="Q189" s="66" t="str">
        <v/>
      </c>
      <c r="R189" s="67" t="str">
        <v/>
      </c>
      <c r="S189" s="26" t="str">
        <v/>
      </c>
      <c r="T189" s="65" t="str">
        <v/>
      </c>
      <c r="U189" s="66" t="str">
        <v/>
      </c>
      <c r="V189" s="67" t="str">
        <v/>
      </c>
      <c r="W189" s="26" t="str">
        <v/>
      </c>
    </row>
    <row r="190" spans="2:24">
      <c r="B190" s="501"/>
      <c r="C190" s="69">
        <v>29</v>
      </c>
      <c r="D190" s="65" t="str">
        <v/>
      </c>
      <c r="E190" s="66" t="str">
        <v/>
      </c>
      <c r="F190" s="67" t="str">
        <v/>
      </c>
      <c r="G190" s="26" t="str">
        <v/>
      </c>
      <c r="H190" s="68" t="str">
        <v/>
      </c>
      <c r="I190" s="66" t="str">
        <v/>
      </c>
      <c r="J190" s="67" t="str">
        <v/>
      </c>
      <c r="K190" s="26" t="str">
        <v/>
      </c>
      <c r="L190" s="65" t="str">
        <v/>
      </c>
      <c r="M190" s="66" t="str">
        <v/>
      </c>
      <c r="N190" s="67" t="str">
        <v/>
      </c>
      <c r="O190" s="26" t="str">
        <v/>
      </c>
      <c r="P190" s="68" t="str">
        <v/>
      </c>
      <c r="Q190" s="66" t="str">
        <v/>
      </c>
      <c r="R190" s="67" t="str">
        <v/>
      </c>
      <c r="S190" s="26" t="str">
        <v/>
      </c>
      <c r="T190" s="65" t="str">
        <v/>
      </c>
      <c r="U190" s="66" t="str">
        <v/>
      </c>
      <c r="V190" s="67" t="str">
        <v/>
      </c>
      <c r="W190" s="26" t="str">
        <v/>
      </c>
    </row>
    <row r="191" spans="2:24">
      <c r="B191" s="501"/>
      <c r="C191" s="70">
        <v>39</v>
      </c>
      <c r="D191" s="65" t="str">
        <v/>
      </c>
      <c r="E191" s="66" t="str">
        <v/>
      </c>
      <c r="F191" s="67" t="str">
        <v/>
      </c>
      <c r="G191" s="26" t="str">
        <v/>
      </c>
      <c r="H191" s="68" t="str">
        <v/>
      </c>
      <c r="I191" s="66" t="str">
        <v/>
      </c>
      <c r="J191" s="67" t="str">
        <v/>
      </c>
      <c r="K191" s="26" t="str">
        <v/>
      </c>
      <c r="L191" s="65" t="str">
        <v/>
      </c>
      <c r="M191" s="66" t="str">
        <v/>
      </c>
      <c r="N191" s="67" t="str">
        <v/>
      </c>
      <c r="O191" s="26" t="str">
        <v/>
      </c>
      <c r="P191" s="68" t="str">
        <v/>
      </c>
      <c r="Q191" s="66" t="str">
        <v/>
      </c>
      <c r="R191" s="67" t="str">
        <v/>
      </c>
      <c r="S191" s="26" t="str">
        <v/>
      </c>
      <c r="T191" s="65" t="str">
        <v/>
      </c>
      <c r="U191" s="66" t="str">
        <v/>
      </c>
      <c r="V191" s="67" t="str">
        <v/>
      </c>
      <c r="W191" s="26" t="str">
        <v/>
      </c>
    </row>
    <row r="192" spans="2:24">
      <c r="B192" s="501"/>
      <c r="C192" s="71">
        <v>49</v>
      </c>
      <c r="D192" s="65" t="str">
        <v/>
      </c>
      <c r="E192" s="66" t="str">
        <v/>
      </c>
      <c r="F192" s="67" t="str">
        <v/>
      </c>
      <c r="G192" s="26" t="str">
        <v/>
      </c>
      <c r="H192" s="68" t="str">
        <v/>
      </c>
      <c r="I192" s="66" t="str">
        <v/>
      </c>
      <c r="J192" s="67" t="str">
        <v/>
      </c>
      <c r="K192" s="26" t="str">
        <v/>
      </c>
      <c r="L192" s="65" t="str">
        <v/>
      </c>
      <c r="M192" s="66" t="str">
        <v/>
      </c>
      <c r="N192" s="67" t="str">
        <v/>
      </c>
      <c r="O192" s="26" t="str">
        <v/>
      </c>
      <c r="P192" s="68" t="str">
        <v/>
      </c>
      <c r="Q192" s="66" t="str">
        <v/>
      </c>
      <c r="R192" s="67" t="str">
        <v/>
      </c>
      <c r="S192" s="26" t="str">
        <v/>
      </c>
      <c r="T192" s="65" t="str">
        <v/>
      </c>
      <c r="U192" s="66" t="str">
        <v/>
      </c>
      <c r="V192" s="67" t="str">
        <v/>
      </c>
      <c r="W192" s="26" t="str">
        <v/>
      </c>
    </row>
    <row r="193" spans="2:23">
      <c r="B193" s="501"/>
      <c r="C193" s="72">
        <v>59</v>
      </c>
      <c r="D193" s="65" t="str">
        <v/>
      </c>
      <c r="E193" s="66" t="str">
        <v/>
      </c>
      <c r="F193" s="67" t="str">
        <v/>
      </c>
      <c r="G193" s="26" t="str">
        <v/>
      </c>
      <c r="H193" s="68" t="str">
        <v/>
      </c>
      <c r="I193" s="66" t="str">
        <v/>
      </c>
      <c r="J193" s="67" t="str">
        <v/>
      </c>
      <c r="K193" s="26" t="str">
        <v/>
      </c>
      <c r="L193" s="65" t="str">
        <v/>
      </c>
      <c r="M193" s="66" t="str">
        <v/>
      </c>
      <c r="N193" s="67" t="str">
        <v/>
      </c>
      <c r="O193" s="26" t="str">
        <v/>
      </c>
      <c r="P193" s="68" t="str">
        <v/>
      </c>
      <c r="Q193" s="66" t="str">
        <v/>
      </c>
      <c r="R193" s="67" t="str">
        <v/>
      </c>
      <c r="S193" s="26" t="str">
        <v/>
      </c>
      <c r="T193" s="65" t="str">
        <v/>
      </c>
      <c r="U193" s="66" t="str">
        <v/>
      </c>
      <c r="V193" s="67" t="str">
        <v/>
      </c>
      <c r="W193" s="26" t="str">
        <v/>
      </c>
    </row>
    <row r="194" spans="2:23">
      <c r="B194" s="501"/>
      <c r="C194" s="73">
        <v>69</v>
      </c>
      <c r="D194" s="65" t="str">
        <v/>
      </c>
      <c r="E194" s="66" t="str">
        <v/>
      </c>
      <c r="F194" s="67" t="str">
        <v/>
      </c>
      <c r="G194" s="26" t="str">
        <v/>
      </c>
      <c r="H194" s="68" t="str">
        <v/>
      </c>
      <c r="I194" s="66" t="str">
        <v/>
      </c>
      <c r="J194" s="67" t="str">
        <v/>
      </c>
      <c r="K194" s="26" t="str">
        <v/>
      </c>
      <c r="L194" s="65" t="str">
        <v/>
      </c>
      <c r="M194" s="66" t="str">
        <v/>
      </c>
      <c r="N194" s="67" t="str">
        <v/>
      </c>
      <c r="O194" s="26" t="str">
        <v/>
      </c>
      <c r="P194" s="68" t="str">
        <v/>
      </c>
      <c r="Q194" s="66" t="str">
        <v/>
      </c>
      <c r="R194" s="67" t="str">
        <v/>
      </c>
      <c r="S194" s="26" t="str">
        <v/>
      </c>
      <c r="T194" s="65" t="str">
        <v/>
      </c>
      <c r="U194" s="66" t="str">
        <v/>
      </c>
      <c r="V194" s="67" t="str">
        <v/>
      </c>
      <c r="W194" s="26" t="str">
        <v/>
      </c>
    </row>
    <row r="195" spans="2:23">
      <c r="B195" s="501"/>
      <c r="C195" s="74">
        <v>79</v>
      </c>
      <c r="D195" s="65" t="str">
        <v/>
      </c>
      <c r="E195" s="66" t="str">
        <v/>
      </c>
      <c r="F195" s="67" t="str">
        <v/>
      </c>
      <c r="G195" s="26" t="str">
        <v/>
      </c>
      <c r="H195" s="68" t="str">
        <v/>
      </c>
      <c r="I195" s="66" t="str">
        <v/>
      </c>
      <c r="J195" s="67" t="str">
        <v/>
      </c>
      <c r="K195" s="26" t="str">
        <v/>
      </c>
      <c r="L195" s="65" t="str">
        <v/>
      </c>
      <c r="M195" s="66" t="str">
        <v/>
      </c>
      <c r="N195" s="67" t="str">
        <v/>
      </c>
      <c r="O195" s="26" t="str">
        <v/>
      </c>
      <c r="P195" s="68" t="str">
        <v/>
      </c>
      <c r="Q195" s="66" t="str">
        <v/>
      </c>
      <c r="R195" s="67" t="str">
        <v/>
      </c>
      <c r="S195" s="26" t="str">
        <v/>
      </c>
      <c r="T195" s="65" t="str">
        <v/>
      </c>
      <c r="U195" s="66" t="str">
        <v/>
      </c>
      <c r="V195" s="67" t="str">
        <v/>
      </c>
      <c r="W195" s="26" t="str">
        <v/>
      </c>
    </row>
    <row r="196" spans="2:23">
      <c r="B196" s="501"/>
      <c r="C196" s="75">
        <v>89</v>
      </c>
      <c r="D196" s="65" t="str">
        <v/>
      </c>
      <c r="E196" s="66" t="str">
        <v/>
      </c>
      <c r="F196" s="67" t="str">
        <v/>
      </c>
      <c r="G196" s="26" t="str">
        <v/>
      </c>
      <c r="H196" s="68" t="str">
        <v/>
      </c>
      <c r="I196" s="66" t="str">
        <v/>
      </c>
      <c r="J196" s="67" t="str">
        <v/>
      </c>
      <c r="K196" s="26" t="str">
        <v/>
      </c>
      <c r="L196" s="65" t="str">
        <v/>
      </c>
      <c r="M196" s="66" t="str">
        <v/>
      </c>
      <c r="N196" s="67" t="str">
        <v/>
      </c>
      <c r="O196" s="26" t="str">
        <v/>
      </c>
      <c r="P196" s="68" t="str">
        <v/>
      </c>
      <c r="Q196" s="66" t="str">
        <v/>
      </c>
      <c r="R196" s="67" t="str">
        <v/>
      </c>
      <c r="S196" s="26" t="str">
        <v/>
      </c>
      <c r="T196" s="65" t="str">
        <v/>
      </c>
      <c r="U196" s="66" t="str">
        <v/>
      </c>
      <c r="V196" s="67" t="str">
        <v/>
      </c>
      <c r="W196" s="26" t="str">
        <v/>
      </c>
    </row>
    <row r="197" spans="2:23">
      <c r="B197" s="501"/>
      <c r="C197" s="76">
        <v>99</v>
      </c>
      <c r="D197" s="65" t="str">
        <v/>
      </c>
      <c r="E197" s="66" t="str">
        <v/>
      </c>
      <c r="F197" s="67" t="str">
        <v/>
      </c>
      <c r="G197" s="26" t="str">
        <v/>
      </c>
      <c r="H197" s="68" t="str">
        <v/>
      </c>
      <c r="I197" s="66" t="str">
        <v/>
      </c>
      <c r="J197" s="67" t="str">
        <v/>
      </c>
      <c r="K197" s="26" t="str">
        <v/>
      </c>
      <c r="L197" s="65" t="str">
        <v/>
      </c>
      <c r="M197" s="66" t="str">
        <v/>
      </c>
      <c r="N197" s="67" t="str">
        <v/>
      </c>
      <c r="O197" s="26" t="str">
        <v/>
      </c>
      <c r="P197" s="68" t="str">
        <v/>
      </c>
      <c r="Q197" s="66" t="str">
        <v/>
      </c>
      <c r="R197" s="67" t="str">
        <v/>
      </c>
      <c r="S197" s="26" t="str">
        <v/>
      </c>
      <c r="T197" s="65" t="str">
        <v/>
      </c>
      <c r="U197" s="66" t="str">
        <v/>
      </c>
      <c r="V197" s="67" t="str">
        <v/>
      </c>
      <c r="W197" s="26" t="str">
        <v/>
      </c>
    </row>
    <row r="198" spans="2:23" ht="15" thickBot="1">
      <c r="B198" s="502"/>
      <c r="C198" s="77">
        <v>100</v>
      </c>
      <c r="D198" s="59" t="str">
        <v/>
      </c>
      <c r="E198" s="60" t="str">
        <v/>
      </c>
      <c r="F198" s="61" t="str">
        <v/>
      </c>
      <c r="G198" s="44" t="str">
        <v/>
      </c>
      <c r="H198" s="62" t="str">
        <v/>
      </c>
      <c r="I198" s="60" t="str">
        <v/>
      </c>
      <c r="J198" s="61" t="str">
        <v/>
      </c>
      <c r="K198" s="44" t="str">
        <v/>
      </c>
      <c r="L198" s="59" t="str">
        <v/>
      </c>
      <c r="M198" s="60" t="str">
        <v/>
      </c>
      <c r="N198" s="61" t="str">
        <v/>
      </c>
      <c r="O198" s="44" t="str">
        <v/>
      </c>
      <c r="P198" s="62" t="str">
        <v/>
      </c>
      <c r="Q198" s="60" t="str">
        <v/>
      </c>
      <c r="R198" s="61" t="str">
        <v/>
      </c>
      <c r="S198" s="44" t="str">
        <v/>
      </c>
      <c r="T198" s="59" t="str">
        <v/>
      </c>
      <c r="U198" s="60" t="str">
        <v/>
      </c>
      <c r="V198" s="61" t="str">
        <v/>
      </c>
      <c r="W198" s="44" t="str">
        <v/>
      </c>
    </row>
  </sheetData>
  <sheetProtection sheet="1" objects="1" scenarios="1"/>
  <dataConsolidate/>
  <mergeCells count="10">
    <mergeCell ref="P2:S2"/>
    <mergeCell ref="T2:W2"/>
    <mergeCell ref="D2:G2"/>
    <mergeCell ref="H2:K2"/>
    <mergeCell ref="L2:O2"/>
    <mergeCell ref="B185:C185"/>
    <mergeCell ref="B186:C186"/>
    <mergeCell ref="B187:C187"/>
    <mergeCell ref="B188:B198"/>
    <mergeCell ref="B2:C3"/>
  </mergeCells>
  <phoneticPr fontId="1"/>
  <conditionalFormatting sqref="D5:F184">
    <cfRule type="expression" dxfId="121" priority="7">
      <formula>$C5=""</formula>
    </cfRule>
  </conditionalFormatting>
  <conditionalFormatting sqref="D188:W198">
    <cfRule type="expression" dxfId="120" priority="2">
      <formula>D$4+9&lt;$C188</formula>
    </cfRule>
    <cfRule type="expression" dxfId="119" priority="1">
      <formula>D$4=""</formula>
    </cfRule>
  </conditionalFormatting>
  <conditionalFormatting sqref="H5:J184">
    <cfRule type="expression" dxfId="118" priority="6">
      <formula>$C5=""</formula>
    </cfRule>
  </conditionalFormatting>
  <conditionalFormatting sqref="L5:N184">
    <cfRule type="expression" dxfId="117" priority="5">
      <formula>$C5=""</formula>
    </cfRule>
  </conditionalFormatting>
  <conditionalFormatting sqref="P5:R184">
    <cfRule type="expression" dxfId="116" priority="4">
      <formula>$C5=""</formula>
    </cfRule>
  </conditionalFormatting>
  <conditionalFormatting sqref="T5:V184">
    <cfRule type="expression" dxfId="115" priority="3">
      <formula>$C5=""</formula>
    </cfRule>
  </conditionalFormatting>
  <dataValidations xWindow="275" yWindow="350" count="2">
    <dataValidation type="whole" imeMode="disabled" operator="greaterThanOrEqual" allowBlank="1" showInputMessage="1" showErrorMessage="1" error="半角数字で入力してください。" prompt="①各観点の満点を半角数字で入力してください。_x000a_②材料がない場合，空白でOK(0は不要)。" sqref="D4:F4 P4:R4 H4:J4 T4:V4 L4:N4" xr:uid="{92985CE9-F37A-4BEB-A471-0705EF3A5224}">
      <formula1>0</formula1>
    </dataValidation>
    <dataValidation type="whole" imeMode="disabled" operator="greaterThanOrEqual" allowBlank="1" showInputMessage="1" showErrorMessage="1" error="半角数字(整数)で入力してください" prompt="①各観点の得点を半角数字で入力してください。_x000a_②材料がない場合，空白でOK(0は不要)。" sqref="D5:F184 H5:J184 T5:V184 P5:R184 L5:N184" xr:uid="{7A8142D1-0DD3-4E43-B2CE-A42955E2FC08}">
      <formula1>0</formula1>
    </dataValidation>
  </dataValidations>
  <pageMargins left="0.51181102362204722" right="0.51181102362204722" top="0.55118110236220474" bottom="0.55118110236220474" header="0.31496062992125984" footer="0.31496062992125984"/>
  <pageSetup paperSize="9" scale="94" fitToHeight="0" orientation="portrait" r:id="rId1"/>
  <headerFooter>
    <oddFooter>&amp;L&amp;"BIZ UDPゴシック,標準"&amp;9出力日：　&amp;D&amp;C&amp;"BIZ UDPゴシック,標準"&amp;9【&amp;A】　&amp;P　／　&amp;N&amp;R&amp;"BIZ UDPゴシック,斜体"&amp;9柏原市立柏原中学校</oddFooter>
  </headerFooter>
  <rowBreaks count="4" manualBreakCount="4">
    <brk id="49" min="1" max="22" man="1"/>
    <brk id="94" min="1" max="22" man="1"/>
    <brk id="139" min="1" max="22" man="1"/>
    <brk id="184" min="1" max="22" man="1"/>
  </rowBreaks>
  <colBreaks count="1" manualBreakCount="1">
    <brk id="10" min="1" max="19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DB649-68C3-4380-9387-A54A7F0B0ADF}">
  <sheetPr>
    <tabColor rgb="FF92D050"/>
    <pageSetUpPr fitToPage="1"/>
  </sheetPr>
  <dimension ref="A1:X198"/>
  <sheetViews>
    <sheetView showGridLines="0" showRowColHeaders="0" zoomScale="138" zoomScaleNormal="100" zoomScaleSheetLayoutView="115" workbookViewId="0">
      <pane xSplit="3" ySplit="4" topLeftCell="D144" activePane="bottomRight" state="frozen"/>
      <selection activeCell="I22" sqref="I22"/>
      <selection pane="topRight" activeCell="I22" sqref="I22"/>
      <selection pane="bottomLeft" activeCell="I22" sqref="I22"/>
      <selection pane="bottomRight" activeCell="E166" sqref="E166"/>
    </sheetView>
  </sheetViews>
  <sheetFormatPr baseColWidth="10" defaultColWidth="9" defaultRowHeight="14"/>
  <cols>
    <col min="1" max="1" width="1.1640625" style="3" customWidth="1"/>
    <col min="2" max="2" width="4.5" style="3" customWidth="1"/>
    <col min="3" max="3" width="14" style="3" customWidth="1"/>
    <col min="4" max="23" width="3.6640625" style="54" customWidth="1"/>
    <col min="24" max="24" width="1.1640625" style="54" customWidth="1"/>
    <col min="25" max="16384" width="9" style="54"/>
  </cols>
  <sheetData>
    <row r="1" spans="2:24" s="361" customFormat="1" ht="11.25" customHeight="1" thickBot="1">
      <c r="B1" s="1">
        <v>1</v>
      </c>
      <c r="C1" s="1">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52</v>
      </c>
    </row>
    <row r="2" spans="2:24" s="3" customFormat="1" ht="13.5" customHeight="1" thickBot="1">
      <c r="B2" s="503" t="s">
        <v>55</v>
      </c>
      <c r="C2" s="504"/>
      <c r="D2" s="507" t="s">
        <v>50</v>
      </c>
      <c r="E2" s="508"/>
      <c r="F2" s="508"/>
      <c r="G2" s="509"/>
      <c r="H2" s="507" t="s">
        <v>51</v>
      </c>
      <c r="I2" s="508"/>
      <c r="J2" s="508"/>
      <c r="K2" s="509"/>
      <c r="L2" s="507" t="s">
        <v>52</v>
      </c>
      <c r="M2" s="508"/>
      <c r="N2" s="508"/>
      <c r="O2" s="509"/>
      <c r="P2" s="507" t="s">
        <v>53</v>
      </c>
      <c r="Q2" s="508"/>
      <c r="R2" s="508"/>
      <c r="S2" s="509"/>
      <c r="T2" s="507" t="s">
        <v>54</v>
      </c>
      <c r="U2" s="508"/>
      <c r="V2" s="508"/>
      <c r="W2" s="509"/>
    </row>
    <row r="3" spans="2:24" s="3" customFormat="1" ht="44.25" customHeight="1">
      <c r="B3" s="505"/>
      <c r="C3" s="506"/>
      <c r="D3" s="4" t="s">
        <v>40</v>
      </c>
      <c r="E3" s="5" t="s">
        <v>39</v>
      </c>
      <c r="F3" s="6" t="s">
        <v>41</v>
      </c>
      <c r="G3" s="7" t="s">
        <v>42</v>
      </c>
      <c r="H3" s="4" t="s">
        <v>40</v>
      </c>
      <c r="I3" s="5" t="s">
        <v>39</v>
      </c>
      <c r="J3" s="6" t="s">
        <v>41</v>
      </c>
      <c r="K3" s="7" t="s">
        <v>42</v>
      </c>
      <c r="L3" s="4" t="s">
        <v>40</v>
      </c>
      <c r="M3" s="5" t="s">
        <v>39</v>
      </c>
      <c r="N3" s="6" t="s">
        <v>41</v>
      </c>
      <c r="O3" s="7" t="s">
        <v>42</v>
      </c>
      <c r="P3" s="4" t="s">
        <v>40</v>
      </c>
      <c r="Q3" s="5" t="s">
        <v>39</v>
      </c>
      <c r="R3" s="6" t="s">
        <v>41</v>
      </c>
      <c r="S3" s="7" t="s">
        <v>42</v>
      </c>
      <c r="T3" s="4" t="s">
        <v>40</v>
      </c>
      <c r="U3" s="5" t="s">
        <v>39</v>
      </c>
      <c r="V3" s="6" t="s">
        <v>41</v>
      </c>
      <c r="W3" s="7" t="s">
        <v>42</v>
      </c>
    </row>
    <row r="4" spans="2:24" s="3" customFormat="1" ht="15" thickBot="1">
      <c r="B4" s="8"/>
      <c r="C4" s="9" t="s">
        <v>21</v>
      </c>
      <c r="D4" s="10"/>
      <c r="E4" s="11"/>
      <c r="F4" s="12"/>
      <c r="G4" s="13" t="str">
        <f>IF(D4&amp;E4&amp;F4="","",SUM(D4:F4))</f>
        <v/>
      </c>
      <c r="H4" s="10"/>
      <c r="I4" s="11"/>
      <c r="J4" s="12"/>
      <c r="K4" s="13" t="str">
        <f>IF(H4&amp;I4&amp;J4="","",SUM(H4:J4))</f>
        <v/>
      </c>
      <c r="L4" s="10"/>
      <c r="M4" s="11"/>
      <c r="N4" s="12"/>
      <c r="O4" s="13" t="str">
        <f>IF(L4&amp;M4&amp;N4="","",SUM(L4:N4))</f>
        <v/>
      </c>
      <c r="P4" s="10"/>
      <c r="Q4" s="11"/>
      <c r="R4" s="12"/>
      <c r="S4" s="13" t="str">
        <f>IF(P4&amp;Q4&amp;R4="","",SUM(P4:R4))</f>
        <v/>
      </c>
      <c r="T4" s="10"/>
      <c r="U4" s="11"/>
      <c r="V4" s="12"/>
      <c r="W4" s="13" t="str">
        <f>IF(T4&amp;U4&amp;V4="","",SUM(T4:V4))</f>
        <v/>
      </c>
    </row>
    <row r="5" spans="2:24" ht="12" customHeight="1">
      <c r="B5" s="14">
        <f>IF(情報!$C3="","",情報!$C3)</f>
        <v>101</v>
      </c>
      <c r="C5" s="15" t="str">
        <f t="shared" ref="C5:C36" si="0">IF(ISERROR(VLOOKUP($B5,名列,2,FALSE)&amp;""),"",VLOOKUP($B5,名列,2,FALSE)&amp;"")</f>
        <v/>
      </c>
      <c r="D5" s="16"/>
      <c r="E5" s="17"/>
      <c r="F5" s="18"/>
      <c r="G5" s="19" t="str">
        <f t="shared" ref="G5:G68" si="1">IF(D5&amp;E5&amp;F5="","",SUM(D5:F5))</f>
        <v/>
      </c>
      <c r="H5" s="16"/>
      <c r="I5" s="17"/>
      <c r="J5" s="18"/>
      <c r="K5" s="19" t="str">
        <f t="shared" ref="K5:K68" si="2">IF(H5&amp;I5&amp;J5="","",SUM(H5:J5))</f>
        <v/>
      </c>
      <c r="L5" s="16"/>
      <c r="M5" s="17"/>
      <c r="N5" s="18"/>
      <c r="O5" s="19" t="str">
        <f t="shared" ref="O5:O68" si="3">IF(L5&amp;M5&amp;N5="","",SUM(L5:N5))</f>
        <v/>
      </c>
      <c r="P5" s="16"/>
      <c r="Q5" s="17"/>
      <c r="R5" s="18"/>
      <c r="S5" s="19" t="str">
        <f t="shared" ref="S5:S68" si="4">IF(P5&amp;Q5&amp;R5="","",SUM(P5:R5))</f>
        <v/>
      </c>
      <c r="T5" s="16"/>
      <c r="U5" s="17"/>
      <c r="V5" s="18"/>
      <c r="W5" s="19" t="str">
        <f t="shared" ref="W5:W68" si="5">IF(T5&amp;U5&amp;V5="","",SUM(T5:V5))</f>
        <v/>
      </c>
      <c r="X5" s="20"/>
    </row>
    <row r="6" spans="2:24" ht="12" customHeight="1">
      <c r="B6" s="21">
        <f>IF(情報!$C4="","",情報!$C4)</f>
        <v>102</v>
      </c>
      <c r="C6" s="22" t="str">
        <f t="shared" si="0"/>
        <v/>
      </c>
      <c r="D6" s="23"/>
      <c r="E6" s="24"/>
      <c r="F6" s="25"/>
      <c r="G6" s="26" t="str">
        <f t="shared" si="1"/>
        <v/>
      </c>
      <c r="H6" s="23"/>
      <c r="I6" s="24"/>
      <c r="J6" s="25"/>
      <c r="K6" s="26" t="str">
        <f t="shared" si="2"/>
        <v/>
      </c>
      <c r="L6" s="23"/>
      <c r="M6" s="24"/>
      <c r="N6" s="25"/>
      <c r="O6" s="26" t="str">
        <f t="shared" si="3"/>
        <v/>
      </c>
      <c r="P6" s="23"/>
      <c r="Q6" s="24"/>
      <c r="R6" s="25"/>
      <c r="S6" s="26" t="str">
        <f t="shared" si="4"/>
        <v/>
      </c>
      <c r="T6" s="23"/>
      <c r="U6" s="24"/>
      <c r="V6" s="25"/>
      <c r="W6" s="26" t="str">
        <f t="shared" si="5"/>
        <v/>
      </c>
      <c r="X6" s="20"/>
    </row>
    <row r="7" spans="2:24" ht="12" customHeight="1">
      <c r="B7" s="21">
        <f>IF(情報!$C5="","",情報!$C5)</f>
        <v>103</v>
      </c>
      <c r="C7" s="22" t="str">
        <f t="shared" si="0"/>
        <v/>
      </c>
      <c r="D7" s="23"/>
      <c r="E7" s="24"/>
      <c r="F7" s="25"/>
      <c r="G7" s="26" t="str">
        <f t="shared" si="1"/>
        <v/>
      </c>
      <c r="H7" s="23"/>
      <c r="I7" s="24"/>
      <c r="J7" s="25"/>
      <c r="K7" s="26" t="str">
        <f t="shared" si="2"/>
        <v/>
      </c>
      <c r="L7" s="23"/>
      <c r="M7" s="24"/>
      <c r="N7" s="25"/>
      <c r="O7" s="26" t="str">
        <f t="shared" si="3"/>
        <v/>
      </c>
      <c r="P7" s="23"/>
      <c r="Q7" s="24"/>
      <c r="R7" s="25"/>
      <c r="S7" s="26" t="str">
        <f t="shared" si="4"/>
        <v/>
      </c>
      <c r="T7" s="23"/>
      <c r="U7" s="24"/>
      <c r="V7" s="25"/>
      <c r="W7" s="26" t="str">
        <f t="shared" si="5"/>
        <v/>
      </c>
      <c r="X7" s="20"/>
    </row>
    <row r="8" spans="2:24" ht="12" customHeight="1">
      <c r="B8" s="21">
        <f>IF(情報!$C6="","",情報!$C6)</f>
        <v>104</v>
      </c>
      <c r="C8" s="22" t="str">
        <f t="shared" si="0"/>
        <v/>
      </c>
      <c r="D8" s="23"/>
      <c r="E8" s="24"/>
      <c r="F8" s="25"/>
      <c r="G8" s="26" t="str">
        <f t="shared" si="1"/>
        <v/>
      </c>
      <c r="H8" s="23"/>
      <c r="I8" s="24"/>
      <c r="J8" s="25"/>
      <c r="K8" s="26" t="str">
        <f t="shared" si="2"/>
        <v/>
      </c>
      <c r="L8" s="23"/>
      <c r="M8" s="24"/>
      <c r="N8" s="25"/>
      <c r="O8" s="26" t="str">
        <f t="shared" si="3"/>
        <v/>
      </c>
      <c r="P8" s="23"/>
      <c r="Q8" s="24"/>
      <c r="R8" s="25"/>
      <c r="S8" s="26" t="str">
        <f t="shared" si="4"/>
        <v/>
      </c>
      <c r="T8" s="23"/>
      <c r="U8" s="24"/>
      <c r="V8" s="25"/>
      <c r="W8" s="26" t="str">
        <f t="shared" si="5"/>
        <v/>
      </c>
      <c r="X8" s="20"/>
    </row>
    <row r="9" spans="2:24" ht="12" customHeight="1">
      <c r="B9" s="27">
        <f>IF(情報!$C7="","",情報!$C7)</f>
        <v>105</v>
      </c>
      <c r="C9" s="28" t="str">
        <f t="shared" si="0"/>
        <v/>
      </c>
      <c r="D9" s="29"/>
      <c r="E9" s="30"/>
      <c r="F9" s="31"/>
      <c r="G9" s="32" t="str">
        <f t="shared" si="1"/>
        <v/>
      </c>
      <c r="H9" s="29"/>
      <c r="I9" s="30"/>
      <c r="J9" s="31"/>
      <c r="K9" s="32" t="str">
        <f t="shared" si="2"/>
        <v/>
      </c>
      <c r="L9" s="29"/>
      <c r="M9" s="30"/>
      <c r="N9" s="31"/>
      <c r="O9" s="32" t="str">
        <f t="shared" si="3"/>
        <v/>
      </c>
      <c r="P9" s="29"/>
      <c r="Q9" s="30"/>
      <c r="R9" s="31"/>
      <c r="S9" s="32" t="str">
        <f t="shared" si="4"/>
        <v/>
      </c>
      <c r="T9" s="29"/>
      <c r="U9" s="30"/>
      <c r="V9" s="31"/>
      <c r="W9" s="32" t="str">
        <f t="shared" si="5"/>
        <v/>
      </c>
      <c r="X9" s="20"/>
    </row>
    <row r="10" spans="2:24" ht="12" customHeight="1">
      <c r="B10" s="33">
        <f>IF(情報!$C8="","",情報!$C8)</f>
        <v>106</v>
      </c>
      <c r="C10" s="34" t="str">
        <f t="shared" si="0"/>
        <v/>
      </c>
      <c r="D10" s="35"/>
      <c r="E10" s="36"/>
      <c r="F10" s="37"/>
      <c r="G10" s="38" t="str">
        <f t="shared" si="1"/>
        <v/>
      </c>
      <c r="H10" s="35"/>
      <c r="I10" s="36"/>
      <c r="J10" s="37"/>
      <c r="K10" s="38" t="str">
        <f t="shared" si="2"/>
        <v/>
      </c>
      <c r="L10" s="35"/>
      <c r="M10" s="36"/>
      <c r="N10" s="37"/>
      <c r="O10" s="38" t="str">
        <f t="shared" si="3"/>
        <v/>
      </c>
      <c r="P10" s="35"/>
      <c r="Q10" s="36"/>
      <c r="R10" s="37"/>
      <c r="S10" s="38" t="str">
        <f t="shared" si="4"/>
        <v/>
      </c>
      <c r="T10" s="35"/>
      <c r="U10" s="36"/>
      <c r="V10" s="37"/>
      <c r="W10" s="38" t="str">
        <f t="shared" si="5"/>
        <v/>
      </c>
      <c r="X10" s="20"/>
    </row>
    <row r="11" spans="2:24" ht="12" customHeight="1">
      <c r="B11" s="21">
        <f>IF(情報!$C9="","",情報!$C9)</f>
        <v>107</v>
      </c>
      <c r="C11" s="22" t="str">
        <f t="shared" si="0"/>
        <v/>
      </c>
      <c r="D11" s="23"/>
      <c r="E11" s="24"/>
      <c r="F11" s="25"/>
      <c r="G11" s="26" t="str">
        <f t="shared" si="1"/>
        <v/>
      </c>
      <c r="H11" s="23"/>
      <c r="I11" s="24"/>
      <c r="J11" s="25"/>
      <c r="K11" s="26" t="str">
        <f t="shared" si="2"/>
        <v/>
      </c>
      <c r="L11" s="23"/>
      <c r="M11" s="24"/>
      <c r="N11" s="25"/>
      <c r="O11" s="26" t="str">
        <f t="shared" si="3"/>
        <v/>
      </c>
      <c r="P11" s="23"/>
      <c r="Q11" s="24"/>
      <c r="R11" s="25"/>
      <c r="S11" s="26" t="str">
        <f t="shared" si="4"/>
        <v/>
      </c>
      <c r="T11" s="23"/>
      <c r="U11" s="24"/>
      <c r="V11" s="25"/>
      <c r="W11" s="26" t="str">
        <f t="shared" si="5"/>
        <v/>
      </c>
      <c r="X11" s="20"/>
    </row>
    <row r="12" spans="2:24" ht="12" customHeight="1">
      <c r="B12" s="21">
        <f>IF(情報!$C10="","",情報!$C10)</f>
        <v>108</v>
      </c>
      <c r="C12" s="22" t="str">
        <f t="shared" si="0"/>
        <v/>
      </c>
      <c r="D12" s="23"/>
      <c r="E12" s="24"/>
      <c r="F12" s="25"/>
      <c r="G12" s="26" t="str">
        <f t="shared" si="1"/>
        <v/>
      </c>
      <c r="H12" s="23"/>
      <c r="I12" s="24"/>
      <c r="J12" s="25"/>
      <c r="K12" s="26" t="str">
        <f t="shared" si="2"/>
        <v/>
      </c>
      <c r="L12" s="23"/>
      <c r="M12" s="24"/>
      <c r="N12" s="25"/>
      <c r="O12" s="26" t="str">
        <f t="shared" si="3"/>
        <v/>
      </c>
      <c r="P12" s="23"/>
      <c r="Q12" s="24"/>
      <c r="R12" s="25"/>
      <c r="S12" s="26" t="str">
        <f t="shared" si="4"/>
        <v/>
      </c>
      <c r="T12" s="23"/>
      <c r="U12" s="24"/>
      <c r="V12" s="25"/>
      <c r="W12" s="26" t="str">
        <f t="shared" si="5"/>
        <v/>
      </c>
      <c r="X12" s="20"/>
    </row>
    <row r="13" spans="2:24" ht="12" customHeight="1">
      <c r="B13" s="21">
        <f>IF(情報!$C11="","",情報!$C11)</f>
        <v>109</v>
      </c>
      <c r="C13" s="22" t="str">
        <f t="shared" si="0"/>
        <v/>
      </c>
      <c r="D13" s="23"/>
      <c r="E13" s="24"/>
      <c r="F13" s="25"/>
      <c r="G13" s="26" t="str">
        <f t="shared" si="1"/>
        <v/>
      </c>
      <c r="H13" s="23"/>
      <c r="I13" s="24"/>
      <c r="J13" s="25"/>
      <c r="K13" s="26" t="str">
        <f t="shared" si="2"/>
        <v/>
      </c>
      <c r="L13" s="23"/>
      <c r="M13" s="24"/>
      <c r="N13" s="25"/>
      <c r="O13" s="26" t="str">
        <f t="shared" si="3"/>
        <v/>
      </c>
      <c r="P13" s="23"/>
      <c r="Q13" s="24"/>
      <c r="R13" s="25"/>
      <c r="S13" s="26" t="str">
        <f t="shared" si="4"/>
        <v/>
      </c>
      <c r="T13" s="23"/>
      <c r="U13" s="24"/>
      <c r="V13" s="25"/>
      <c r="W13" s="26" t="str">
        <f t="shared" si="5"/>
        <v/>
      </c>
      <c r="X13" s="20"/>
    </row>
    <row r="14" spans="2:24" ht="12" customHeight="1">
      <c r="B14" s="27">
        <f>IF(情報!$C12="","",情報!$C12)</f>
        <v>110</v>
      </c>
      <c r="C14" s="28" t="str">
        <f t="shared" si="0"/>
        <v/>
      </c>
      <c r="D14" s="29"/>
      <c r="E14" s="30"/>
      <c r="F14" s="31"/>
      <c r="G14" s="32" t="str">
        <f t="shared" si="1"/>
        <v/>
      </c>
      <c r="H14" s="29"/>
      <c r="I14" s="30"/>
      <c r="J14" s="31"/>
      <c r="K14" s="32" t="str">
        <f t="shared" si="2"/>
        <v/>
      </c>
      <c r="L14" s="29"/>
      <c r="M14" s="30"/>
      <c r="N14" s="31"/>
      <c r="O14" s="32" t="str">
        <f t="shared" si="3"/>
        <v/>
      </c>
      <c r="P14" s="29"/>
      <c r="Q14" s="30"/>
      <c r="R14" s="31"/>
      <c r="S14" s="32" t="str">
        <f t="shared" si="4"/>
        <v/>
      </c>
      <c r="T14" s="29"/>
      <c r="U14" s="30"/>
      <c r="V14" s="31"/>
      <c r="W14" s="32" t="str">
        <f t="shared" si="5"/>
        <v/>
      </c>
      <c r="X14" s="20"/>
    </row>
    <row r="15" spans="2:24" ht="12" customHeight="1">
      <c r="B15" s="33">
        <f>IF(情報!$C13="","",情報!$C13)</f>
        <v>111</v>
      </c>
      <c r="C15" s="34" t="str">
        <f t="shared" si="0"/>
        <v/>
      </c>
      <c r="D15" s="35"/>
      <c r="E15" s="36"/>
      <c r="F15" s="37"/>
      <c r="G15" s="38" t="str">
        <f t="shared" si="1"/>
        <v/>
      </c>
      <c r="H15" s="35"/>
      <c r="I15" s="36"/>
      <c r="J15" s="37"/>
      <c r="K15" s="38" t="str">
        <f t="shared" si="2"/>
        <v/>
      </c>
      <c r="L15" s="35"/>
      <c r="M15" s="36"/>
      <c r="N15" s="37"/>
      <c r="O15" s="38" t="str">
        <f t="shared" si="3"/>
        <v/>
      </c>
      <c r="P15" s="35"/>
      <c r="Q15" s="36"/>
      <c r="R15" s="37"/>
      <c r="S15" s="38" t="str">
        <f t="shared" si="4"/>
        <v/>
      </c>
      <c r="T15" s="35"/>
      <c r="U15" s="36"/>
      <c r="V15" s="37"/>
      <c r="W15" s="38" t="str">
        <f t="shared" si="5"/>
        <v/>
      </c>
      <c r="X15" s="20"/>
    </row>
    <row r="16" spans="2:24" ht="12" customHeight="1">
      <c r="B16" s="21">
        <f>IF(情報!$C14="","",情報!$C14)</f>
        <v>112</v>
      </c>
      <c r="C16" s="22" t="str">
        <f t="shared" si="0"/>
        <v/>
      </c>
      <c r="D16" s="23"/>
      <c r="E16" s="24"/>
      <c r="F16" s="25"/>
      <c r="G16" s="26" t="str">
        <f t="shared" si="1"/>
        <v/>
      </c>
      <c r="H16" s="23"/>
      <c r="I16" s="24"/>
      <c r="J16" s="25"/>
      <c r="K16" s="26" t="str">
        <f t="shared" si="2"/>
        <v/>
      </c>
      <c r="L16" s="23"/>
      <c r="M16" s="24"/>
      <c r="N16" s="25"/>
      <c r="O16" s="26" t="str">
        <f t="shared" si="3"/>
        <v/>
      </c>
      <c r="P16" s="23"/>
      <c r="Q16" s="24"/>
      <c r="R16" s="25"/>
      <c r="S16" s="26" t="str">
        <f t="shared" si="4"/>
        <v/>
      </c>
      <c r="T16" s="23"/>
      <c r="U16" s="24"/>
      <c r="V16" s="25"/>
      <c r="W16" s="26" t="str">
        <f t="shared" si="5"/>
        <v/>
      </c>
      <c r="X16" s="20"/>
    </row>
    <row r="17" spans="2:24" ht="12" customHeight="1">
      <c r="B17" s="21">
        <f>IF(情報!$C15="","",情報!$C15)</f>
        <v>113</v>
      </c>
      <c r="C17" s="22" t="str">
        <f t="shared" si="0"/>
        <v/>
      </c>
      <c r="D17" s="23"/>
      <c r="E17" s="24"/>
      <c r="F17" s="25"/>
      <c r="G17" s="26" t="str">
        <f t="shared" si="1"/>
        <v/>
      </c>
      <c r="H17" s="23"/>
      <c r="I17" s="24"/>
      <c r="J17" s="25"/>
      <c r="K17" s="26" t="str">
        <f t="shared" si="2"/>
        <v/>
      </c>
      <c r="L17" s="23"/>
      <c r="M17" s="24"/>
      <c r="N17" s="25"/>
      <c r="O17" s="26" t="str">
        <f t="shared" si="3"/>
        <v/>
      </c>
      <c r="P17" s="23"/>
      <c r="Q17" s="24"/>
      <c r="R17" s="25"/>
      <c r="S17" s="26" t="str">
        <f t="shared" si="4"/>
        <v/>
      </c>
      <c r="T17" s="23"/>
      <c r="U17" s="24"/>
      <c r="V17" s="25"/>
      <c r="W17" s="26" t="str">
        <f t="shared" si="5"/>
        <v/>
      </c>
      <c r="X17" s="20"/>
    </row>
    <row r="18" spans="2:24" ht="12" customHeight="1">
      <c r="B18" s="21">
        <f>IF(情報!$C16="","",情報!$C16)</f>
        <v>114</v>
      </c>
      <c r="C18" s="22" t="str">
        <f t="shared" si="0"/>
        <v/>
      </c>
      <c r="D18" s="23"/>
      <c r="E18" s="24"/>
      <c r="F18" s="25"/>
      <c r="G18" s="26" t="str">
        <f t="shared" si="1"/>
        <v/>
      </c>
      <c r="H18" s="23"/>
      <c r="I18" s="24"/>
      <c r="J18" s="25"/>
      <c r="K18" s="26" t="str">
        <f t="shared" si="2"/>
        <v/>
      </c>
      <c r="L18" s="23"/>
      <c r="M18" s="24"/>
      <c r="N18" s="25"/>
      <c r="O18" s="26" t="str">
        <f t="shared" si="3"/>
        <v/>
      </c>
      <c r="P18" s="23"/>
      <c r="Q18" s="24"/>
      <c r="R18" s="25"/>
      <c r="S18" s="26" t="str">
        <f t="shared" si="4"/>
        <v/>
      </c>
      <c r="T18" s="23"/>
      <c r="U18" s="24"/>
      <c r="V18" s="25"/>
      <c r="W18" s="26" t="str">
        <f t="shared" si="5"/>
        <v/>
      </c>
      <c r="X18" s="20"/>
    </row>
    <row r="19" spans="2:24" ht="12" customHeight="1">
      <c r="B19" s="27">
        <f>IF(情報!$C17="","",情報!$C17)</f>
        <v>115</v>
      </c>
      <c r="C19" s="28" t="str">
        <f t="shared" si="0"/>
        <v/>
      </c>
      <c r="D19" s="29"/>
      <c r="E19" s="30"/>
      <c r="F19" s="31"/>
      <c r="G19" s="32" t="str">
        <f t="shared" si="1"/>
        <v/>
      </c>
      <c r="H19" s="29"/>
      <c r="I19" s="30"/>
      <c r="J19" s="31"/>
      <c r="K19" s="32" t="str">
        <f t="shared" si="2"/>
        <v/>
      </c>
      <c r="L19" s="29"/>
      <c r="M19" s="30"/>
      <c r="N19" s="31"/>
      <c r="O19" s="32" t="str">
        <f t="shared" si="3"/>
        <v/>
      </c>
      <c r="P19" s="29"/>
      <c r="Q19" s="30"/>
      <c r="R19" s="31"/>
      <c r="S19" s="32" t="str">
        <f t="shared" si="4"/>
        <v/>
      </c>
      <c r="T19" s="29"/>
      <c r="U19" s="30"/>
      <c r="V19" s="31"/>
      <c r="W19" s="32" t="str">
        <f t="shared" si="5"/>
        <v/>
      </c>
      <c r="X19" s="20"/>
    </row>
    <row r="20" spans="2:24" ht="12" customHeight="1">
      <c r="B20" s="33">
        <f>IF(情報!$C18="","",情報!$C18)</f>
        <v>116</v>
      </c>
      <c r="C20" s="34" t="str">
        <f t="shared" si="0"/>
        <v/>
      </c>
      <c r="D20" s="35"/>
      <c r="E20" s="36"/>
      <c r="F20" s="37"/>
      <c r="G20" s="38" t="str">
        <f t="shared" si="1"/>
        <v/>
      </c>
      <c r="H20" s="35"/>
      <c r="I20" s="36"/>
      <c r="J20" s="37"/>
      <c r="K20" s="38" t="str">
        <f t="shared" si="2"/>
        <v/>
      </c>
      <c r="L20" s="35"/>
      <c r="M20" s="36"/>
      <c r="N20" s="37"/>
      <c r="O20" s="38" t="str">
        <f t="shared" si="3"/>
        <v/>
      </c>
      <c r="P20" s="35"/>
      <c r="Q20" s="36"/>
      <c r="R20" s="37"/>
      <c r="S20" s="38" t="str">
        <f t="shared" si="4"/>
        <v/>
      </c>
      <c r="T20" s="35"/>
      <c r="U20" s="36"/>
      <c r="V20" s="37"/>
      <c r="W20" s="38" t="str">
        <f t="shared" si="5"/>
        <v/>
      </c>
      <c r="X20" s="20"/>
    </row>
    <row r="21" spans="2:24" ht="12" customHeight="1">
      <c r="B21" s="21">
        <f>IF(情報!$C19="","",情報!$C19)</f>
        <v>117</v>
      </c>
      <c r="C21" s="22" t="str">
        <f t="shared" si="0"/>
        <v/>
      </c>
      <c r="D21" s="23"/>
      <c r="E21" s="24"/>
      <c r="F21" s="25"/>
      <c r="G21" s="26" t="str">
        <f t="shared" si="1"/>
        <v/>
      </c>
      <c r="H21" s="23"/>
      <c r="I21" s="24"/>
      <c r="J21" s="25"/>
      <c r="K21" s="26" t="str">
        <f t="shared" si="2"/>
        <v/>
      </c>
      <c r="L21" s="23"/>
      <c r="M21" s="24"/>
      <c r="N21" s="25"/>
      <c r="O21" s="26" t="str">
        <f t="shared" si="3"/>
        <v/>
      </c>
      <c r="P21" s="23"/>
      <c r="Q21" s="24"/>
      <c r="R21" s="25"/>
      <c r="S21" s="26" t="str">
        <f t="shared" si="4"/>
        <v/>
      </c>
      <c r="T21" s="23"/>
      <c r="U21" s="24"/>
      <c r="V21" s="25"/>
      <c r="W21" s="26" t="str">
        <f t="shared" si="5"/>
        <v/>
      </c>
      <c r="X21" s="20"/>
    </row>
    <row r="22" spans="2:24" ht="12" customHeight="1">
      <c r="B22" s="21">
        <f>IF(情報!$C20="","",情報!$C20)</f>
        <v>118</v>
      </c>
      <c r="C22" s="22" t="str">
        <f t="shared" si="0"/>
        <v/>
      </c>
      <c r="D22" s="23"/>
      <c r="E22" s="24"/>
      <c r="F22" s="25"/>
      <c r="G22" s="26" t="str">
        <f t="shared" si="1"/>
        <v/>
      </c>
      <c r="H22" s="23"/>
      <c r="I22" s="24"/>
      <c r="J22" s="25"/>
      <c r="K22" s="26" t="str">
        <f t="shared" si="2"/>
        <v/>
      </c>
      <c r="L22" s="23"/>
      <c r="M22" s="24"/>
      <c r="N22" s="25"/>
      <c r="O22" s="26" t="str">
        <f t="shared" si="3"/>
        <v/>
      </c>
      <c r="P22" s="23"/>
      <c r="Q22" s="24"/>
      <c r="R22" s="25"/>
      <c r="S22" s="26" t="str">
        <f t="shared" si="4"/>
        <v/>
      </c>
      <c r="T22" s="23"/>
      <c r="U22" s="24"/>
      <c r="V22" s="25"/>
      <c r="W22" s="26" t="str">
        <f t="shared" si="5"/>
        <v/>
      </c>
      <c r="X22" s="20"/>
    </row>
    <row r="23" spans="2:24" ht="12" customHeight="1">
      <c r="B23" s="21">
        <f>IF(情報!$C21="","",情報!$C21)</f>
        <v>119</v>
      </c>
      <c r="C23" s="22" t="str">
        <f t="shared" si="0"/>
        <v/>
      </c>
      <c r="D23" s="23"/>
      <c r="E23" s="24"/>
      <c r="F23" s="25"/>
      <c r="G23" s="26" t="str">
        <f t="shared" si="1"/>
        <v/>
      </c>
      <c r="H23" s="23"/>
      <c r="I23" s="24"/>
      <c r="J23" s="25"/>
      <c r="K23" s="26" t="str">
        <f t="shared" si="2"/>
        <v/>
      </c>
      <c r="L23" s="23"/>
      <c r="M23" s="24"/>
      <c r="N23" s="25"/>
      <c r="O23" s="26" t="str">
        <f t="shared" si="3"/>
        <v/>
      </c>
      <c r="P23" s="23"/>
      <c r="Q23" s="24"/>
      <c r="R23" s="25"/>
      <c r="S23" s="26" t="str">
        <f t="shared" si="4"/>
        <v/>
      </c>
      <c r="T23" s="23"/>
      <c r="U23" s="24"/>
      <c r="V23" s="25"/>
      <c r="W23" s="26" t="str">
        <f t="shared" si="5"/>
        <v/>
      </c>
      <c r="X23" s="20"/>
    </row>
    <row r="24" spans="2:24" ht="12" customHeight="1">
      <c r="B24" s="27">
        <f>IF(情報!$C22="","",情報!$C22)</f>
        <v>120</v>
      </c>
      <c r="C24" s="28" t="str">
        <f t="shared" si="0"/>
        <v/>
      </c>
      <c r="D24" s="29"/>
      <c r="E24" s="30"/>
      <c r="F24" s="31"/>
      <c r="G24" s="32" t="str">
        <f t="shared" si="1"/>
        <v/>
      </c>
      <c r="H24" s="29"/>
      <c r="I24" s="30"/>
      <c r="J24" s="31"/>
      <c r="K24" s="32" t="str">
        <f t="shared" si="2"/>
        <v/>
      </c>
      <c r="L24" s="29"/>
      <c r="M24" s="30"/>
      <c r="N24" s="31"/>
      <c r="O24" s="32" t="str">
        <f t="shared" si="3"/>
        <v/>
      </c>
      <c r="P24" s="29"/>
      <c r="Q24" s="30"/>
      <c r="R24" s="31"/>
      <c r="S24" s="32" t="str">
        <f t="shared" si="4"/>
        <v/>
      </c>
      <c r="T24" s="29"/>
      <c r="U24" s="30"/>
      <c r="V24" s="31"/>
      <c r="W24" s="32" t="str">
        <f t="shared" si="5"/>
        <v/>
      </c>
      <c r="X24" s="20"/>
    </row>
    <row r="25" spans="2:24" ht="12" customHeight="1">
      <c r="B25" s="33">
        <f>IF(情報!$C23="","",情報!$C23)</f>
        <v>121</v>
      </c>
      <c r="C25" s="34" t="str">
        <f t="shared" si="0"/>
        <v/>
      </c>
      <c r="D25" s="35"/>
      <c r="E25" s="36"/>
      <c r="F25" s="37"/>
      <c r="G25" s="38" t="str">
        <f t="shared" si="1"/>
        <v/>
      </c>
      <c r="H25" s="35"/>
      <c r="I25" s="36"/>
      <c r="J25" s="37"/>
      <c r="K25" s="38" t="str">
        <f t="shared" si="2"/>
        <v/>
      </c>
      <c r="L25" s="35"/>
      <c r="M25" s="36"/>
      <c r="N25" s="37"/>
      <c r="O25" s="38" t="str">
        <f t="shared" si="3"/>
        <v/>
      </c>
      <c r="P25" s="35"/>
      <c r="Q25" s="36"/>
      <c r="R25" s="37"/>
      <c r="S25" s="38" t="str">
        <f t="shared" si="4"/>
        <v/>
      </c>
      <c r="T25" s="35"/>
      <c r="U25" s="36"/>
      <c r="V25" s="37"/>
      <c r="W25" s="38" t="str">
        <f t="shared" si="5"/>
        <v/>
      </c>
      <c r="X25" s="20"/>
    </row>
    <row r="26" spans="2:24" ht="12" customHeight="1">
      <c r="B26" s="21">
        <f>IF(情報!$C24="","",情報!$C24)</f>
        <v>122</v>
      </c>
      <c r="C26" s="22" t="str">
        <f t="shared" si="0"/>
        <v/>
      </c>
      <c r="D26" s="23"/>
      <c r="E26" s="24"/>
      <c r="F26" s="25"/>
      <c r="G26" s="26" t="str">
        <f t="shared" si="1"/>
        <v/>
      </c>
      <c r="H26" s="23"/>
      <c r="I26" s="24"/>
      <c r="J26" s="25"/>
      <c r="K26" s="26" t="str">
        <f t="shared" si="2"/>
        <v/>
      </c>
      <c r="L26" s="23"/>
      <c r="M26" s="24"/>
      <c r="N26" s="25"/>
      <c r="O26" s="26" t="str">
        <f t="shared" si="3"/>
        <v/>
      </c>
      <c r="P26" s="23"/>
      <c r="Q26" s="24"/>
      <c r="R26" s="25"/>
      <c r="S26" s="26" t="str">
        <f t="shared" si="4"/>
        <v/>
      </c>
      <c r="T26" s="23"/>
      <c r="U26" s="24"/>
      <c r="V26" s="25"/>
      <c r="W26" s="26" t="str">
        <f t="shared" si="5"/>
        <v/>
      </c>
      <c r="X26" s="20"/>
    </row>
    <row r="27" spans="2:24" ht="12" customHeight="1">
      <c r="B27" s="21">
        <f>IF(情報!$C25="","",情報!$C25)</f>
        <v>123</v>
      </c>
      <c r="C27" s="22" t="str">
        <f t="shared" si="0"/>
        <v/>
      </c>
      <c r="D27" s="23"/>
      <c r="E27" s="24"/>
      <c r="F27" s="25"/>
      <c r="G27" s="26" t="str">
        <f t="shared" si="1"/>
        <v/>
      </c>
      <c r="H27" s="23"/>
      <c r="I27" s="24"/>
      <c r="J27" s="25"/>
      <c r="K27" s="26" t="str">
        <f t="shared" si="2"/>
        <v/>
      </c>
      <c r="L27" s="23"/>
      <c r="M27" s="24"/>
      <c r="N27" s="25"/>
      <c r="O27" s="26" t="str">
        <f t="shared" si="3"/>
        <v/>
      </c>
      <c r="P27" s="23"/>
      <c r="Q27" s="24"/>
      <c r="R27" s="25"/>
      <c r="S27" s="26" t="str">
        <f t="shared" si="4"/>
        <v/>
      </c>
      <c r="T27" s="23"/>
      <c r="U27" s="24"/>
      <c r="V27" s="25"/>
      <c r="W27" s="26" t="str">
        <f t="shared" si="5"/>
        <v/>
      </c>
      <c r="X27" s="20"/>
    </row>
    <row r="28" spans="2:24" ht="12" customHeight="1">
      <c r="B28" s="21">
        <f>IF(情報!$C26="","",情報!$C26)</f>
        <v>124</v>
      </c>
      <c r="C28" s="22" t="str">
        <f t="shared" si="0"/>
        <v/>
      </c>
      <c r="D28" s="23"/>
      <c r="E28" s="24"/>
      <c r="F28" s="25"/>
      <c r="G28" s="26" t="str">
        <f t="shared" si="1"/>
        <v/>
      </c>
      <c r="H28" s="23"/>
      <c r="I28" s="24"/>
      <c r="J28" s="25"/>
      <c r="K28" s="26" t="str">
        <f t="shared" si="2"/>
        <v/>
      </c>
      <c r="L28" s="23"/>
      <c r="M28" s="24"/>
      <c r="N28" s="25"/>
      <c r="O28" s="26" t="str">
        <f t="shared" si="3"/>
        <v/>
      </c>
      <c r="P28" s="23"/>
      <c r="Q28" s="24"/>
      <c r="R28" s="25"/>
      <c r="S28" s="26" t="str">
        <f t="shared" si="4"/>
        <v/>
      </c>
      <c r="T28" s="23"/>
      <c r="U28" s="24"/>
      <c r="V28" s="25"/>
      <c r="W28" s="26" t="str">
        <f t="shared" si="5"/>
        <v/>
      </c>
      <c r="X28" s="20"/>
    </row>
    <row r="29" spans="2:24" ht="12" customHeight="1">
      <c r="B29" s="27">
        <f>IF(情報!$C27="","",情報!$C27)</f>
        <v>125</v>
      </c>
      <c r="C29" s="28" t="str">
        <f t="shared" si="0"/>
        <v/>
      </c>
      <c r="D29" s="29"/>
      <c r="E29" s="30"/>
      <c r="F29" s="31"/>
      <c r="G29" s="32" t="str">
        <f t="shared" si="1"/>
        <v/>
      </c>
      <c r="H29" s="29"/>
      <c r="I29" s="30"/>
      <c r="J29" s="31"/>
      <c r="K29" s="32" t="str">
        <f t="shared" si="2"/>
        <v/>
      </c>
      <c r="L29" s="29"/>
      <c r="M29" s="30"/>
      <c r="N29" s="31"/>
      <c r="O29" s="32" t="str">
        <f t="shared" si="3"/>
        <v/>
      </c>
      <c r="P29" s="29"/>
      <c r="Q29" s="30"/>
      <c r="R29" s="31"/>
      <c r="S29" s="32" t="str">
        <f t="shared" si="4"/>
        <v/>
      </c>
      <c r="T29" s="29"/>
      <c r="U29" s="30"/>
      <c r="V29" s="31"/>
      <c r="W29" s="32" t="str">
        <f t="shared" si="5"/>
        <v/>
      </c>
      <c r="X29" s="20"/>
    </row>
    <row r="30" spans="2:24" ht="12" customHeight="1">
      <c r="B30" s="33">
        <f>IF(情報!$C28="","",情報!$C28)</f>
        <v>126</v>
      </c>
      <c r="C30" s="34" t="str">
        <f t="shared" si="0"/>
        <v/>
      </c>
      <c r="D30" s="35"/>
      <c r="E30" s="36"/>
      <c r="F30" s="37"/>
      <c r="G30" s="38" t="str">
        <f t="shared" si="1"/>
        <v/>
      </c>
      <c r="H30" s="35"/>
      <c r="I30" s="36"/>
      <c r="J30" s="37"/>
      <c r="K30" s="38" t="str">
        <f t="shared" si="2"/>
        <v/>
      </c>
      <c r="L30" s="35"/>
      <c r="M30" s="36"/>
      <c r="N30" s="37"/>
      <c r="O30" s="38" t="str">
        <f t="shared" si="3"/>
        <v/>
      </c>
      <c r="P30" s="35"/>
      <c r="Q30" s="36"/>
      <c r="R30" s="37"/>
      <c r="S30" s="38" t="str">
        <f t="shared" si="4"/>
        <v/>
      </c>
      <c r="T30" s="35"/>
      <c r="U30" s="36"/>
      <c r="V30" s="37"/>
      <c r="W30" s="38" t="str">
        <f t="shared" si="5"/>
        <v/>
      </c>
      <c r="X30" s="20"/>
    </row>
    <row r="31" spans="2:24" ht="12" customHeight="1">
      <c r="B31" s="21">
        <f>IF(情報!$C29="","",情報!$C29)</f>
        <v>127</v>
      </c>
      <c r="C31" s="22" t="str">
        <f t="shared" si="0"/>
        <v/>
      </c>
      <c r="D31" s="23"/>
      <c r="E31" s="24"/>
      <c r="F31" s="25"/>
      <c r="G31" s="26" t="str">
        <f t="shared" si="1"/>
        <v/>
      </c>
      <c r="H31" s="23"/>
      <c r="I31" s="24"/>
      <c r="J31" s="25"/>
      <c r="K31" s="26" t="str">
        <f t="shared" si="2"/>
        <v/>
      </c>
      <c r="L31" s="23"/>
      <c r="M31" s="24"/>
      <c r="N31" s="25"/>
      <c r="O31" s="26" t="str">
        <f t="shared" si="3"/>
        <v/>
      </c>
      <c r="P31" s="23"/>
      <c r="Q31" s="24"/>
      <c r="R31" s="25"/>
      <c r="S31" s="26" t="str">
        <f t="shared" si="4"/>
        <v/>
      </c>
      <c r="T31" s="23"/>
      <c r="U31" s="24"/>
      <c r="V31" s="25"/>
      <c r="W31" s="26" t="str">
        <f t="shared" si="5"/>
        <v/>
      </c>
      <c r="X31" s="20"/>
    </row>
    <row r="32" spans="2:24" ht="12" customHeight="1">
      <c r="B32" s="21">
        <f>IF(情報!$C30="","",情報!$C30)</f>
        <v>128</v>
      </c>
      <c r="C32" s="22" t="str">
        <f t="shared" si="0"/>
        <v/>
      </c>
      <c r="D32" s="23"/>
      <c r="E32" s="24"/>
      <c r="F32" s="25"/>
      <c r="G32" s="26" t="str">
        <f t="shared" si="1"/>
        <v/>
      </c>
      <c r="H32" s="23"/>
      <c r="I32" s="24"/>
      <c r="J32" s="25"/>
      <c r="K32" s="26" t="str">
        <f t="shared" si="2"/>
        <v/>
      </c>
      <c r="L32" s="23"/>
      <c r="M32" s="24"/>
      <c r="N32" s="25"/>
      <c r="O32" s="26" t="str">
        <f t="shared" si="3"/>
        <v/>
      </c>
      <c r="P32" s="23"/>
      <c r="Q32" s="24"/>
      <c r="R32" s="25"/>
      <c r="S32" s="26" t="str">
        <f t="shared" si="4"/>
        <v/>
      </c>
      <c r="T32" s="23"/>
      <c r="U32" s="24"/>
      <c r="V32" s="25"/>
      <c r="W32" s="26" t="str">
        <f t="shared" si="5"/>
        <v/>
      </c>
      <c r="X32" s="20"/>
    </row>
    <row r="33" spans="2:24" ht="12" customHeight="1">
      <c r="B33" s="21">
        <f>IF(情報!$C31="","",情報!$C31)</f>
        <v>129</v>
      </c>
      <c r="C33" s="22" t="str">
        <f t="shared" si="0"/>
        <v/>
      </c>
      <c r="D33" s="23"/>
      <c r="E33" s="24"/>
      <c r="F33" s="25"/>
      <c r="G33" s="26" t="str">
        <f t="shared" si="1"/>
        <v/>
      </c>
      <c r="H33" s="23"/>
      <c r="I33" s="24"/>
      <c r="J33" s="25"/>
      <c r="K33" s="26" t="str">
        <f t="shared" si="2"/>
        <v/>
      </c>
      <c r="L33" s="23"/>
      <c r="M33" s="24"/>
      <c r="N33" s="25"/>
      <c r="O33" s="26" t="str">
        <f t="shared" si="3"/>
        <v/>
      </c>
      <c r="P33" s="23"/>
      <c r="Q33" s="24"/>
      <c r="R33" s="25"/>
      <c r="S33" s="26" t="str">
        <f t="shared" si="4"/>
        <v/>
      </c>
      <c r="T33" s="23"/>
      <c r="U33" s="24"/>
      <c r="V33" s="25"/>
      <c r="W33" s="26" t="str">
        <f t="shared" si="5"/>
        <v/>
      </c>
      <c r="X33" s="20"/>
    </row>
    <row r="34" spans="2:24" ht="12" customHeight="1">
      <c r="B34" s="27">
        <f>IF(情報!$C32="","",情報!$C32)</f>
        <v>130</v>
      </c>
      <c r="C34" s="28" t="str">
        <f t="shared" si="0"/>
        <v/>
      </c>
      <c r="D34" s="29"/>
      <c r="E34" s="30"/>
      <c r="F34" s="31"/>
      <c r="G34" s="32" t="str">
        <f t="shared" si="1"/>
        <v/>
      </c>
      <c r="H34" s="29"/>
      <c r="I34" s="30"/>
      <c r="J34" s="31"/>
      <c r="K34" s="32" t="str">
        <f t="shared" si="2"/>
        <v/>
      </c>
      <c r="L34" s="29"/>
      <c r="M34" s="30"/>
      <c r="N34" s="31"/>
      <c r="O34" s="32" t="str">
        <f t="shared" si="3"/>
        <v/>
      </c>
      <c r="P34" s="29"/>
      <c r="Q34" s="30"/>
      <c r="R34" s="31"/>
      <c r="S34" s="32" t="str">
        <f t="shared" si="4"/>
        <v/>
      </c>
      <c r="T34" s="29"/>
      <c r="U34" s="30"/>
      <c r="V34" s="31"/>
      <c r="W34" s="32" t="str">
        <f t="shared" si="5"/>
        <v/>
      </c>
      <c r="X34" s="20"/>
    </row>
    <row r="35" spans="2:24" ht="12" customHeight="1">
      <c r="B35" s="33">
        <f>IF(情報!$C33="","",情報!$C33)</f>
        <v>131</v>
      </c>
      <c r="C35" s="34" t="str">
        <f t="shared" si="0"/>
        <v/>
      </c>
      <c r="D35" s="35"/>
      <c r="E35" s="36"/>
      <c r="F35" s="37"/>
      <c r="G35" s="38" t="str">
        <f t="shared" si="1"/>
        <v/>
      </c>
      <c r="H35" s="35"/>
      <c r="I35" s="36"/>
      <c r="J35" s="37"/>
      <c r="K35" s="38" t="str">
        <f t="shared" si="2"/>
        <v/>
      </c>
      <c r="L35" s="35"/>
      <c r="M35" s="36"/>
      <c r="N35" s="37"/>
      <c r="O35" s="38" t="str">
        <f t="shared" si="3"/>
        <v/>
      </c>
      <c r="P35" s="35"/>
      <c r="Q35" s="36"/>
      <c r="R35" s="37"/>
      <c r="S35" s="38" t="str">
        <f t="shared" si="4"/>
        <v/>
      </c>
      <c r="T35" s="35"/>
      <c r="U35" s="36"/>
      <c r="V35" s="37"/>
      <c r="W35" s="38" t="str">
        <f t="shared" si="5"/>
        <v/>
      </c>
      <c r="X35" s="20"/>
    </row>
    <row r="36" spans="2:24" ht="12" customHeight="1">
      <c r="B36" s="21">
        <f>IF(情報!$C34="","",情報!$C34)</f>
        <v>132</v>
      </c>
      <c r="C36" s="22" t="str">
        <f t="shared" si="0"/>
        <v/>
      </c>
      <c r="D36" s="23"/>
      <c r="E36" s="24"/>
      <c r="F36" s="25"/>
      <c r="G36" s="26" t="str">
        <f t="shared" si="1"/>
        <v/>
      </c>
      <c r="H36" s="23"/>
      <c r="I36" s="24"/>
      <c r="J36" s="25"/>
      <c r="K36" s="26" t="str">
        <f t="shared" si="2"/>
        <v/>
      </c>
      <c r="L36" s="23"/>
      <c r="M36" s="24"/>
      <c r="N36" s="25"/>
      <c r="O36" s="26" t="str">
        <f t="shared" si="3"/>
        <v/>
      </c>
      <c r="P36" s="23"/>
      <c r="Q36" s="24"/>
      <c r="R36" s="25"/>
      <c r="S36" s="26" t="str">
        <f t="shared" si="4"/>
        <v/>
      </c>
      <c r="T36" s="23"/>
      <c r="U36" s="24"/>
      <c r="V36" s="25"/>
      <c r="W36" s="26" t="str">
        <f t="shared" si="5"/>
        <v/>
      </c>
      <c r="X36" s="20"/>
    </row>
    <row r="37" spans="2:24" ht="12" customHeight="1">
      <c r="B37" s="21">
        <f>IF(情報!$C35="","",情報!$C35)</f>
        <v>133</v>
      </c>
      <c r="C37" s="22" t="str">
        <f t="shared" ref="C37:C68" si="6">IF(ISERROR(VLOOKUP($B37,名列,2,FALSE)&amp;""),"",VLOOKUP($B37,名列,2,FALSE)&amp;"")</f>
        <v/>
      </c>
      <c r="D37" s="23"/>
      <c r="E37" s="24"/>
      <c r="F37" s="25"/>
      <c r="G37" s="26" t="str">
        <f t="shared" si="1"/>
        <v/>
      </c>
      <c r="H37" s="23"/>
      <c r="I37" s="24"/>
      <c r="J37" s="25"/>
      <c r="K37" s="26" t="str">
        <f t="shared" si="2"/>
        <v/>
      </c>
      <c r="L37" s="23"/>
      <c r="M37" s="24"/>
      <c r="N37" s="25"/>
      <c r="O37" s="26" t="str">
        <f t="shared" si="3"/>
        <v/>
      </c>
      <c r="P37" s="23"/>
      <c r="Q37" s="24"/>
      <c r="R37" s="25"/>
      <c r="S37" s="26" t="str">
        <f t="shared" si="4"/>
        <v/>
      </c>
      <c r="T37" s="23"/>
      <c r="U37" s="24"/>
      <c r="V37" s="25"/>
      <c r="W37" s="26" t="str">
        <f t="shared" si="5"/>
        <v/>
      </c>
      <c r="X37" s="20"/>
    </row>
    <row r="38" spans="2:24" ht="12" customHeight="1">
      <c r="B38" s="21">
        <f>IF(情報!$C36="","",情報!$C36)</f>
        <v>134</v>
      </c>
      <c r="C38" s="22" t="str">
        <f t="shared" si="6"/>
        <v/>
      </c>
      <c r="D38" s="23"/>
      <c r="E38" s="24"/>
      <c r="F38" s="25"/>
      <c r="G38" s="26" t="str">
        <f t="shared" si="1"/>
        <v/>
      </c>
      <c r="H38" s="23"/>
      <c r="I38" s="24"/>
      <c r="J38" s="25"/>
      <c r="K38" s="26" t="str">
        <f t="shared" si="2"/>
        <v/>
      </c>
      <c r="L38" s="23"/>
      <c r="M38" s="24"/>
      <c r="N38" s="25"/>
      <c r="O38" s="26" t="str">
        <f t="shared" si="3"/>
        <v/>
      </c>
      <c r="P38" s="23"/>
      <c r="Q38" s="24"/>
      <c r="R38" s="25"/>
      <c r="S38" s="26" t="str">
        <f t="shared" si="4"/>
        <v/>
      </c>
      <c r="T38" s="23"/>
      <c r="U38" s="24"/>
      <c r="V38" s="25"/>
      <c r="W38" s="26" t="str">
        <f t="shared" si="5"/>
        <v/>
      </c>
      <c r="X38" s="20"/>
    </row>
    <row r="39" spans="2:24" ht="12" customHeight="1">
      <c r="B39" s="27">
        <f>IF(情報!$C37="","",情報!$C37)</f>
        <v>135</v>
      </c>
      <c r="C39" s="28" t="str">
        <f t="shared" si="6"/>
        <v/>
      </c>
      <c r="D39" s="29"/>
      <c r="E39" s="30"/>
      <c r="F39" s="31"/>
      <c r="G39" s="32" t="str">
        <f t="shared" si="1"/>
        <v/>
      </c>
      <c r="H39" s="29"/>
      <c r="I39" s="30"/>
      <c r="J39" s="31"/>
      <c r="K39" s="32" t="str">
        <f t="shared" si="2"/>
        <v/>
      </c>
      <c r="L39" s="29"/>
      <c r="M39" s="30"/>
      <c r="N39" s="31"/>
      <c r="O39" s="32" t="str">
        <f t="shared" si="3"/>
        <v/>
      </c>
      <c r="P39" s="29"/>
      <c r="Q39" s="30"/>
      <c r="R39" s="31"/>
      <c r="S39" s="32" t="str">
        <f t="shared" si="4"/>
        <v/>
      </c>
      <c r="T39" s="29"/>
      <c r="U39" s="30"/>
      <c r="V39" s="31"/>
      <c r="W39" s="32" t="str">
        <f t="shared" si="5"/>
        <v/>
      </c>
      <c r="X39" s="20"/>
    </row>
    <row r="40" spans="2:24" ht="12" customHeight="1">
      <c r="B40" s="33">
        <f>IF(情報!$C38="","",情報!$C38)</f>
        <v>136</v>
      </c>
      <c r="C40" s="34" t="str">
        <f t="shared" si="6"/>
        <v/>
      </c>
      <c r="D40" s="35"/>
      <c r="E40" s="36"/>
      <c r="F40" s="37"/>
      <c r="G40" s="38" t="str">
        <f t="shared" si="1"/>
        <v/>
      </c>
      <c r="H40" s="35"/>
      <c r="I40" s="36"/>
      <c r="J40" s="37"/>
      <c r="K40" s="38" t="str">
        <f t="shared" si="2"/>
        <v/>
      </c>
      <c r="L40" s="35"/>
      <c r="M40" s="36"/>
      <c r="N40" s="37"/>
      <c r="O40" s="38" t="str">
        <f t="shared" si="3"/>
        <v/>
      </c>
      <c r="P40" s="35"/>
      <c r="Q40" s="36"/>
      <c r="R40" s="37"/>
      <c r="S40" s="38" t="str">
        <f t="shared" si="4"/>
        <v/>
      </c>
      <c r="T40" s="35"/>
      <c r="U40" s="36"/>
      <c r="V40" s="37"/>
      <c r="W40" s="38" t="str">
        <f t="shared" si="5"/>
        <v/>
      </c>
      <c r="X40" s="20"/>
    </row>
    <row r="41" spans="2:24" ht="12" customHeight="1">
      <c r="B41" s="21">
        <f>IF(情報!$C39="","",情報!$C39)</f>
        <v>137</v>
      </c>
      <c r="C41" s="22" t="str">
        <f t="shared" si="6"/>
        <v/>
      </c>
      <c r="D41" s="23"/>
      <c r="E41" s="24"/>
      <c r="F41" s="25"/>
      <c r="G41" s="26" t="str">
        <f t="shared" si="1"/>
        <v/>
      </c>
      <c r="H41" s="23"/>
      <c r="I41" s="24"/>
      <c r="J41" s="25"/>
      <c r="K41" s="26" t="str">
        <f t="shared" si="2"/>
        <v/>
      </c>
      <c r="L41" s="23"/>
      <c r="M41" s="24"/>
      <c r="N41" s="25"/>
      <c r="O41" s="26" t="str">
        <f t="shared" si="3"/>
        <v/>
      </c>
      <c r="P41" s="23"/>
      <c r="Q41" s="24"/>
      <c r="R41" s="25"/>
      <c r="S41" s="26" t="str">
        <f t="shared" si="4"/>
        <v/>
      </c>
      <c r="T41" s="23"/>
      <c r="U41" s="24"/>
      <c r="V41" s="25"/>
      <c r="W41" s="26" t="str">
        <f t="shared" si="5"/>
        <v/>
      </c>
      <c r="X41" s="20"/>
    </row>
    <row r="42" spans="2:24" ht="12" customHeight="1">
      <c r="B42" s="21">
        <f>IF(情報!$C40="","",情報!$C40)</f>
        <v>138</v>
      </c>
      <c r="C42" s="22" t="str">
        <f t="shared" si="6"/>
        <v/>
      </c>
      <c r="D42" s="23"/>
      <c r="E42" s="24"/>
      <c r="F42" s="25"/>
      <c r="G42" s="26" t="str">
        <f t="shared" si="1"/>
        <v/>
      </c>
      <c r="H42" s="23"/>
      <c r="I42" s="24"/>
      <c r="J42" s="25"/>
      <c r="K42" s="26" t="str">
        <f t="shared" si="2"/>
        <v/>
      </c>
      <c r="L42" s="23"/>
      <c r="M42" s="24"/>
      <c r="N42" s="25"/>
      <c r="O42" s="26" t="str">
        <f t="shared" si="3"/>
        <v/>
      </c>
      <c r="P42" s="23"/>
      <c r="Q42" s="24"/>
      <c r="R42" s="25"/>
      <c r="S42" s="26" t="str">
        <f t="shared" si="4"/>
        <v/>
      </c>
      <c r="T42" s="23"/>
      <c r="U42" s="24"/>
      <c r="V42" s="25"/>
      <c r="W42" s="26" t="str">
        <f t="shared" si="5"/>
        <v/>
      </c>
      <c r="X42" s="20"/>
    </row>
    <row r="43" spans="2:24" ht="12" customHeight="1">
      <c r="B43" s="21">
        <f>IF(情報!$C41="","",情報!$C41)</f>
        <v>139</v>
      </c>
      <c r="C43" s="22" t="str">
        <f t="shared" si="6"/>
        <v/>
      </c>
      <c r="D43" s="23"/>
      <c r="E43" s="24"/>
      <c r="F43" s="25"/>
      <c r="G43" s="26" t="str">
        <f t="shared" si="1"/>
        <v/>
      </c>
      <c r="H43" s="23"/>
      <c r="I43" s="24"/>
      <c r="J43" s="25"/>
      <c r="K43" s="26" t="str">
        <f t="shared" si="2"/>
        <v/>
      </c>
      <c r="L43" s="23"/>
      <c r="M43" s="24"/>
      <c r="N43" s="25"/>
      <c r="O43" s="26" t="str">
        <f t="shared" si="3"/>
        <v/>
      </c>
      <c r="P43" s="23"/>
      <c r="Q43" s="24"/>
      <c r="R43" s="25"/>
      <c r="S43" s="26" t="str">
        <f t="shared" si="4"/>
        <v/>
      </c>
      <c r="T43" s="23"/>
      <c r="U43" s="24"/>
      <c r="V43" s="25"/>
      <c r="W43" s="26" t="str">
        <f t="shared" si="5"/>
        <v/>
      </c>
      <c r="X43" s="20"/>
    </row>
    <row r="44" spans="2:24" ht="12" customHeight="1">
      <c r="B44" s="27">
        <f>IF(情報!$C42="","",情報!$C42)</f>
        <v>140</v>
      </c>
      <c r="C44" s="28" t="str">
        <f t="shared" si="6"/>
        <v/>
      </c>
      <c r="D44" s="29"/>
      <c r="E44" s="30"/>
      <c r="F44" s="31"/>
      <c r="G44" s="32" t="str">
        <f t="shared" si="1"/>
        <v/>
      </c>
      <c r="H44" s="29"/>
      <c r="I44" s="30"/>
      <c r="J44" s="31"/>
      <c r="K44" s="32" t="str">
        <f t="shared" si="2"/>
        <v/>
      </c>
      <c r="L44" s="29"/>
      <c r="M44" s="30"/>
      <c r="N44" s="31"/>
      <c r="O44" s="32" t="str">
        <f t="shared" si="3"/>
        <v/>
      </c>
      <c r="P44" s="29"/>
      <c r="Q44" s="30"/>
      <c r="R44" s="31"/>
      <c r="S44" s="32" t="str">
        <f t="shared" si="4"/>
        <v/>
      </c>
      <c r="T44" s="29"/>
      <c r="U44" s="30"/>
      <c r="V44" s="31"/>
      <c r="W44" s="32" t="str">
        <f t="shared" si="5"/>
        <v/>
      </c>
      <c r="X44" s="20"/>
    </row>
    <row r="45" spans="2:24" ht="12" customHeight="1">
      <c r="B45" s="33">
        <f>IF(情報!$C43="","",情報!$C43)</f>
        <v>141</v>
      </c>
      <c r="C45" s="34" t="str">
        <f t="shared" si="6"/>
        <v/>
      </c>
      <c r="D45" s="35"/>
      <c r="E45" s="36"/>
      <c r="F45" s="37"/>
      <c r="G45" s="38" t="str">
        <f t="shared" si="1"/>
        <v/>
      </c>
      <c r="H45" s="35"/>
      <c r="I45" s="36"/>
      <c r="J45" s="37"/>
      <c r="K45" s="38" t="str">
        <f t="shared" si="2"/>
        <v/>
      </c>
      <c r="L45" s="35"/>
      <c r="M45" s="36"/>
      <c r="N45" s="37"/>
      <c r="O45" s="38" t="str">
        <f t="shared" si="3"/>
        <v/>
      </c>
      <c r="P45" s="35"/>
      <c r="Q45" s="36"/>
      <c r="R45" s="37"/>
      <c r="S45" s="38" t="str">
        <f t="shared" si="4"/>
        <v/>
      </c>
      <c r="T45" s="35"/>
      <c r="U45" s="36"/>
      <c r="V45" s="37"/>
      <c r="W45" s="38" t="str">
        <f t="shared" si="5"/>
        <v/>
      </c>
      <c r="X45" s="20"/>
    </row>
    <row r="46" spans="2:24" ht="12" customHeight="1">
      <c r="B46" s="21">
        <f>IF(情報!$C44="","",情報!$C44)</f>
        <v>142</v>
      </c>
      <c r="C46" s="22" t="str">
        <f t="shared" si="6"/>
        <v/>
      </c>
      <c r="D46" s="23"/>
      <c r="E46" s="24"/>
      <c r="F46" s="25"/>
      <c r="G46" s="26" t="str">
        <f t="shared" si="1"/>
        <v/>
      </c>
      <c r="H46" s="23"/>
      <c r="I46" s="24"/>
      <c r="J46" s="25"/>
      <c r="K46" s="26" t="str">
        <f t="shared" si="2"/>
        <v/>
      </c>
      <c r="L46" s="23"/>
      <c r="M46" s="24"/>
      <c r="N46" s="25"/>
      <c r="O46" s="26" t="str">
        <f t="shared" si="3"/>
        <v/>
      </c>
      <c r="P46" s="23"/>
      <c r="Q46" s="24"/>
      <c r="R46" s="25"/>
      <c r="S46" s="26" t="str">
        <f t="shared" si="4"/>
        <v/>
      </c>
      <c r="T46" s="23"/>
      <c r="U46" s="24"/>
      <c r="V46" s="25"/>
      <c r="W46" s="26" t="str">
        <f t="shared" si="5"/>
        <v/>
      </c>
      <c r="X46" s="20"/>
    </row>
    <row r="47" spans="2:24" ht="12" customHeight="1">
      <c r="B47" s="21">
        <f>IF(情報!$C45="","",情報!$C45)</f>
        <v>143</v>
      </c>
      <c r="C47" s="22" t="str">
        <f t="shared" si="6"/>
        <v/>
      </c>
      <c r="D47" s="23"/>
      <c r="E47" s="24"/>
      <c r="F47" s="25"/>
      <c r="G47" s="26" t="str">
        <f t="shared" si="1"/>
        <v/>
      </c>
      <c r="H47" s="23"/>
      <c r="I47" s="24"/>
      <c r="J47" s="25"/>
      <c r="K47" s="26" t="str">
        <f t="shared" si="2"/>
        <v/>
      </c>
      <c r="L47" s="23"/>
      <c r="M47" s="24"/>
      <c r="N47" s="25"/>
      <c r="O47" s="26" t="str">
        <f t="shared" si="3"/>
        <v/>
      </c>
      <c r="P47" s="23"/>
      <c r="Q47" s="24"/>
      <c r="R47" s="25"/>
      <c r="S47" s="26" t="str">
        <f t="shared" si="4"/>
        <v/>
      </c>
      <c r="T47" s="23"/>
      <c r="U47" s="24"/>
      <c r="V47" s="25"/>
      <c r="W47" s="26" t="str">
        <f t="shared" si="5"/>
        <v/>
      </c>
      <c r="X47" s="20"/>
    </row>
    <row r="48" spans="2:24" ht="12" customHeight="1">
      <c r="B48" s="21">
        <f>IF(情報!$C46="","",情報!$C46)</f>
        <v>144</v>
      </c>
      <c r="C48" s="22" t="str">
        <f t="shared" si="6"/>
        <v/>
      </c>
      <c r="D48" s="23"/>
      <c r="E48" s="24"/>
      <c r="F48" s="25"/>
      <c r="G48" s="26" t="str">
        <f t="shared" si="1"/>
        <v/>
      </c>
      <c r="H48" s="23"/>
      <c r="I48" s="24"/>
      <c r="J48" s="25"/>
      <c r="K48" s="26" t="str">
        <f t="shared" si="2"/>
        <v/>
      </c>
      <c r="L48" s="23"/>
      <c r="M48" s="24"/>
      <c r="N48" s="25"/>
      <c r="O48" s="26" t="str">
        <f t="shared" si="3"/>
        <v/>
      </c>
      <c r="P48" s="23"/>
      <c r="Q48" s="24"/>
      <c r="R48" s="25"/>
      <c r="S48" s="26" t="str">
        <f t="shared" si="4"/>
        <v/>
      </c>
      <c r="T48" s="23"/>
      <c r="U48" s="24"/>
      <c r="V48" s="25"/>
      <c r="W48" s="26" t="str">
        <f t="shared" si="5"/>
        <v/>
      </c>
      <c r="X48" s="20"/>
    </row>
    <row r="49" spans="2:24" ht="12" customHeight="1" thickBot="1">
      <c r="B49" s="39">
        <f>IF(情報!$C47="","",情報!$C47)</f>
        <v>145</v>
      </c>
      <c r="C49" s="40" t="str">
        <f t="shared" si="6"/>
        <v/>
      </c>
      <c r="D49" s="41"/>
      <c r="E49" s="42"/>
      <c r="F49" s="43"/>
      <c r="G49" s="44" t="str">
        <f t="shared" si="1"/>
        <v/>
      </c>
      <c r="H49" s="41"/>
      <c r="I49" s="42"/>
      <c r="J49" s="43"/>
      <c r="K49" s="44" t="str">
        <f t="shared" si="2"/>
        <v/>
      </c>
      <c r="L49" s="41"/>
      <c r="M49" s="42"/>
      <c r="N49" s="43"/>
      <c r="O49" s="44" t="str">
        <f t="shared" si="3"/>
        <v/>
      </c>
      <c r="P49" s="41"/>
      <c r="Q49" s="42"/>
      <c r="R49" s="43"/>
      <c r="S49" s="44" t="str">
        <f t="shared" si="4"/>
        <v/>
      </c>
      <c r="T49" s="41"/>
      <c r="U49" s="42"/>
      <c r="V49" s="43"/>
      <c r="W49" s="44" t="str">
        <f t="shared" si="5"/>
        <v/>
      </c>
      <c r="X49" s="20"/>
    </row>
    <row r="50" spans="2:24" ht="12" customHeight="1">
      <c r="B50" s="14">
        <f>IF(情報!$C48="","",情報!$C48)</f>
        <v>201</v>
      </c>
      <c r="C50" s="15" t="str">
        <f t="shared" si="6"/>
        <v/>
      </c>
      <c r="D50" s="16"/>
      <c r="E50" s="17"/>
      <c r="F50" s="18"/>
      <c r="G50" s="19" t="str">
        <f t="shared" si="1"/>
        <v/>
      </c>
      <c r="H50" s="16"/>
      <c r="I50" s="17"/>
      <c r="J50" s="18"/>
      <c r="K50" s="19" t="str">
        <f t="shared" si="2"/>
        <v/>
      </c>
      <c r="L50" s="16"/>
      <c r="M50" s="17"/>
      <c r="N50" s="18"/>
      <c r="O50" s="19" t="str">
        <f t="shared" si="3"/>
        <v/>
      </c>
      <c r="P50" s="16"/>
      <c r="Q50" s="17"/>
      <c r="R50" s="18"/>
      <c r="S50" s="19" t="str">
        <f t="shared" si="4"/>
        <v/>
      </c>
      <c r="T50" s="16"/>
      <c r="U50" s="17"/>
      <c r="V50" s="18"/>
      <c r="W50" s="19" t="str">
        <f t="shared" si="5"/>
        <v/>
      </c>
      <c r="X50" s="20"/>
    </row>
    <row r="51" spans="2:24" ht="12" customHeight="1">
      <c r="B51" s="21">
        <f>IF(情報!$C49="","",情報!$C49)</f>
        <v>202</v>
      </c>
      <c r="C51" s="22" t="str">
        <f t="shared" si="6"/>
        <v/>
      </c>
      <c r="D51" s="23"/>
      <c r="E51" s="24"/>
      <c r="F51" s="25"/>
      <c r="G51" s="26" t="str">
        <f t="shared" si="1"/>
        <v/>
      </c>
      <c r="H51" s="23"/>
      <c r="I51" s="24"/>
      <c r="J51" s="25"/>
      <c r="K51" s="26" t="str">
        <f t="shared" si="2"/>
        <v/>
      </c>
      <c r="L51" s="23"/>
      <c r="M51" s="24"/>
      <c r="N51" s="25"/>
      <c r="O51" s="26" t="str">
        <f t="shared" si="3"/>
        <v/>
      </c>
      <c r="P51" s="23"/>
      <c r="Q51" s="24"/>
      <c r="R51" s="25"/>
      <c r="S51" s="26" t="str">
        <f t="shared" si="4"/>
        <v/>
      </c>
      <c r="T51" s="23"/>
      <c r="U51" s="24"/>
      <c r="V51" s="25"/>
      <c r="W51" s="26" t="str">
        <f t="shared" si="5"/>
        <v/>
      </c>
      <c r="X51" s="20"/>
    </row>
    <row r="52" spans="2:24" ht="12" customHeight="1">
      <c r="B52" s="21">
        <f>IF(情報!$C50="","",情報!$C50)</f>
        <v>203</v>
      </c>
      <c r="C52" s="22" t="str">
        <f t="shared" si="6"/>
        <v/>
      </c>
      <c r="D52" s="23"/>
      <c r="E52" s="24"/>
      <c r="F52" s="25"/>
      <c r="G52" s="26" t="str">
        <f t="shared" si="1"/>
        <v/>
      </c>
      <c r="H52" s="23"/>
      <c r="I52" s="24"/>
      <c r="J52" s="25"/>
      <c r="K52" s="26" t="str">
        <f t="shared" si="2"/>
        <v/>
      </c>
      <c r="L52" s="23"/>
      <c r="M52" s="24"/>
      <c r="N52" s="25"/>
      <c r="O52" s="26" t="str">
        <f t="shared" si="3"/>
        <v/>
      </c>
      <c r="P52" s="23"/>
      <c r="Q52" s="24"/>
      <c r="R52" s="25"/>
      <c r="S52" s="26" t="str">
        <f t="shared" si="4"/>
        <v/>
      </c>
      <c r="T52" s="23"/>
      <c r="U52" s="24"/>
      <c r="V52" s="25"/>
      <c r="W52" s="26" t="str">
        <f t="shared" si="5"/>
        <v/>
      </c>
      <c r="X52" s="20"/>
    </row>
    <row r="53" spans="2:24" ht="12" customHeight="1">
      <c r="B53" s="21">
        <f>IF(情報!$C51="","",情報!$C51)</f>
        <v>204</v>
      </c>
      <c r="C53" s="22" t="str">
        <f t="shared" si="6"/>
        <v/>
      </c>
      <c r="D53" s="23"/>
      <c r="E53" s="24"/>
      <c r="F53" s="25"/>
      <c r="G53" s="26" t="str">
        <f t="shared" si="1"/>
        <v/>
      </c>
      <c r="H53" s="23"/>
      <c r="I53" s="24"/>
      <c r="J53" s="25"/>
      <c r="K53" s="26" t="str">
        <f t="shared" si="2"/>
        <v/>
      </c>
      <c r="L53" s="23"/>
      <c r="M53" s="24"/>
      <c r="N53" s="25"/>
      <c r="O53" s="26" t="str">
        <f t="shared" si="3"/>
        <v/>
      </c>
      <c r="P53" s="23"/>
      <c r="Q53" s="24"/>
      <c r="R53" s="25"/>
      <c r="S53" s="26" t="str">
        <f t="shared" si="4"/>
        <v/>
      </c>
      <c r="T53" s="23"/>
      <c r="U53" s="24"/>
      <c r="V53" s="25"/>
      <c r="W53" s="26" t="str">
        <f t="shared" si="5"/>
        <v/>
      </c>
      <c r="X53" s="20"/>
    </row>
    <row r="54" spans="2:24" ht="12" customHeight="1">
      <c r="B54" s="27">
        <f>IF(情報!$C52="","",情報!$C52)</f>
        <v>205</v>
      </c>
      <c r="C54" s="28" t="str">
        <f t="shared" si="6"/>
        <v/>
      </c>
      <c r="D54" s="29"/>
      <c r="E54" s="30"/>
      <c r="F54" s="31"/>
      <c r="G54" s="32" t="str">
        <f t="shared" si="1"/>
        <v/>
      </c>
      <c r="H54" s="29"/>
      <c r="I54" s="30"/>
      <c r="J54" s="31"/>
      <c r="K54" s="32" t="str">
        <f t="shared" si="2"/>
        <v/>
      </c>
      <c r="L54" s="29"/>
      <c r="M54" s="30"/>
      <c r="N54" s="31"/>
      <c r="O54" s="32" t="str">
        <f t="shared" si="3"/>
        <v/>
      </c>
      <c r="P54" s="29"/>
      <c r="Q54" s="30"/>
      <c r="R54" s="31"/>
      <c r="S54" s="32" t="str">
        <f t="shared" si="4"/>
        <v/>
      </c>
      <c r="T54" s="29"/>
      <c r="U54" s="30"/>
      <c r="V54" s="31"/>
      <c r="W54" s="32" t="str">
        <f t="shared" si="5"/>
        <v/>
      </c>
      <c r="X54" s="20"/>
    </row>
    <row r="55" spans="2:24" ht="12" customHeight="1">
      <c r="B55" s="33">
        <f>IF(情報!$C53="","",情報!$C53)</f>
        <v>206</v>
      </c>
      <c r="C55" s="34" t="str">
        <f t="shared" si="6"/>
        <v/>
      </c>
      <c r="D55" s="35"/>
      <c r="E55" s="36"/>
      <c r="F55" s="37"/>
      <c r="G55" s="38" t="str">
        <f t="shared" si="1"/>
        <v/>
      </c>
      <c r="H55" s="35"/>
      <c r="I55" s="36"/>
      <c r="J55" s="37"/>
      <c r="K55" s="38" t="str">
        <f t="shared" si="2"/>
        <v/>
      </c>
      <c r="L55" s="35"/>
      <c r="M55" s="36"/>
      <c r="N55" s="37"/>
      <c r="O55" s="38" t="str">
        <f t="shared" si="3"/>
        <v/>
      </c>
      <c r="P55" s="35"/>
      <c r="Q55" s="36"/>
      <c r="R55" s="37"/>
      <c r="S55" s="38" t="str">
        <f t="shared" si="4"/>
        <v/>
      </c>
      <c r="T55" s="35"/>
      <c r="U55" s="36"/>
      <c r="V55" s="37"/>
      <c r="W55" s="38" t="str">
        <f t="shared" si="5"/>
        <v/>
      </c>
      <c r="X55" s="20"/>
    </row>
    <row r="56" spans="2:24" ht="12" customHeight="1">
      <c r="B56" s="21">
        <f>IF(情報!$C54="","",情報!$C54)</f>
        <v>207</v>
      </c>
      <c r="C56" s="22" t="str">
        <f t="shared" si="6"/>
        <v/>
      </c>
      <c r="D56" s="23"/>
      <c r="E56" s="24"/>
      <c r="F56" s="25"/>
      <c r="G56" s="26" t="str">
        <f t="shared" si="1"/>
        <v/>
      </c>
      <c r="H56" s="23"/>
      <c r="I56" s="24"/>
      <c r="J56" s="25"/>
      <c r="K56" s="26" t="str">
        <f t="shared" si="2"/>
        <v/>
      </c>
      <c r="L56" s="23"/>
      <c r="M56" s="24"/>
      <c r="N56" s="25"/>
      <c r="O56" s="26" t="str">
        <f t="shared" si="3"/>
        <v/>
      </c>
      <c r="P56" s="23"/>
      <c r="Q56" s="24"/>
      <c r="R56" s="25"/>
      <c r="S56" s="26" t="str">
        <f t="shared" si="4"/>
        <v/>
      </c>
      <c r="T56" s="23"/>
      <c r="U56" s="24"/>
      <c r="V56" s="25"/>
      <c r="W56" s="26" t="str">
        <f t="shared" si="5"/>
        <v/>
      </c>
      <c r="X56" s="20"/>
    </row>
    <row r="57" spans="2:24" ht="12" customHeight="1">
      <c r="B57" s="21">
        <f>IF(情報!$C55="","",情報!$C55)</f>
        <v>208</v>
      </c>
      <c r="C57" s="22" t="str">
        <f t="shared" si="6"/>
        <v/>
      </c>
      <c r="D57" s="23"/>
      <c r="E57" s="24"/>
      <c r="F57" s="25"/>
      <c r="G57" s="26" t="str">
        <f t="shared" si="1"/>
        <v/>
      </c>
      <c r="H57" s="23"/>
      <c r="I57" s="24"/>
      <c r="J57" s="25"/>
      <c r="K57" s="26" t="str">
        <f t="shared" si="2"/>
        <v/>
      </c>
      <c r="L57" s="23"/>
      <c r="M57" s="24"/>
      <c r="N57" s="25"/>
      <c r="O57" s="26" t="str">
        <f t="shared" si="3"/>
        <v/>
      </c>
      <c r="P57" s="23"/>
      <c r="Q57" s="24"/>
      <c r="R57" s="25"/>
      <c r="S57" s="26" t="str">
        <f t="shared" si="4"/>
        <v/>
      </c>
      <c r="T57" s="23"/>
      <c r="U57" s="24"/>
      <c r="V57" s="25"/>
      <c r="W57" s="26" t="str">
        <f t="shared" si="5"/>
        <v/>
      </c>
      <c r="X57" s="20"/>
    </row>
    <row r="58" spans="2:24" ht="12" customHeight="1">
      <c r="B58" s="21">
        <f>IF(情報!$C56="","",情報!$C56)</f>
        <v>209</v>
      </c>
      <c r="C58" s="22" t="str">
        <f t="shared" si="6"/>
        <v/>
      </c>
      <c r="D58" s="23"/>
      <c r="E58" s="24"/>
      <c r="F58" s="25"/>
      <c r="G58" s="26" t="str">
        <f t="shared" si="1"/>
        <v/>
      </c>
      <c r="H58" s="23"/>
      <c r="I58" s="24"/>
      <c r="J58" s="25"/>
      <c r="K58" s="26" t="str">
        <f t="shared" si="2"/>
        <v/>
      </c>
      <c r="L58" s="23"/>
      <c r="M58" s="24"/>
      <c r="N58" s="25"/>
      <c r="O58" s="26" t="str">
        <f t="shared" si="3"/>
        <v/>
      </c>
      <c r="P58" s="23"/>
      <c r="Q58" s="24"/>
      <c r="R58" s="25"/>
      <c r="S58" s="26" t="str">
        <f t="shared" si="4"/>
        <v/>
      </c>
      <c r="T58" s="23"/>
      <c r="U58" s="24"/>
      <c r="V58" s="25"/>
      <c r="W58" s="26" t="str">
        <f t="shared" si="5"/>
        <v/>
      </c>
      <c r="X58" s="20"/>
    </row>
    <row r="59" spans="2:24" ht="12" customHeight="1">
      <c r="B59" s="27">
        <f>IF(情報!$C57="","",情報!$C57)</f>
        <v>210</v>
      </c>
      <c r="C59" s="28" t="str">
        <f t="shared" si="6"/>
        <v/>
      </c>
      <c r="D59" s="29"/>
      <c r="E59" s="30"/>
      <c r="F59" s="31"/>
      <c r="G59" s="32" t="str">
        <f t="shared" si="1"/>
        <v/>
      </c>
      <c r="H59" s="29"/>
      <c r="I59" s="30"/>
      <c r="J59" s="31"/>
      <c r="K59" s="32" t="str">
        <f t="shared" si="2"/>
        <v/>
      </c>
      <c r="L59" s="29"/>
      <c r="M59" s="30"/>
      <c r="N59" s="31"/>
      <c r="O59" s="32" t="str">
        <f t="shared" si="3"/>
        <v/>
      </c>
      <c r="P59" s="29"/>
      <c r="Q59" s="30"/>
      <c r="R59" s="31"/>
      <c r="S59" s="32" t="str">
        <f t="shared" si="4"/>
        <v/>
      </c>
      <c r="T59" s="29"/>
      <c r="U59" s="30"/>
      <c r="V59" s="31"/>
      <c r="W59" s="32" t="str">
        <f t="shared" si="5"/>
        <v/>
      </c>
      <c r="X59" s="20"/>
    </row>
    <row r="60" spans="2:24" ht="12" customHeight="1">
      <c r="B60" s="33">
        <f>IF(情報!$C58="","",情報!$C58)</f>
        <v>211</v>
      </c>
      <c r="C60" s="34" t="str">
        <f t="shared" si="6"/>
        <v/>
      </c>
      <c r="D60" s="35"/>
      <c r="E60" s="36"/>
      <c r="F60" s="37"/>
      <c r="G60" s="38" t="str">
        <f t="shared" si="1"/>
        <v/>
      </c>
      <c r="H60" s="35"/>
      <c r="I60" s="36"/>
      <c r="J60" s="37"/>
      <c r="K60" s="38" t="str">
        <f t="shared" si="2"/>
        <v/>
      </c>
      <c r="L60" s="35"/>
      <c r="M60" s="36"/>
      <c r="N60" s="37"/>
      <c r="O60" s="38" t="str">
        <f t="shared" si="3"/>
        <v/>
      </c>
      <c r="P60" s="35"/>
      <c r="Q60" s="36"/>
      <c r="R60" s="37"/>
      <c r="S60" s="38" t="str">
        <f t="shared" si="4"/>
        <v/>
      </c>
      <c r="T60" s="35"/>
      <c r="U60" s="36"/>
      <c r="V60" s="37"/>
      <c r="W60" s="38" t="str">
        <f t="shared" si="5"/>
        <v/>
      </c>
      <c r="X60" s="20"/>
    </row>
    <row r="61" spans="2:24" ht="12" customHeight="1">
      <c r="B61" s="21">
        <f>IF(情報!$C59="","",情報!$C59)</f>
        <v>212</v>
      </c>
      <c r="C61" s="22" t="str">
        <f t="shared" si="6"/>
        <v/>
      </c>
      <c r="D61" s="23"/>
      <c r="E61" s="24"/>
      <c r="F61" s="25"/>
      <c r="G61" s="26" t="str">
        <f t="shared" si="1"/>
        <v/>
      </c>
      <c r="H61" s="23"/>
      <c r="I61" s="24"/>
      <c r="J61" s="25"/>
      <c r="K61" s="26" t="str">
        <f t="shared" si="2"/>
        <v/>
      </c>
      <c r="L61" s="23"/>
      <c r="M61" s="24"/>
      <c r="N61" s="25"/>
      <c r="O61" s="26" t="str">
        <f t="shared" si="3"/>
        <v/>
      </c>
      <c r="P61" s="23"/>
      <c r="Q61" s="24"/>
      <c r="R61" s="25"/>
      <c r="S61" s="26" t="str">
        <f t="shared" si="4"/>
        <v/>
      </c>
      <c r="T61" s="23"/>
      <c r="U61" s="24"/>
      <c r="V61" s="25"/>
      <c r="W61" s="26" t="str">
        <f t="shared" si="5"/>
        <v/>
      </c>
      <c r="X61" s="20"/>
    </row>
    <row r="62" spans="2:24" ht="12" customHeight="1">
      <c r="B62" s="21">
        <f>IF(情報!$C60="","",情報!$C60)</f>
        <v>213</v>
      </c>
      <c r="C62" s="22" t="str">
        <f t="shared" si="6"/>
        <v/>
      </c>
      <c r="D62" s="23"/>
      <c r="E62" s="24"/>
      <c r="F62" s="25"/>
      <c r="G62" s="26" t="str">
        <f t="shared" si="1"/>
        <v/>
      </c>
      <c r="H62" s="23"/>
      <c r="I62" s="24"/>
      <c r="J62" s="25"/>
      <c r="K62" s="26" t="str">
        <f t="shared" si="2"/>
        <v/>
      </c>
      <c r="L62" s="23"/>
      <c r="M62" s="24"/>
      <c r="N62" s="25"/>
      <c r="O62" s="26" t="str">
        <f t="shared" si="3"/>
        <v/>
      </c>
      <c r="P62" s="23"/>
      <c r="Q62" s="24"/>
      <c r="R62" s="25"/>
      <c r="S62" s="26" t="str">
        <f t="shared" si="4"/>
        <v/>
      </c>
      <c r="T62" s="23"/>
      <c r="U62" s="24"/>
      <c r="V62" s="25"/>
      <c r="W62" s="26" t="str">
        <f t="shared" si="5"/>
        <v/>
      </c>
      <c r="X62" s="20"/>
    </row>
    <row r="63" spans="2:24" ht="12" customHeight="1">
      <c r="B63" s="21">
        <f>IF(情報!$C61="","",情報!$C61)</f>
        <v>214</v>
      </c>
      <c r="C63" s="22" t="str">
        <f t="shared" si="6"/>
        <v/>
      </c>
      <c r="D63" s="23"/>
      <c r="E63" s="24"/>
      <c r="F63" s="25"/>
      <c r="G63" s="26" t="str">
        <f t="shared" si="1"/>
        <v/>
      </c>
      <c r="H63" s="23"/>
      <c r="I63" s="24"/>
      <c r="J63" s="25"/>
      <c r="K63" s="26" t="str">
        <f t="shared" si="2"/>
        <v/>
      </c>
      <c r="L63" s="23"/>
      <c r="M63" s="24"/>
      <c r="N63" s="25"/>
      <c r="O63" s="26" t="str">
        <f t="shared" si="3"/>
        <v/>
      </c>
      <c r="P63" s="23"/>
      <c r="Q63" s="24"/>
      <c r="R63" s="25"/>
      <c r="S63" s="26" t="str">
        <f t="shared" si="4"/>
        <v/>
      </c>
      <c r="T63" s="23"/>
      <c r="U63" s="24"/>
      <c r="V63" s="25"/>
      <c r="W63" s="26" t="str">
        <f t="shared" si="5"/>
        <v/>
      </c>
      <c r="X63" s="20"/>
    </row>
    <row r="64" spans="2:24" ht="12" customHeight="1">
      <c r="B64" s="27">
        <f>IF(情報!$C62="","",情報!$C62)</f>
        <v>215</v>
      </c>
      <c r="C64" s="28" t="str">
        <f t="shared" si="6"/>
        <v/>
      </c>
      <c r="D64" s="29"/>
      <c r="E64" s="30"/>
      <c r="F64" s="31"/>
      <c r="G64" s="32" t="str">
        <f t="shared" si="1"/>
        <v/>
      </c>
      <c r="H64" s="29"/>
      <c r="I64" s="30"/>
      <c r="J64" s="31"/>
      <c r="K64" s="32" t="str">
        <f t="shared" si="2"/>
        <v/>
      </c>
      <c r="L64" s="29"/>
      <c r="M64" s="30"/>
      <c r="N64" s="31"/>
      <c r="O64" s="32" t="str">
        <f t="shared" si="3"/>
        <v/>
      </c>
      <c r="P64" s="29"/>
      <c r="Q64" s="30"/>
      <c r="R64" s="31"/>
      <c r="S64" s="32" t="str">
        <f t="shared" si="4"/>
        <v/>
      </c>
      <c r="T64" s="29"/>
      <c r="U64" s="30"/>
      <c r="V64" s="31"/>
      <c r="W64" s="32" t="str">
        <f t="shared" si="5"/>
        <v/>
      </c>
      <c r="X64" s="20"/>
    </row>
    <row r="65" spans="2:24" ht="12" customHeight="1">
      <c r="B65" s="33">
        <f>IF(情報!$C63="","",情報!$C63)</f>
        <v>216</v>
      </c>
      <c r="C65" s="34" t="str">
        <f t="shared" si="6"/>
        <v/>
      </c>
      <c r="D65" s="35"/>
      <c r="E65" s="36"/>
      <c r="F65" s="37"/>
      <c r="G65" s="38" t="str">
        <f t="shared" si="1"/>
        <v/>
      </c>
      <c r="H65" s="35"/>
      <c r="I65" s="36"/>
      <c r="J65" s="37"/>
      <c r="K65" s="38" t="str">
        <f t="shared" si="2"/>
        <v/>
      </c>
      <c r="L65" s="35"/>
      <c r="M65" s="36"/>
      <c r="N65" s="37"/>
      <c r="O65" s="38" t="str">
        <f t="shared" si="3"/>
        <v/>
      </c>
      <c r="P65" s="35"/>
      <c r="Q65" s="36"/>
      <c r="R65" s="37"/>
      <c r="S65" s="38" t="str">
        <f t="shared" si="4"/>
        <v/>
      </c>
      <c r="T65" s="35"/>
      <c r="U65" s="36"/>
      <c r="V65" s="37"/>
      <c r="W65" s="38" t="str">
        <f t="shared" si="5"/>
        <v/>
      </c>
      <c r="X65" s="20"/>
    </row>
    <row r="66" spans="2:24" ht="12" customHeight="1">
      <c r="B66" s="21">
        <f>IF(情報!$C64="","",情報!$C64)</f>
        <v>217</v>
      </c>
      <c r="C66" s="22" t="str">
        <f t="shared" si="6"/>
        <v/>
      </c>
      <c r="D66" s="23"/>
      <c r="E66" s="24"/>
      <c r="F66" s="25"/>
      <c r="G66" s="26" t="str">
        <f t="shared" si="1"/>
        <v/>
      </c>
      <c r="H66" s="23"/>
      <c r="I66" s="24"/>
      <c r="J66" s="25"/>
      <c r="K66" s="26" t="str">
        <f t="shared" si="2"/>
        <v/>
      </c>
      <c r="L66" s="23"/>
      <c r="M66" s="24"/>
      <c r="N66" s="25"/>
      <c r="O66" s="26" t="str">
        <f t="shared" si="3"/>
        <v/>
      </c>
      <c r="P66" s="23"/>
      <c r="Q66" s="24"/>
      <c r="R66" s="25"/>
      <c r="S66" s="26" t="str">
        <f t="shared" si="4"/>
        <v/>
      </c>
      <c r="T66" s="23"/>
      <c r="U66" s="24"/>
      <c r="V66" s="25"/>
      <c r="W66" s="26" t="str">
        <f t="shared" si="5"/>
        <v/>
      </c>
      <c r="X66" s="20"/>
    </row>
    <row r="67" spans="2:24" ht="12" customHeight="1">
      <c r="B67" s="21">
        <f>IF(情報!$C65="","",情報!$C65)</f>
        <v>218</v>
      </c>
      <c r="C67" s="22" t="str">
        <f t="shared" si="6"/>
        <v/>
      </c>
      <c r="D67" s="23"/>
      <c r="E67" s="24"/>
      <c r="F67" s="25"/>
      <c r="G67" s="26" t="str">
        <f t="shared" si="1"/>
        <v/>
      </c>
      <c r="H67" s="23"/>
      <c r="I67" s="24"/>
      <c r="J67" s="25"/>
      <c r="K67" s="26" t="str">
        <f t="shared" si="2"/>
        <v/>
      </c>
      <c r="L67" s="23"/>
      <c r="M67" s="24"/>
      <c r="N67" s="25"/>
      <c r="O67" s="26" t="str">
        <f t="shared" si="3"/>
        <v/>
      </c>
      <c r="P67" s="23"/>
      <c r="Q67" s="24"/>
      <c r="R67" s="25"/>
      <c r="S67" s="26" t="str">
        <f t="shared" si="4"/>
        <v/>
      </c>
      <c r="T67" s="23"/>
      <c r="U67" s="24"/>
      <c r="V67" s="25"/>
      <c r="W67" s="26" t="str">
        <f t="shared" si="5"/>
        <v/>
      </c>
      <c r="X67" s="20"/>
    </row>
    <row r="68" spans="2:24" ht="12" customHeight="1">
      <c r="B68" s="21">
        <f>IF(情報!$C66="","",情報!$C66)</f>
        <v>219</v>
      </c>
      <c r="C68" s="22" t="str">
        <f t="shared" si="6"/>
        <v/>
      </c>
      <c r="D68" s="23"/>
      <c r="E68" s="24"/>
      <c r="F68" s="25"/>
      <c r="G68" s="26" t="str">
        <f t="shared" si="1"/>
        <v/>
      </c>
      <c r="H68" s="23"/>
      <c r="I68" s="24"/>
      <c r="J68" s="25"/>
      <c r="K68" s="26" t="str">
        <f t="shared" si="2"/>
        <v/>
      </c>
      <c r="L68" s="23"/>
      <c r="M68" s="24"/>
      <c r="N68" s="25"/>
      <c r="O68" s="26" t="str">
        <f t="shared" si="3"/>
        <v/>
      </c>
      <c r="P68" s="23"/>
      <c r="Q68" s="24"/>
      <c r="R68" s="25"/>
      <c r="S68" s="26" t="str">
        <f t="shared" si="4"/>
        <v/>
      </c>
      <c r="T68" s="23"/>
      <c r="U68" s="24"/>
      <c r="V68" s="25"/>
      <c r="W68" s="26" t="str">
        <f t="shared" si="5"/>
        <v/>
      </c>
      <c r="X68" s="20"/>
    </row>
    <row r="69" spans="2:24" ht="12" customHeight="1">
      <c r="B69" s="27">
        <f>IF(情報!$C67="","",情報!$C67)</f>
        <v>220</v>
      </c>
      <c r="C69" s="28" t="str">
        <f t="shared" ref="C69:C100" si="7">IF(ISERROR(VLOOKUP($B69,名列,2,FALSE)&amp;""),"",VLOOKUP($B69,名列,2,FALSE)&amp;"")</f>
        <v/>
      </c>
      <c r="D69" s="29"/>
      <c r="E69" s="30"/>
      <c r="F69" s="31"/>
      <c r="G69" s="32" t="str">
        <f t="shared" ref="G69:G132" si="8">IF(D69&amp;E69&amp;F69="","",SUM(D69:F69))</f>
        <v/>
      </c>
      <c r="H69" s="29"/>
      <c r="I69" s="30"/>
      <c r="J69" s="31"/>
      <c r="K69" s="32" t="str">
        <f t="shared" ref="K69:K132" si="9">IF(H69&amp;I69&amp;J69="","",SUM(H69:J69))</f>
        <v/>
      </c>
      <c r="L69" s="29"/>
      <c r="M69" s="30"/>
      <c r="N69" s="31"/>
      <c r="O69" s="32" t="str">
        <f t="shared" ref="O69:O132" si="10">IF(L69&amp;M69&amp;N69="","",SUM(L69:N69))</f>
        <v/>
      </c>
      <c r="P69" s="29"/>
      <c r="Q69" s="30"/>
      <c r="R69" s="31"/>
      <c r="S69" s="32" t="str">
        <f t="shared" ref="S69:S132" si="11">IF(P69&amp;Q69&amp;R69="","",SUM(P69:R69))</f>
        <v/>
      </c>
      <c r="T69" s="29"/>
      <c r="U69" s="30"/>
      <c r="V69" s="31"/>
      <c r="W69" s="32" t="str">
        <f t="shared" ref="W69:W132" si="12">IF(T69&amp;U69&amp;V69="","",SUM(T69:V69))</f>
        <v/>
      </c>
      <c r="X69" s="20"/>
    </row>
    <row r="70" spans="2:24" ht="12" customHeight="1">
      <c r="B70" s="33">
        <f>IF(情報!$C68="","",情報!$C68)</f>
        <v>221</v>
      </c>
      <c r="C70" s="34" t="str">
        <f t="shared" si="7"/>
        <v/>
      </c>
      <c r="D70" s="35"/>
      <c r="E70" s="36"/>
      <c r="F70" s="37"/>
      <c r="G70" s="38" t="str">
        <f t="shared" si="8"/>
        <v/>
      </c>
      <c r="H70" s="35"/>
      <c r="I70" s="36"/>
      <c r="J70" s="37"/>
      <c r="K70" s="38" t="str">
        <f t="shared" si="9"/>
        <v/>
      </c>
      <c r="L70" s="35"/>
      <c r="M70" s="36"/>
      <c r="N70" s="37"/>
      <c r="O70" s="38" t="str">
        <f t="shared" si="10"/>
        <v/>
      </c>
      <c r="P70" s="35"/>
      <c r="Q70" s="36"/>
      <c r="R70" s="37"/>
      <c r="S70" s="38" t="str">
        <f t="shared" si="11"/>
        <v/>
      </c>
      <c r="T70" s="35"/>
      <c r="U70" s="36"/>
      <c r="V70" s="37"/>
      <c r="W70" s="38" t="str">
        <f t="shared" si="12"/>
        <v/>
      </c>
      <c r="X70" s="20"/>
    </row>
    <row r="71" spans="2:24" ht="12" customHeight="1">
      <c r="B71" s="21">
        <f>IF(情報!$C69="","",情報!$C69)</f>
        <v>222</v>
      </c>
      <c r="C71" s="22" t="str">
        <f t="shared" si="7"/>
        <v/>
      </c>
      <c r="D71" s="23"/>
      <c r="E71" s="24"/>
      <c r="F71" s="25"/>
      <c r="G71" s="26" t="str">
        <f t="shared" si="8"/>
        <v/>
      </c>
      <c r="H71" s="23"/>
      <c r="I71" s="24"/>
      <c r="J71" s="25"/>
      <c r="K71" s="26" t="str">
        <f t="shared" si="9"/>
        <v/>
      </c>
      <c r="L71" s="23"/>
      <c r="M71" s="24"/>
      <c r="N71" s="25"/>
      <c r="O71" s="26" t="str">
        <f t="shared" si="10"/>
        <v/>
      </c>
      <c r="P71" s="23"/>
      <c r="Q71" s="24"/>
      <c r="R71" s="25"/>
      <c r="S71" s="26" t="str">
        <f t="shared" si="11"/>
        <v/>
      </c>
      <c r="T71" s="23"/>
      <c r="U71" s="24"/>
      <c r="V71" s="25"/>
      <c r="W71" s="26" t="str">
        <f t="shared" si="12"/>
        <v/>
      </c>
      <c r="X71" s="20"/>
    </row>
    <row r="72" spans="2:24" ht="12" customHeight="1">
      <c r="B72" s="21">
        <f>IF(情報!$C70="","",情報!$C70)</f>
        <v>223</v>
      </c>
      <c r="C72" s="22" t="str">
        <f t="shared" si="7"/>
        <v/>
      </c>
      <c r="D72" s="23"/>
      <c r="E72" s="24"/>
      <c r="F72" s="25"/>
      <c r="G72" s="26" t="str">
        <f t="shared" si="8"/>
        <v/>
      </c>
      <c r="H72" s="23"/>
      <c r="I72" s="24"/>
      <c r="J72" s="25"/>
      <c r="K72" s="26" t="str">
        <f t="shared" si="9"/>
        <v/>
      </c>
      <c r="L72" s="23"/>
      <c r="M72" s="24"/>
      <c r="N72" s="25"/>
      <c r="O72" s="26" t="str">
        <f t="shared" si="10"/>
        <v/>
      </c>
      <c r="P72" s="23"/>
      <c r="Q72" s="24"/>
      <c r="R72" s="25"/>
      <c r="S72" s="26" t="str">
        <f t="shared" si="11"/>
        <v/>
      </c>
      <c r="T72" s="23"/>
      <c r="U72" s="24"/>
      <c r="V72" s="25"/>
      <c r="W72" s="26" t="str">
        <f t="shared" si="12"/>
        <v/>
      </c>
      <c r="X72" s="20"/>
    </row>
    <row r="73" spans="2:24" ht="12" customHeight="1">
      <c r="B73" s="21">
        <f>IF(情報!$C71="","",情報!$C71)</f>
        <v>224</v>
      </c>
      <c r="C73" s="22" t="str">
        <f t="shared" si="7"/>
        <v/>
      </c>
      <c r="D73" s="23"/>
      <c r="E73" s="24"/>
      <c r="F73" s="25"/>
      <c r="G73" s="26" t="str">
        <f t="shared" si="8"/>
        <v/>
      </c>
      <c r="H73" s="23"/>
      <c r="I73" s="24"/>
      <c r="J73" s="25"/>
      <c r="K73" s="26" t="str">
        <f t="shared" si="9"/>
        <v/>
      </c>
      <c r="L73" s="23"/>
      <c r="M73" s="24"/>
      <c r="N73" s="25"/>
      <c r="O73" s="26" t="str">
        <f t="shared" si="10"/>
        <v/>
      </c>
      <c r="P73" s="23"/>
      <c r="Q73" s="24"/>
      <c r="R73" s="25"/>
      <c r="S73" s="26" t="str">
        <f t="shared" si="11"/>
        <v/>
      </c>
      <c r="T73" s="23"/>
      <c r="U73" s="24"/>
      <c r="V73" s="25"/>
      <c r="W73" s="26" t="str">
        <f t="shared" si="12"/>
        <v/>
      </c>
      <c r="X73" s="20"/>
    </row>
    <row r="74" spans="2:24" ht="12" customHeight="1">
      <c r="B74" s="27">
        <f>IF(情報!$C72="","",情報!$C72)</f>
        <v>225</v>
      </c>
      <c r="C74" s="28" t="str">
        <f t="shared" si="7"/>
        <v/>
      </c>
      <c r="D74" s="29"/>
      <c r="E74" s="30"/>
      <c r="F74" s="31"/>
      <c r="G74" s="32" t="str">
        <f t="shared" si="8"/>
        <v/>
      </c>
      <c r="H74" s="29"/>
      <c r="I74" s="30"/>
      <c r="J74" s="31"/>
      <c r="K74" s="32" t="str">
        <f t="shared" si="9"/>
        <v/>
      </c>
      <c r="L74" s="29"/>
      <c r="M74" s="30"/>
      <c r="N74" s="31"/>
      <c r="O74" s="32" t="str">
        <f t="shared" si="10"/>
        <v/>
      </c>
      <c r="P74" s="29"/>
      <c r="Q74" s="30"/>
      <c r="R74" s="31"/>
      <c r="S74" s="32" t="str">
        <f t="shared" si="11"/>
        <v/>
      </c>
      <c r="T74" s="29"/>
      <c r="U74" s="30"/>
      <c r="V74" s="31"/>
      <c r="W74" s="32" t="str">
        <f t="shared" si="12"/>
        <v/>
      </c>
      <c r="X74" s="20"/>
    </row>
    <row r="75" spans="2:24" ht="12" customHeight="1">
      <c r="B75" s="33">
        <f>IF(情報!$C73="","",情報!$C73)</f>
        <v>226</v>
      </c>
      <c r="C75" s="34" t="str">
        <f t="shared" si="7"/>
        <v/>
      </c>
      <c r="D75" s="35"/>
      <c r="E75" s="36"/>
      <c r="F75" s="37"/>
      <c r="G75" s="38" t="str">
        <f t="shared" si="8"/>
        <v/>
      </c>
      <c r="H75" s="35"/>
      <c r="I75" s="36"/>
      <c r="J75" s="37"/>
      <c r="K75" s="38" t="str">
        <f t="shared" si="9"/>
        <v/>
      </c>
      <c r="L75" s="35"/>
      <c r="M75" s="36"/>
      <c r="N75" s="37"/>
      <c r="O75" s="38" t="str">
        <f t="shared" si="10"/>
        <v/>
      </c>
      <c r="P75" s="35"/>
      <c r="Q75" s="36"/>
      <c r="R75" s="37"/>
      <c r="S75" s="38" t="str">
        <f t="shared" si="11"/>
        <v/>
      </c>
      <c r="T75" s="35"/>
      <c r="U75" s="36"/>
      <c r="V75" s="37"/>
      <c r="W75" s="38" t="str">
        <f t="shared" si="12"/>
        <v/>
      </c>
      <c r="X75" s="20"/>
    </row>
    <row r="76" spans="2:24" ht="12" customHeight="1">
      <c r="B76" s="21">
        <f>IF(情報!$C74="","",情報!$C74)</f>
        <v>227</v>
      </c>
      <c r="C76" s="22" t="str">
        <f t="shared" si="7"/>
        <v/>
      </c>
      <c r="D76" s="23"/>
      <c r="E76" s="24"/>
      <c r="F76" s="25"/>
      <c r="G76" s="26" t="str">
        <f t="shared" si="8"/>
        <v/>
      </c>
      <c r="H76" s="23"/>
      <c r="I76" s="24"/>
      <c r="J76" s="25"/>
      <c r="K76" s="26" t="str">
        <f t="shared" si="9"/>
        <v/>
      </c>
      <c r="L76" s="23"/>
      <c r="M76" s="24"/>
      <c r="N76" s="25"/>
      <c r="O76" s="26" t="str">
        <f t="shared" si="10"/>
        <v/>
      </c>
      <c r="P76" s="23"/>
      <c r="Q76" s="24"/>
      <c r="R76" s="25"/>
      <c r="S76" s="26" t="str">
        <f t="shared" si="11"/>
        <v/>
      </c>
      <c r="T76" s="23"/>
      <c r="U76" s="24"/>
      <c r="V76" s="25"/>
      <c r="W76" s="26" t="str">
        <f t="shared" si="12"/>
        <v/>
      </c>
      <c r="X76" s="20"/>
    </row>
    <row r="77" spans="2:24" ht="12" customHeight="1">
      <c r="B77" s="21">
        <f>IF(情報!$C75="","",情報!$C75)</f>
        <v>228</v>
      </c>
      <c r="C77" s="22" t="str">
        <f t="shared" si="7"/>
        <v/>
      </c>
      <c r="D77" s="23"/>
      <c r="E77" s="24"/>
      <c r="F77" s="25"/>
      <c r="G77" s="26" t="str">
        <f t="shared" si="8"/>
        <v/>
      </c>
      <c r="H77" s="23"/>
      <c r="I77" s="24"/>
      <c r="J77" s="25"/>
      <c r="K77" s="26" t="str">
        <f t="shared" si="9"/>
        <v/>
      </c>
      <c r="L77" s="23"/>
      <c r="M77" s="24"/>
      <c r="N77" s="25"/>
      <c r="O77" s="26" t="str">
        <f t="shared" si="10"/>
        <v/>
      </c>
      <c r="P77" s="23"/>
      <c r="Q77" s="24"/>
      <c r="R77" s="25"/>
      <c r="S77" s="26" t="str">
        <f t="shared" si="11"/>
        <v/>
      </c>
      <c r="T77" s="23"/>
      <c r="U77" s="24"/>
      <c r="V77" s="25"/>
      <c r="W77" s="26" t="str">
        <f t="shared" si="12"/>
        <v/>
      </c>
      <c r="X77" s="20"/>
    </row>
    <row r="78" spans="2:24" ht="12" customHeight="1">
      <c r="B78" s="21">
        <f>IF(情報!$C76="","",情報!$C76)</f>
        <v>229</v>
      </c>
      <c r="C78" s="22" t="str">
        <f t="shared" si="7"/>
        <v/>
      </c>
      <c r="D78" s="23"/>
      <c r="E78" s="24"/>
      <c r="F78" s="25"/>
      <c r="G78" s="26" t="str">
        <f t="shared" si="8"/>
        <v/>
      </c>
      <c r="H78" s="23"/>
      <c r="I78" s="24"/>
      <c r="J78" s="25"/>
      <c r="K78" s="26" t="str">
        <f t="shared" si="9"/>
        <v/>
      </c>
      <c r="L78" s="23"/>
      <c r="M78" s="24"/>
      <c r="N78" s="25"/>
      <c r="O78" s="26" t="str">
        <f t="shared" si="10"/>
        <v/>
      </c>
      <c r="P78" s="23"/>
      <c r="Q78" s="24"/>
      <c r="R78" s="25"/>
      <c r="S78" s="26" t="str">
        <f t="shared" si="11"/>
        <v/>
      </c>
      <c r="T78" s="23"/>
      <c r="U78" s="24"/>
      <c r="V78" s="25"/>
      <c r="W78" s="26" t="str">
        <f t="shared" si="12"/>
        <v/>
      </c>
      <c r="X78" s="20"/>
    </row>
    <row r="79" spans="2:24" ht="12" customHeight="1">
      <c r="B79" s="27">
        <f>IF(情報!$C77="","",情報!$C77)</f>
        <v>230</v>
      </c>
      <c r="C79" s="28" t="str">
        <f t="shared" si="7"/>
        <v/>
      </c>
      <c r="D79" s="29"/>
      <c r="E79" s="30"/>
      <c r="F79" s="31"/>
      <c r="G79" s="32" t="str">
        <f t="shared" si="8"/>
        <v/>
      </c>
      <c r="H79" s="29"/>
      <c r="I79" s="30"/>
      <c r="J79" s="31"/>
      <c r="K79" s="32" t="str">
        <f t="shared" si="9"/>
        <v/>
      </c>
      <c r="L79" s="29"/>
      <c r="M79" s="30"/>
      <c r="N79" s="31"/>
      <c r="O79" s="32" t="str">
        <f t="shared" si="10"/>
        <v/>
      </c>
      <c r="P79" s="29"/>
      <c r="Q79" s="30"/>
      <c r="R79" s="31"/>
      <c r="S79" s="32" t="str">
        <f t="shared" si="11"/>
        <v/>
      </c>
      <c r="T79" s="29"/>
      <c r="U79" s="30"/>
      <c r="V79" s="31"/>
      <c r="W79" s="32" t="str">
        <f t="shared" si="12"/>
        <v/>
      </c>
      <c r="X79" s="20"/>
    </row>
    <row r="80" spans="2:24" ht="12" customHeight="1">
      <c r="B80" s="33">
        <f>IF(情報!$C78="","",情報!$C78)</f>
        <v>231</v>
      </c>
      <c r="C80" s="34" t="str">
        <f t="shared" si="7"/>
        <v/>
      </c>
      <c r="D80" s="35"/>
      <c r="E80" s="36"/>
      <c r="F80" s="37"/>
      <c r="G80" s="38" t="str">
        <f t="shared" si="8"/>
        <v/>
      </c>
      <c r="H80" s="35"/>
      <c r="I80" s="36"/>
      <c r="J80" s="37"/>
      <c r="K80" s="38" t="str">
        <f t="shared" si="9"/>
        <v/>
      </c>
      <c r="L80" s="35"/>
      <c r="M80" s="36"/>
      <c r="N80" s="37"/>
      <c r="O80" s="38" t="str">
        <f t="shared" si="10"/>
        <v/>
      </c>
      <c r="P80" s="35"/>
      <c r="Q80" s="36"/>
      <c r="R80" s="37"/>
      <c r="S80" s="38" t="str">
        <f t="shared" si="11"/>
        <v/>
      </c>
      <c r="T80" s="35"/>
      <c r="U80" s="36"/>
      <c r="V80" s="37"/>
      <c r="W80" s="38" t="str">
        <f t="shared" si="12"/>
        <v/>
      </c>
      <c r="X80" s="20"/>
    </row>
    <row r="81" spans="1:24" s="403" customFormat="1" ht="12" customHeight="1">
      <c r="A81" s="484"/>
      <c r="B81" s="45">
        <f>IF(情報!$C79="","",情報!$C79)</f>
        <v>232</v>
      </c>
      <c r="C81" s="46" t="str">
        <f t="shared" si="7"/>
        <v/>
      </c>
      <c r="D81" s="23"/>
      <c r="E81" s="24"/>
      <c r="F81" s="25"/>
      <c r="G81" s="47" t="str">
        <f t="shared" si="8"/>
        <v/>
      </c>
      <c r="H81" s="23"/>
      <c r="I81" s="24"/>
      <c r="J81" s="25"/>
      <c r="K81" s="47" t="str">
        <f t="shared" si="9"/>
        <v/>
      </c>
      <c r="L81" s="23"/>
      <c r="M81" s="24"/>
      <c r="N81" s="25"/>
      <c r="O81" s="47" t="str">
        <f t="shared" si="10"/>
        <v/>
      </c>
      <c r="P81" s="23"/>
      <c r="Q81" s="24"/>
      <c r="R81" s="25"/>
      <c r="S81" s="47" t="str">
        <f t="shared" si="11"/>
        <v/>
      </c>
      <c r="T81" s="23"/>
      <c r="U81" s="24"/>
      <c r="V81" s="25"/>
      <c r="W81" s="47" t="str">
        <f t="shared" si="12"/>
        <v/>
      </c>
      <c r="X81" s="48"/>
    </row>
    <row r="82" spans="1:24" ht="12" customHeight="1">
      <c r="B82" s="21">
        <f>IF(情報!$C80="","",情報!$C80)</f>
        <v>233</v>
      </c>
      <c r="C82" s="22" t="str">
        <f t="shared" si="7"/>
        <v/>
      </c>
      <c r="D82" s="23"/>
      <c r="E82" s="24"/>
      <c r="F82" s="25"/>
      <c r="G82" s="26" t="str">
        <f t="shared" si="8"/>
        <v/>
      </c>
      <c r="H82" s="23"/>
      <c r="I82" s="24"/>
      <c r="J82" s="25"/>
      <c r="K82" s="26" t="str">
        <f t="shared" si="9"/>
        <v/>
      </c>
      <c r="L82" s="23"/>
      <c r="M82" s="24"/>
      <c r="N82" s="25"/>
      <c r="O82" s="26" t="str">
        <f t="shared" si="10"/>
        <v/>
      </c>
      <c r="P82" s="23"/>
      <c r="Q82" s="24"/>
      <c r="R82" s="25"/>
      <c r="S82" s="26" t="str">
        <f t="shared" si="11"/>
        <v/>
      </c>
      <c r="T82" s="23"/>
      <c r="U82" s="24"/>
      <c r="V82" s="25"/>
      <c r="W82" s="26" t="str">
        <f t="shared" si="12"/>
        <v/>
      </c>
      <c r="X82" s="20"/>
    </row>
    <row r="83" spans="1:24" ht="12" customHeight="1">
      <c r="B83" s="21">
        <f>IF(情報!$C81="","",情報!$C81)</f>
        <v>234</v>
      </c>
      <c r="C83" s="22" t="str">
        <f t="shared" si="7"/>
        <v/>
      </c>
      <c r="D83" s="23"/>
      <c r="E83" s="24"/>
      <c r="F83" s="25"/>
      <c r="G83" s="26" t="str">
        <f t="shared" si="8"/>
        <v/>
      </c>
      <c r="H83" s="23"/>
      <c r="I83" s="24"/>
      <c r="J83" s="25"/>
      <c r="K83" s="26" t="str">
        <f t="shared" si="9"/>
        <v/>
      </c>
      <c r="L83" s="23"/>
      <c r="M83" s="24"/>
      <c r="N83" s="25"/>
      <c r="O83" s="26" t="str">
        <f t="shared" si="10"/>
        <v/>
      </c>
      <c r="P83" s="23"/>
      <c r="Q83" s="24"/>
      <c r="R83" s="25"/>
      <c r="S83" s="26" t="str">
        <f t="shared" si="11"/>
        <v/>
      </c>
      <c r="T83" s="23"/>
      <c r="U83" s="24"/>
      <c r="V83" s="25"/>
      <c r="W83" s="26" t="str">
        <f t="shared" si="12"/>
        <v/>
      </c>
      <c r="X83" s="20"/>
    </row>
    <row r="84" spans="1:24" ht="12" customHeight="1">
      <c r="B84" s="27">
        <f>IF(情報!$C82="","",情報!$C82)</f>
        <v>235</v>
      </c>
      <c r="C84" s="28" t="str">
        <f t="shared" si="7"/>
        <v/>
      </c>
      <c r="D84" s="29"/>
      <c r="E84" s="30"/>
      <c r="F84" s="31"/>
      <c r="G84" s="32" t="str">
        <f t="shared" si="8"/>
        <v/>
      </c>
      <c r="H84" s="29"/>
      <c r="I84" s="30"/>
      <c r="J84" s="31"/>
      <c r="K84" s="32" t="str">
        <f t="shared" si="9"/>
        <v/>
      </c>
      <c r="L84" s="29"/>
      <c r="M84" s="30"/>
      <c r="N84" s="31"/>
      <c r="O84" s="32" t="str">
        <f t="shared" si="10"/>
        <v/>
      </c>
      <c r="P84" s="29"/>
      <c r="Q84" s="30"/>
      <c r="R84" s="31"/>
      <c r="S84" s="32" t="str">
        <f t="shared" si="11"/>
        <v/>
      </c>
      <c r="T84" s="29"/>
      <c r="U84" s="30"/>
      <c r="V84" s="31"/>
      <c r="W84" s="32" t="str">
        <f t="shared" si="12"/>
        <v/>
      </c>
      <c r="X84" s="20"/>
    </row>
    <row r="85" spans="1:24" ht="12" customHeight="1">
      <c r="B85" s="33">
        <f>IF(情報!$C83="","",情報!$C83)</f>
        <v>236</v>
      </c>
      <c r="C85" s="34" t="str">
        <f t="shared" si="7"/>
        <v/>
      </c>
      <c r="D85" s="35"/>
      <c r="E85" s="36"/>
      <c r="F85" s="37"/>
      <c r="G85" s="38" t="str">
        <f t="shared" si="8"/>
        <v/>
      </c>
      <c r="H85" s="35"/>
      <c r="I85" s="36"/>
      <c r="J85" s="37"/>
      <c r="K85" s="38" t="str">
        <f t="shared" si="9"/>
        <v/>
      </c>
      <c r="L85" s="35"/>
      <c r="M85" s="36"/>
      <c r="N85" s="37"/>
      <c r="O85" s="38" t="str">
        <f t="shared" si="10"/>
        <v/>
      </c>
      <c r="P85" s="35"/>
      <c r="Q85" s="36"/>
      <c r="R85" s="37"/>
      <c r="S85" s="38" t="str">
        <f t="shared" si="11"/>
        <v/>
      </c>
      <c r="T85" s="35"/>
      <c r="U85" s="36"/>
      <c r="V85" s="37"/>
      <c r="W85" s="38" t="str">
        <f t="shared" si="12"/>
        <v/>
      </c>
      <c r="X85" s="20"/>
    </row>
    <row r="86" spans="1:24" ht="12" customHeight="1">
      <c r="B86" s="21">
        <f>IF(情報!$C84="","",情報!$C84)</f>
        <v>237</v>
      </c>
      <c r="C86" s="22" t="str">
        <f t="shared" si="7"/>
        <v/>
      </c>
      <c r="D86" s="23"/>
      <c r="E86" s="24"/>
      <c r="F86" s="25"/>
      <c r="G86" s="26" t="str">
        <f t="shared" si="8"/>
        <v/>
      </c>
      <c r="H86" s="23"/>
      <c r="I86" s="24"/>
      <c r="J86" s="25"/>
      <c r="K86" s="26" t="str">
        <f t="shared" si="9"/>
        <v/>
      </c>
      <c r="L86" s="23"/>
      <c r="M86" s="24"/>
      <c r="N86" s="25"/>
      <c r="O86" s="26" t="str">
        <f t="shared" si="10"/>
        <v/>
      </c>
      <c r="P86" s="23"/>
      <c r="Q86" s="24"/>
      <c r="R86" s="25"/>
      <c r="S86" s="26" t="str">
        <f t="shared" si="11"/>
        <v/>
      </c>
      <c r="T86" s="23"/>
      <c r="U86" s="24"/>
      <c r="V86" s="25"/>
      <c r="W86" s="26" t="str">
        <f t="shared" si="12"/>
        <v/>
      </c>
      <c r="X86" s="20"/>
    </row>
    <row r="87" spans="1:24" ht="12" customHeight="1">
      <c r="B87" s="21">
        <f>IF(情報!$C85="","",情報!$C85)</f>
        <v>238</v>
      </c>
      <c r="C87" s="22" t="str">
        <f t="shared" si="7"/>
        <v/>
      </c>
      <c r="D87" s="23"/>
      <c r="E87" s="24"/>
      <c r="F87" s="25"/>
      <c r="G87" s="26" t="str">
        <f t="shared" si="8"/>
        <v/>
      </c>
      <c r="H87" s="23"/>
      <c r="I87" s="24"/>
      <c r="J87" s="25"/>
      <c r="K87" s="26" t="str">
        <f t="shared" si="9"/>
        <v/>
      </c>
      <c r="L87" s="23"/>
      <c r="M87" s="24"/>
      <c r="N87" s="25"/>
      <c r="O87" s="26" t="str">
        <f t="shared" si="10"/>
        <v/>
      </c>
      <c r="P87" s="23"/>
      <c r="Q87" s="24"/>
      <c r="R87" s="25"/>
      <c r="S87" s="26" t="str">
        <f t="shared" si="11"/>
        <v/>
      </c>
      <c r="T87" s="23"/>
      <c r="U87" s="24"/>
      <c r="V87" s="25"/>
      <c r="W87" s="26" t="str">
        <f t="shared" si="12"/>
        <v/>
      </c>
      <c r="X87" s="20"/>
    </row>
    <row r="88" spans="1:24" ht="12" customHeight="1">
      <c r="B88" s="21">
        <f>IF(情報!$C86="","",情報!$C86)</f>
        <v>239</v>
      </c>
      <c r="C88" s="22" t="str">
        <f t="shared" si="7"/>
        <v/>
      </c>
      <c r="D88" s="23"/>
      <c r="E88" s="24"/>
      <c r="F88" s="25"/>
      <c r="G88" s="26" t="str">
        <f t="shared" si="8"/>
        <v/>
      </c>
      <c r="H88" s="23"/>
      <c r="I88" s="24"/>
      <c r="J88" s="25"/>
      <c r="K88" s="26" t="str">
        <f t="shared" si="9"/>
        <v/>
      </c>
      <c r="L88" s="23"/>
      <c r="M88" s="24"/>
      <c r="N88" s="25"/>
      <c r="O88" s="26" t="str">
        <f t="shared" si="10"/>
        <v/>
      </c>
      <c r="P88" s="23"/>
      <c r="Q88" s="24"/>
      <c r="R88" s="25"/>
      <c r="S88" s="26" t="str">
        <f t="shared" si="11"/>
        <v/>
      </c>
      <c r="T88" s="23"/>
      <c r="U88" s="24"/>
      <c r="V88" s="25"/>
      <c r="W88" s="26" t="str">
        <f t="shared" si="12"/>
        <v/>
      </c>
      <c r="X88" s="20"/>
    </row>
    <row r="89" spans="1:24" ht="12" customHeight="1">
      <c r="B89" s="27">
        <f>IF(情報!$C87="","",情報!$C87)</f>
        <v>240</v>
      </c>
      <c r="C89" s="28" t="str">
        <f t="shared" si="7"/>
        <v/>
      </c>
      <c r="D89" s="29"/>
      <c r="E89" s="30"/>
      <c r="F89" s="31"/>
      <c r="G89" s="32" t="str">
        <f t="shared" si="8"/>
        <v/>
      </c>
      <c r="H89" s="29"/>
      <c r="I89" s="30"/>
      <c r="J89" s="31"/>
      <c r="K89" s="32" t="str">
        <f t="shared" si="9"/>
        <v/>
      </c>
      <c r="L89" s="29"/>
      <c r="M89" s="30"/>
      <c r="N89" s="31"/>
      <c r="O89" s="32" t="str">
        <f t="shared" si="10"/>
        <v/>
      </c>
      <c r="P89" s="29"/>
      <c r="Q89" s="30"/>
      <c r="R89" s="31"/>
      <c r="S89" s="32" t="str">
        <f t="shared" si="11"/>
        <v/>
      </c>
      <c r="T89" s="29"/>
      <c r="U89" s="30"/>
      <c r="V89" s="31"/>
      <c r="W89" s="32" t="str">
        <f t="shared" si="12"/>
        <v/>
      </c>
      <c r="X89" s="20"/>
    </row>
    <row r="90" spans="1:24" ht="12" customHeight="1">
      <c r="B90" s="33">
        <f>IF(情報!$C88="","",情報!$C88)</f>
        <v>241</v>
      </c>
      <c r="C90" s="34" t="str">
        <f t="shared" si="7"/>
        <v/>
      </c>
      <c r="D90" s="35"/>
      <c r="E90" s="36"/>
      <c r="F90" s="37"/>
      <c r="G90" s="38" t="str">
        <f t="shared" si="8"/>
        <v/>
      </c>
      <c r="H90" s="35"/>
      <c r="I90" s="36"/>
      <c r="J90" s="37"/>
      <c r="K90" s="38" t="str">
        <f t="shared" si="9"/>
        <v/>
      </c>
      <c r="L90" s="35"/>
      <c r="M90" s="36"/>
      <c r="N90" s="37"/>
      <c r="O90" s="38" t="str">
        <f t="shared" si="10"/>
        <v/>
      </c>
      <c r="P90" s="35"/>
      <c r="Q90" s="36"/>
      <c r="R90" s="37"/>
      <c r="S90" s="38" t="str">
        <f t="shared" si="11"/>
        <v/>
      </c>
      <c r="T90" s="35"/>
      <c r="U90" s="36"/>
      <c r="V90" s="37"/>
      <c r="W90" s="38" t="str">
        <f t="shared" si="12"/>
        <v/>
      </c>
      <c r="X90" s="20"/>
    </row>
    <row r="91" spans="1:24" ht="12" customHeight="1">
      <c r="B91" s="21">
        <f>IF(情報!$C89="","",情報!$C89)</f>
        <v>242</v>
      </c>
      <c r="C91" s="22" t="str">
        <f t="shared" si="7"/>
        <v/>
      </c>
      <c r="D91" s="23"/>
      <c r="E91" s="24"/>
      <c r="F91" s="25"/>
      <c r="G91" s="26" t="str">
        <f t="shared" si="8"/>
        <v/>
      </c>
      <c r="H91" s="23"/>
      <c r="I91" s="24"/>
      <c r="J91" s="25"/>
      <c r="K91" s="26" t="str">
        <f t="shared" si="9"/>
        <v/>
      </c>
      <c r="L91" s="23"/>
      <c r="M91" s="24"/>
      <c r="N91" s="25"/>
      <c r="O91" s="26" t="str">
        <f t="shared" si="10"/>
        <v/>
      </c>
      <c r="P91" s="23"/>
      <c r="Q91" s="24"/>
      <c r="R91" s="25"/>
      <c r="S91" s="26" t="str">
        <f t="shared" si="11"/>
        <v/>
      </c>
      <c r="T91" s="23"/>
      <c r="U91" s="24"/>
      <c r="V91" s="25"/>
      <c r="W91" s="26" t="str">
        <f t="shared" si="12"/>
        <v/>
      </c>
      <c r="X91" s="20"/>
    </row>
    <row r="92" spans="1:24" ht="12" customHeight="1">
      <c r="B92" s="21">
        <f>IF(情報!$C90="","",情報!$C90)</f>
        <v>243</v>
      </c>
      <c r="C92" s="22" t="str">
        <f t="shared" si="7"/>
        <v/>
      </c>
      <c r="D92" s="23"/>
      <c r="E92" s="24"/>
      <c r="F92" s="25"/>
      <c r="G92" s="26" t="str">
        <f t="shared" si="8"/>
        <v/>
      </c>
      <c r="H92" s="23"/>
      <c r="I92" s="24"/>
      <c r="J92" s="25"/>
      <c r="K92" s="26" t="str">
        <f t="shared" si="9"/>
        <v/>
      </c>
      <c r="L92" s="23"/>
      <c r="M92" s="24"/>
      <c r="N92" s="25"/>
      <c r="O92" s="26" t="str">
        <f t="shared" si="10"/>
        <v/>
      </c>
      <c r="P92" s="23"/>
      <c r="Q92" s="24"/>
      <c r="R92" s="25"/>
      <c r="S92" s="26" t="str">
        <f t="shared" si="11"/>
        <v/>
      </c>
      <c r="T92" s="23"/>
      <c r="U92" s="24"/>
      <c r="V92" s="25"/>
      <c r="W92" s="26" t="str">
        <f t="shared" si="12"/>
        <v/>
      </c>
      <c r="X92" s="20"/>
    </row>
    <row r="93" spans="1:24" ht="12" customHeight="1">
      <c r="B93" s="21">
        <f>IF(情報!$C91="","",情報!$C91)</f>
        <v>244</v>
      </c>
      <c r="C93" s="22" t="str">
        <f t="shared" si="7"/>
        <v/>
      </c>
      <c r="D93" s="23"/>
      <c r="E93" s="24"/>
      <c r="F93" s="25"/>
      <c r="G93" s="26" t="str">
        <f t="shared" si="8"/>
        <v/>
      </c>
      <c r="H93" s="23"/>
      <c r="I93" s="24"/>
      <c r="J93" s="25"/>
      <c r="K93" s="26" t="str">
        <f t="shared" si="9"/>
        <v/>
      </c>
      <c r="L93" s="23"/>
      <c r="M93" s="24"/>
      <c r="N93" s="25"/>
      <c r="O93" s="26" t="str">
        <f t="shared" si="10"/>
        <v/>
      </c>
      <c r="P93" s="23"/>
      <c r="Q93" s="24"/>
      <c r="R93" s="25"/>
      <c r="S93" s="26" t="str">
        <f t="shared" si="11"/>
        <v/>
      </c>
      <c r="T93" s="23"/>
      <c r="U93" s="24"/>
      <c r="V93" s="25"/>
      <c r="W93" s="26" t="str">
        <f t="shared" si="12"/>
        <v/>
      </c>
      <c r="X93" s="20"/>
    </row>
    <row r="94" spans="1:24" ht="12" customHeight="1" thickBot="1">
      <c r="B94" s="39">
        <f>IF(情報!$C92="","",情報!$C92)</f>
        <v>245</v>
      </c>
      <c r="C94" s="40" t="str">
        <f t="shared" si="7"/>
        <v/>
      </c>
      <c r="D94" s="41"/>
      <c r="E94" s="42"/>
      <c r="F94" s="43"/>
      <c r="G94" s="44" t="str">
        <f t="shared" si="8"/>
        <v/>
      </c>
      <c r="H94" s="41"/>
      <c r="I94" s="42"/>
      <c r="J94" s="43"/>
      <c r="K94" s="44" t="str">
        <f t="shared" si="9"/>
        <v/>
      </c>
      <c r="L94" s="41"/>
      <c r="M94" s="42"/>
      <c r="N94" s="43"/>
      <c r="O94" s="44" t="str">
        <f t="shared" si="10"/>
        <v/>
      </c>
      <c r="P94" s="41"/>
      <c r="Q94" s="42"/>
      <c r="R94" s="43"/>
      <c r="S94" s="44" t="str">
        <f t="shared" si="11"/>
        <v/>
      </c>
      <c r="T94" s="41"/>
      <c r="U94" s="42"/>
      <c r="V94" s="43"/>
      <c r="W94" s="44" t="str">
        <f t="shared" si="12"/>
        <v/>
      </c>
      <c r="X94" s="20"/>
    </row>
    <row r="95" spans="1:24" ht="12" customHeight="1">
      <c r="B95" s="14">
        <f>IF(情報!$C93="","",情報!$C93)</f>
        <v>301</v>
      </c>
      <c r="C95" s="15" t="str">
        <f t="shared" si="7"/>
        <v/>
      </c>
      <c r="D95" s="16"/>
      <c r="E95" s="17"/>
      <c r="F95" s="18"/>
      <c r="G95" s="19" t="str">
        <f t="shared" si="8"/>
        <v/>
      </c>
      <c r="H95" s="16"/>
      <c r="I95" s="17"/>
      <c r="J95" s="18"/>
      <c r="K95" s="19" t="str">
        <f t="shared" si="9"/>
        <v/>
      </c>
      <c r="L95" s="16"/>
      <c r="M95" s="17"/>
      <c r="N95" s="18"/>
      <c r="O95" s="19" t="str">
        <f t="shared" si="10"/>
        <v/>
      </c>
      <c r="P95" s="16"/>
      <c r="Q95" s="17"/>
      <c r="R95" s="18"/>
      <c r="S95" s="19" t="str">
        <f t="shared" si="11"/>
        <v/>
      </c>
      <c r="T95" s="16"/>
      <c r="U95" s="17"/>
      <c r="V95" s="18"/>
      <c r="W95" s="19" t="str">
        <f t="shared" si="12"/>
        <v/>
      </c>
      <c r="X95" s="20"/>
    </row>
    <row r="96" spans="1:24" ht="12" customHeight="1">
      <c r="B96" s="21">
        <f>IF(情報!$C94="","",情報!$C94)</f>
        <v>302</v>
      </c>
      <c r="C96" s="22" t="str">
        <f t="shared" si="7"/>
        <v/>
      </c>
      <c r="D96" s="23"/>
      <c r="E96" s="24"/>
      <c r="F96" s="25"/>
      <c r="G96" s="26" t="str">
        <f t="shared" si="8"/>
        <v/>
      </c>
      <c r="H96" s="23"/>
      <c r="I96" s="24"/>
      <c r="J96" s="25"/>
      <c r="K96" s="26" t="str">
        <f t="shared" si="9"/>
        <v/>
      </c>
      <c r="L96" s="23"/>
      <c r="M96" s="24"/>
      <c r="N96" s="25"/>
      <c r="O96" s="26" t="str">
        <f t="shared" si="10"/>
        <v/>
      </c>
      <c r="P96" s="23"/>
      <c r="Q96" s="24"/>
      <c r="R96" s="25"/>
      <c r="S96" s="26" t="str">
        <f t="shared" si="11"/>
        <v/>
      </c>
      <c r="T96" s="23"/>
      <c r="U96" s="24"/>
      <c r="V96" s="25"/>
      <c r="W96" s="26" t="str">
        <f t="shared" si="12"/>
        <v/>
      </c>
      <c r="X96" s="20"/>
    </row>
    <row r="97" spans="2:24" ht="12" customHeight="1">
      <c r="B97" s="21">
        <f>IF(情報!$C95="","",情報!$C95)</f>
        <v>303</v>
      </c>
      <c r="C97" s="22" t="str">
        <f t="shared" si="7"/>
        <v/>
      </c>
      <c r="D97" s="23"/>
      <c r="E97" s="24"/>
      <c r="F97" s="25"/>
      <c r="G97" s="26" t="str">
        <f t="shared" si="8"/>
        <v/>
      </c>
      <c r="H97" s="23"/>
      <c r="I97" s="24"/>
      <c r="J97" s="25"/>
      <c r="K97" s="26" t="str">
        <f t="shared" si="9"/>
        <v/>
      </c>
      <c r="L97" s="23"/>
      <c r="M97" s="24"/>
      <c r="N97" s="25"/>
      <c r="O97" s="26" t="str">
        <f t="shared" si="10"/>
        <v/>
      </c>
      <c r="P97" s="23"/>
      <c r="Q97" s="24"/>
      <c r="R97" s="25"/>
      <c r="S97" s="26" t="str">
        <f t="shared" si="11"/>
        <v/>
      </c>
      <c r="T97" s="23"/>
      <c r="U97" s="24"/>
      <c r="V97" s="25"/>
      <c r="W97" s="26" t="str">
        <f t="shared" si="12"/>
        <v/>
      </c>
      <c r="X97" s="20"/>
    </row>
    <row r="98" spans="2:24" ht="12" customHeight="1">
      <c r="B98" s="21">
        <f>IF(情報!$C96="","",情報!$C96)</f>
        <v>304</v>
      </c>
      <c r="C98" s="22" t="str">
        <f t="shared" si="7"/>
        <v/>
      </c>
      <c r="D98" s="23"/>
      <c r="E98" s="24"/>
      <c r="F98" s="25"/>
      <c r="G98" s="26" t="str">
        <f t="shared" si="8"/>
        <v/>
      </c>
      <c r="H98" s="23"/>
      <c r="I98" s="24"/>
      <c r="J98" s="25"/>
      <c r="K98" s="26" t="str">
        <f t="shared" si="9"/>
        <v/>
      </c>
      <c r="L98" s="23"/>
      <c r="M98" s="24"/>
      <c r="N98" s="25"/>
      <c r="O98" s="26" t="str">
        <f t="shared" si="10"/>
        <v/>
      </c>
      <c r="P98" s="23"/>
      <c r="Q98" s="24"/>
      <c r="R98" s="25"/>
      <c r="S98" s="26" t="str">
        <f t="shared" si="11"/>
        <v/>
      </c>
      <c r="T98" s="23"/>
      <c r="U98" s="24"/>
      <c r="V98" s="25"/>
      <c r="W98" s="26" t="str">
        <f t="shared" si="12"/>
        <v/>
      </c>
      <c r="X98" s="20"/>
    </row>
    <row r="99" spans="2:24" ht="12" customHeight="1">
      <c r="B99" s="27">
        <f>IF(情報!$C97="","",情報!$C97)</f>
        <v>305</v>
      </c>
      <c r="C99" s="28" t="str">
        <f t="shared" si="7"/>
        <v/>
      </c>
      <c r="D99" s="29"/>
      <c r="E99" s="30"/>
      <c r="F99" s="31"/>
      <c r="G99" s="32" t="str">
        <f t="shared" si="8"/>
        <v/>
      </c>
      <c r="H99" s="29"/>
      <c r="I99" s="30"/>
      <c r="J99" s="31"/>
      <c r="K99" s="32" t="str">
        <f t="shared" si="9"/>
        <v/>
      </c>
      <c r="L99" s="29"/>
      <c r="M99" s="30"/>
      <c r="N99" s="31"/>
      <c r="O99" s="32" t="str">
        <f t="shared" si="10"/>
        <v/>
      </c>
      <c r="P99" s="29"/>
      <c r="Q99" s="30"/>
      <c r="R99" s="31"/>
      <c r="S99" s="32" t="str">
        <f t="shared" si="11"/>
        <v/>
      </c>
      <c r="T99" s="29"/>
      <c r="U99" s="30"/>
      <c r="V99" s="31"/>
      <c r="W99" s="32" t="str">
        <f t="shared" si="12"/>
        <v/>
      </c>
      <c r="X99" s="20"/>
    </row>
    <row r="100" spans="2:24" ht="12" customHeight="1">
      <c r="B100" s="33">
        <f>IF(情報!$C98="","",情報!$C98)</f>
        <v>306</v>
      </c>
      <c r="C100" s="34" t="str">
        <f t="shared" si="7"/>
        <v/>
      </c>
      <c r="D100" s="35"/>
      <c r="E100" s="36"/>
      <c r="F100" s="37"/>
      <c r="G100" s="38" t="str">
        <f t="shared" si="8"/>
        <v/>
      </c>
      <c r="H100" s="35"/>
      <c r="I100" s="36"/>
      <c r="J100" s="37"/>
      <c r="K100" s="38" t="str">
        <f t="shared" si="9"/>
        <v/>
      </c>
      <c r="L100" s="35"/>
      <c r="M100" s="36"/>
      <c r="N100" s="37"/>
      <c r="O100" s="38" t="str">
        <f t="shared" si="10"/>
        <v/>
      </c>
      <c r="P100" s="35"/>
      <c r="Q100" s="36"/>
      <c r="R100" s="37"/>
      <c r="S100" s="38" t="str">
        <f t="shared" si="11"/>
        <v/>
      </c>
      <c r="T100" s="35"/>
      <c r="U100" s="36"/>
      <c r="V100" s="37"/>
      <c r="W100" s="38" t="str">
        <f t="shared" si="12"/>
        <v/>
      </c>
      <c r="X100" s="20"/>
    </row>
    <row r="101" spans="2:24" ht="12" customHeight="1">
      <c r="B101" s="21">
        <f>IF(情報!$C99="","",情報!$C99)</f>
        <v>307</v>
      </c>
      <c r="C101" s="22" t="str">
        <f t="shared" ref="C101:C132" si="13">IF(ISERROR(VLOOKUP($B101,名列,2,FALSE)&amp;""),"",VLOOKUP($B101,名列,2,FALSE)&amp;"")</f>
        <v/>
      </c>
      <c r="D101" s="23"/>
      <c r="E101" s="24"/>
      <c r="F101" s="25"/>
      <c r="G101" s="26" t="str">
        <f t="shared" si="8"/>
        <v/>
      </c>
      <c r="H101" s="23"/>
      <c r="I101" s="24"/>
      <c r="J101" s="25"/>
      <c r="K101" s="26" t="str">
        <f t="shared" si="9"/>
        <v/>
      </c>
      <c r="L101" s="23"/>
      <c r="M101" s="24"/>
      <c r="N101" s="25"/>
      <c r="O101" s="26" t="str">
        <f t="shared" si="10"/>
        <v/>
      </c>
      <c r="P101" s="23"/>
      <c r="Q101" s="24"/>
      <c r="R101" s="25"/>
      <c r="S101" s="26" t="str">
        <f t="shared" si="11"/>
        <v/>
      </c>
      <c r="T101" s="23"/>
      <c r="U101" s="24"/>
      <c r="V101" s="25"/>
      <c r="W101" s="26" t="str">
        <f t="shared" si="12"/>
        <v/>
      </c>
      <c r="X101" s="20"/>
    </row>
    <row r="102" spans="2:24" ht="12" customHeight="1">
      <c r="B102" s="21">
        <f>IF(情報!$C100="","",情報!$C100)</f>
        <v>308</v>
      </c>
      <c r="C102" s="22" t="str">
        <f t="shared" si="13"/>
        <v/>
      </c>
      <c r="D102" s="23"/>
      <c r="E102" s="24"/>
      <c r="F102" s="25"/>
      <c r="G102" s="26" t="str">
        <f t="shared" si="8"/>
        <v/>
      </c>
      <c r="H102" s="23"/>
      <c r="I102" s="24"/>
      <c r="J102" s="25"/>
      <c r="K102" s="26" t="str">
        <f t="shared" si="9"/>
        <v/>
      </c>
      <c r="L102" s="23"/>
      <c r="M102" s="24"/>
      <c r="N102" s="25"/>
      <c r="O102" s="26" t="str">
        <f t="shared" si="10"/>
        <v/>
      </c>
      <c r="P102" s="23"/>
      <c r="Q102" s="24"/>
      <c r="R102" s="25"/>
      <c r="S102" s="26" t="str">
        <f t="shared" si="11"/>
        <v/>
      </c>
      <c r="T102" s="23"/>
      <c r="U102" s="24"/>
      <c r="V102" s="25"/>
      <c r="W102" s="26" t="str">
        <f t="shared" si="12"/>
        <v/>
      </c>
      <c r="X102" s="20"/>
    </row>
    <row r="103" spans="2:24" ht="12" customHeight="1">
      <c r="B103" s="21">
        <f>IF(情報!$C101="","",情報!$C101)</f>
        <v>309</v>
      </c>
      <c r="C103" s="22" t="str">
        <f t="shared" si="13"/>
        <v/>
      </c>
      <c r="D103" s="23"/>
      <c r="E103" s="24"/>
      <c r="F103" s="25"/>
      <c r="G103" s="26" t="str">
        <f t="shared" si="8"/>
        <v/>
      </c>
      <c r="H103" s="23"/>
      <c r="I103" s="24"/>
      <c r="J103" s="25"/>
      <c r="K103" s="26" t="str">
        <f t="shared" si="9"/>
        <v/>
      </c>
      <c r="L103" s="23"/>
      <c r="M103" s="24"/>
      <c r="N103" s="25"/>
      <c r="O103" s="26" t="str">
        <f t="shared" si="10"/>
        <v/>
      </c>
      <c r="P103" s="23"/>
      <c r="Q103" s="24"/>
      <c r="R103" s="25"/>
      <c r="S103" s="26" t="str">
        <f t="shared" si="11"/>
        <v/>
      </c>
      <c r="T103" s="23"/>
      <c r="U103" s="24"/>
      <c r="V103" s="25"/>
      <c r="W103" s="26" t="str">
        <f t="shared" si="12"/>
        <v/>
      </c>
      <c r="X103" s="20"/>
    </row>
    <row r="104" spans="2:24" ht="12" customHeight="1">
      <c r="B104" s="27">
        <f>IF(情報!$C102="","",情報!$C102)</f>
        <v>310</v>
      </c>
      <c r="C104" s="28" t="str">
        <f t="shared" si="13"/>
        <v/>
      </c>
      <c r="D104" s="29"/>
      <c r="E104" s="30"/>
      <c r="F104" s="31"/>
      <c r="G104" s="32" t="str">
        <f t="shared" si="8"/>
        <v/>
      </c>
      <c r="H104" s="29"/>
      <c r="I104" s="30"/>
      <c r="J104" s="31"/>
      <c r="K104" s="32" t="str">
        <f t="shared" si="9"/>
        <v/>
      </c>
      <c r="L104" s="29"/>
      <c r="M104" s="30"/>
      <c r="N104" s="31"/>
      <c r="O104" s="32" t="str">
        <f t="shared" si="10"/>
        <v/>
      </c>
      <c r="P104" s="29"/>
      <c r="Q104" s="30"/>
      <c r="R104" s="31"/>
      <c r="S104" s="32" t="str">
        <f t="shared" si="11"/>
        <v/>
      </c>
      <c r="T104" s="29"/>
      <c r="U104" s="30"/>
      <c r="V104" s="31"/>
      <c r="W104" s="32" t="str">
        <f t="shared" si="12"/>
        <v/>
      </c>
      <c r="X104" s="20"/>
    </row>
    <row r="105" spans="2:24" ht="12" customHeight="1">
      <c r="B105" s="33">
        <f>IF(情報!$C103="","",情報!$C103)</f>
        <v>311</v>
      </c>
      <c r="C105" s="34" t="str">
        <f t="shared" si="13"/>
        <v/>
      </c>
      <c r="D105" s="35"/>
      <c r="E105" s="36"/>
      <c r="F105" s="37"/>
      <c r="G105" s="38" t="str">
        <f t="shared" si="8"/>
        <v/>
      </c>
      <c r="H105" s="35"/>
      <c r="I105" s="36"/>
      <c r="J105" s="37"/>
      <c r="K105" s="38" t="str">
        <f t="shared" si="9"/>
        <v/>
      </c>
      <c r="L105" s="35"/>
      <c r="M105" s="36"/>
      <c r="N105" s="37"/>
      <c r="O105" s="38" t="str">
        <f t="shared" si="10"/>
        <v/>
      </c>
      <c r="P105" s="35"/>
      <c r="Q105" s="36"/>
      <c r="R105" s="37"/>
      <c r="S105" s="38" t="str">
        <f t="shared" si="11"/>
        <v/>
      </c>
      <c r="T105" s="35"/>
      <c r="U105" s="36"/>
      <c r="V105" s="37"/>
      <c r="W105" s="38" t="str">
        <f t="shared" si="12"/>
        <v/>
      </c>
      <c r="X105" s="20"/>
    </row>
    <row r="106" spans="2:24" ht="12" customHeight="1">
      <c r="B106" s="21">
        <f>IF(情報!$C104="","",情報!$C104)</f>
        <v>312</v>
      </c>
      <c r="C106" s="22" t="str">
        <f t="shared" si="13"/>
        <v/>
      </c>
      <c r="D106" s="23"/>
      <c r="E106" s="24"/>
      <c r="F106" s="25"/>
      <c r="G106" s="26" t="str">
        <f t="shared" si="8"/>
        <v/>
      </c>
      <c r="H106" s="23"/>
      <c r="I106" s="24"/>
      <c r="J106" s="25"/>
      <c r="K106" s="26" t="str">
        <f t="shared" si="9"/>
        <v/>
      </c>
      <c r="L106" s="23"/>
      <c r="M106" s="24"/>
      <c r="N106" s="25"/>
      <c r="O106" s="26" t="str">
        <f t="shared" si="10"/>
        <v/>
      </c>
      <c r="P106" s="23"/>
      <c r="Q106" s="24"/>
      <c r="R106" s="25"/>
      <c r="S106" s="26" t="str">
        <f t="shared" si="11"/>
        <v/>
      </c>
      <c r="T106" s="23"/>
      <c r="U106" s="24"/>
      <c r="V106" s="25"/>
      <c r="W106" s="26" t="str">
        <f t="shared" si="12"/>
        <v/>
      </c>
      <c r="X106" s="20"/>
    </row>
    <row r="107" spans="2:24" ht="12" customHeight="1">
      <c r="B107" s="21">
        <f>IF(情報!$C105="","",情報!$C105)</f>
        <v>313</v>
      </c>
      <c r="C107" s="22" t="str">
        <f t="shared" si="13"/>
        <v/>
      </c>
      <c r="D107" s="23"/>
      <c r="E107" s="24"/>
      <c r="F107" s="25"/>
      <c r="G107" s="26" t="str">
        <f t="shared" si="8"/>
        <v/>
      </c>
      <c r="H107" s="23"/>
      <c r="I107" s="24"/>
      <c r="J107" s="25"/>
      <c r="K107" s="26" t="str">
        <f t="shared" si="9"/>
        <v/>
      </c>
      <c r="L107" s="23"/>
      <c r="M107" s="24"/>
      <c r="N107" s="25"/>
      <c r="O107" s="26" t="str">
        <f t="shared" si="10"/>
        <v/>
      </c>
      <c r="P107" s="23"/>
      <c r="Q107" s="24"/>
      <c r="R107" s="25"/>
      <c r="S107" s="26" t="str">
        <f t="shared" si="11"/>
        <v/>
      </c>
      <c r="T107" s="23"/>
      <c r="U107" s="24"/>
      <c r="V107" s="25"/>
      <c r="W107" s="26" t="str">
        <f t="shared" si="12"/>
        <v/>
      </c>
      <c r="X107" s="20"/>
    </row>
    <row r="108" spans="2:24" ht="12" customHeight="1">
      <c r="B108" s="21">
        <f>IF(情報!$C106="","",情報!$C106)</f>
        <v>314</v>
      </c>
      <c r="C108" s="22" t="str">
        <f t="shared" si="13"/>
        <v/>
      </c>
      <c r="D108" s="23"/>
      <c r="E108" s="24"/>
      <c r="F108" s="25"/>
      <c r="G108" s="26" t="str">
        <f t="shared" si="8"/>
        <v/>
      </c>
      <c r="H108" s="23"/>
      <c r="I108" s="24"/>
      <c r="J108" s="25"/>
      <c r="K108" s="26" t="str">
        <f t="shared" si="9"/>
        <v/>
      </c>
      <c r="L108" s="23"/>
      <c r="M108" s="24"/>
      <c r="N108" s="25"/>
      <c r="O108" s="26" t="str">
        <f t="shared" si="10"/>
        <v/>
      </c>
      <c r="P108" s="23"/>
      <c r="Q108" s="24"/>
      <c r="R108" s="25"/>
      <c r="S108" s="26" t="str">
        <f t="shared" si="11"/>
        <v/>
      </c>
      <c r="T108" s="23"/>
      <c r="U108" s="24"/>
      <c r="V108" s="25"/>
      <c r="W108" s="26" t="str">
        <f t="shared" si="12"/>
        <v/>
      </c>
      <c r="X108" s="20"/>
    </row>
    <row r="109" spans="2:24" ht="12" customHeight="1">
      <c r="B109" s="27">
        <f>IF(情報!$C107="","",情報!$C107)</f>
        <v>315</v>
      </c>
      <c r="C109" s="28" t="str">
        <f t="shared" si="13"/>
        <v/>
      </c>
      <c r="D109" s="29"/>
      <c r="E109" s="30"/>
      <c r="F109" s="31"/>
      <c r="G109" s="32" t="str">
        <f t="shared" si="8"/>
        <v/>
      </c>
      <c r="H109" s="29"/>
      <c r="I109" s="30"/>
      <c r="J109" s="31"/>
      <c r="K109" s="32" t="str">
        <f t="shared" si="9"/>
        <v/>
      </c>
      <c r="L109" s="29"/>
      <c r="M109" s="30"/>
      <c r="N109" s="31"/>
      <c r="O109" s="32" t="str">
        <f t="shared" si="10"/>
        <v/>
      </c>
      <c r="P109" s="29"/>
      <c r="Q109" s="30"/>
      <c r="R109" s="31"/>
      <c r="S109" s="32" t="str">
        <f t="shared" si="11"/>
        <v/>
      </c>
      <c r="T109" s="29"/>
      <c r="U109" s="30"/>
      <c r="V109" s="31"/>
      <c r="W109" s="32" t="str">
        <f t="shared" si="12"/>
        <v/>
      </c>
      <c r="X109" s="20"/>
    </row>
    <row r="110" spans="2:24" ht="12" customHeight="1">
      <c r="B110" s="33">
        <f>IF(情報!$C108="","",情報!$C108)</f>
        <v>316</v>
      </c>
      <c r="C110" s="34" t="str">
        <f t="shared" si="13"/>
        <v/>
      </c>
      <c r="D110" s="35"/>
      <c r="E110" s="36"/>
      <c r="F110" s="37"/>
      <c r="G110" s="38" t="str">
        <f t="shared" si="8"/>
        <v/>
      </c>
      <c r="H110" s="35"/>
      <c r="I110" s="36"/>
      <c r="J110" s="37"/>
      <c r="K110" s="38" t="str">
        <f t="shared" si="9"/>
        <v/>
      </c>
      <c r="L110" s="35"/>
      <c r="M110" s="36"/>
      <c r="N110" s="37"/>
      <c r="O110" s="38" t="str">
        <f t="shared" si="10"/>
        <v/>
      </c>
      <c r="P110" s="35"/>
      <c r="Q110" s="36"/>
      <c r="R110" s="37"/>
      <c r="S110" s="38" t="str">
        <f t="shared" si="11"/>
        <v/>
      </c>
      <c r="T110" s="35"/>
      <c r="U110" s="36"/>
      <c r="V110" s="37"/>
      <c r="W110" s="38" t="str">
        <f t="shared" si="12"/>
        <v/>
      </c>
      <c r="X110" s="20"/>
    </row>
    <row r="111" spans="2:24" ht="12" customHeight="1">
      <c r="B111" s="21">
        <f>IF(情報!$C109="","",情報!$C109)</f>
        <v>317</v>
      </c>
      <c r="C111" s="22" t="str">
        <f t="shared" si="13"/>
        <v/>
      </c>
      <c r="D111" s="23"/>
      <c r="E111" s="24"/>
      <c r="F111" s="25"/>
      <c r="G111" s="26" t="str">
        <f t="shared" si="8"/>
        <v/>
      </c>
      <c r="H111" s="23"/>
      <c r="I111" s="24"/>
      <c r="J111" s="25"/>
      <c r="K111" s="26" t="str">
        <f t="shared" si="9"/>
        <v/>
      </c>
      <c r="L111" s="23"/>
      <c r="M111" s="24"/>
      <c r="N111" s="25"/>
      <c r="O111" s="26" t="str">
        <f t="shared" si="10"/>
        <v/>
      </c>
      <c r="P111" s="23"/>
      <c r="Q111" s="24"/>
      <c r="R111" s="25"/>
      <c r="S111" s="26" t="str">
        <f t="shared" si="11"/>
        <v/>
      </c>
      <c r="T111" s="23"/>
      <c r="U111" s="24"/>
      <c r="V111" s="25"/>
      <c r="W111" s="26" t="str">
        <f t="shared" si="12"/>
        <v/>
      </c>
      <c r="X111" s="20"/>
    </row>
    <row r="112" spans="2:24" ht="12" customHeight="1">
      <c r="B112" s="21">
        <f>IF(情報!$C110="","",情報!$C110)</f>
        <v>318</v>
      </c>
      <c r="C112" s="22" t="str">
        <f t="shared" si="13"/>
        <v/>
      </c>
      <c r="D112" s="23"/>
      <c r="E112" s="24"/>
      <c r="F112" s="25"/>
      <c r="G112" s="26" t="str">
        <f t="shared" si="8"/>
        <v/>
      </c>
      <c r="H112" s="23"/>
      <c r="I112" s="24"/>
      <c r="J112" s="25"/>
      <c r="K112" s="26" t="str">
        <f t="shared" si="9"/>
        <v/>
      </c>
      <c r="L112" s="23"/>
      <c r="M112" s="24"/>
      <c r="N112" s="25"/>
      <c r="O112" s="26" t="str">
        <f t="shared" si="10"/>
        <v/>
      </c>
      <c r="P112" s="23"/>
      <c r="Q112" s="24"/>
      <c r="R112" s="25"/>
      <c r="S112" s="26" t="str">
        <f t="shared" si="11"/>
        <v/>
      </c>
      <c r="T112" s="23"/>
      <c r="U112" s="24"/>
      <c r="V112" s="25"/>
      <c r="W112" s="26" t="str">
        <f t="shared" si="12"/>
        <v/>
      </c>
      <c r="X112" s="20"/>
    </row>
    <row r="113" spans="2:24" ht="12" customHeight="1">
      <c r="B113" s="21">
        <f>IF(情報!$C111="","",情報!$C111)</f>
        <v>319</v>
      </c>
      <c r="C113" s="22" t="str">
        <f t="shared" si="13"/>
        <v/>
      </c>
      <c r="D113" s="23"/>
      <c r="E113" s="24"/>
      <c r="F113" s="25"/>
      <c r="G113" s="26" t="str">
        <f t="shared" si="8"/>
        <v/>
      </c>
      <c r="H113" s="23"/>
      <c r="I113" s="24"/>
      <c r="J113" s="25"/>
      <c r="K113" s="26" t="str">
        <f t="shared" si="9"/>
        <v/>
      </c>
      <c r="L113" s="23"/>
      <c r="M113" s="24"/>
      <c r="N113" s="25"/>
      <c r="O113" s="26" t="str">
        <f t="shared" si="10"/>
        <v/>
      </c>
      <c r="P113" s="23"/>
      <c r="Q113" s="24"/>
      <c r="R113" s="25"/>
      <c r="S113" s="26" t="str">
        <f t="shared" si="11"/>
        <v/>
      </c>
      <c r="T113" s="23"/>
      <c r="U113" s="24"/>
      <c r="V113" s="25"/>
      <c r="W113" s="26" t="str">
        <f t="shared" si="12"/>
        <v/>
      </c>
      <c r="X113" s="20"/>
    </row>
    <row r="114" spans="2:24" ht="12" customHeight="1">
      <c r="B114" s="27">
        <f>IF(情報!$C112="","",情報!$C112)</f>
        <v>320</v>
      </c>
      <c r="C114" s="28" t="str">
        <f t="shared" si="13"/>
        <v/>
      </c>
      <c r="D114" s="29"/>
      <c r="E114" s="30"/>
      <c r="F114" s="31"/>
      <c r="G114" s="32" t="str">
        <f t="shared" si="8"/>
        <v/>
      </c>
      <c r="H114" s="29"/>
      <c r="I114" s="30"/>
      <c r="J114" s="31"/>
      <c r="K114" s="32" t="str">
        <f t="shared" si="9"/>
        <v/>
      </c>
      <c r="L114" s="29"/>
      <c r="M114" s="30"/>
      <c r="N114" s="31"/>
      <c r="O114" s="32" t="str">
        <f t="shared" si="10"/>
        <v/>
      </c>
      <c r="P114" s="29"/>
      <c r="Q114" s="30"/>
      <c r="R114" s="31"/>
      <c r="S114" s="32" t="str">
        <f t="shared" si="11"/>
        <v/>
      </c>
      <c r="T114" s="29"/>
      <c r="U114" s="30"/>
      <c r="V114" s="31"/>
      <c r="W114" s="32" t="str">
        <f t="shared" si="12"/>
        <v/>
      </c>
      <c r="X114" s="20"/>
    </row>
    <row r="115" spans="2:24" ht="12" customHeight="1">
      <c r="B115" s="33">
        <f>IF(情報!$C113="","",情報!$C113)</f>
        <v>321</v>
      </c>
      <c r="C115" s="34" t="str">
        <f t="shared" si="13"/>
        <v/>
      </c>
      <c r="D115" s="35"/>
      <c r="E115" s="36"/>
      <c r="F115" s="37"/>
      <c r="G115" s="38" t="str">
        <f t="shared" si="8"/>
        <v/>
      </c>
      <c r="H115" s="35"/>
      <c r="I115" s="36"/>
      <c r="J115" s="37"/>
      <c r="K115" s="38" t="str">
        <f t="shared" si="9"/>
        <v/>
      </c>
      <c r="L115" s="35"/>
      <c r="M115" s="36"/>
      <c r="N115" s="37"/>
      <c r="O115" s="38" t="str">
        <f t="shared" si="10"/>
        <v/>
      </c>
      <c r="P115" s="35"/>
      <c r="Q115" s="36"/>
      <c r="R115" s="37"/>
      <c r="S115" s="38" t="str">
        <f t="shared" si="11"/>
        <v/>
      </c>
      <c r="T115" s="35"/>
      <c r="U115" s="36"/>
      <c r="V115" s="37"/>
      <c r="W115" s="38" t="str">
        <f t="shared" si="12"/>
        <v/>
      </c>
      <c r="X115" s="20"/>
    </row>
    <row r="116" spans="2:24" ht="12" customHeight="1">
      <c r="B116" s="21">
        <f>IF(情報!$C114="","",情報!$C114)</f>
        <v>322</v>
      </c>
      <c r="C116" s="22" t="str">
        <f t="shared" si="13"/>
        <v/>
      </c>
      <c r="D116" s="23"/>
      <c r="E116" s="24"/>
      <c r="F116" s="25"/>
      <c r="G116" s="26" t="str">
        <f t="shared" si="8"/>
        <v/>
      </c>
      <c r="H116" s="23"/>
      <c r="I116" s="24"/>
      <c r="J116" s="25"/>
      <c r="K116" s="26" t="str">
        <f t="shared" si="9"/>
        <v/>
      </c>
      <c r="L116" s="23"/>
      <c r="M116" s="24"/>
      <c r="N116" s="25"/>
      <c r="O116" s="26" t="str">
        <f t="shared" si="10"/>
        <v/>
      </c>
      <c r="P116" s="23"/>
      <c r="Q116" s="24"/>
      <c r="R116" s="25"/>
      <c r="S116" s="26" t="str">
        <f t="shared" si="11"/>
        <v/>
      </c>
      <c r="T116" s="23"/>
      <c r="U116" s="24"/>
      <c r="V116" s="25"/>
      <c r="W116" s="26" t="str">
        <f t="shared" si="12"/>
        <v/>
      </c>
      <c r="X116" s="20"/>
    </row>
    <row r="117" spans="2:24" ht="12" customHeight="1">
      <c r="B117" s="21">
        <f>IF(情報!$C115="","",情報!$C115)</f>
        <v>323</v>
      </c>
      <c r="C117" s="22" t="str">
        <f t="shared" si="13"/>
        <v/>
      </c>
      <c r="D117" s="23"/>
      <c r="E117" s="24"/>
      <c r="F117" s="25"/>
      <c r="G117" s="26" t="str">
        <f t="shared" si="8"/>
        <v/>
      </c>
      <c r="H117" s="23"/>
      <c r="I117" s="24"/>
      <c r="J117" s="25"/>
      <c r="K117" s="26" t="str">
        <f t="shared" si="9"/>
        <v/>
      </c>
      <c r="L117" s="23"/>
      <c r="M117" s="24"/>
      <c r="N117" s="25"/>
      <c r="O117" s="26" t="str">
        <f t="shared" si="10"/>
        <v/>
      </c>
      <c r="P117" s="23"/>
      <c r="Q117" s="24"/>
      <c r="R117" s="25"/>
      <c r="S117" s="26" t="str">
        <f t="shared" si="11"/>
        <v/>
      </c>
      <c r="T117" s="23"/>
      <c r="U117" s="24"/>
      <c r="V117" s="25"/>
      <c r="W117" s="26" t="str">
        <f t="shared" si="12"/>
        <v/>
      </c>
      <c r="X117" s="20"/>
    </row>
    <row r="118" spans="2:24" ht="12" customHeight="1">
      <c r="B118" s="21">
        <f>IF(情報!$C116="","",情報!$C116)</f>
        <v>324</v>
      </c>
      <c r="C118" s="22" t="str">
        <f t="shared" si="13"/>
        <v/>
      </c>
      <c r="D118" s="23"/>
      <c r="E118" s="24"/>
      <c r="F118" s="25"/>
      <c r="G118" s="26" t="str">
        <f t="shared" si="8"/>
        <v/>
      </c>
      <c r="H118" s="23"/>
      <c r="I118" s="24"/>
      <c r="J118" s="25"/>
      <c r="K118" s="26" t="str">
        <f t="shared" si="9"/>
        <v/>
      </c>
      <c r="L118" s="23"/>
      <c r="M118" s="24"/>
      <c r="N118" s="25"/>
      <c r="O118" s="26" t="str">
        <f t="shared" si="10"/>
        <v/>
      </c>
      <c r="P118" s="23"/>
      <c r="Q118" s="24"/>
      <c r="R118" s="25"/>
      <c r="S118" s="26" t="str">
        <f t="shared" si="11"/>
        <v/>
      </c>
      <c r="T118" s="23"/>
      <c r="U118" s="24"/>
      <c r="V118" s="25"/>
      <c r="W118" s="26" t="str">
        <f t="shared" si="12"/>
        <v/>
      </c>
      <c r="X118" s="20"/>
    </row>
    <row r="119" spans="2:24" ht="12" customHeight="1">
      <c r="B119" s="27">
        <f>IF(情報!$C117="","",情報!$C117)</f>
        <v>325</v>
      </c>
      <c r="C119" s="28" t="str">
        <f t="shared" si="13"/>
        <v/>
      </c>
      <c r="D119" s="29"/>
      <c r="E119" s="30"/>
      <c r="F119" s="31"/>
      <c r="G119" s="32" t="str">
        <f t="shared" si="8"/>
        <v/>
      </c>
      <c r="H119" s="29"/>
      <c r="I119" s="30"/>
      <c r="J119" s="31"/>
      <c r="K119" s="32" t="str">
        <f t="shared" si="9"/>
        <v/>
      </c>
      <c r="L119" s="29"/>
      <c r="M119" s="30"/>
      <c r="N119" s="31"/>
      <c r="O119" s="32" t="str">
        <f t="shared" si="10"/>
        <v/>
      </c>
      <c r="P119" s="29"/>
      <c r="Q119" s="30"/>
      <c r="R119" s="31"/>
      <c r="S119" s="32" t="str">
        <f t="shared" si="11"/>
        <v/>
      </c>
      <c r="T119" s="29"/>
      <c r="U119" s="30"/>
      <c r="V119" s="31"/>
      <c r="W119" s="32" t="str">
        <f t="shared" si="12"/>
        <v/>
      </c>
      <c r="X119" s="20"/>
    </row>
    <row r="120" spans="2:24" ht="12" customHeight="1">
      <c r="B120" s="33">
        <f>IF(情報!$C118="","",情報!$C118)</f>
        <v>326</v>
      </c>
      <c r="C120" s="34" t="str">
        <f t="shared" si="13"/>
        <v/>
      </c>
      <c r="D120" s="35"/>
      <c r="E120" s="36"/>
      <c r="F120" s="37"/>
      <c r="G120" s="38" t="str">
        <f t="shared" si="8"/>
        <v/>
      </c>
      <c r="H120" s="35"/>
      <c r="I120" s="36"/>
      <c r="J120" s="37"/>
      <c r="K120" s="38" t="str">
        <f t="shared" si="9"/>
        <v/>
      </c>
      <c r="L120" s="35"/>
      <c r="M120" s="36"/>
      <c r="N120" s="37"/>
      <c r="O120" s="38" t="str">
        <f t="shared" si="10"/>
        <v/>
      </c>
      <c r="P120" s="35"/>
      <c r="Q120" s="36"/>
      <c r="R120" s="37"/>
      <c r="S120" s="38" t="str">
        <f t="shared" si="11"/>
        <v/>
      </c>
      <c r="T120" s="35"/>
      <c r="U120" s="36"/>
      <c r="V120" s="37"/>
      <c r="W120" s="38" t="str">
        <f t="shared" si="12"/>
        <v/>
      </c>
      <c r="X120" s="20"/>
    </row>
    <row r="121" spans="2:24" ht="12" customHeight="1">
      <c r="B121" s="21">
        <f>IF(情報!$C119="","",情報!$C119)</f>
        <v>327</v>
      </c>
      <c r="C121" s="22" t="str">
        <f t="shared" si="13"/>
        <v/>
      </c>
      <c r="D121" s="23"/>
      <c r="E121" s="24"/>
      <c r="F121" s="25"/>
      <c r="G121" s="26" t="str">
        <f t="shared" si="8"/>
        <v/>
      </c>
      <c r="H121" s="23"/>
      <c r="I121" s="24"/>
      <c r="J121" s="25"/>
      <c r="K121" s="26" t="str">
        <f t="shared" si="9"/>
        <v/>
      </c>
      <c r="L121" s="23"/>
      <c r="M121" s="24"/>
      <c r="N121" s="25"/>
      <c r="O121" s="26" t="str">
        <f t="shared" si="10"/>
        <v/>
      </c>
      <c r="P121" s="23"/>
      <c r="Q121" s="24"/>
      <c r="R121" s="25"/>
      <c r="S121" s="26" t="str">
        <f t="shared" si="11"/>
        <v/>
      </c>
      <c r="T121" s="23"/>
      <c r="U121" s="24"/>
      <c r="V121" s="25"/>
      <c r="W121" s="26" t="str">
        <f t="shared" si="12"/>
        <v/>
      </c>
      <c r="X121" s="20"/>
    </row>
    <row r="122" spans="2:24" ht="12" customHeight="1">
      <c r="B122" s="21">
        <f>IF(情報!$C120="","",情報!$C120)</f>
        <v>328</v>
      </c>
      <c r="C122" s="22" t="str">
        <f t="shared" si="13"/>
        <v/>
      </c>
      <c r="D122" s="23"/>
      <c r="E122" s="24"/>
      <c r="F122" s="25"/>
      <c r="G122" s="26" t="str">
        <f t="shared" si="8"/>
        <v/>
      </c>
      <c r="H122" s="23"/>
      <c r="I122" s="24"/>
      <c r="J122" s="25"/>
      <c r="K122" s="26" t="str">
        <f t="shared" si="9"/>
        <v/>
      </c>
      <c r="L122" s="23"/>
      <c r="M122" s="24"/>
      <c r="N122" s="25"/>
      <c r="O122" s="26" t="str">
        <f t="shared" si="10"/>
        <v/>
      </c>
      <c r="P122" s="23"/>
      <c r="Q122" s="24"/>
      <c r="R122" s="25"/>
      <c r="S122" s="26" t="str">
        <f t="shared" si="11"/>
        <v/>
      </c>
      <c r="T122" s="23"/>
      <c r="U122" s="24"/>
      <c r="V122" s="25"/>
      <c r="W122" s="26" t="str">
        <f t="shared" si="12"/>
        <v/>
      </c>
      <c r="X122" s="20"/>
    </row>
    <row r="123" spans="2:24" ht="12" customHeight="1">
      <c r="B123" s="21">
        <f>IF(情報!$C121="","",情報!$C121)</f>
        <v>329</v>
      </c>
      <c r="C123" s="22" t="str">
        <f t="shared" si="13"/>
        <v/>
      </c>
      <c r="D123" s="23"/>
      <c r="E123" s="24"/>
      <c r="F123" s="25"/>
      <c r="G123" s="26" t="str">
        <f t="shared" si="8"/>
        <v/>
      </c>
      <c r="H123" s="23"/>
      <c r="I123" s="24"/>
      <c r="J123" s="25"/>
      <c r="K123" s="26" t="str">
        <f t="shared" si="9"/>
        <v/>
      </c>
      <c r="L123" s="23"/>
      <c r="M123" s="24"/>
      <c r="N123" s="25"/>
      <c r="O123" s="26" t="str">
        <f t="shared" si="10"/>
        <v/>
      </c>
      <c r="P123" s="23"/>
      <c r="Q123" s="24"/>
      <c r="R123" s="25"/>
      <c r="S123" s="26" t="str">
        <f t="shared" si="11"/>
        <v/>
      </c>
      <c r="T123" s="23"/>
      <c r="U123" s="24"/>
      <c r="V123" s="25"/>
      <c r="W123" s="26" t="str">
        <f t="shared" si="12"/>
        <v/>
      </c>
      <c r="X123" s="20"/>
    </row>
    <row r="124" spans="2:24" ht="12" customHeight="1">
      <c r="B124" s="27">
        <f>IF(情報!$C122="","",情報!$C122)</f>
        <v>330</v>
      </c>
      <c r="C124" s="28" t="str">
        <f t="shared" si="13"/>
        <v/>
      </c>
      <c r="D124" s="29"/>
      <c r="E124" s="30"/>
      <c r="F124" s="31"/>
      <c r="G124" s="32" t="str">
        <f t="shared" si="8"/>
        <v/>
      </c>
      <c r="H124" s="29"/>
      <c r="I124" s="30"/>
      <c r="J124" s="31"/>
      <c r="K124" s="32" t="str">
        <f t="shared" si="9"/>
        <v/>
      </c>
      <c r="L124" s="29"/>
      <c r="M124" s="30"/>
      <c r="N124" s="31"/>
      <c r="O124" s="32" t="str">
        <f t="shared" si="10"/>
        <v/>
      </c>
      <c r="P124" s="29"/>
      <c r="Q124" s="30"/>
      <c r="R124" s="31"/>
      <c r="S124" s="32" t="str">
        <f t="shared" si="11"/>
        <v/>
      </c>
      <c r="T124" s="29"/>
      <c r="U124" s="30"/>
      <c r="V124" s="31"/>
      <c r="W124" s="32" t="str">
        <f t="shared" si="12"/>
        <v/>
      </c>
      <c r="X124" s="20"/>
    </row>
    <row r="125" spans="2:24" ht="12" customHeight="1">
      <c r="B125" s="33">
        <f>IF(情報!$C123="","",情報!$C123)</f>
        <v>331</v>
      </c>
      <c r="C125" s="34" t="str">
        <f t="shared" si="13"/>
        <v/>
      </c>
      <c r="D125" s="35"/>
      <c r="E125" s="36"/>
      <c r="F125" s="37"/>
      <c r="G125" s="38" t="str">
        <f t="shared" si="8"/>
        <v/>
      </c>
      <c r="H125" s="35"/>
      <c r="I125" s="36"/>
      <c r="J125" s="37"/>
      <c r="K125" s="38" t="str">
        <f t="shared" si="9"/>
        <v/>
      </c>
      <c r="L125" s="35"/>
      <c r="M125" s="36"/>
      <c r="N125" s="37"/>
      <c r="O125" s="38" t="str">
        <f t="shared" si="10"/>
        <v/>
      </c>
      <c r="P125" s="35"/>
      <c r="Q125" s="36"/>
      <c r="R125" s="37"/>
      <c r="S125" s="38" t="str">
        <f t="shared" si="11"/>
        <v/>
      </c>
      <c r="T125" s="35"/>
      <c r="U125" s="36"/>
      <c r="V125" s="37"/>
      <c r="W125" s="38" t="str">
        <f t="shared" si="12"/>
        <v/>
      </c>
      <c r="X125" s="20"/>
    </row>
    <row r="126" spans="2:24" ht="12" customHeight="1">
      <c r="B126" s="21">
        <f>IF(情報!$C124="","",情報!$C124)</f>
        <v>332</v>
      </c>
      <c r="C126" s="22" t="str">
        <f t="shared" si="13"/>
        <v/>
      </c>
      <c r="D126" s="23"/>
      <c r="E126" s="24"/>
      <c r="F126" s="25"/>
      <c r="G126" s="26" t="str">
        <f t="shared" si="8"/>
        <v/>
      </c>
      <c r="H126" s="23"/>
      <c r="I126" s="24"/>
      <c r="J126" s="25"/>
      <c r="K126" s="26" t="str">
        <f t="shared" si="9"/>
        <v/>
      </c>
      <c r="L126" s="23"/>
      <c r="M126" s="24"/>
      <c r="N126" s="25"/>
      <c r="O126" s="26" t="str">
        <f t="shared" si="10"/>
        <v/>
      </c>
      <c r="P126" s="23"/>
      <c r="Q126" s="24"/>
      <c r="R126" s="25"/>
      <c r="S126" s="26" t="str">
        <f t="shared" si="11"/>
        <v/>
      </c>
      <c r="T126" s="23"/>
      <c r="U126" s="24"/>
      <c r="V126" s="25"/>
      <c r="W126" s="26" t="str">
        <f t="shared" si="12"/>
        <v/>
      </c>
      <c r="X126" s="20"/>
    </row>
    <row r="127" spans="2:24" ht="12" customHeight="1">
      <c r="B127" s="21">
        <f>IF(情報!$C125="","",情報!$C125)</f>
        <v>333</v>
      </c>
      <c r="C127" s="22" t="str">
        <f t="shared" si="13"/>
        <v/>
      </c>
      <c r="D127" s="23"/>
      <c r="E127" s="24"/>
      <c r="F127" s="25"/>
      <c r="G127" s="26" t="str">
        <f t="shared" si="8"/>
        <v/>
      </c>
      <c r="H127" s="23"/>
      <c r="I127" s="24"/>
      <c r="J127" s="25"/>
      <c r="K127" s="26" t="str">
        <f t="shared" si="9"/>
        <v/>
      </c>
      <c r="L127" s="23"/>
      <c r="M127" s="24"/>
      <c r="N127" s="25"/>
      <c r="O127" s="26" t="str">
        <f t="shared" si="10"/>
        <v/>
      </c>
      <c r="P127" s="23"/>
      <c r="Q127" s="24"/>
      <c r="R127" s="25"/>
      <c r="S127" s="26" t="str">
        <f t="shared" si="11"/>
        <v/>
      </c>
      <c r="T127" s="23"/>
      <c r="U127" s="24"/>
      <c r="V127" s="25"/>
      <c r="W127" s="26" t="str">
        <f t="shared" si="12"/>
        <v/>
      </c>
      <c r="X127" s="20"/>
    </row>
    <row r="128" spans="2:24" ht="12" customHeight="1">
      <c r="B128" s="21">
        <f>IF(情報!$C126="","",情報!$C126)</f>
        <v>334</v>
      </c>
      <c r="C128" s="22" t="str">
        <f t="shared" si="13"/>
        <v/>
      </c>
      <c r="D128" s="23"/>
      <c r="E128" s="24"/>
      <c r="F128" s="25"/>
      <c r="G128" s="26" t="str">
        <f t="shared" si="8"/>
        <v/>
      </c>
      <c r="H128" s="23"/>
      <c r="I128" s="24"/>
      <c r="J128" s="25"/>
      <c r="K128" s="26" t="str">
        <f t="shared" si="9"/>
        <v/>
      </c>
      <c r="L128" s="23"/>
      <c r="M128" s="24"/>
      <c r="N128" s="25"/>
      <c r="O128" s="26" t="str">
        <f t="shared" si="10"/>
        <v/>
      </c>
      <c r="P128" s="23"/>
      <c r="Q128" s="24"/>
      <c r="R128" s="25"/>
      <c r="S128" s="26" t="str">
        <f t="shared" si="11"/>
        <v/>
      </c>
      <c r="T128" s="23"/>
      <c r="U128" s="24"/>
      <c r="V128" s="25"/>
      <c r="W128" s="26" t="str">
        <f t="shared" si="12"/>
        <v/>
      </c>
      <c r="X128" s="20"/>
    </row>
    <row r="129" spans="2:24" ht="12" customHeight="1">
      <c r="B129" s="27">
        <f>IF(情報!$C127="","",情報!$C127)</f>
        <v>335</v>
      </c>
      <c r="C129" s="28" t="str">
        <f t="shared" si="13"/>
        <v/>
      </c>
      <c r="D129" s="29"/>
      <c r="E129" s="30"/>
      <c r="F129" s="31"/>
      <c r="G129" s="32" t="str">
        <f t="shared" si="8"/>
        <v/>
      </c>
      <c r="H129" s="29"/>
      <c r="I129" s="30"/>
      <c r="J129" s="31"/>
      <c r="K129" s="32" t="str">
        <f t="shared" si="9"/>
        <v/>
      </c>
      <c r="L129" s="29"/>
      <c r="M129" s="30"/>
      <c r="N129" s="31"/>
      <c r="O129" s="32" t="str">
        <f t="shared" si="10"/>
        <v/>
      </c>
      <c r="P129" s="29"/>
      <c r="Q129" s="30"/>
      <c r="R129" s="31"/>
      <c r="S129" s="32" t="str">
        <f t="shared" si="11"/>
        <v/>
      </c>
      <c r="T129" s="29"/>
      <c r="U129" s="30"/>
      <c r="V129" s="31"/>
      <c r="W129" s="32" t="str">
        <f t="shared" si="12"/>
        <v/>
      </c>
      <c r="X129" s="20"/>
    </row>
    <row r="130" spans="2:24" ht="12" customHeight="1">
      <c r="B130" s="33">
        <f>IF(情報!$C128="","",情報!$C128)</f>
        <v>336</v>
      </c>
      <c r="C130" s="34" t="str">
        <f t="shared" si="13"/>
        <v/>
      </c>
      <c r="D130" s="35"/>
      <c r="E130" s="36"/>
      <c r="F130" s="37"/>
      <c r="G130" s="38" t="str">
        <f t="shared" si="8"/>
        <v/>
      </c>
      <c r="H130" s="35"/>
      <c r="I130" s="36"/>
      <c r="J130" s="37"/>
      <c r="K130" s="38" t="str">
        <f t="shared" si="9"/>
        <v/>
      </c>
      <c r="L130" s="35"/>
      <c r="M130" s="36"/>
      <c r="N130" s="37"/>
      <c r="O130" s="38" t="str">
        <f t="shared" si="10"/>
        <v/>
      </c>
      <c r="P130" s="35"/>
      <c r="Q130" s="36"/>
      <c r="R130" s="37"/>
      <c r="S130" s="38" t="str">
        <f t="shared" si="11"/>
        <v/>
      </c>
      <c r="T130" s="35"/>
      <c r="U130" s="36"/>
      <c r="V130" s="37"/>
      <c r="W130" s="38" t="str">
        <f t="shared" si="12"/>
        <v/>
      </c>
      <c r="X130" s="20"/>
    </row>
    <row r="131" spans="2:24" ht="12" customHeight="1">
      <c r="B131" s="21">
        <f>IF(情報!$C129="","",情報!$C129)</f>
        <v>337</v>
      </c>
      <c r="C131" s="22" t="str">
        <f t="shared" si="13"/>
        <v/>
      </c>
      <c r="D131" s="23"/>
      <c r="E131" s="24"/>
      <c r="F131" s="25"/>
      <c r="G131" s="26" t="str">
        <f t="shared" si="8"/>
        <v/>
      </c>
      <c r="H131" s="23"/>
      <c r="I131" s="24"/>
      <c r="J131" s="25"/>
      <c r="K131" s="26" t="str">
        <f t="shared" si="9"/>
        <v/>
      </c>
      <c r="L131" s="23"/>
      <c r="M131" s="24"/>
      <c r="N131" s="25"/>
      <c r="O131" s="26" t="str">
        <f t="shared" si="10"/>
        <v/>
      </c>
      <c r="P131" s="23"/>
      <c r="Q131" s="24"/>
      <c r="R131" s="25"/>
      <c r="S131" s="26" t="str">
        <f t="shared" si="11"/>
        <v/>
      </c>
      <c r="T131" s="23"/>
      <c r="U131" s="24"/>
      <c r="V131" s="25"/>
      <c r="W131" s="26" t="str">
        <f t="shared" si="12"/>
        <v/>
      </c>
      <c r="X131" s="20"/>
    </row>
    <row r="132" spans="2:24" ht="12" customHeight="1">
      <c r="B132" s="21">
        <f>IF(情報!$C130="","",情報!$C130)</f>
        <v>338</v>
      </c>
      <c r="C132" s="22" t="str">
        <f t="shared" si="13"/>
        <v/>
      </c>
      <c r="D132" s="23"/>
      <c r="E132" s="24"/>
      <c r="F132" s="25"/>
      <c r="G132" s="26" t="str">
        <f t="shared" si="8"/>
        <v/>
      </c>
      <c r="H132" s="23"/>
      <c r="I132" s="24"/>
      <c r="J132" s="25"/>
      <c r="K132" s="26" t="str">
        <f t="shared" si="9"/>
        <v/>
      </c>
      <c r="L132" s="23"/>
      <c r="M132" s="24"/>
      <c r="N132" s="25"/>
      <c r="O132" s="26" t="str">
        <f t="shared" si="10"/>
        <v/>
      </c>
      <c r="P132" s="23"/>
      <c r="Q132" s="24"/>
      <c r="R132" s="25"/>
      <c r="S132" s="26" t="str">
        <f t="shared" si="11"/>
        <v/>
      </c>
      <c r="T132" s="23"/>
      <c r="U132" s="24"/>
      <c r="V132" s="25"/>
      <c r="W132" s="26" t="str">
        <f t="shared" si="12"/>
        <v/>
      </c>
      <c r="X132" s="20"/>
    </row>
    <row r="133" spans="2:24" ht="12" customHeight="1">
      <c r="B133" s="21">
        <f>IF(情報!$C131="","",情報!$C131)</f>
        <v>339</v>
      </c>
      <c r="C133" s="22" t="str">
        <f t="shared" ref="C133:C164" si="14">IF(ISERROR(VLOOKUP($B133,名列,2,FALSE)&amp;""),"",VLOOKUP($B133,名列,2,FALSE)&amp;"")</f>
        <v/>
      </c>
      <c r="D133" s="23"/>
      <c r="E133" s="24"/>
      <c r="F133" s="25"/>
      <c r="G133" s="26" t="str">
        <f t="shared" ref="G133:G184" si="15">IF(D133&amp;E133&amp;F133="","",SUM(D133:F133))</f>
        <v/>
      </c>
      <c r="H133" s="23"/>
      <c r="I133" s="24"/>
      <c r="J133" s="25"/>
      <c r="K133" s="26" t="str">
        <f t="shared" ref="K133:K184" si="16">IF(H133&amp;I133&amp;J133="","",SUM(H133:J133))</f>
        <v/>
      </c>
      <c r="L133" s="23"/>
      <c r="M133" s="24"/>
      <c r="N133" s="25"/>
      <c r="O133" s="26" t="str">
        <f t="shared" ref="O133:O184" si="17">IF(L133&amp;M133&amp;N133="","",SUM(L133:N133))</f>
        <v/>
      </c>
      <c r="P133" s="23"/>
      <c r="Q133" s="24"/>
      <c r="R133" s="25"/>
      <c r="S133" s="26" t="str">
        <f t="shared" ref="S133:S184" si="18">IF(P133&amp;Q133&amp;R133="","",SUM(P133:R133))</f>
        <v/>
      </c>
      <c r="T133" s="23"/>
      <c r="U133" s="24"/>
      <c r="V133" s="25"/>
      <c r="W133" s="26" t="str">
        <f t="shared" ref="W133:W184" si="19">IF(T133&amp;U133&amp;V133="","",SUM(T133:V133))</f>
        <v/>
      </c>
      <c r="X133" s="20"/>
    </row>
    <row r="134" spans="2:24" ht="12" customHeight="1">
      <c r="B134" s="27">
        <f>IF(情報!$C132="","",情報!$C132)</f>
        <v>340</v>
      </c>
      <c r="C134" s="28" t="str">
        <f t="shared" si="14"/>
        <v/>
      </c>
      <c r="D134" s="29"/>
      <c r="E134" s="30"/>
      <c r="F134" s="31"/>
      <c r="G134" s="32" t="str">
        <f t="shared" si="15"/>
        <v/>
      </c>
      <c r="H134" s="29"/>
      <c r="I134" s="30"/>
      <c r="J134" s="31"/>
      <c r="K134" s="32" t="str">
        <f t="shared" si="16"/>
        <v/>
      </c>
      <c r="L134" s="29"/>
      <c r="M134" s="30"/>
      <c r="N134" s="31"/>
      <c r="O134" s="32" t="str">
        <f t="shared" si="17"/>
        <v/>
      </c>
      <c r="P134" s="29"/>
      <c r="Q134" s="30"/>
      <c r="R134" s="31"/>
      <c r="S134" s="32" t="str">
        <f t="shared" si="18"/>
        <v/>
      </c>
      <c r="T134" s="29"/>
      <c r="U134" s="30"/>
      <c r="V134" s="31"/>
      <c r="W134" s="32" t="str">
        <f t="shared" si="19"/>
        <v/>
      </c>
      <c r="X134" s="20"/>
    </row>
    <row r="135" spans="2:24" ht="12" customHeight="1">
      <c r="B135" s="33">
        <f>IF(情報!$C133="","",情報!$C133)</f>
        <v>341</v>
      </c>
      <c r="C135" s="34" t="str">
        <f t="shared" si="14"/>
        <v/>
      </c>
      <c r="D135" s="35"/>
      <c r="E135" s="36"/>
      <c r="F135" s="37"/>
      <c r="G135" s="38" t="str">
        <f t="shared" si="15"/>
        <v/>
      </c>
      <c r="H135" s="35"/>
      <c r="I135" s="36"/>
      <c r="J135" s="37"/>
      <c r="K135" s="38" t="str">
        <f t="shared" si="16"/>
        <v/>
      </c>
      <c r="L135" s="35"/>
      <c r="M135" s="36"/>
      <c r="N135" s="37"/>
      <c r="O135" s="38" t="str">
        <f t="shared" si="17"/>
        <v/>
      </c>
      <c r="P135" s="35"/>
      <c r="Q135" s="36"/>
      <c r="R135" s="37"/>
      <c r="S135" s="38" t="str">
        <f t="shared" si="18"/>
        <v/>
      </c>
      <c r="T135" s="35"/>
      <c r="U135" s="36"/>
      <c r="V135" s="37"/>
      <c r="W135" s="38" t="str">
        <f t="shared" si="19"/>
        <v/>
      </c>
      <c r="X135" s="20"/>
    </row>
    <row r="136" spans="2:24" ht="12" customHeight="1">
      <c r="B136" s="21">
        <f>IF(情報!$C134="","",情報!$C134)</f>
        <v>342</v>
      </c>
      <c r="C136" s="22" t="str">
        <f t="shared" si="14"/>
        <v/>
      </c>
      <c r="D136" s="23"/>
      <c r="E136" s="24"/>
      <c r="F136" s="25"/>
      <c r="G136" s="26" t="str">
        <f t="shared" si="15"/>
        <v/>
      </c>
      <c r="H136" s="23"/>
      <c r="I136" s="24"/>
      <c r="J136" s="25"/>
      <c r="K136" s="26" t="str">
        <f t="shared" si="16"/>
        <v/>
      </c>
      <c r="L136" s="23"/>
      <c r="M136" s="24"/>
      <c r="N136" s="25"/>
      <c r="O136" s="26" t="str">
        <f t="shared" si="17"/>
        <v/>
      </c>
      <c r="P136" s="23"/>
      <c r="Q136" s="24"/>
      <c r="R136" s="25"/>
      <c r="S136" s="26" t="str">
        <f t="shared" si="18"/>
        <v/>
      </c>
      <c r="T136" s="23"/>
      <c r="U136" s="24"/>
      <c r="V136" s="25"/>
      <c r="W136" s="26" t="str">
        <f t="shared" si="19"/>
        <v/>
      </c>
      <c r="X136" s="20"/>
    </row>
    <row r="137" spans="2:24" ht="12" customHeight="1">
      <c r="B137" s="21">
        <f>IF(情報!$C135="","",情報!$C135)</f>
        <v>343</v>
      </c>
      <c r="C137" s="22" t="str">
        <f t="shared" si="14"/>
        <v/>
      </c>
      <c r="D137" s="23"/>
      <c r="E137" s="24"/>
      <c r="F137" s="25"/>
      <c r="G137" s="26" t="str">
        <f t="shared" si="15"/>
        <v/>
      </c>
      <c r="H137" s="23"/>
      <c r="I137" s="24"/>
      <c r="J137" s="25"/>
      <c r="K137" s="26" t="str">
        <f t="shared" si="16"/>
        <v/>
      </c>
      <c r="L137" s="23"/>
      <c r="M137" s="24"/>
      <c r="N137" s="25"/>
      <c r="O137" s="26" t="str">
        <f t="shared" si="17"/>
        <v/>
      </c>
      <c r="P137" s="23"/>
      <c r="Q137" s="24"/>
      <c r="R137" s="25"/>
      <c r="S137" s="26" t="str">
        <f t="shared" si="18"/>
        <v/>
      </c>
      <c r="T137" s="23"/>
      <c r="U137" s="24"/>
      <c r="V137" s="25"/>
      <c r="W137" s="26" t="str">
        <f t="shared" si="19"/>
        <v/>
      </c>
      <c r="X137" s="20"/>
    </row>
    <row r="138" spans="2:24" ht="12" customHeight="1">
      <c r="B138" s="21">
        <f>IF(情報!$C136="","",情報!$C136)</f>
        <v>344</v>
      </c>
      <c r="C138" s="22" t="str">
        <f t="shared" si="14"/>
        <v/>
      </c>
      <c r="D138" s="23"/>
      <c r="E138" s="24"/>
      <c r="F138" s="25"/>
      <c r="G138" s="26" t="str">
        <f t="shared" si="15"/>
        <v/>
      </c>
      <c r="H138" s="23"/>
      <c r="I138" s="24"/>
      <c r="J138" s="25"/>
      <c r="K138" s="26" t="str">
        <f t="shared" si="16"/>
        <v/>
      </c>
      <c r="L138" s="23"/>
      <c r="M138" s="24"/>
      <c r="N138" s="25"/>
      <c r="O138" s="26" t="str">
        <f t="shared" si="17"/>
        <v/>
      </c>
      <c r="P138" s="23"/>
      <c r="Q138" s="24"/>
      <c r="R138" s="25"/>
      <c r="S138" s="26" t="str">
        <f t="shared" si="18"/>
        <v/>
      </c>
      <c r="T138" s="23"/>
      <c r="U138" s="24"/>
      <c r="V138" s="25"/>
      <c r="W138" s="26" t="str">
        <f t="shared" si="19"/>
        <v/>
      </c>
      <c r="X138" s="20"/>
    </row>
    <row r="139" spans="2:24" ht="12" customHeight="1" thickBot="1">
      <c r="B139" s="39">
        <f>IF(情報!$C137="","",情報!$C137)</f>
        <v>345</v>
      </c>
      <c r="C139" s="40" t="str">
        <f t="shared" si="14"/>
        <v/>
      </c>
      <c r="D139" s="41"/>
      <c r="E139" s="42"/>
      <c r="F139" s="43"/>
      <c r="G139" s="44" t="str">
        <f t="shared" si="15"/>
        <v/>
      </c>
      <c r="H139" s="41"/>
      <c r="I139" s="42"/>
      <c r="J139" s="43"/>
      <c r="K139" s="44" t="str">
        <f t="shared" si="16"/>
        <v/>
      </c>
      <c r="L139" s="41"/>
      <c r="M139" s="42"/>
      <c r="N139" s="43"/>
      <c r="O139" s="44" t="str">
        <f t="shared" si="17"/>
        <v/>
      </c>
      <c r="P139" s="41"/>
      <c r="Q139" s="42"/>
      <c r="R139" s="43"/>
      <c r="S139" s="44" t="str">
        <f t="shared" si="18"/>
        <v/>
      </c>
      <c r="T139" s="41"/>
      <c r="U139" s="42"/>
      <c r="V139" s="43"/>
      <c r="W139" s="44" t="str">
        <f t="shared" si="19"/>
        <v/>
      </c>
      <c r="X139" s="20"/>
    </row>
    <row r="140" spans="2:24" ht="12" customHeight="1">
      <c r="B140" s="14">
        <f>IF(情報!$C138="","",情報!$C138)</f>
        <v>401</v>
      </c>
      <c r="C140" s="15" t="str">
        <f t="shared" si="14"/>
        <v/>
      </c>
      <c r="D140" s="16"/>
      <c r="E140" s="17"/>
      <c r="F140" s="18"/>
      <c r="G140" s="19" t="str">
        <f t="shared" si="15"/>
        <v/>
      </c>
      <c r="H140" s="16"/>
      <c r="I140" s="17"/>
      <c r="J140" s="18"/>
      <c r="K140" s="19" t="str">
        <f t="shared" si="16"/>
        <v/>
      </c>
      <c r="L140" s="16"/>
      <c r="M140" s="17"/>
      <c r="N140" s="18"/>
      <c r="O140" s="19" t="str">
        <f t="shared" si="17"/>
        <v/>
      </c>
      <c r="P140" s="16"/>
      <c r="Q140" s="17"/>
      <c r="R140" s="18"/>
      <c r="S140" s="19" t="str">
        <f t="shared" si="18"/>
        <v/>
      </c>
      <c r="T140" s="16"/>
      <c r="U140" s="17"/>
      <c r="V140" s="18"/>
      <c r="W140" s="19" t="str">
        <f t="shared" si="19"/>
        <v/>
      </c>
      <c r="X140" s="20"/>
    </row>
    <row r="141" spans="2:24" ht="12" customHeight="1">
      <c r="B141" s="21">
        <f>IF(情報!$C139="","",情報!$C139)</f>
        <v>402</v>
      </c>
      <c r="C141" s="22" t="str">
        <f t="shared" si="14"/>
        <v/>
      </c>
      <c r="D141" s="23"/>
      <c r="E141" s="24"/>
      <c r="F141" s="25"/>
      <c r="G141" s="26" t="str">
        <f t="shared" si="15"/>
        <v/>
      </c>
      <c r="H141" s="23"/>
      <c r="I141" s="24"/>
      <c r="J141" s="25"/>
      <c r="K141" s="26" t="str">
        <f t="shared" si="16"/>
        <v/>
      </c>
      <c r="L141" s="23"/>
      <c r="M141" s="24"/>
      <c r="N141" s="25"/>
      <c r="O141" s="26" t="str">
        <f t="shared" si="17"/>
        <v/>
      </c>
      <c r="P141" s="23"/>
      <c r="Q141" s="24"/>
      <c r="R141" s="25"/>
      <c r="S141" s="26" t="str">
        <f t="shared" si="18"/>
        <v/>
      </c>
      <c r="T141" s="23"/>
      <c r="U141" s="24"/>
      <c r="V141" s="25"/>
      <c r="W141" s="26" t="str">
        <f t="shared" si="19"/>
        <v/>
      </c>
      <c r="X141" s="20"/>
    </row>
    <row r="142" spans="2:24" ht="12" customHeight="1">
      <c r="B142" s="21">
        <f>IF(情報!$C140="","",情報!$C140)</f>
        <v>403</v>
      </c>
      <c r="C142" s="22" t="str">
        <f t="shared" si="14"/>
        <v/>
      </c>
      <c r="D142" s="23"/>
      <c r="E142" s="24"/>
      <c r="F142" s="25"/>
      <c r="G142" s="26" t="str">
        <f t="shared" si="15"/>
        <v/>
      </c>
      <c r="H142" s="23"/>
      <c r="I142" s="24"/>
      <c r="J142" s="25"/>
      <c r="K142" s="26" t="str">
        <f t="shared" si="16"/>
        <v/>
      </c>
      <c r="L142" s="23"/>
      <c r="M142" s="24"/>
      <c r="N142" s="25"/>
      <c r="O142" s="26" t="str">
        <f t="shared" si="17"/>
        <v/>
      </c>
      <c r="P142" s="23"/>
      <c r="Q142" s="24"/>
      <c r="R142" s="25"/>
      <c r="S142" s="26" t="str">
        <f t="shared" si="18"/>
        <v/>
      </c>
      <c r="T142" s="23"/>
      <c r="U142" s="24"/>
      <c r="V142" s="25"/>
      <c r="W142" s="26" t="str">
        <f t="shared" si="19"/>
        <v/>
      </c>
      <c r="X142" s="20"/>
    </row>
    <row r="143" spans="2:24" ht="12" customHeight="1">
      <c r="B143" s="21">
        <f>IF(情報!$C141="","",情報!$C141)</f>
        <v>404</v>
      </c>
      <c r="C143" s="22" t="str">
        <f t="shared" si="14"/>
        <v/>
      </c>
      <c r="D143" s="23"/>
      <c r="E143" s="24"/>
      <c r="F143" s="25"/>
      <c r="G143" s="26" t="str">
        <f t="shared" si="15"/>
        <v/>
      </c>
      <c r="H143" s="23"/>
      <c r="I143" s="24"/>
      <c r="J143" s="25"/>
      <c r="K143" s="26" t="str">
        <f t="shared" si="16"/>
        <v/>
      </c>
      <c r="L143" s="23"/>
      <c r="M143" s="24"/>
      <c r="N143" s="25"/>
      <c r="O143" s="26" t="str">
        <f t="shared" si="17"/>
        <v/>
      </c>
      <c r="P143" s="23"/>
      <c r="Q143" s="24"/>
      <c r="R143" s="25"/>
      <c r="S143" s="26" t="str">
        <f t="shared" si="18"/>
        <v/>
      </c>
      <c r="T143" s="23"/>
      <c r="U143" s="24"/>
      <c r="V143" s="25"/>
      <c r="W143" s="26" t="str">
        <f t="shared" si="19"/>
        <v/>
      </c>
      <c r="X143" s="20"/>
    </row>
    <row r="144" spans="2:24" ht="12" customHeight="1">
      <c r="B144" s="27">
        <f>IF(情報!$C142="","",情報!$C142)</f>
        <v>405</v>
      </c>
      <c r="C144" s="28" t="str">
        <f t="shared" si="14"/>
        <v/>
      </c>
      <c r="D144" s="29"/>
      <c r="E144" s="30"/>
      <c r="F144" s="31"/>
      <c r="G144" s="32" t="str">
        <f t="shared" si="15"/>
        <v/>
      </c>
      <c r="H144" s="29"/>
      <c r="I144" s="30"/>
      <c r="J144" s="31"/>
      <c r="K144" s="32" t="str">
        <f t="shared" si="16"/>
        <v/>
      </c>
      <c r="L144" s="29"/>
      <c r="M144" s="30"/>
      <c r="N144" s="31"/>
      <c r="O144" s="32" t="str">
        <f t="shared" si="17"/>
        <v/>
      </c>
      <c r="P144" s="29"/>
      <c r="Q144" s="30"/>
      <c r="R144" s="31"/>
      <c r="S144" s="32" t="str">
        <f t="shared" si="18"/>
        <v/>
      </c>
      <c r="T144" s="29"/>
      <c r="U144" s="30"/>
      <c r="V144" s="31"/>
      <c r="W144" s="32" t="str">
        <f t="shared" si="19"/>
        <v/>
      </c>
      <c r="X144" s="20"/>
    </row>
    <row r="145" spans="2:24" ht="12" customHeight="1">
      <c r="B145" s="33">
        <f>IF(情報!$C143="","",情報!$C143)</f>
        <v>406</v>
      </c>
      <c r="C145" s="34" t="str">
        <f t="shared" si="14"/>
        <v/>
      </c>
      <c r="D145" s="35"/>
      <c r="E145" s="36"/>
      <c r="F145" s="37"/>
      <c r="G145" s="38" t="str">
        <f t="shared" si="15"/>
        <v/>
      </c>
      <c r="H145" s="35"/>
      <c r="I145" s="36"/>
      <c r="J145" s="37"/>
      <c r="K145" s="38" t="str">
        <f t="shared" si="16"/>
        <v/>
      </c>
      <c r="L145" s="35"/>
      <c r="M145" s="36"/>
      <c r="N145" s="37"/>
      <c r="O145" s="38" t="str">
        <f t="shared" si="17"/>
        <v/>
      </c>
      <c r="P145" s="35"/>
      <c r="Q145" s="36"/>
      <c r="R145" s="37"/>
      <c r="S145" s="38" t="str">
        <f t="shared" si="18"/>
        <v/>
      </c>
      <c r="T145" s="35"/>
      <c r="U145" s="36"/>
      <c r="V145" s="37"/>
      <c r="W145" s="38" t="str">
        <f t="shared" si="19"/>
        <v/>
      </c>
      <c r="X145" s="20"/>
    </row>
    <row r="146" spans="2:24" ht="12" customHeight="1">
      <c r="B146" s="21">
        <f>IF(情報!$C144="","",情報!$C144)</f>
        <v>407</v>
      </c>
      <c r="C146" s="22" t="str">
        <f t="shared" si="14"/>
        <v/>
      </c>
      <c r="D146" s="23"/>
      <c r="E146" s="24"/>
      <c r="F146" s="25"/>
      <c r="G146" s="26" t="str">
        <f t="shared" si="15"/>
        <v/>
      </c>
      <c r="H146" s="23"/>
      <c r="I146" s="24"/>
      <c r="J146" s="25"/>
      <c r="K146" s="26" t="str">
        <f t="shared" si="16"/>
        <v/>
      </c>
      <c r="L146" s="23"/>
      <c r="M146" s="24"/>
      <c r="N146" s="25"/>
      <c r="O146" s="26" t="str">
        <f t="shared" si="17"/>
        <v/>
      </c>
      <c r="P146" s="23"/>
      <c r="Q146" s="24"/>
      <c r="R146" s="25"/>
      <c r="S146" s="26" t="str">
        <f t="shared" si="18"/>
        <v/>
      </c>
      <c r="T146" s="23"/>
      <c r="U146" s="24"/>
      <c r="V146" s="25"/>
      <c r="W146" s="26" t="str">
        <f t="shared" si="19"/>
        <v/>
      </c>
      <c r="X146" s="20"/>
    </row>
    <row r="147" spans="2:24" ht="12" customHeight="1">
      <c r="B147" s="21">
        <f>IF(情報!$C145="","",情報!$C145)</f>
        <v>408</v>
      </c>
      <c r="C147" s="22" t="str">
        <f t="shared" si="14"/>
        <v/>
      </c>
      <c r="D147" s="23"/>
      <c r="E147" s="24"/>
      <c r="F147" s="25"/>
      <c r="G147" s="26" t="str">
        <f t="shared" si="15"/>
        <v/>
      </c>
      <c r="H147" s="23"/>
      <c r="I147" s="24"/>
      <c r="J147" s="25"/>
      <c r="K147" s="26" t="str">
        <f t="shared" si="16"/>
        <v/>
      </c>
      <c r="L147" s="23"/>
      <c r="M147" s="24"/>
      <c r="N147" s="25"/>
      <c r="O147" s="26" t="str">
        <f t="shared" si="17"/>
        <v/>
      </c>
      <c r="P147" s="23"/>
      <c r="Q147" s="24"/>
      <c r="R147" s="25"/>
      <c r="S147" s="26" t="str">
        <f t="shared" si="18"/>
        <v/>
      </c>
      <c r="T147" s="23"/>
      <c r="U147" s="24"/>
      <c r="V147" s="25"/>
      <c r="W147" s="26" t="str">
        <f t="shared" si="19"/>
        <v/>
      </c>
      <c r="X147" s="20"/>
    </row>
    <row r="148" spans="2:24" ht="12" customHeight="1">
      <c r="B148" s="21">
        <f>IF(情報!$C146="","",情報!$C146)</f>
        <v>409</v>
      </c>
      <c r="C148" s="22" t="str">
        <f t="shared" si="14"/>
        <v/>
      </c>
      <c r="D148" s="23"/>
      <c r="E148" s="24"/>
      <c r="F148" s="25"/>
      <c r="G148" s="26" t="str">
        <f t="shared" si="15"/>
        <v/>
      </c>
      <c r="H148" s="23"/>
      <c r="I148" s="24"/>
      <c r="J148" s="25"/>
      <c r="K148" s="26" t="str">
        <f t="shared" si="16"/>
        <v/>
      </c>
      <c r="L148" s="23"/>
      <c r="M148" s="24"/>
      <c r="N148" s="25"/>
      <c r="O148" s="26" t="str">
        <f t="shared" si="17"/>
        <v/>
      </c>
      <c r="P148" s="23"/>
      <c r="Q148" s="24"/>
      <c r="R148" s="25"/>
      <c r="S148" s="26" t="str">
        <f t="shared" si="18"/>
        <v/>
      </c>
      <c r="T148" s="23"/>
      <c r="U148" s="24"/>
      <c r="V148" s="25"/>
      <c r="W148" s="26" t="str">
        <f t="shared" si="19"/>
        <v/>
      </c>
      <c r="X148" s="20"/>
    </row>
    <row r="149" spans="2:24" ht="12" customHeight="1">
      <c r="B149" s="27">
        <f>IF(情報!$C147="","",情報!$C147)</f>
        <v>410</v>
      </c>
      <c r="C149" s="28" t="str">
        <f t="shared" si="14"/>
        <v/>
      </c>
      <c r="D149" s="29"/>
      <c r="E149" s="30"/>
      <c r="F149" s="31"/>
      <c r="G149" s="32" t="str">
        <f t="shared" si="15"/>
        <v/>
      </c>
      <c r="H149" s="29"/>
      <c r="I149" s="30"/>
      <c r="J149" s="31"/>
      <c r="K149" s="32" t="str">
        <f t="shared" si="16"/>
        <v/>
      </c>
      <c r="L149" s="29"/>
      <c r="M149" s="30"/>
      <c r="N149" s="31"/>
      <c r="O149" s="32" t="str">
        <f t="shared" si="17"/>
        <v/>
      </c>
      <c r="P149" s="29"/>
      <c r="Q149" s="30"/>
      <c r="R149" s="31"/>
      <c r="S149" s="32" t="str">
        <f t="shared" si="18"/>
        <v/>
      </c>
      <c r="T149" s="29"/>
      <c r="U149" s="30"/>
      <c r="V149" s="31"/>
      <c r="W149" s="32" t="str">
        <f t="shared" si="19"/>
        <v/>
      </c>
      <c r="X149" s="20"/>
    </row>
    <row r="150" spans="2:24" ht="12" customHeight="1">
      <c r="B150" s="33">
        <f>IF(情報!$C148="","",情報!$C148)</f>
        <v>411</v>
      </c>
      <c r="C150" s="34" t="str">
        <f t="shared" si="14"/>
        <v/>
      </c>
      <c r="D150" s="35"/>
      <c r="E150" s="36"/>
      <c r="F150" s="37"/>
      <c r="G150" s="38" t="str">
        <f t="shared" si="15"/>
        <v/>
      </c>
      <c r="H150" s="35"/>
      <c r="I150" s="36"/>
      <c r="J150" s="37"/>
      <c r="K150" s="38" t="str">
        <f t="shared" si="16"/>
        <v/>
      </c>
      <c r="L150" s="35"/>
      <c r="M150" s="36"/>
      <c r="N150" s="37"/>
      <c r="O150" s="38" t="str">
        <f t="shared" si="17"/>
        <v/>
      </c>
      <c r="P150" s="35"/>
      <c r="Q150" s="36"/>
      <c r="R150" s="37"/>
      <c r="S150" s="38" t="str">
        <f t="shared" si="18"/>
        <v/>
      </c>
      <c r="T150" s="35"/>
      <c r="U150" s="36"/>
      <c r="V150" s="37"/>
      <c r="W150" s="38" t="str">
        <f t="shared" si="19"/>
        <v/>
      </c>
      <c r="X150" s="20"/>
    </row>
    <row r="151" spans="2:24" ht="12" customHeight="1">
      <c r="B151" s="21">
        <f>IF(情報!$C149="","",情報!$C149)</f>
        <v>412</v>
      </c>
      <c r="C151" s="22" t="str">
        <f t="shared" si="14"/>
        <v/>
      </c>
      <c r="D151" s="23"/>
      <c r="E151" s="24"/>
      <c r="F151" s="25"/>
      <c r="G151" s="26" t="str">
        <f t="shared" si="15"/>
        <v/>
      </c>
      <c r="H151" s="23"/>
      <c r="I151" s="24"/>
      <c r="J151" s="25"/>
      <c r="K151" s="26" t="str">
        <f t="shared" si="16"/>
        <v/>
      </c>
      <c r="L151" s="23"/>
      <c r="M151" s="24"/>
      <c r="N151" s="25"/>
      <c r="O151" s="26" t="str">
        <f t="shared" si="17"/>
        <v/>
      </c>
      <c r="P151" s="23"/>
      <c r="Q151" s="24"/>
      <c r="R151" s="25"/>
      <c r="S151" s="26" t="str">
        <f t="shared" si="18"/>
        <v/>
      </c>
      <c r="T151" s="23"/>
      <c r="U151" s="24"/>
      <c r="V151" s="25"/>
      <c r="W151" s="26" t="str">
        <f t="shared" si="19"/>
        <v/>
      </c>
      <c r="X151" s="20"/>
    </row>
    <row r="152" spans="2:24" ht="12" customHeight="1">
      <c r="B152" s="21">
        <f>IF(情報!$C150="","",情報!$C150)</f>
        <v>413</v>
      </c>
      <c r="C152" s="22" t="str">
        <f t="shared" si="14"/>
        <v/>
      </c>
      <c r="D152" s="23"/>
      <c r="E152" s="24"/>
      <c r="F152" s="25"/>
      <c r="G152" s="26" t="str">
        <f t="shared" si="15"/>
        <v/>
      </c>
      <c r="H152" s="23"/>
      <c r="I152" s="24"/>
      <c r="J152" s="25"/>
      <c r="K152" s="26" t="str">
        <f t="shared" si="16"/>
        <v/>
      </c>
      <c r="L152" s="23"/>
      <c r="M152" s="24"/>
      <c r="N152" s="25"/>
      <c r="O152" s="26" t="str">
        <f t="shared" si="17"/>
        <v/>
      </c>
      <c r="P152" s="23"/>
      <c r="Q152" s="24"/>
      <c r="R152" s="25"/>
      <c r="S152" s="26" t="str">
        <f t="shared" si="18"/>
        <v/>
      </c>
      <c r="T152" s="23"/>
      <c r="U152" s="24"/>
      <c r="V152" s="25"/>
      <c r="W152" s="26" t="str">
        <f t="shared" si="19"/>
        <v/>
      </c>
      <c r="X152" s="20"/>
    </row>
    <row r="153" spans="2:24" ht="12" customHeight="1">
      <c r="B153" s="21">
        <f>IF(情報!$C151="","",情報!$C151)</f>
        <v>414</v>
      </c>
      <c r="C153" s="22" t="str">
        <f t="shared" si="14"/>
        <v/>
      </c>
      <c r="D153" s="23"/>
      <c r="E153" s="24"/>
      <c r="F153" s="25"/>
      <c r="G153" s="26" t="str">
        <f t="shared" si="15"/>
        <v/>
      </c>
      <c r="H153" s="23"/>
      <c r="I153" s="24"/>
      <c r="J153" s="25"/>
      <c r="K153" s="26" t="str">
        <f t="shared" si="16"/>
        <v/>
      </c>
      <c r="L153" s="23"/>
      <c r="M153" s="24"/>
      <c r="N153" s="25"/>
      <c r="O153" s="26" t="str">
        <f t="shared" si="17"/>
        <v/>
      </c>
      <c r="P153" s="23"/>
      <c r="Q153" s="24"/>
      <c r="R153" s="25"/>
      <c r="S153" s="26" t="str">
        <f t="shared" si="18"/>
        <v/>
      </c>
      <c r="T153" s="23"/>
      <c r="U153" s="24"/>
      <c r="V153" s="25"/>
      <c r="W153" s="26" t="str">
        <f t="shared" si="19"/>
        <v/>
      </c>
      <c r="X153" s="20"/>
    </row>
    <row r="154" spans="2:24" ht="12" customHeight="1">
      <c r="B154" s="27">
        <f>IF(情報!$C152="","",情報!$C152)</f>
        <v>415</v>
      </c>
      <c r="C154" s="28" t="str">
        <f t="shared" si="14"/>
        <v/>
      </c>
      <c r="D154" s="29"/>
      <c r="E154" s="30"/>
      <c r="F154" s="31"/>
      <c r="G154" s="32" t="str">
        <f t="shared" si="15"/>
        <v/>
      </c>
      <c r="H154" s="29"/>
      <c r="I154" s="30"/>
      <c r="J154" s="31"/>
      <c r="K154" s="32" t="str">
        <f t="shared" si="16"/>
        <v/>
      </c>
      <c r="L154" s="29"/>
      <c r="M154" s="30"/>
      <c r="N154" s="31"/>
      <c r="O154" s="32" t="str">
        <f t="shared" si="17"/>
        <v/>
      </c>
      <c r="P154" s="29"/>
      <c r="Q154" s="30"/>
      <c r="R154" s="31"/>
      <c r="S154" s="32" t="str">
        <f t="shared" si="18"/>
        <v/>
      </c>
      <c r="T154" s="29"/>
      <c r="U154" s="30"/>
      <c r="V154" s="31"/>
      <c r="W154" s="32" t="str">
        <f t="shared" si="19"/>
        <v/>
      </c>
      <c r="X154" s="20"/>
    </row>
    <row r="155" spans="2:24" ht="12" customHeight="1">
      <c r="B155" s="33">
        <f>IF(情報!$C153="","",情報!$C153)</f>
        <v>416</v>
      </c>
      <c r="C155" s="34" t="str">
        <f t="shared" si="14"/>
        <v/>
      </c>
      <c r="D155" s="35"/>
      <c r="E155" s="36"/>
      <c r="F155" s="37"/>
      <c r="G155" s="38" t="str">
        <f t="shared" si="15"/>
        <v/>
      </c>
      <c r="H155" s="35"/>
      <c r="I155" s="36"/>
      <c r="J155" s="37"/>
      <c r="K155" s="38" t="str">
        <f t="shared" si="16"/>
        <v/>
      </c>
      <c r="L155" s="35"/>
      <c r="M155" s="36"/>
      <c r="N155" s="37"/>
      <c r="O155" s="38" t="str">
        <f t="shared" si="17"/>
        <v/>
      </c>
      <c r="P155" s="35"/>
      <c r="Q155" s="36"/>
      <c r="R155" s="37"/>
      <c r="S155" s="38" t="str">
        <f t="shared" si="18"/>
        <v/>
      </c>
      <c r="T155" s="35"/>
      <c r="U155" s="36"/>
      <c r="V155" s="37"/>
      <c r="W155" s="38" t="str">
        <f t="shared" si="19"/>
        <v/>
      </c>
      <c r="X155" s="20"/>
    </row>
    <row r="156" spans="2:24" ht="12" customHeight="1">
      <c r="B156" s="21">
        <f>IF(情報!$C154="","",情報!$C154)</f>
        <v>417</v>
      </c>
      <c r="C156" s="22" t="str">
        <f t="shared" si="14"/>
        <v/>
      </c>
      <c r="D156" s="23"/>
      <c r="E156" s="24"/>
      <c r="F156" s="25"/>
      <c r="G156" s="26" t="str">
        <f t="shared" si="15"/>
        <v/>
      </c>
      <c r="H156" s="23"/>
      <c r="I156" s="24"/>
      <c r="J156" s="25"/>
      <c r="K156" s="26" t="str">
        <f t="shared" si="16"/>
        <v/>
      </c>
      <c r="L156" s="23"/>
      <c r="M156" s="24"/>
      <c r="N156" s="25"/>
      <c r="O156" s="26" t="str">
        <f t="shared" si="17"/>
        <v/>
      </c>
      <c r="P156" s="23"/>
      <c r="Q156" s="24"/>
      <c r="R156" s="25"/>
      <c r="S156" s="26" t="str">
        <f t="shared" si="18"/>
        <v/>
      </c>
      <c r="T156" s="23"/>
      <c r="U156" s="24"/>
      <c r="V156" s="25"/>
      <c r="W156" s="26" t="str">
        <f t="shared" si="19"/>
        <v/>
      </c>
      <c r="X156" s="20"/>
    </row>
    <row r="157" spans="2:24" ht="12" customHeight="1">
      <c r="B157" s="21">
        <f>IF(情報!$C155="","",情報!$C155)</f>
        <v>418</v>
      </c>
      <c r="C157" s="22" t="str">
        <f t="shared" si="14"/>
        <v/>
      </c>
      <c r="D157" s="23"/>
      <c r="E157" s="24"/>
      <c r="F157" s="25"/>
      <c r="G157" s="26" t="str">
        <f t="shared" si="15"/>
        <v/>
      </c>
      <c r="H157" s="23"/>
      <c r="I157" s="24"/>
      <c r="J157" s="25"/>
      <c r="K157" s="26" t="str">
        <f t="shared" si="16"/>
        <v/>
      </c>
      <c r="L157" s="23"/>
      <c r="M157" s="24"/>
      <c r="N157" s="25"/>
      <c r="O157" s="26" t="str">
        <f t="shared" si="17"/>
        <v/>
      </c>
      <c r="P157" s="23"/>
      <c r="Q157" s="24"/>
      <c r="R157" s="25"/>
      <c r="S157" s="26" t="str">
        <f t="shared" si="18"/>
        <v/>
      </c>
      <c r="T157" s="23"/>
      <c r="U157" s="24"/>
      <c r="V157" s="25"/>
      <c r="W157" s="26" t="str">
        <f t="shared" si="19"/>
        <v/>
      </c>
      <c r="X157" s="20"/>
    </row>
    <row r="158" spans="2:24" ht="12" customHeight="1">
      <c r="B158" s="21">
        <f>IF(情報!$C156="","",情報!$C156)</f>
        <v>419</v>
      </c>
      <c r="C158" s="22" t="str">
        <f t="shared" si="14"/>
        <v/>
      </c>
      <c r="D158" s="23"/>
      <c r="E158" s="24"/>
      <c r="F158" s="25"/>
      <c r="G158" s="26" t="str">
        <f t="shared" si="15"/>
        <v/>
      </c>
      <c r="H158" s="23"/>
      <c r="I158" s="24"/>
      <c r="J158" s="25"/>
      <c r="K158" s="26" t="str">
        <f t="shared" si="16"/>
        <v/>
      </c>
      <c r="L158" s="23"/>
      <c r="M158" s="24"/>
      <c r="N158" s="25"/>
      <c r="O158" s="26" t="str">
        <f t="shared" si="17"/>
        <v/>
      </c>
      <c r="P158" s="23"/>
      <c r="Q158" s="24"/>
      <c r="R158" s="25"/>
      <c r="S158" s="26" t="str">
        <f t="shared" si="18"/>
        <v/>
      </c>
      <c r="T158" s="23"/>
      <c r="U158" s="24"/>
      <c r="V158" s="25"/>
      <c r="W158" s="26" t="str">
        <f t="shared" si="19"/>
        <v/>
      </c>
      <c r="X158" s="20"/>
    </row>
    <row r="159" spans="2:24" ht="12" customHeight="1">
      <c r="B159" s="27">
        <f>IF(情報!$C157="","",情報!$C157)</f>
        <v>420</v>
      </c>
      <c r="C159" s="28" t="str">
        <f t="shared" si="14"/>
        <v/>
      </c>
      <c r="D159" s="29"/>
      <c r="E159" s="30"/>
      <c r="F159" s="31"/>
      <c r="G159" s="32" t="str">
        <f t="shared" si="15"/>
        <v/>
      </c>
      <c r="H159" s="29"/>
      <c r="I159" s="30"/>
      <c r="J159" s="31"/>
      <c r="K159" s="32" t="str">
        <f t="shared" si="16"/>
        <v/>
      </c>
      <c r="L159" s="29"/>
      <c r="M159" s="30"/>
      <c r="N159" s="31"/>
      <c r="O159" s="32" t="str">
        <f t="shared" si="17"/>
        <v/>
      </c>
      <c r="P159" s="29"/>
      <c r="Q159" s="30"/>
      <c r="R159" s="31"/>
      <c r="S159" s="32" t="str">
        <f t="shared" si="18"/>
        <v/>
      </c>
      <c r="T159" s="29"/>
      <c r="U159" s="30"/>
      <c r="V159" s="31"/>
      <c r="W159" s="32" t="str">
        <f t="shared" si="19"/>
        <v/>
      </c>
      <c r="X159" s="20"/>
    </row>
    <row r="160" spans="2:24" ht="12" customHeight="1">
      <c r="B160" s="33">
        <f>IF(情報!$C158="","",情報!$C158)</f>
        <v>421</v>
      </c>
      <c r="C160" s="34" t="str">
        <f t="shared" si="14"/>
        <v/>
      </c>
      <c r="D160" s="35"/>
      <c r="E160" s="36"/>
      <c r="F160" s="37"/>
      <c r="G160" s="38" t="str">
        <f t="shared" si="15"/>
        <v/>
      </c>
      <c r="H160" s="35"/>
      <c r="I160" s="36"/>
      <c r="J160" s="37"/>
      <c r="K160" s="38" t="str">
        <f t="shared" si="16"/>
        <v/>
      </c>
      <c r="L160" s="35"/>
      <c r="M160" s="36"/>
      <c r="N160" s="37"/>
      <c r="O160" s="38" t="str">
        <f t="shared" si="17"/>
        <v/>
      </c>
      <c r="P160" s="35"/>
      <c r="Q160" s="36"/>
      <c r="R160" s="37"/>
      <c r="S160" s="38" t="str">
        <f t="shared" si="18"/>
        <v/>
      </c>
      <c r="T160" s="35"/>
      <c r="U160" s="36"/>
      <c r="V160" s="37"/>
      <c r="W160" s="38" t="str">
        <f t="shared" si="19"/>
        <v/>
      </c>
      <c r="X160" s="20"/>
    </row>
    <row r="161" spans="2:24" ht="12" customHeight="1">
      <c r="B161" s="21">
        <f>IF(情報!$C159="","",情報!$C159)</f>
        <v>422</v>
      </c>
      <c r="C161" s="22" t="str">
        <f t="shared" si="14"/>
        <v/>
      </c>
      <c r="D161" s="23"/>
      <c r="E161" s="24"/>
      <c r="F161" s="25"/>
      <c r="G161" s="26" t="str">
        <f t="shared" si="15"/>
        <v/>
      </c>
      <c r="H161" s="23"/>
      <c r="I161" s="24"/>
      <c r="J161" s="25"/>
      <c r="K161" s="26" t="str">
        <f t="shared" si="16"/>
        <v/>
      </c>
      <c r="L161" s="23"/>
      <c r="M161" s="24"/>
      <c r="N161" s="25"/>
      <c r="O161" s="26" t="str">
        <f t="shared" si="17"/>
        <v/>
      </c>
      <c r="P161" s="23"/>
      <c r="Q161" s="24"/>
      <c r="R161" s="25"/>
      <c r="S161" s="26" t="str">
        <f t="shared" si="18"/>
        <v/>
      </c>
      <c r="T161" s="23"/>
      <c r="U161" s="24"/>
      <c r="V161" s="25"/>
      <c r="W161" s="26" t="str">
        <f t="shared" si="19"/>
        <v/>
      </c>
      <c r="X161" s="20"/>
    </row>
    <row r="162" spans="2:24" ht="12" customHeight="1">
      <c r="B162" s="21">
        <f>IF(情報!$C160="","",情報!$C160)</f>
        <v>423</v>
      </c>
      <c r="C162" s="22" t="str">
        <f t="shared" si="14"/>
        <v/>
      </c>
      <c r="D162" s="23"/>
      <c r="E162" s="24"/>
      <c r="F162" s="25"/>
      <c r="G162" s="26" t="str">
        <f t="shared" si="15"/>
        <v/>
      </c>
      <c r="H162" s="23"/>
      <c r="I162" s="24"/>
      <c r="J162" s="25"/>
      <c r="K162" s="26" t="str">
        <f t="shared" si="16"/>
        <v/>
      </c>
      <c r="L162" s="23"/>
      <c r="M162" s="24"/>
      <c r="N162" s="25"/>
      <c r="O162" s="26" t="str">
        <f t="shared" si="17"/>
        <v/>
      </c>
      <c r="P162" s="23"/>
      <c r="Q162" s="24"/>
      <c r="R162" s="25"/>
      <c r="S162" s="26" t="str">
        <f t="shared" si="18"/>
        <v/>
      </c>
      <c r="T162" s="23"/>
      <c r="U162" s="24"/>
      <c r="V162" s="25"/>
      <c r="W162" s="26" t="str">
        <f t="shared" si="19"/>
        <v/>
      </c>
      <c r="X162" s="20"/>
    </row>
    <row r="163" spans="2:24" ht="12" customHeight="1">
      <c r="B163" s="21">
        <f>IF(情報!$C161="","",情報!$C161)</f>
        <v>424</v>
      </c>
      <c r="C163" s="22" t="str">
        <f t="shared" si="14"/>
        <v/>
      </c>
      <c r="D163" s="23"/>
      <c r="E163" s="24"/>
      <c r="F163" s="25"/>
      <c r="G163" s="26" t="str">
        <f t="shared" si="15"/>
        <v/>
      </c>
      <c r="H163" s="23"/>
      <c r="I163" s="24"/>
      <c r="J163" s="25"/>
      <c r="K163" s="26" t="str">
        <f t="shared" si="16"/>
        <v/>
      </c>
      <c r="L163" s="23"/>
      <c r="M163" s="24"/>
      <c r="N163" s="25"/>
      <c r="O163" s="26" t="str">
        <f t="shared" si="17"/>
        <v/>
      </c>
      <c r="P163" s="23"/>
      <c r="Q163" s="24"/>
      <c r="R163" s="25"/>
      <c r="S163" s="26" t="str">
        <f t="shared" si="18"/>
        <v/>
      </c>
      <c r="T163" s="23"/>
      <c r="U163" s="24"/>
      <c r="V163" s="25"/>
      <c r="W163" s="26" t="str">
        <f t="shared" si="19"/>
        <v/>
      </c>
      <c r="X163" s="20"/>
    </row>
    <row r="164" spans="2:24" ht="12" customHeight="1">
      <c r="B164" s="27">
        <f>IF(情報!$C162="","",情報!$C162)</f>
        <v>425</v>
      </c>
      <c r="C164" s="28" t="str">
        <f t="shared" si="14"/>
        <v/>
      </c>
      <c r="D164" s="29"/>
      <c r="E164" s="30"/>
      <c r="F164" s="31"/>
      <c r="G164" s="32" t="str">
        <f t="shared" si="15"/>
        <v/>
      </c>
      <c r="H164" s="29"/>
      <c r="I164" s="30"/>
      <c r="J164" s="31"/>
      <c r="K164" s="32" t="str">
        <f t="shared" si="16"/>
        <v/>
      </c>
      <c r="L164" s="29"/>
      <c r="M164" s="30"/>
      <c r="N164" s="31"/>
      <c r="O164" s="32" t="str">
        <f t="shared" si="17"/>
        <v/>
      </c>
      <c r="P164" s="29"/>
      <c r="Q164" s="30"/>
      <c r="R164" s="31"/>
      <c r="S164" s="32" t="str">
        <f t="shared" si="18"/>
        <v/>
      </c>
      <c r="T164" s="29"/>
      <c r="U164" s="30"/>
      <c r="V164" s="31"/>
      <c r="W164" s="32" t="str">
        <f t="shared" si="19"/>
        <v/>
      </c>
      <c r="X164" s="20"/>
    </row>
    <row r="165" spans="2:24" ht="12" customHeight="1">
      <c r="B165" s="33">
        <f>IF(情報!$C163="","",情報!$C163)</f>
        <v>426</v>
      </c>
      <c r="C165" s="34" t="str">
        <f t="shared" ref="C165:C184" si="20">IF(ISERROR(VLOOKUP($B165,名列,2,FALSE)&amp;""),"",VLOOKUP($B165,名列,2,FALSE)&amp;"")</f>
        <v/>
      </c>
      <c r="D165" s="35"/>
      <c r="E165" s="36"/>
      <c r="F165" s="37"/>
      <c r="G165" s="38" t="str">
        <f t="shared" si="15"/>
        <v/>
      </c>
      <c r="H165" s="35"/>
      <c r="I165" s="36"/>
      <c r="J165" s="37"/>
      <c r="K165" s="38" t="str">
        <f t="shared" si="16"/>
        <v/>
      </c>
      <c r="L165" s="35"/>
      <c r="M165" s="36"/>
      <c r="N165" s="37"/>
      <c r="O165" s="38" t="str">
        <f t="shared" si="17"/>
        <v/>
      </c>
      <c r="P165" s="35"/>
      <c r="Q165" s="36"/>
      <c r="R165" s="37"/>
      <c r="S165" s="38" t="str">
        <f t="shared" si="18"/>
        <v/>
      </c>
      <c r="T165" s="35"/>
      <c r="U165" s="36"/>
      <c r="V165" s="37"/>
      <c r="W165" s="38" t="str">
        <f t="shared" si="19"/>
        <v/>
      </c>
      <c r="X165" s="20"/>
    </row>
    <row r="166" spans="2:24" ht="12" customHeight="1">
      <c r="B166" s="21">
        <f>IF(情報!$C164="","",情報!$C164)</f>
        <v>427</v>
      </c>
      <c r="C166" s="22" t="str">
        <f t="shared" si="20"/>
        <v/>
      </c>
      <c r="D166" s="23"/>
      <c r="E166" s="24"/>
      <c r="F166" s="25"/>
      <c r="G166" s="26" t="str">
        <f t="shared" si="15"/>
        <v/>
      </c>
      <c r="H166" s="23"/>
      <c r="I166" s="24"/>
      <c r="J166" s="25"/>
      <c r="K166" s="26" t="str">
        <f t="shared" si="16"/>
        <v/>
      </c>
      <c r="L166" s="23"/>
      <c r="M166" s="24"/>
      <c r="N166" s="25"/>
      <c r="O166" s="26" t="str">
        <f t="shared" si="17"/>
        <v/>
      </c>
      <c r="P166" s="23"/>
      <c r="Q166" s="24"/>
      <c r="R166" s="25"/>
      <c r="S166" s="26" t="str">
        <f t="shared" si="18"/>
        <v/>
      </c>
      <c r="T166" s="23"/>
      <c r="U166" s="24"/>
      <c r="V166" s="25"/>
      <c r="W166" s="26" t="str">
        <f t="shared" si="19"/>
        <v/>
      </c>
      <c r="X166" s="20"/>
    </row>
    <row r="167" spans="2:24" ht="12" customHeight="1">
      <c r="B167" s="21">
        <f>IF(情報!$C165="","",情報!$C165)</f>
        <v>428</v>
      </c>
      <c r="C167" s="22" t="str">
        <f t="shared" si="20"/>
        <v/>
      </c>
      <c r="D167" s="23"/>
      <c r="E167" s="24"/>
      <c r="F167" s="25"/>
      <c r="G167" s="26" t="str">
        <f t="shared" si="15"/>
        <v/>
      </c>
      <c r="H167" s="23"/>
      <c r="I167" s="24"/>
      <c r="J167" s="25"/>
      <c r="K167" s="26" t="str">
        <f t="shared" si="16"/>
        <v/>
      </c>
      <c r="L167" s="23"/>
      <c r="M167" s="24"/>
      <c r="N167" s="25"/>
      <c r="O167" s="26" t="str">
        <f t="shared" si="17"/>
        <v/>
      </c>
      <c r="P167" s="23"/>
      <c r="Q167" s="24"/>
      <c r="R167" s="25"/>
      <c r="S167" s="26" t="str">
        <f t="shared" si="18"/>
        <v/>
      </c>
      <c r="T167" s="23"/>
      <c r="U167" s="24"/>
      <c r="V167" s="25"/>
      <c r="W167" s="26" t="str">
        <f t="shared" si="19"/>
        <v/>
      </c>
      <c r="X167" s="20"/>
    </row>
    <row r="168" spans="2:24" ht="12" customHeight="1">
      <c r="B168" s="21">
        <f>IF(情報!$C166="","",情報!$C166)</f>
        <v>429</v>
      </c>
      <c r="C168" s="22" t="str">
        <f t="shared" si="20"/>
        <v/>
      </c>
      <c r="D168" s="23"/>
      <c r="E168" s="24"/>
      <c r="F168" s="25"/>
      <c r="G168" s="26" t="str">
        <f t="shared" si="15"/>
        <v/>
      </c>
      <c r="H168" s="23"/>
      <c r="I168" s="24"/>
      <c r="J168" s="25"/>
      <c r="K168" s="26" t="str">
        <f t="shared" si="16"/>
        <v/>
      </c>
      <c r="L168" s="23"/>
      <c r="M168" s="24"/>
      <c r="N168" s="25"/>
      <c r="O168" s="26" t="str">
        <f t="shared" si="17"/>
        <v/>
      </c>
      <c r="P168" s="23"/>
      <c r="Q168" s="24"/>
      <c r="R168" s="25"/>
      <c r="S168" s="26" t="str">
        <f t="shared" si="18"/>
        <v/>
      </c>
      <c r="T168" s="23"/>
      <c r="U168" s="24"/>
      <c r="V168" s="25"/>
      <c r="W168" s="26" t="str">
        <f t="shared" si="19"/>
        <v/>
      </c>
      <c r="X168" s="20"/>
    </row>
    <row r="169" spans="2:24" ht="12" customHeight="1">
      <c r="B169" s="27">
        <f>IF(情報!$C167="","",情報!$C167)</f>
        <v>430</v>
      </c>
      <c r="C169" s="28" t="str">
        <f t="shared" si="20"/>
        <v/>
      </c>
      <c r="D169" s="29"/>
      <c r="E169" s="30"/>
      <c r="F169" s="31"/>
      <c r="G169" s="32" t="str">
        <f t="shared" si="15"/>
        <v/>
      </c>
      <c r="H169" s="29"/>
      <c r="I169" s="30"/>
      <c r="J169" s="31"/>
      <c r="K169" s="32" t="str">
        <f t="shared" si="16"/>
        <v/>
      </c>
      <c r="L169" s="29"/>
      <c r="M169" s="30"/>
      <c r="N169" s="31"/>
      <c r="O169" s="32" t="str">
        <f t="shared" si="17"/>
        <v/>
      </c>
      <c r="P169" s="29"/>
      <c r="Q169" s="30"/>
      <c r="R169" s="31"/>
      <c r="S169" s="32" t="str">
        <f t="shared" si="18"/>
        <v/>
      </c>
      <c r="T169" s="29"/>
      <c r="U169" s="30"/>
      <c r="V169" s="31"/>
      <c r="W169" s="32" t="str">
        <f t="shared" si="19"/>
        <v/>
      </c>
      <c r="X169" s="20"/>
    </row>
    <row r="170" spans="2:24" ht="12" customHeight="1">
      <c r="B170" s="33">
        <f>IF(情報!$C168="","",情報!$C168)</f>
        <v>431</v>
      </c>
      <c r="C170" s="34" t="str">
        <f t="shared" si="20"/>
        <v/>
      </c>
      <c r="D170" s="35"/>
      <c r="E170" s="36"/>
      <c r="F170" s="37"/>
      <c r="G170" s="38" t="str">
        <f t="shared" si="15"/>
        <v/>
      </c>
      <c r="H170" s="35"/>
      <c r="I170" s="36"/>
      <c r="J170" s="37"/>
      <c r="K170" s="38" t="str">
        <f t="shared" si="16"/>
        <v/>
      </c>
      <c r="L170" s="35"/>
      <c r="M170" s="36"/>
      <c r="N170" s="37"/>
      <c r="O170" s="38" t="str">
        <f t="shared" si="17"/>
        <v/>
      </c>
      <c r="P170" s="35"/>
      <c r="Q170" s="36"/>
      <c r="R170" s="37"/>
      <c r="S170" s="38" t="str">
        <f t="shared" si="18"/>
        <v/>
      </c>
      <c r="T170" s="35"/>
      <c r="U170" s="36"/>
      <c r="V170" s="37"/>
      <c r="W170" s="38" t="str">
        <f t="shared" si="19"/>
        <v/>
      </c>
      <c r="X170" s="20"/>
    </row>
    <row r="171" spans="2:24" ht="12" customHeight="1">
      <c r="B171" s="21">
        <f>IF(情報!$C169="","",情報!$C169)</f>
        <v>432</v>
      </c>
      <c r="C171" s="22" t="str">
        <f t="shared" si="20"/>
        <v/>
      </c>
      <c r="D171" s="23"/>
      <c r="E171" s="24"/>
      <c r="F171" s="25"/>
      <c r="G171" s="26" t="str">
        <f t="shared" si="15"/>
        <v/>
      </c>
      <c r="H171" s="23"/>
      <c r="I171" s="24"/>
      <c r="J171" s="25"/>
      <c r="K171" s="26" t="str">
        <f t="shared" si="16"/>
        <v/>
      </c>
      <c r="L171" s="23"/>
      <c r="M171" s="24"/>
      <c r="N171" s="25"/>
      <c r="O171" s="26" t="str">
        <f t="shared" si="17"/>
        <v/>
      </c>
      <c r="P171" s="23"/>
      <c r="Q171" s="24"/>
      <c r="R171" s="25"/>
      <c r="S171" s="26" t="str">
        <f t="shared" si="18"/>
        <v/>
      </c>
      <c r="T171" s="23"/>
      <c r="U171" s="24"/>
      <c r="V171" s="25"/>
      <c r="W171" s="26" t="str">
        <f t="shared" si="19"/>
        <v/>
      </c>
      <c r="X171" s="20"/>
    </row>
    <row r="172" spans="2:24" ht="12" customHeight="1">
      <c r="B172" s="21">
        <f>IF(情報!$C170="","",情報!$C170)</f>
        <v>433</v>
      </c>
      <c r="C172" s="22" t="str">
        <f t="shared" si="20"/>
        <v/>
      </c>
      <c r="D172" s="23"/>
      <c r="E172" s="24"/>
      <c r="F172" s="25"/>
      <c r="G172" s="26" t="str">
        <f t="shared" si="15"/>
        <v/>
      </c>
      <c r="H172" s="23"/>
      <c r="I172" s="24"/>
      <c r="J172" s="25"/>
      <c r="K172" s="26" t="str">
        <f t="shared" si="16"/>
        <v/>
      </c>
      <c r="L172" s="23"/>
      <c r="M172" s="24"/>
      <c r="N172" s="25"/>
      <c r="O172" s="26" t="str">
        <f t="shared" si="17"/>
        <v/>
      </c>
      <c r="P172" s="23"/>
      <c r="Q172" s="24"/>
      <c r="R172" s="25"/>
      <c r="S172" s="26" t="str">
        <f t="shared" si="18"/>
        <v/>
      </c>
      <c r="T172" s="23"/>
      <c r="U172" s="24"/>
      <c r="V172" s="25"/>
      <c r="W172" s="26" t="str">
        <f t="shared" si="19"/>
        <v/>
      </c>
      <c r="X172" s="20"/>
    </row>
    <row r="173" spans="2:24" ht="12" customHeight="1">
      <c r="B173" s="21">
        <f>IF(情報!$C171="","",情報!$C171)</f>
        <v>434</v>
      </c>
      <c r="C173" s="22" t="str">
        <f t="shared" si="20"/>
        <v/>
      </c>
      <c r="D173" s="23"/>
      <c r="E173" s="24"/>
      <c r="F173" s="25"/>
      <c r="G173" s="26" t="str">
        <f t="shared" si="15"/>
        <v/>
      </c>
      <c r="H173" s="23"/>
      <c r="I173" s="24"/>
      <c r="J173" s="25"/>
      <c r="K173" s="26" t="str">
        <f t="shared" si="16"/>
        <v/>
      </c>
      <c r="L173" s="23"/>
      <c r="M173" s="24"/>
      <c r="N173" s="25"/>
      <c r="O173" s="26" t="str">
        <f t="shared" si="17"/>
        <v/>
      </c>
      <c r="P173" s="23"/>
      <c r="Q173" s="24"/>
      <c r="R173" s="25"/>
      <c r="S173" s="26" t="str">
        <f t="shared" si="18"/>
        <v/>
      </c>
      <c r="T173" s="23"/>
      <c r="U173" s="24"/>
      <c r="V173" s="25"/>
      <c r="W173" s="26" t="str">
        <f t="shared" si="19"/>
        <v/>
      </c>
      <c r="X173" s="20"/>
    </row>
    <row r="174" spans="2:24" ht="12" customHeight="1">
      <c r="B174" s="27">
        <f>IF(情報!$C172="","",情報!$C172)</f>
        <v>435</v>
      </c>
      <c r="C174" s="28" t="str">
        <f t="shared" si="20"/>
        <v/>
      </c>
      <c r="D174" s="29"/>
      <c r="E174" s="30"/>
      <c r="F174" s="31"/>
      <c r="G174" s="32" t="str">
        <f t="shared" si="15"/>
        <v/>
      </c>
      <c r="H174" s="29"/>
      <c r="I174" s="30"/>
      <c r="J174" s="31"/>
      <c r="K174" s="32" t="str">
        <f t="shared" si="16"/>
        <v/>
      </c>
      <c r="L174" s="29"/>
      <c r="M174" s="30"/>
      <c r="N174" s="31"/>
      <c r="O174" s="32" t="str">
        <f t="shared" si="17"/>
        <v/>
      </c>
      <c r="P174" s="29"/>
      <c r="Q174" s="30"/>
      <c r="R174" s="31"/>
      <c r="S174" s="32" t="str">
        <f t="shared" si="18"/>
        <v/>
      </c>
      <c r="T174" s="29"/>
      <c r="U174" s="30"/>
      <c r="V174" s="31"/>
      <c r="W174" s="32" t="str">
        <f t="shared" si="19"/>
        <v/>
      </c>
      <c r="X174" s="20"/>
    </row>
    <row r="175" spans="2:24" ht="12" customHeight="1">
      <c r="B175" s="33">
        <f>IF(情報!$C173="","",情報!$C173)</f>
        <v>436</v>
      </c>
      <c r="C175" s="34" t="str">
        <f t="shared" si="20"/>
        <v/>
      </c>
      <c r="D175" s="35"/>
      <c r="E175" s="36"/>
      <c r="F175" s="37"/>
      <c r="G175" s="38" t="str">
        <f t="shared" si="15"/>
        <v/>
      </c>
      <c r="H175" s="35"/>
      <c r="I175" s="36"/>
      <c r="J175" s="37"/>
      <c r="K175" s="38" t="str">
        <f t="shared" si="16"/>
        <v/>
      </c>
      <c r="L175" s="35"/>
      <c r="M175" s="36"/>
      <c r="N175" s="37"/>
      <c r="O175" s="38" t="str">
        <f t="shared" si="17"/>
        <v/>
      </c>
      <c r="P175" s="35"/>
      <c r="Q175" s="36"/>
      <c r="R175" s="37"/>
      <c r="S175" s="38" t="str">
        <f t="shared" si="18"/>
        <v/>
      </c>
      <c r="T175" s="35"/>
      <c r="U175" s="36"/>
      <c r="V175" s="37"/>
      <c r="W175" s="38" t="str">
        <f t="shared" si="19"/>
        <v/>
      </c>
      <c r="X175" s="20"/>
    </row>
    <row r="176" spans="2:24" ht="12" customHeight="1">
      <c r="B176" s="21">
        <f>IF(情報!$C174="","",情報!$C174)</f>
        <v>437</v>
      </c>
      <c r="C176" s="22" t="str">
        <f t="shared" si="20"/>
        <v/>
      </c>
      <c r="D176" s="23"/>
      <c r="E176" s="24"/>
      <c r="F176" s="25"/>
      <c r="G176" s="26" t="str">
        <f t="shared" si="15"/>
        <v/>
      </c>
      <c r="H176" s="23"/>
      <c r="I176" s="24"/>
      <c r="J176" s="25"/>
      <c r="K176" s="26" t="str">
        <f t="shared" si="16"/>
        <v/>
      </c>
      <c r="L176" s="23"/>
      <c r="M176" s="24"/>
      <c r="N176" s="25"/>
      <c r="O176" s="26" t="str">
        <f t="shared" si="17"/>
        <v/>
      </c>
      <c r="P176" s="23"/>
      <c r="Q176" s="24"/>
      <c r="R176" s="25"/>
      <c r="S176" s="26" t="str">
        <f t="shared" si="18"/>
        <v/>
      </c>
      <c r="T176" s="23"/>
      <c r="U176" s="24"/>
      <c r="V176" s="25"/>
      <c r="W176" s="26" t="str">
        <f t="shared" si="19"/>
        <v/>
      </c>
      <c r="X176" s="20"/>
    </row>
    <row r="177" spans="2:24" ht="12" customHeight="1">
      <c r="B177" s="21">
        <f>IF(情報!$C175="","",情報!$C175)</f>
        <v>438</v>
      </c>
      <c r="C177" s="22" t="str">
        <f t="shared" si="20"/>
        <v/>
      </c>
      <c r="D177" s="23"/>
      <c r="E177" s="24"/>
      <c r="F177" s="25"/>
      <c r="G177" s="26" t="str">
        <f t="shared" si="15"/>
        <v/>
      </c>
      <c r="H177" s="23"/>
      <c r="I177" s="24"/>
      <c r="J177" s="25"/>
      <c r="K177" s="26" t="str">
        <f t="shared" si="16"/>
        <v/>
      </c>
      <c r="L177" s="23"/>
      <c r="M177" s="24"/>
      <c r="N177" s="25"/>
      <c r="O177" s="26" t="str">
        <f t="shared" si="17"/>
        <v/>
      </c>
      <c r="P177" s="23"/>
      <c r="Q177" s="24"/>
      <c r="R177" s="25"/>
      <c r="S177" s="26" t="str">
        <f t="shared" si="18"/>
        <v/>
      </c>
      <c r="T177" s="23"/>
      <c r="U177" s="24"/>
      <c r="V177" s="25"/>
      <c r="W177" s="26" t="str">
        <f t="shared" si="19"/>
        <v/>
      </c>
      <c r="X177" s="20"/>
    </row>
    <row r="178" spans="2:24" ht="12" customHeight="1">
      <c r="B178" s="21">
        <f>IF(情報!$C176="","",情報!$C176)</f>
        <v>439</v>
      </c>
      <c r="C178" s="22" t="str">
        <f t="shared" si="20"/>
        <v/>
      </c>
      <c r="D178" s="23"/>
      <c r="E178" s="24"/>
      <c r="F178" s="25"/>
      <c r="G178" s="26" t="str">
        <f t="shared" si="15"/>
        <v/>
      </c>
      <c r="H178" s="23"/>
      <c r="I178" s="24"/>
      <c r="J178" s="25"/>
      <c r="K178" s="26" t="str">
        <f t="shared" si="16"/>
        <v/>
      </c>
      <c r="L178" s="23"/>
      <c r="M178" s="24"/>
      <c r="N178" s="25"/>
      <c r="O178" s="26" t="str">
        <f t="shared" si="17"/>
        <v/>
      </c>
      <c r="P178" s="23"/>
      <c r="Q178" s="24"/>
      <c r="R178" s="25"/>
      <c r="S178" s="26" t="str">
        <f t="shared" si="18"/>
        <v/>
      </c>
      <c r="T178" s="23"/>
      <c r="U178" s="24"/>
      <c r="V178" s="25"/>
      <c r="W178" s="26" t="str">
        <f t="shared" si="19"/>
        <v/>
      </c>
      <c r="X178" s="20"/>
    </row>
    <row r="179" spans="2:24" ht="12" customHeight="1">
      <c r="B179" s="27">
        <f>IF(情報!$C177="","",情報!$C177)</f>
        <v>440</v>
      </c>
      <c r="C179" s="28" t="str">
        <f t="shared" si="20"/>
        <v/>
      </c>
      <c r="D179" s="29"/>
      <c r="E179" s="30"/>
      <c r="F179" s="31"/>
      <c r="G179" s="32" t="str">
        <f t="shared" si="15"/>
        <v/>
      </c>
      <c r="H179" s="29"/>
      <c r="I179" s="30"/>
      <c r="J179" s="31"/>
      <c r="K179" s="32" t="str">
        <f t="shared" si="16"/>
        <v/>
      </c>
      <c r="L179" s="29"/>
      <c r="M179" s="30"/>
      <c r="N179" s="31"/>
      <c r="O179" s="32" t="str">
        <f t="shared" si="17"/>
        <v/>
      </c>
      <c r="P179" s="29"/>
      <c r="Q179" s="30"/>
      <c r="R179" s="31"/>
      <c r="S179" s="32" t="str">
        <f t="shared" si="18"/>
        <v/>
      </c>
      <c r="T179" s="29"/>
      <c r="U179" s="30"/>
      <c r="V179" s="31"/>
      <c r="W179" s="32" t="str">
        <f t="shared" si="19"/>
        <v/>
      </c>
      <c r="X179" s="20"/>
    </row>
    <row r="180" spans="2:24" ht="12" customHeight="1">
      <c r="B180" s="33">
        <f>IF(情報!$C178="","",情報!$C178)</f>
        <v>441</v>
      </c>
      <c r="C180" s="34" t="str">
        <f t="shared" si="20"/>
        <v/>
      </c>
      <c r="D180" s="35"/>
      <c r="E180" s="36"/>
      <c r="F180" s="37"/>
      <c r="G180" s="38" t="str">
        <f t="shared" si="15"/>
        <v/>
      </c>
      <c r="H180" s="35"/>
      <c r="I180" s="36"/>
      <c r="J180" s="37"/>
      <c r="K180" s="38" t="str">
        <f t="shared" si="16"/>
        <v/>
      </c>
      <c r="L180" s="35"/>
      <c r="M180" s="36"/>
      <c r="N180" s="37"/>
      <c r="O180" s="38" t="str">
        <f t="shared" si="17"/>
        <v/>
      </c>
      <c r="P180" s="35"/>
      <c r="Q180" s="36"/>
      <c r="R180" s="37"/>
      <c r="S180" s="38" t="str">
        <f t="shared" si="18"/>
        <v/>
      </c>
      <c r="T180" s="35"/>
      <c r="U180" s="36"/>
      <c r="V180" s="37"/>
      <c r="W180" s="38" t="str">
        <f t="shared" si="19"/>
        <v/>
      </c>
      <c r="X180" s="20"/>
    </row>
    <row r="181" spans="2:24" ht="12" customHeight="1">
      <c r="B181" s="21">
        <f>IF(情報!$C179="","",情報!$C179)</f>
        <v>442</v>
      </c>
      <c r="C181" s="22" t="str">
        <f t="shared" si="20"/>
        <v/>
      </c>
      <c r="D181" s="23"/>
      <c r="E181" s="24"/>
      <c r="F181" s="25"/>
      <c r="G181" s="26" t="str">
        <f t="shared" si="15"/>
        <v/>
      </c>
      <c r="H181" s="23"/>
      <c r="I181" s="24"/>
      <c r="J181" s="25"/>
      <c r="K181" s="26" t="str">
        <f t="shared" si="16"/>
        <v/>
      </c>
      <c r="L181" s="23"/>
      <c r="M181" s="24"/>
      <c r="N181" s="25"/>
      <c r="O181" s="26" t="str">
        <f t="shared" si="17"/>
        <v/>
      </c>
      <c r="P181" s="23"/>
      <c r="Q181" s="24"/>
      <c r="R181" s="25"/>
      <c r="S181" s="26" t="str">
        <f t="shared" si="18"/>
        <v/>
      </c>
      <c r="T181" s="23"/>
      <c r="U181" s="24"/>
      <c r="V181" s="25"/>
      <c r="W181" s="26" t="str">
        <f t="shared" si="19"/>
        <v/>
      </c>
      <c r="X181" s="20"/>
    </row>
    <row r="182" spans="2:24" ht="12" customHeight="1">
      <c r="B182" s="21">
        <f>IF(情報!$C180="","",情報!$C180)</f>
        <v>443</v>
      </c>
      <c r="C182" s="22" t="str">
        <f t="shared" si="20"/>
        <v/>
      </c>
      <c r="D182" s="23"/>
      <c r="E182" s="24"/>
      <c r="F182" s="25"/>
      <c r="G182" s="26" t="str">
        <f t="shared" si="15"/>
        <v/>
      </c>
      <c r="H182" s="23"/>
      <c r="I182" s="24"/>
      <c r="J182" s="25"/>
      <c r="K182" s="26" t="str">
        <f t="shared" si="16"/>
        <v/>
      </c>
      <c r="L182" s="23"/>
      <c r="M182" s="24"/>
      <c r="N182" s="25"/>
      <c r="O182" s="26" t="str">
        <f t="shared" si="17"/>
        <v/>
      </c>
      <c r="P182" s="23"/>
      <c r="Q182" s="24"/>
      <c r="R182" s="25"/>
      <c r="S182" s="26" t="str">
        <f t="shared" si="18"/>
        <v/>
      </c>
      <c r="T182" s="23"/>
      <c r="U182" s="24"/>
      <c r="V182" s="25"/>
      <c r="W182" s="26" t="str">
        <f t="shared" si="19"/>
        <v/>
      </c>
      <c r="X182" s="20"/>
    </row>
    <row r="183" spans="2:24" ht="12" customHeight="1">
      <c r="B183" s="21">
        <f>IF(情報!$C181="","",情報!$C181)</f>
        <v>444</v>
      </c>
      <c r="C183" s="22" t="str">
        <f t="shared" si="20"/>
        <v/>
      </c>
      <c r="D183" s="23"/>
      <c r="E183" s="24"/>
      <c r="F183" s="25"/>
      <c r="G183" s="26" t="str">
        <f t="shared" si="15"/>
        <v/>
      </c>
      <c r="H183" s="23"/>
      <c r="I183" s="24"/>
      <c r="J183" s="25"/>
      <c r="K183" s="26" t="str">
        <f t="shared" si="16"/>
        <v/>
      </c>
      <c r="L183" s="23"/>
      <c r="M183" s="24"/>
      <c r="N183" s="25"/>
      <c r="O183" s="26" t="str">
        <f t="shared" si="17"/>
        <v/>
      </c>
      <c r="P183" s="23"/>
      <c r="Q183" s="24"/>
      <c r="R183" s="25"/>
      <c r="S183" s="26" t="str">
        <f t="shared" si="18"/>
        <v/>
      </c>
      <c r="T183" s="23"/>
      <c r="U183" s="24"/>
      <c r="V183" s="25"/>
      <c r="W183" s="26" t="str">
        <f t="shared" si="19"/>
        <v/>
      </c>
      <c r="X183" s="20"/>
    </row>
    <row r="184" spans="2:24" ht="12" customHeight="1" thickBot="1">
      <c r="B184" s="39">
        <f>IF(情報!$C182="","",情報!$C182)</f>
        <v>445</v>
      </c>
      <c r="C184" s="40" t="str">
        <f t="shared" si="20"/>
        <v/>
      </c>
      <c r="D184" s="41"/>
      <c r="E184" s="42"/>
      <c r="F184" s="43"/>
      <c r="G184" s="44" t="str">
        <f t="shared" si="15"/>
        <v/>
      </c>
      <c r="H184" s="41"/>
      <c r="I184" s="42"/>
      <c r="J184" s="43"/>
      <c r="K184" s="44" t="str">
        <f t="shared" si="16"/>
        <v/>
      </c>
      <c r="L184" s="41"/>
      <c r="M184" s="42"/>
      <c r="N184" s="43"/>
      <c r="O184" s="44" t="str">
        <f t="shared" si="17"/>
        <v/>
      </c>
      <c r="P184" s="41"/>
      <c r="Q184" s="42"/>
      <c r="R184" s="43"/>
      <c r="S184" s="44" t="str">
        <f t="shared" si="18"/>
        <v/>
      </c>
      <c r="T184" s="41"/>
      <c r="U184" s="42"/>
      <c r="V184" s="43"/>
      <c r="W184" s="44" t="str">
        <f t="shared" si="19"/>
        <v/>
      </c>
      <c r="X184" s="20"/>
    </row>
    <row r="185" spans="2:24">
      <c r="B185" s="494" t="s">
        <v>195</v>
      </c>
      <c r="C185" s="495"/>
      <c r="D185" s="49" t="str">
        <f>IF(ISERROR(AVERAGE(D$5:D$184)),"",AVERAGE(D$5:D$184))</f>
        <v/>
      </c>
      <c r="E185" s="50" t="str">
        <f t="shared" ref="E185:W185" si="21">IF(ISERROR(AVERAGE(E$5:E$184)),"",AVERAGE(E$5:E$184))</f>
        <v/>
      </c>
      <c r="F185" s="51" t="str">
        <f t="shared" si="21"/>
        <v/>
      </c>
      <c r="G185" s="52" t="str">
        <f t="shared" si="21"/>
        <v/>
      </c>
      <c r="H185" s="53" t="str">
        <f t="shared" si="21"/>
        <v/>
      </c>
      <c r="I185" s="50" t="str">
        <f t="shared" si="21"/>
        <v/>
      </c>
      <c r="J185" s="51" t="str">
        <f t="shared" si="21"/>
        <v/>
      </c>
      <c r="K185" s="52" t="str">
        <f t="shared" si="21"/>
        <v/>
      </c>
      <c r="L185" s="49" t="str">
        <f t="shared" si="21"/>
        <v/>
      </c>
      <c r="M185" s="50" t="str">
        <f t="shared" si="21"/>
        <v/>
      </c>
      <c r="N185" s="51" t="str">
        <f t="shared" si="21"/>
        <v/>
      </c>
      <c r="O185" s="52" t="str">
        <f t="shared" si="21"/>
        <v/>
      </c>
      <c r="P185" s="53" t="str">
        <f t="shared" si="21"/>
        <v/>
      </c>
      <c r="Q185" s="50" t="str">
        <f t="shared" si="21"/>
        <v/>
      </c>
      <c r="R185" s="51" t="str">
        <f t="shared" si="21"/>
        <v/>
      </c>
      <c r="S185" s="52" t="str">
        <f t="shared" si="21"/>
        <v/>
      </c>
      <c r="T185" s="49" t="str">
        <f t="shared" si="21"/>
        <v/>
      </c>
      <c r="U185" s="50" t="str">
        <f t="shared" si="21"/>
        <v/>
      </c>
      <c r="V185" s="51" t="str">
        <f t="shared" si="21"/>
        <v/>
      </c>
      <c r="W185" s="52" t="str">
        <f t="shared" si="21"/>
        <v/>
      </c>
    </row>
    <row r="186" spans="2:24">
      <c r="B186" s="496" t="s">
        <v>196</v>
      </c>
      <c r="C186" s="497"/>
      <c r="D186" s="55" t="str">
        <f>IF(D$4="","",MAX(D$5:D$184))</f>
        <v/>
      </c>
      <c r="E186" s="56" t="str">
        <f t="shared" ref="E186:W186" si="22">IF(E$4="","",MAX(E$5:E$184))</f>
        <v/>
      </c>
      <c r="F186" s="57" t="str">
        <f t="shared" si="22"/>
        <v/>
      </c>
      <c r="G186" s="38" t="str">
        <f t="shared" si="22"/>
        <v/>
      </c>
      <c r="H186" s="58" t="str">
        <f t="shared" si="22"/>
        <v/>
      </c>
      <c r="I186" s="56" t="str">
        <f t="shared" si="22"/>
        <v/>
      </c>
      <c r="J186" s="57" t="str">
        <f t="shared" si="22"/>
        <v/>
      </c>
      <c r="K186" s="38" t="str">
        <f t="shared" si="22"/>
        <v/>
      </c>
      <c r="L186" s="55" t="str">
        <f t="shared" si="22"/>
        <v/>
      </c>
      <c r="M186" s="56" t="str">
        <f t="shared" si="22"/>
        <v/>
      </c>
      <c r="N186" s="57" t="str">
        <f t="shared" si="22"/>
        <v/>
      </c>
      <c r="O186" s="38" t="str">
        <f t="shared" si="22"/>
        <v/>
      </c>
      <c r="P186" s="58" t="str">
        <f t="shared" si="22"/>
        <v/>
      </c>
      <c r="Q186" s="56" t="str">
        <f t="shared" si="22"/>
        <v/>
      </c>
      <c r="R186" s="57" t="str">
        <f t="shared" si="22"/>
        <v/>
      </c>
      <c r="S186" s="38" t="str">
        <f t="shared" si="22"/>
        <v/>
      </c>
      <c r="T186" s="55" t="str">
        <f t="shared" si="22"/>
        <v/>
      </c>
      <c r="U186" s="56" t="str">
        <f t="shared" si="22"/>
        <v/>
      </c>
      <c r="V186" s="57" t="str">
        <f t="shared" si="22"/>
        <v/>
      </c>
      <c r="W186" s="38" t="str">
        <f t="shared" si="22"/>
        <v/>
      </c>
    </row>
    <row r="187" spans="2:24" ht="15" thickBot="1">
      <c r="B187" s="498" t="s">
        <v>197</v>
      </c>
      <c r="C187" s="499"/>
      <c r="D187" s="59" t="str">
        <f>IF(D$4="","",MIN(D$5:D$184))</f>
        <v/>
      </c>
      <c r="E187" s="60" t="str">
        <f t="shared" ref="E187:W187" si="23">IF(E$4="","",MIN(E$5:E$184))</f>
        <v/>
      </c>
      <c r="F187" s="61" t="str">
        <f t="shared" si="23"/>
        <v/>
      </c>
      <c r="G187" s="44" t="str">
        <f t="shared" si="23"/>
        <v/>
      </c>
      <c r="H187" s="62" t="str">
        <f t="shared" si="23"/>
        <v/>
      </c>
      <c r="I187" s="60" t="str">
        <f t="shared" si="23"/>
        <v/>
      </c>
      <c r="J187" s="61" t="str">
        <f t="shared" si="23"/>
        <v/>
      </c>
      <c r="K187" s="44" t="str">
        <f t="shared" si="23"/>
        <v/>
      </c>
      <c r="L187" s="59" t="str">
        <f t="shared" si="23"/>
        <v/>
      </c>
      <c r="M187" s="60" t="str">
        <f t="shared" si="23"/>
        <v/>
      </c>
      <c r="N187" s="61" t="str">
        <f t="shared" si="23"/>
        <v/>
      </c>
      <c r="O187" s="44" t="str">
        <f t="shared" si="23"/>
        <v/>
      </c>
      <c r="P187" s="62" t="str">
        <f t="shared" si="23"/>
        <v/>
      </c>
      <c r="Q187" s="60" t="str">
        <f t="shared" si="23"/>
        <v/>
      </c>
      <c r="R187" s="61" t="str">
        <f t="shared" si="23"/>
        <v/>
      </c>
      <c r="S187" s="44" t="str">
        <f t="shared" si="23"/>
        <v/>
      </c>
      <c r="T187" s="59" t="str">
        <f t="shared" si="23"/>
        <v/>
      </c>
      <c r="U187" s="60" t="str">
        <f t="shared" si="23"/>
        <v/>
      </c>
      <c r="V187" s="61" t="str">
        <f t="shared" si="23"/>
        <v/>
      </c>
      <c r="W187" s="44" t="str">
        <f t="shared" si="23"/>
        <v/>
      </c>
    </row>
    <row r="188" spans="2:24">
      <c r="B188" s="500" t="s">
        <v>194</v>
      </c>
      <c r="C188" s="63">
        <v>9</v>
      </c>
      <c r="D188" s="55" t="str">
        <f t="array" ref="D188:D198">IF(D$4="","",FREQUENCY(D$5:D$184,$C$188:$C$198))</f>
        <v/>
      </c>
      <c r="E188" s="56" t="str">
        <f t="array" ref="E188:E198">IF(E$4="","",FREQUENCY(E$5:E$184,$C$188:$C$198))</f>
        <v/>
      </c>
      <c r="F188" s="57" t="str">
        <f t="array" ref="F188:F198">IF(F$4="","",FREQUENCY(F$5:F$184,$C$188:$C$198))</f>
        <v/>
      </c>
      <c r="G188" s="38" t="str">
        <f t="array" ref="G188:G198">IF(G$4="","",FREQUENCY(G$5:G$184,$C$188:$C$198))</f>
        <v/>
      </c>
      <c r="H188" s="58" t="str">
        <f t="array" ref="H188:H198">IF(H$4="","",FREQUENCY(H$5:H$184,$C$188:$C$198))</f>
        <v/>
      </c>
      <c r="I188" s="56" t="str">
        <f t="array" ref="I188:I198">IF(I$4="","",FREQUENCY(I$5:I$184,$C$188:$C$198))</f>
        <v/>
      </c>
      <c r="J188" s="57" t="str">
        <f t="array" ref="J188:J198">IF(J$4="","",FREQUENCY(J$5:J$184,$C$188:$C$198))</f>
        <v/>
      </c>
      <c r="K188" s="38" t="str">
        <f t="array" ref="K188:K198">IF(K$4="","",FREQUENCY(K$5:K$184,$C$188:$C$198))</f>
        <v/>
      </c>
      <c r="L188" s="55" t="str">
        <f t="array" ref="L188:L198">IF(L$4="","",FREQUENCY(L$5:L$184,$C$188:$C$198))</f>
        <v/>
      </c>
      <c r="M188" s="56" t="str">
        <f t="array" ref="M188:M198">IF(M$4="","",FREQUENCY(M$5:M$184,$C$188:$C$198))</f>
        <v/>
      </c>
      <c r="N188" s="57" t="str">
        <f t="array" ref="N188:N198">IF(N$4="","",FREQUENCY(N$5:N$184,$C$188:$C$198))</f>
        <v/>
      </c>
      <c r="O188" s="38" t="str">
        <f t="array" ref="O188:O198">IF(O$4="","",FREQUENCY(O$5:O$184,$C$188:$C$198))</f>
        <v/>
      </c>
      <c r="P188" s="58" t="str">
        <f t="array" ref="P188:P198">IF(P$4="","",FREQUENCY(P$5:P$184,$C$188:$C$198))</f>
        <v/>
      </c>
      <c r="Q188" s="56" t="str">
        <f t="array" ref="Q188:Q198">IF(Q$4="","",FREQUENCY(Q$5:Q$184,$C$188:$C$198))</f>
        <v/>
      </c>
      <c r="R188" s="57" t="str">
        <f t="array" ref="R188:R198">IF(R$4="","",FREQUENCY(R$5:R$184,$C$188:$C$198))</f>
        <v/>
      </c>
      <c r="S188" s="38" t="str">
        <f t="array" ref="S188:S198">IF(S$4="","",FREQUENCY(S$5:S$184,$C$188:$C$198))</f>
        <v/>
      </c>
      <c r="T188" s="55" t="str">
        <f t="array" ref="T188:T198">IF(T$4="","",FREQUENCY(T$5:T$184,$C$188:$C$198))</f>
        <v/>
      </c>
      <c r="U188" s="56" t="str">
        <f t="array" ref="U188:U198">IF(U$4="","",FREQUENCY(U$5:U$184,$C$188:$C$198))</f>
        <v/>
      </c>
      <c r="V188" s="57" t="str">
        <f t="array" ref="V188:V198">IF(V$4="","",FREQUENCY(V$5:V$184,$C$188:$C$198))</f>
        <v/>
      </c>
      <c r="W188" s="38" t="str">
        <f t="array" ref="W188:W198">IF(W$4="","",FREQUENCY(W$5:W$184,$C$188:$C$198))</f>
        <v/>
      </c>
    </row>
    <row r="189" spans="2:24">
      <c r="B189" s="501"/>
      <c r="C189" s="64">
        <v>19</v>
      </c>
      <c r="D189" s="65" t="str">
        <v/>
      </c>
      <c r="E189" s="66" t="str">
        <v/>
      </c>
      <c r="F189" s="67" t="str">
        <v/>
      </c>
      <c r="G189" s="26" t="str">
        <v/>
      </c>
      <c r="H189" s="68" t="str">
        <v/>
      </c>
      <c r="I189" s="66" t="str">
        <v/>
      </c>
      <c r="J189" s="67" t="str">
        <v/>
      </c>
      <c r="K189" s="26" t="str">
        <v/>
      </c>
      <c r="L189" s="65" t="str">
        <v/>
      </c>
      <c r="M189" s="66" t="str">
        <v/>
      </c>
      <c r="N189" s="67" t="str">
        <v/>
      </c>
      <c r="O189" s="26" t="str">
        <v/>
      </c>
      <c r="P189" s="68" t="str">
        <v/>
      </c>
      <c r="Q189" s="66" t="str">
        <v/>
      </c>
      <c r="R189" s="67" t="str">
        <v/>
      </c>
      <c r="S189" s="26" t="str">
        <v/>
      </c>
      <c r="T189" s="65" t="str">
        <v/>
      </c>
      <c r="U189" s="66" t="str">
        <v/>
      </c>
      <c r="V189" s="67" t="str">
        <v/>
      </c>
      <c r="W189" s="26" t="str">
        <v/>
      </c>
    </row>
    <row r="190" spans="2:24">
      <c r="B190" s="501"/>
      <c r="C190" s="69">
        <v>29</v>
      </c>
      <c r="D190" s="65" t="str">
        <v/>
      </c>
      <c r="E190" s="66" t="str">
        <v/>
      </c>
      <c r="F190" s="67" t="str">
        <v/>
      </c>
      <c r="G190" s="26" t="str">
        <v/>
      </c>
      <c r="H190" s="68" t="str">
        <v/>
      </c>
      <c r="I190" s="66" t="str">
        <v/>
      </c>
      <c r="J190" s="67" t="str">
        <v/>
      </c>
      <c r="K190" s="26" t="str">
        <v/>
      </c>
      <c r="L190" s="65" t="str">
        <v/>
      </c>
      <c r="M190" s="66" t="str">
        <v/>
      </c>
      <c r="N190" s="67" t="str">
        <v/>
      </c>
      <c r="O190" s="26" t="str">
        <v/>
      </c>
      <c r="P190" s="68" t="str">
        <v/>
      </c>
      <c r="Q190" s="66" t="str">
        <v/>
      </c>
      <c r="R190" s="67" t="str">
        <v/>
      </c>
      <c r="S190" s="26" t="str">
        <v/>
      </c>
      <c r="T190" s="65" t="str">
        <v/>
      </c>
      <c r="U190" s="66" t="str">
        <v/>
      </c>
      <c r="V190" s="67" t="str">
        <v/>
      </c>
      <c r="W190" s="26" t="str">
        <v/>
      </c>
    </row>
    <row r="191" spans="2:24">
      <c r="B191" s="501"/>
      <c r="C191" s="70">
        <v>39</v>
      </c>
      <c r="D191" s="65" t="str">
        <v/>
      </c>
      <c r="E191" s="66" t="str">
        <v/>
      </c>
      <c r="F191" s="67" t="str">
        <v/>
      </c>
      <c r="G191" s="26" t="str">
        <v/>
      </c>
      <c r="H191" s="68" t="str">
        <v/>
      </c>
      <c r="I191" s="66" t="str">
        <v/>
      </c>
      <c r="J191" s="67" t="str">
        <v/>
      </c>
      <c r="K191" s="26" t="str">
        <v/>
      </c>
      <c r="L191" s="65" t="str">
        <v/>
      </c>
      <c r="M191" s="66" t="str">
        <v/>
      </c>
      <c r="N191" s="67" t="str">
        <v/>
      </c>
      <c r="O191" s="26" t="str">
        <v/>
      </c>
      <c r="P191" s="68" t="str">
        <v/>
      </c>
      <c r="Q191" s="66" t="str">
        <v/>
      </c>
      <c r="R191" s="67" t="str">
        <v/>
      </c>
      <c r="S191" s="26" t="str">
        <v/>
      </c>
      <c r="T191" s="65" t="str">
        <v/>
      </c>
      <c r="U191" s="66" t="str">
        <v/>
      </c>
      <c r="V191" s="67" t="str">
        <v/>
      </c>
      <c r="W191" s="26" t="str">
        <v/>
      </c>
    </row>
    <row r="192" spans="2:24">
      <c r="B192" s="501"/>
      <c r="C192" s="71">
        <v>49</v>
      </c>
      <c r="D192" s="65" t="str">
        <v/>
      </c>
      <c r="E192" s="66" t="str">
        <v/>
      </c>
      <c r="F192" s="67" t="str">
        <v/>
      </c>
      <c r="G192" s="26" t="str">
        <v/>
      </c>
      <c r="H192" s="68" t="str">
        <v/>
      </c>
      <c r="I192" s="66" t="str">
        <v/>
      </c>
      <c r="J192" s="67" t="str">
        <v/>
      </c>
      <c r="K192" s="26" t="str">
        <v/>
      </c>
      <c r="L192" s="65" t="str">
        <v/>
      </c>
      <c r="M192" s="66" t="str">
        <v/>
      </c>
      <c r="N192" s="67" t="str">
        <v/>
      </c>
      <c r="O192" s="26" t="str">
        <v/>
      </c>
      <c r="P192" s="68" t="str">
        <v/>
      </c>
      <c r="Q192" s="66" t="str">
        <v/>
      </c>
      <c r="R192" s="67" t="str">
        <v/>
      </c>
      <c r="S192" s="26" t="str">
        <v/>
      </c>
      <c r="T192" s="65" t="str">
        <v/>
      </c>
      <c r="U192" s="66" t="str">
        <v/>
      </c>
      <c r="V192" s="67" t="str">
        <v/>
      </c>
      <c r="W192" s="26" t="str">
        <v/>
      </c>
    </row>
    <row r="193" spans="2:23">
      <c r="B193" s="501"/>
      <c r="C193" s="72">
        <v>59</v>
      </c>
      <c r="D193" s="65" t="str">
        <v/>
      </c>
      <c r="E193" s="66" t="str">
        <v/>
      </c>
      <c r="F193" s="67" t="str">
        <v/>
      </c>
      <c r="G193" s="26" t="str">
        <v/>
      </c>
      <c r="H193" s="68" t="str">
        <v/>
      </c>
      <c r="I193" s="66" t="str">
        <v/>
      </c>
      <c r="J193" s="67" t="str">
        <v/>
      </c>
      <c r="K193" s="26" t="str">
        <v/>
      </c>
      <c r="L193" s="65" t="str">
        <v/>
      </c>
      <c r="M193" s="66" t="str">
        <v/>
      </c>
      <c r="N193" s="67" t="str">
        <v/>
      </c>
      <c r="O193" s="26" t="str">
        <v/>
      </c>
      <c r="P193" s="68" t="str">
        <v/>
      </c>
      <c r="Q193" s="66" t="str">
        <v/>
      </c>
      <c r="R193" s="67" t="str">
        <v/>
      </c>
      <c r="S193" s="26" t="str">
        <v/>
      </c>
      <c r="T193" s="65" t="str">
        <v/>
      </c>
      <c r="U193" s="66" t="str">
        <v/>
      </c>
      <c r="V193" s="67" t="str">
        <v/>
      </c>
      <c r="W193" s="26" t="str">
        <v/>
      </c>
    </row>
    <row r="194" spans="2:23">
      <c r="B194" s="501"/>
      <c r="C194" s="73">
        <v>69</v>
      </c>
      <c r="D194" s="65" t="str">
        <v/>
      </c>
      <c r="E194" s="66" t="str">
        <v/>
      </c>
      <c r="F194" s="67" t="str">
        <v/>
      </c>
      <c r="G194" s="26" t="str">
        <v/>
      </c>
      <c r="H194" s="68" t="str">
        <v/>
      </c>
      <c r="I194" s="66" t="str">
        <v/>
      </c>
      <c r="J194" s="67" t="str">
        <v/>
      </c>
      <c r="K194" s="26" t="str">
        <v/>
      </c>
      <c r="L194" s="65" t="str">
        <v/>
      </c>
      <c r="M194" s="66" t="str">
        <v/>
      </c>
      <c r="N194" s="67" t="str">
        <v/>
      </c>
      <c r="O194" s="26" t="str">
        <v/>
      </c>
      <c r="P194" s="68" t="str">
        <v/>
      </c>
      <c r="Q194" s="66" t="str">
        <v/>
      </c>
      <c r="R194" s="67" t="str">
        <v/>
      </c>
      <c r="S194" s="26" t="str">
        <v/>
      </c>
      <c r="T194" s="65" t="str">
        <v/>
      </c>
      <c r="U194" s="66" t="str">
        <v/>
      </c>
      <c r="V194" s="67" t="str">
        <v/>
      </c>
      <c r="W194" s="26" t="str">
        <v/>
      </c>
    </row>
    <row r="195" spans="2:23">
      <c r="B195" s="501"/>
      <c r="C195" s="74">
        <v>79</v>
      </c>
      <c r="D195" s="65" t="str">
        <v/>
      </c>
      <c r="E195" s="66" t="str">
        <v/>
      </c>
      <c r="F195" s="67" t="str">
        <v/>
      </c>
      <c r="G195" s="26" t="str">
        <v/>
      </c>
      <c r="H195" s="68" t="str">
        <v/>
      </c>
      <c r="I195" s="66" t="str">
        <v/>
      </c>
      <c r="J195" s="67" t="str">
        <v/>
      </c>
      <c r="K195" s="26" t="str">
        <v/>
      </c>
      <c r="L195" s="65" t="str">
        <v/>
      </c>
      <c r="M195" s="66" t="str">
        <v/>
      </c>
      <c r="N195" s="67" t="str">
        <v/>
      </c>
      <c r="O195" s="26" t="str">
        <v/>
      </c>
      <c r="P195" s="68" t="str">
        <v/>
      </c>
      <c r="Q195" s="66" t="str">
        <v/>
      </c>
      <c r="R195" s="67" t="str">
        <v/>
      </c>
      <c r="S195" s="26" t="str">
        <v/>
      </c>
      <c r="T195" s="65" t="str">
        <v/>
      </c>
      <c r="U195" s="66" t="str">
        <v/>
      </c>
      <c r="V195" s="67" t="str">
        <v/>
      </c>
      <c r="W195" s="26" t="str">
        <v/>
      </c>
    </row>
    <row r="196" spans="2:23">
      <c r="B196" s="501"/>
      <c r="C196" s="75">
        <v>89</v>
      </c>
      <c r="D196" s="65" t="str">
        <v/>
      </c>
      <c r="E196" s="66" t="str">
        <v/>
      </c>
      <c r="F196" s="67" t="str">
        <v/>
      </c>
      <c r="G196" s="26" t="str">
        <v/>
      </c>
      <c r="H196" s="68" t="str">
        <v/>
      </c>
      <c r="I196" s="66" t="str">
        <v/>
      </c>
      <c r="J196" s="67" t="str">
        <v/>
      </c>
      <c r="K196" s="26" t="str">
        <v/>
      </c>
      <c r="L196" s="65" t="str">
        <v/>
      </c>
      <c r="M196" s="66" t="str">
        <v/>
      </c>
      <c r="N196" s="67" t="str">
        <v/>
      </c>
      <c r="O196" s="26" t="str">
        <v/>
      </c>
      <c r="P196" s="68" t="str">
        <v/>
      </c>
      <c r="Q196" s="66" t="str">
        <v/>
      </c>
      <c r="R196" s="67" t="str">
        <v/>
      </c>
      <c r="S196" s="26" t="str">
        <v/>
      </c>
      <c r="T196" s="65" t="str">
        <v/>
      </c>
      <c r="U196" s="66" t="str">
        <v/>
      </c>
      <c r="V196" s="67" t="str">
        <v/>
      </c>
      <c r="W196" s="26" t="str">
        <v/>
      </c>
    </row>
    <row r="197" spans="2:23">
      <c r="B197" s="501"/>
      <c r="C197" s="76">
        <v>99</v>
      </c>
      <c r="D197" s="65" t="str">
        <v/>
      </c>
      <c r="E197" s="66" t="str">
        <v/>
      </c>
      <c r="F197" s="67" t="str">
        <v/>
      </c>
      <c r="G197" s="26" t="str">
        <v/>
      </c>
      <c r="H197" s="68" t="str">
        <v/>
      </c>
      <c r="I197" s="66" t="str">
        <v/>
      </c>
      <c r="J197" s="67" t="str">
        <v/>
      </c>
      <c r="K197" s="26" t="str">
        <v/>
      </c>
      <c r="L197" s="65" t="str">
        <v/>
      </c>
      <c r="M197" s="66" t="str">
        <v/>
      </c>
      <c r="N197" s="67" t="str">
        <v/>
      </c>
      <c r="O197" s="26" t="str">
        <v/>
      </c>
      <c r="P197" s="68" t="str">
        <v/>
      </c>
      <c r="Q197" s="66" t="str">
        <v/>
      </c>
      <c r="R197" s="67" t="str">
        <v/>
      </c>
      <c r="S197" s="26" t="str">
        <v/>
      </c>
      <c r="T197" s="65" t="str">
        <v/>
      </c>
      <c r="U197" s="66" t="str">
        <v/>
      </c>
      <c r="V197" s="67" t="str">
        <v/>
      </c>
      <c r="W197" s="26" t="str">
        <v/>
      </c>
    </row>
    <row r="198" spans="2:23" ht="15" thickBot="1">
      <c r="B198" s="502"/>
      <c r="C198" s="77">
        <v>100</v>
      </c>
      <c r="D198" s="59" t="str">
        <v/>
      </c>
      <c r="E198" s="60" t="str">
        <v/>
      </c>
      <c r="F198" s="61" t="str">
        <v/>
      </c>
      <c r="G198" s="44" t="str">
        <v/>
      </c>
      <c r="H198" s="62" t="str">
        <v/>
      </c>
      <c r="I198" s="60" t="str">
        <v/>
      </c>
      <c r="J198" s="61" t="str">
        <v/>
      </c>
      <c r="K198" s="44" t="str">
        <v/>
      </c>
      <c r="L198" s="59" t="str">
        <v/>
      </c>
      <c r="M198" s="60" t="str">
        <v/>
      </c>
      <c r="N198" s="61" t="str">
        <v/>
      </c>
      <c r="O198" s="44" t="str">
        <v/>
      </c>
      <c r="P198" s="62" t="str">
        <v/>
      </c>
      <c r="Q198" s="60" t="str">
        <v/>
      </c>
      <c r="R198" s="61" t="str">
        <v/>
      </c>
      <c r="S198" s="44" t="str">
        <v/>
      </c>
      <c r="T198" s="59" t="str">
        <v/>
      </c>
      <c r="U198" s="60" t="str">
        <v/>
      </c>
      <c r="V198" s="61" t="str">
        <v/>
      </c>
      <c r="W198" s="44" t="str">
        <v/>
      </c>
    </row>
  </sheetData>
  <sheetProtection sheet="1" objects="1" scenarios="1"/>
  <dataConsolidate/>
  <mergeCells count="10">
    <mergeCell ref="P2:S2"/>
    <mergeCell ref="T2:W2"/>
    <mergeCell ref="D2:G2"/>
    <mergeCell ref="H2:K2"/>
    <mergeCell ref="L2:O2"/>
    <mergeCell ref="B185:C185"/>
    <mergeCell ref="B186:C186"/>
    <mergeCell ref="B187:C187"/>
    <mergeCell ref="B188:B198"/>
    <mergeCell ref="B2:C3"/>
  </mergeCells>
  <phoneticPr fontId="1"/>
  <conditionalFormatting sqref="D5:F184">
    <cfRule type="expression" dxfId="114" priority="7">
      <formula>$C5=""</formula>
    </cfRule>
  </conditionalFormatting>
  <conditionalFormatting sqref="D188:W198">
    <cfRule type="expression" dxfId="113" priority="2">
      <formula>D$4+9&lt;$C188</formula>
    </cfRule>
    <cfRule type="expression" dxfId="112" priority="1">
      <formula>D$4=""</formula>
    </cfRule>
  </conditionalFormatting>
  <conditionalFormatting sqref="H5:J184">
    <cfRule type="expression" dxfId="111" priority="6">
      <formula>$C5=""</formula>
    </cfRule>
  </conditionalFormatting>
  <conditionalFormatting sqref="L5:N184">
    <cfRule type="expression" dxfId="110" priority="5">
      <formula>$C5=""</formula>
    </cfRule>
  </conditionalFormatting>
  <conditionalFormatting sqref="P5:R184">
    <cfRule type="expression" dxfId="109" priority="4">
      <formula>$C5=""</formula>
    </cfRule>
  </conditionalFormatting>
  <conditionalFormatting sqref="T5:V184">
    <cfRule type="expression" dxfId="108" priority="3">
      <formula>$C5=""</formula>
    </cfRule>
  </conditionalFormatting>
  <dataValidations count="2">
    <dataValidation type="whole" imeMode="disabled" operator="greaterThanOrEqual" allowBlank="1" showInputMessage="1" showErrorMessage="1" error="半角数字(整数)で入力してください" prompt="①各観点の得点を半角数字で入力してください。_x000a_②材料がない場合，空白でOK(0は不要)。" sqref="D5:F184 H5:J184 L5:N184 P5:R184 T5:V184" xr:uid="{61BAD322-0B04-4DB4-B7DF-E5292AE451D7}">
      <formula1>0</formula1>
    </dataValidation>
    <dataValidation type="whole" imeMode="disabled" operator="greaterThanOrEqual" allowBlank="1" showInputMessage="1" showErrorMessage="1" error="半角数字で入力してください。" prompt="①各観点の満点を半角数字で入力してください。_x000a_②材料がない場合，空白でOK(0は不要)。" sqref="D4:F4 H4:J4 L4:N4 P4:R4 T4:V4" xr:uid="{F8D2A007-9994-4C5B-B6C8-C80A7E689C68}">
      <formula1>0</formula1>
    </dataValidation>
  </dataValidations>
  <pageMargins left="0.51181102362204722" right="0.51181102362204722" top="0.55118110236220474" bottom="0.55118110236220474" header="0.31496062992125984" footer="0.31496062992125984"/>
  <pageSetup paperSize="9" fitToHeight="0" orientation="portrait" r:id="rId1"/>
  <headerFooter>
    <oddFooter>&amp;L&amp;"BIZ UDPゴシック,標準"&amp;9出力日：　&amp;D&amp;C&amp;"BIZ UDPゴシック,標準"&amp;9【&amp;A】　&amp;P　／　&amp;N&amp;R&amp;"BIZ UDPゴシック,斜体"&amp;9柏原市立柏原中学校</oddFooter>
  </headerFooter>
  <rowBreaks count="4" manualBreakCount="4">
    <brk id="49" min="1" max="22" man="1"/>
    <brk id="94" min="1" max="22" man="1"/>
    <brk id="139" min="1" max="22" man="1"/>
    <brk id="184" min="1" max="22" man="1"/>
  </rowBreaks>
  <colBreaks count="1" manualBreakCount="1">
    <brk id="8" min="1" max="19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159D-0A4C-4E46-B6C9-3343F518BD40}">
  <sheetPr>
    <tabColor rgb="FF92D050"/>
    <pageSetUpPr fitToPage="1"/>
  </sheetPr>
  <dimension ref="A1:AR198"/>
  <sheetViews>
    <sheetView showGridLines="0" showRowColHeaders="0" zoomScale="141" zoomScaleNormal="100" zoomScaleSheetLayoutView="100" workbookViewId="0">
      <pane xSplit="3" ySplit="4" topLeftCell="D50" activePane="bottomRight" state="frozen"/>
      <selection activeCell="I22" sqref="I22"/>
      <selection pane="topRight" activeCell="I22" sqref="I22"/>
      <selection pane="bottomLeft" activeCell="I22" sqref="I22"/>
      <selection pane="bottomRight" activeCell="J70" sqref="J70"/>
    </sheetView>
  </sheetViews>
  <sheetFormatPr baseColWidth="10" defaultColWidth="9" defaultRowHeight="14"/>
  <cols>
    <col min="1" max="1" width="1.1640625" style="3" customWidth="1"/>
    <col min="2" max="2" width="4.5" style="3" customWidth="1"/>
    <col min="3" max="3" width="14" style="3" customWidth="1"/>
    <col min="4" max="43" width="3.6640625" style="54" customWidth="1"/>
    <col min="44" max="44" width="1.1640625" style="54" customWidth="1"/>
    <col min="45" max="16384" width="9" style="54"/>
  </cols>
  <sheetData>
    <row r="1" spans="2:44" s="361" customFormat="1" ht="11.25" customHeight="1" thickBot="1">
      <c r="B1" s="1">
        <v>1</v>
      </c>
      <c r="C1" s="1">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32</v>
      </c>
      <c r="AH1" s="2">
        <v>33</v>
      </c>
      <c r="AI1" s="2">
        <v>34</v>
      </c>
      <c r="AJ1" s="2">
        <v>35</v>
      </c>
      <c r="AK1" s="2">
        <v>36</v>
      </c>
      <c r="AL1" s="2">
        <v>37</v>
      </c>
      <c r="AM1" s="2">
        <v>38</v>
      </c>
      <c r="AN1" s="2">
        <v>39</v>
      </c>
      <c r="AO1" s="2">
        <v>40</v>
      </c>
      <c r="AP1" s="2">
        <v>41</v>
      </c>
      <c r="AQ1" s="2">
        <v>42</v>
      </c>
      <c r="AR1" s="2">
        <v>52</v>
      </c>
    </row>
    <row r="2" spans="2:44" s="3" customFormat="1" ht="13.5" customHeight="1" thickBot="1">
      <c r="B2" s="512" t="s">
        <v>113</v>
      </c>
      <c r="C2" s="513"/>
      <c r="D2" s="485">
        <v>1</v>
      </c>
      <c r="E2" s="510"/>
      <c r="F2" s="510"/>
      <c r="G2" s="511"/>
      <c r="H2" s="485">
        <v>2</v>
      </c>
      <c r="I2" s="510"/>
      <c r="J2" s="510"/>
      <c r="K2" s="511"/>
      <c r="L2" s="485">
        <v>3</v>
      </c>
      <c r="M2" s="510"/>
      <c r="N2" s="510"/>
      <c r="O2" s="511"/>
      <c r="P2" s="485">
        <v>4</v>
      </c>
      <c r="Q2" s="510"/>
      <c r="R2" s="510"/>
      <c r="S2" s="511"/>
      <c r="T2" s="485">
        <v>5</v>
      </c>
      <c r="U2" s="510"/>
      <c r="V2" s="510"/>
      <c r="W2" s="511"/>
      <c r="X2" s="485">
        <v>6</v>
      </c>
      <c r="Y2" s="510"/>
      <c r="Z2" s="510"/>
      <c r="AA2" s="511"/>
      <c r="AB2" s="485">
        <v>7</v>
      </c>
      <c r="AC2" s="510"/>
      <c r="AD2" s="510"/>
      <c r="AE2" s="511"/>
      <c r="AF2" s="485">
        <v>8</v>
      </c>
      <c r="AG2" s="510"/>
      <c r="AH2" s="510"/>
      <c r="AI2" s="511"/>
      <c r="AJ2" s="485">
        <v>9</v>
      </c>
      <c r="AK2" s="510"/>
      <c r="AL2" s="510"/>
      <c r="AM2" s="511"/>
      <c r="AN2" s="485">
        <v>10</v>
      </c>
      <c r="AO2" s="510"/>
      <c r="AP2" s="510"/>
      <c r="AQ2" s="511"/>
    </row>
    <row r="3" spans="2:44" s="3" customFormat="1" ht="44.25" customHeight="1">
      <c r="B3" s="514"/>
      <c r="C3" s="515"/>
      <c r="D3" s="4" t="s">
        <v>40</v>
      </c>
      <c r="E3" s="5" t="s">
        <v>39</v>
      </c>
      <c r="F3" s="6" t="s">
        <v>41</v>
      </c>
      <c r="G3" s="7" t="s">
        <v>42</v>
      </c>
      <c r="H3" s="4" t="s">
        <v>40</v>
      </c>
      <c r="I3" s="5" t="s">
        <v>39</v>
      </c>
      <c r="J3" s="6" t="s">
        <v>41</v>
      </c>
      <c r="K3" s="7" t="s">
        <v>42</v>
      </c>
      <c r="L3" s="4" t="s">
        <v>40</v>
      </c>
      <c r="M3" s="5" t="s">
        <v>39</v>
      </c>
      <c r="N3" s="6" t="s">
        <v>41</v>
      </c>
      <c r="O3" s="7" t="s">
        <v>42</v>
      </c>
      <c r="P3" s="4" t="s">
        <v>40</v>
      </c>
      <c r="Q3" s="5" t="s">
        <v>39</v>
      </c>
      <c r="R3" s="6" t="s">
        <v>41</v>
      </c>
      <c r="S3" s="7" t="s">
        <v>42</v>
      </c>
      <c r="T3" s="4" t="s">
        <v>40</v>
      </c>
      <c r="U3" s="5" t="s">
        <v>39</v>
      </c>
      <c r="V3" s="6" t="s">
        <v>41</v>
      </c>
      <c r="W3" s="7" t="s">
        <v>42</v>
      </c>
      <c r="X3" s="4" t="s">
        <v>40</v>
      </c>
      <c r="Y3" s="5" t="s">
        <v>39</v>
      </c>
      <c r="Z3" s="6" t="s">
        <v>41</v>
      </c>
      <c r="AA3" s="7" t="s">
        <v>42</v>
      </c>
      <c r="AB3" s="4" t="s">
        <v>40</v>
      </c>
      <c r="AC3" s="5" t="s">
        <v>39</v>
      </c>
      <c r="AD3" s="6" t="s">
        <v>41</v>
      </c>
      <c r="AE3" s="7" t="s">
        <v>42</v>
      </c>
      <c r="AF3" s="4" t="s">
        <v>40</v>
      </c>
      <c r="AG3" s="5" t="s">
        <v>39</v>
      </c>
      <c r="AH3" s="6" t="s">
        <v>41</v>
      </c>
      <c r="AI3" s="7" t="s">
        <v>42</v>
      </c>
      <c r="AJ3" s="4" t="s">
        <v>40</v>
      </c>
      <c r="AK3" s="5" t="s">
        <v>39</v>
      </c>
      <c r="AL3" s="6" t="s">
        <v>41</v>
      </c>
      <c r="AM3" s="7" t="s">
        <v>42</v>
      </c>
      <c r="AN3" s="4" t="s">
        <v>40</v>
      </c>
      <c r="AO3" s="5" t="s">
        <v>39</v>
      </c>
      <c r="AP3" s="6" t="s">
        <v>41</v>
      </c>
      <c r="AQ3" s="7" t="s">
        <v>42</v>
      </c>
    </row>
    <row r="4" spans="2:44" s="3" customFormat="1" ht="15" thickBot="1">
      <c r="B4" s="8"/>
      <c r="C4" s="9" t="s">
        <v>21</v>
      </c>
      <c r="D4" s="10"/>
      <c r="E4" s="11"/>
      <c r="F4" s="12"/>
      <c r="G4" s="13" t="str">
        <f>IF(D4&amp;E4&amp;F4="","",SUM(D4:F4))</f>
        <v/>
      </c>
      <c r="H4" s="10"/>
      <c r="I4" s="11"/>
      <c r="J4" s="12"/>
      <c r="K4" s="13" t="str">
        <f>IF(H4&amp;I4&amp;J4="","",SUM(H4:J4))</f>
        <v/>
      </c>
      <c r="L4" s="10"/>
      <c r="M4" s="11"/>
      <c r="N4" s="12"/>
      <c r="O4" s="13" t="str">
        <f>IF(L4&amp;M4&amp;N4="","",SUM(L4:N4))</f>
        <v/>
      </c>
      <c r="P4" s="10"/>
      <c r="Q4" s="11"/>
      <c r="R4" s="12"/>
      <c r="S4" s="13" t="str">
        <f>IF(P4&amp;Q4&amp;R4="","",SUM(P4:R4))</f>
        <v/>
      </c>
      <c r="T4" s="10"/>
      <c r="U4" s="11"/>
      <c r="V4" s="12"/>
      <c r="W4" s="13" t="str">
        <f>IF(T4&amp;U4&amp;V4="","",SUM(T4:V4))</f>
        <v/>
      </c>
      <c r="X4" s="10"/>
      <c r="Y4" s="11"/>
      <c r="Z4" s="12"/>
      <c r="AA4" s="13" t="str">
        <f>IF(X4&amp;Y4&amp;Z4="","",SUM(X4:Z4))</f>
        <v/>
      </c>
      <c r="AB4" s="10"/>
      <c r="AC4" s="11"/>
      <c r="AD4" s="12"/>
      <c r="AE4" s="13" t="str">
        <f>IF(AB4&amp;AC4&amp;AD4="","",SUM(AB4:AD4))</f>
        <v/>
      </c>
      <c r="AF4" s="10"/>
      <c r="AG4" s="11"/>
      <c r="AH4" s="12"/>
      <c r="AI4" s="13" t="str">
        <f>IF(AF4&amp;AG4&amp;AH4="","",SUM(AF4:AH4))</f>
        <v/>
      </c>
      <c r="AJ4" s="10"/>
      <c r="AK4" s="11"/>
      <c r="AL4" s="12"/>
      <c r="AM4" s="13" t="str">
        <f>IF(AJ4&amp;AK4&amp;AL4="","",SUM(AJ4:AL4))</f>
        <v/>
      </c>
      <c r="AN4" s="10"/>
      <c r="AO4" s="11"/>
      <c r="AP4" s="12"/>
      <c r="AQ4" s="13" t="str">
        <f>IF(AN4&amp;AO4&amp;AP4="","",SUM(AN4:AP4))</f>
        <v/>
      </c>
    </row>
    <row r="5" spans="2:44" ht="12" customHeight="1">
      <c r="B5" s="14">
        <f>IF(情報!$C3="","",情報!$C3)</f>
        <v>101</v>
      </c>
      <c r="C5" s="15" t="str">
        <f t="shared" ref="C5:C36" si="0">IF(ISERROR(VLOOKUP($B5,名列,2,FALSE)&amp;""),"",VLOOKUP($B5,名列,2,FALSE)&amp;"")</f>
        <v/>
      </c>
      <c r="D5" s="16"/>
      <c r="E5" s="17"/>
      <c r="F5" s="18"/>
      <c r="G5" s="19" t="str">
        <f t="shared" ref="G5:G68" si="1">IF(D5&amp;E5&amp;F5="","",SUM(D5:F5))</f>
        <v/>
      </c>
      <c r="H5" s="16"/>
      <c r="I5" s="17"/>
      <c r="J5" s="18"/>
      <c r="K5" s="19" t="str">
        <f t="shared" ref="K5:K68" si="2">IF(H5&amp;I5&amp;J5="","",SUM(H5:J5))</f>
        <v/>
      </c>
      <c r="L5" s="16"/>
      <c r="M5" s="17"/>
      <c r="N5" s="18"/>
      <c r="O5" s="19" t="str">
        <f t="shared" ref="O5:O68" si="3">IF(L5&amp;M5&amp;N5="","",SUM(L5:N5))</f>
        <v/>
      </c>
      <c r="P5" s="16"/>
      <c r="Q5" s="17"/>
      <c r="R5" s="18"/>
      <c r="S5" s="19" t="str">
        <f t="shared" ref="S5:S68" si="4">IF(P5&amp;Q5&amp;R5="","",SUM(P5:R5))</f>
        <v/>
      </c>
      <c r="T5" s="16"/>
      <c r="U5" s="17"/>
      <c r="V5" s="18"/>
      <c r="W5" s="19" t="str">
        <f t="shared" ref="W5:W68" si="5">IF(T5&amp;U5&amp;V5="","",SUM(T5:V5))</f>
        <v/>
      </c>
      <c r="X5" s="16"/>
      <c r="Y5" s="17"/>
      <c r="Z5" s="18"/>
      <c r="AA5" s="19" t="str">
        <f t="shared" ref="AA5:AA68" si="6">IF(X5&amp;Y5&amp;Z5="","",SUM(X5:Z5))</f>
        <v/>
      </c>
      <c r="AB5" s="16"/>
      <c r="AC5" s="17"/>
      <c r="AD5" s="18"/>
      <c r="AE5" s="19" t="str">
        <f t="shared" ref="AE5:AE68" si="7">IF(AB5&amp;AC5&amp;AD5="","",SUM(AB5:AD5))</f>
        <v/>
      </c>
      <c r="AF5" s="16"/>
      <c r="AG5" s="17"/>
      <c r="AH5" s="18"/>
      <c r="AI5" s="19" t="str">
        <f t="shared" ref="AI5:AI68" si="8">IF(AF5&amp;AG5&amp;AH5="","",SUM(AF5:AH5))</f>
        <v/>
      </c>
      <c r="AJ5" s="16"/>
      <c r="AK5" s="17"/>
      <c r="AL5" s="18"/>
      <c r="AM5" s="19" t="str">
        <f t="shared" ref="AM5:AM68" si="9">IF(AJ5&amp;AK5&amp;AL5="","",SUM(AJ5:AL5))</f>
        <v/>
      </c>
      <c r="AN5" s="16"/>
      <c r="AO5" s="17"/>
      <c r="AP5" s="18"/>
      <c r="AQ5" s="19" t="str">
        <f t="shared" ref="AQ5:AQ68" si="10">IF(AN5&amp;AO5&amp;AP5="","",SUM(AN5:AP5))</f>
        <v/>
      </c>
      <c r="AR5" s="20"/>
    </row>
    <row r="6" spans="2:44" ht="12" customHeight="1">
      <c r="B6" s="21">
        <f>IF(情報!$C4="","",情報!$C4)</f>
        <v>102</v>
      </c>
      <c r="C6" s="22" t="str">
        <f t="shared" si="0"/>
        <v/>
      </c>
      <c r="D6" s="23"/>
      <c r="E6" s="24"/>
      <c r="F6" s="25"/>
      <c r="G6" s="26" t="str">
        <f t="shared" si="1"/>
        <v/>
      </c>
      <c r="H6" s="23"/>
      <c r="I6" s="24"/>
      <c r="J6" s="25"/>
      <c r="K6" s="26" t="str">
        <f t="shared" si="2"/>
        <v/>
      </c>
      <c r="L6" s="23"/>
      <c r="M6" s="24"/>
      <c r="N6" s="25"/>
      <c r="O6" s="26" t="str">
        <f t="shared" si="3"/>
        <v/>
      </c>
      <c r="P6" s="23"/>
      <c r="Q6" s="24"/>
      <c r="R6" s="25"/>
      <c r="S6" s="26" t="str">
        <f t="shared" si="4"/>
        <v/>
      </c>
      <c r="T6" s="23"/>
      <c r="U6" s="24"/>
      <c r="V6" s="25"/>
      <c r="W6" s="26" t="str">
        <f t="shared" si="5"/>
        <v/>
      </c>
      <c r="X6" s="23"/>
      <c r="Y6" s="24"/>
      <c r="Z6" s="25"/>
      <c r="AA6" s="26" t="str">
        <f t="shared" si="6"/>
        <v/>
      </c>
      <c r="AB6" s="23"/>
      <c r="AC6" s="24"/>
      <c r="AD6" s="25"/>
      <c r="AE6" s="26" t="str">
        <f t="shared" si="7"/>
        <v/>
      </c>
      <c r="AF6" s="23"/>
      <c r="AG6" s="24"/>
      <c r="AH6" s="25"/>
      <c r="AI6" s="26" t="str">
        <f t="shared" si="8"/>
        <v/>
      </c>
      <c r="AJ6" s="23"/>
      <c r="AK6" s="24"/>
      <c r="AL6" s="25"/>
      <c r="AM6" s="26" t="str">
        <f t="shared" si="9"/>
        <v/>
      </c>
      <c r="AN6" s="23"/>
      <c r="AO6" s="24"/>
      <c r="AP6" s="25"/>
      <c r="AQ6" s="26" t="str">
        <f t="shared" si="10"/>
        <v/>
      </c>
      <c r="AR6" s="20"/>
    </row>
    <row r="7" spans="2:44" ht="12" customHeight="1">
      <c r="B7" s="21">
        <f>IF(情報!$C5="","",情報!$C5)</f>
        <v>103</v>
      </c>
      <c r="C7" s="22" t="str">
        <f t="shared" si="0"/>
        <v/>
      </c>
      <c r="D7" s="23"/>
      <c r="E7" s="24"/>
      <c r="F7" s="25"/>
      <c r="G7" s="26" t="str">
        <f t="shared" si="1"/>
        <v/>
      </c>
      <c r="H7" s="23"/>
      <c r="I7" s="24"/>
      <c r="J7" s="25"/>
      <c r="K7" s="26" t="str">
        <f t="shared" si="2"/>
        <v/>
      </c>
      <c r="L7" s="23"/>
      <c r="M7" s="24"/>
      <c r="N7" s="25"/>
      <c r="O7" s="26" t="str">
        <f t="shared" si="3"/>
        <v/>
      </c>
      <c r="P7" s="23"/>
      <c r="Q7" s="24"/>
      <c r="R7" s="25"/>
      <c r="S7" s="26" t="str">
        <f t="shared" si="4"/>
        <v/>
      </c>
      <c r="T7" s="23"/>
      <c r="U7" s="24"/>
      <c r="V7" s="25"/>
      <c r="W7" s="26" t="str">
        <f t="shared" si="5"/>
        <v/>
      </c>
      <c r="X7" s="23"/>
      <c r="Y7" s="24"/>
      <c r="Z7" s="25"/>
      <c r="AA7" s="26" t="str">
        <f t="shared" si="6"/>
        <v/>
      </c>
      <c r="AB7" s="23"/>
      <c r="AC7" s="24"/>
      <c r="AD7" s="25"/>
      <c r="AE7" s="26" t="str">
        <f t="shared" si="7"/>
        <v/>
      </c>
      <c r="AF7" s="23"/>
      <c r="AG7" s="24"/>
      <c r="AH7" s="25"/>
      <c r="AI7" s="26" t="str">
        <f t="shared" si="8"/>
        <v/>
      </c>
      <c r="AJ7" s="23"/>
      <c r="AK7" s="24"/>
      <c r="AL7" s="25"/>
      <c r="AM7" s="26" t="str">
        <f t="shared" si="9"/>
        <v/>
      </c>
      <c r="AN7" s="23"/>
      <c r="AO7" s="24"/>
      <c r="AP7" s="25"/>
      <c r="AQ7" s="26" t="str">
        <f t="shared" si="10"/>
        <v/>
      </c>
      <c r="AR7" s="20"/>
    </row>
    <row r="8" spans="2:44" ht="12" customHeight="1">
      <c r="B8" s="21">
        <f>IF(情報!$C6="","",情報!$C6)</f>
        <v>104</v>
      </c>
      <c r="C8" s="22" t="str">
        <f t="shared" si="0"/>
        <v/>
      </c>
      <c r="D8" s="23"/>
      <c r="E8" s="24"/>
      <c r="F8" s="25"/>
      <c r="G8" s="26" t="str">
        <f t="shared" si="1"/>
        <v/>
      </c>
      <c r="H8" s="23"/>
      <c r="I8" s="24"/>
      <c r="J8" s="25"/>
      <c r="K8" s="26" t="str">
        <f t="shared" si="2"/>
        <v/>
      </c>
      <c r="L8" s="23"/>
      <c r="M8" s="24"/>
      <c r="N8" s="25"/>
      <c r="O8" s="26" t="str">
        <f t="shared" si="3"/>
        <v/>
      </c>
      <c r="P8" s="23"/>
      <c r="Q8" s="24"/>
      <c r="R8" s="25"/>
      <c r="S8" s="26" t="str">
        <f t="shared" si="4"/>
        <v/>
      </c>
      <c r="T8" s="23"/>
      <c r="U8" s="24"/>
      <c r="V8" s="25"/>
      <c r="W8" s="26" t="str">
        <f t="shared" si="5"/>
        <v/>
      </c>
      <c r="X8" s="23"/>
      <c r="Y8" s="24"/>
      <c r="Z8" s="25"/>
      <c r="AA8" s="26" t="str">
        <f t="shared" si="6"/>
        <v/>
      </c>
      <c r="AB8" s="23"/>
      <c r="AC8" s="24"/>
      <c r="AD8" s="25"/>
      <c r="AE8" s="26" t="str">
        <f t="shared" si="7"/>
        <v/>
      </c>
      <c r="AF8" s="23"/>
      <c r="AG8" s="24"/>
      <c r="AH8" s="25"/>
      <c r="AI8" s="26" t="str">
        <f t="shared" si="8"/>
        <v/>
      </c>
      <c r="AJ8" s="23"/>
      <c r="AK8" s="24"/>
      <c r="AL8" s="25"/>
      <c r="AM8" s="26" t="str">
        <f t="shared" si="9"/>
        <v/>
      </c>
      <c r="AN8" s="23"/>
      <c r="AO8" s="24"/>
      <c r="AP8" s="25"/>
      <c r="AQ8" s="26" t="str">
        <f t="shared" si="10"/>
        <v/>
      </c>
      <c r="AR8" s="20"/>
    </row>
    <row r="9" spans="2:44" ht="12" customHeight="1">
      <c r="B9" s="27">
        <f>IF(情報!$C7="","",情報!$C7)</f>
        <v>105</v>
      </c>
      <c r="C9" s="28" t="str">
        <f t="shared" si="0"/>
        <v/>
      </c>
      <c r="D9" s="29"/>
      <c r="E9" s="30"/>
      <c r="F9" s="31"/>
      <c r="G9" s="32" t="str">
        <f t="shared" si="1"/>
        <v/>
      </c>
      <c r="H9" s="29"/>
      <c r="I9" s="30"/>
      <c r="J9" s="31"/>
      <c r="K9" s="32" t="str">
        <f t="shared" si="2"/>
        <v/>
      </c>
      <c r="L9" s="29"/>
      <c r="M9" s="30"/>
      <c r="N9" s="31"/>
      <c r="O9" s="32" t="str">
        <f t="shared" si="3"/>
        <v/>
      </c>
      <c r="P9" s="29"/>
      <c r="Q9" s="30"/>
      <c r="R9" s="31"/>
      <c r="S9" s="32" t="str">
        <f t="shared" si="4"/>
        <v/>
      </c>
      <c r="T9" s="29"/>
      <c r="U9" s="30"/>
      <c r="V9" s="31"/>
      <c r="W9" s="32" t="str">
        <f t="shared" si="5"/>
        <v/>
      </c>
      <c r="X9" s="29"/>
      <c r="Y9" s="30"/>
      <c r="Z9" s="31"/>
      <c r="AA9" s="32" t="str">
        <f t="shared" si="6"/>
        <v/>
      </c>
      <c r="AB9" s="29"/>
      <c r="AC9" s="30"/>
      <c r="AD9" s="31"/>
      <c r="AE9" s="32" t="str">
        <f t="shared" si="7"/>
        <v/>
      </c>
      <c r="AF9" s="29"/>
      <c r="AG9" s="30"/>
      <c r="AH9" s="31"/>
      <c r="AI9" s="32" t="str">
        <f t="shared" si="8"/>
        <v/>
      </c>
      <c r="AJ9" s="29"/>
      <c r="AK9" s="30"/>
      <c r="AL9" s="31"/>
      <c r="AM9" s="32" t="str">
        <f t="shared" si="9"/>
        <v/>
      </c>
      <c r="AN9" s="29"/>
      <c r="AO9" s="30"/>
      <c r="AP9" s="31"/>
      <c r="AQ9" s="32" t="str">
        <f t="shared" si="10"/>
        <v/>
      </c>
      <c r="AR9" s="20"/>
    </row>
    <row r="10" spans="2:44" ht="12" customHeight="1">
      <c r="B10" s="33">
        <f>IF(情報!$C8="","",情報!$C8)</f>
        <v>106</v>
      </c>
      <c r="C10" s="34" t="str">
        <f t="shared" si="0"/>
        <v/>
      </c>
      <c r="D10" s="35"/>
      <c r="E10" s="36"/>
      <c r="F10" s="37"/>
      <c r="G10" s="38" t="str">
        <f t="shared" si="1"/>
        <v/>
      </c>
      <c r="H10" s="35"/>
      <c r="I10" s="36"/>
      <c r="J10" s="37"/>
      <c r="K10" s="38" t="str">
        <f t="shared" si="2"/>
        <v/>
      </c>
      <c r="L10" s="35"/>
      <c r="M10" s="36"/>
      <c r="N10" s="37"/>
      <c r="O10" s="38" t="str">
        <f t="shared" si="3"/>
        <v/>
      </c>
      <c r="P10" s="35"/>
      <c r="Q10" s="36"/>
      <c r="R10" s="37"/>
      <c r="S10" s="38" t="str">
        <f t="shared" si="4"/>
        <v/>
      </c>
      <c r="T10" s="35"/>
      <c r="U10" s="36"/>
      <c r="V10" s="37"/>
      <c r="W10" s="38" t="str">
        <f t="shared" si="5"/>
        <v/>
      </c>
      <c r="X10" s="35"/>
      <c r="Y10" s="36"/>
      <c r="Z10" s="37"/>
      <c r="AA10" s="38" t="str">
        <f t="shared" si="6"/>
        <v/>
      </c>
      <c r="AB10" s="35"/>
      <c r="AC10" s="36"/>
      <c r="AD10" s="37"/>
      <c r="AE10" s="38" t="str">
        <f t="shared" si="7"/>
        <v/>
      </c>
      <c r="AF10" s="35"/>
      <c r="AG10" s="36"/>
      <c r="AH10" s="37"/>
      <c r="AI10" s="38" t="str">
        <f t="shared" si="8"/>
        <v/>
      </c>
      <c r="AJ10" s="35"/>
      <c r="AK10" s="36"/>
      <c r="AL10" s="37"/>
      <c r="AM10" s="38" t="str">
        <f t="shared" si="9"/>
        <v/>
      </c>
      <c r="AN10" s="35"/>
      <c r="AO10" s="36"/>
      <c r="AP10" s="37"/>
      <c r="AQ10" s="38" t="str">
        <f t="shared" si="10"/>
        <v/>
      </c>
      <c r="AR10" s="20"/>
    </row>
    <row r="11" spans="2:44" ht="12" customHeight="1">
      <c r="B11" s="21">
        <f>IF(情報!$C9="","",情報!$C9)</f>
        <v>107</v>
      </c>
      <c r="C11" s="22" t="str">
        <f t="shared" si="0"/>
        <v/>
      </c>
      <c r="D11" s="23"/>
      <c r="E11" s="24"/>
      <c r="F11" s="25"/>
      <c r="G11" s="26" t="str">
        <f t="shared" si="1"/>
        <v/>
      </c>
      <c r="H11" s="23"/>
      <c r="I11" s="24"/>
      <c r="J11" s="25"/>
      <c r="K11" s="26" t="str">
        <f t="shared" si="2"/>
        <v/>
      </c>
      <c r="L11" s="23"/>
      <c r="M11" s="24"/>
      <c r="N11" s="25"/>
      <c r="O11" s="26" t="str">
        <f t="shared" si="3"/>
        <v/>
      </c>
      <c r="P11" s="23"/>
      <c r="Q11" s="24"/>
      <c r="R11" s="25"/>
      <c r="S11" s="26" t="str">
        <f t="shared" si="4"/>
        <v/>
      </c>
      <c r="T11" s="23"/>
      <c r="U11" s="24"/>
      <c r="V11" s="25"/>
      <c r="W11" s="26" t="str">
        <f t="shared" si="5"/>
        <v/>
      </c>
      <c r="X11" s="23"/>
      <c r="Y11" s="24"/>
      <c r="Z11" s="25"/>
      <c r="AA11" s="26" t="str">
        <f t="shared" si="6"/>
        <v/>
      </c>
      <c r="AB11" s="23"/>
      <c r="AC11" s="24"/>
      <c r="AD11" s="25"/>
      <c r="AE11" s="26" t="str">
        <f t="shared" si="7"/>
        <v/>
      </c>
      <c r="AF11" s="23"/>
      <c r="AG11" s="24"/>
      <c r="AH11" s="25"/>
      <c r="AI11" s="26" t="str">
        <f t="shared" si="8"/>
        <v/>
      </c>
      <c r="AJ11" s="23"/>
      <c r="AK11" s="24"/>
      <c r="AL11" s="25"/>
      <c r="AM11" s="26" t="str">
        <f t="shared" si="9"/>
        <v/>
      </c>
      <c r="AN11" s="23"/>
      <c r="AO11" s="24"/>
      <c r="AP11" s="25"/>
      <c r="AQ11" s="26" t="str">
        <f t="shared" si="10"/>
        <v/>
      </c>
      <c r="AR11" s="20"/>
    </row>
    <row r="12" spans="2:44" ht="12" customHeight="1">
      <c r="B12" s="21">
        <f>IF(情報!$C10="","",情報!$C10)</f>
        <v>108</v>
      </c>
      <c r="C12" s="22" t="str">
        <f t="shared" si="0"/>
        <v/>
      </c>
      <c r="D12" s="23"/>
      <c r="E12" s="24"/>
      <c r="F12" s="25"/>
      <c r="G12" s="26" t="str">
        <f t="shared" si="1"/>
        <v/>
      </c>
      <c r="H12" s="23"/>
      <c r="I12" s="24"/>
      <c r="J12" s="25"/>
      <c r="K12" s="26" t="str">
        <f t="shared" si="2"/>
        <v/>
      </c>
      <c r="L12" s="23"/>
      <c r="M12" s="24"/>
      <c r="N12" s="25"/>
      <c r="O12" s="26" t="str">
        <f t="shared" si="3"/>
        <v/>
      </c>
      <c r="P12" s="23"/>
      <c r="Q12" s="24"/>
      <c r="R12" s="25"/>
      <c r="S12" s="26" t="str">
        <f t="shared" si="4"/>
        <v/>
      </c>
      <c r="T12" s="23"/>
      <c r="U12" s="24"/>
      <c r="V12" s="25"/>
      <c r="W12" s="26" t="str">
        <f t="shared" si="5"/>
        <v/>
      </c>
      <c r="X12" s="23"/>
      <c r="Y12" s="24"/>
      <c r="Z12" s="25"/>
      <c r="AA12" s="26" t="str">
        <f t="shared" si="6"/>
        <v/>
      </c>
      <c r="AB12" s="23"/>
      <c r="AC12" s="24"/>
      <c r="AD12" s="25"/>
      <c r="AE12" s="26" t="str">
        <f t="shared" si="7"/>
        <v/>
      </c>
      <c r="AF12" s="23"/>
      <c r="AG12" s="24"/>
      <c r="AH12" s="25"/>
      <c r="AI12" s="26" t="str">
        <f t="shared" si="8"/>
        <v/>
      </c>
      <c r="AJ12" s="23"/>
      <c r="AK12" s="24"/>
      <c r="AL12" s="25"/>
      <c r="AM12" s="26" t="str">
        <f t="shared" si="9"/>
        <v/>
      </c>
      <c r="AN12" s="23"/>
      <c r="AO12" s="24"/>
      <c r="AP12" s="25"/>
      <c r="AQ12" s="26" t="str">
        <f t="shared" si="10"/>
        <v/>
      </c>
      <c r="AR12" s="20"/>
    </row>
    <row r="13" spans="2:44" ht="12" customHeight="1">
      <c r="B13" s="21">
        <f>IF(情報!$C11="","",情報!$C11)</f>
        <v>109</v>
      </c>
      <c r="C13" s="22" t="str">
        <f t="shared" si="0"/>
        <v/>
      </c>
      <c r="D13" s="23"/>
      <c r="E13" s="24"/>
      <c r="F13" s="25"/>
      <c r="G13" s="26" t="str">
        <f t="shared" si="1"/>
        <v/>
      </c>
      <c r="H13" s="23"/>
      <c r="I13" s="24"/>
      <c r="J13" s="25"/>
      <c r="K13" s="26" t="str">
        <f t="shared" si="2"/>
        <v/>
      </c>
      <c r="L13" s="23"/>
      <c r="M13" s="24"/>
      <c r="N13" s="25"/>
      <c r="O13" s="26" t="str">
        <f t="shared" si="3"/>
        <v/>
      </c>
      <c r="P13" s="23"/>
      <c r="Q13" s="24"/>
      <c r="R13" s="25"/>
      <c r="S13" s="26" t="str">
        <f t="shared" si="4"/>
        <v/>
      </c>
      <c r="T13" s="23"/>
      <c r="U13" s="24"/>
      <c r="V13" s="25"/>
      <c r="W13" s="26" t="str">
        <f t="shared" si="5"/>
        <v/>
      </c>
      <c r="X13" s="23"/>
      <c r="Y13" s="24"/>
      <c r="Z13" s="25"/>
      <c r="AA13" s="26" t="str">
        <f t="shared" si="6"/>
        <v/>
      </c>
      <c r="AB13" s="23"/>
      <c r="AC13" s="24"/>
      <c r="AD13" s="25"/>
      <c r="AE13" s="26" t="str">
        <f t="shared" si="7"/>
        <v/>
      </c>
      <c r="AF13" s="23"/>
      <c r="AG13" s="24"/>
      <c r="AH13" s="25"/>
      <c r="AI13" s="26" t="str">
        <f t="shared" si="8"/>
        <v/>
      </c>
      <c r="AJ13" s="23"/>
      <c r="AK13" s="24"/>
      <c r="AL13" s="25"/>
      <c r="AM13" s="26" t="str">
        <f t="shared" si="9"/>
        <v/>
      </c>
      <c r="AN13" s="23"/>
      <c r="AO13" s="24"/>
      <c r="AP13" s="25"/>
      <c r="AQ13" s="26" t="str">
        <f t="shared" si="10"/>
        <v/>
      </c>
      <c r="AR13" s="20"/>
    </row>
    <row r="14" spans="2:44" ht="12" customHeight="1">
      <c r="B14" s="27">
        <f>IF(情報!$C12="","",情報!$C12)</f>
        <v>110</v>
      </c>
      <c r="C14" s="28" t="str">
        <f t="shared" si="0"/>
        <v/>
      </c>
      <c r="D14" s="29"/>
      <c r="E14" s="30"/>
      <c r="F14" s="31"/>
      <c r="G14" s="32" t="str">
        <f t="shared" si="1"/>
        <v/>
      </c>
      <c r="H14" s="29"/>
      <c r="I14" s="30"/>
      <c r="J14" s="31"/>
      <c r="K14" s="32" t="str">
        <f t="shared" si="2"/>
        <v/>
      </c>
      <c r="L14" s="29"/>
      <c r="M14" s="30"/>
      <c r="N14" s="31"/>
      <c r="O14" s="32" t="str">
        <f t="shared" si="3"/>
        <v/>
      </c>
      <c r="P14" s="29"/>
      <c r="Q14" s="30"/>
      <c r="R14" s="31"/>
      <c r="S14" s="32" t="str">
        <f t="shared" si="4"/>
        <v/>
      </c>
      <c r="T14" s="29"/>
      <c r="U14" s="30"/>
      <c r="V14" s="31"/>
      <c r="W14" s="32" t="str">
        <f t="shared" si="5"/>
        <v/>
      </c>
      <c r="X14" s="29"/>
      <c r="Y14" s="30"/>
      <c r="Z14" s="31"/>
      <c r="AA14" s="32" t="str">
        <f t="shared" si="6"/>
        <v/>
      </c>
      <c r="AB14" s="29"/>
      <c r="AC14" s="30"/>
      <c r="AD14" s="31"/>
      <c r="AE14" s="32" t="str">
        <f t="shared" si="7"/>
        <v/>
      </c>
      <c r="AF14" s="29"/>
      <c r="AG14" s="30"/>
      <c r="AH14" s="31"/>
      <c r="AI14" s="32" t="str">
        <f t="shared" si="8"/>
        <v/>
      </c>
      <c r="AJ14" s="29"/>
      <c r="AK14" s="30"/>
      <c r="AL14" s="31"/>
      <c r="AM14" s="32" t="str">
        <f t="shared" si="9"/>
        <v/>
      </c>
      <c r="AN14" s="29"/>
      <c r="AO14" s="30"/>
      <c r="AP14" s="31"/>
      <c r="AQ14" s="32" t="str">
        <f t="shared" si="10"/>
        <v/>
      </c>
      <c r="AR14" s="20"/>
    </row>
    <row r="15" spans="2:44" ht="12" customHeight="1">
      <c r="B15" s="33">
        <f>IF(情報!$C13="","",情報!$C13)</f>
        <v>111</v>
      </c>
      <c r="C15" s="34" t="str">
        <f t="shared" si="0"/>
        <v/>
      </c>
      <c r="D15" s="35"/>
      <c r="E15" s="36"/>
      <c r="F15" s="37"/>
      <c r="G15" s="38" t="str">
        <f t="shared" si="1"/>
        <v/>
      </c>
      <c r="H15" s="35"/>
      <c r="I15" s="36"/>
      <c r="J15" s="37"/>
      <c r="K15" s="38" t="str">
        <f t="shared" si="2"/>
        <v/>
      </c>
      <c r="L15" s="35"/>
      <c r="M15" s="36"/>
      <c r="N15" s="37"/>
      <c r="O15" s="38" t="str">
        <f t="shared" si="3"/>
        <v/>
      </c>
      <c r="P15" s="35"/>
      <c r="Q15" s="36"/>
      <c r="R15" s="37"/>
      <c r="S15" s="38" t="str">
        <f t="shared" si="4"/>
        <v/>
      </c>
      <c r="T15" s="35"/>
      <c r="U15" s="36"/>
      <c r="V15" s="37"/>
      <c r="W15" s="38" t="str">
        <f t="shared" si="5"/>
        <v/>
      </c>
      <c r="X15" s="35"/>
      <c r="Y15" s="36"/>
      <c r="Z15" s="37"/>
      <c r="AA15" s="38" t="str">
        <f t="shared" si="6"/>
        <v/>
      </c>
      <c r="AB15" s="35"/>
      <c r="AC15" s="36"/>
      <c r="AD15" s="37"/>
      <c r="AE15" s="38" t="str">
        <f t="shared" si="7"/>
        <v/>
      </c>
      <c r="AF15" s="35"/>
      <c r="AG15" s="36"/>
      <c r="AH15" s="37"/>
      <c r="AI15" s="38" t="str">
        <f t="shared" si="8"/>
        <v/>
      </c>
      <c r="AJ15" s="35"/>
      <c r="AK15" s="36"/>
      <c r="AL15" s="37"/>
      <c r="AM15" s="38" t="str">
        <f t="shared" si="9"/>
        <v/>
      </c>
      <c r="AN15" s="35"/>
      <c r="AO15" s="36"/>
      <c r="AP15" s="37"/>
      <c r="AQ15" s="38" t="str">
        <f t="shared" si="10"/>
        <v/>
      </c>
      <c r="AR15" s="20"/>
    </row>
    <row r="16" spans="2:44" ht="12" customHeight="1">
      <c r="B16" s="21">
        <f>IF(情報!$C14="","",情報!$C14)</f>
        <v>112</v>
      </c>
      <c r="C16" s="22" t="str">
        <f t="shared" si="0"/>
        <v/>
      </c>
      <c r="D16" s="23"/>
      <c r="E16" s="24"/>
      <c r="F16" s="25"/>
      <c r="G16" s="26" t="str">
        <f t="shared" si="1"/>
        <v/>
      </c>
      <c r="H16" s="23"/>
      <c r="I16" s="24"/>
      <c r="J16" s="25"/>
      <c r="K16" s="26" t="str">
        <f t="shared" si="2"/>
        <v/>
      </c>
      <c r="L16" s="23"/>
      <c r="M16" s="24"/>
      <c r="N16" s="25"/>
      <c r="O16" s="26" t="str">
        <f t="shared" si="3"/>
        <v/>
      </c>
      <c r="P16" s="23"/>
      <c r="Q16" s="24"/>
      <c r="R16" s="25"/>
      <c r="S16" s="26" t="str">
        <f t="shared" si="4"/>
        <v/>
      </c>
      <c r="T16" s="23"/>
      <c r="U16" s="24"/>
      <c r="V16" s="25"/>
      <c r="W16" s="26" t="str">
        <f t="shared" si="5"/>
        <v/>
      </c>
      <c r="X16" s="23"/>
      <c r="Y16" s="24"/>
      <c r="Z16" s="25"/>
      <c r="AA16" s="26" t="str">
        <f t="shared" si="6"/>
        <v/>
      </c>
      <c r="AB16" s="23"/>
      <c r="AC16" s="24"/>
      <c r="AD16" s="25"/>
      <c r="AE16" s="26" t="str">
        <f t="shared" si="7"/>
        <v/>
      </c>
      <c r="AF16" s="23"/>
      <c r="AG16" s="24"/>
      <c r="AH16" s="25"/>
      <c r="AI16" s="26" t="str">
        <f t="shared" si="8"/>
        <v/>
      </c>
      <c r="AJ16" s="23"/>
      <c r="AK16" s="24"/>
      <c r="AL16" s="25"/>
      <c r="AM16" s="26" t="str">
        <f t="shared" si="9"/>
        <v/>
      </c>
      <c r="AN16" s="23"/>
      <c r="AO16" s="24"/>
      <c r="AP16" s="25"/>
      <c r="AQ16" s="26" t="str">
        <f t="shared" si="10"/>
        <v/>
      </c>
      <c r="AR16" s="20"/>
    </row>
    <row r="17" spans="2:44" ht="12" customHeight="1">
      <c r="B17" s="21">
        <f>IF(情報!$C15="","",情報!$C15)</f>
        <v>113</v>
      </c>
      <c r="C17" s="22" t="str">
        <f t="shared" si="0"/>
        <v/>
      </c>
      <c r="D17" s="23"/>
      <c r="E17" s="24"/>
      <c r="F17" s="25"/>
      <c r="G17" s="26" t="str">
        <f t="shared" si="1"/>
        <v/>
      </c>
      <c r="H17" s="23"/>
      <c r="I17" s="24"/>
      <c r="J17" s="25"/>
      <c r="K17" s="26" t="str">
        <f t="shared" si="2"/>
        <v/>
      </c>
      <c r="L17" s="23"/>
      <c r="M17" s="24"/>
      <c r="N17" s="25"/>
      <c r="O17" s="26" t="str">
        <f t="shared" si="3"/>
        <v/>
      </c>
      <c r="P17" s="23"/>
      <c r="Q17" s="24"/>
      <c r="R17" s="25"/>
      <c r="S17" s="26" t="str">
        <f t="shared" si="4"/>
        <v/>
      </c>
      <c r="T17" s="23"/>
      <c r="U17" s="24"/>
      <c r="V17" s="25"/>
      <c r="W17" s="26" t="str">
        <f t="shared" si="5"/>
        <v/>
      </c>
      <c r="X17" s="23"/>
      <c r="Y17" s="24"/>
      <c r="Z17" s="25"/>
      <c r="AA17" s="26" t="str">
        <f t="shared" si="6"/>
        <v/>
      </c>
      <c r="AB17" s="23"/>
      <c r="AC17" s="24"/>
      <c r="AD17" s="25"/>
      <c r="AE17" s="26" t="str">
        <f t="shared" si="7"/>
        <v/>
      </c>
      <c r="AF17" s="23"/>
      <c r="AG17" s="24"/>
      <c r="AH17" s="25"/>
      <c r="AI17" s="26" t="str">
        <f t="shared" si="8"/>
        <v/>
      </c>
      <c r="AJ17" s="23"/>
      <c r="AK17" s="24"/>
      <c r="AL17" s="25"/>
      <c r="AM17" s="26" t="str">
        <f t="shared" si="9"/>
        <v/>
      </c>
      <c r="AN17" s="23"/>
      <c r="AO17" s="24"/>
      <c r="AP17" s="25"/>
      <c r="AQ17" s="26" t="str">
        <f t="shared" si="10"/>
        <v/>
      </c>
      <c r="AR17" s="20"/>
    </row>
    <row r="18" spans="2:44" ht="12" customHeight="1">
      <c r="B18" s="21">
        <f>IF(情報!$C16="","",情報!$C16)</f>
        <v>114</v>
      </c>
      <c r="C18" s="22" t="str">
        <f t="shared" si="0"/>
        <v/>
      </c>
      <c r="D18" s="23"/>
      <c r="E18" s="24"/>
      <c r="F18" s="25"/>
      <c r="G18" s="26" t="str">
        <f t="shared" si="1"/>
        <v/>
      </c>
      <c r="H18" s="23"/>
      <c r="I18" s="24"/>
      <c r="J18" s="25"/>
      <c r="K18" s="26" t="str">
        <f t="shared" si="2"/>
        <v/>
      </c>
      <c r="L18" s="23"/>
      <c r="M18" s="24"/>
      <c r="N18" s="25"/>
      <c r="O18" s="26" t="str">
        <f t="shared" si="3"/>
        <v/>
      </c>
      <c r="P18" s="23"/>
      <c r="Q18" s="24"/>
      <c r="R18" s="25"/>
      <c r="S18" s="26" t="str">
        <f t="shared" si="4"/>
        <v/>
      </c>
      <c r="T18" s="23"/>
      <c r="U18" s="24"/>
      <c r="V18" s="25"/>
      <c r="W18" s="26" t="str">
        <f t="shared" si="5"/>
        <v/>
      </c>
      <c r="X18" s="23"/>
      <c r="Y18" s="24"/>
      <c r="Z18" s="25"/>
      <c r="AA18" s="26" t="str">
        <f t="shared" si="6"/>
        <v/>
      </c>
      <c r="AB18" s="23"/>
      <c r="AC18" s="24"/>
      <c r="AD18" s="25"/>
      <c r="AE18" s="26" t="str">
        <f t="shared" si="7"/>
        <v/>
      </c>
      <c r="AF18" s="23"/>
      <c r="AG18" s="24"/>
      <c r="AH18" s="25"/>
      <c r="AI18" s="26" t="str">
        <f t="shared" si="8"/>
        <v/>
      </c>
      <c r="AJ18" s="23"/>
      <c r="AK18" s="24"/>
      <c r="AL18" s="25"/>
      <c r="AM18" s="26" t="str">
        <f t="shared" si="9"/>
        <v/>
      </c>
      <c r="AN18" s="23"/>
      <c r="AO18" s="24"/>
      <c r="AP18" s="25"/>
      <c r="AQ18" s="26" t="str">
        <f t="shared" si="10"/>
        <v/>
      </c>
      <c r="AR18" s="20"/>
    </row>
    <row r="19" spans="2:44" ht="12" customHeight="1">
      <c r="B19" s="27">
        <f>IF(情報!$C17="","",情報!$C17)</f>
        <v>115</v>
      </c>
      <c r="C19" s="28" t="str">
        <f t="shared" si="0"/>
        <v/>
      </c>
      <c r="D19" s="29"/>
      <c r="E19" s="30"/>
      <c r="F19" s="31"/>
      <c r="G19" s="32" t="str">
        <f t="shared" si="1"/>
        <v/>
      </c>
      <c r="H19" s="29"/>
      <c r="I19" s="30"/>
      <c r="J19" s="31"/>
      <c r="K19" s="32" t="str">
        <f t="shared" si="2"/>
        <v/>
      </c>
      <c r="L19" s="29"/>
      <c r="M19" s="30"/>
      <c r="N19" s="31"/>
      <c r="O19" s="32" t="str">
        <f t="shared" si="3"/>
        <v/>
      </c>
      <c r="P19" s="29"/>
      <c r="Q19" s="30"/>
      <c r="R19" s="31"/>
      <c r="S19" s="32" t="str">
        <f t="shared" si="4"/>
        <v/>
      </c>
      <c r="T19" s="29"/>
      <c r="U19" s="30"/>
      <c r="V19" s="31"/>
      <c r="W19" s="32" t="str">
        <f t="shared" si="5"/>
        <v/>
      </c>
      <c r="X19" s="29"/>
      <c r="Y19" s="30"/>
      <c r="Z19" s="31"/>
      <c r="AA19" s="32" t="str">
        <f t="shared" si="6"/>
        <v/>
      </c>
      <c r="AB19" s="29"/>
      <c r="AC19" s="30"/>
      <c r="AD19" s="31"/>
      <c r="AE19" s="32" t="str">
        <f t="shared" si="7"/>
        <v/>
      </c>
      <c r="AF19" s="29"/>
      <c r="AG19" s="30"/>
      <c r="AH19" s="31"/>
      <c r="AI19" s="32" t="str">
        <f t="shared" si="8"/>
        <v/>
      </c>
      <c r="AJ19" s="29"/>
      <c r="AK19" s="30"/>
      <c r="AL19" s="31"/>
      <c r="AM19" s="32" t="str">
        <f t="shared" si="9"/>
        <v/>
      </c>
      <c r="AN19" s="29"/>
      <c r="AO19" s="30"/>
      <c r="AP19" s="31"/>
      <c r="AQ19" s="32" t="str">
        <f t="shared" si="10"/>
        <v/>
      </c>
      <c r="AR19" s="20"/>
    </row>
    <row r="20" spans="2:44" ht="12" customHeight="1">
      <c r="B20" s="33">
        <f>IF(情報!$C18="","",情報!$C18)</f>
        <v>116</v>
      </c>
      <c r="C20" s="34" t="str">
        <f t="shared" si="0"/>
        <v/>
      </c>
      <c r="D20" s="35"/>
      <c r="E20" s="36"/>
      <c r="F20" s="37"/>
      <c r="G20" s="38" t="str">
        <f t="shared" si="1"/>
        <v/>
      </c>
      <c r="H20" s="35"/>
      <c r="I20" s="36"/>
      <c r="J20" s="37"/>
      <c r="K20" s="38" t="str">
        <f t="shared" si="2"/>
        <v/>
      </c>
      <c r="L20" s="35"/>
      <c r="M20" s="36"/>
      <c r="N20" s="37"/>
      <c r="O20" s="38" t="str">
        <f t="shared" si="3"/>
        <v/>
      </c>
      <c r="P20" s="35"/>
      <c r="Q20" s="36"/>
      <c r="R20" s="37"/>
      <c r="S20" s="38" t="str">
        <f t="shared" si="4"/>
        <v/>
      </c>
      <c r="T20" s="35"/>
      <c r="U20" s="36"/>
      <c r="V20" s="37"/>
      <c r="W20" s="38" t="str">
        <f t="shared" si="5"/>
        <v/>
      </c>
      <c r="X20" s="35"/>
      <c r="Y20" s="36"/>
      <c r="Z20" s="37"/>
      <c r="AA20" s="38" t="str">
        <f t="shared" si="6"/>
        <v/>
      </c>
      <c r="AB20" s="35"/>
      <c r="AC20" s="36"/>
      <c r="AD20" s="37"/>
      <c r="AE20" s="38" t="str">
        <f t="shared" si="7"/>
        <v/>
      </c>
      <c r="AF20" s="35"/>
      <c r="AG20" s="36"/>
      <c r="AH20" s="37"/>
      <c r="AI20" s="38" t="str">
        <f t="shared" si="8"/>
        <v/>
      </c>
      <c r="AJ20" s="35"/>
      <c r="AK20" s="36"/>
      <c r="AL20" s="37"/>
      <c r="AM20" s="38" t="str">
        <f t="shared" si="9"/>
        <v/>
      </c>
      <c r="AN20" s="35"/>
      <c r="AO20" s="36"/>
      <c r="AP20" s="37"/>
      <c r="AQ20" s="38" t="str">
        <f t="shared" si="10"/>
        <v/>
      </c>
      <c r="AR20" s="20"/>
    </row>
    <row r="21" spans="2:44" ht="12" customHeight="1">
      <c r="B21" s="21">
        <f>IF(情報!$C19="","",情報!$C19)</f>
        <v>117</v>
      </c>
      <c r="C21" s="22" t="str">
        <f t="shared" si="0"/>
        <v/>
      </c>
      <c r="D21" s="23"/>
      <c r="E21" s="24"/>
      <c r="F21" s="25"/>
      <c r="G21" s="26" t="str">
        <f t="shared" si="1"/>
        <v/>
      </c>
      <c r="H21" s="23"/>
      <c r="I21" s="24"/>
      <c r="J21" s="25"/>
      <c r="K21" s="26" t="str">
        <f t="shared" si="2"/>
        <v/>
      </c>
      <c r="L21" s="23"/>
      <c r="M21" s="24"/>
      <c r="N21" s="25"/>
      <c r="O21" s="26" t="str">
        <f t="shared" si="3"/>
        <v/>
      </c>
      <c r="P21" s="23"/>
      <c r="Q21" s="24"/>
      <c r="R21" s="25"/>
      <c r="S21" s="26" t="str">
        <f t="shared" si="4"/>
        <v/>
      </c>
      <c r="T21" s="23"/>
      <c r="U21" s="24"/>
      <c r="V21" s="25"/>
      <c r="W21" s="26" t="str">
        <f t="shared" si="5"/>
        <v/>
      </c>
      <c r="X21" s="23"/>
      <c r="Y21" s="24"/>
      <c r="Z21" s="25"/>
      <c r="AA21" s="26" t="str">
        <f t="shared" si="6"/>
        <v/>
      </c>
      <c r="AB21" s="23"/>
      <c r="AC21" s="24"/>
      <c r="AD21" s="25"/>
      <c r="AE21" s="26" t="str">
        <f t="shared" si="7"/>
        <v/>
      </c>
      <c r="AF21" s="23"/>
      <c r="AG21" s="24"/>
      <c r="AH21" s="25"/>
      <c r="AI21" s="26" t="str">
        <f t="shared" si="8"/>
        <v/>
      </c>
      <c r="AJ21" s="23"/>
      <c r="AK21" s="24"/>
      <c r="AL21" s="25"/>
      <c r="AM21" s="26" t="str">
        <f t="shared" si="9"/>
        <v/>
      </c>
      <c r="AN21" s="23"/>
      <c r="AO21" s="24"/>
      <c r="AP21" s="25"/>
      <c r="AQ21" s="26" t="str">
        <f t="shared" si="10"/>
        <v/>
      </c>
      <c r="AR21" s="20"/>
    </row>
    <row r="22" spans="2:44" ht="12" customHeight="1">
      <c r="B22" s="21">
        <f>IF(情報!$C20="","",情報!$C20)</f>
        <v>118</v>
      </c>
      <c r="C22" s="22" t="str">
        <f t="shared" si="0"/>
        <v/>
      </c>
      <c r="D22" s="23"/>
      <c r="E22" s="24"/>
      <c r="F22" s="25"/>
      <c r="G22" s="26" t="str">
        <f t="shared" si="1"/>
        <v/>
      </c>
      <c r="H22" s="23"/>
      <c r="I22" s="24"/>
      <c r="J22" s="25"/>
      <c r="K22" s="26" t="str">
        <f t="shared" si="2"/>
        <v/>
      </c>
      <c r="L22" s="23"/>
      <c r="M22" s="24"/>
      <c r="N22" s="25"/>
      <c r="O22" s="26" t="str">
        <f t="shared" si="3"/>
        <v/>
      </c>
      <c r="P22" s="23"/>
      <c r="Q22" s="24"/>
      <c r="R22" s="25"/>
      <c r="S22" s="26" t="str">
        <f t="shared" si="4"/>
        <v/>
      </c>
      <c r="T22" s="23"/>
      <c r="U22" s="24"/>
      <c r="V22" s="25"/>
      <c r="W22" s="26" t="str">
        <f t="shared" si="5"/>
        <v/>
      </c>
      <c r="X22" s="23"/>
      <c r="Y22" s="24"/>
      <c r="Z22" s="25"/>
      <c r="AA22" s="26" t="str">
        <f t="shared" si="6"/>
        <v/>
      </c>
      <c r="AB22" s="23"/>
      <c r="AC22" s="24"/>
      <c r="AD22" s="25"/>
      <c r="AE22" s="26" t="str">
        <f t="shared" si="7"/>
        <v/>
      </c>
      <c r="AF22" s="23"/>
      <c r="AG22" s="24"/>
      <c r="AH22" s="25"/>
      <c r="AI22" s="26" t="str">
        <f t="shared" si="8"/>
        <v/>
      </c>
      <c r="AJ22" s="23"/>
      <c r="AK22" s="24"/>
      <c r="AL22" s="25"/>
      <c r="AM22" s="26" t="str">
        <f t="shared" si="9"/>
        <v/>
      </c>
      <c r="AN22" s="23"/>
      <c r="AO22" s="24"/>
      <c r="AP22" s="25"/>
      <c r="AQ22" s="26" t="str">
        <f t="shared" si="10"/>
        <v/>
      </c>
      <c r="AR22" s="20"/>
    </row>
    <row r="23" spans="2:44" ht="12" customHeight="1">
      <c r="B23" s="21">
        <f>IF(情報!$C21="","",情報!$C21)</f>
        <v>119</v>
      </c>
      <c r="C23" s="22" t="str">
        <f t="shared" si="0"/>
        <v/>
      </c>
      <c r="D23" s="23"/>
      <c r="E23" s="24"/>
      <c r="F23" s="25"/>
      <c r="G23" s="26" t="str">
        <f t="shared" si="1"/>
        <v/>
      </c>
      <c r="H23" s="23"/>
      <c r="I23" s="24"/>
      <c r="J23" s="25"/>
      <c r="K23" s="26" t="str">
        <f t="shared" si="2"/>
        <v/>
      </c>
      <c r="L23" s="23"/>
      <c r="M23" s="24"/>
      <c r="N23" s="25"/>
      <c r="O23" s="26" t="str">
        <f t="shared" si="3"/>
        <v/>
      </c>
      <c r="P23" s="23"/>
      <c r="Q23" s="24"/>
      <c r="R23" s="25"/>
      <c r="S23" s="26" t="str">
        <f t="shared" si="4"/>
        <v/>
      </c>
      <c r="T23" s="23"/>
      <c r="U23" s="24"/>
      <c r="V23" s="25"/>
      <c r="W23" s="26" t="str">
        <f t="shared" si="5"/>
        <v/>
      </c>
      <c r="X23" s="23"/>
      <c r="Y23" s="24"/>
      <c r="Z23" s="25"/>
      <c r="AA23" s="26" t="str">
        <f t="shared" si="6"/>
        <v/>
      </c>
      <c r="AB23" s="23"/>
      <c r="AC23" s="24"/>
      <c r="AD23" s="25"/>
      <c r="AE23" s="26" t="str">
        <f t="shared" si="7"/>
        <v/>
      </c>
      <c r="AF23" s="23"/>
      <c r="AG23" s="24"/>
      <c r="AH23" s="25"/>
      <c r="AI23" s="26" t="str">
        <f t="shared" si="8"/>
        <v/>
      </c>
      <c r="AJ23" s="23"/>
      <c r="AK23" s="24"/>
      <c r="AL23" s="25"/>
      <c r="AM23" s="26" t="str">
        <f t="shared" si="9"/>
        <v/>
      </c>
      <c r="AN23" s="23"/>
      <c r="AO23" s="24"/>
      <c r="AP23" s="25"/>
      <c r="AQ23" s="26" t="str">
        <f t="shared" si="10"/>
        <v/>
      </c>
      <c r="AR23" s="20"/>
    </row>
    <row r="24" spans="2:44" ht="12" customHeight="1">
      <c r="B24" s="27">
        <f>IF(情報!$C22="","",情報!$C22)</f>
        <v>120</v>
      </c>
      <c r="C24" s="28" t="str">
        <f t="shared" si="0"/>
        <v/>
      </c>
      <c r="D24" s="29"/>
      <c r="E24" s="30"/>
      <c r="F24" s="31"/>
      <c r="G24" s="32" t="str">
        <f t="shared" si="1"/>
        <v/>
      </c>
      <c r="H24" s="29"/>
      <c r="I24" s="30"/>
      <c r="J24" s="31"/>
      <c r="K24" s="32" t="str">
        <f t="shared" si="2"/>
        <v/>
      </c>
      <c r="L24" s="29"/>
      <c r="M24" s="30"/>
      <c r="N24" s="31"/>
      <c r="O24" s="32" t="str">
        <f t="shared" si="3"/>
        <v/>
      </c>
      <c r="P24" s="29"/>
      <c r="Q24" s="30"/>
      <c r="R24" s="31"/>
      <c r="S24" s="32" t="str">
        <f t="shared" si="4"/>
        <v/>
      </c>
      <c r="T24" s="29"/>
      <c r="U24" s="30"/>
      <c r="V24" s="31"/>
      <c r="W24" s="32" t="str">
        <f t="shared" si="5"/>
        <v/>
      </c>
      <c r="X24" s="29"/>
      <c r="Y24" s="30"/>
      <c r="Z24" s="31"/>
      <c r="AA24" s="32" t="str">
        <f t="shared" si="6"/>
        <v/>
      </c>
      <c r="AB24" s="29"/>
      <c r="AC24" s="30"/>
      <c r="AD24" s="31"/>
      <c r="AE24" s="32" t="str">
        <f t="shared" si="7"/>
        <v/>
      </c>
      <c r="AF24" s="29"/>
      <c r="AG24" s="30"/>
      <c r="AH24" s="31"/>
      <c r="AI24" s="32" t="str">
        <f t="shared" si="8"/>
        <v/>
      </c>
      <c r="AJ24" s="29"/>
      <c r="AK24" s="30"/>
      <c r="AL24" s="31"/>
      <c r="AM24" s="32" t="str">
        <f t="shared" si="9"/>
        <v/>
      </c>
      <c r="AN24" s="29"/>
      <c r="AO24" s="30"/>
      <c r="AP24" s="31"/>
      <c r="AQ24" s="32" t="str">
        <f t="shared" si="10"/>
        <v/>
      </c>
      <c r="AR24" s="20"/>
    </row>
    <row r="25" spans="2:44" ht="12" customHeight="1">
      <c r="B25" s="33">
        <f>IF(情報!$C23="","",情報!$C23)</f>
        <v>121</v>
      </c>
      <c r="C25" s="34" t="str">
        <f t="shared" si="0"/>
        <v/>
      </c>
      <c r="D25" s="35"/>
      <c r="E25" s="36"/>
      <c r="F25" s="37"/>
      <c r="G25" s="38" t="str">
        <f t="shared" si="1"/>
        <v/>
      </c>
      <c r="H25" s="35"/>
      <c r="I25" s="36"/>
      <c r="J25" s="37"/>
      <c r="K25" s="38" t="str">
        <f t="shared" si="2"/>
        <v/>
      </c>
      <c r="L25" s="35"/>
      <c r="M25" s="36"/>
      <c r="N25" s="37"/>
      <c r="O25" s="38" t="str">
        <f t="shared" si="3"/>
        <v/>
      </c>
      <c r="P25" s="35"/>
      <c r="Q25" s="36"/>
      <c r="R25" s="37"/>
      <c r="S25" s="38" t="str">
        <f t="shared" si="4"/>
        <v/>
      </c>
      <c r="T25" s="35"/>
      <c r="U25" s="36"/>
      <c r="V25" s="37"/>
      <c r="W25" s="38" t="str">
        <f t="shared" si="5"/>
        <v/>
      </c>
      <c r="X25" s="35"/>
      <c r="Y25" s="36"/>
      <c r="Z25" s="37"/>
      <c r="AA25" s="38" t="str">
        <f t="shared" si="6"/>
        <v/>
      </c>
      <c r="AB25" s="35"/>
      <c r="AC25" s="36"/>
      <c r="AD25" s="37"/>
      <c r="AE25" s="38" t="str">
        <f t="shared" si="7"/>
        <v/>
      </c>
      <c r="AF25" s="35"/>
      <c r="AG25" s="36"/>
      <c r="AH25" s="37"/>
      <c r="AI25" s="38" t="str">
        <f t="shared" si="8"/>
        <v/>
      </c>
      <c r="AJ25" s="35"/>
      <c r="AK25" s="36"/>
      <c r="AL25" s="37"/>
      <c r="AM25" s="38" t="str">
        <f t="shared" si="9"/>
        <v/>
      </c>
      <c r="AN25" s="35"/>
      <c r="AO25" s="36"/>
      <c r="AP25" s="37"/>
      <c r="AQ25" s="38" t="str">
        <f t="shared" si="10"/>
        <v/>
      </c>
      <c r="AR25" s="20"/>
    </row>
    <row r="26" spans="2:44" ht="12" customHeight="1">
      <c r="B26" s="21">
        <f>IF(情報!$C24="","",情報!$C24)</f>
        <v>122</v>
      </c>
      <c r="C26" s="22" t="str">
        <f t="shared" si="0"/>
        <v/>
      </c>
      <c r="D26" s="23"/>
      <c r="E26" s="24"/>
      <c r="F26" s="25"/>
      <c r="G26" s="26" t="str">
        <f t="shared" si="1"/>
        <v/>
      </c>
      <c r="H26" s="23"/>
      <c r="I26" s="24"/>
      <c r="J26" s="25"/>
      <c r="K26" s="26" t="str">
        <f t="shared" si="2"/>
        <v/>
      </c>
      <c r="L26" s="23"/>
      <c r="M26" s="24"/>
      <c r="N26" s="25"/>
      <c r="O26" s="26" t="str">
        <f t="shared" si="3"/>
        <v/>
      </c>
      <c r="P26" s="23"/>
      <c r="Q26" s="24"/>
      <c r="R26" s="25"/>
      <c r="S26" s="26" t="str">
        <f t="shared" si="4"/>
        <v/>
      </c>
      <c r="T26" s="23"/>
      <c r="U26" s="24"/>
      <c r="V26" s="25"/>
      <c r="W26" s="26" t="str">
        <f t="shared" si="5"/>
        <v/>
      </c>
      <c r="X26" s="23"/>
      <c r="Y26" s="24"/>
      <c r="Z26" s="25"/>
      <c r="AA26" s="26" t="str">
        <f t="shared" si="6"/>
        <v/>
      </c>
      <c r="AB26" s="23"/>
      <c r="AC26" s="24"/>
      <c r="AD26" s="25"/>
      <c r="AE26" s="26" t="str">
        <f t="shared" si="7"/>
        <v/>
      </c>
      <c r="AF26" s="23"/>
      <c r="AG26" s="24"/>
      <c r="AH26" s="25"/>
      <c r="AI26" s="26" t="str">
        <f t="shared" si="8"/>
        <v/>
      </c>
      <c r="AJ26" s="23"/>
      <c r="AK26" s="24"/>
      <c r="AL26" s="25"/>
      <c r="AM26" s="26" t="str">
        <f t="shared" si="9"/>
        <v/>
      </c>
      <c r="AN26" s="23"/>
      <c r="AO26" s="24"/>
      <c r="AP26" s="25"/>
      <c r="AQ26" s="26" t="str">
        <f t="shared" si="10"/>
        <v/>
      </c>
      <c r="AR26" s="20"/>
    </row>
    <row r="27" spans="2:44" ht="12" customHeight="1">
      <c r="B27" s="21">
        <f>IF(情報!$C25="","",情報!$C25)</f>
        <v>123</v>
      </c>
      <c r="C27" s="22" t="str">
        <f t="shared" si="0"/>
        <v/>
      </c>
      <c r="D27" s="23"/>
      <c r="E27" s="24"/>
      <c r="F27" s="25"/>
      <c r="G27" s="26" t="str">
        <f t="shared" si="1"/>
        <v/>
      </c>
      <c r="H27" s="23"/>
      <c r="I27" s="24"/>
      <c r="J27" s="25"/>
      <c r="K27" s="26" t="str">
        <f t="shared" si="2"/>
        <v/>
      </c>
      <c r="L27" s="23"/>
      <c r="M27" s="24"/>
      <c r="N27" s="25"/>
      <c r="O27" s="26" t="str">
        <f t="shared" si="3"/>
        <v/>
      </c>
      <c r="P27" s="23"/>
      <c r="Q27" s="24"/>
      <c r="R27" s="25"/>
      <c r="S27" s="26" t="str">
        <f t="shared" si="4"/>
        <v/>
      </c>
      <c r="T27" s="23"/>
      <c r="U27" s="24"/>
      <c r="V27" s="25"/>
      <c r="W27" s="26" t="str">
        <f t="shared" si="5"/>
        <v/>
      </c>
      <c r="X27" s="23"/>
      <c r="Y27" s="24"/>
      <c r="Z27" s="25"/>
      <c r="AA27" s="26" t="str">
        <f t="shared" si="6"/>
        <v/>
      </c>
      <c r="AB27" s="23"/>
      <c r="AC27" s="24"/>
      <c r="AD27" s="25"/>
      <c r="AE27" s="26" t="str">
        <f t="shared" si="7"/>
        <v/>
      </c>
      <c r="AF27" s="23"/>
      <c r="AG27" s="24"/>
      <c r="AH27" s="25"/>
      <c r="AI27" s="26" t="str">
        <f t="shared" si="8"/>
        <v/>
      </c>
      <c r="AJ27" s="23"/>
      <c r="AK27" s="24"/>
      <c r="AL27" s="25"/>
      <c r="AM27" s="26" t="str">
        <f t="shared" si="9"/>
        <v/>
      </c>
      <c r="AN27" s="23"/>
      <c r="AO27" s="24"/>
      <c r="AP27" s="25"/>
      <c r="AQ27" s="26" t="str">
        <f t="shared" si="10"/>
        <v/>
      </c>
      <c r="AR27" s="20"/>
    </row>
    <row r="28" spans="2:44" ht="12" customHeight="1">
      <c r="B28" s="21">
        <f>IF(情報!$C26="","",情報!$C26)</f>
        <v>124</v>
      </c>
      <c r="C28" s="22" t="str">
        <f t="shared" si="0"/>
        <v/>
      </c>
      <c r="D28" s="23"/>
      <c r="E28" s="24"/>
      <c r="F28" s="25"/>
      <c r="G28" s="26" t="str">
        <f t="shared" si="1"/>
        <v/>
      </c>
      <c r="H28" s="23"/>
      <c r="I28" s="24"/>
      <c r="J28" s="25"/>
      <c r="K28" s="26" t="str">
        <f t="shared" si="2"/>
        <v/>
      </c>
      <c r="L28" s="23"/>
      <c r="M28" s="24"/>
      <c r="N28" s="25"/>
      <c r="O28" s="26" t="str">
        <f t="shared" si="3"/>
        <v/>
      </c>
      <c r="P28" s="23"/>
      <c r="Q28" s="24"/>
      <c r="R28" s="25"/>
      <c r="S28" s="26" t="str">
        <f t="shared" si="4"/>
        <v/>
      </c>
      <c r="T28" s="23"/>
      <c r="U28" s="24"/>
      <c r="V28" s="25"/>
      <c r="W28" s="26" t="str">
        <f t="shared" si="5"/>
        <v/>
      </c>
      <c r="X28" s="23"/>
      <c r="Y28" s="24"/>
      <c r="Z28" s="25"/>
      <c r="AA28" s="26" t="str">
        <f t="shared" si="6"/>
        <v/>
      </c>
      <c r="AB28" s="23"/>
      <c r="AC28" s="24"/>
      <c r="AD28" s="25"/>
      <c r="AE28" s="26" t="str">
        <f t="shared" si="7"/>
        <v/>
      </c>
      <c r="AF28" s="23"/>
      <c r="AG28" s="24"/>
      <c r="AH28" s="25"/>
      <c r="AI28" s="26" t="str">
        <f t="shared" si="8"/>
        <v/>
      </c>
      <c r="AJ28" s="23"/>
      <c r="AK28" s="24"/>
      <c r="AL28" s="25"/>
      <c r="AM28" s="26" t="str">
        <f t="shared" si="9"/>
        <v/>
      </c>
      <c r="AN28" s="23"/>
      <c r="AO28" s="24"/>
      <c r="AP28" s="25"/>
      <c r="AQ28" s="26" t="str">
        <f t="shared" si="10"/>
        <v/>
      </c>
      <c r="AR28" s="20"/>
    </row>
    <row r="29" spans="2:44" ht="12" customHeight="1">
      <c r="B29" s="27">
        <f>IF(情報!$C27="","",情報!$C27)</f>
        <v>125</v>
      </c>
      <c r="C29" s="28" t="str">
        <f t="shared" si="0"/>
        <v/>
      </c>
      <c r="D29" s="29"/>
      <c r="E29" s="30"/>
      <c r="F29" s="31"/>
      <c r="G29" s="32" t="str">
        <f t="shared" si="1"/>
        <v/>
      </c>
      <c r="H29" s="29"/>
      <c r="I29" s="30"/>
      <c r="J29" s="31"/>
      <c r="K29" s="32" t="str">
        <f t="shared" si="2"/>
        <v/>
      </c>
      <c r="L29" s="29"/>
      <c r="M29" s="30"/>
      <c r="N29" s="31"/>
      <c r="O29" s="32" t="str">
        <f t="shared" si="3"/>
        <v/>
      </c>
      <c r="P29" s="29"/>
      <c r="Q29" s="30"/>
      <c r="R29" s="31"/>
      <c r="S29" s="32" t="str">
        <f t="shared" si="4"/>
        <v/>
      </c>
      <c r="T29" s="29"/>
      <c r="U29" s="30"/>
      <c r="V29" s="31"/>
      <c r="W29" s="32" t="str">
        <f t="shared" si="5"/>
        <v/>
      </c>
      <c r="X29" s="29"/>
      <c r="Y29" s="30"/>
      <c r="Z29" s="31"/>
      <c r="AA29" s="32" t="str">
        <f t="shared" si="6"/>
        <v/>
      </c>
      <c r="AB29" s="29"/>
      <c r="AC29" s="30"/>
      <c r="AD29" s="31"/>
      <c r="AE29" s="32" t="str">
        <f t="shared" si="7"/>
        <v/>
      </c>
      <c r="AF29" s="29"/>
      <c r="AG29" s="30"/>
      <c r="AH29" s="31"/>
      <c r="AI29" s="32" t="str">
        <f t="shared" si="8"/>
        <v/>
      </c>
      <c r="AJ29" s="29"/>
      <c r="AK29" s="30"/>
      <c r="AL29" s="31"/>
      <c r="AM29" s="32" t="str">
        <f t="shared" si="9"/>
        <v/>
      </c>
      <c r="AN29" s="29"/>
      <c r="AO29" s="30"/>
      <c r="AP29" s="31"/>
      <c r="AQ29" s="32" t="str">
        <f t="shared" si="10"/>
        <v/>
      </c>
      <c r="AR29" s="20"/>
    </row>
    <row r="30" spans="2:44" ht="12" customHeight="1">
      <c r="B30" s="33">
        <f>IF(情報!$C28="","",情報!$C28)</f>
        <v>126</v>
      </c>
      <c r="C30" s="34" t="str">
        <f t="shared" si="0"/>
        <v/>
      </c>
      <c r="D30" s="35"/>
      <c r="E30" s="36"/>
      <c r="F30" s="37"/>
      <c r="G30" s="38" t="str">
        <f t="shared" si="1"/>
        <v/>
      </c>
      <c r="H30" s="35"/>
      <c r="I30" s="36"/>
      <c r="J30" s="37"/>
      <c r="K30" s="38" t="str">
        <f t="shared" si="2"/>
        <v/>
      </c>
      <c r="L30" s="35"/>
      <c r="M30" s="36"/>
      <c r="N30" s="37"/>
      <c r="O30" s="38" t="str">
        <f t="shared" si="3"/>
        <v/>
      </c>
      <c r="P30" s="35"/>
      <c r="Q30" s="36"/>
      <c r="R30" s="37"/>
      <c r="S30" s="38" t="str">
        <f t="shared" si="4"/>
        <v/>
      </c>
      <c r="T30" s="35"/>
      <c r="U30" s="36"/>
      <c r="V30" s="37"/>
      <c r="W30" s="38" t="str">
        <f t="shared" si="5"/>
        <v/>
      </c>
      <c r="X30" s="35"/>
      <c r="Y30" s="36"/>
      <c r="Z30" s="37"/>
      <c r="AA30" s="38" t="str">
        <f t="shared" si="6"/>
        <v/>
      </c>
      <c r="AB30" s="35"/>
      <c r="AC30" s="36"/>
      <c r="AD30" s="37"/>
      <c r="AE30" s="38" t="str">
        <f t="shared" si="7"/>
        <v/>
      </c>
      <c r="AF30" s="35"/>
      <c r="AG30" s="36"/>
      <c r="AH30" s="37"/>
      <c r="AI30" s="38" t="str">
        <f t="shared" si="8"/>
        <v/>
      </c>
      <c r="AJ30" s="35"/>
      <c r="AK30" s="36"/>
      <c r="AL30" s="37"/>
      <c r="AM30" s="38" t="str">
        <f t="shared" si="9"/>
        <v/>
      </c>
      <c r="AN30" s="35"/>
      <c r="AO30" s="36"/>
      <c r="AP30" s="37"/>
      <c r="AQ30" s="38" t="str">
        <f t="shared" si="10"/>
        <v/>
      </c>
      <c r="AR30" s="20"/>
    </row>
    <row r="31" spans="2:44" ht="12" customHeight="1">
      <c r="B31" s="21">
        <f>IF(情報!$C29="","",情報!$C29)</f>
        <v>127</v>
      </c>
      <c r="C31" s="22" t="str">
        <f t="shared" si="0"/>
        <v/>
      </c>
      <c r="D31" s="23"/>
      <c r="E31" s="24"/>
      <c r="F31" s="25"/>
      <c r="G31" s="26" t="str">
        <f t="shared" si="1"/>
        <v/>
      </c>
      <c r="H31" s="23"/>
      <c r="I31" s="24"/>
      <c r="J31" s="25"/>
      <c r="K31" s="26" t="str">
        <f t="shared" si="2"/>
        <v/>
      </c>
      <c r="L31" s="23"/>
      <c r="M31" s="24"/>
      <c r="N31" s="25"/>
      <c r="O31" s="26" t="str">
        <f t="shared" si="3"/>
        <v/>
      </c>
      <c r="P31" s="23"/>
      <c r="Q31" s="24"/>
      <c r="R31" s="25"/>
      <c r="S31" s="26" t="str">
        <f t="shared" si="4"/>
        <v/>
      </c>
      <c r="T31" s="23"/>
      <c r="U31" s="24"/>
      <c r="V31" s="25"/>
      <c r="W31" s="26" t="str">
        <f t="shared" si="5"/>
        <v/>
      </c>
      <c r="X31" s="23"/>
      <c r="Y31" s="24"/>
      <c r="Z31" s="25"/>
      <c r="AA31" s="26" t="str">
        <f t="shared" si="6"/>
        <v/>
      </c>
      <c r="AB31" s="23"/>
      <c r="AC31" s="24"/>
      <c r="AD31" s="25"/>
      <c r="AE31" s="26" t="str">
        <f t="shared" si="7"/>
        <v/>
      </c>
      <c r="AF31" s="23"/>
      <c r="AG31" s="24"/>
      <c r="AH31" s="25"/>
      <c r="AI31" s="26" t="str">
        <f t="shared" si="8"/>
        <v/>
      </c>
      <c r="AJ31" s="23"/>
      <c r="AK31" s="24"/>
      <c r="AL31" s="25"/>
      <c r="AM31" s="26" t="str">
        <f t="shared" si="9"/>
        <v/>
      </c>
      <c r="AN31" s="23"/>
      <c r="AO31" s="24"/>
      <c r="AP31" s="25"/>
      <c r="AQ31" s="26" t="str">
        <f t="shared" si="10"/>
        <v/>
      </c>
      <c r="AR31" s="20"/>
    </row>
    <row r="32" spans="2:44" ht="12" customHeight="1">
      <c r="B32" s="21">
        <f>IF(情報!$C30="","",情報!$C30)</f>
        <v>128</v>
      </c>
      <c r="C32" s="22" t="str">
        <f t="shared" si="0"/>
        <v/>
      </c>
      <c r="D32" s="23"/>
      <c r="E32" s="24"/>
      <c r="F32" s="25"/>
      <c r="G32" s="26" t="str">
        <f t="shared" si="1"/>
        <v/>
      </c>
      <c r="H32" s="23"/>
      <c r="I32" s="24"/>
      <c r="J32" s="25"/>
      <c r="K32" s="26" t="str">
        <f t="shared" si="2"/>
        <v/>
      </c>
      <c r="L32" s="23"/>
      <c r="M32" s="24"/>
      <c r="N32" s="25"/>
      <c r="O32" s="26" t="str">
        <f t="shared" si="3"/>
        <v/>
      </c>
      <c r="P32" s="23"/>
      <c r="Q32" s="24"/>
      <c r="R32" s="25"/>
      <c r="S32" s="26" t="str">
        <f t="shared" si="4"/>
        <v/>
      </c>
      <c r="T32" s="23"/>
      <c r="U32" s="24"/>
      <c r="V32" s="25"/>
      <c r="W32" s="26" t="str">
        <f t="shared" si="5"/>
        <v/>
      </c>
      <c r="X32" s="23"/>
      <c r="Y32" s="24"/>
      <c r="Z32" s="25"/>
      <c r="AA32" s="26" t="str">
        <f t="shared" si="6"/>
        <v/>
      </c>
      <c r="AB32" s="23"/>
      <c r="AC32" s="24"/>
      <c r="AD32" s="25"/>
      <c r="AE32" s="26" t="str">
        <f t="shared" si="7"/>
        <v/>
      </c>
      <c r="AF32" s="23"/>
      <c r="AG32" s="24"/>
      <c r="AH32" s="25"/>
      <c r="AI32" s="26" t="str">
        <f t="shared" si="8"/>
        <v/>
      </c>
      <c r="AJ32" s="23"/>
      <c r="AK32" s="24"/>
      <c r="AL32" s="25"/>
      <c r="AM32" s="26" t="str">
        <f t="shared" si="9"/>
        <v/>
      </c>
      <c r="AN32" s="23"/>
      <c r="AO32" s="24"/>
      <c r="AP32" s="25"/>
      <c r="AQ32" s="26" t="str">
        <f t="shared" si="10"/>
        <v/>
      </c>
      <c r="AR32" s="20"/>
    </row>
    <row r="33" spans="2:44" ht="12" customHeight="1">
      <c r="B33" s="21">
        <f>IF(情報!$C31="","",情報!$C31)</f>
        <v>129</v>
      </c>
      <c r="C33" s="22" t="str">
        <f t="shared" si="0"/>
        <v/>
      </c>
      <c r="D33" s="23"/>
      <c r="E33" s="24"/>
      <c r="F33" s="25"/>
      <c r="G33" s="26" t="str">
        <f t="shared" si="1"/>
        <v/>
      </c>
      <c r="H33" s="23"/>
      <c r="I33" s="24"/>
      <c r="J33" s="25"/>
      <c r="K33" s="26" t="str">
        <f t="shared" si="2"/>
        <v/>
      </c>
      <c r="L33" s="23"/>
      <c r="M33" s="24"/>
      <c r="N33" s="25"/>
      <c r="O33" s="26" t="str">
        <f t="shared" si="3"/>
        <v/>
      </c>
      <c r="P33" s="23"/>
      <c r="Q33" s="24"/>
      <c r="R33" s="25"/>
      <c r="S33" s="26" t="str">
        <f t="shared" si="4"/>
        <v/>
      </c>
      <c r="T33" s="23"/>
      <c r="U33" s="24"/>
      <c r="V33" s="25"/>
      <c r="W33" s="26" t="str">
        <f t="shared" si="5"/>
        <v/>
      </c>
      <c r="X33" s="23"/>
      <c r="Y33" s="24"/>
      <c r="Z33" s="25"/>
      <c r="AA33" s="26" t="str">
        <f t="shared" si="6"/>
        <v/>
      </c>
      <c r="AB33" s="23"/>
      <c r="AC33" s="24"/>
      <c r="AD33" s="25"/>
      <c r="AE33" s="26" t="str">
        <f t="shared" si="7"/>
        <v/>
      </c>
      <c r="AF33" s="23"/>
      <c r="AG33" s="24"/>
      <c r="AH33" s="25"/>
      <c r="AI33" s="26" t="str">
        <f t="shared" si="8"/>
        <v/>
      </c>
      <c r="AJ33" s="23"/>
      <c r="AK33" s="24"/>
      <c r="AL33" s="25"/>
      <c r="AM33" s="26" t="str">
        <f t="shared" si="9"/>
        <v/>
      </c>
      <c r="AN33" s="23"/>
      <c r="AO33" s="24"/>
      <c r="AP33" s="25"/>
      <c r="AQ33" s="26" t="str">
        <f t="shared" si="10"/>
        <v/>
      </c>
      <c r="AR33" s="20"/>
    </row>
    <row r="34" spans="2:44" ht="12" customHeight="1">
      <c r="B34" s="27">
        <f>IF(情報!$C32="","",情報!$C32)</f>
        <v>130</v>
      </c>
      <c r="C34" s="28" t="str">
        <f t="shared" si="0"/>
        <v/>
      </c>
      <c r="D34" s="29"/>
      <c r="E34" s="30"/>
      <c r="F34" s="31"/>
      <c r="G34" s="32" t="str">
        <f t="shared" si="1"/>
        <v/>
      </c>
      <c r="H34" s="29"/>
      <c r="I34" s="30"/>
      <c r="J34" s="31"/>
      <c r="K34" s="32" t="str">
        <f t="shared" si="2"/>
        <v/>
      </c>
      <c r="L34" s="29"/>
      <c r="M34" s="30"/>
      <c r="N34" s="31"/>
      <c r="O34" s="32" t="str">
        <f t="shared" si="3"/>
        <v/>
      </c>
      <c r="P34" s="29"/>
      <c r="Q34" s="30"/>
      <c r="R34" s="31"/>
      <c r="S34" s="32" t="str">
        <f t="shared" si="4"/>
        <v/>
      </c>
      <c r="T34" s="29"/>
      <c r="U34" s="30"/>
      <c r="V34" s="31"/>
      <c r="W34" s="32" t="str">
        <f t="shared" si="5"/>
        <v/>
      </c>
      <c r="X34" s="29"/>
      <c r="Y34" s="30"/>
      <c r="Z34" s="31"/>
      <c r="AA34" s="32" t="str">
        <f t="shared" si="6"/>
        <v/>
      </c>
      <c r="AB34" s="29"/>
      <c r="AC34" s="30"/>
      <c r="AD34" s="31"/>
      <c r="AE34" s="32" t="str">
        <f t="shared" si="7"/>
        <v/>
      </c>
      <c r="AF34" s="29"/>
      <c r="AG34" s="30"/>
      <c r="AH34" s="31"/>
      <c r="AI34" s="32" t="str">
        <f t="shared" si="8"/>
        <v/>
      </c>
      <c r="AJ34" s="29"/>
      <c r="AK34" s="30"/>
      <c r="AL34" s="31"/>
      <c r="AM34" s="32" t="str">
        <f t="shared" si="9"/>
        <v/>
      </c>
      <c r="AN34" s="29"/>
      <c r="AO34" s="30"/>
      <c r="AP34" s="31"/>
      <c r="AQ34" s="32" t="str">
        <f t="shared" si="10"/>
        <v/>
      </c>
      <c r="AR34" s="20"/>
    </row>
    <row r="35" spans="2:44" ht="12" customHeight="1">
      <c r="B35" s="33">
        <f>IF(情報!$C33="","",情報!$C33)</f>
        <v>131</v>
      </c>
      <c r="C35" s="34" t="str">
        <f t="shared" si="0"/>
        <v/>
      </c>
      <c r="D35" s="35"/>
      <c r="E35" s="36"/>
      <c r="F35" s="37"/>
      <c r="G35" s="38" t="str">
        <f t="shared" si="1"/>
        <v/>
      </c>
      <c r="H35" s="35"/>
      <c r="I35" s="36"/>
      <c r="J35" s="37"/>
      <c r="K35" s="38" t="str">
        <f t="shared" si="2"/>
        <v/>
      </c>
      <c r="L35" s="35"/>
      <c r="M35" s="36"/>
      <c r="N35" s="37"/>
      <c r="O35" s="38" t="str">
        <f t="shared" si="3"/>
        <v/>
      </c>
      <c r="P35" s="35"/>
      <c r="Q35" s="36"/>
      <c r="R35" s="37"/>
      <c r="S35" s="38" t="str">
        <f t="shared" si="4"/>
        <v/>
      </c>
      <c r="T35" s="35"/>
      <c r="U35" s="36"/>
      <c r="V35" s="37"/>
      <c r="W35" s="38" t="str">
        <f t="shared" si="5"/>
        <v/>
      </c>
      <c r="X35" s="35"/>
      <c r="Y35" s="36"/>
      <c r="Z35" s="37"/>
      <c r="AA35" s="38" t="str">
        <f t="shared" si="6"/>
        <v/>
      </c>
      <c r="AB35" s="35"/>
      <c r="AC35" s="36"/>
      <c r="AD35" s="37"/>
      <c r="AE35" s="38" t="str">
        <f t="shared" si="7"/>
        <v/>
      </c>
      <c r="AF35" s="35"/>
      <c r="AG35" s="36"/>
      <c r="AH35" s="37"/>
      <c r="AI35" s="38" t="str">
        <f t="shared" si="8"/>
        <v/>
      </c>
      <c r="AJ35" s="35"/>
      <c r="AK35" s="36"/>
      <c r="AL35" s="37"/>
      <c r="AM35" s="38" t="str">
        <f t="shared" si="9"/>
        <v/>
      </c>
      <c r="AN35" s="35"/>
      <c r="AO35" s="36"/>
      <c r="AP35" s="37"/>
      <c r="AQ35" s="38" t="str">
        <f t="shared" si="10"/>
        <v/>
      </c>
      <c r="AR35" s="20"/>
    </row>
    <row r="36" spans="2:44" ht="12" customHeight="1">
      <c r="B36" s="21">
        <f>IF(情報!$C34="","",情報!$C34)</f>
        <v>132</v>
      </c>
      <c r="C36" s="22" t="str">
        <f t="shared" si="0"/>
        <v/>
      </c>
      <c r="D36" s="23"/>
      <c r="E36" s="24"/>
      <c r="F36" s="25"/>
      <c r="G36" s="26" t="str">
        <f t="shared" si="1"/>
        <v/>
      </c>
      <c r="H36" s="23"/>
      <c r="I36" s="24"/>
      <c r="J36" s="25"/>
      <c r="K36" s="26" t="str">
        <f t="shared" si="2"/>
        <v/>
      </c>
      <c r="L36" s="23"/>
      <c r="M36" s="24"/>
      <c r="N36" s="25"/>
      <c r="O36" s="26" t="str">
        <f t="shared" si="3"/>
        <v/>
      </c>
      <c r="P36" s="23"/>
      <c r="Q36" s="24"/>
      <c r="R36" s="25"/>
      <c r="S36" s="26" t="str">
        <f t="shared" si="4"/>
        <v/>
      </c>
      <c r="T36" s="23"/>
      <c r="U36" s="24"/>
      <c r="V36" s="25"/>
      <c r="W36" s="26" t="str">
        <f t="shared" si="5"/>
        <v/>
      </c>
      <c r="X36" s="23"/>
      <c r="Y36" s="24"/>
      <c r="Z36" s="25"/>
      <c r="AA36" s="26" t="str">
        <f t="shared" si="6"/>
        <v/>
      </c>
      <c r="AB36" s="23"/>
      <c r="AC36" s="24"/>
      <c r="AD36" s="25"/>
      <c r="AE36" s="26" t="str">
        <f t="shared" si="7"/>
        <v/>
      </c>
      <c r="AF36" s="23"/>
      <c r="AG36" s="24"/>
      <c r="AH36" s="25"/>
      <c r="AI36" s="26" t="str">
        <f t="shared" si="8"/>
        <v/>
      </c>
      <c r="AJ36" s="23"/>
      <c r="AK36" s="24"/>
      <c r="AL36" s="25"/>
      <c r="AM36" s="26" t="str">
        <f t="shared" si="9"/>
        <v/>
      </c>
      <c r="AN36" s="23"/>
      <c r="AO36" s="24"/>
      <c r="AP36" s="25"/>
      <c r="AQ36" s="26" t="str">
        <f t="shared" si="10"/>
        <v/>
      </c>
      <c r="AR36" s="20"/>
    </row>
    <row r="37" spans="2:44" ht="12" customHeight="1">
      <c r="B37" s="21">
        <f>IF(情報!$C35="","",情報!$C35)</f>
        <v>133</v>
      </c>
      <c r="C37" s="22" t="str">
        <f t="shared" ref="C37:C68" si="11">IF(ISERROR(VLOOKUP($B37,名列,2,FALSE)&amp;""),"",VLOOKUP($B37,名列,2,FALSE)&amp;"")</f>
        <v/>
      </c>
      <c r="D37" s="23"/>
      <c r="E37" s="24"/>
      <c r="F37" s="25"/>
      <c r="G37" s="26" t="str">
        <f t="shared" si="1"/>
        <v/>
      </c>
      <c r="H37" s="23"/>
      <c r="I37" s="24"/>
      <c r="J37" s="25"/>
      <c r="K37" s="26" t="str">
        <f t="shared" si="2"/>
        <v/>
      </c>
      <c r="L37" s="23"/>
      <c r="M37" s="24"/>
      <c r="N37" s="25"/>
      <c r="O37" s="26" t="str">
        <f t="shared" si="3"/>
        <v/>
      </c>
      <c r="P37" s="23"/>
      <c r="Q37" s="24"/>
      <c r="R37" s="25"/>
      <c r="S37" s="26" t="str">
        <f t="shared" si="4"/>
        <v/>
      </c>
      <c r="T37" s="23"/>
      <c r="U37" s="24"/>
      <c r="V37" s="25"/>
      <c r="W37" s="26" t="str">
        <f t="shared" si="5"/>
        <v/>
      </c>
      <c r="X37" s="23"/>
      <c r="Y37" s="24"/>
      <c r="Z37" s="25"/>
      <c r="AA37" s="26" t="str">
        <f t="shared" si="6"/>
        <v/>
      </c>
      <c r="AB37" s="23"/>
      <c r="AC37" s="24"/>
      <c r="AD37" s="25"/>
      <c r="AE37" s="26" t="str">
        <f t="shared" si="7"/>
        <v/>
      </c>
      <c r="AF37" s="23"/>
      <c r="AG37" s="24"/>
      <c r="AH37" s="25"/>
      <c r="AI37" s="26" t="str">
        <f t="shared" si="8"/>
        <v/>
      </c>
      <c r="AJ37" s="23"/>
      <c r="AK37" s="24"/>
      <c r="AL37" s="25"/>
      <c r="AM37" s="26" t="str">
        <f t="shared" si="9"/>
        <v/>
      </c>
      <c r="AN37" s="23"/>
      <c r="AO37" s="24"/>
      <c r="AP37" s="25"/>
      <c r="AQ37" s="26" t="str">
        <f t="shared" si="10"/>
        <v/>
      </c>
      <c r="AR37" s="20"/>
    </row>
    <row r="38" spans="2:44" ht="12" customHeight="1">
      <c r="B38" s="21">
        <f>IF(情報!$C36="","",情報!$C36)</f>
        <v>134</v>
      </c>
      <c r="C38" s="22" t="str">
        <f t="shared" si="11"/>
        <v/>
      </c>
      <c r="D38" s="23"/>
      <c r="E38" s="24"/>
      <c r="F38" s="25"/>
      <c r="G38" s="26" t="str">
        <f t="shared" si="1"/>
        <v/>
      </c>
      <c r="H38" s="23"/>
      <c r="I38" s="24"/>
      <c r="J38" s="25"/>
      <c r="K38" s="26" t="str">
        <f t="shared" si="2"/>
        <v/>
      </c>
      <c r="L38" s="23"/>
      <c r="M38" s="24"/>
      <c r="N38" s="25"/>
      <c r="O38" s="26" t="str">
        <f t="shared" si="3"/>
        <v/>
      </c>
      <c r="P38" s="23"/>
      <c r="Q38" s="24"/>
      <c r="R38" s="25"/>
      <c r="S38" s="26" t="str">
        <f t="shared" si="4"/>
        <v/>
      </c>
      <c r="T38" s="23"/>
      <c r="U38" s="24"/>
      <c r="V38" s="25"/>
      <c r="W38" s="26" t="str">
        <f t="shared" si="5"/>
        <v/>
      </c>
      <c r="X38" s="23"/>
      <c r="Y38" s="24"/>
      <c r="Z38" s="25"/>
      <c r="AA38" s="26" t="str">
        <f t="shared" si="6"/>
        <v/>
      </c>
      <c r="AB38" s="23"/>
      <c r="AC38" s="24"/>
      <c r="AD38" s="25"/>
      <c r="AE38" s="26" t="str">
        <f t="shared" si="7"/>
        <v/>
      </c>
      <c r="AF38" s="23"/>
      <c r="AG38" s="24"/>
      <c r="AH38" s="25"/>
      <c r="AI38" s="26" t="str">
        <f t="shared" si="8"/>
        <v/>
      </c>
      <c r="AJ38" s="23"/>
      <c r="AK38" s="24"/>
      <c r="AL38" s="25"/>
      <c r="AM38" s="26" t="str">
        <f t="shared" si="9"/>
        <v/>
      </c>
      <c r="AN38" s="23"/>
      <c r="AO38" s="24"/>
      <c r="AP38" s="25"/>
      <c r="AQ38" s="26" t="str">
        <f t="shared" si="10"/>
        <v/>
      </c>
      <c r="AR38" s="20"/>
    </row>
    <row r="39" spans="2:44" ht="12" customHeight="1">
      <c r="B39" s="27">
        <f>IF(情報!$C37="","",情報!$C37)</f>
        <v>135</v>
      </c>
      <c r="C39" s="28" t="str">
        <f t="shared" si="11"/>
        <v/>
      </c>
      <c r="D39" s="29"/>
      <c r="E39" s="30"/>
      <c r="F39" s="31"/>
      <c r="G39" s="32" t="str">
        <f t="shared" si="1"/>
        <v/>
      </c>
      <c r="H39" s="29"/>
      <c r="I39" s="30"/>
      <c r="J39" s="31"/>
      <c r="K39" s="32" t="str">
        <f t="shared" si="2"/>
        <v/>
      </c>
      <c r="L39" s="29"/>
      <c r="M39" s="30"/>
      <c r="N39" s="31"/>
      <c r="O39" s="32" t="str">
        <f t="shared" si="3"/>
        <v/>
      </c>
      <c r="P39" s="29"/>
      <c r="Q39" s="30"/>
      <c r="R39" s="31"/>
      <c r="S39" s="32" t="str">
        <f t="shared" si="4"/>
        <v/>
      </c>
      <c r="T39" s="29"/>
      <c r="U39" s="30"/>
      <c r="V39" s="31"/>
      <c r="W39" s="32" t="str">
        <f t="shared" si="5"/>
        <v/>
      </c>
      <c r="X39" s="29"/>
      <c r="Y39" s="30"/>
      <c r="Z39" s="31"/>
      <c r="AA39" s="32" t="str">
        <f t="shared" si="6"/>
        <v/>
      </c>
      <c r="AB39" s="29"/>
      <c r="AC39" s="30"/>
      <c r="AD39" s="31"/>
      <c r="AE39" s="32" t="str">
        <f t="shared" si="7"/>
        <v/>
      </c>
      <c r="AF39" s="29"/>
      <c r="AG39" s="30"/>
      <c r="AH39" s="31"/>
      <c r="AI39" s="32" t="str">
        <f t="shared" si="8"/>
        <v/>
      </c>
      <c r="AJ39" s="29"/>
      <c r="AK39" s="30"/>
      <c r="AL39" s="31"/>
      <c r="AM39" s="32" t="str">
        <f t="shared" si="9"/>
        <v/>
      </c>
      <c r="AN39" s="29"/>
      <c r="AO39" s="30"/>
      <c r="AP39" s="31"/>
      <c r="AQ39" s="32" t="str">
        <f t="shared" si="10"/>
        <v/>
      </c>
      <c r="AR39" s="20"/>
    </row>
    <row r="40" spans="2:44" ht="12" customHeight="1">
      <c r="B40" s="33">
        <f>IF(情報!$C38="","",情報!$C38)</f>
        <v>136</v>
      </c>
      <c r="C40" s="34" t="str">
        <f t="shared" si="11"/>
        <v/>
      </c>
      <c r="D40" s="35"/>
      <c r="E40" s="36"/>
      <c r="F40" s="37"/>
      <c r="G40" s="38" t="str">
        <f t="shared" si="1"/>
        <v/>
      </c>
      <c r="H40" s="35"/>
      <c r="I40" s="36"/>
      <c r="J40" s="37"/>
      <c r="K40" s="38" t="str">
        <f t="shared" si="2"/>
        <v/>
      </c>
      <c r="L40" s="35"/>
      <c r="M40" s="36"/>
      <c r="N40" s="37"/>
      <c r="O40" s="38" t="str">
        <f t="shared" si="3"/>
        <v/>
      </c>
      <c r="P40" s="35"/>
      <c r="Q40" s="36"/>
      <c r="R40" s="37"/>
      <c r="S40" s="38" t="str">
        <f t="shared" si="4"/>
        <v/>
      </c>
      <c r="T40" s="35"/>
      <c r="U40" s="36"/>
      <c r="V40" s="37"/>
      <c r="W40" s="38" t="str">
        <f t="shared" si="5"/>
        <v/>
      </c>
      <c r="X40" s="35"/>
      <c r="Y40" s="36"/>
      <c r="Z40" s="37"/>
      <c r="AA40" s="38" t="str">
        <f t="shared" si="6"/>
        <v/>
      </c>
      <c r="AB40" s="35"/>
      <c r="AC40" s="36"/>
      <c r="AD40" s="37"/>
      <c r="AE40" s="38" t="str">
        <f t="shared" si="7"/>
        <v/>
      </c>
      <c r="AF40" s="35"/>
      <c r="AG40" s="36"/>
      <c r="AH40" s="37"/>
      <c r="AI40" s="38" t="str">
        <f t="shared" si="8"/>
        <v/>
      </c>
      <c r="AJ40" s="35"/>
      <c r="AK40" s="36"/>
      <c r="AL40" s="37"/>
      <c r="AM40" s="38" t="str">
        <f t="shared" si="9"/>
        <v/>
      </c>
      <c r="AN40" s="35"/>
      <c r="AO40" s="36"/>
      <c r="AP40" s="37"/>
      <c r="AQ40" s="38" t="str">
        <f t="shared" si="10"/>
        <v/>
      </c>
      <c r="AR40" s="20"/>
    </row>
    <row r="41" spans="2:44" ht="12" customHeight="1">
      <c r="B41" s="21">
        <f>IF(情報!$C39="","",情報!$C39)</f>
        <v>137</v>
      </c>
      <c r="C41" s="22" t="str">
        <f t="shared" si="11"/>
        <v/>
      </c>
      <c r="D41" s="23"/>
      <c r="E41" s="24"/>
      <c r="F41" s="25"/>
      <c r="G41" s="26" t="str">
        <f t="shared" si="1"/>
        <v/>
      </c>
      <c r="H41" s="23"/>
      <c r="I41" s="24"/>
      <c r="J41" s="25"/>
      <c r="K41" s="26" t="str">
        <f t="shared" si="2"/>
        <v/>
      </c>
      <c r="L41" s="23"/>
      <c r="M41" s="24"/>
      <c r="N41" s="25"/>
      <c r="O41" s="26" t="str">
        <f t="shared" si="3"/>
        <v/>
      </c>
      <c r="P41" s="23"/>
      <c r="Q41" s="24"/>
      <c r="R41" s="25"/>
      <c r="S41" s="26" t="str">
        <f t="shared" si="4"/>
        <v/>
      </c>
      <c r="T41" s="23"/>
      <c r="U41" s="24"/>
      <c r="V41" s="25"/>
      <c r="W41" s="26" t="str">
        <f t="shared" si="5"/>
        <v/>
      </c>
      <c r="X41" s="23"/>
      <c r="Y41" s="24"/>
      <c r="Z41" s="25"/>
      <c r="AA41" s="26" t="str">
        <f t="shared" si="6"/>
        <v/>
      </c>
      <c r="AB41" s="23"/>
      <c r="AC41" s="24"/>
      <c r="AD41" s="25"/>
      <c r="AE41" s="26" t="str">
        <f t="shared" si="7"/>
        <v/>
      </c>
      <c r="AF41" s="23"/>
      <c r="AG41" s="24"/>
      <c r="AH41" s="25"/>
      <c r="AI41" s="26" t="str">
        <f t="shared" si="8"/>
        <v/>
      </c>
      <c r="AJ41" s="23"/>
      <c r="AK41" s="24"/>
      <c r="AL41" s="25"/>
      <c r="AM41" s="26" t="str">
        <f t="shared" si="9"/>
        <v/>
      </c>
      <c r="AN41" s="23"/>
      <c r="AO41" s="24"/>
      <c r="AP41" s="25"/>
      <c r="AQ41" s="26" t="str">
        <f t="shared" si="10"/>
        <v/>
      </c>
      <c r="AR41" s="20"/>
    </row>
    <row r="42" spans="2:44" ht="12" customHeight="1">
      <c r="B42" s="21">
        <f>IF(情報!$C40="","",情報!$C40)</f>
        <v>138</v>
      </c>
      <c r="C42" s="22" t="str">
        <f t="shared" si="11"/>
        <v/>
      </c>
      <c r="D42" s="23"/>
      <c r="E42" s="24"/>
      <c r="F42" s="25"/>
      <c r="G42" s="26" t="str">
        <f t="shared" si="1"/>
        <v/>
      </c>
      <c r="H42" s="23"/>
      <c r="I42" s="24"/>
      <c r="J42" s="25"/>
      <c r="K42" s="26" t="str">
        <f t="shared" si="2"/>
        <v/>
      </c>
      <c r="L42" s="23"/>
      <c r="M42" s="24"/>
      <c r="N42" s="25"/>
      <c r="O42" s="26" t="str">
        <f t="shared" si="3"/>
        <v/>
      </c>
      <c r="P42" s="23"/>
      <c r="Q42" s="24"/>
      <c r="R42" s="25"/>
      <c r="S42" s="26" t="str">
        <f t="shared" si="4"/>
        <v/>
      </c>
      <c r="T42" s="23"/>
      <c r="U42" s="24"/>
      <c r="V42" s="25"/>
      <c r="W42" s="26" t="str">
        <f t="shared" si="5"/>
        <v/>
      </c>
      <c r="X42" s="23"/>
      <c r="Y42" s="24"/>
      <c r="Z42" s="25"/>
      <c r="AA42" s="26" t="str">
        <f t="shared" si="6"/>
        <v/>
      </c>
      <c r="AB42" s="23"/>
      <c r="AC42" s="24"/>
      <c r="AD42" s="25"/>
      <c r="AE42" s="26" t="str">
        <f t="shared" si="7"/>
        <v/>
      </c>
      <c r="AF42" s="23"/>
      <c r="AG42" s="24"/>
      <c r="AH42" s="25"/>
      <c r="AI42" s="26" t="str">
        <f t="shared" si="8"/>
        <v/>
      </c>
      <c r="AJ42" s="23"/>
      <c r="AK42" s="24"/>
      <c r="AL42" s="25"/>
      <c r="AM42" s="26" t="str">
        <f t="shared" si="9"/>
        <v/>
      </c>
      <c r="AN42" s="23"/>
      <c r="AO42" s="24"/>
      <c r="AP42" s="25"/>
      <c r="AQ42" s="26" t="str">
        <f t="shared" si="10"/>
        <v/>
      </c>
      <c r="AR42" s="20"/>
    </row>
    <row r="43" spans="2:44" ht="12" customHeight="1">
      <c r="B43" s="21">
        <f>IF(情報!$C41="","",情報!$C41)</f>
        <v>139</v>
      </c>
      <c r="C43" s="22" t="str">
        <f t="shared" si="11"/>
        <v/>
      </c>
      <c r="D43" s="23"/>
      <c r="E43" s="24"/>
      <c r="F43" s="25"/>
      <c r="G43" s="26" t="str">
        <f t="shared" si="1"/>
        <v/>
      </c>
      <c r="H43" s="23"/>
      <c r="I43" s="24"/>
      <c r="J43" s="25"/>
      <c r="K43" s="26" t="str">
        <f t="shared" si="2"/>
        <v/>
      </c>
      <c r="L43" s="23"/>
      <c r="M43" s="24"/>
      <c r="N43" s="25"/>
      <c r="O43" s="26" t="str">
        <f t="shared" si="3"/>
        <v/>
      </c>
      <c r="P43" s="23"/>
      <c r="Q43" s="24"/>
      <c r="R43" s="25"/>
      <c r="S43" s="26" t="str">
        <f t="shared" si="4"/>
        <v/>
      </c>
      <c r="T43" s="23"/>
      <c r="U43" s="24"/>
      <c r="V43" s="25"/>
      <c r="W43" s="26" t="str">
        <f t="shared" si="5"/>
        <v/>
      </c>
      <c r="X43" s="23"/>
      <c r="Y43" s="24"/>
      <c r="Z43" s="25"/>
      <c r="AA43" s="26" t="str">
        <f t="shared" si="6"/>
        <v/>
      </c>
      <c r="AB43" s="23"/>
      <c r="AC43" s="24"/>
      <c r="AD43" s="25"/>
      <c r="AE43" s="26" t="str">
        <f t="shared" si="7"/>
        <v/>
      </c>
      <c r="AF43" s="23"/>
      <c r="AG43" s="24"/>
      <c r="AH43" s="25"/>
      <c r="AI43" s="26" t="str">
        <f t="shared" si="8"/>
        <v/>
      </c>
      <c r="AJ43" s="23"/>
      <c r="AK43" s="24"/>
      <c r="AL43" s="25"/>
      <c r="AM43" s="26" t="str">
        <f t="shared" si="9"/>
        <v/>
      </c>
      <c r="AN43" s="23"/>
      <c r="AO43" s="24"/>
      <c r="AP43" s="25"/>
      <c r="AQ43" s="26" t="str">
        <f t="shared" si="10"/>
        <v/>
      </c>
      <c r="AR43" s="20"/>
    </row>
    <row r="44" spans="2:44" ht="12" customHeight="1">
      <c r="B44" s="27">
        <f>IF(情報!$C42="","",情報!$C42)</f>
        <v>140</v>
      </c>
      <c r="C44" s="28" t="str">
        <f t="shared" si="11"/>
        <v/>
      </c>
      <c r="D44" s="29"/>
      <c r="E44" s="30"/>
      <c r="F44" s="31"/>
      <c r="G44" s="32" t="str">
        <f t="shared" si="1"/>
        <v/>
      </c>
      <c r="H44" s="29"/>
      <c r="I44" s="30"/>
      <c r="J44" s="31"/>
      <c r="K44" s="32" t="str">
        <f t="shared" si="2"/>
        <v/>
      </c>
      <c r="L44" s="29"/>
      <c r="M44" s="30"/>
      <c r="N44" s="31"/>
      <c r="O44" s="32" t="str">
        <f t="shared" si="3"/>
        <v/>
      </c>
      <c r="P44" s="29"/>
      <c r="Q44" s="30"/>
      <c r="R44" s="31"/>
      <c r="S44" s="32" t="str">
        <f t="shared" si="4"/>
        <v/>
      </c>
      <c r="T44" s="29"/>
      <c r="U44" s="30"/>
      <c r="V44" s="31"/>
      <c r="W44" s="32" t="str">
        <f t="shared" si="5"/>
        <v/>
      </c>
      <c r="X44" s="29"/>
      <c r="Y44" s="30"/>
      <c r="Z44" s="31"/>
      <c r="AA44" s="32" t="str">
        <f t="shared" si="6"/>
        <v/>
      </c>
      <c r="AB44" s="29"/>
      <c r="AC44" s="30"/>
      <c r="AD44" s="31"/>
      <c r="AE44" s="32" t="str">
        <f t="shared" si="7"/>
        <v/>
      </c>
      <c r="AF44" s="29"/>
      <c r="AG44" s="30"/>
      <c r="AH44" s="31"/>
      <c r="AI44" s="32" t="str">
        <f t="shared" si="8"/>
        <v/>
      </c>
      <c r="AJ44" s="29"/>
      <c r="AK44" s="30"/>
      <c r="AL44" s="31"/>
      <c r="AM44" s="32" t="str">
        <f t="shared" si="9"/>
        <v/>
      </c>
      <c r="AN44" s="29"/>
      <c r="AO44" s="30"/>
      <c r="AP44" s="31"/>
      <c r="AQ44" s="32" t="str">
        <f t="shared" si="10"/>
        <v/>
      </c>
      <c r="AR44" s="20"/>
    </row>
    <row r="45" spans="2:44" ht="12" customHeight="1">
      <c r="B45" s="33">
        <f>IF(情報!$C43="","",情報!$C43)</f>
        <v>141</v>
      </c>
      <c r="C45" s="34" t="str">
        <f t="shared" si="11"/>
        <v/>
      </c>
      <c r="D45" s="35"/>
      <c r="E45" s="36"/>
      <c r="F45" s="37"/>
      <c r="G45" s="38" t="str">
        <f t="shared" si="1"/>
        <v/>
      </c>
      <c r="H45" s="35"/>
      <c r="I45" s="36"/>
      <c r="J45" s="37"/>
      <c r="K45" s="38" t="str">
        <f t="shared" si="2"/>
        <v/>
      </c>
      <c r="L45" s="35"/>
      <c r="M45" s="36"/>
      <c r="N45" s="37"/>
      <c r="O45" s="38" t="str">
        <f t="shared" si="3"/>
        <v/>
      </c>
      <c r="P45" s="35"/>
      <c r="Q45" s="36"/>
      <c r="R45" s="37"/>
      <c r="S45" s="38" t="str">
        <f t="shared" si="4"/>
        <v/>
      </c>
      <c r="T45" s="35"/>
      <c r="U45" s="36"/>
      <c r="V45" s="37"/>
      <c r="W45" s="38" t="str">
        <f t="shared" si="5"/>
        <v/>
      </c>
      <c r="X45" s="35"/>
      <c r="Y45" s="36"/>
      <c r="Z45" s="37"/>
      <c r="AA45" s="38" t="str">
        <f t="shared" si="6"/>
        <v/>
      </c>
      <c r="AB45" s="35"/>
      <c r="AC45" s="36"/>
      <c r="AD45" s="37"/>
      <c r="AE45" s="38" t="str">
        <f t="shared" si="7"/>
        <v/>
      </c>
      <c r="AF45" s="35"/>
      <c r="AG45" s="36"/>
      <c r="AH45" s="37"/>
      <c r="AI45" s="38" t="str">
        <f t="shared" si="8"/>
        <v/>
      </c>
      <c r="AJ45" s="35"/>
      <c r="AK45" s="36"/>
      <c r="AL45" s="37"/>
      <c r="AM45" s="38" t="str">
        <f t="shared" si="9"/>
        <v/>
      </c>
      <c r="AN45" s="35"/>
      <c r="AO45" s="36"/>
      <c r="AP45" s="37"/>
      <c r="AQ45" s="38" t="str">
        <f t="shared" si="10"/>
        <v/>
      </c>
      <c r="AR45" s="20"/>
    </row>
    <row r="46" spans="2:44" ht="12" customHeight="1">
      <c r="B46" s="21">
        <f>IF(情報!$C44="","",情報!$C44)</f>
        <v>142</v>
      </c>
      <c r="C46" s="22" t="str">
        <f t="shared" si="11"/>
        <v/>
      </c>
      <c r="D46" s="23"/>
      <c r="E46" s="24"/>
      <c r="F46" s="25"/>
      <c r="G46" s="26" t="str">
        <f t="shared" si="1"/>
        <v/>
      </c>
      <c r="H46" s="23"/>
      <c r="I46" s="24"/>
      <c r="J46" s="25"/>
      <c r="K46" s="26" t="str">
        <f t="shared" si="2"/>
        <v/>
      </c>
      <c r="L46" s="23"/>
      <c r="M46" s="24"/>
      <c r="N46" s="25"/>
      <c r="O46" s="26" t="str">
        <f t="shared" si="3"/>
        <v/>
      </c>
      <c r="P46" s="23"/>
      <c r="Q46" s="24"/>
      <c r="R46" s="25"/>
      <c r="S46" s="26" t="str">
        <f t="shared" si="4"/>
        <v/>
      </c>
      <c r="T46" s="23"/>
      <c r="U46" s="24"/>
      <c r="V46" s="25"/>
      <c r="W46" s="26" t="str">
        <f t="shared" si="5"/>
        <v/>
      </c>
      <c r="X46" s="23"/>
      <c r="Y46" s="24"/>
      <c r="Z46" s="25"/>
      <c r="AA46" s="26" t="str">
        <f t="shared" si="6"/>
        <v/>
      </c>
      <c r="AB46" s="23"/>
      <c r="AC46" s="24"/>
      <c r="AD46" s="25"/>
      <c r="AE46" s="26" t="str">
        <f t="shared" si="7"/>
        <v/>
      </c>
      <c r="AF46" s="23"/>
      <c r="AG46" s="24"/>
      <c r="AH46" s="25"/>
      <c r="AI46" s="26" t="str">
        <f t="shared" si="8"/>
        <v/>
      </c>
      <c r="AJ46" s="23"/>
      <c r="AK46" s="24"/>
      <c r="AL46" s="25"/>
      <c r="AM46" s="26" t="str">
        <f t="shared" si="9"/>
        <v/>
      </c>
      <c r="AN46" s="23"/>
      <c r="AO46" s="24"/>
      <c r="AP46" s="25"/>
      <c r="AQ46" s="26" t="str">
        <f t="shared" si="10"/>
        <v/>
      </c>
      <c r="AR46" s="20"/>
    </row>
    <row r="47" spans="2:44" ht="12" customHeight="1">
      <c r="B47" s="21">
        <f>IF(情報!$C45="","",情報!$C45)</f>
        <v>143</v>
      </c>
      <c r="C47" s="22" t="str">
        <f t="shared" si="11"/>
        <v/>
      </c>
      <c r="D47" s="23"/>
      <c r="E47" s="24"/>
      <c r="F47" s="25"/>
      <c r="G47" s="26" t="str">
        <f t="shared" si="1"/>
        <v/>
      </c>
      <c r="H47" s="23"/>
      <c r="I47" s="24"/>
      <c r="J47" s="25"/>
      <c r="K47" s="26" t="str">
        <f t="shared" si="2"/>
        <v/>
      </c>
      <c r="L47" s="23"/>
      <c r="M47" s="24"/>
      <c r="N47" s="25"/>
      <c r="O47" s="26" t="str">
        <f t="shared" si="3"/>
        <v/>
      </c>
      <c r="P47" s="23"/>
      <c r="Q47" s="24"/>
      <c r="R47" s="25"/>
      <c r="S47" s="26" t="str">
        <f t="shared" si="4"/>
        <v/>
      </c>
      <c r="T47" s="23"/>
      <c r="U47" s="24"/>
      <c r="V47" s="25"/>
      <c r="W47" s="26" t="str">
        <f t="shared" si="5"/>
        <v/>
      </c>
      <c r="X47" s="23"/>
      <c r="Y47" s="24"/>
      <c r="Z47" s="25"/>
      <c r="AA47" s="26" t="str">
        <f t="shared" si="6"/>
        <v/>
      </c>
      <c r="AB47" s="23"/>
      <c r="AC47" s="24"/>
      <c r="AD47" s="25"/>
      <c r="AE47" s="26" t="str">
        <f t="shared" si="7"/>
        <v/>
      </c>
      <c r="AF47" s="23"/>
      <c r="AG47" s="24"/>
      <c r="AH47" s="25"/>
      <c r="AI47" s="26" t="str">
        <f t="shared" si="8"/>
        <v/>
      </c>
      <c r="AJ47" s="23"/>
      <c r="AK47" s="24"/>
      <c r="AL47" s="25"/>
      <c r="AM47" s="26" t="str">
        <f t="shared" si="9"/>
        <v/>
      </c>
      <c r="AN47" s="23"/>
      <c r="AO47" s="24"/>
      <c r="AP47" s="25"/>
      <c r="AQ47" s="26" t="str">
        <f t="shared" si="10"/>
        <v/>
      </c>
      <c r="AR47" s="20"/>
    </row>
    <row r="48" spans="2:44" ht="12" customHeight="1">
      <c r="B48" s="21">
        <f>IF(情報!$C46="","",情報!$C46)</f>
        <v>144</v>
      </c>
      <c r="C48" s="22" t="str">
        <f t="shared" si="11"/>
        <v/>
      </c>
      <c r="D48" s="23"/>
      <c r="E48" s="24"/>
      <c r="F48" s="25"/>
      <c r="G48" s="26" t="str">
        <f t="shared" si="1"/>
        <v/>
      </c>
      <c r="H48" s="23"/>
      <c r="I48" s="24"/>
      <c r="J48" s="25"/>
      <c r="K48" s="26" t="str">
        <f t="shared" si="2"/>
        <v/>
      </c>
      <c r="L48" s="23"/>
      <c r="M48" s="24"/>
      <c r="N48" s="25"/>
      <c r="O48" s="26" t="str">
        <f t="shared" si="3"/>
        <v/>
      </c>
      <c r="P48" s="23"/>
      <c r="Q48" s="24"/>
      <c r="R48" s="25"/>
      <c r="S48" s="26" t="str">
        <f t="shared" si="4"/>
        <v/>
      </c>
      <c r="T48" s="23"/>
      <c r="U48" s="24"/>
      <c r="V48" s="25"/>
      <c r="W48" s="26" t="str">
        <f t="shared" si="5"/>
        <v/>
      </c>
      <c r="X48" s="23"/>
      <c r="Y48" s="24"/>
      <c r="Z48" s="25"/>
      <c r="AA48" s="26" t="str">
        <f t="shared" si="6"/>
        <v/>
      </c>
      <c r="AB48" s="23"/>
      <c r="AC48" s="24"/>
      <c r="AD48" s="25"/>
      <c r="AE48" s="26" t="str">
        <f t="shared" si="7"/>
        <v/>
      </c>
      <c r="AF48" s="23"/>
      <c r="AG48" s="24"/>
      <c r="AH48" s="25"/>
      <c r="AI48" s="26" t="str">
        <f t="shared" si="8"/>
        <v/>
      </c>
      <c r="AJ48" s="23"/>
      <c r="AK48" s="24"/>
      <c r="AL48" s="25"/>
      <c r="AM48" s="26" t="str">
        <f t="shared" si="9"/>
        <v/>
      </c>
      <c r="AN48" s="23"/>
      <c r="AO48" s="24"/>
      <c r="AP48" s="25"/>
      <c r="AQ48" s="26" t="str">
        <f t="shared" si="10"/>
        <v/>
      </c>
      <c r="AR48" s="20"/>
    </row>
    <row r="49" spans="2:44" ht="12" customHeight="1" thickBot="1">
      <c r="B49" s="39">
        <f>IF(情報!$C47="","",情報!$C47)</f>
        <v>145</v>
      </c>
      <c r="C49" s="40" t="str">
        <f t="shared" si="11"/>
        <v/>
      </c>
      <c r="D49" s="41"/>
      <c r="E49" s="42"/>
      <c r="F49" s="43"/>
      <c r="G49" s="44" t="str">
        <f t="shared" si="1"/>
        <v/>
      </c>
      <c r="H49" s="41"/>
      <c r="I49" s="42"/>
      <c r="J49" s="43"/>
      <c r="K49" s="44" t="str">
        <f t="shared" si="2"/>
        <v/>
      </c>
      <c r="L49" s="41"/>
      <c r="M49" s="42"/>
      <c r="N49" s="43"/>
      <c r="O49" s="44" t="str">
        <f t="shared" si="3"/>
        <v/>
      </c>
      <c r="P49" s="41"/>
      <c r="Q49" s="42"/>
      <c r="R49" s="43"/>
      <c r="S49" s="44" t="str">
        <f t="shared" si="4"/>
        <v/>
      </c>
      <c r="T49" s="41"/>
      <c r="U49" s="42"/>
      <c r="V49" s="43"/>
      <c r="W49" s="44" t="str">
        <f t="shared" si="5"/>
        <v/>
      </c>
      <c r="X49" s="41"/>
      <c r="Y49" s="42"/>
      <c r="Z49" s="43"/>
      <c r="AA49" s="44" t="str">
        <f t="shared" si="6"/>
        <v/>
      </c>
      <c r="AB49" s="41"/>
      <c r="AC49" s="42"/>
      <c r="AD49" s="43"/>
      <c r="AE49" s="44" t="str">
        <f t="shared" si="7"/>
        <v/>
      </c>
      <c r="AF49" s="41"/>
      <c r="AG49" s="42"/>
      <c r="AH49" s="43"/>
      <c r="AI49" s="44" t="str">
        <f t="shared" si="8"/>
        <v/>
      </c>
      <c r="AJ49" s="41"/>
      <c r="AK49" s="42"/>
      <c r="AL49" s="43"/>
      <c r="AM49" s="44" t="str">
        <f t="shared" si="9"/>
        <v/>
      </c>
      <c r="AN49" s="41"/>
      <c r="AO49" s="42"/>
      <c r="AP49" s="43"/>
      <c r="AQ49" s="44" t="str">
        <f t="shared" si="10"/>
        <v/>
      </c>
      <c r="AR49" s="20"/>
    </row>
    <row r="50" spans="2:44" ht="12" customHeight="1">
      <c r="B50" s="14">
        <f>IF(情報!$C48="","",情報!$C48)</f>
        <v>201</v>
      </c>
      <c r="C50" s="15" t="str">
        <f t="shared" si="11"/>
        <v/>
      </c>
      <c r="D50" s="16"/>
      <c r="E50" s="17"/>
      <c r="F50" s="18"/>
      <c r="G50" s="19" t="str">
        <f t="shared" si="1"/>
        <v/>
      </c>
      <c r="H50" s="16"/>
      <c r="I50" s="17"/>
      <c r="J50" s="18"/>
      <c r="K50" s="19" t="str">
        <f t="shared" si="2"/>
        <v/>
      </c>
      <c r="L50" s="16"/>
      <c r="M50" s="17"/>
      <c r="N50" s="18"/>
      <c r="O50" s="19" t="str">
        <f t="shared" si="3"/>
        <v/>
      </c>
      <c r="P50" s="16"/>
      <c r="Q50" s="17"/>
      <c r="R50" s="18"/>
      <c r="S50" s="19" t="str">
        <f t="shared" si="4"/>
        <v/>
      </c>
      <c r="T50" s="16"/>
      <c r="U50" s="17"/>
      <c r="V50" s="18"/>
      <c r="W50" s="19" t="str">
        <f t="shared" si="5"/>
        <v/>
      </c>
      <c r="X50" s="16"/>
      <c r="Y50" s="17"/>
      <c r="Z50" s="18"/>
      <c r="AA50" s="19" t="str">
        <f t="shared" si="6"/>
        <v/>
      </c>
      <c r="AB50" s="16"/>
      <c r="AC50" s="17"/>
      <c r="AD50" s="18"/>
      <c r="AE50" s="19" t="str">
        <f t="shared" si="7"/>
        <v/>
      </c>
      <c r="AF50" s="16"/>
      <c r="AG50" s="17"/>
      <c r="AH50" s="18"/>
      <c r="AI50" s="19" t="str">
        <f t="shared" si="8"/>
        <v/>
      </c>
      <c r="AJ50" s="16"/>
      <c r="AK50" s="17"/>
      <c r="AL50" s="18"/>
      <c r="AM50" s="19" t="str">
        <f t="shared" si="9"/>
        <v/>
      </c>
      <c r="AN50" s="16"/>
      <c r="AO50" s="17"/>
      <c r="AP50" s="18"/>
      <c r="AQ50" s="19" t="str">
        <f t="shared" si="10"/>
        <v/>
      </c>
      <c r="AR50" s="20"/>
    </row>
    <row r="51" spans="2:44" ht="12" customHeight="1">
      <c r="B51" s="21">
        <f>IF(情報!$C49="","",情報!$C49)</f>
        <v>202</v>
      </c>
      <c r="C51" s="22" t="str">
        <f t="shared" si="11"/>
        <v/>
      </c>
      <c r="D51" s="23"/>
      <c r="E51" s="24"/>
      <c r="F51" s="25"/>
      <c r="G51" s="26" t="str">
        <f t="shared" si="1"/>
        <v/>
      </c>
      <c r="H51" s="23"/>
      <c r="I51" s="24"/>
      <c r="J51" s="25"/>
      <c r="K51" s="26" t="str">
        <f t="shared" si="2"/>
        <v/>
      </c>
      <c r="L51" s="23"/>
      <c r="M51" s="24"/>
      <c r="N51" s="25"/>
      <c r="O51" s="26" t="str">
        <f t="shared" si="3"/>
        <v/>
      </c>
      <c r="P51" s="23"/>
      <c r="Q51" s="24"/>
      <c r="R51" s="25"/>
      <c r="S51" s="26" t="str">
        <f t="shared" si="4"/>
        <v/>
      </c>
      <c r="T51" s="23"/>
      <c r="U51" s="24"/>
      <c r="V51" s="25"/>
      <c r="W51" s="26" t="str">
        <f t="shared" si="5"/>
        <v/>
      </c>
      <c r="X51" s="23"/>
      <c r="Y51" s="24"/>
      <c r="Z51" s="25"/>
      <c r="AA51" s="26" t="str">
        <f t="shared" si="6"/>
        <v/>
      </c>
      <c r="AB51" s="23"/>
      <c r="AC51" s="24"/>
      <c r="AD51" s="25"/>
      <c r="AE51" s="26" t="str">
        <f t="shared" si="7"/>
        <v/>
      </c>
      <c r="AF51" s="23"/>
      <c r="AG51" s="24"/>
      <c r="AH51" s="25"/>
      <c r="AI51" s="26" t="str">
        <f t="shared" si="8"/>
        <v/>
      </c>
      <c r="AJ51" s="23"/>
      <c r="AK51" s="24"/>
      <c r="AL51" s="25"/>
      <c r="AM51" s="26" t="str">
        <f t="shared" si="9"/>
        <v/>
      </c>
      <c r="AN51" s="23"/>
      <c r="AO51" s="24"/>
      <c r="AP51" s="25"/>
      <c r="AQ51" s="26" t="str">
        <f t="shared" si="10"/>
        <v/>
      </c>
      <c r="AR51" s="20"/>
    </row>
    <row r="52" spans="2:44" ht="12" customHeight="1">
      <c r="B52" s="21">
        <f>IF(情報!$C50="","",情報!$C50)</f>
        <v>203</v>
      </c>
      <c r="C52" s="22" t="str">
        <f t="shared" si="11"/>
        <v/>
      </c>
      <c r="D52" s="23"/>
      <c r="E52" s="24"/>
      <c r="F52" s="25"/>
      <c r="G52" s="26" t="str">
        <f t="shared" si="1"/>
        <v/>
      </c>
      <c r="H52" s="23"/>
      <c r="I52" s="24"/>
      <c r="J52" s="25"/>
      <c r="K52" s="26" t="str">
        <f t="shared" si="2"/>
        <v/>
      </c>
      <c r="L52" s="23"/>
      <c r="M52" s="24"/>
      <c r="N52" s="25"/>
      <c r="O52" s="26" t="str">
        <f t="shared" si="3"/>
        <v/>
      </c>
      <c r="P52" s="23"/>
      <c r="Q52" s="24"/>
      <c r="R52" s="25"/>
      <c r="S52" s="26" t="str">
        <f t="shared" si="4"/>
        <v/>
      </c>
      <c r="T52" s="23"/>
      <c r="U52" s="24"/>
      <c r="V52" s="25"/>
      <c r="W52" s="26" t="str">
        <f t="shared" si="5"/>
        <v/>
      </c>
      <c r="X52" s="23"/>
      <c r="Y52" s="24"/>
      <c r="Z52" s="25"/>
      <c r="AA52" s="26" t="str">
        <f t="shared" si="6"/>
        <v/>
      </c>
      <c r="AB52" s="23"/>
      <c r="AC52" s="24"/>
      <c r="AD52" s="25"/>
      <c r="AE52" s="26" t="str">
        <f t="shared" si="7"/>
        <v/>
      </c>
      <c r="AF52" s="23"/>
      <c r="AG52" s="24"/>
      <c r="AH52" s="25"/>
      <c r="AI52" s="26" t="str">
        <f t="shared" si="8"/>
        <v/>
      </c>
      <c r="AJ52" s="23"/>
      <c r="AK52" s="24"/>
      <c r="AL52" s="25"/>
      <c r="AM52" s="26" t="str">
        <f t="shared" si="9"/>
        <v/>
      </c>
      <c r="AN52" s="23"/>
      <c r="AO52" s="24"/>
      <c r="AP52" s="25"/>
      <c r="AQ52" s="26" t="str">
        <f t="shared" si="10"/>
        <v/>
      </c>
      <c r="AR52" s="20"/>
    </row>
    <row r="53" spans="2:44" ht="12" customHeight="1">
      <c r="B53" s="21">
        <f>IF(情報!$C51="","",情報!$C51)</f>
        <v>204</v>
      </c>
      <c r="C53" s="22" t="str">
        <f t="shared" si="11"/>
        <v/>
      </c>
      <c r="D53" s="23"/>
      <c r="E53" s="24"/>
      <c r="F53" s="25"/>
      <c r="G53" s="26" t="str">
        <f t="shared" si="1"/>
        <v/>
      </c>
      <c r="H53" s="23"/>
      <c r="I53" s="24"/>
      <c r="J53" s="25"/>
      <c r="K53" s="26" t="str">
        <f t="shared" si="2"/>
        <v/>
      </c>
      <c r="L53" s="23"/>
      <c r="M53" s="24"/>
      <c r="N53" s="25"/>
      <c r="O53" s="26" t="str">
        <f t="shared" si="3"/>
        <v/>
      </c>
      <c r="P53" s="23"/>
      <c r="Q53" s="24"/>
      <c r="R53" s="25"/>
      <c r="S53" s="26" t="str">
        <f t="shared" si="4"/>
        <v/>
      </c>
      <c r="T53" s="23"/>
      <c r="U53" s="24"/>
      <c r="V53" s="25"/>
      <c r="W53" s="26" t="str">
        <f t="shared" si="5"/>
        <v/>
      </c>
      <c r="X53" s="23"/>
      <c r="Y53" s="24"/>
      <c r="Z53" s="25"/>
      <c r="AA53" s="26" t="str">
        <f t="shared" si="6"/>
        <v/>
      </c>
      <c r="AB53" s="23"/>
      <c r="AC53" s="24"/>
      <c r="AD53" s="25"/>
      <c r="AE53" s="26" t="str">
        <f t="shared" si="7"/>
        <v/>
      </c>
      <c r="AF53" s="23"/>
      <c r="AG53" s="24"/>
      <c r="AH53" s="25"/>
      <c r="AI53" s="26" t="str">
        <f t="shared" si="8"/>
        <v/>
      </c>
      <c r="AJ53" s="23"/>
      <c r="AK53" s="24"/>
      <c r="AL53" s="25"/>
      <c r="AM53" s="26" t="str">
        <f t="shared" si="9"/>
        <v/>
      </c>
      <c r="AN53" s="23"/>
      <c r="AO53" s="24"/>
      <c r="AP53" s="25"/>
      <c r="AQ53" s="26" t="str">
        <f t="shared" si="10"/>
        <v/>
      </c>
      <c r="AR53" s="20"/>
    </row>
    <row r="54" spans="2:44" ht="12" customHeight="1">
      <c r="B54" s="27">
        <f>IF(情報!$C52="","",情報!$C52)</f>
        <v>205</v>
      </c>
      <c r="C54" s="28" t="str">
        <f t="shared" si="11"/>
        <v/>
      </c>
      <c r="D54" s="29"/>
      <c r="E54" s="30"/>
      <c r="F54" s="31"/>
      <c r="G54" s="32" t="str">
        <f t="shared" si="1"/>
        <v/>
      </c>
      <c r="H54" s="29"/>
      <c r="I54" s="30"/>
      <c r="J54" s="31"/>
      <c r="K54" s="32" t="str">
        <f t="shared" si="2"/>
        <v/>
      </c>
      <c r="L54" s="29"/>
      <c r="M54" s="30"/>
      <c r="N54" s="31"/>
      <c r="O54" s="32" t="str">
        <f t="shared" si="3"/>
        <v/>
      </c>
      <c r="P54" s="29"/>
      <c r="Q54" s="30"/>
      <c r="R54" s="31"/>
      <c r="S54" s="32" t="str">
        <f t="shared" si="4"/>
        <v/>
      </c>
      <c r="T54" s="29"/>
      <c r="U54" s="30"/>
      <c r="V54" s="31"/>
      <c r="W54" s="32" t="str">
        <f t="shared" si="5"/>
        <v/>
      </c>
      <c r="X54" s="29"/>
      <c r="Y54" s="30"/>
      <c r="Z54" s="31"/>
      <c r="AA54" s="32" t="str">
        <f t="shared" si="6"/>
        <v/>
      </c>
      <c r="AB54" s="29"/>
      <c r="AC54" s="30"/>
      <c r="AD54" s="31"/>
      <c r="AE54" s="32" t="str">
        <f t="shared" si="7"/>
        <v/>
      </c>
      <c r="AF54" s="29"/>
      <c r="AG54" s="30"/>
      <c r="AH54" s="31"/>
      <c r="AI54" s="32" t="str">
        <f t="shared" si="8"/>
        <v/>
      </c>
      <c r="AJ54" s="29"/>
      <c r="AK54" s="30"/>
      <c r="AL54" s="31"/>
      <c r="AM54" s="32" t="str">
        <f t="shared" si="9"/>
        <v/>
      </c>
      <c r="AN54" s="29"/>
      <c r="AO54" s="30"/>
      <c r="AP54" s="31"/>
      <c r="AQ54" s="32" t="str">
        <f t="shared" si="10"/>
        <v/>
      </c>
      <c r="AR54" s="20"/>
    </row>
    <row r="55" spans="2:44" ht="12" customHeight="1">
      <c r="B55" s="33">
        <f>IF(情報!$C53="","",情報!$C53)</f>
        <v>206</v>
      </c>
      <c r="C55" s="34" t="str">
        <f t="shared" si="11"/>
        <v/>
      </c>
      <c r="D55" s="35"/>
      <c r="E55" s="36"/>
      <c r="F55" s="37"/>
      <c r="G55" s="38" t="str">
        <f t="shared" si="1"/>
        <v/>
      </c>
      <c r="H55" s="35"/>
      <c r="I55" s="36"/>
      <c r="J55" s="37"/>
      <c r="K55" s="38" t="str">
        <f t="shared" si="2"/>
        <v/>
      </c>
      <c r="L55" s="35"/>
      <c r="M55" s="36"/>
      <c r="N55" s="37"/>
      <c r="O55" s="38" t="str">
        <f t="shared" si="3"/>
        <v/>
      </c>
      <c r="P55" s="35"/>
      <c r="Q55" s="36"/>
      <c r="R55" s="37"/>
      <c r="S55" s="38" t="str">
        <f t="shared" si="4"/>
        <v/>
      </c>
      <c r="T55" s="35"/>
      <c r="U55" s="36"/>
      <c r="V55" s="37"/>
      <c r="W55" s="38" t="str">
        <f t="shared" si="5"/>
        <v/>
      </c>
      <c r="X55" s="35"/>
      <c r="Y55" s="36"/>
      <c r="Z55" s="37"/>
      <c r="AA55" s="38" t="str">
        <f t="shared" si="6"/>
        <v/>
      </c>
      <c r="AB55" s="35"/>
      <c r="AC55" s="36"/>
      <c r="AD55" s="37"/>
      <c r="AE55" s="38" t="str">
        <f t="shared" si="7"/>
        <v/>
      </c>
      <c r="AF55" s="35"/>
      <c r="AG55" s="36"/>
      <c r="AH55" s="37"/>
      <c r="AI55" s="38" t="str">
        <f t="shared" si="8"/>
        <v/>
      </c>
      <c r="AJ55" s="35"/>
      <c r="AK55" s="36"/>
      <c r="AL55" s="37"/>
      <c r="AM55" s="38" t="str">
        <f t="shared" si="9"/>
        <v/>
      </c>
      <c r="AN55" s="35"/>
      <c r="AO55" s="36"/>
      <c r="AP55" s="37"/>
      <c r="AQ55" s="38" t="str">
        <f t="shared" si="10"/>
        <v/>
      </c>
      <c r="AR55" s="20"/>
    </row>
    <row r="56" spans="2:44" ht="12" customHeight="1">
      <c r="B56" s="21">
        <f>IF(情報!$C54="","",情報!$C54)</f>
        <v>207</v>
      </c>
      <c r="C56" s="22" t="str">
        <f t="shared" si="11"/>
        <v/>
      </c>
      <c r="D56" s="23"/>
      <c r="E56" s="24"/>
      <c r="F56" s="25"/>
      <c r="G56" s="26" t="str">
        <f t="shared" si="1"/>
        <v/>
      </c>
      <c r="H56" s="23"/>
      <c r="I56" s="24"/>
      <c r="J56" s="25"/>
      <c r="K56" s="26" t="str">
        <f t="shared" si="2"/>
        <v/>
      </c>
      <c r="L56" s="23"/>
      <c r="M56" s="24"/>
      <c r="N56" s="25"/>
      <c r="O56" s="26" t="str">
        <f t="shared" si="3"/>
        <v/>
      </c>
      <c r="P56" s="23"/>
      <c r="Q56" s="24"/>
      <c r="R56" s="25"/>
      <c r="S56" s="26" t="str">
        <f t="shared" si="4"/>
        <v/>
      </c>
      <c r="T56" s="23"/>
      <c r="U56" s="24"/>
      <c r="V56" s="25"/>
      <c r="W56" s="26" t="str">
        <f t="shared" si="5"/>
        <v/>
      </c>
      <c r="X56" s="23"/>
      <c r="Y56" s="24"/>
      <c r="Z56" s="25"/>
      <c r="AA56" s="26" t="str">
        <f t="shared" si="6"/>
        <v/>
      </c>
      <c r="AB56" s="23"/>
      <c r="AC56" s="24"/>
      <c r="AD56" s="25"/>
      <c r="AE56" s="26" t="str">
        <f t="shared" si="7"/>
        <v/>
      </c>
      <c r="AF56" s="23"/>
      <c r="AG56" s="24"/>
      <c r="AH56" s="25"/>
      <c r="AI56" s="26" t="str">
        <f t="shared" si="8"/>
        <v/>
      </c>
      <c r="AJ56" s="23"/>
      <c r="AK56" s="24"/>
      <c r="AL56" s="25"/>
      <c r="AM56" s="26" t="str">
        <f t="shared" si="9"/>
        <v/>
      </c>
      <c r="AN56" s="23"/>
      <c r="AO56" s="24"/>
      <c r="AP56" s="25"/>
      <c r="AQ56" s="26" t="str">
        <f t="shared" si="10"/>
        <v/>
      </c>
      <c r="AR56" s="20"/>
    </row>
    <row r="57" spans="2:44" ht="12" customHeight="1">
      <c r="B57" s="21">
        <f>IF(情報!$C55="","",情報!$C55)</f>
        <v>208</v>
      </c>
      <c r="C57" s="22" t="str">
        <f t="shared" si="11"/>
        <v/>
      </c>
      <c r="D57" s="23"/>
      <c r="E57" s="24"/>
      <c r="F57" s="25"/>
      <c r="G57" s="26" t="str">
        <f t="shared" si="1"/>
        <v/>
      </c>
      <c r="H57" s="23"/>
      <c r="I57" s="24"/>
      <c r="J57" s="25"/>
      <c r="K57" s="26" t="str">
        <f t="shared" si="2"/>
        <v/>
      </c>
      <c r="L57" s="23"/>
      <c r="M57" s="24"/>
      <c r="N57" s="25"/>
      <c r="O57" s="26" t="str">
        <f t="shared" si="3"/>
        <v/>
      </c>
      <c r="P57" s="23"/>
      <c r="Q57" s="24"/>
      <c r="R57" s="25"/>
      <c r="S57" s="26" t="str">
        <f t="shared" si="4"/>
        <v/>
      </c>
      <c r="T57" s="23"/>
      <c r="U57" s="24"/>
      <c r="V57" s="25"/>
      <c r="W57" s="26" t="str">
        <f t="shared" si="5"/>
        <v/>
      </c>
      <c r="X57" s="23"/>
      <c r="Y57" s="24"/>
      <c r="Z57" s="25"/>
      <c r="AA57" s="26" t="str">
        <f t="shared" si="6"/>
        <v/>
      </c>
      <c r="AB57" s="23"/>
      <c r="AC57" s="24"/>
      <c r="AD57" s="25"/>
      <c r="AE57" s="26" t="str">
        <f t="shared" si="7"/>
        <v/>
      </c>
      <c r="AF57" s="23"/>
      <c r="AG57" s="24"/>
      <c r="AH57" s="25"/>
      <c r="AI57" s="26" t="str">
        <f t="shared" si="8"/>
        <v/>
      </c>
      <c r="AJ57" s="23"/>
      <c r="AK57" s="24"/>
      <c r="AL57" s="25"/>
      <c r="AM57" s="26" t="str">
        <f t="shared" si="9"/>
        <v/>
      </c>
      <c r="AN57" s="23"/>
      <c r="AO57" s="24"/>
      <c r="AP57" s="25"/>
      <c r="AQ57" s="26" t="str">
        <f t="shared" si="10"/>
        <v/>
      </c>
      <c r="AR57" s="20"/>
    </row>
    <row r="58" spans="2:44" ht="12" customHeight="1">
      <c r="B58" s="21">
        <f>IF(情報!$C56="","",情報!$C56)</f>
        <v>209</v>
      </c>
      <c r="C58" s="22" t="str">
        <f t="shared" si="11"/>
        <v/>
      </c>
      <c r="D58" s="23"/>
      <c r="E58" s="24"/>
      <c r="F58" s="25"/>
      <c r="G58" s="26" t="str">
        <f t="shared" si="1"/>
        <v/>
      </c>
      <c r="H58" s="23"/>
      <c r="I58" s="24"/>
      <c r="J58" s="25"/>
      <c r="K58" s="26" t="str">
        <f t="shared" si="2"/>
        <v/>
      </c>
      <c r="L58" s="23"/>
      <c r="M58" s="24"/>
      <c r="N58" s="25"/>
      <c r="O58" s="26" t="str">
        <f t="shared" si="3"/>
        <v/>
      </c>
      <c r="P58" s="23"/>
      <c r="Q58" s="24"/>
      <c r="R58" s="25"/>
      <c r="S58" s="26" t="str">
        <f t="shared" si="4"/>
        <v/>
      </c>
      <c r="T58" s="23"/>
      <c r="U58" s="24"/>
      <c r="V58" s="25"/>
      <c r="W58" s="26" t="str">
        <f t="shared" si="5"/>
        <v/>
      </c>
      <c r="X58" s="23"/>
      <c r="Y58" s="24"/>
      <c r="Z58" s="25"/>
      <c r="AA58" s="26" t="str">
        <f t="shared" si="6"/>
        <v/>
      </c>
      <c r="AB58" s="23"/>
      <c r="AC58" s="24"/>
      <c r="AD58" s="25"/>
      <c r="AE58" s="26" t="str">
        <f t="shared" si="7"/>
        <v/>
      </c>
      <c r="AF58" s="23"/>
      <c r="AG58" s="24"/>
      <c r="AH58" s="25"/>
      <c r="AI58" s="26" t="str">
        <f t="shared" si="8"/>
        <v/>
      </c>
      <c r="AJ58" s="23"/>
      <c r="AK58" s="24"/>
      <c r="AL58" s="25"/>
      <c r="AM58" s="26" t="str">
        <f t="shared" si="9"/>
        <v/>
      </c>
      <c r="AN58" s="23"/>
      <c r="AO58" s="24"/>
      <c r="AP58" s="25"/>
      <c r="AQ58" s="26" t="str">
        <f t="shared" si="10"/>
        <v/>
      </c>
      <c r="AR58" s="20"/>
    </row>
    <row r="59" spans="2:44" ht="12" customHeight="1">
      <c r="B59" s="27">
        <f>IF(情報!$C57="","",情報!$C57)</f>
        <v>210</v>
      </c>
      <c r="C59" s="28" t="str">
        <f t="shared" si="11"/>
        <v/>
      </c>
      <c r="D59" s="29"/>
      <c r="E59" s="30"/>
      <c r="F59" s="31"/>
      <c r="G59" s="32" t="str">
        <f t="shared" si="1"/>
        <v/>
      </c>
      <c r="H59" s="29"/>
      <c r="I59" s="30"/>
      <c r="J59" s="31"/>
      <c r="K59" s="32" t="str">
        <f t="shared" si="2"/>
        <v/>
      </c>
      <c r="L59" s="29"/>
      <c r="M59" s="30"/>
      <c r="N59" s="31"/>
      <c r="O59" s="32" t="str">
        <f t="shared" si="3"/>
        <v/>
      </c>
      <c r="P59" s="29"/>
      <c r="Q59" s="30"/>
      <c r="R59" s="31"/>
      <c r="S59" s="32" t="str">
        <f t="shared" si="4"/>
        <v/>
      </c>
      <c r="T59" s="29"/>
      <c r="U59" s="30"/>
      <c r="V59" s="31"/>
      <c r="W59" s="32" t="str">
        <f t="shared" si="5"/>
        <v/>
      </c>
      <c r="X59" s="29"/>
      <c r="Y59" s="30"/>
      <c r="Z59" s="31"/>
      <c r="AA59" s="32" t="str">
        <f t="shared" si="6"/>
        <v/>
      </c>
      <c r="AB59" s="29"/>
      <c r="AC59" s="30"/>
      <c r="AD59" s="31"/>
      <c r="AE59" s="32" t="str">
        <f t="shared" si="7"/>
        <v/>
      </c>
      <c r="AF59" s="29"/>
      <c r="AG59" s="30"/>
      <c r="AH59" s="31"/>
      <c r="AI59" s="32" t="str">
        <f t="shared" si="8"/>
        <v/>
      </c>
      <c r="AJ59" s="29"/>
      <c r="AK59" s="30"/>
      <c r="AL59" s="31"/>
      <c r="AM59" s="32" t="str">
        <f t="shared" si="9"/>
        <v/>
      </c>
      <c r="AN59" s="29"/>
      <c r="AO59" s="30"/>
      <c r="AP59" s="31"/>
      <c r="AQ59" s="32" t="str">
        <f t="shared" si="10"/>
        <v/>
      </c>
      <c r="AR59" s="20"/>
    </row>
    <row r="60" spans="2:44" ht="12" customHeight="1">
      <c r="B60" s="33">
        <f>IF(情報!$C58="","",情報!$C58)</f>
        <v>211</v>
      </c>
      <c r="C60" s="34" t="str">
        <f t="shared" si="11"/>
        <v/>
      </c>
      <c r="D60" s="35"/>
      <c r="E60" s="36"/>
      <c r="F60" s="37"/>
      <c r="G60" s="38" t="str">
        <f t="shared" si="1"/>
        <v/>
      </c>
      <c r="H60" s="35"/>
      <c r="I60" s="36"/>
      <c r="J60" s="37"/>
      <c r="K60" s="38" t="str">
        <f t="shared" si="2"/>
        <v/>
      </c>
      <c r="L60" s="35"/>
      <c r="M60" s="36"/>
      <c r="N60" s="37"/>
      <c r="O60" s="38" t="str">
        <f t="shared" si="3"/>
        <v/>
      </c>
      <c r="P60" s="35"/>
      <c r="Q60" s="36"/>
      <c r="R60" s="37"/>
      <c r="S60" s="38" t="str">
        <f t="shared" si="4"/>
        <v/>
      </c>
      <c r="T60" s="35"/>
      <c r="U60" s="36"/>
      <c r="V60" s="37"/>
      <c r="W60" s="38" t="str">
        <f t="shared" si="5"/>
        <v/>
      </c>
      <c r="X60" s="35"/>
      <c r="Y60" s="36"/>
      <c r="Z60" s="37"/>
      <c r="AA60" s="38" t="str">
        <f t="shared" si="6"/>
        <v/>
      </c>
      <c r="AB60" s="35"/>
      <c r="AC60" s="36"/>
      <c r="AD60" s="37"/>
      <c r="AE60" s="38" t="str">
        <f t="shared" si="7"/>
        <v/>
      </c>
      <c r="AF60" s="35"/>
      <c r="AG60" s="36"/>
      <c r="AH60" s="37"/>
      <c r="AI60" s="38" t="str">
        <f t="shared" si="8"/>
        <v/>
      </c>
      <c r="AJ60" s="35"/>
      <c r="AK60" s="36"/>
      <c r="AL60" s="37"/>
      <c r="AM60" s="38" t="str">
        <f t="shared" si="9"/>
        <v/>
      </c>
      <c r="AN60" s="35"/>
      <c r="AO60" s="36"/>
      <c r="AP60" s="37"/>
      <c r="AQ60" s="38" t="str">
        <f t="shared" si="10"/>
        <v/>
      </c>
      <c r="AR60" s="20"/>
    </row>
    <row r="61" spans="2:44" ht="12" customHeight="1">
      <c r="B61" s="21">
        <f>IF(情報!$C59="","",情報!$C59)</f>
        <v>212</v>
      </c>
      <c r="C61" s="22" t="str">
        <f t="shared" si="11"/>
        <v/>
      </c>
      <c r="D61" s="23"/>
      <c r="E61" s="24"/>
      <c r="F61" s="25"/>
      <c r="G61" s="26" t="str">
        <f t="shared" si="1"/>
        <v/>
      </c>
      <c r="H61" s="23"/>
      <c r="I61" s="24"/>
      <c r="J61" s="25"/>
      <c r="K61" s="26" t="str">
        <f t="shared" si="2"/>
        <v/>
      </c>
      <c r="L61" s="23"/>
      <c r="M61" s="24"/>
      <c r="N61" s="25"/>
      <c r="O61" s="26" t="str">
        <f t="shared" si="3"/>
        <v/>
      </c>
      <c r="P61" s="23"/>
      <c r="Q61" s="24"/>
      <c r="R61" s="25"/>
      <c r="S61" s="26" t="str">
        <f t="shared" si="4"/>
        <v/>
      </c>
      <c r="T61" s="23"/>
      <c r="U61" s="24"/>
      <c r="V61" s="25"/>
      <c r="W61" s="26" t="str">
        <f t="shared" si="5"/>
        <v/>
      </c>
      <c r="X61" s="23"/>
      <c r="Y61" s="24"/>
      <c r="Z61" s="25"/>
      <c r="AA61" s="26" t="str">
        <f t="shared" si="6"/>
        <v/>
      </c>
      <c r="AB61" s="23"/>
      <c r="AC61" s="24"/>
      <c r="AD61" s="25"/>
      <c r="AE61" s="26" t="str">
        <f t="shared" si="7"/>
        <v/>
      </c>
      <c r="AF61" s="23"/>
      <c r="AG61" s="24"/>
      <c r="AH61" s="25"/>
      <c r="AI61" s="26" t="str">
        <f t="shared" si="8"/>
        <v/>
      </c>
      <c r="AJ61" s="23"/>
      <c r="AK61" s="24"/>
      <c r="AL61" s="25"/>
      <c r="AM61" s="26" t="str">
        <f t="shared" si="9"/>
        <v/>
      </c>
      <c r="AN61" s="23"/>
      <c r="AO61" s="24"/>
      <c r="AP61" s="25"/>
      <c r="AQ61" s="26" t="str">
        <f t="shared" si="10"/>
        <v/>
      </c>
      <c r="AR61" s="20"/>
    </row>
    <row r="62" spans="2:44" ht="12" customHeight="1">
      <c r="B62" s="21">
        <f>IF(情報!$C60="","",情報!$C60)</f>
        <v>213</v>
      </c>
      <c r="C62" s="22" t="str">
        <f t="shared" si="11"/>
        <v/>
      </c>
      <c r="D62" s="23"/>
      <c r="E62" s="24"/>
      <c r="F62" s="25"/>
      <c r="G62" s="26" t="str">
        <f t="shared" si="1"/>
        <v/>
      </c>
      <c r="H62" s="23"/>
      <c r="I62" s="24"/>
      <c r="J62" s="25"/>
      <c r="K62" s="26" t="str">
        <f t="shared" si="2"/>
        <v/>
      </c>
      <c r="L62" s="23"/>
      <c r="M62" s="24"/>
      <c r="N62" s="25"/>
      <c r="O62" s="26" t="str">
        <f t="shared" si="3"/>
        <v/>
      </c>
      <c r="P62" s="23"/>
      <c r="Q62" s="24"/>
      <c r="R62" s="25"/>
      <c r="S62" s="26" t="str">
        <f t="shared" si="4"/>
        <v/>
      </c>
      <c r="T62" s="23"/>
      <c r="U62" s="24"/>
      <c r="V62" s="25"/>
      <c r="W62" s="26" t="str">
        <f t="shared" si="5"/>
        <v/>
      </c>
      <c r="X62" s="23"/>
      <c r="Y62" s="24"/>
      <c r="Z62" s="25"/>
      <c r="AA62" s="26" t="str">
        <f t="shared" si="6"/>
        <v/>
      </c>
      <c r="AB62" s="23"/>
      <c r="AC62" s="24"/>
      <c r="AD62" s="25"/>
      <c r="AE62" s="26" t="str">
        <f t="shared" si="7"/>
        <v/>
      </c>
      <c r="AF62" s="23"/>
      <c r="AG62" s="24"/>
      <c r="AH62" s="25"/>
      <c r="AI62" s="26" t="str">
        <f t="shared" si="8"/>
        <v/>
      </c>
      <c r="AJ62" s="23"/>
      <c r="AK62" s="24"/>
      <c r="AL62" s="25"/>
      <c r="AM62" s="26" t="str">
        <f t="shared" si="9"/>
        <v/>
      </c>
      <c r="AN62" s="23"/>
      <c r="AO62" s="24"/>
      <c r="AP62" s="25"/>
      <c r="AQ62" s="26" t="str">
        <f t="shared" si="10"/>
        <v/>
      </c>
      <c r="AR62" s="20"/>
    </row>
    <row r="63" spans="2:44" ht="12" customHeight="1">
      <c r="B63" s="21">
        <f>IF(情報!$C61="","",情報!$C61)</f>
        <v>214</v>
      </c>
      <c r="C63" s="22" t="str">
        <f t="shared" si="11"/>
        <v/>
      </c>
      <c r="D63" s="23"/>
      <c r="E63" s="24"/>
      <c r="F63" s="25"/>
      <c r="G63" s="26" t="str">
        <f t="shared" si="1"/>
        <v/>
      </c>
      <c r="H63" s="23"/>
      <c r="I63" s="24"/>
      <c r="J63" s="25"/>
      <c r="K63" s="26" t="str">
        <f t="shared" si="2"/>
        <v/>
      </c>
      <c r="L63" s="23"/>
      <c r="M63" s="24"/>
      <c r="N63" s="25"/>
      <c r="O63" s="26" t="str">
        <f t="shared" si="3"/>
        <v/>
      </c>
      <c r="P63" s="23"/>
      <c r="Q63" s="24"/>
      <c r="R63" s="25"/>
      <c r="S63" s="26" t="str">
        <f t="shared" si="4"/>
        <v/>
      </c>
      <c r="T63" s="23"/>
      <c r="U63" s="24"/>
      <c r="V63" s="25"/>
      <c r="W63" s="26" t="str">
        <f t="shared" si="5"/>
        <v/>
      </c>
      <c r="X63" s="23"/>
      <c r="Y63" s="24"/>
      <c r="Z63" s="25"/>
      <c r="AA63" s="26" t="str">
        <f t="shared" si="6"/>
        <v/>
      </c>
      <c r="AB63" s="23"/>
      <c r="AC63" s="24"/>
      <c r="AD63" s="25"/>
      <c r="AE63" s="26" t="str">
        <f t="shared" si="7"/>
        <v/>
      </c>
      <c r="AF63" s="23"/>
      <c r="AG63" s="24"/>
      <c r="AH63" s="25"/>
      <c r="AI63" s="26" t="str">
        <f t="shared" si="8"/>
        <v/>
      </c>
      <c r="AJ63" s="23"/>
      <c r="AK63" s="24"/>
      <c r="AL63" s="25"/>
      <c r="AM63" s="26" t="str">
        <f t="shared" si="9"/>
        <v/>
      </c>
      <c r="AN63" s="23"/>
      <c r="AO63" s="24"/>
      <c r="AP63" s="25"/>
      <c r="AQ63" s="26" t="str">
        <f t="shared" si="10"/>
        <v/>
      </c>
      <c r="AR63" s="20"/>
    </row>
    <row r="64" spans="2:44" ht="12" customHeight="1">
      <c r="B64" s="27">
        <f>IF(情報!$C62="","",情報!$C62)</f>
        <v>215</v>
      </c>
      <c r="C64" s="28" t="str">
        <f t="shared" si="11"/>
        <v/>
      </c>
      <c r="D64" s="29"/>
      <c r="E64" s="30"/>
      <c r="F64" s="31"/>
      <c r="G64" s="32" t="str">
        <f t="shared" si="1"/>
        <v/>
      </c>
      <c r="H64" s="29"/>
      <c r="I64" s="30"/>
      <c r="J64" s="31"/>
      <c r="K64" s="32" t="str">
        <f t="shared" si="2"/>
        <v/>
      </c>
      <c r="L64" s="29"/>
      <c r="M64" s="30"/>
      <c r="N64" s="31"/>
      <c r="O64" s="32" t="str">
        <f t="shared" si="3"/>
        <v/>
      </c>
      <c r="P64" s="29"/>
      <c r="Q64" s="30"/>
      <c r="R64" s="31"/>
      <c r="S64" s="32" t="str">
        <f t="shared" si="4"/>
        <v/>
      </c>
      <c r="T64" s="29"/>
      <c r="U64" s="30"/>
      <c r="V64" s="31"/>
      <c r="W64" s="32" t="str">
        <f t="shared" si="5"/>
        <v/>
      </c>
      <c r="X64" s="29"/>
      <c r="Y64" s="30"/>
      <c r="Z64" s="31"/>
      <c r="AA64" s="32" t="str">
        <f t="shared" si="6"/>
        <v/>
      </c>
      <c r="AB64" s="29"/>
      <c r="AC64" s="30"/>
      <c r="AD64" s="31"/>
      <c r="AE64" s="32" t="str">
        <f t="shared" si="7"/>
        <v/>
      </c>
      <c r="AF64" s="29"/>
      <c r="AG64" s="30"/>
      <c r="AH64" s="31"/>
      <c r="AI64" s="32" t="str">
        <f t="shared" si="8"/>
        <v/>
      </c>
      <c r="AJ64" s="29"/>
      <c r="AK64" s="30"/>
      <c r="AL64" s="31"/>
      <c r="AM64" s="32" t="str">
        <f t="shared" si="9"/>
        <v/>
      </c>
      <c r="AN64" s="29"/>
      <c r="AO64" s="30"/>
      <c r="AP64" s="31"/>
      <c r="AQ64" s="32" t="str">
        <f t="shared" si="10"/>
        <v/>
      </c>
      <c r="AR64" s="20"/>
    </row>
    <row r="65" spans="2:44" ht="12" customHeight="1">
      <c r="B65" s="33">
        <f>IF(情報!$C63="","",情報!$C63)</f>
        <v>216</v>
      </c>
      <c r="C65" s="34" t="str">
        <f t="shared" si="11"/>
        <v/>
      </c>
      <c r="D65" s="35"/>
      <c r="E65" s="36"/>
      <c r="F65" s="37"/>
      <c r="G65" s="38" t="str">
        <f t="shared" si="1"/>
        <v/>
      </c>
      <c r="H65" s="35"/>
      <c r="I65" s="36"/>
      <c r="J65" s="37"/>
      <c r="K65" s="38" t="str">
        <f t="shared" si="2"/>
        <v/>
      </c>
      <c r="L65" s="35"/>
      <c r="M65" s="36"/>
      <c r="N65" s="37"/>
      <c r="O65" s="38" t="str">
        <f t="shared" si="3"/>
        <v/>
      </c>
      <c r="P65" s="35"/>
      <c r="Q65" s="36"/>
      <c r="R65" s="37"/>
      <c r="S65" s="38" t="str">
        <f t="shared" si="4"/>
        <v/>
      </c>
      <c r="T65" s="35"/>
      <c r="U65" s="36"/>
      <c r="V65" s="37"/>
      <c r="W65" s="38" t="str">
        <f t="shared" si="5"/>
        <v/>
      </c>
      <c r="X65" s="35"/>
      <c r="Y65" s="36"/>
      <c r="Z65" s="37"/>
      <c r="AA65" s="38" t="str">
        <f t="shared" si="6"/>
        <v/>
      </c>
      <c r="AB65" s="35"/>
      <c r="AC65" s="36"/>
      <c r="AD65" s="37"/>
      <c r="AE65" s="38" t="str">
        <f t="shared" si="7"/>
        <v/>
      </c>
      <c r="AF65" s="35"/>
      <c r="AG65" s="36"/>
      <c r="AH65" s="37"/>
      <c r="AI65" s="38" t="str">
        <f t="shared" si="8"/>
        <v/>
      </c>
      <c r="AJ65" s="35"/>
      <c r="AK65" s="36"/>
      <c r="AL65" s="37"/>
      <c r="AM65" s="38" t="str">
        <f t="shared" si="9"/>
        <v/>
      </c>
      <c r="AN65" s="35"/>
      <c r="AO65" s="36"/>
      <c r="AP65" s="37"/>
      <c r="AQ65" s="38" t="str">
        <f t="shared" si="10"/>
        <v/>
      </c>
      <c r="AR65" s="20"/>
    </row>
    <row r="66" spans="2:44" ht="12" customHeight="1">
      <c r="B66" s="21">
        <f>IF(情報!$C64="","",情報!$C64)</f>
        <v>217</v>
      </c>
      <c r="C66" s="22" t="str">
        <f t="shared" si="11"/>
        <v/>
      </c>
      <c r="D66" s="23"/>
      <c r="E66" s="24"/>
      <c r="F66" s="25"/>
      <c r="G66" s="26" t="str">
        <f t="shared" si="1"/>
        <v/>
      </c>
      <c r="H66" s="23"/>
      <c r="I66" s="24"/>
      <c r="J66" s="25"/>
      <c r="K66" s="26" t="str">
        <f t="shared" si="2"/>
        <v/>
      </c>
      <c r="L66" s="23"/>
      <c r="M66" s="24"/>
      <c r="N66" s="25"/>
      <c r="O66" s="26" t="str">
        <f t="shared" si="3"/>
        <v/>
      </c>
      <c r="P66" s="23"/>
      <c r="Q66" s="24"/>
      <c r="R66" s="25"/>
      <c r="S66" s="26" t="str">
        <f t="shared" si="4"/>
        <v/>
      </c>
      <c r="T66" s="23"/>
      <c r="U66" s="24"/>
      <c r="V66" s="25"/>
      <c r="W66" s="26" t="str">
        <f t="shared" si="5"/>
        <v/>
      </c>
      <c r="X66" s="23"/>
      <c r="Y66" s="24"/>
      <c r="Z66" s="25"/>
      <c r="AA66" s="26" t="str">
        <f t="shared" si="6"/>
        <v/>
      </c>
      <c r="AB66" s="23"/>
      <c r="AC66" s="24"/>
      <c r="AD66" s="25"/>
      <c r="AE66" s="26" t="str">
        <f t="shared" si="7"/>
        <v/>
      </c>
      <c r="AF66" s="23"/>
      <c r="AG66" s="24"/>
      <c r="AH66" s="25"/>
      <c r="AI66" s="26" t="str">
        <f t="shared" si="8"/>
        <v/>
      </c>
      <c r="AJ66" s="23"/>
      <c r="AK66" s="24"/>
      <c r="AL66" s="25"/>
      <c r="AM66" s="26" t="str">
        <f t="shared" si="9"/>
        <v/>
      </c>
      <c r="AN66" s="23"/>
      <c r="AO66" s="24"/>
      <c r="AP66" s="25"/>
      <c r="AQ66" s="26" t="str">
        <f t="shared" si="10"/>
        <v/>
      </c>
      <c r="AR66" s="20"/>
    </row>
    <row r="67" spans="2:44" ht="12" customHeight="1">
      <c r="B67" s="21">
        <f>IF(情報!$C65="","",情報!$C65)</f>
        <v>218</v>
      </c>
      <c r="C67" s="22" t="str">
        <f t="shared" si="11"/>
        <v/>
      </c>
      <c r="D67" s="23"/>
      <c r="E67" s="24"/>
      <c r="F67" s="25"/>
      <c r="G67" s="26" t="str">
        <f t="shared" si="1"/>
        <v/>
      </c>
      <c r="H67" s="23"/>
      <c r="I67" s="24"/>
      <c r="J67" s="25"/>
      <c r="K67" s="26" t="str">
        <f t="shared" si="2"/>
        <v/>
      </c>
      <c r="L67" s="23"/>
      <c r="M67" s="24"/>
      <c r="N67" s="25"/>
      <c r="O67" s="26" t="str">
        <f t="shared" si="3"/>
        <v/>
      </c>
      <c r="P67" s="23"/>
      <c r="Q67" s="24"/>
      <c r="R67" s="25"/>
      <c r="S67" s="26" t="str">
        <f t="shared" si="4"/>
        <v/>
      </c>
      <c r="T67" s="23"/>
      <c r="U67" s="24"/>
      <c r="V67" s="25"/>
      <c r="W67" s="26" t="str">
        <f t="shared" si="5"/>
        <v/>
      </c>
      <c r="X67" s="23"/>
      <c r="Y67" s="24"/>
      <c r="Z67" s="25"/>
      <c r="AA67" s="26" t="str">
        <f t="shared" si="6"/>
        <v/>
      </c>
      <c r="AB67" s="23"/>
      <c r="AC67" s="24"/>
      <c r="AD67" s="25"/>
      <c r="AE67" s="26" t="str">
        <f t="shared" si="7"/>
        <v/>
      </c>
      <c r="AF67" s="23"/>
      <c r="AG67" s="24"/>
      <c r="AH67" s="25"/>
      <c r="AI67" s="26" t="str">
        <f t="shared" si="8"/>
        <v/>
      </c>
      <c r="AJ67" s="23"/>
      <c r="AK67" s="24"/>
      <c r="AL67" s="25"/>
      <c r="AM67" s="26" t="str">
        <f t="shared" si="9"/>
        <v/>
      </c>
      <c r="AN67" s="23"/>
      <c r="AO67" s="24"/>
      <c r="AP67" s="25"/>
      <c r="AQ67" s="26" t="str">
        <f t="shared" si="10"/>
        <v/>
      </c>
      <c r="AR67" s="20"/>
    </row>
    <row r="68" spans="2:44" ht="12" customHeight="1">
      <c r="B68" s="21">
        <f>IF(情報!$C66="","",情報!$C66)</f>
        <v>219</v>
      </c>
      <c r="C68" s="22" t="str">
        <f t="shared" si="11"/>
        <v/>
      </c>
      <c r="D68" s="23"/>
      <c r="E68" s="24"/>
      <c r="F68" s="25"/>
      <c r="G68" s="26" t="str">
        <f t="shared" si="1"/>
        <v/>
      </c>
      <c r="H68" s="23"/>
      <c r="I68" s="24"/>
      <c r="J68" s="25"/>
      <c r="K68" s="26" t="str">
        <f t="shared" si="2"/>
        <v/>
      </c>
      <c r="L68" s="23"/>
      <c r="M68" s="24"/>
      <c r="N68" s="25"/>
      <c r="O68" s="26" t="str">
        <f t="shared" si="3"/>
        <v/>
      </c>
      <c r="P68" s="23"/>
      <c r="Q68" s="24"/>
      <c r="R68" s="25"/>
      <c r="S68" s="26" t="str">
        <f t="shared" si="4"/>
        <v/>
      </c>
      <c r="T68" s="23"/>
      <c r="U68" s="24"/>
      <c r="V68" s="25"/>
      <c r="W68" s="26" t="str">
        <f t="shared" si="5"/>
        <v/>
      </c>
      <c r="X68" s="23"/>
      <c r="Y68" s="24"/>
      <c r="Z68" s="25"/>
      <c r="AA68" s="26" t="str">
        <f t="shared" si="6"/>
        <v/>
      </c>
      <c r="AB68" s="23"/>
      <c r="AC68" s="24"/>
      <c r="AD68" s="25"/>
      <c r="AE68" s="26" t="str">
        <f t="shared" si="7"/>
        <v/>
      </c>
      <c r="AF68" s="23"/>
      <c r="AG68" s="24"/>
      <c r="AH68" s="25"/>
      <c r="AI68" s="26" t="str">
        <f t="shared" si="8"/>
        <v/>
      </c>
      <c r="AJ68" s="23"/>
      <c r="AK68" s="24"/>
      <c r="AL68" s="25"/>
      <c r="AM68" s="26" t="str">
        <f t="shared" si="9"/>
        <v/>
      </c>
      <c r="AN68" s="23"/>
      <c r="AO68" s="24"/>
      <c r="AP68" s="25"/>
      <c r="AQ68" s="26" t="str">
        <f t="shared" si="10"/>
        <v/>
      </c>
      <c r="AR68" s="20"/>
    </row>
    <row r="69" spans="2:44" ht="12" customHeight="1">
      <c r="B69" s="27">
        <f>IF(情報!$C67="","",情報!$C67)</f>
        <v>220</v>
      </c>
      <c r="C69" s="28" t="str">
        <f t="shared" ref="C69:C100" si="12">IF(ISERROR(VLOOKUP($B69,名列,2,FALSE)&amp;""),"",VLOOKUP($B69,名列,2,FALSE)&amp;"")</f>
        <v/>
      </c>
      <c r="D69" s="29"/>
      <c r="E69" s="30"/>
      <c r="F69" s="31"/>
      <c r="G69" s="32" t="str">
        <f t="shared" ref="G69:G132" si="13">IF(D69&amp;E69&amp;F69="","",SUM(D69:F69))</f>
        <v/>
      </c>
      <c r="H69" s="29"/>
      <c r="I69" s="30"/>
      <c r="J69" s="31"/>
      <c r="K69" s="32" t="str">
        <f t="shared" ref="K69:K132" si="14">IF(H69&amp;I69&amp;J69="","",SUM(H69:J69))</f>
        <v/>
      </c>
      <c r="L69" s="29"/>
      <c r="M69" s="30"/>
      <c r="N69" s="31"/>
      <c r="O69" s="32" t="str">
        <f t="shared" ref="O69:O132" si="15">IF(L69&amp;M69&amp;N69="","",SUM(L69:N69))</f>
        <v/>
      </c>
      <c r="P69" s="29"/>
      <c r="Q69" s="30"/>
      <c r="R69" s="31"/>
      <c r="S69" s="32" t="str">
        <f t="shared" ref="S69:S132" si="16">IF(P69&amp;Q69&amp;R69="","",SUM(P69:R69))</f>
        <v/>
      </c>
      <c r="T69" s="29"/>
      <c r="U69" s="30"/>
      <c r="V69" s="31"/>
      <c r="W69" s="32" t="str">
        <f t="shared" ref="W69:W132" si="17">IF(T69&amp;U69&amp;V69="","",SUM(T69:V69))</f>
        <v/>
      </c>
      <c r="X69" s="29"/>
      <c r="Y69" s="30"/>
      <c r="Z69" s="31"/>
      <c r="AA69" s="32" t="str">
        <f t="shared" ref="AA69:AA132" si="18">IF(X69&amp;Y69&amp;Z69="","",SUM(X69:Z69))</f>
        <v/>
      </c>
      <c r="AB69" s="29"/>
      <c r="AC69" s="30"/>
      <c r="AD69" s="31"/>
      <c r="AE69" s="32" t="str">
        <f t="shared" ref="AE69:AE132" si="19">IF(AB69&amp;AC69&amp;AD69="","",SUM(AB69:AD69))</f>
        <v/>
      </c>
      <c r="AF69" s="29"/>
      <c r="AG69" s="30"/>
      <c r="AH69" s="31"/>
      <c r="AI69" s="32" t="str">
        <f t="shared" ref="AI69:AI132" si="20">IF(AF69&amp;AG69&amp;AH69="","",SUM(AF69:AH69))</f>
        <v/>
      </c>
      <c r="AJ69" s="29"/>
      <c r="AK69" s="30"/>
      <c r="AL69" s="31"/>
      <c r="AM69" s="32" t="str">
        <f t="shared" ref="AM69:AM132" si="21">IF(AJ69&amp;AK69&amp;AL69="","",SUM(AJ69:AL69))</f>
        <v/>
      </c>
      <c r="AN69" s="29"/>
      <c r="AO69" s="30"/>
      <c r="AP69" s="31"/>
      <c r="AQ69" s="32" t="str">
        <f t="shared" ref="AQ69:AQ132" si="22">IF(AN69&amp;AO69&amp;AP69="","",SUM(AN69:AP69))</f>
        <v/>
      </c>
      <c r="AR69" s="20"/>
    </row>
    <row r="70" spans="2:44" ht="12" customHeight="1">
      <c r="B70" s="33">
        <f>IF(情報!$C68="","",情報!$C68)</f>
        <v>221</v>
      </c>
      <c r="C70" s="34" t="str">
        <f t="shared" si="12"/>
        <v/>
      </c>
      <c r="D70" s="35"/>
      <c r="E70" s="36"/>
      <c r="F70" s="37"/>
      <c r="G70" s="38" t="str">
        <f t="shared" si="13"/>
        <v/>
      </c>
      <c r="H70" s="35"/>
      <c r="I70" s="36"/>
      <c r="J70" s="37"/>
      <c r="K70" s="38" t="str">
        <f t="shared" si="14"/>
        <v/>
      </c>
      <c r="L70" s="35"/>
      <c r="M70" s="36"/>
      <c r="N70" s="37"/>
      <c r="O70" s="38" t="str">
        <f t="shared" si="15"/>
        <v/>
      </c>
      <c r="P70" s="35"/>
      <c r="Q70" s="36"/>
      <c r="R70" s="37"/>
      <c r="S70" s="38" t="str">
        <f t="shared" si="16"/>
        <v/>
      </c>
      <c r="T70" s="35"/>
      <c r="U70" s="36"/>
      <c r="V70" s="37"/>
      <c r="W70" s="38" t="str">
        <f t="shared" si="17"/>
        <v/>
      </c>
      <c r="X70" s="35"/>
      <c r="Y70" s="36"/>
      <c r="Z70" s="37"/>
      <c r="AA70" s="38" t="str">
        <f t="shared" si="18"/>
        <v/>
      </c>
      <c r="AB70" s="35"/>
      <c r="AC70" s="36"/>
      <c r="AD70" s="37"/>
      <c r="AE70" s="38" t="str">
        <f t="shared" si="19"/>
        <v/>
      </c>
      <c r="AF70" s="35"/>
      <c r="AG70" s="36"/>
      <c r="AH70" s="37"/>
      <c r="AI70" s="38" t="str">
        <f t="shared" si="20"/>
        <v/>
      </c>
      <c r="AJ70" s="35"/>
      <c r="AK70" s="36"/>
      <c r="AL70" s="37"/>
      <c r="AM70" s="38" t="str">
        <f t="shared" si="21"/>
        <v/>
      </c>
      <c r="AN70" s="35"/>
      <c r="AO70" s="36"/>
      <c r="AP70" s="37"/>
      <c r="AQ70" s="38" t="str">
        <f t="shared" si="22"/>
        <v/>
      </c>
      <c r="AR70" s="20"/>
    </row>
    <row r="71" spans="2:44" ht="12" customHeight="1">
      <c r="B71" s="21">
        <f>IF(情報!$C69="","",情報!$C69)</f>
        <v>222</v>
      </c>
      <c r="C71" s="22" t="str">
        <f t="shared" si="12"/>
        <v/>
      </c>
      <c r="D71" s="23"/>
      <c r="E71" s="24"/>
      <c r="F71" s="25"/>
      <c r="G71" s="26" t="str">
        <f t="shared" si="13"/>
        <v/>
      </c>
      <c r="H71" s="23"/>
      <c r="I71" s="24"/>
      <c r="J71" s="25"/>
      <c r="K71" s="26" t="str">
        <f t="shared" si="14"/>
        <v/>
      </c>
      <c r="L71" s="23"/>
      <c r="M71" s="24"/>
      <c r="N71" s="25"/>
      <c r="O71" s="26" t="str">
        <f t="shared" si="15"/>
        <v/>
      </c>
      <c r="P71" s="23"/>
      <c r="Q71" s="24"/>
      <c r="R71" s="25"/>
      <c r="S71" s="26" t="str">
        <f t="shared" si="16"/>
        <v/>
      </c>
      <c r="T71" s="23"/>
      <c r="U71" s="24"/>
      <c r="V71" s="25"/>
      <c r="W71" s="26" t="str">
        <f t="shared" si="17"/>
        <v/>
      </c>
      <c r="X71" s="23"/>
      <c r="Y71" s="24"/>
      <c r="Z71" s="25"/>
      <c r="AA71" s="26" t="str">
        <f t="shared" si="18"/>
        <v/>
      </c>
      <c r="AB71" s="23"/>
      <c r="AC71" s="24"/>
      <c r="AD71" s="25"/>
      <c r="AE71" s="26" t="str">
        <f t="shared" si="19"/>
        <v/>
      </c>
      <c r="AF71" s="23"/>
      <c r="AG71" s="24"/>
      <c r="AH71" s="25"/>
      <c r="AI71" s="26" t="str">
        <f t="shared" si="20"/>
        <v/>
      </c>
      <c r="AJ71" s="23"/>
      <c r="AK71" s="24"/>
      <c r="AL71" s="25"/>
      <c r="AM71" s="26" t="str">
        <f t="shared" si="21"/>
        <v/>
      </c>
      <c r="AN71" s="23"/>
      <c r="AO71" s="24"/>
      <c r="AP71" s="25"/>
      <c r="AQ71" s="26" t="str">
        <f t="shared" si="22"/>
        <v/>
      </c>
      <c r="AR71" s="20"/>
    </row>
    <row r="72" spans="2:44" ht="12" customHeight="1">
      <c r="B72" s="21">
        <f>IF(情報!$C70="","",情報!$C70)</f>
        <v>223</v>
      </c>
      <c r="C72" s="22" t="str">
        <f t="shared" si="12"/>
        <v/>
      </c>
      <c r="D72" s="23"/>
      <c r="E72" s="24"/>
      <c r="F72" s="25"/>
      <c r="G72" s="26" t="str">
        <f t="shared" si="13"/>
        <v/>
      </c>
      <c r="H72" s="23"/>
      <c r="I72" s="24"/>
      <c r="J72" s="25"/>
      <c r="K72" s="26" t="str">
        <f t="shared" si="14"/>
        <v/>
      </c>
      <c r="L72" s="23"/>
      <c r="M72" s="24"/>
      <c r="N72" s="25"/>
      <c r="O72" s="26" t="str">
        <f t="shared" si="15"/>
        <v/>
      </c>
      <c r="P72" s="23"/>
      <c r="Q72" s="24"/>
      <c r="R72" s="25"/>
      <c r="S72" s="26" t="str">
        <f t="shared" si="16"/>
        <v/>
      </c>
      <c r="T72" s="23"/>
      <c r="U72" s="24"/>
      <c r="V72" s="25"/>
      <c r="W72" s="26" t="str">
        <f t="shared" si="17"/>
        <v/>
      </c>
      <c r="X72" s="23"/>
      <c r="Y72" s="24"/>
      <c r="Z72" s="25"/>
      <c r="AA72" s="26" t="str">
        <f t="shared" si="18"/>
        <v/>
      </c>
      <c r="AB72" s="23"/>
      <c r="AC72" s="24"/>
      <c r="AD72" s="25"/>
      <c r="AE72" s="26" t="str">
        <f t="shared" si="19"/>
        <v/>
      </c>
      <c r="AF72" s="23"/>
      <c r="AG72" s="24"/>
      <c r="AH72" s="25"/>
      <c r="AI72" s="26" t="str">
        <f t="shared" si="20"/>
        <v/>
      </c>
      <c r="AJ72" s="23"/>
      <c r="AK72" s="24"/>
      <c r="AL72" s="25"/>
      <c r="AM72" s="26" t="str">
        <f t="shared" si="21"/>
        <v/>
      </c>
      <c r="AN72" s="23"/>
      <c r="AO72" s="24"/>
      <c r="AP72" s="25"/>
      <c r="AQ72" s="26" t="str">
        <f t="shared" si="22"/>
        <v/>
      </c>
      <c r="AR72" s="20"/>
    </row>
    <row r="73" spans="2:44" ht="12" customHeight="1">
      <c r="B73" s="21">
        <f>IF(情報!$C71="","",情報!$C71)</f>
        <v>224</v>
      </c>
      <c r="C73" s="22" t="str">
        <f t="shared" si="12"/>
        <v/>
      </c>
      <c r="D73" s="23"/>
      <c r="E73" s="24"/>
      <c r="F73" s="25"/>
      <c r="G73" s="26" t="str">
        <f t="shared" si="13"/>
        <v/>
      </c>
      <c r="H73" s="23"/>
      <c r="I73" s="24"/>
      <c r="J73" s="25"/>
      <c r="K73" s="26" t="str">
        <f t="shared" si="14"/>
        <v/>
      </c>
      <c r="L73" s="23"/>
      <c r="M73" s="24"/>
      <c r="N73" s="25"/>
      <c r="O73" s="26" t="str">
        <f t="shared" si="15"/>
        <v/>
      </c>
      <c r="P73" s="23"/>
      <c r="Q73" s="24"/>
      <c r="R73" s="25"/>
      <c r="S73" s="26" t="str">
        <f t="shared" si="16"/>
        <v/>
      </c>
      <c r="T73" s="23"/>
      <c r="U73" s="24"/>
      <c r="V73" s="25"/>
      <c r="W73" s="26" t="str">
        <f t="shared" si="17"/>
        <v/>
      </c>
      <c r="X73" s="23"/>
      <c r="Y73" s="24"/>
      <c r="Z73" s="25"/>
      <c r="AA73" s="26" t="str">
        <f t="shared" si="18"/>
        <v/>
      </c>
      <c r="AB73" s="23"/>
      <c r="AC73" s="24"/>
      <c r="AD73" s="25"/>
      <c r="AE73" s="26" t="str">
        <f t="shared" si="19"/>
        <v/>
      </c>
      <c r="AF73" s="23"/>
      <c r="AG73" s="24"/>
      <c r="AH73" s="25"/>
      <c r="AI73" s="26" t="str">
        <f t="shared" si="20"/>
        <v/>
      </c>
      <c r="AJ73" s="23"/>
      <c r="AK73" s="24"/>
      <c r="AL73" s="25"/>
      <c r="AM73" s="26" t="str">
        <f t="shared" si="21"/>
        <v/>
      </c>
      <c r="AN73" s="23"/>
      <c r="AO73" s="24"/>
      <c r="AP73" s="25"/>
      <c r="AQ73" s="26" t="str">
        <f t="shared" si="22"/>
        <v/>
      </c>
      <c r="AR73" s="20"/>
    </row>
    <row r="74" spans="2:44" ht="12" customHeight="1">
      <c r="B74" s="27">
        <f>IF(情報!$C72="","",情報!$C72)</f>
        <v>225</v>
      </c>
      <c r="C74" s="28" t="str">
        <f t="shared" si="12"/>
        <v/>
      </c>
      <c r="D74" s="29"/>
      <c r="E74" s="30"/>
      <c r="F74" s="31"/>
      <c r="G74" s="32" t="str">
        <f t="shared" si="13"/>
        <v/>
      </c>
      <c r="H74" s="29"/>
      <c r="I74" s="30"/>
      <c r="J74" s="31"/>
      <c r="K74" s="32" t="str">
        <f t="shared" si="14"/>
        <v/>
      </c>
      <c r="L74" s="29"/>
      <c r="M74" s="30"/>
      <c r="N74" s="31"/>
      <c r="O74" s="32" t="str">
        <f t="shared" si="15"/>
        <v/>
      </c>
      <c r="P74" s="29"/>
      <c r="Q74" s="30"/>
      <c r="R74" s="31"/>
      <c r="S74" s="32" t="str">
        <f t="shared" si="16"/>
        <v/>
      </c>
      <c r="T74" s="29"/>
      <c r="U74" s="30"/>
      <c r="V74" s="31"/>
      <c r="W74" s="32" t="str">
        <f t="shared" si="17"/>
        <v/>
      </c>
      <c r="X74" s="29"/>
      <c r="Y74" s="30"/>
      <c r="Z74" s="31"/>
      <c r="AA74" s="32" t="str">
        <f t="shared" si="18"/>
        <v/>
      </c>
      <c r="AB74" s="29"/>
      <c r="AC74" s="30"/>
      <c r="AD74" s="31"/>
      <c r="AE74" s="32" t="str">
        <f t="shared" si="19"/>
        <v/>
      </c>
      <c r="AF74" s="29"/>
      <c r="AG74" s="30"/>
      <c r="AH74" s="31"/>
      <c r="AI74" s="32" t="str">
        <f t="shared" si="20"/>
        <v/>
      </c>
      <c r="AJ74" s="29"/>
      <c r="AK74" s="30"/>
      <c r="AL74" s="31"/>
      <c r="AM74" s="32" t="str">
        <f t="shared" si="21"/>
        <v/>
      </c>
      <c r="AN74" s="29"/>
      <c r="AO74" s="30"/>
      <c r="AP74" s="31"/>
      <c r="AQ74" s="32" t="str">
        <f t="shared" si="22"/>
        <v/>
      </c>
      <c r="AR74" s="20"/>
    </row>
    <row r="75" spans="2:44" ht="12" customHeight="1">
      <c r="B75" s="33">
        <f>IF(情報!$C73="","",情報!$C73)</f>
        <v>226</v>
      </c>
      <c r="C75" s="34" t="str">
        <f t="shared" si="12"/>
        <v/>
      </c>
      <c r="D75" s="35"/>
      <c r="E75" s="36"/>
      <c r="F75" s="37"/>
      <c r="G75" s="38" t="str">
        <f t="shared" si="13"/>
        <v/>
      </c>
      <c r="H75" s="35"/>
      <c r="I75" s="36"/>
      <c r="J75" s="37"/>
      <c r="K75" s="38" t="str">
        <f t="shared" si="14"/>
        <v/>
      </c>
      <c r="L75" s="35"/>
      <c r="M75" s="36"/>
      <c r="N75" s="37"/>
      <c r="O75" s="38" t="str">
        <f t="shared" si="15"/>
        <v/>
      </c>
      <c r="P75" s="35"/>
      <c r="Q75" s="36"/>
      <c r="R75" s="37"/>
      <c r="S75" s="38" t="str">
        <f t="shared" si="16"/>
        <v/>
      </c>
      <c r="T75" s="35"/>
      <c r="U75" s="36"/>
      <c r="V75" s="37"/>
      <c r="W75" s="38" t="str">
        <f t="shared" si="17"/>
        <v/>
      </c>
      <c r="X75" s="35"/>
      <c r="Y75" s="36"/>
      <c r="Z75" s="37"/>
      <c r="AA75" s="38" t="str">
        <f t="shared" si="18"/>
        <v/>
      </c>
      <c r="AB75" s="35"/>
      <c r="AC75" s="36"/>
      <c r="AD75" s="37"/>
      <c r="AE75" s="38" t="str">
        <f t="shared" si="19"/>
        <v/>
      </c>
      <c r="AF75" s="35"/>
      <c r="AG75" s="36"/>
      <c r="AH75" s="37"/>
      <c r="AI75" s="38" t="str">
        <f t="shared" si="20"/>
        <v/>
      </c>
      <c r="AJ75" s="35"/>
      <c r="AK75" s="36"/>
      <c r="AL75" s="37"/>
      <c r="AM75" s="38" t="str">
        <f t="shared" si="21"/>
        <v/>
      </c>
      <c r="AN75" s="35"/>
      <c r="AO75" s="36"/>
      <c r="AP75" s="37"/>
      <c r="AQ75" s="38" t="str">
        <f t="shared" si="22"/>
        <v/>
      </c>
      <c r="AR75" s="20"/>
    </row>
    <row r="76" spans="2:44" ht="12" customHeight="1">
      <c r="B76" s="21">
        <f>IF(情報!$C74="","",情報!$C74)</f>
        <v>227</v>
      </c>
      <c r="C76" s="22" t="str">
        <f t="shared" si="12"/>
        <v/>
      </c>
      <c r="D76" s="23"/>
      <c r="E76" s="24"/>
      <c r="F76" s="25"/>
      <c r="G76" s="26" t="str">
        <f t="shared" si="13"/>
        <v/>
      </c>
      <c r="H76" s="23"/>
      <c r="I76" s="24"/>
      <c r="J76" s="25"/>
      <c r="K76" s="26" t="str">
        <f t="shared" si="14"/>
        <v/>
      </c>
      <c r="L76" s="23"/>
      <c r="M76" s="24"/>
      <c r="N76" s="25"/>
      <c r="O76" s="26" t="str">
        <f t="shared" si="15"/>
        <v/>
      </c>
      <c r="P76" s="23"/>
      <c r="Q76" s="24"/>
      <c r="R76" s="25"/>
      <c r="S76" s="26" t="str">
        <f t="shared" si="16"/>
        <v/>
      </c>
      <c r="T76" s="23"/>
      <c r="U76" s="24"/>
      <c r="V76" s="25"/>
      <c r="W76" s="26" t="str">
        <f t="shared" si="17"/>
        <v/>
      </c>
      <c r="X76" s="23"/>
      <c r="Y76" s="24"/>
      <c r="Z76" s="25"/>
      <c r="AA76" s="26" t="str">
        <f t="shared" si="18"/>
        <v/>
      </c>
      <c r="AB76" s="23"/>
      <c r="AC76" s="24"/>
      <c r="AD76" s="25"/>
      <c r="AE76" s="26" t="str">
        <f t="shared" si="19"/>
        <v/>
      </c>
      <c r="AF76" s="23"/>
      <c r="AG76" s="24"/>
      <c r="AH76" s="25"/>
      <c r="AI76" s="26" t="str">
        <f t="shared" si="20"/>
        <v/>
      </c>
      <c r="AJ76" s="23"/>
      <c r="AK76" s="24"/>
      <c r="AL76" s="25"/>
      <c r="AM76" s="26" t="str">
        <f t="shared" si="21"/>
        <v/>
      </c>
      <c r="AN76" s="23"/>
      <c r="AO76" s="24"/>
      <c r="AP76" s="25"/>
      <c r="AQ76" s="26" t="str">
        <f t="shared" si="22"/>
        <v/>
      </c>
      <c r="AR76" s="20"/>
    </row>
    <row r="77" spans="2:44" ht="12" customHeight="1">
      <c r="B77" s="21">
        <f>IF(情報!$C75="","",情報!$C75)</f>
        <v>228</v>
      </c>
      <c r="C77" s="22" t="str">
        <f t="shared" si="12"/>
        <v/>
      </c>
      <c r="D77" s="23"/>
      <c r="E77" s="24"/>
      <c r="F77" s="25"/>
      <c r="G77" s="26" t="str">
        <f t="shared" si="13"/>
        <v/>
      </c>
      <c r="H77" s="23"/>
      <c r="I77" s="24"/>
      <c r="J77" s="25"/>
      <c r="K77" s="26" t="str">
        <f t="shared" si="14"/>
        <v/>
      </c>
      <c r="L77" s="23"/>
      <c r="M77" s="24"/>
      <c r="N77" s="25"/>
      <c r="O77" s="26" t="str">
        <f t="shared" si="15"/>
        <v/>
      </c>
      <c r="P77" s="23"/>
      <c r="Q77" s="24"/>
      <c r="R77" s="25"/>
      <c r="S77" s="26" t="str">
        <f t="shared" si="16"/>
        <v/>
      </c>
      <c r="T77" s="23"/>
      <c r="U77" s="24"/>
      <c r="V77" s="25"/>
      <c r="W77" s="26" t="str">
        <f t="shared" si="17"/>
        <v/>
      </c>
      <c r="X77" s="23"/>
      <c r="Y77" s="24"/>
      <c r="Z77" s="25"/>
      <c r="AA77" s="26" t="str">
        <f t="shared" si="18"/>
        <v/>
      </c>
      <c r="AB77" s="23"/>
      <c r="AC77" s="24"/>
      <c r="AD77" s="25"/>
      <c r="AE77" s="26" t="str">
        <f t="shared" si="19"/>
        <v/>
      </c>
      <c r="AF77" s="23"/>
      <c r="AG77" s="24"/>
      <c r="AH77" s="25"/>
      <c r="AI77" s="26" t="str">
        <f t="shared" si="20"/>
        <v/>
      </c>
      <c r="AJ77" s="23"/>
      <c r="AK77" s="24"/>
      <c r="AL77" s="25"/>
      <c r="AM77" s="26" t="str">
        <f t="shared" si="21"/>
        <v/>
      </c>
      <c r="AN77" s="23"/>
      <c r="AO77" s="24"/>
      <c r="AP77" s="25"/>
      <c r="AQ77" s="26" t="str">
        <f t="shared" si="22"/>
        <v/>
      </c>
      <c r="AR77" s="20"/>
    </row>
    <row r="78" spans="2:44" ht="12" customHeight="1">
      <c r="B78" s="21">
        <f>IF(情報!$C76="","",情報!$C76)</f>
        <v>229</v>
      </c>
      <c r="C78" s="22" t="str">
        <f t="shared" si="12"/>
        <v/>
      </c>
      <c r="D78" s="23"/>
      <c r="E78" s="24"/>
      <c r="F78" s="25"/>
      <c r="G78" s="26" t="str">
        <f t="shared" si="13"/>
        <v/>
      </c>
      <c r="H78" s="23"/>
      <c r="I78" s="24"/>
      <c r="J78" s="25"/>
      <c r="K78" s="26" t="str">
        <f t="shared" si="14"/>
        <v/>
      </c>
      <c r="L78" s="23"/>
      <c r="M78" s="24"/>
      <c r="N78" s="25"/>
      <c r="O78" s="26" t="str">
        <f t="shared" si="15"/>
        <v/>
      </c>
      <c r="P78" s="23"/>
      <c r="Q78" s="24"/>
      <c r="R78" s="25"/>
      <c r="S78" s="26" t="str">
        <f t="shared" si="16"/>
        <v/>
      </c>
      <c r="T78" s="23"/>
      <c r="U78" s="24"/>
      <c r="V78" s="25"/>
      <c r="W78" s="26" t="str">
        <f t="shared" si="17"/>
        <v/>
      </c>
      <c r="X78" s="23"/>
      <c r="Y78" s="24"/>
      <c r="Z78" s="25"/>
      <c r="AA78" s="26" t="str">
        <f t="shared" si="18"/>
        <v/>
      </c>
      <c r="AB78" s="23"/>
      <c r="AC78" s="24"/>
      <c r="AD78" s="25"/>
      <c r="AE78" s="26" t="str">
        <f t="shared" si="19"/>
        <v/>
      </c>
      <c r="AF78" s="23"/>
      <c r="AG78" s="24"/>
      <c r="AH78" s="25"/>
      <c r="AI78" s="26" t="str">
        <f t="shared" si="20"/>
        <v/>
      </c>
      <c r="AJ78" s="23"/>
      <c r="AK78" s="24"/>
      <c r="AL78" s="25"/>
      <c r="AM78" s="26" t="str">
        <f t="shared" si="21"/>
        <v/>
      </c>
      <c r="AN78" s="23"/>
      <c r="AO78" s="24"/>
      <c r="AP78" s="25"/>
      <c r="AQ78" s="26" t="str">
        <f t="shared" si="22"/>
        <v/>
      </c>
      <c r="AR78" s="20"/>
    </row>
    <row r="79" spans="2:44" ht="12" customHeight="1">
      <c r="B79" s="27">
        <f>IF(情報!$C77="","",情報!$C77)</f>
        <v>230</v>
      </c>
      <c r="C79" s="28" t="str">
        <f t="shared" si="12"/>
        <v/>
      </c>
      <c r="D79" s="29"/>
      <c r="E79" s="30"/>
      <c r="F79" s="31"/>
      <c r="G79" s="32" t="str">
        <f t="shared" si="13"/>
        <v/>
      </c>
      <c r="H79" s="29"/>
      <c r="I79" s="30"/>
      <c r="J79" s="31"/>
      <c r="K79" s="32" t="str">
        <f t="shared" si="14"/>
        <v/>
      </c>
      <c r="L79" s="29"/>
      <c r="M79" s="30"/>
      <c r="N79" s="31"/>
      <c r="O79" s="32" t="str">
        <f t="shared" si="15"/>
        <v/>
      </c>
      <c r="P79" s="29"/>
      <c r="Q79" s="30"/>
      <c r="R79" s="31"/>
      <c r="S79" s="32" t="str">
        <f t="shared" si="16"/>
        <v/>
      </c>
      <c r="T79" s="29"/>
      <c r="U79" s="30"/>
      <c r="V79" s="31"/>
      <c r="W79" s="32" t="str">
        <f t="shared" si="17"/>
        <v/>
      </c>
      <c r="X79" s="29"/>
      <c r="Y79" s="30"/>
      <c r="Z79" s="31"/>
      <c r="AA79" s="32" t="str">
        <f t="shared" si="18"/>
        <v/>
      </c>
      <c r="AB79" s="29"/>
      <c r="AC79" s="30"/>
      <c r="AD79" s="31"/>
      <c r="AE79" s="32" t="str">
        <f t="shared" si="19"/>
        <v/>
      </c>
      <c r="AF79" s="29"/>
      <c r="AG79" s="30"/>
      <c r="AH79" s="31"/>
      <c r="AI79" s="32" t="str">
        <f t="shared" si="20"/>
        <v/>
      </c>
      <c r="AJ79" s="29"/>
      <c r="AK79" s="30"/>
      <c r="AL79" s="31"/>
      <c r="AM79" s="32" t="str">
        <f t="shared" si="21"/>
        <v/>
      </c>
      <c r="AN79" s="29"/>
      <c r="AO79" s="30"/>
      <c r="AP79" s="31"/>
      <c r="AQ79" s="32" t="str">
        <f t="shared" si="22"/>
        <v/>
      </c>
      <c r="AR79" s="20"/>
    </row>
    <row r="80" spans="2:44" ht="12" customHeight="1">
      <c r="B80" s="33">
        <f>IF(情報!$C78="","",情報!$C78)</f>
        <v>231</v>
      </c>
      <c r="C80" s="34" t="str">
        <f t="shared" si="12"/>
        <v/>
      </c>
      <c r="D80" s="35"/>
      <c r="E80" s="36"/>
      <c r="F80" s="37"/>
      <c r="G80" s="38" t="str">
        <f t="shared" si="13"/>
        <v/>
      </c>
      <c r="H80" s="35"/>
      <c r="I80" s="36"/>
      <c r="J80" s="37"/>
      <c r="K80" s="38" t="str">
        <f t="shared" si="14"/>
        <v/>
      </c>
      <c r="L80" s="35"/>
      <c r="M80" s="36"/>
      <c r="N80" s="37"/>
      <c r="O80" s="38" t="str">
        <f t="shared" si="15"/>
        <v/>
      </c>
      <c r="P80" s="35"/>
      <c r="Q80" s="36"/>
      <c r="R80" s="37"/>
      <c r="S80" s="38" t="str">
        <f t="shared" si="16"/>
        <v/>
      </c>
      <c r="T80" s="35"/>
      <c r="U80" s="36"/>
      <c r="V80" s="37"/>
      <c r="W80" s="38" t="str">
        <f t="shared" si="17"/>
        <v/>
      </c>
      <c r="X80" s="35"/>
      <c r="Y80" s="36"/>
      <c r="Z80" s="37"/>
      <c r="AA80" s="38" t="str">
        <f t="shared" si="18"/>
        <v/>
      </c>
      <c r="AB80" s="35"/>
      <c r="AC80" s="36"/>
      <c r="AD80" s="37"/>
      <c r="AE80" s="38" t="str">
        <f t="shared" si="19"/>
        <v/>
      </c>
      <c r="AF80" s="35"/>
      <c r="AG80" s="36"/>
      <c r="AH80" s="37"/>
      <c r="AI80" s="38" t="str">
        <f t="shared" si="20"/>
        <v/>
      </c>
      <c r="AJ80" s="35"/>
      <c r="AK80" s="36"/>
      <c r="AL80" s="37"/>
      <c r="AM80" s="38" t="str">
        <f t="shared" si="21"/>
        <v/>
      </c>
      <c r="AN80" s="35"/>
      <c r="AO80" s="36"/>
      <c r="AP80" s="37"/>
      <c r="AQ80" s="38" t="str">
        <f t="shared" si="22"/>
        <v/>
      </c>
      <c r="AR80" s="20"/>
    </row>
    <row r="81" spans="1:44" s="403" customFormat="1" ht="12" customHeight="1">
      <c r="A81" s="484"/>
      <c r="B81" s="45">
        <f>IF(情報!$C79="","",情報!$C79)</f>
        <v>232</v>
      </c>
      <c r="C81" s="46" t="str">
        <f t="shared" si="12"/>
        <v/>
      </c>
      <c r="D81" s="23"/>
      <c r="E81" s="24"/>
      <c r="F81" s="25"/>
      <c r="G81" s="47" t="str">
        <f t="shared" si="13"/>
        <v/>
      </c>
      <c r="H81" s="23"/>
      <c r="I81" s="24"/>
      <c r="J81" s="25"/>
      <c r="K81" s="47" t="str">
        <f t="shared" si="14"/>
        <v/>
      </c>
      <c r="L81" s="23"/>
      <c r="M81" s="24"/>
      <c r="N81" s="25"/>
      <c r="O81" s="47" t="str">
        <f t="shared" si="15"/>
        <v/>
      </c>
      <c r="P81" s="23"/>
      <c r="Q81" s="24"/>
      <c r="R81" s="25"/>
      <c r="S81" s="47" t="str">
        <f t="shared" si="16"/>
        <v/>
      </c>
      <c r="T81" s="23"/>
      <c r="U81" s="24"/>
      <c r="V81" s="25"/>
      <c r="W81" s="47" t="str">
        <f t="shared" si="17"/>
        <v/>
      </c>
      <c r="X81" s="23"/>
      <c r="Y81" s="24"/>
      <c r="Z81" s="25"/>
      <c r="AA81" s="47" t="str">
        <f t="shared" si="18"/>
        <v/>
      </c>
      <c r="AB81" s="23"/>
      <c r="AC81" s="24"/>
      <c r="AD81" s="25"/>
      <c r="AE81" s="47" t="str">
        <f t="shared" si="19"/>
        <v/>
      </c>
      <c r="AF81" s="23"/>
      <c r="AG81" s="24"/>
      <c r="AH81" s="25"/>
      <c r="AI81" s="47" t="str">
        <f t="shared" si="20"/>
        <v/>
      </c>
      <c r="AJ81" s="23"/>
      <c r="AK81" s="24"/>
      <c r="AL81" s="25"/>
      <c r="AM81" s="47" t="str">
        <f t="shared" si="21"/>
        <v/>
      </c>
      <c r="AN81" s="23"/>
      <c r="AO81" s="24"/>
      <c r="AP81" s="25"/>
      <c r="AQ81" s="47" t="str">
        <f t="shared" si="22"/>
        <v/>
      </c>
      <c r="AR81" s="48"/>
    </row>
    <row r="82" spans="1:44" ht="12" customHeight="1">
      <c r="B82" s="21">
        <f>IF(情報!$C80="","",情報!$C80)</f>
        <v>233</v>
      </c>
      <c r="C82" s="22" t="str">
        <f t="shared" si="12"/>
        <v/>
      </c>
      <c r="D82" s="23"/>
      <c r="E82" s="24"/>
      <c r="F82" s="25"/>
      <c r="G82" s="26" t="str">
        <f t="shared" si="13"/>
        <v/>
      </c>
      <c r="H82" s="23"/>
      <c r="I82" s="24"/>
      <c r="J82" s="25"/>
      <c r="K82" s="26" t="str">
        <f t="shared" si="14"/>
        <v/>
      </c>
      <c r="L82" s="23"/>
      <c r="M82" s="24"/>
      <c r="N82" s="25"/>
      <c r="O82" s="26" t="str">
        <f t="shared" si="15"/>
        <v/>
      </c>
      <c r="P82" s="23"/>
      <c r="Q82" s="24"/>
      <c r="R82" s="25"/>
      <c r="S82" s="26" t="str">
        <f t="shared" si="16"/>
        <v/>
      </c>
      <c r="T82" s="23"/>
      <c r="U82" s="24"/>
      <c r="V82" s="25"/>
      <c r="W82" s="26" t="str">
        <f t="shared" si="17"/>
        <v/>
      </c>
      <c r="X82" s="23"/>
      <c r="Y82" s="24"/>
      <c r="Z82" s="25"/>
      <c r="AA82" s="26" t="str">
        <f t="shared" si="18"/>
        <v/>
      </c>
      <c r="AB82" s="23"/>
      <c r="AC82" s="24"/>
      <c r="AD82" s="25"/>
      <c r="AE82" s="26" t="str">
        <f t="shared" si="19"/>
        <v/>
      </c>
      <c r="AF82" s="23"/>
      <c r="AG82" s="24"/>
      <c r="AH82" s="25"/>
      <c r="AI82" s="26" t="str">
        <f t="shared" si="20"/>
        <v/>
      </c>
      <c r="AJ82" s="23"/>
      <c r="AK82" s="24"/>
      <c r="AL82" s="25"/>
      <c r="AM82" s="26" t="str">
        <f t="shared" si="21"/>
        <v/>
      </c>
      <c r="AN82" s="23"/>
      <c r="AO82" s="24"/>
      <c r="AP82" s="25"/>
      <c r="AQ82" s="26" t="str">
        <f t="shared" si="22"/>
        <v/>
      </c>
      <c r="AR82" s="20"/>
    </row>
    <row r="83" spans="1:44" ht="12" customHeight="1">
      <c r="B83" s="21">
        <f>IF(情報!$C81="","",情報!$C81)</f>
        <v>234</v>
      </c>
      <c r="C83" s="22" t="str">
        <f t="shared" si="12"/>
        <v/>
      </c>
      <c r="D83" s="23"/>
      <c r="E83" s="24"/>
      <c r="F83" s="25"/>
      <c r="G83" s="26" t="str">
        <f t="shared" si="13"/>
        <v/>
      </c>
      <c r="H83" s="23"/>
      <c r="I83" s="24"/>
      <c r="J83" s="25"/>
      <c r="K83" s="26" t="str">
        <f t="shared" si="14"/>
        <v/>
      </c>
      <c r="L83" s="23"/>
      <c r="M83" s="24"/>
      <c r="N83" s="25"/>
      <c r="O83" s="26" t="str">
        <f t="shared" si="15"/>
        <v/>
      </c>
      <c r="P83" s="23"/>
      <c r="Q83" s="24"/>
      <c r="R83" s="25"/>
      <c r="S83" s="26" t="str">
        <f t="shared" si="16"/>
        <v/>
      </c>
      <c r="T83" s="23"/>
      <c r="U83" s="24"/>
      <c r="V83" s="25"/>
      <c r="W83" s="26" t="str">
        <f t="shared" si="17"/>
        <v/>
      </c>
      <c r="X83" s="23"/>
      <c r="Y83" s="24"/>
      <c r="Z83" s="25"/>
      <c r="AA83" s="26" t="str">
        <f t="shared" si="18"/>
        <v/>
      </c>
      <c r="AB83" s="23"/>
      <c r="AC83" s="24"/>
      <c r="AD83" s="25"/>
      <c r="AE83" s="26" t="str">
        <f t="shared" si="19"/>
        <v/>
      </c>
      <c r="AF83" s="23"/>
      <c r="AG83" s="24"/>
      <c r="AH83" s="25"/>
      <c r="AI83" s="26" t="str">
        <f t="shared" si="20"/>
        <v/>
      </c>
      <c r="AJ83" s="23"/>
      <c r="AK83" s="24"/>
      <c r="AL83" s="25"/>
      <c r="AM83" s="26" t="str">
        <f t="shared" si="21"/>
        <v/>
      </c>
      <c r="AN83" s="23"/>
      <c r="AO83" s="24"/>
      <c r="AP83" s="25"/>
      <c r="AQ83" s="26" t="str">
        <f t="shared" si="22"/>
        <v/>
      </c>
      <c r="AR83" s="20"/>
    </row>
    <row r="84" spans="1:44" ht="12" customHeight="1">
      <c r="B84" s="27">
        <f>IF(情報!$C82="","",情報!$C82)</f>
        <v>235</v>
      </c>
      <c r="C84" s="28" t="str">
        <f t="shared" si="12"/>
        <v/>
      </c>
      <c r="D84" s="29"/>
      <c r="E84" s="30"/>
      <c r="F84" s="31"/>
      <c r="G84" s="32" t="str">
        <f t="shared" si="13"/>
        <v/>
      </c>
      <c r="H84" s="29"/>
      <c r="I84" s="30"/>
      <c r="J84" s="31"/>
      <c r="K84" s="32" t="str">
        <f t="shared" si="14"/>
        <v/>
      </c>
      <c r="L84" s="29"/>
      <c r="M84" s="30"/>
      <c r="N84" s="31"/>
      <c r="O84" s="32" t="str">
        <f t="shared" si="15"/>
        <v/>
      </c>
      <c r="P84" s="29"/>
      <c r="Q84" s="30"/>
      <c r="R84" s="31"/>
      <c r="S84" s="32" t="str">
        <f t="shared" si="16"/>
        <v/>
      </c>
      <c r="T84" s="29"/>
      <c r="U84" s="30"/>
      <c r="V84" s="31"/>
      <c r="W84" s="32" t="str">
        <f t="shared" si="17"/>
        <v/>
      </c>
      <c r="X84" s="29"/>
      <c r="Y84" s="30"/>
      <c r="Z84" s="31"/>
      <c r="AA84" s="32" t="str">
        <f t="shared" si="18"/>
        <v/>
      </c>
      <c r="AB84" s="29"/>
      <c r="AC84" s="30"/>
      <c r="AD84" s="31"/>
      <c r="AE84" s="32" t="str">
        <f t="shared" si="19"/>
        <v/>
      </c>
      <c r="AF84" s="29"/>
      <c r="AG84" s="30"/>
      <c r="AH84" s="31"/>
      <c r="AI84" s="32" t="str">
        <f t="shared" si="20"/>
        <v/>
      </c>
      <c r="AJ84" s="29"/>
      <c r="AK84" s="30"/>
      <c r="AL84" s="31"/>
      <c r="AM84" s="32" t="str">
        <f t="shared" si="21"/>
        <v/>
      </c>
      <c r="AN84" s="29"/>
      <c r="AO84" s="30"/>
      <c r="AP84" s="31"/>
      <c r="AQ84" s="32" t="str">
        <f t="shared" si="22"/>
        <v/>
      </c>
      <c r="AR84" s="20"/>
    </row>
    <row r="85" spans="1:44" ht="12" customHeight="1">
      <c r="B85" s="33">
        <f>IF(情報!$C83="","",情報!$C83)</f>
        <v>236</v>
      </c>
      <c r="C85" s="34" t="str">
        <f t="shared" si="12"/>
        <v/>
      </c>
      <c r="D85" s="35"/>
      <c r="E85" s="36"/>
      <c r="F85" s="37"/>
      <c r="G85" s="38" t="str">
        <f t="shared" si="13"/>
        <v/>
      </c>
      <c r="H85" s="35"/>
      <c r="I85" s="36"/>
      <c r="J85" s="37"/>
      <c r="K85" s="38" t="str">
        <f t="shared" si="14"/>
        <v/>
      </c>
      <c r="L85" s="35"/>
      <c r="M85" s="36"/>
      <c r="N85" s="37"/>
      <c r="O85" s="38" t="str">
        <f t="shared" si="15"/>
        <v/>
      </c>
      <c r="P85" s="35"/>
      <c r="Q85" s="36"/>
      <c r="R85" s="37"/>
      <c r="S85" s="38" t="str">
        <f t="shared" si="16"/>
        <v/>
      </c>
      <c r="T85" s="35"/>
      <c r="U85" s="36"/>
      <c r="V85" s="37"/>
      <c r="W85" s="38" t="str">
        <f t="shared" si="17"/>
        <v/>
      </c>
      <c r="X85" s="35"/>
      <c r="Y85" s="36"/>
      <c r="Z85" s="37"/>
      <c r="AA85" s="38" t="str">
        <f t="shared" si="18"/>
        <v/>
      </c>
      <c r="AB85" s="35"/>
      <c r="AC85" s="36"/>
      <c r="AD85" s="37"/>
      <c r="AE85" s="38" t="str">
        <f t="shared" si="19"/>
        <v/>
      </c>
      <c r="AF85" s="35"/>
      <c r="AG85" s="36"/>
      <c r="AH85" s="37"/>
      <c r="AI85" s="38" t="str">
        <f t="shared" si="20"/>
        <v/>
      </c>
      <c r="AJ85" s="35"/>
      <c r="AK85" s="36"/>
      <c r="AL85" s="37"/>
      <c r="AM85" s="38" t="str">
        <f t="shared" si="21"/>
        <v/>
      </c>
      <c r="AN85" s="35"/>
      <c r="AO85" s="36"/>
      <c r="AP85" s="37"/>
      <c r="AQ85" s="38" t="str">
        <f t="shared" si="22"/>
        <v/>
      </c>
      <c r="AR85" s="20"/>
    </row>
    <row r="86" spans="1:44" ht="12" customHeight="1">
      <c r="B86" s="21">
        <f>IF(情報!$C84="","",情報!$C84)</f>
        <v>237</v>
      </c>
      <c r="C86" s="22" t="str">
        <f t="shared" si="12"/>
        <v/>
      </c>
      <c r="D86" s="23"/>
      <c r="E86" s="24"/>
      <c r="F86" s="25"/>
      <c r="G86" s="26" t="str">
        <f t="shared" si="13"/>
        <v/>
      </c>
      <c r="H86" s="23"/>
      <c r="I86" s="24"/>
      <c r="J86" s="25"/>
      <c r="K86" s="26" t="str">
        <f t="shared" si="14"/>
        <v/>
      </c>
      <c r="L86" s="23"/>
      <c r="M86" s="24"/>
      <c r="N86" s="25"/>
      <c r="O86" s="26" t="str">
        <f t="shared" si="15"/>
        <v/>
      </c>
      <c r="P86" s="23"/>
      <c r="Q86" s="24"/>
      <c r="R86" s="25"/>
      <c r="S86" s="26" t="str">
        <f t="shared" si="16"/>
        <v/>
      </c>
      <c r="T86" s="23"/>
      <c r="U86" s="24"/>
      <c r="V86" s="25"/>
      <c r="W86" s="26" t="str">
        <f t="shared" si="17"/>
        <v/>
      </c>
      <c r="X86" s="23"/>
      <c r="Y86" s="24"/>
      <c r="Z86" s="25"/>
      <c r="AA86" s="26" t="str">
        <f t="shared" si="18"/>
        <v/>
      </c>
      <c r="AB86" s="23"/>
      <c r="AC86" s="24"/>
      <c r="AD86" s="25"/>
      <c r="AE86" s="26" t="str">
        <f t="shared" si="19"/>
        <v/>
      </c>
      <c r="AF86" s="23"/>
      <c r="AG86" s="24"/>
      <c r="AH86" s="25"/>
      <c r="AI86" s="26" t="str">
        <f t="shared" si="20"/>
        <v/>
      </c>
      <c r="AJ86" s="23"/>
      <c r="AK86" s="24"/>
      <c r="AL86" s="25"/>
      <c r="AM86" s="26" t="str">
        <f t="shared" si="21"/>
        <v/>
      </c>
      <c r="AN86" s="23"/>
      <c r="AO86" s="24"/>
      <c r="AP86" s="25"/>
      <c r="AQ86" s="26" t="str">
        <f t="shared" si="22"/>
        <v/>
      </c>
      <c r="AR86" s="20"/>
    </row>
    <row r="87" spans="1:44" ht="12" customHeight="1">
      <c r="B87" s="21">
        <f>IF(情報!$C85="","",情報!$C85)</f>
        <v>238</v>
      </c>
      <c r="C87" s="22" t="str">
        <f t="shared" si="12"/>
        <v/>
      </c>
      <c r="D87" s="23"/>
      <c r="E87" s="24"/>
      <c r="F87" s="25"/>
      <c r="G87" s="26" t="str">
        <f t="shared" si="13"/>
        <v/>
      </c>
      <c r="H87" s="23"/>
      <c r="I87" s="24"/>
      <c r="J87" s="25"/>
      <c r="K87" s="26" t="str">
        <f t="shared" si="14"/>
        <v/>
      </c>
      <c r="L87" s="23"/>
      <c r="M87" s="24"/>
      <c r="N87" s="25"/>
      <c r="O87" s="26" t="str">
        <f t="shared" si="15"/>
        <v/>
      </c>
      <c r="P87" s="23"/>
      <c r="Q87" s="24"/>
      <c r="R87" s="25"/>
      <c r="S87" s="26" t="str">
        <f t="shared" si="16"/>
        <v/>
      </c>
      <c r="T87" s="23"/>
      <c r="U87" s="24"/>
      <c r="V87" s="25"/>
      <c r="W87" s="26" t="str">
        <f t="shared" si="17"/>
        <v/>
      </c>
      <c r="X87" s="23"/>
      <c r="Y87" s="24"/>
      <c r="Z87" s="25"/>
      <c r="AA87" s="26" t="str">
        <f t="shared" si="18"/>
        <v/>
      </c>
      <c r="AB87" s="23"/>
      <c r="AC87" s="24"/>
      <c r="AD87" s="25"/>
      <c r="AE87" s="26" t="str">
        <f t="shared" si="19"/>
        <v/>
      </c>
      <c r="AF87" s="23"/>
      <c r="AG87" s="24"/>
      <c r="AH87" s="25"/>
      <c r="AI87" s="26" t="str">
        <f t="shared" si="20"/>
        <v/>
      </c>
      <c r="AJ87" s="23"/>
      <c r="AK87" s="24"/>
      <c r="AL87" s="25"/>
      <c r="AM87" s="26" t="str">
        <f t="shared" si="21"/>
        <v/>
      </c>
      <c r="AN87" s="23"/>
      <c r="AO87" s="24"/>
      <c r="AP87" s="25"/>
      <c r="AQ87" s="26" t="str">
        <f t="shared" si="22"/>
        <v/>
      </c>
      <c r="AR87" s="20"/>
    </row>
    <row r="88" spans="1:44" ht="12" customHeight="1">
      <c r="B88" s="21">
        <f>IF(情報!$C86="","",情報!$C86)</f>
        <v>239</v>
      </c>
      <c r="C88" s="22" t="str">
        <f t="shared" si="12"/>
        <v/>
      </c>
      <c r="D88" s="23"/>
      <c r="E88" s="24"/>
      <c r="F88" s="25"/>
      <c r="G88" s="26" t="str">
        <f t="shared" si="13"/>
        <v/>
      </c>
      <c r="H88" s="23"/>
      <c r="I88" s="24"/>
      <c r="J88" s="25"/>
      <c r="K88" s="26" t="str">
        <f t="shared" si="14"/>
        <v/>
      </c>
      <c r="L88" s="23"/>
      <c r="M88" s="24"/>
      <c r="N88" s="25"/>
      <c r="O88" s="26" t="str">
        <f t="shared" si="15"/>
        <v/>
      </c>
      <c r="P88" s="23"/>
      <c r="Q88" s="24"/>
      <c r="R88" s="25"/>
      <c r="S88" s="26" t="str">
        <f t="shared" si="16"/>
        <v/>
      </c>
      <c r="T88" s="23"/>
      <c r="U88" s="24"/>
      <c r="V88" s="25"/>
      <c r="W88" s="26" t="str">
        <f t="shared" si="17"/>
        <v/>
      </c>
      <c r="X88" s="23"/>
      <c r="Y88" s="24"/>
      <c r="Z88" s="25"/>
      <c r="AA88" s="26" t="str">
        <f t="shared" si="18"/>
        <v/>
      </c>
      <c r="AB88" s="23"/>
      <c r="AC88" s="24"/>
      <c r="AD88" s="25"/>
      <c r="AE88" s="26" t="str">
        <f t="shared" si="19"/>
        <v/>
      </c>
      <c r="AF88" s="23"/>
      <c r="AG88" s="24"/>
      <c r="AH88" s="25"/>
      <c r="AI88" s="26" t="str">
        <f t="shared" si="20"/>
        <v/>
      </c>
      <c r="AJ88" s="23"/>
      <c r="AK88" s="24"/>
      <c r="AL88" s="25"/>
      <c r="AM88" s="26" t="str">
        <f t="shared" si="21"/>
        <v/>
      </c>
      <c r="AN88" s="23"/>
      <c r="AO88" s="24"/>
      <c r="AP88" s="25"/>
      <c r="AQ88" s="26" t="str">
        <f t="shared" si="22"/>
        <v/>
      </c>
      <c r="AR88" s="20"/>
    </row>
    <row r="89" spans="1:44" ht="12" customHeight="1">
      <c r="B89" s="27">
        <f>IF(情報!$C87="","",情報!$C87)</f>
        <v>240</v>
      </c>
      <c r="C89" s="28" t="str">
        <f t="shared" si="12"/>
        <v/>
      </c>
      <c r="D89" s="29"/>
      <c r="E89" s="30"/>
      <c r="F89" s="31"/>
      <c r="G89" s="32" t="str">
        <f t="shared" si="13"/>
        <v/>
      </c>
      <c r="H89" s="29"/>
      <c r="I89" s="30"/>
      <c r="J89" s="31"/>
      <c r="K89" s="32" t="str">
        <f t="shared" si="14"/>
        <v/>
      </c>
      <c r="L89" s="29"/>
      <c r="M89" s="30"/>
      <c r="N89" s="31"/>
      <c r="O89" s="32" t="str">
        <f t="shared" si="15"/>
        <v/>
      </c>
      <c r="P89" s="29"/>
      <c r="Q89" s="30"/>
      <c r="R89" s="31"/>
      <c r="S89" s="32" t="str">
        <f t="shared" si="16"/>
        <v/>
      </c>
      <c r="T89" s="29"/>
      <c r="U89" s="30"/>
      <c r="V89" s="31"/>
      <c r="W89" s="32" t="str">
        <f t="shared" si="17"/>
        <v/>
      </c>
      <c r="X89" s="29"/>
      <c r="Y89" s="30"/>
      <c r="Z89" s="31"/>
      <c r="AA89" s="32" t="str">
        <f t="shared" si="18"/>
        <v/>
      </c>
      <c r="AB89" s="29"/>
      <c r="AC89" s="30"/>
      <c r="AD89" s="31"/>
      <c r="AE89" s="32" t="str">
        <f t="shared" si="19"/>
        <v/>
      </c>
      <c r="AF89" s="29"/>
      <c r="AG89" s="30"/>
      <c r="AH89" s="31"/>
      <c r="AI89" s="32" t="str">
        <f t="shared" si="20"/>
        <v/>
      </c>
      <c r="AJ89" s="29"/>
      <c r="AK89" s="30"/>
      <c r="AL89" s="31"/>
      <c r="AM89" s="32" t="str">
        <f t="shared" si="21"/>
        <v/>
      </c>
      <c r="AN89" s="29"/>
      <c r="AO89" s="30"/>
      <c r="AP89" s="31"/>
      <c r="AQ89" s="32" t="str">
        <f t="shared" si="22"/>
        <v/>
      </c>
      <c r="AR89" s="20"/>
    </row>
    <row r="90" spans="1:44" ht="12" customHeight="1">
      <c r="B90" s="33">
        <f>IF(情報!$C88="","",情報!$C88)</f>
        <v>241</v>
      </c>
      <c r="C90" s="34" t="str">
        <f t="shared" si="12"/>
        <v/>
      </c>
      <c r="D90" s="35"/>
      <c r="E90" s="36"/>
      <c r="F90" s="37"/>
      <c r="G90" s="38" t="str">
        <f t="shared" si="13"/>
        <v/>
      </c>
      <c r="H90" s="35"/>
      <c r="I90" s="36"/>
      <c r="J90" s="37"/>
      <c r="K90" s="38" t="str">
        <f t="shared" si="14"/>
        <v/>
      </c>
      <c r="L90" s="35"/>
      <c r="M90" s="36"/>
      <c r="N90" s="37"/>
      <c r="O90" s="38" t="str">
        <f t="shared" si="15"/>
        <v/>
      </c>
      <c r="P90" s="35"/>
      <c r="Q90" s="36"/>
      <c r="R90" s="37"/>
      <c r="S90" s="38" t="str">
        <f t="shared" si="16"/>
        <v/>
      </c>
      <c r="T90" s="35"/>
      <c r="U90" s="36"/>
      <c r="V90" s="37"/>
      <c r="W90" s="38" t="str">
        <f t="shared" si="17"/>
        <v/>
      </c>
      <c r="X90" s="35"/>
      <c r="Y90" s="36"/>
      <c r="Z90" s="37"/>
      <c r="AA90" s="38" t="str">
        <f t="shared" si="18"/>
        <v/>
      </c>
      <c r="AB90" s="35"/>
      <c r="AC90" s="36"/>
      <c r="AD90" s="37"/>
      <c r="AE90" s="38" t="str">
        <f t="shared" si="19"/>
        <v/>
      </c>
      <c r="AF90" s="35"/>
      <c r="AG90" s="36"/>
      <c r="AH90" s="37"/>
      <c r="AI90" s="38" t="str">
        <f t="shared" si="20"/>
        <v/>
      </c>
      <c r="AJ90" s="35"/>
      <c r="AK90" s="36"/>
      <c r="AL90" s="37"/>
      <c r="AM90" s="38" t="str">
        <f t="shared" si="21"/>
        <v/>
      </c>
      <c r="AN90" s="35"/>
      <c r="AO90" s="36"/>
      <c r="AP90" s="37"/>
      <c r="AQ90" s="38" t="str">
        <f t="shared" si="22"/>
        <v/>
      </c>
      <c r="AR90" s="20"/>
    </row>
    <row r="91" spans="1:44" ht="12" customHeight="1">
      <c r="B91" s="21">
        <f>IF(情報!$C89="","",情報!$C89)</f>
        <v>242</v>
      </c>
      <c r="C91" s="22" t="str">
        <f t="shared" si="12"/>
        <v/>
      </c>
      <c r="D91" s="23"/>
      <c r="E91" s="24"/>
      <c r="F91" s="25"/>
      <c r="G91" s="26" t="str">
        <f t="shared" si="13"/>
        <v/>
      </c>
      <c r="H91" s="23"/>
      <c r="I91" s="24"/>
      <c r="J91" s="25"/>
      <c r="K91" s="26" t="str">
        <f t="shared" si="14"/>
        <v/>
      </c>
      <c r="L91" s="23"/>
      <c r="M91" s="24"/>
      <c r="N91" s="25"/>
      <c r="O91" s="26" t="str">
        <f t="shared" si="15"/>
        <v/>
      </c>
      <c r="P91" s="23"/>
      <c r="Q91" s="24"/>
      <c r="R91" s="25"/>
      <c r="S91" s="26" t="str">
        <f t="shared" si="16"/>
        <v/>
      </c>
      <c r="T91" s="23"/>
      <c r="U91" s="24"/>
      <c r="V91" s="25"/>
      <c r="W91" s="26" t="str">
        <f t="shared" si="17"/>
        <v/>
      </c>
      <c r="X91" s="23"/>
      <c r="Y91" s="24"/>
      <c r="Z91" s="25"/>
      <c r="AA91" s="26" t="str">
        <f t="shared" si="18"/>
        <v/>
      </c>
      <c r="AB91" s="23"/>
      <c r="AC91" s="24"/>
      <c r="AD91" s="25"/>
      <c r="AE91" s="26" t="str">
        <f t="shared" si="19"/>
        <v/>
      </c>
      <c r="AF91" s="23"/>
      <c r="AG91" s="24"/>
      <c r="AH91" s="25"/>
      <c r="AI91" s="26" t="str">
        <f t="shared" si="20"/>
        <v/>
      </c>
      <c r="AJ91" s="23"/>
      <c r="AK91" s="24"/>
      <c r="AL91" s="25"/>
      <c r="AM91" s="26" t="str">
        <f t="shared" si="21"/>
        <v/>
      </c>
      <c r="AN91" s="23"/>
      <c r="AO91" s="24"/>
      <c r="AP91" s="25"/>
      <c r="AQ91" s="26" t="str">
        <f t="shared" si="22"/>
        <v/>
      </c>
      <c r="AR91" s="20"/>
    </row>
    <row r="92" spans="1:44" ht="12" customHeight="1">
      <c r="B92" s="21">
        <f>IF(情報!$C90="","",情報!$C90)</f>
        <v>243</v>
      </c>
      <c r="C92" s="22" t="str">
        <f t="shared" si="12"/>
        <v/>
      </c>
      <c r="D92" s="23"/>
      <c r="E92" s="24"/>
      <c r="F92" s="25"/>
      <c r="G92" s="26" t="str">
        <f t="shared" si="13"/>
        <v/>
      </c>
      <c r="H92" s="23"/>
      <c r="I92" s="24"/>
      <c r="J92" s="25"/>
      <c r="K92" s="26" t="str">
        <f t="shared" si="14"/>
        <v/>
      </c>
      <c r="L92" s="23"/>
      <c r="M92" s="24"/>
      <c r="N92" s="25"/>
      <c r="O92" s="26" t="str">
        <f t="shared" si="15"/>
        <v/>
      </c>
      <c r="P92" s="23"/>
      <c r="Q92" s="24"/>
      <c r="R92" s="25"/>
      <c r="S92" s="26" t="str">
        <f t="shared" si="16"/>
        <v/>
      </c>
      <c r="T92" s="23"/>
      <c r="U92" s="24"/>
      <c r="V92" s="25"/>
      <c r="W92" s="26" t="str">
        <f t="shared" si="17"/>
        <v/>
      </c>
      <c r="X92" s="23"/>
      <c r="Y92" s="24"/>
      <c r="Z92" s="25"/>
      <c r="AA92" s="26" t="str">
        <f t="shared" si="18"/>
        <v/>
      </c>
      <c r="AB92" s="23"/>
      <c r="AC92" s="24"/>
      <c r="AD92" s="25"/>
      <c r="AE92" s="26" t="str">
        <f t="shared" si="19"/>
        <v/>
      </c>
      <c r="AF92" s="23"/>
      <c r="AG92" s="24"/>
      <c r="AH92" s="25"/>
      <c r="AI92" s="26" t="str">
        <f t="shared" si="20"/>
        <v/>
      </c>
      <c r="AJ92" s="23"/>
      <c r="AK92" s="24"/>
      <c r="AL92" s="25"/>
      <c r="AM92" s="26" t="str">
        <f t="shared" si="21"/>
        <v/>
      </c>
      <c r="AN92" s="23"/>
      <c r="AO92" s="24"/>
      <c r="AP92" s="25"/>
      <c r="AQ92" s="26" t="str">
        <f t="shared" si="22"/>
        <v/>
      </c>
      <c r="AR92" s="20"/>
    </row>
    <row r="93" spans="1:44" ht="12" customHeight="1">
      <c r="B93" s="21">
        <f>IF(情報!$C91="","",情報!$C91)</f>
        <v>244</v>
      </c>
      <c r="C93" s="22" t="str">
        <f t="shared" si="12"/>
        <v/>
      </c>
      <c r="D93" s="23"/>
      <c r="E93" s="24"/>
      <c r="F93" s="25"/>
      <c r="G93" s="26" t="str">
        <f t="shared" si="13"/>
        <v/>
      </c>
      <c r="H93" s="23"/>
      <c r="I93" s="24"/>
      <c r="J93" s="25"/>
      <c r="K93" s="26" t="str">
        <f t="shared" si="14"/>
        <v/>
      </c>
      <c r="L93" s="23"/>
      <c r="M93" s="24"/>
      <c r="N93" s="25"/>
      <c r="O93" s="26" t="str">
        <f t="shared" si="15"/>
        <v/>
      </c>
      <c r="P93" s="23"/>
      <c r="Q93" s="24"/>
      <c r="R93" s="25"/>
      <c r="S93" s="26" t="str">
        <f t="shared" si="16"/>
        <v/>
      </c>
      <c r="T93" s="23"/>
      <c r="U93" s="24"/>
      <c r="V93" s="25"/>
      <c r="W93" s="26" t="str">
        <f t="shared" si="17"/>
        <v/>
      </c>
      <c r="X93" s="23"/>
      <c r="Y93" s="24"/>
      <c r="Z93" s="25"/>
      <c r="AA93" s="26" t="str">
        <f t="shared" si="18"/>
        <v/>
      </c>
      <c r="AB93" s="23"/>
      <c r="AC93" s="24"/>
      <c r="AD93" s="25"/>
      <c r="AE93" s="26" t="str">
        <f t="shared" si="19"/>
        <v/>
      </c>
      <c r="AF93" s="23"/>
      <c r="AG93" s="24"/>
      <c r="AH93" s="25"/>
      <c r="AI93" s="26" t="str">
        <f t="shared" si="20"/>
        <v/>
      </c>
      <c r="AJ93" s="23"/>
      <c r="AK93" s="24"/>
      <c r="AL93" s="25"/>
      <c r="AM93" s="26" t="str">
        <f t="shared" si="21"/>
        <v/>
      </c>
      <c r="AN93" s="23"/>
      <c r="AO93" s="24"/>
      <c r="AP93" s="25"/>
      <c r="AQ93" s="26" t="str">
        <f t="shared" si="22"/>
        <v/>
      </c>
      <c r="AR93" s="20"/>
    </row>
    <row r="94" spans="1:44" ht="12" customHeight="1" thickBot="1">
      <c r="B94" s="39">
        <f>IF(情報!$C92="","",情報!$C92)</f>
        <v>245</v>
      </c>
      <c r="C94" s="40" t="str">
        <f t="shared" si="12"/>
        <v/>
      </c>
      <c r="D94" s="41"/>
      <c r="E94" s="42"/>
      <c r="F94" s="43"/>
      <c r="G94" s="44" t="str">
        <f t="shared" si="13"/>
        <v/>
      </c>
      <c r="H94" s="41"/>
      <c r="I94" s="42"/>
      <c r="J94" s="43"/>
      <c r="K94" s="44" t="str">
        <f t="shared" si="14"/>
        <v/>
      </c>
      <c r="L94" s="41"/>
      <c r="M94" s="42"/>
      <c r="N94" s="43"/>
      <c r="O94" s="44" t="str">
        <f t="shared" si="15"/>
        <v/>
      </c>
      <c r="P94" s="41"/>
      <c r="Q94" s="42"/>
      <c r="R94" s="43"/>
      <c r="S94" s="44" t="str">
        <f t="shared" si="16"/>
        <v/>
      </c>
      <c r="T94" s="41"/>
      <c r="U94" s="42"/>
      <c r="V94" s="43"/>
      <c r="W94" s="44" t="str">
        <f t="shared" si="17"/>
        <v/>
      </c>
      <c r="X94" s="41"/>
      <c r="Y94" s="42"/>
      <c r="Z94" s="43"/>
      <c r="AA94" s="44" t="str">
        <f t="shared" si="18"/>
        <v/>
      </c>
      <c r="AB94" s="41"/>
      <c r="AC94" s="42"/>
      <c r="AD94" s="43"/>
      <c r="AE94" s="44" t="str">
        <f t="shared" si="19"/>
        <v/>
      </c>
      <c r="AF94" s="41"/>
      <c r="AG94" s="42"/>
      <c r="AH94" s="43"/>
      <c r="AI94" s="44" t="str">
        <f t="shared" si="20"/>
        <v/>
      </c>
      <c r="AJ94" s="41"/>
      <c r="AK94" s="42"/>
      <c r="AL94" s="43"/>
      <c r="AM94" s="44" t="str">
        <f t="shared" si="21"/>
        <v/>
      </c>
      <c r="AN94" s="41"/>
      <c r="AO94" s="42"/>
      <c r="AP94" s="43"/>
      <c r="AQ94" s="44" t="str">
        <f t="shared" si="22"/>
        <v/>
      </c>
      <c r="AR94" s="20"/>
    </row>
    <row r="95" spans="1:44" ht="12" customHeight="1">
      <c r="B95" s="14">
        <f>IF(情報!$C93="","",情報!$C93)</f>
        <v>301</v>
      </c>
      <c r="C95" s="15" t="str">
        <f t="shared" si="12"/>
        <v/>
      </c>
      <c r="D95" s="16"/>
      <c r="E95" s="17"/>
      <c r="F95" s="18"/>
      <c r="G95" s="19" t="str">
        <f t="shared" si="13"/>
        <v/>
      </c>
      <c r="H95" s="16"/>
      <c r="I95" s="17"/>
      <c r="J95" s="18"/>
      <c r="K95" s="19" t="str">
        <f t="shared" si="14"/>
        <v/>
      </c>
      <c r="L95" s="16"/>
      <c r="M95" s="17"/>
      <c r="N95" s="18"/>
      <c r="O95" s="19" t="str">
        <f t="shared" si="15"/>
        <v/>
      </c>
      <c r="P95" s="16"/>
      <c r="Q95" s="17"/>
      <c r="R95" s="18"/>
      <c r="S95" s="19" t="str">
        <f t="shared" si="16"/>
        <v/>
      </c>
      <c r="T95" s="16"/>
      <c r="U95" s="17"/>
      <c r="V95" s="18"/>
      <c r="W95" s="19" t="str">
        <f t="shared" si="17"/>
        <v/>
      </c>
      <c r="X95" s="16"/>
      <c r="Y95" s="17"/>
      <c r="Z95" s="18"/>
      <c r="AA95" s="19" t="str">
        <f t="shared" si="18"/>
        <v/>
      </c>
      <c r="AB95" s="16"/>
      <c r="AC95" s="17"/>
      <c r="AD95" s="18"/>
      <c r="AE95" s="19" t="str">
        <f t="shared" si="19"/>
        <v/>
      </c>
      <c r="AF95" s="16"/>
      <c r="AG95" s="17"/>
      <c r="AH95" s="18"/>
      <c r="AI95" s="19" t="str">
        <f t="shared" si="20"/>
        <v/>
      </c>
      <c r="AJ95" s="16"/>
      <c r="AK95" s="17"/>
      <c r="AL95" s="18"/>
      <c r="AM95" s="19" t="str">
        <f t="shared" si="21"/>
        <v/>
      </c>
      <c r="AN95" s="16"/>
      <c r="AO95" s="17"/>
      <c r="AP95" s="18"/>
      <c r="AQ95" s="19" t="str">
        <f t="shared" si="22"/>
        <v/>
      </c>
      <c r="AR95" s="20"/>
    </row>
    <row r="96" spans="1:44" ht="12" customHeight="1">
      <c r="B96" s="21">
        <f>IF(情報!$C94="","",情報!$C94)</f>
        <v>302</v>
      </c>
      <c r="C96" s="22" t="str">
        <f t="shared" si="12"/>
        <v/>
      </c>
      <c r="D96" s="23"/>
      <c r="E96" s="24"/>
      <c r="F96" s="25"/>
      <c r="G96" s="26" t="str">
        <f t="shared" si="13"/>
        <v/>
      </c>
      <c r="H96" s="23"/>
      <c r="I96" s="24"/>
      <c r="J96" s="25"/>
      <c r="K96" s="26" t="str">
        <f t="shared" si="14"/>
        <v/>
      </c>
      <c r="L96" s="23"/>
      <c r="M96" s="24"/>
      <c r="N96" s="25"/>
      <c r="O96" s="26" t="str">
        <f t="shared" si="15"/>
        <v/>
      </c>
      <c r="P96" s="23"/>
      <c r="Q96" s="24"/>
      <c r="R96" s="25"/>
      <c r="S96" s="26" t="str">
        <f t="shared" si="16"/>
        <v/>
      </c>
      <c r="T96" s="23"/>
      <c r="U96" s="24"/>
      <c r="V96" s="25"/>
      <c r="W96" s="26" t="str">
        <f t="shared" si="17"/>
        <v/>
      </c>
      <c r="X96" s="23"/>
      <c r="Y96" s="24"/>
      <c r="Z96" s="25"/>
      <c r="AA96" s="26" t="str">
        <f t="shared" si="18"/>
        <v/>
      </c>
      <c r="AB96" s="23"/>
      <c r="AC96" s="24"/>
      <c r="AD96" s="25"/>
      <c r="AE96" s="26" t="str">
        <f t="shared" si="19"/>
        <v/>
      </c>
      <c r="AF96" s="23"/>
      <c r="AG96" s="24"/>
      <c r="AH96" s="25"/>
      <c r="AI96" s="26" t="str">
        <f t="shared" si="20"/>
        <v/>
      </c>
      <c r="AJ96" s="23"/>
      <c r="AK96" s="24"/>
      <c r="AL96" s="25"/>
      <c r="AM96" s="26" t="str">
        <f t="shared" si="21"/>
        <v/>
      </c>
      <c r="AN96" s="23"/>
      <c r="AO96" s="24"/>
      <c r="AP96" s="25"/>
      <c r="AQ96" s="26" t="str">
        <f t="shared" si="22"/>
        <v/>
      </c>
      <c r="AR96" s="20"/>
    </row>
    <row r="97" spans="2:44" ht="12" customHeight="1">
      <c r="B97" s="21">
        <f>IF(情報!$C95="","",情報!$C95)</f>
        <v>303</v>
      </c>
      <c r="C97" s="22" t="str">
        <f t="shared" si="12"/>
        <v/>
      </c>
      <c r="D97" s="23"/>
      <c r="E97" s="24"/>
      <c r="F97" s="25"/>
      <c r="G97" s="26" t="str">
        <f t="shared" si="13"/>
        <v/>
      </c>
      <c r="H97" s="23"/>
      <c r="I97" s="24"/>
      <c r="J97" s="25"/>
      <c r="K97" s="26" t="str">
        <f t="shared" si="14"/>
        <v/>
      </c>
      <c r="L97" s="23"/>
      <c r="M97" s="24"/>
      <c r="N97" s="25"/>
      <c r="O97" s="26" t="str">
        <f t="shared" si="15"/>
        <v/>
      </c>
      <c r="P97" s="23"/>
      <c r="Q97" s="24"/>
      <c r="R97" s="25"/>
      <c r="S97" s="26" t="str">
        <f t="shared" si="16"/>
        <v/>
      </c>
      <c r="T97" s="23"/>
      <c r="U97" s="24"/>
      <c r="V97" s="25"/>
      <c r="W97" s="26" t="str">
        <f t="shared" si="17"/>
        <v/>
      </c>
      <c r="X97" s="23"/>
      <c r="Y97" s="24"/>
      <c r="Z97" s="25"/>
      <c r="AA97" s="26" t="str">
        <f t="shared" si="18"/>
        <v/>
      </c>
      <c r="AB97" s="23"/>
      <c r="AC97" s="24"/>
      <c r="AD97" s="25"/>
      <c r="AE97" s="26" t="str">
        <f t="shared" si="19"/>
        <v/>
      </c>
      <c r="AF97" s="23"/>
      <c r="AG97" s="24"/>
      <c r="AH97" s="25"/>
      <c r="AI97" s="26" t="str">
        <f t="shared" si="20"/>
        <v/>
      </c>
      <c r="AJ97" s="23"/>
      <c r="AK97" s="24"/>
      <c r="AL97" s="25"/>
      <c r="AM97" s="26" t="str">
        <f t="shared" si="21"/>
        <v/>
      </c>
      <c r="AN97" s="23"/>
      <c r="AO97" s="24"/>
      <c r="AP97" s="25"/>
      <c r="AQ97" s="26" t="str">
        <f t="shared" si="22"/>
        <v/>
      </c>
      <c r="AR97" s="20"/>
    </row>
    <row r="98" spans="2:44" ht="12" customHeight="1">
      <c r="B98" s="21">
        <f>IF(情報!$C96="","",情報!$C96)</f>
        <v>304</v>
      </c>
      <c r="C98" s="22" t="str">
        <f t="shared" si="12"/>
        <v/>
      </c>
      <c r="D98" s="23"/>
      <c r="E98" s="24"/>
      <c r="F98" s="25"/>
      <c r="G98" s="26" t="str">
        <f t="shared" si="13"/>
        <v/>
      </c>
      <c r="H98" s="23"/>
      <c r="I98" s="24"/>
      <c r="J98" s="25"/>
      <c r="K98" s="26" t="str">
        <f t="shared" si="14"/>
        <v/>
      </c>
      <c r="L98" s="23"/>
      <c r="M98" s="24"/>
      <c r="N98" s="25"/>
      <c r="O98" s="26" t="str">
        <f t="shared" si="15"/>
        <v/>
      </c>
      <c r="P98" s="23"/>
      <c r="Q98" s="24"/>
      <c r="R98" s="25"/>
      <c r="S98" s="26" t="str">
        <f t="shared" si="16"/>
        <v/>
      </c>
      <c r="T98" s="23"/>
      <c r="U98" s="24"/>
      <c r="V98" s="25"/>
      <c r="W98" s="26" t="str">
        <f t="shared" si="17"/>
        <v/>
      </c>
      <c r="X98" s="23"/>
      <c r="Y98" s="24"/>
      <c r="Z98" s="25"/>
      <c r="AA98" s="26" t="str">
        <f t="shared" si="18"/>
        <v/>
      </c>
      <c r="AB98" s="23"/>
      <c r="AC98" s="24"/>
      <c r="AD98" s="25"/>
      <c r="AE98" s="26" t="str">
        <f t="shared" si="19"/>
        <v/>
      </c>
      <c r="AF98" s="23"/>
      <c r="AG98" s="24"/>
      <c r="AH98" s="25"/>
      <c r="AI98" s="26" t="str">
        <f t="shared" si="20"/>
        <v/>
      </c>
      <c r="AJ98" s="23"/>
      <c r="AK98" s="24"/>
      <c r="AL98" s="25"/>
      <c r="AM98" s="26" t="str">
        <f t="shared" si="21"/>
        <v/>
      </c>
      <c r="AN98" s="23"/>
      <c r="AO98" s="24"/>
      <c r="AP98" s="25"/>
      <c r="AQ98" s="26" t="str">
        <f t="shared" si="22"/>
        <v/>
      </c>
      <c r="AR98" s="20"/>
    </row>
    <row r="99" spans="2:44" ht="12" customHeight="1">
      <c r="B99" s="27">
        <f>IF(情報!$C97="","",情報!$C97)</f>
        <v>305</v>
      </c>
      <c r="C99" s="28" t="str">
        <f t="shared" si="12"/>
        <v/>
      </c>
      <c r="D99" s="29"/>
      <c r="E99" s="30"/>
      <c r="F99" s="31"/>
      <c r="G99" s="32" t="str">
        <f t="shared" si="13"/>
        <v/>
      </c>
      <c r="H99" s="29"/>
      <c r="I99" s="30"/>
      <c r="J99" s="31"/>
      <c r="K99" s="32" t="str">
        <f t="shared" si="14"/>
        <v/>
      </c>
      <c r="L99" s="29"/>
      <c r="M99" s="30"/>
      <c r="N99" s="31"/>
      <c r="O99" s="32" t="str">
        <f t="shared" si="15"/>
        <v/>
      </c>
      <c r="P99" s="29"/>
      <c r="Q99" s="30"/>
      <c r="R99" s="31"/>
      <c r="S99" s="32" t="str">
        <f t="shared" si="16"/>
        <v/>
      </c>
      <c r="T99" s="29"/>
      <c r="U99" s="30"/>
      <c r="V99" s="31"/>
      <c r="W99" s="32" t="str">
        <f t="shared" si="17"/>
        <v/>
      </c>
      <c r="X99" s="29"/>
      <c r="Y99" s="30"/>
      <c r="Z99" s="31"/>
      <c r="AA99" s="32" t="str">
        <f t="shared" si="18"/>
        <v/>
      </c>
      <c r="AB99" s="29"/>
      <c r="AC99" s="30"/>
      <c r="AD99" s="31"/>
      <c r="AE99" s="32" t="str">
        <f t="shared" si="19"/>
        <v/>
      </c>
      <c r="AF99" s="29"/>
      <c r="AG99" s="30"/>
      <c r="AH99" s="31"/>
      <c r="AI99" s="32" t="str">
        <f t="shared" si="20"/>
        <v/>
      </c>
      <c r="AJ99" s="29"/>
      <c r="AK99" s="30"/>
      <c r="AL99" s="31"/>
      <c r="AM99" s="32" t="str">
        <f t="shared" si="21"/>
        <v/>
      </c>
      <c r="AN99" s="29"/>
      <c r="AO99" s="30"/>
      <c r="AP99" s="31"/>
      <c r="AQ99" s="32" t="str">
        <f t="shared" si="22"/>
        <v/>
      </c>
      <c r="AR99" s="20"/>
    </row>
    <row r="100" spans="2:44" ht="12" customHeight="1">
      <c r="B100" s="33">
        <f>IF(情報!$C98="","",情報!$C98)</f>
        <v>306</v>
      </c>
      <c r="C100" s="34" t="str">
        <f t="shared" si="12"/>
        <v/>
      </c>
      <c r="D100" s="35"/>
      <c r="E100" s="36"/>
      <c r="F100" s="37"/>
      <c r="G100" s="38" t="str">
        <f t="shared" si="13"/>
        <v/>
      </c>
      <c r="H100" s="35"/>
      <c r="I100" s="36"/>
      <c r="J100" s="37"/>
      <c r="K100" s="38" t="str">
        <f t="shared" si="14"/>
        <v/>
      </c>
      <c r="L100" s="35"/>
      <c r="M100" s="36"/>
      <c r="N100" s="37"/>
      <c r="O100" s="38" t="str">
        <f t="shared" si="15"/>
        <v/>
      </c>
      <c r="P100" s="35"/>
      <c r="Q100" s="36"/>
      <c r="R100" s="37"/>
      <c r="S100" s="38" t="str">
        <f t="shared" si="16"/>
        <v/>
      </c>
      <c r="T100" s="35"/>
      <c r="U100" s="36"/>
      <c r="V100" s="37"/>
      <c r="W100" s="38" t="str">
        <f t="shared" si="17"/>
        <v/>
      </c>
      <c r="X100" s="35"/>
      <c r="Y100" s="36"/>
      <c r="Z100" s="37"/>
      <c r="AA100" s="38" t="str">
        <f t="shared" si="18"/>
        <v/>
      </c>
      <c r="AB100" s="35"/>
      <c r="AC100" s="36"/>
      <c r="AD100" s="37"/>
      <c r="AE100" s="38" t="str">
        <f t="shared" si="19"/>
        <v/>
      </c>
      <c r="AF100" s="35"/>
      <c r="AG100" s="36"/>
      <c r="AH100" s="37"/>
      <c r="AI100" s="38" t="str">
        <f t="shared" si="20"/>
        <v/>
      </c>
      <c r="AJ100" s="35"/>
      <c r="AK100" s="36"/>
      <c r="AL100" s="37"/>
      <c r="AM100" s="38" t="str">
        <f t="shared" si="21"/>
        <v/>
      </c>
      <c r="AN100" s="35"/>
      <c r="AO100" s="36"/>
      <c r="AP100" s="37"/>
      <c r="AQ100" s="38" t="str">
        <f t="shared" si="22"/>
        <v/>
      </c>
      <c r="AR100" s="20"/>
    </row>
    <row r="101" spans="2:44" ht="12" customHeight="1">
      <c r="B101" s="21">
        <f>IF(情報!$C99="","",情報!$C99)</f>
        <v>307</v>
      </c>
      <c r="C101" s="22" t="str">
        <f t="shared" ref="C101:C132" si="23">IF(ISERROR(VLOOKUP($B101,名列,2,FALSE)&amp;""),"",VLOOKUP($B101,名列,2,FALSE)&amp;"")</f>
        <v/>
      </c>
      <c r="D101" s="23"/>
      <c r="E101" s="24"/>
      <c r="F101" s="25"/>
      <c r="G101" s="26" t="str">
        <f t="shared" si="13"/>
        <v/>
      </c>
      <c r="H101" s="23"/>
      <c r="I101" s="24"/>
      <c r="J101" s="25"/>
      <c r="K101" s="26" t="str">
        <f t="shared" si="14"/>
        <v/>
      </c>
      <c r="L101" s="23"/>
      <c r="M101" s="24"/>
      <c r="N101" s="25"/>
      <c r="O101" s="26" t="str">
        <f t="shared" si="15"/>
        <v/>
      </c>
      <c r="P101" s="23"/>
      <c r="Q101" s="24"/>
      <c r="R101" s="25"/>
      <c r="S101" s="26" t="str">
        <f t="shared" si="16"/>
        <v/>
      </c>
      <c r="T101" s="23"/>
      <c r="U101" s="24"/>
      <c r="V101" s="25"/>
      <c r="W101" s="26" t="str">
        <f t="shared" si="17"/>
        <v/>
      </c>
      <c r="X101" s="23"/>
      <c r="Y101" s="24"/>
      <c r="Z101" s="25"/>
      <c r="AA101" s="26" t="str">
        <f t="shared" si="18"/>
        <v/>
      </c>
      <c r="AB101" s="23"/>
      <c r="AC101" s="24"/>
      <c r="AD101" s="25"/>
      <c r="AE101" s="26" t="str">
        <f t="shared" si="19"/>
        <v/>
      </c>
      <c r="AF101" s="23"/>
      <c r="AG101" s="24"/>
      <c r="AH101" s="25"/>
      <c r="AI101" s="26" t="str">
        <f t="shared" si="20"/>
        <v/>
      </c>
      <c r="AJ101" s="23"/>
      <c r="AK101" s="24"/>
      <c r="AL101" s="25"/>
      <c r="AM101" s="26" t="str">
        <f t="shared" si="21"/>
        <v/>
      </c>
      <c r="AN101" s="23"/>
      <c r="AO101" s="24"/>
      <c r="AP101" s="25"/>
      <c r="AQ101" s="26" t="str">
        <f t="shared" si="22"/>
        <v/>
      </c>
      <c r="AR101" s="20"/>
    </row>
    <row r="102" spans="2:44" ht="12" customHeight="1">
      <c r="B102" s="21">
        <f>IF(情報!$C100="","",情報!$C100)</f>
        <v>308</v>
      </c>
      <c r="C102" s="22" t="str">
        <f t="shared" si="23"/>
        <v/>
      </c>
      <c r="D102" s="23"/>
      <c r="E102" s="24"/>
      <c r="F102" s="25"/>
      <c r="G102" s="26" t="str">
        <f t="shared" si="13"/>
        <v/>
      </c>
      <c r="H102" s="23"/>
      <c r="I102" s="24"/>
      <c r="J102" s="25"/>
      <c r="K102" s="26" t="str">
        <f t="shared" si="14"/>
        <v/>
      </c>
      <c r="L102" s="23"/>
      <c r="M102" s="24"/>
      <c r="N102" s="25"/>
      <c r="O102" s="26" t="str">
        <f t="shared" si="15"/>
        <v/>
      </c>
      <c r="P102" s="23"/>
      <c r="Q102" s="24"/>
      <c r="R102" s="25"/>
      <c r="S102" s="26" t="str">
        <f t="shared" si="16"/>
        <v/>
      </c>
      <c r="T102" s="23"/>
      <c r="U102" s="24"/>
      <c r="V102" s="25"/>
      <c r="W102" s="26" t="str">
        <f t="shared" si="17"/>
        <v/>
      </c>
      <c r="X102" s="23"/>
      <c r="Y102" s="24"/>
      <c r="Z102" s="25"/>
      <c r="AA102" s="26" t="str">
        <f t="shared" si="18"/>
        <v/>
      </c>
      <c r="AB102" s="23"/>
      <c r="AC102" s="24"/>
      <c r="AD102" s="25"/>
      <c r="AE102" s="26" t="str">
        <f t="shared" si="19"/>
        <v/>
      </c>
      <c r="AF102" s="23"/>
      <c r="AG102" s="24"/>
      <c r="AH102" s="25"/>
      <c r="AI102" s="26" t="str">
        <f t="shared" si="20"/>
        <v/>
      </c>
      <c r="AJ102" s="23"/>
      <c r="AK102" s="24"/>
      <c r="AL102" s="25"/>
      <c r="AM102" s="26" t="str">
        <f t="shared" si="21"/>
        <v/>
      </c>
      <c r="AN102" s="23"/>
      <c r="AO102" s="24"/>
      <c r="AP102" s="25"/>
      <c r="AQ102" s="26" t="str">
        <f t="shared" si="22"/>
        <v/>
      </c>
      <c r="AR102" s="20"/>
    </row>
    <row r="103" spans="2:44" ht="12" customHeight="1">
      <c r="B103" s="21">
        <f>IF(情報!$C101="","",情報!$C101)</f>
        <v>309</v>
      </c>
      <c r="C103" s="22" t="str">
        <f t="shared" si="23"/>
        <v/>
      </c>
      <c r="D103" s="23"/>
      <c r="E103" s="24"/>
      <c r="F103" s="25"/>
      <c r="G103" s="26" t="str">
        <f t="shared" si="13"/>
        <v/>
      </c>
      <c r="H103" s="23"/>
      <c r="I103" s="24"/>
      <c r="J103" s="25"/>
      <c r="K103" s="26" t="str">
        <f t="shared" si="14"/>
        <v/>
      </c>
      <c r="L103" s="23"/>
      <c r="M103" s="24"/>
      <c r="N103" s="25"/>
      <c r="O103" s="26" t="str">
        <f t="shared" si="15"/>
        <v/>
      </c>
      <c r="P103" s="23"/>
      <c r="Q103" s="24"/>
      <c r="R103" s="25"/>
      <c r="S103" s="26" t="str">
        <f t="shared" si="16"/>
        <v/>
      </c>
      <c r="T103" s="23"/>
      <c r="U103" s="24"/>
      <c r="V103" s="25"/>
      <c r="W103" s="26" t="str">
        <f t="shared" si="17"/>
        <v/>
      </c>
      <c r="X103" s="23"/>
      <c r="Y103" s="24"/>
      <c r="Z103" s="25"/>
      <c r="AA103" s="26" t="str">
        <f t="shared" si="18"/>
        <v/>
      </c>
      <c r="AB103" s="23"/>
      <c r="AC103" s="24"/>
      <c r="AD103" s="25"/>
      <c r="AE103" s="26" t="str">
        <f t="shared" si="19"/>
        <v/>
      </c>
      <c r="AF103" s="23"/>
      <c r="AG103" s="24"/>
      <c r="AH103" s="25"/>
      <c r="AI103" s="26" t="str">
        <f t="shared" si="20"/>
        <v/>
      </c>
      <c r="AJ103" s="23"/>
      <c r="AK103" s="24"/>
      <c r="AL103" s="25"/>
      <c r="AM103" s="26" t="str">
        <f t="shared" si="21"/>
        <v/>
      </c>
      <c r="AN103" s="23"/>
      <c r="AO103" s="24"/>
      <c r="AP103" s="25"/>
      <c r="AQ103" s="26" t="str">
        <f t="shared" si="22"/>
        <v/>
      </c>
      <c r="AR103" s="20"/>
    </row>
    <row r="104" spans="2:44" ht="12" customHeight="1">
      <c r="B104" s="27">
        <f>IF(情報!$C102="","",情報!$C102)</f>
        <v>310</v>
      </c>
      <c r="C104" s="28" t="str">
        <f t="shared" si="23"/>
        <v/>
      </c>
      <c r="D104" s="29"/>
      <c r="E104" s="30"/>
      <c r="F104" s="31"/>
      <c r="G104" s="32" t="str">
        <f t="shared" si="13"/>
        <v/>
      </c>
      <c r="H104" s="29"/>
      <c r="I104" s="30"/>
      <c r="J104" s="31"/>
      <c r="K104" s="32" t="str">
        <f t="shared" si="14"/>
        <v/>
      </c>
      <c r="L104" s="29"/>
      <c r="M104" s="30"/>
      <c r="N104" s="31"/>
      <c r="O104" s="32" t="str">
        <f t="shared" si="15"/>
        <v/>
      </c>
      <c r="P104" s="29"/>
      <c r="Q104" s="30"/>
      <c r="R104" s="31"/>
      <c r="S104" s="32" t="str">
        <f t="shared" si="16"/>
        <v/>
      </c>
      <c r="T104" s="29"/>
      <c r="U104" s="30"/>
      <c r="V104" s="31"/>
      <c r="W104" s="32" t="str">
        <f t="shared" si="17"/>
        <v/>
      </c>
      <c r="X104" s="29"/>
      <c r="Y104" s="30"/>
      <c r="Z104" s="31"/>
      <c r="AA104" s="32" t="str">
        <f t="shared" si="18"/>
        <v/>
      </c>
      <c r="AB104" s="29"/>
      <c r="AC104" s="30"/>
      <c r="AD104" s="31"/>
      <c r="AE104" s="32" t="str">
        <f t="shared" si="19"/>
        <v/>
      </c>
      <c r="AF104" s="29"/>
      <c r="AG104" s="30"/>
      <c r="AH104" s="31"/>
      <c r="AI104" s="32" t="str">
        <f t="shared" si="20"/>
        <v/>
      </c>
      <c r="AJ104" s="29"/>
      <c r="AK104" s="30"/>
      <c r="AL104" s="31"/>
      <c r="AM104" s="32" t="str">
        <f t="shared" si="21"/>
        <v/>
      </c>
      <c r="AN104" s="29"/>
      <c r="AO104" s="30"/>
      <c r="AP104" s="31"/>
      <c r="AQ104" s="32" t="str">
        <f t="shared" si="22"/>
        <v/>
      </c>
      <c r="AR104" s="20"/>
    </row>
    <row r="105" spans="2:44" ht="12" customHeight="1">
      <c r="B105" s="33">
        <f>IF(情報!$C103="","",情報!$C103)</f>
        <v>311</v>
      </c>
      <c r="C105" s="34" t="str">
        <f t="shared" si="23"/>
        <v/>
      </c>
      <c r="D105" s="35"/>
      <c r="E105" s="36"/>
      <c r="F105" s="37"/>
      <c r="G105" s="38" t="str">
        <f t="shared" si="13"/>
        <v/>
      </c>
      <c r="H105" s="35"/>
      <c r="I105" s="36"/>
      <c r="J105" s="37"/>
      <c r="K105" s="38" t="str">
        <f t="shared" si="14"/>
        <v/>
      </c>
      <c r="L105" s="35"/>
      <c r="M105" s="36"/>
      <c r="N105" s="37"/>
      <c r="O105" s="38" t="str">
        <f t="shared" si="15"/>
        <v/>
      </c>
      <c r="P105" s="35"/>
      <c r="Q105" s="36"/>
      <c r="R105" s="37"/>
      <c r="S105" s="38" t="str">
        <f t="shared" si="16"/>
        <v/>
      </c>
      <c r="T105" s="35"/>
      <c r="U105" s="36"/>
      <c r="V105" s="37"/>
      <c r="W105" s="38" t="str">
        <f t="shared" si="17"/>
        <v/>
      </c>
      <c r="X105" s="35"/>
      <c r="Y105" s="36"/>
      <c r="Z105" s="37"/>
      <c r="AA105" s="38" t="str">
        <f t="shared" si="18"/>
        <v/>
      </c>
      <c r="AB105" s="35"/>
      <c r="AC105" s="36"/>
      <c r="AD105" s="37"/>
      <c r="AE105" s="38" t="str">
        <f t="shared" si="19"/>
        <v/>
      </c>
      <c r="AF105" s="35"/>
      <c r="AG105" s="36"/>
      <c r="AH105" s="37"/>
      <c r="AI105" s="38" t="str">
        <f t="shared" si="20"/>
        <v/>
      </c>
      <c r="AJ105" s="35"/>
      <c r="AK105" s="36"/>
      <c r="AL105" s="37"/>
      <c r="AM105" s="38" t="str">
        <f t="shared" si="21"/>
        <v/>
      </c>
      <c r="AN105" s="35"/>
      <c r="AO105" s="36"/>
      <c r="AP105" s="37"/>
      <c r="AQ105" s="38" t="str">
        <f t="shared" si="22"/>
        <v/>
      </c>
      <c r="AR105" s="20"/>
    </row>
    <row r="106" spans="2:44" ht="12" customHeight="1">
      <c r="B106" s="21">
        <f>IF(情報!$C104="","",情報!$C104)</f>
        <v>312</v>
      </c>
      <c r="C106" s="22" t="str">
        <f t="shared" si="23"/>
        <v/>
      </c>
      <c r="D106" s="23"/>
      <c r="E106" s="24"/>
      <c r="F106" s="25"/>
      <c r="G106" s="26" t="str">
        <f t="shared" si="13"/>
        <v/>
      </c>
      <c r="H106" s="23"/>
      <c r="I106" s="24"/>
      <c r="J106" s="25"/>
      <c r="K106" s="26" t="str">
        <f t="shared" si="14"/>
        <v/>
      </c>
      <c r="L106" s="23"/>
      <c r="M106" s="24"/>
      <c r="N106" s="25"/>
      <c r="O106" s="26" t="str">
        <f t="shared" si="15"/>
        <v/>
      </c>
      <c r="P106" s="23"/>
      <c r="Q106" s="24"/>
      <c r="R106" s="25"/>
      <c r="S106" s="26" t="str">
        <f t="shared" si="16"/>
        <v/>
      </c>
      <c r="T106" s="23"/>
      <c r="U106" s="24"/>
      <c r="V106" s="25"/>
      <c r="W106" s="26" t="str">
        <f t="shared" si="17"/>
        <v/>
      </c>
      <c r="X106" s="23"/>
      <c r="Y106" s="24"/>
      <c r="Z106" s="25"/>
      <c r="AA106" s="26" t="str">
        <f t="shared" si="18"/>
        <v/>
      </c>
      <c r="AB106" s="23"/>
      <c r="AC106" s="24"/>
      <c r="AD106" s="25"/>
      <c r="AE106" s="26" t="str">
        <f t="shared" si="19"/>
        <v/>
      </c>
      <c r="AF106" s="23"/>
      <c r="AG106" s="24"/>
      <c r="AH106" s="25"/>
      <c r="AI106" s="26" t="str">
        <f t="shared" si="20"/>
        <v/>
      </c>
      <c r="AJ106" s="23"/>
      <c r="AK106" s="24"/>
      <c r="AL106" s="25"/>
      <c r="AM106" s="26" t="str">
        <f t="shared" si="21"/>
        <v/>
      </c>
      <c r="AN106" s="23"/>
      <c r="AO106" s="24"/>
      <c r="AP106" s="25"/>
      <c r="AQ106" s="26" t="str">
        <f t="shared" si="22"/>
        <v/>
      </c>
      <c r="AR106" s="20"/>
    </row>
    <row r="107" spans="2:44" ht="12" customHeight="1">
      <c r="B107" s="21">
        <f>IF(情報!$C105="","",情報!$C105)</f>
        <v>313</v>
      </c>
      <c r="C107" s="22" t="str">
        <f t="shared" si="23"/>
        <v/>
      </c>
      <c r="D107" s="23"/>
      <c r="E107" s="24"/>
      <c r="F107" s="25"/>
      <c r="G107" s="26" t="str">
        <f t="shared" si="13"/>
        <v/>
      </c>
      <c r="H107" s="23"/>
      <c r="I107" s="24"/>
      <c r="J107" s="25"/>
      <c r="K107" s="26" t="str">
        <f t="shared" si="14"/>
        <v/>
      </c>
      <c r="L107" s="23"/>
      <c r="M107" s="24"/>
      <c r="N107" s="25"/>
      <c r="O107" s="26" t="str">
        <f t="shared" si="15"/>
        <v/>
      </c>
      <c r="P107" s="23"/>
      <c r="Q107" s="24"/>
      <c r="R107" s="25"/>
      <c r="S107" s="26" t="str">
        <f t="shared" si="16"/>
        <v/>
      </c>
      <c r="T107" s="23"/>
      <c r="U107" s="24"/>
      <c r="V107" s="25"/>
      <c r="W107" s="26" t="str">
        <f t="shared" si="17"/>
        <v/>
      </c>
      <c r="X107" s="23"/>
      <c r="Y107" s="24"/>
      <c r="Z107" s="25"/>
      <c r="AA107" s="26" t="str">
        <f t="shared" si="18"/>
        <v/>
      </c>
      <c r="AB107" s="23"/>
      <c r="AC107" s="24"/>
      <c r="AD107" s="25"/>
      <c r="AE107" s="26" t="str">
        <f t="shared" si="19"/>
        <v/>
      </c>
      <c r="AF107" s="23"/>
      <c r="AG107" s="24"/>
      <c r="AH107" s="25"/>
      <c r="AI107" s="26" t="str">
        <f t="shared" si="20"/>
        <v/>
      </c>
      <c r="AJ107" s="23"/>
      <c r="AK107" s="24"/>
      <c r="AL107" s="25"/>
      <c r="AM107" s="26" t="str">
        <f t="shared" si="21"/>
        <v/>
      </c>
      <c r="AN107" s="23"/>
      <c r="AO107" s="24"/>
      <c r="AP107" s="25"/>
      <c r="AQ107" s="26" t="str">
        <f t="shared" si="22"/>
        <v/>
      </c>
      <c r="AR107" s="20"/>
    </row>
    <row r="108" spans="2:44" ht="12" customHeight="1">
      <c r="B108" s="21">
        <f>IF(情報!$C106="","",情報!$C106)</f>
        <v>314</v>
      </c>
      <c r="C108" s="22" t="str">
        <f t="shared" si="23"/>
        <v/>
      </c>
      <c r="D108" s="23"/>
      <c r="E108" s="24"/>
      <c r="F108" s="25"/>
      <c r="G108" s="26" t="str">
        <f t="shared" si="13"/>
        <v/>
      </c>
      <c r="H108" s="23"/>
      <c r="I108" s="24"/>
      <c r="J108" s="25"/>
      <c r="K108" s="26" t="str">
        <f t="shared" si="14"/>
        <v/>
      </c>
      <c r="L108" s="23"/>
      <c r="M108" s="24"/>
      <c r="N108" s="25"/>
      <c r="O108" s="26" t="str">
        <f t="shared" si="15"/>
        <v/>
      </c>
      <c r="P108" s="23"/>
      <c r="Q108" s="24"/>
      <c r="R108" s="25"/>
      <c r="S108" s="26" t="str">
        <f t="shared" si="16"/>
        <v/>
      </c>
      <c r="T108" s="23"/>
      <c r="U108" s="24"/>
      <c r="V108" s="25"/>
      <c r="W108" s="26" t="str">
        <f t="shared" si="17"/>
        <v/>
      </c>
      <c r="X108" s="23"/>
      <c r="Y108" s="24"/>
      <c r="Z108" s="25"/>
      <c r="AA108" s="26" t="str">
        <f t="shared" si="18"/>
        <v/>
      </c>
      <c r="AB108" s="23"/>
      <c r="AC108" s="24"/>
      <c r="AD108" s="25"/>
      <c r="AE108" s="26" t="str">
        <f t="shared" si="19"/>
        <v/>
      </c>
      <c r="AF108" s="23"/>
      <c r="AG108" s="24"/>
      <c r="AH108" s="25"/>
      <c r="AI108" s="26" t="str">
        <f t="shared" si="20"/>
        <v/>
      </c>
      <c r="AJ108" s="23"/>
      <c r="AK108" s="24"/>
      <c r="AL108" s="25"/>
      <c r="AM108" s="26" t="str">
        <f t="shared" si="21"/>
        <v/>
      </c>
      <c r="AN108" s="23"/>
      <c r="AO108" s="24"/>
      <c r="AP108" s="25"/>
      <c r="AQ108" s="26" t="str">
        <f t="shared" si="22"/>
        <v/>
      </c>
      <c r="AR108" s="20"/>
    </row>
    <row r="109" spans="2:44" ht="12" customHeight="1">
      <c r="B109" s="27">
        <f>IF(情報!$C107="","",情報!$C107)</f>
        <v>315</v>
      </c>
      <c r="C109" s="28" t="str">
        <f t="shared" si="23"/>
        <v/>
      </c>
      <c r="D109" s="29"/>
      <c r="E109" s="30"/>
      <c r="F109" s="31"/>
      <c r="G109" s="32" t="str">
        <f t="shared" si="13"/>
        <v/>
      </c>
      <c r="H109" s="29"/>
      <c r="I109" s="30"/>
      <c r="J109" s="31"/>
      <c r="K109" s="32" t="str">
        <f t="shared" si="14"/>
        <v/>
      </c>
      <c r="L109" s="29"/>
      <c r="M109" s="30"/>
      <c r="N109" s="31"/>
      <c r="O109" s="32" t="str">
        <f t="shared" si="15"/>
        <v/>
      </c>
      <c r="P109" s="29"/>
      <c r="Q109" s="30"/>
      <c r="R109" s="31"/>
      <c r="S109" s="32" t="str">
        <f t="shared" si="16"/>
        <v/>
      </c>
      <c r="T109" s="29"/>
      <c r="U109" s="30"/>
      <c r="V109" s="31"/>
      <c r="W109" s="32" t="str">
        <f t="shared" si="17"/>
        <v/>
      </c>
      <c r="X109" s="29"/>
      <c r="Y109" s="30"/>
      <c r="Z109" s="31"/>
      <c r="AA109" s="32" t="str">
        <f t="shared" si="18"/>
        <v/>
      </c>
      <c r="AB109" s="29"/>
      <c r="AC109" s="30"/>
      <c r="AD109" s="31"/>
      <c r="AE109" s="32" t="str">
        <f t="shared" si="19"/>
        <v/>
      </c>
      <c r="AF109" s="29"/>
      <c r="AG109" s="30"/>
      <c r="AH109" s="31"/>
      <c r="AI109" s="32" t="str">
        <f t="shared" si="20"/>
        <v/>
      </c>
      <c r="AJ109" s="29"/>
      <c r="AK109" s="30"/>
      <c r="AL109" s="31"/>
      <c r="AM109" s="32" t="str">
        <f t="shared" si="21"/>
        <v/>
      </c>
      <c r="AN109" s="29"/>
      <c r="AO109" s="30"/>
      <c r="AP109" s="31"/>
      <c r="AQ109" s="32" t="str">
        <f t="shared" si="22"/>
        <v/>
      </c>
      <c r="AR109" s="20"/>
    </row>
    <row r="110" spans="2:44" ht="12" customHeight="1">
      <c r="B110" s="33">
        <f>IF(情報!$C108="","",情報!$C108)</f>
        <v>316</v>
      </c>
      <c r="C110" s="34" t="str">
        <f t="shared" si="23"/>
        <v/>
      </c>
      <c r="D110" s="35"/>
      <c r="E110" s="36"/>
      <c r="F110" s="37"/>
      <c r="G110" s="38" t="str">
        <f t="shared" si="13"/>
        <v/>
      </c>
      <c r="H110" s="35"/>
      <c r="I110" s="36"/>
      <c r="J110" s="37"/>
      <c r="K110" s="38" t="str">
        <f t="shared" si="14"/>
        <v/>
      </c>
      <c r="L110" s="35"/>
      <c r="M110" s="36"/>
      <c r="N110" s="37"/>
      <c r="O110" s="38" t="str">
        <f t="shared" si="15"/>
        <v/>
      </c>
      <c r="P110" s="35"/>
      <c r="Q110" s="36"/>
      <c r="R110" s="37"/>
      <c r="S110" s="38" t="str">
        <f t="shared" si="16"/>
        <v/>
      </c>
      <c r="T110" s="35"/>
      <c r="U110" s="36"/>
      <c r="V110" s="37"/>
      <c r="W110" s="38" t="str">
        <f t="shared" si="17"/>
        <v/>
      </c>
      <c r="X110" s="35"/>
      <c r="Y110" s="36"/>
      <c r="Z110" s="37"/>
      <c r="AA110" s="38" t="str">
        <f t="shared" si="18"/>
        <v/>
      </c>
      <c r="AB110" s="35"/>
      <c r="AC110" s="36"/>
      <c r="AD110" s="37"/>
      <c r="AE110" s="38" t="str">
        <f t="shared" si="19"/>
        <v/>
      </c>
      <c r="AF110" s="35"/>
      <c r="AG110" s="36"/>
      <c r="AH110" s="37"/>
      <c r="AI110" s="38" t="str">
        <f t="shared" si="20"/>
        <v/>
      </c>
      <c r="AJ110" s="35"/>
      <c r="AK110" s="36"/>
      <c r="AL110" s="37"/>
      <c r="AM110" s="38" t="str">
        <f t="shared" si="21"/>
        <v/>
      </c>
      <c r="AN110" s="35"/>
      <c r="AO110" s="36"/>
      <c r="AP110" s="37"/>
      <c r="AQ110" s="38" t="str">
        <f t="shared" si="22"/>
        <v/>
      </c>
      <c r="AR110" s="20"/>
    </row>
    <row r="111" spans="2:44" ht="12" customHeight="1">
      <c r="B111" s="21">
        <f>IF(情報!$C109="","",情報!$C109)</f>
        <v>317</v>
      </c>
      <c r="C111" s="22" t="str">
        <f t="shared" si="23"/>
        <v/>
      </c>
      <c r="D111" s="23"/>
      <c r="E111" s="24"/>
      <c r="F111" s="25"/>
      <c r="G111" s="26" t="str">
        <f t="shared" si="13"/>
        <v/>
      </c>
      <c r="H111" s="23"/>
      <c r="I111" s="24"/>
      <c r="J111" s="25"/>
      <c r="K111" s="26" t="str">
        <f t="shared" si="14"/>
        <v/>
      </c>
      <c r="L111" s="23"/>
      <c r="M111" s="24"/>
      <c r="N111" s="25"/>
      <c r="O111" s="26" t="str">
        <f t="shared" si="15"/>
        <v/>
      </c>
      <c r="P111" s="23"/>
      <c r="Q111" s="24"/>
      <c r="R111" s="25"/>
      <c r="S111" s="26" t="str">
        <f t="shared" si="16"/>
        <v/>
      </c>
      <c r="T111" s="23"/>
      <c r="U111" s="24"/>
      <c r="V111" s="25"/>
      <c r="W111" s="26" t="str">
        <f t="shared" si="17"/>
        <v/>
      </c>
      <c r="X111" s="23"/>
      <c r="Y111" s="24"/>
      <c r="Z111" s="25"/>
      <c r="AA111" s="26" t="str">
        <f t="shared" si="18"/>
        <v/>
      </c>
      <c r="AB111" s="23"/>
      <c r="AC111" s="24"/>
      <c r="AD111" s="25"/>
      <c r="AE111" s="26" t="str">
        <f t="shared" si="19"/>
        <v/>
      </c>
      <c r="AF111" s="23"/>
      <c r="AG111" s="24"/>
      <c r="AH111" s="25"/>
      <c r="AI111" s="26" t="str">
        <f t="shared" si="20"/>
        <v/>
      </c>
      <c r="AJ111" s="23"/>
      <c r="AK111" s="24"/>
      <c r="AL111" s="25"/>
      <c r="AM111" s="26" t="str">
        <f t="shared" si="21"/>
        <v/>
      </c>
      <c r="AN111" s="23"/>
      <c r="AO111" s="24"/>
      <c r="AP111" s="25"/>
      <c r="AQ111" s="26" t="str">
        <f t="shared" si="22"/>
        <v/>
      </c>
      <c r="AR111" s="20"/>
    </row>
    <row r="112" spans="2:44" ht="12" customHeight="1">
      <c r="B112" s="21">
        <f>IF(情報!$C110="","",情報!$C110)</f>
        <v>318</v>
      </c>
      <c r="C112" s="22" t="str">
        <f t="shared" si="23"/>
        <v/>
      </c>
      <c r="D112" s="23"/>
      <c r="E112" s="24"/>
      <c r="F112" s="25"/>
      <c r="G112" s="26" t="str">
        <f t="shared" si="13"/>
        <v/>
      </c>
      <c r="H112" s="23"/>
      <c r="I112" s="24"/>
      <c r="J112" s="25"/>
      <c r="K112" s="26" t="str">
        <f t="shared" si="14"/>
        <v/>
      </c>
      <c r="L112" s="23"/>
      <c r="M112" s="24"/>
      <c r="N112" s="25"/>
      <c r="O112" s="26" t="str">
        <f t="shared" si="15"/>
        <v/>
      </c>
      <c r="P112" s="23"/>
      <c r="Q112" s="24"/>
      <c r="R112" s="25"/>
      <c r="S112" s="26" t="str">
        <f t="shared" si="16"/>
        <v/>
      </c>
      <c r="T112" s="23"/>
      <c r="U112" s="24"/>
      <c r="V112" s="25"/>
      <c r="W112" s="26" t="str">
        <f t="shared" si="17"/>
        <v/>
      </c>
      <c r="X112" s="23"/>
      <c r="Y112" s="24"/>
      <c r="Z112" s="25"/>
      <c r="AA112" s="26" t="str">
        <f t="shared" si="18"/>
        <v/>
      </c>
      <c r="AB112" s="23"/>
      <c r="AC112" s="24"/>
      <c r="AD112" s="25"/>
      <c r="AE112" s="26" t="str">
        <f t="shared" si="19"/>
        <v/>
      </c>
      <c r="AF112" s="23"/>
      <c r="AG112" s="24"/>
      <c r="AH112" s="25"/>
      <c r="AI112" s="26" t="str">
        <f t="shared" si="20"/>
        <v/>
      </c>
      <c r="AJ112" s="23"/>
      <c r="AK112" s="24"/>
      <c r="AL112" s="25"/>
      <c r="AM112" s="26" t="str">
        <f t="shared" si="21"/>
        <v/>
      </c>
      <c r="AN112" s="23"/>
      <c r="AO112" s="24"/>
      <c r="AP112" s="25"/>
      <c r="AQ112" s="26" t="str">
        <f t="shared" si="22"/>
        <v/>
      </c>
      <c r="AR112" s="20"/>
    </row>
    <row r="113" spans="2:44" ht="12" customHeight="1">
      <c r="B113" s="21">
        <f>IF(情報!$C111="","",情報!$C111)</f>
        <v>319</v>
      </c>
      <c r="C113" s="22" t="str">
        <f t="shared" si="23"/>
        <v/>
      </c>
      <c r="D113" s="23"/>
      <c r="E113" s="24"/>
      <c r="F113" s="25"/>
      <c r="G113" s="26" t="str">
        <f t="shared" si="13"/>
        <v/>
      </c>
      <c r="H113" s="23"/>
      <c r="I113" s="24"/>
      <c r="J113" s="25"/>
      <c r="K113" s="26" t="str">
        <f t="shared" si="14"/>
        <v/>
      </c>
      <c r="L113" s="23"/>
      <c r="M113" s="24"/>
      <c r="N113" s="25"/>
      <c r="O113" s="26" t="str">
        <f t="shared" si="15"/>
        <v/>
      </c>
      <c r="P113" s="23"/>
      <c r="Q113" s="24"/>
      <c r="R113" s="25"/>
      <c r="S113" s="26" t="str">
        <f t="shared" si="16"/>
        <v/>
      </c>
      <c r="T113" s="23"/>
      <c r="U113" s="24"/>
      <c r="V113" s="25"/>
      <c r="W113" s="26" t="str">
        <f t="shared" si="17"/>
        <v/>
      </c>
      <c r="X113" s="23"/>
      <c r="Y113" s="24"/>
      <c r="Z113" s="25"/>
      <c r="AA113" s="26" t="str">
        <f t="shared" si="18"/>
        <v/>
      </c>
      <c r="AB113" s="23"/>
      <c r="AC113" s="24"/>
      <c r="AD113" s="25"/>
      <c r="AE113" s="26" t="str">
        <f t="shared" si="19"/>
        <v/>
      </c>
      <c r="AF113" s="23"/>
      <c r="AG113" s="24"/>
      <c r="AH113" s="25"/>
      <c r="AI113" s="26" t="str">
        <f t="shared" si="20"/>
        <v/>
      </c>
      <c r="AJ113" s="23"/>
      <c r="AK113" s="24"/>
      <c r="AL113" s="25"/>
      <c r="AM113" s="26" t="str">
        <f t="shared" si="21"/>
        <v/>
      </c>
      <c r="AN113" s="23"/>
      <c r="AO113" s="24"/>
      <c r="AP113" s="25"/>
      <c r="AQ113" s="26" t="str">
        <f t="shared" si="22"/>
        <v/>
      </c>
      <c r="AR113" s="20"/>
    </row>
    <row r="114" spans="2:44" ht="12" customHeight="1">
      <c r="B114" s="27">
        <f>IF(情報!$C112="","",情報!$C112)</f>
        <v>320</v>
      </c>
      <c r="C114" s="28" t="str">
        <f t="shared" si="23"/>
        <v/>
      </c>
      <c r="D114" s="29"/>
      <c r="E114" s="30"/>
      <c r="F114" s="31"/>
      <c r="G114" s="32" t="str">
        <f t="shared" si="13"/>
        <v/>
      </c>
      <c r="H114" s="29"/>
      <c r="I114" s="30"/>
      <c r="J114" s="31"/>
      <c r="K114" s="32" t="str">
        <f t="shared" si="14"/>
        <v/>
      </c>
      <c r="L114" s="29"/>
      <c r="M114" s="30"/>
      <c r="N114" s="31"/>
      <c r="O114" s="32" t="str">
        <f t="shared" si="15"/>
        <v/>
      </c>
      <c r="P114" s="29"/>
      <c r="Q114" s="30"/>
      <c r="R114" s="31"/>
      <c r="S114" s="32" t="str">
        <f t="shared" si="16"/>
        <v/>
      </c>
      <c r="T114" s="29"/>
      <c r="U114" s="30"/>
      <c r="V114" s="31"/>
      <c r="W114" s="32" t="str">
        <f t="shared" si="17"/>
        <v/>
      </c>
      <c r="X114" s="29"/>
      <c r="Y114" s="30"/>
      <c r="Z114" s="31"/>
      <c r="AA114" s="32" t="str">
        <f t="shared" si="18"/>
        <v/>
      </c>
      <c r="AB114" s="29"/>
      <c r="AC114" s="30"/>
      <c r="AD114" s="31"/>
      <c r="AE114" s="32" t="str">
        <f t="shared" si="19"/>
        <v/>
      </c>
      <c r="AF114" s="29"/>
      <c r="AG114" s="30"/>
      <c r="AH114" s="31"/>
      <c r="AI114" s="32" t="str">
        <f t="shared" si="20"/>
        <v/>
      </c>
      <c r="AJ114" s="29"/>
      <c r="AK114" s="30"/>
      <c r="AL114" s="31"/>
      <c r="AM114" s="32" t="str">
        <f t="shared" si="21"/>
        <v/>
      </c>
      <c r="AN114" s="29"/>
      <c r="AO114" s="30"/>
      <c r="AP114" s="31"/>
      <c r="AQ114" s="32" t="str">
        <f t="shared" si="22"/>
        <v/>
      </c>
      <c r="AR114" s="20"/>
    </row>
    <row r="115" spans="2:44" ht="12" customHeight="1">
      <c r="B115" s="33">
        <f>IF(情報!$C113="","",情報!$C113)</f>
        <v>321</v>
      </c>
      <c r="C115" s="34" t="str">
        <f t="shared" si="23"/>
        <v/>
      </c>
      <c r="D115" s="35"/>
      <c r="E115" s="36"/>
      <c r="F115" s="37"/>
      <c r="G115" s="38" t="str">
        <f t="shared" si="13"/>
        <v/>
      </c>
      <c r="H115" s="35"/>
      <c r="I115" s="36"/>
      <c r="J115" s="37"/>
      <c r="K115" s="38" t="str">
        <f t="shared" si="14"/>
        <v/>
      </c>
      <c r="L115" s="35"/>
      <c r="M115" s="36"/>
      <c r="N115" s="37"/>
      <c r="O115" s="38" t="str">
        <f t="shared" si="15"/>
        <v/>
      </c>
      <c r="P115" s="35"/>
      <c r="Q115" s="36"/>
      <c r="R115" s="37"/>
      <c r="S115" s="38" t="str">
        <f t="shared" si="16"/>
        <v/>
      </c>
      <c r="T115" s="35"/>
      <c r="U115" s="36"/>
      <c r="V115" s="37"/>
      <c r="W115" s="38" t="str">
        <f t="shared" si="17"/>
        <v/>
      </c>
      <c r="X115" s="35"/>
      <c r="Y115" s="36"/>
      <c r="Z115" s="37"/>
      <c r="AA115" s="38" t="str">
        <f t="shared" si="18"/>
        <v/>
      </c>
      <c r="AB115" s="35"/>
      <c r="AC115" s="36"/>
      <c r="AD115" s="37"/>
      <c r="AE115" s="38" t="str">
        <f t="shared" si="19"/>
        <v/>
      </c>
      <c r="AF115" s="35"/>
      <c r="AG115" s="36"/>
      <c r="AH115" s="37"/>
      <c r="AI115" s="38" t="str">
        <f t="shared" si="20"/>
        <v/>
      </c>
      <c r="AJ115" s="35"/>
      <c r="AK115" s="36"/>
      <c r="AL115" s="37"/>
      <c r="AM115" s="38" t="str">
        <f t="shared" si="21"/>
        <v/>
      </c>
      <c r="AN115" s="35"/>
      <c r="AO115" s="36"/>
      <c r="AP115" s="37"/>
      <c r="AQ115" s="38" t="str">
        <f t="shared" si="22"/>
        <v/>
      </c>
      <c r="AR115" s="20"/>
    </row>
    <row r="116" spans="2:44" ht="12" customHeight="1">
      <c r="B116" s="21">
        <f>IF(情報!$C114="","",情報!$C114)</f>
        <v>322</v>
      </c>
      <c r="C116" s="22" t="str">
        <f t="shared" si="23"/>
        <v/>
      </c>
      <c r="D116" s="23"/>
      <c r="E116" s="24"/>
      <c r="F116" s="25"/>
      <c r="G116" s="26" t="str">
        <f t="shared" si="13"/>
        <v/>
      </c>
      <c r="H116" s="23"/>
      <c r="I116" s="24"/>
      <c r="J116" s="25"/>
      <c r="K116" s="26" t="str">
        <f t="shared" si="14"/>
        <v/>
      </c>
      <c r="L116" s="23"/>
      <c r="M116" s="24"/>
      <c r="N116" s="25"/>
      <c r="O116" s="26" t="str">
        <f t="shared" si="15"/>
        <v/>
      </c>
      <c r="P116" s="23"/>
      <c r="Q116" s="24"/>
      <c r="R116" s="25"/>
      <c r="S116" s="26" t="str">
        <f t="shared" si="16"/>
        <v/>
      </c>
      <c r="T116" s="23"/>
      <c r="U116" s="24"/>
      <c r="V116" s="25"/>
      <c r="W116" s="26" t="str">
        <f t="shared" si="17"/>
        <v/>
      </c>
      <c r="X116" s="23"/>
      <c r="Y116" s="24"/>
      <c r="Z116" s="25"/>
      <c r="AA116" s="26" t="str">
        <f t="shared" si="18"/>
        <v/>
      </c>
      <c r="AB116" s="23"/>
      <c r="AC116" s="24"/>
      <c r="AD116" s="25"/>
      <c r="AE116" s="26" t="str">
        <f t="shared" si="19"/>
        <v/>
      </c>
      <c r="AF116" s="23"/>
      <c r="AG116" s="24"/>
      <c r="AH116" s="25"/>
      <c r="AI116" s="26" t="str">
        <f t="shared" si="20"/>
        <v/>
      </c>
      <c r="AJ116" s="23"/>
      <c r="AK116" s="24"/>
      <c r="AL116" s="25"/>
      <c r="AM116" s="26" t="str">
        <f t="shared" si="21"/>
        <v/>
      </c>
      <c r="AN116" s="23"/>
      <c r="AO116" s="24"/>
      <c r="AP116" s="25"/>
      <c r="AQ116" s="26" t="str">
        <f t="shared" si="22"/>
        <v/>
      </c>
      <c r="AR116" s="20"/>
    </row>
    <row r="117" spans="2:44" ht="12" customHeight="1">
      <c r="B117" s="21">
        <f>IF(情報!$C115="","",情報!$C115)</f>
        <v>323</v>
      </c>
      <c r="C117" s="22" t="str">
        <f t="shared" si="23"/>
        <v/>
      </c>
      <c r="D117" s="23"/>
      <c r="E117" s="24"/>
      <c r="F117" s="25"/>
      <c r="G117" s="26" t="str">
        <f t="shared" si="13"/>
        <v/>
      </c>
      <c r="H117" s="23"/>
      <c r="I117" s="24"/>
      <c r="J117" s="25"/>
      <c r="K117" s="26" t="str">
        <f t="shared" si="14"/>
        <v/>
      </c>
      <c r="L117" s="23"/>
      <c r="M117" s="24"/>
      <c r="N117" s="25"/>
      <c r="O117" s="26" t="str">
        <f t="shared" si="15"/>
        <v/>
      </c>
      <c r="P117" s="23"/>
      <c r="Q117" s="24"/>
      <c r="R117" s="25"/>
      <c r="S117" s="26" t="str">
        <f t="shared" si="16"/>
        <v/>
      </c>
      <c r="T117" s="23"/>
      <c r="U117" s="24"/>
      <c r="V117" s="25"/>
      <c r="W117" s="26" t="str">
        <f t="shared" si="17"/>
        <v/>
      </c>
      <c r="X117" s="23"/>
      <c r="Y117" s="24"/>
      <c r="Z117" s="25"/>
      <c r="AA117" s="26" t="str">
        <f t="shared" si="18"/>
        <v/>
      </c>
      <c r="AB117" s="23"/>
      <c r="AC117" s="24"/>
      <c r="AD117" s="25"/>
      <c r="AE117" s="26" t="str">
        <f t="shared" si="19"/>
        <v/>
      </c>
      <c r="AF117" s="23"/>
      <c r="AG117" s="24"/>
      <c r="AH117" s="25"/>
      <c r="AI117" s="26" t="str">
        <f t="shared" si="20"/>
        <v/>
      </c>
      <c r="AJ117" s="23"/>
      <c r="AK117" s="24"/>
      <c r="AL117" s="25"/>
      <c r="AM117" s="26" t="str">
        <f t="shared" si="21"/>
        <v/>
      </c>
      <c r="AN117" s="23"/>
      <c r="AO117" s="24"/>
      <c r="AP117" s="25"/>
      <c r="AQ117" s="26" t="str">
        <f t="shared" si="22"/>
        <v/>
      </c>
      <c r="AR117" s="20"/>
    </row>
    <row r="118" spans="2:44" ht="12" customHeight="1">
      <c r="B118" s="21">
        <f>IF(情報!$C116="","",情報!$C116)</f>
        <v>324</v>
      </c>
      <c r="C118" s="22" t="str">
        <f t="shared" si="23"/>
        <v/>
      </c>
      <c r="D118" s="23"/>
      <c r="E118" s="24"/>
      <c r="F118" s="25"/>
      <c r="G118" s="26" t="str">
        <f t="shared" si="13"/>
        <v/>
      </c>
      <c r="H118" s="23"/>
      <c r="I118" s="24"/>
      <c r="J118" s="25"/>
      <c r="K118" s="26" t="str">
        <f t="shared" si="14"/>
        <v/>
      </c>
      <c r="L118" s="23"/>
      <c r="M118" s="24"/>
      <c r="N118" s="25"/>
      <c r="O118" s="26" t="str">
        <f t="shared" si="15"/>
        <v/>
      </c>
      <c r="P118" s="23"/>
      <c r="Q118" s="24"/>
      <c r="R118" s="25"/>
      <c r="S118" s="26" t="str">
        <f t="shared" si="16"/>
        <v/>
      </c>
      <c r="T118" s="23"/>
      <c r="U118" s="24"/>
      <c r="V118" s="25"/>
      <c r="W118" s="26" t="str">
        <f t="shared" si="17"/>
        <v/>
      </c>
      <c r="X118" s="23"/>
      <c r="Y118" s="24"/>
      <c r="Z118" s="25"/>
      <c r="AA118" s="26" t="str">
        <f t="shared" si="18"/>
        <v/>
      </c>
      <c r="AB118" s="23"/>
      <c r="AC118" s="24"/>
      <c r="AD118" s="25"/>
      <c r="AE118" s="26" t="str">
        <f t="shared" si="19"/>
        <v/>
      </c>
      <c r="AF118" s="23"/>
      <c r="AG118" s="24"/>
      <c r="AH118" s="25"/>
      <c r="AI118" s="26" t="str">
        <f t="shared" si="20"/>
        <v/>
      </c>
      <c r="AJ118" s="23"/>
      <c r="AK118" s="24"/>
      <c r="AL118" s="25"/>
      <c r="AM118" s="26" t="str">
        <f t="shared" si="21"/>
        <v/>
      </c>
      <c r="AN118" s="23"/>
      <c r="AO118" s="24"/>
      <c r="AP118" s="25"/>
      <c r="AQ118" s="26" t="str">
        <f t="shared" si="22"/>
        <v/>
      </c>
      <c r="AR118" s="20"/>
    </row>
    <row r="119" spans="2:44" ht="12" customHeight="1">
      <c r="B119" s="27">
        <f>IF(情報!$C117="","",情報!$C117)</f>
        <v>325</v>
      </c>
      <c r="C119" s="28" t="str">
        <f t="shared" si="23"/>
        <v/>
      </c>
      <c r="D119" s="29"/>
      <c r="E119" s="30"/>
      <c r="F119" s="31"/>
      <c r="G119" s="32" t="str">
        <f t="shared" si="13"/>
        <v/>
      </c>
      <c r="H119" s="29"/>
      <c r="I119" s="30"/>
      <c r="J119" s="31"/>
      <c r="K119" s="32" t="str">
        <f t="shared" si="14"/>
        <v/>
      </c>
      <c r="L119" s="29"/>
      <c r="M119" s="30"/>
      <c r="N119" s="31"/>
      <c r="O119" s="32" t="str">
        <f t="shared" si="15"/>
        <v/>
      </c>
      <c r="P119" s="29"/>
      <c r="Q119" s="30"/>
      <c r="R119" s="31"/>
      <c r="S119" s="32" t="str">
        <f t="shared" si="16"/>
        <v/>
      </c>
      <c r="T119" s="29"/>
      <c r="U119" s="30"/>
      <c r="V119" s="31"/>
      <c r="W119" s="32" t="str">
        <f t="shared" si="17"/>
        <v/>
      </c>
      <c r="X119" s="29"/>
      <c r="Y119" s="30"/>
      <c r="Z119" s="31"/>
      <c r="AA119" s="32" t="str">
        <f t="shared" si="18"/>
        <v/>
      </c>
      <c r="AB119" s="29"/>
      <c r="AC119" s="30"/>
      <c r="AD119" s="31"/>
      <c r="AE119" s="32" t="str">
        <f t="shared" si="19"/>
        <v/>
      </c>
      <c r="AF119" s="29"/>
      <c r="AG119" s="30"/>
      <c r="AH119" s="31"/>
      <c r="AI119" s="32" t="str">
        <f t="shared" si="20"/>
        <v/>
      </c>
      <c r="AJ119" s="29"/>
      <c r="AK119" s="30"/>
      <c r="AL119" s="31"/>
      <c r="AM119" s="32" t="str">
        <f t="shared" si="21"/>
        <v/>
      </c>
      <c r="AN119" s="29"/>
      <c r="AO119" s="30"/>
      <c r="AP119" s="31"/>
      <c r="AQ119" s="32" t="str">
        <f t="shared" si="22"/>
        <v/>
      </c>
      <c r="AR119" s="20"/>
    </row>
    <row r="120" spans="2:44" ht="12" customHeight="1">
      <c r="B120" s="33">
        <f>IF(情報!$C118="","",情報!$C118)</f>
        <v>326</v>
      </c>
      <c r="C120" s="34" t="str">
        <f t="shared" si="23"/>
        <v/>
      </c>
      <c r="D120" s="35"/>
      <c r="E120" s="36"/>
      <c r="F120" s="37"/>
      <c r="G120" s="38" t="str">
        <f t="shared" si="13"/>
        <v/>
      </c>
      <c r="H120" s="35"/>
      <c r="I120" s="36"/>
      <c r="J120" s="37"/>
      <c r="K120" s="38" t="str">
        <f t="shared" si="14"/>
        <v/>
      </c>
      <c r="L120" s="35"/>
      <c r="M120" s="36"/>
      <c r="N120" s="37"/>
      <c r="O120" s="38" t="str">
        <f t="shared" si="15"/>
        <v/>
      </c>
      <c r="P120" s="35"/>
      <c r="Q120" s="36"/>
      <c r="R120" s="37"/>
      <c r="S120" s="38" t="str">
        <f t="shared" si="16"/>
        <v/>
      </c>
      <c r="T120" s="35"/>
      <c r="U120" s="36"/>
      <c r="V120" s="37"/>
      <c r="W120" s="38" t="str">
        <f t="shared" si="17"/>
        <v/>
      </c>
      <c r="X120" s="35"/>
      <c r="Y120" s="36"/>
      <c r="Z120" s="37"/>
      <c r="AA120" s="38" t="str">
        <f t="shared" si="18"/>
        <v/>
      </c>
      <c r="AB120" s="35"/>
      <c r="AC120" s="36"/>
      <c r="AD120" s="37"/>
      <c r="AE120" s="38" t="str">
        <f t="shared" si="19"/>
        <v/>
      </c>
      <c r="AF120" s="35"/>
      <c r="AG120" s="36"/>
      <c r="AH120" s="37"/>
      <c r="AI120" s="38" t="str">
        <f t="shared" si="20"/>
        <v/>
      </c>
      <c r="AJ120" s="35"/>
      <c r="AK120" s="36"/>
      <c r="AL120" s="37"/>
      <c r="AM120" s="38" t="str">
        <f t="shared" si="21"/>
        <v/>
      </c>
      <c r="AN120" s="35"/>
      <c r="AO120" s="36"/>
      <c r="AP120" s="37"/>
      <c r="AQ120" s="38" t="str">
        <f t="shared" si="22"/>
        <v/>
      </c>
      <c r="AR120" s="20"/>
    </row>
    <row r="121" spans="2:44" ht="12" customHeight="1">
      <c r="B121" s="21">
        <f>IF(情報!$C119="","",情報!$C119)</f>
        <v>327</v>
      </c>
      <c r="C121" s="22" t="str">
        <f t="shared" si="23"/>
        <v/>
      </c>
      <c r="D121" s="23"/>
      <c r="E121" s="24"/>
      <c r="F121" s="25"/>
      <c r="G121" s="26" t="str">
        <f t="shared" si="13"/>
        <v/>
      </c>
      <c r="H121" s="23"/>
      <c r="I121" s="24"/>
      <c r="J121" s="25"/>
      <c r="K121" s="26" t="str">
        <f t="shared" si="14"/>
        <v/>
      </c>
      <c r="L121" s="23"/>
      <c r="M121" s="24"/>
      <c r="N121" s="25"/>
      <c r="O121" s="26" t="str">
        <f t="shared" si="15"/>
        <v/>
      </c>
      <c r="P121" s="23"/>
      <c r="Q121" s="24"/>
      <c r="R121" s="25"/>
      <c r="S121" s="26" t="str">
        <f t="shared" si="16"/>
        <v/>
      </c>
      <c r="T121" s="23"/>
      <c r="U121" s="24"/>
      <c r="V121" s="25"/>
      <c r="W121" s="26" t="str">
        <f t="shared" si="17"/>
        <v/>
      </c>
      <c r="X121" s="23"/>
      <c r="Y121" s="24"/>
      <c r="Z121" s="25"/>
      <c r="AA121" s="26" t="str">
        <f t="shared" si="18"/>
        <v/>
      </c>
      <c r="AB121" s="23"/>
      <c r="AC121" s="24"/>
      <c r="AD121" s="25"/>
      <c r="AE121" s="26" t="str">
        <f t="shared" si="19"/>
        <v/>
      </c>
      <c r="AF121" s="23"/>
      <c r="AG121" s="24"/>
      <c r="AH121" s="25"/>
      <c r="AI121" s="26" t="str">
        <f t="shared" si="20"/>
        <v/>
      </c>
      <c r="AJ121" s="23"/>
      <c r="AK121" s="24"/>
      <c r="AL121" s="25"/>
      <c r="AM121" s="26" t="str">
        <f t="shared" si="21"/>
        <v/>
      </c>
      <c r="AN121" s="23"/>
      <c r="AO121" s="24"/>
      <c r="AP121" s="25"/>
      <c r="AQ121" s="26" t="str">
        <f t="shared" si="22"/>
        <v/>
      </c>
      <c r="AR121" s="20"/>
    </row>
    <row r="122" spans="2:44" ht="12" customHeight="1">
      <c r="B122" s="21">
        <f>IF(情報!$C120="","",情報!$C120)</f>
        <v>328</v>
      </c>
      <c r="C122" s="22" t="str">
        <f t="shared" si="23"/>
        <v/>
      </c>
      <c r="D122" s="23"/>
      <c r="E122" s="24"/>
      <c r="F122" s="25"/>
      <c r="G122" s="26" t="str">
        <f t="shared" si="13"/>
        <v/>
      </c>
      <c r="H122" s="23"/>
      <c r="I122" s="24"/>
      <c r="J122" s="25"/>
      <c r="K122" s="26" t="str">
        <f t="shared" si="14"/>
        <v/>
      </c>
      <c r="L122" s="23"/>
      <c r="M122" s="24"/>
      <c r="N122" s="25"/>
      <c r="O122" s="26" t="str">
        <f t="shared" si="15"/>
        <v/>
      </c>
      <c r="P122" s="23"/>
      <c r="Q122" s="24"/>
      <c r="R122" s="25"/>
      <c r="S122" s="26" t="str">
        <f t="shared" si="16"/>
        <v/>
      </c>
      <c r="T122" s="23"/>
      <c r="U122" s="24"/>
      <c r="V122" s="25"/>
      <c r="W122" s="26" t="str">
        <f t="shared" si="17"/>
        <v/>
      </c>
      <c r="X122" s="23"/>
      <c r="Y122" s="24"/>
      <c r="Z122" s="25"/>
      <c r="AA122" s="26" t="str">
        <f t="shared" si="18"/>
        <v/>
      </c>
      <c r="AB122" s="23"/>
      <c r="AC122" s="24"/>
      <c r="AD122" s="25"/>
      <c r="AE122" s="26" t="str">
        <f t="shared" si="19"/>
        <v/>
      </c>
      <c r="AF122" s="23"/>
      <c r="AG122" s="24"/>
      <c r="AH122" s="25"/>
      <c r="AI122" s="26" t="str">
        <f t="shared" si="20"/>
        <v/>
      </c>
      <c r="AJ122" s="23"/>
      <c r="AK122" s="24"/>
      <c r="AL122" s="25"/>
      <c r="AM122" s="26" t="str">
        <f t="shared" si="21"/>
        <v/>
      </c>
      <c r="AN122" s="23"/>
      <c r="AO122" s="24"/>
      <c r="AP122" s="25"/>
      <c r="AQ122" s="26" t="str">
        <f t="shared" si="22"/>
        <v/>
      </c>
      <c r="AR122" s="20"/>
    </row>
    <row r="123" spans="2:44" ht="12" customHeight="1">
      <c r="B123" s="21">
        <f>IF(情報!$C121="","",情報!$C121)</f>
        <v>329</v>
      </c>
      <c r="C123" s="22" t="str">
        <f t="shared" si="23"/>
        <v/>
      </c>
      <c r="D123" s="23"/>
      <c r="E123" s="24"/>
      <c r="F123" s="25"/>
      <c r="G123" s="26" t="str">
        <f t="shared" si="13"/>
        <v/>
      </c>
      <c r="H123" s="23"/>
      <c r="I123" s="24"/>
      <c r="J123" s="25"/>
      <c r="K123" s="26" t="str">
        <f t="shared" si="14"/>
        <v/>
      </c>
      <c r="L123" s="23"/>
      <c r="M123" s="24"/>
      <c r="N123" s="25"/>
      <c r="O123" s="26" t="str">
        <f t="shared" si="15"/>
        <v/>
      </c>
      <c r="P123" s="23"/>
      <c r="Q123" s="24"/>
      <c r="R123" s="25"/>
      <c r="S123" s="26" t="str">
        <f t="shared" si="16"/>
        <v/>
      </c>
      <c r="T123" s="23"/>
      <c r="U123" s="24"/>
      <c r="V123" s="25"/>
      <c r="W123" s="26" t="str">
        <f t="shared" si="17"/>
        <v/>
      </c>
      <c r="X123" s="23"/>
      <c r="Y123" s="24"/>
      <c r="Z123" s="25"/>
      <c r="AA123" s="26" t="str">
        <f t="shared" si="18"/>
        <v/>
      </c>
      <c r="AB123" s="23"/>
      <c r="AC123" s="24"/>
      <c r="AD123" s="25"/>
      <c r="AE123" s="26" t="str">
        <f t="shared" si="19"/>
        <v/>
      </c>
      <c r="AF123" s="23"/>
      <c r="AG123" s="24"/>
      <c r="AH123" s="25"/>
      <c r="AI123" s="26" t="str">
        <f t="shared" si="20"/>
        <v/>
      </c>
      <c r="AJ123" s="23"/>
      <c r="AK123" s="24"/>
      <c r="AL123" s="25"/>
      <c r="AM123" s="26" t="str">
        <f t="shared" si="21"/>
        <v/>
      </c>
      <c r="AN123" s="23"/>
      <c r="AO123" s="24"/>
      <c r="AP123" s="25"/>
      <c r="AQ123" s="26" t="str">
        <f t="shared" si="22"/>
        <v/>
      </c>
      <c r="AR123" s="20"/>
    </row>
    <row r="124" spans="2:44" ht="12" customHeight="1">
      <c r="B124" s="27">
        <f>IF(情報!$C122="","",情報!$C122)</f>
        <v>330</v>
      </c>
      <c r="C124" s="28" t="str">
        <f t="shared" si="23"/>
        <v/>
      </c>
      <c r="D124" s="29"/>
      <c r="E124" s="30"/>
      <c r="F124" s="31"/>
      <c r="G124" s="32" t="str">
        <f t="shared" si="13"/>
        <v/>
      </c>
      <c r="H124" s="29"/>
      <c r="I124" s="30"/>
      <c r="J124" s="31"/>
      <c r="K124" s="32" t="str">
        <f t="shared" si="14"/>
        <v/>
      </c>
      <c r="L124" s="29"/>
      <c r="M124" s="30"/>
      <c r="N124" s="31"/>
      <c r="O124" s="32" t="str">
        <f t="shared" si="15"/>
        <v/>
      </c>
      <c r="P124" s="29"/>
      <c r="Q124" s="30"/>
      <c r="R124" s="31"/>
      <c r="S124" s="32" t="str">
        <f t="shared" si="16"/>
        <v/>
      </c>
      <c r="T124" s="29"/>
      <c r="U124" s="30"/>
      <c r="V124" s="31"/>
      <c r="W124" s="32" t="str">
        <f t="shared" si="17"/>
        <v/>
      </c>
      <c r="X124" s="29"/>
      <c r="Y124" s="30"/>
      <c r="Z124" s="31"/>
      <c r="AA124" s="32" t="str">
        <f t="shared" si="18"/>
        <v/>
      </c>
      <c r="AB124" s="29"/>
      <c r="AC124" s="30"/>
      <c r="AD124" s="31"/>
      <c r="AE124" s="32" t="str">
        <f t="shared" si="19"/>
        <v/>
      </c>
      <c r="AF124" s="29"/>
      <c r="AG124" s="30"/>
      <c r="AH124" s="31"/>
      <c r="AI124" s="32" t="str">
        <f t="shared" si="20"/>
        <v/>
      </c>
      <c r="AJ124" s="29"/>
      <c r="AK124" s="30"/>
      <c r="AL124" s="31"/>
      <c r="AM124" s="32" t="str">
        <f t="shared" si="21"/>
        <v/>
      </c>
      <c r="AN124" s="29"/>
      <c r="AO124" s="30"/>
      <c r="AP124" s="31"/>
      <c r="AQ124" s="32" t="str">
        <f t="shared" si="22"/>
        <v/>
      </c>
      <c r="AR124" s="20"/>
    </row>
    <row r="125" spans="2:44" ht="12" customHeight="1">
      <c r="B125" s="33">
        <f>IF(情報!$C123="","",情報!$C123)</f>
        <v>331</v>
      </c>
      <c r="C125" s="34" t="str">
        <f t="shared" si="23"/>
        <v/>
      </c>
      <c r="D125" s="35"/>
      <c r="E125" s="36"/>
      <c r="F125" s="37"/>
      <c r="G125" s="38" t="str">
        <f t="shared" si="13"/>
        <v/>
      </c>
      <c r="H125" s="35"/>
      <c r="I125" s="36"/>
      <c r="J125" s="37"/>
      <c r="K125" s="38" t="str">
        <f t="shared" si="14"/>
        <v/>
      </c>
      <c r="L125" s="35"/>
      <c r="M125" s="36"/>
      <c r="N125" s="37"/>
      <c r="O125" s="38" t="str">
        <f t="shared" si="15"/>
        <v/>
      </c>
      <c r="P125" s="35"/>
      <c r="Q125" s="36"/>
      <c r="R125" s="37"/>
      <c r="S125" s="38" t="str">
        <f t="shared" si="16"/>
        <v/>
      </c>
      <c r="T125" s="35"/>
      <c r="U125" s="36"/>
      <c r="V125" s="37"/>
      <c r="W125" s="38" t="str">
        <f t="shared" si="17"/>
        <v/>
      </c>
      <c r="X125" s="35"/>
      <c r="Y125" s="36"/>
      <c r="Z125" s="37"/>
      <c r="AA125" s="38" t="str">
        <f t="shared" si="18"/>
        <v/>
      </c>
      <c r="AB125" s="35"/>
      <c r="AC125" s="36"/>
      <c r="AD125" s="37"/>
      <c r="AE125" s="38" t="str">
        <f t="shared" si="19"/>
        <v/>
      </c>
      <c r="AF125" s="35"/>
      <c r="AG125" s="36"/>
      <c r="AH125" s="37"/>
      <c r="AI125" s="38" t="str">
        <f t="shared" si="20"/>
        <v/>
      </c>
      <c r="AJ125" s="35"/>
      <c r="AK125" s="36"/>
      <c r="AL125" s="37"/>
      <c r="AM125" s="38" t="str">
        <f t="shared" si="21"/>
        <v/>
      </c>
      <c r="AN125" s="35"/>
      <c r="AO125" s="36"/>
      <c r="AP125" s="37"/>
      <c r="AQ125" s="38" t="str">
        <f t="shared" si="22"/>
        <v/>
      </c>
      <c r="AR125" s="20"/>
    </row>
    <row r="126" spans="2:44" ht="12" customHeight="1">
      <c r="B126" s="21">
        <f>IF(情報!$C124="","",情報!$C124)</f>
        <v>332</v>
      </c>
      <c r="C126" s="22" t="str">
        <f t="shared" si="23"/>
        <v/>
      </c>
      <c r="D126" s="23"/>
      <c r="E126" s="24"/>
      <c r="F126" s="25"/>
      <c r="G126" s="26" t="str">
        <f t="shared" si="13"/>
        <v/>
      </c>
      <c r="H126" s="23"/>
      <c r="I126" s="24"/>
      <c r="J126" s="25"/>
      <c r="K126" s="26" t="str">
        <f t="shared" si="14"/>
        <v/>
      </c>
      <c r="L126" s="23"/>
      <c r="M126" s="24"/>
      <c r="N126" s="25"/>
      <c r="O126" s="26" t="str">
        <f t="shared" si="15"/>
        <v/>
      </c>
      <c r="P126" s="23"/>
      <c r="Q126" s="24"/>
      <c r="R126" s="25"/>
      <c r="S126" s="26" t="str">
        <f t="shared" si="16"/>
        <v/>
      </c>
      <c r="T126" s="23"/>
      <c r="U126" s="24"/>
      <c r="V126" s="25"/>
      <c r="W126" s="26" t="str">
        <f t="shared" si="17"/>
        <v/>
      </c>
      <c r="X126" s="23"/>
      <c r="Y126" s="24"/>
      <c r="Z126" s="25"/>
      <c r="AA126" s="26" t="str">
        <f t="shared" si="18"/>
        <v/>
      </c>
      <c r="AB126" s="23"/>
      <c r="AC126" s="24"/>
      <c r="AD126" s="25"/>
      <c r="AE126" s="26" t="str">
        <f t="shared" si="19"/>
        <v/>
      </c>
      <c r="AF126" s="23"/>
      <c r="AG126" s="24"/>
      <c r="AH126" s="25"/>
      <c r="AI126" s="26" t="str">
        <f t="shared" si="20"/>
        <v/>
      </c>
      <c r="AJ126" s="23"/>
      <c r="AK126" s="24"/>
      <c r="AL126" s="25"/>
      <c r="AM126" s="26" t="str">
        <f t="shared" si="21"/>
        <v/>
      </c>
      <c r="AN126" s="23"/>
      <c r="AO126" s="24"/>
      <c r="AP126" s="25"/>
      <c r="AQ126" s="26" t="str">
        <f t="shared" si="22"/>
        <v/>
      </c>
      <c r="AR126" s="20"/>
    </row>
    <row r="127" spans="2:44" ht="12" customHeight="1">
      <c r="B127" s="21">
        <f>IF(情報!$C125="","",情報!$C125)</f>
        <v>333</v>
      </c>
      <c r="C127" s="22" t="str">
        <f t="shared" si="23"/>
        <v/>
      </c>
      <c r="D127" s="23"/>
      <c r="E127" s="24"/>
      <c r="F127" s="25"/>
      <c r="G127" s="26" t="str">
        <f t="shared" si="13"/>
        <v/>
      </c>
      <c r="H127" s="23"/>
      <c r="I127" s="24"/>
      <c r="J127" s="25"/>
      <c r="K127" s="26" t="str">
        <f t="shared" si="14"/>
        <v/>
      </c>
      <c r="L127" s="23"/>
      <c r="M127" s="24"/>
      <c r="N127" s="25"/>
      <c r="O127" s="26" t="str">
        <f t="shared" si="15"/>
        <v/>
      </c>
      <c r="P127" s="23"/>
      <c r="Q127" s="24"/>
      <c r="R127" s="25"/>
      <c r="S127" s="26" t="str">
        <f t="shared" si="16"/>
        <v/>
      </c>
      <c r="T127" s="23"/>
      <c r="U127" s="24"/>
      <c r="V127" s="25"/>
      <c r="W127" s="26" t="str">
        <f t="shared" si="17"/>
        <v/>
      </c>
      <c r="X127" s="23"/>
      <c r="Y127" s="24"/>
      <c r="Z127" s="25"/>
      <c r="AA127" s="26" t="str">
        <f t="shared" si="18"/>
        <v/>
      </c>
      <c r="AB127" s="23"/>
      <c r="AC127" s="24"/>
      <c r="AD127" s="25"/>
      <c r="AE127" s="26" t="str">
        <f t="shared" si="19"/>
        <v/>
      </c>
      <c r="AF127" s="23"/>
      <c r="AG127" s="24"/>
      <c r="AH127" s="25"/>
      <c r="AI127" s="26" t="str">
        <f t="shared" si="20"/>
        <v/>
      </c>
      <c r="AJ127" s="23"/>
      <c r="AK127" s="24"/>
      <c r="AL127" s="25"/>
      <c r="AM127" s="26" t="str">
        <f t="shared" si="21"/>
        <v/>
      </c>
      <c r="AN127" s="23"/>
      <c r="AO127" s="24"/>
      <c r="AP127" s="25"/>
      <c r="AQ127" s="26" t="str">
        <f t="shared" si="22"/>
        <v/>
      </c>
      <c r="AR127" s="20"/>
    </row>
    <row r="128" spans="2:44" ht="12" customHeight="1">
      <c r="B128" s="21">
        <f>IF(情報!$C126="","",情報!$C126)</f>
        <v>334</v>
      </c>
      <c r="C128" s="22" t="str">
        <f t="shared" si="23"/>
        <v/>
      </c>
      <c r="D128" s="23"/>
      <c r="E128" s="24"/>
      <c r="F128" s="25"/>
      <c r="G128" s="26" t="str">
        <f t="shared" si="13"/>
        <v/>
      </c>
      <c r="H128" s="23"/>
      <c r="I128" s="24"/>
      <c r="J128" s="25"/>
      <c r="K128" s="26" t="str">
        <f t="shared" si="14"/>
        <v/>
      </c>
      <c r="L128" s="23"/>
      <c r="M128" s="24"/>
      <c r="N128" s="25"/>
      <c r="O128" s="26" t="str">
        <f t="shared" si="15"/>
        <v/>
      </c>
      <c r="P128" s="23"/>
      <c r="Q128" s="24"/>
      <c r="R128" s="25"/>
      <c r="S128" s="26" t="str">
        <f t="shared" si="16"/>
        <v/>
      </c>
      <c r="T128" s="23"/>
      <c r="U128" s="24"/>
      <c r="V128" s="25"/>
      <c r="W128" s="26" t="str">
        <f t="shared" si="17"/>
        <v/>
      </c>
      <c r="X128" s="23"/>
      <c r="Y128" s="24"/>
      <c r="Z128" s="25"/>
      <c r="AA128" s="26" t="str">
        <f t="shared" si="18"/>
        <v/>
      </c>
      <c r="AB128" s="23"/>
      <c r="AC128" s="24"/>
      <c r="AD128" s="25"/>
      <c r="AE128" s="26" t="str">
        <f t="shared" si="19"/>
        <v/>
      </c>
      <c r="AF128" s="23"/>
      <c r="AG128" s="24"/>
      <c r="AH128" s="25"/>
      <c r="AI128" s="26" t="str">
        <f t="shared" si="20"/>
        <v/>
      </c>
      <c r="AJ128" s="23"/>
      <c r="AK128" s="24"/>
      <c r="AL128" s="25"/>
      <c r="AM128" s="26" t="str">
        <f t="shared" si="21"/>
        <v/>
      </c>
      <c r="AN128" s="23"/>
      <c r="AO128" s="24"/>
      <c r="AP128" s="25"/>
      <c r="AQ128" s="26" t="str">
        <f t="shared" si="22"/>
        <v/>
      </c>
      <c r="AR128" s="20"/>
    </row>
    <row r="129" spans="2:44" ht="12" customHeight="1">
      <c r="B129" s="27">
        <f>IF(情報!$C127="","",情報!$C127)</f>
        <v>335</v>
      </c>
      <c r="C129" s="28" t="str">
        <f t="shared" si="23"/>
        <v/>
      </c>
      <c r="D129" s="29"/>
      <c r="E129" s="30"/>
      <c r="F129" s="31"/>
      <c r="G129" s="32" t="str">
        <f t="shared" si="13"/>
        <v/>
      </c>
      <c r="H129" s="29"/>
      <c r="I129" s="30"/>
      <c r="J129" s="31"/>
      <c r="K129" s="32" t="str">
        <f t="shared" si="14"/>
        <v/>
      </c>
      <c r="L129" s="29"/>
      <c r="M129" s="30"/>
      <c r="N129" s="31"/>
      <c r="O129" s="32" t="str">
        <f t="shared" si="15"/>
        <v/>
      </c>
      <c r="P129" s="29"/>
      <c r="Q129" s="30"/>
      <c r="R129" s="31"/>
      <c r="S129" s="32" t="str">
        <f t="shared" si="16"/>
        <v/>
      </c>
      <c r="T129" s="29"/>
      <c r="U129" s="30"/>
      <c r="V129" s="31"/>
      <c r="W129" s="32" t="str">
        <f t="shared" si="17"/>
        <v/>
      </c>
      <c r="X129" s="29"/>
      <c r="Y129" s="30"/>
      <c r="Z129" s="31"/>
      <c r="AA129" s="32" t="str">
        <f t="shared" si="18"/>
        <v/>
      </c>
      <c r="AB129" s="29"/>
      <c r="AC129" s="30"/>
      <c r="AD129" s="31"/>
      <c r="AE129" s="32" t="str">
        <f t="shared" si="19"/>
        <v/>
      </c>
      <c r="AF129" s="29"/>
      <c r="AG129" s="30"/>
      <c r="AH129" s="31"/>
      <c r="AI129" s="32" t="str">
        <f t="shared" si="20"/>
        <v/>
      </c>
      <c r="AJ129" s="29"/>
      <c r="AK129" s="30"/>
      <c r="AL129" s="31"/>
      <c r="AM129" s="32" t="str">
        <f t="shared" si="21"/>
        <v/>
      </c>
      <c r="AN129" s="29"/>
      <c r="AO129" s="30"/>
      <c r="AP129" s="31"/>
      <c r="AQ129" s="32" t="str">
        <f t="shared" si="22"/>
        <v/>
      </c>
      <c r="AR129" s="20"/>
    </row>
    <row r="130" spans="2:44" ht="12" customHeight="1">
      <c r="B130" s="33">
        <f>IF(情報!$C128="","",情報!$C128)</f>
        <v>336</v>
      </c>
      <c r="C130" s="34" t="str">
        <f t="shared" si="23"/>
        <v/>
      </c>
      <c r="D130" s="35"/>
      <c r="E130" s="36"/>
      <c r="F130" s="37"/>
      <c r="G130" s="38" t="str">
        <f t="shared" si="13"/>
        <v/>
      </c>
      <c r="H130" s="35"/>
      <c r="I130" s="36"/>
      <c r="J130" s="37"/>
      <c r="K130" s="38" t="str">
        <f t="shared" si="14"/>
        <v/>
      </c>
      <c r="L130" s="35"/>
      <c r="M130" s="36"/>
      <c r="N130" s="37"/>
      <c r="O130" s="38" t="str">
        <f t="shared" si="15"/>
        <v/>
      </c>
      <c r="P130" s="35"/>
      <c r="Q130" s="36"/>
      <c r="R130" s="37"/>
      <c r="S130" s="38" t="str">
        <f t="shared" si="16"/>
        <v/>
      </c>
      <c r="T130" s="35"/>
      <c r="U130" s="36"/>
      <c r="V130" s="37"/>
      <c r="W130" s="38" t="str">
        <f t="shared" si="17"/>
        <v/>
      </c>
      <c r="X130" s="35"/>
      <c r="Y130" s="36"/>
      <c r="Z130" s="37"/>
      <c r="AA130" s="38" t="str">
        <f t="shared" si="18"/>
        <v/>
      </c>
      <c r="AB130" s="35"/>
      <c r="AC130" s="36"/>
      <c r="AD130" s="37"/>
      <c r="AE130" s="38" t="str">
        <f t="shared" si="19"/>
        <v/>
      </c>
      <c r="AF130" s="35"/>
      <c r="AG130" s="36"/>
      <c r="AH130" s="37"/>
      <c r="AI130" s="38" t="str">
        <f t="shared" si="20"/>
        <v/>
      </c>
      <c r="AJ130" s="35"/>
      <c r="AK130" s="36"/>
      <c r="AL130" s="37"/>
      <c r="AM130" s="38" t="str">
        <f t="shared" si="21"/>
        <v/>
      </c>
      <c r="AN130" s="35"/>
      <c r="AO130" s="36"/>
      <c r="AP130" s="37"/>
      <c r="AQ130" s="38" t="str">
        <f t="shared" si="22"/>
        <v/>
      </c>
      <c r="AR130" s="20"/>
    </row>
    <row r="131" spans="2:44" ht="12" customHeight="1">
      <c r="B131" s="21">
        <f>IF(情報!$C129="","",情報!$C129)</f>
        <v>337</v>
      </c>
      <c r="C131" s="22" t="str">
        <f t="shared" si="23"/>
        <v/>
      </c>
      <c r="D131" s="23"/>
      <c r="E131" s="24"/>
      <c r="F131" s="25"/>
      <c r="G131" s="26" t="str">
        <f t="shared" si="13"/>
        <v/>
      </c>
      <c r="H131" s="23"/>
      <c r="I131" s="24"/>
      <c r="J131" s="25"/>
      <c r="K131" s="26" t="str">
        <f t="shared" si="14"/>
        <v/>
      </c>
      <c r="L131" s="23"/>
      <c r="M131" s="24"/>
      <c r="N131" s="25"/>
      <c r="O131" s="26" t="str">
        <f t="shared" si="15"/>
        <v/>
      </c>
      <c r="P131" s="23"/>
      <c r="Q131" s="24"/>
      <c r="R131" s="25"/>
      <c r="S131" s="26" t="str">
        <f t="shared" si="16"/>
        <v/>
      </c>
      <c r="T131" s="23"/>
      <c r="U131" s="24"/>
      <c r="V131" s="25"/>
      <c r="W131" s="26" t="str">
        <f t="shared" si="17"/>
        <v/>
      </c>
      <c r="X131" s="23"/>
      <c r="Y131" s="24"/>
      <c r="Z131" s="25"/>
      <c r="AA131" s="26" t="str">
        <f t="shared" si="18"/>
        <v/>
      </c>
      <c r="AB131" s="23"/>
      <c r="AC131" s="24"/>
      <c r="AD131" s="25"/>
      <c r="AE131" s="26" t="str">
        <f t="shared" si="19"/>
        <v/>
      </c>
      <c r="AF131" s="23"/>
      <c r="AG131" s="24"/>
      <c r="AH131" s="25"/>
      <c r="AI131" s="26" t="str">
        <f t="shared" si="20"/>
        <v/>
      </c>
      <c r="AJ131" s="23"/>
      <c r="AK131" s="24"/>
      <c r="AL131" s="25"/>
      <c r="AM131" s="26" t="str">
        <f t="shared" si="21"/>
        <v/>
      </c>
      <c r="AN131" s="23"/>
      <c r="AO131" s="24"/>
      <c r="AP131" s="25"/>
      <c r="AQ131" s="26" t="str">
        <f t="shared" si="22"/>
        <v/>
      </c>
      <c r="AR131" s="20"/>
    </row>
    <row r="132" spans="2:44" ht="12" customHeight="1">
      <c r="B132" s="21">
        <f>IF(情報!$C130="","",情報!$C130)</f>
        <v>338</v>
      </c>
      <c r="C132" s="22" t="str">
        <f t="shared" si="23"/>
        <v/>
      </c>
      <c r="D132" s="23"/>
      <c r="E132" s="24"/>
      <c r="F132" s="25"/>
      <c r="G132" s="26" t="str">
        <f t="shared" si="13"/>
        <v/>
      </c>
      <c r="H132" s="23"/>
      <c r="I132" s="24"/>
      <c r="J132" s="25"/>
      <c r="K132" s="26" t="str">
        <f t="shared" si="14"/>
        <v/>
      </c>
      <c r="L132" s="23"/>
      <c r="M132" s="24"/>
      <c r="N132" s="25"/>
      <c r="O132" s="26" t="str">
        <f t="shared" si="15"/>
        <v/>
      </c>
      <c r="P132" s="23"/>
      <c r="Q132" s="24"/>
      <c r="R132" s="25"/>
      <c r="S132" s="26" t="str">
        <f t="shared" si="16"/>
        <v/>
      </c>
      <c r="T132" s="23"/>
      <c r="U132" s="24"/>
      <c r="V132" s="25"/>
      <c r="W132" s="26" t="str">
        <f t="shared" si="17"/>
        <v/>
      </c>
      <c r="X132" s="23"/>
      <c r="Y132" s="24"/>
      <c r="Z132" s="25"/>
      <c r="AA132" s="26" t="str">
        <f t="shared" si="18"/>
        <v/>
      </c>
      <c r="AB132" s="23"/>
      <c r="AC132" s="24"/>
      <c r="AD132" s="25"/>
      <c r="AE132" s="26" t="str">
        <f t="shared" si="19"/>
        <v/>
      </c>
      <c r="AF132" s="23"/>
      <c r="AG132" s="24"/>
      <c r="AH132" s="25"/>
      <c r="AI132" s="26" t="str">
        <f t="shared" si="20"/>
        <v/>
      </c>
      <c r="AJ132" s="23"/>
      <c r="AK132" s="24"/>
      <c r="AL132" s="25"/>
      <c r="AM132" s="26" t="str">
        <f t="shared" si="21"/>
        <v/>
      </c>
      <c r="AN132" s="23"/>
      <c r="AO132" s="24"/>
      <c r="AP132" s="25"/>
      <c r="AQ132" s="26" t="str">
        <f t="shared" si="22"/>
        <v/>
      </c>
      <c r="AR132" s="20"/>
    </row>
    <row r="133" spans="2:44" ht="12" customHeight="1">
      <c r="B133" s="21">
        <f>IF(情報!$C131="","",情報!$C131)</f>
        <v>339</v>
      </c>
      <c r="C133" s="22" t="str">
        <f t="shared" ref="C133:C164" si="24">IF(ISERROR(VLOOKUP($B133,名列,2,FALSE)&amp;""),"",VLOOKUP($B133,名列,2,FALSE)&amp;"")</f>
        <v/>
      </c>
      <c r="D133" s="23"/>
      <c r="E133" s="24"/>
      <c r="F133" s="25"/>
      <c r="G133" s="26" t="str">
        <f t="shared" ref="G133:G184" si="25">IF(D133&amp;E133&amp;F133="","",SUM(D133:F133))</f>
        <v/>
      </c>
      <c r="H133" s="23"/>
      <c r="I133" s="24"/>
      <c r="J133" s="25"/>
      <c r="K133" s="26" t="str">
        <f t="shared" ref="K133:K184" si="26">IF(H133&amp;I133&amp;J133="","",SUM(H133:J133))</f>
        <v/>
      </c>
      <c r="L133" s="23"/>
      <c r="M133" s="24"/>
      <c r="N133" s="25"/>
      <c r="O133" s="26" t="str">
        <f t="shared" ref="O133:O184" si="27">IF(L133&amp;M133&amp;N133="","",SUM(L133:N133))</f>
        <v/>
      </c>
      <c r="P133" s="23"/>
      <c r="Q133" s="24"/>
      <c r="R133" s="25"/>
      <c r="S133" s="26" t="str">
        <f t="shared" ref="S133:S184" si="28">IF(P133&amp;Q133&amp;R133="","",SUM(P133:R133))</f>
        <v/>
      </c>
      <c r="T133" s="23"/>
      <c r="U133" s="24"/>
      <c r="V133" s="25"/>
      <c r="W133" s="26" t="str">
        <f t="shared" ref="W133:W184" si="29">IF(T133&amp;U133&amp;V133="","",SUM(T133:V133))</f>
        <v/>
      </c>
      <c r="X133" s="23"/>
      <c r="Y133" s="24"/>
      <c r="Z133" s="25"/>
      <c r="AA133" s="26" t="str">
        <f t="shared" ref="AA133:AA184" si="30">IF(X133&amp;Y133&amp;Z133="","",SUM(X133:Z133))</f>
        <v/>
      </c>
      <c r="AB133" s="23"/>
      <c r="AC133" s="24"/>
      <c r="AD133" s="25"/>
      <c r="AE133" s="26" t="str">
        <f t="shared" ref="AE133:AE184" si="31">IF(AB133&amp;AC133&amp;AD133="","",SUM(AB133:AD133))</f>
        <v/>
      </c>
      <c r="AF133" s="23"/>
      <c r="AG133" s="24"/>
      <c r="AH133" s="25"/>
      <c r="AI133" s="26" t="str">
        <f t="shared" ref="AI133:AI184" si="32">IF(AF133&amp;AG133&amp;AH133="","",SUM(AF133:AH133))</f>
        <v/>
      </c>
      <c r="AJ133" s="23"/>
      <c r="AK133" s="24"/>
      <c r="AL133" s="25"/>
      <c r="AM133" s="26" t="str">
        <f t="shared" ref="AM133:AM184" si="33">IF(AJ133&amp;AK133&amp;AL133="","",SUM(AJ133:AL133))</f>
        <v/>
      </c>
      <c r="AN133" s="23"/>
      <c r="AO133" s="24"/>
      <c r="AP133" s="25"/>
      <c r="AQ133" s="26" t="str">
        <f t="shared" ref="AQ133:AQ184" si="34">IF(AN133&amp;AO133&amp;AP133="","",SUM(AN133:AP133))</f>
        <v/>
      </c>
      <c r="AR133" s="20"/>
    </row>
    <row r="134" spans="2:44" ht="12" customHeight="1">
      <c r="B134" s="27">
        <f>IF(情報!$C132="","",情報!$C132)</f>
        <v>340</v>
      </c>
      <c r="C134" s="28" t="str">
        <f t="shared" si="24"/>
        <v/>
      </c>
      <c r="D134" s="29"/>
      <c r="E134" s="30"/>
      <c r="F134" s="31"/>
      <c r="G134" s="32" t="str">
        <f t="shared" si="25"/>
        <v/>
      </c>
      <c r="H134" s="29"/>
      <c r="I134" s="30"/>
      <c r="J134" s="31"/>
      <c r="K134" s="32" t="str">
        <f t="shared" si="26"/>
        <v/>
      </c>
      <c r="L134" s="29"/>
      <c r="M134" s="30"/>
      <c r="N134" s="31"/>
      <c r="O134" s="32" t="str">
        <f t="shared" si="27"/>
        <v/>
      </c>
      <c r="P134" s="29"/>
      <c r="Q134" s="30"/>
      <c r="R134" s="31"/>
      <c r="S134" s="32" t="str">
        <f t="shared" si="28"/>
        <v/>
      </c>
      <c r="T134" s="29"/>
      <c r="U134" s="30"/>
      <c r="V134" s="31"/>
      <c r="W134" s="32" t="str">
        <f t="shared" si="29"/>
        <v/>
      </c>
      <c r="X134" s="29"/>
      <c r="Y134" s="30"/>
      <c r="Z134" s="31"/>
      <c r="AA134" s="32" t="str">
        <f t="shared" si="30"/>
        <v/>
      </c>
      <c r="AB134" s="29"/>
      <c r="AC134" s="30"/>
      <c r="AD134" s="31"/>
      <c r="AE134" s="32" t="str">
        <f t="shared" si="31"/>
        <v/>
      </c>
      <c r="AF134" s="29"/>
      <c r="AG134" s="30"/>
      <c r="AH134" s="31"/>
      <c r="AI134" s="32" t="str">
        <f t="shared" si="32"/>
        <v/>
      </c>
      <c r="AJ134" s="29"/>
      <c r="AK134" s="30"/>
      <c r="AL134" s="31"/>
      <c r="AM134" s="32" t="str">
        <f t="shared" si="33"/>
        <v/>
      </c>
      <c r="AN134" s="29"/>
      <c r="AO134" s="30"/>
      <c r="AP134" s="31"/>
      <c r="AQ134" s="32" t="str">
        <f t="shared" si="34"/>
        <v/>
      </c>
      <c r="AR134" s="20"/>
    </row>
    <row r="135" spans="2:44" ht="12" customHeight="1">
      <c r="B135" s="33">
        <f>IF(情報!$C133="","",情報!$C133)</f>
        <v>341</v>
      </c>
      <c r="C135" s="34" t="str">
        <f t="shared" si="24"/>
        <v/>
      </c>
      <c r="D135" s="35"/>
      <c r="E135" s="36"/>
      <c r="F135" s="37"/>
      <c r="G135" s="38" t="str">
        <f t="shared" si="25"/>
        <v/>
      </c>
      <c r="H135" s="35"/>
      <c r="I135" s="36"/>
      <c r="J135" s="37"/>
      <c r="K135" s="38" t="str">
        <f t="shared" si="26"/>
        <v/>
      </c>
      <c r="L135" s="35"/>
      <c r="M135" s="36"/>
      <c r="N135" s="37"/>
      <c r="O135" s="38" t="str">
        <f t="shared" si="27"/>
        <v/>
      </c>
      <c r="P135" s="35"/>
      <c r="Q135" s="36"/>
      <c r="R135" s="37"/>
      <c r="S135" s="38" t="str">
        <f t="shared" si="28"/>
        <v/>
      </c>
      <c r="T135" s="35"/>
      <c r="U135" s="36"/>
      <c r="V135" s="37"/>
      <c r="W135" s="38" t="str">
        <f t="shared" si="29"/>
        <v/>
      </c>
      <c r="X135" s="35"/>
      <c r="Y135" s="36"/>
      <c r="Z135" s="37"/>
      <c r="AA135" s="38" t="str">
        <f t="shared" si="30"/>
        <v/>
      </c>
      <c r="AB135" s="35"/>
      <c r="AC135" s="36"/>
      <c r="AD135" s="37"/>
      <c r="AE135" s="38" t="str">
        <f t="shared" si="31"/>
        <v/>
      </c>
      <c r="AF135" s="35"/>
      <c r="AG135" s="36"/>
      <c r="AH135" s="37"/>
      <c r="AI135" s="38" t="str">
        <f t="shared" si="32"/>
        <v/>
      </c>
      <c r="AJ135" s="35"/>
      <c r="AK135" s="36"/>
      <c r="AL135" s="37"/>
      <c r="AM135" s="38" t="str">
        <f t="shared" si="33"/>
        <v/>
      </c>
      <c r="AN135" s="35"/>
      <c r="AO135" s="36"/>
      <c r="AP135" s="37"/>
      <c r="AQ135" s="38" t="str">
        <f t="shared" si="34"/>
        <v/>
      </c>
      <c r="AR135" s="20"/>
    </row>
    <row r="136" spans="2:44" ht="12" customHeight="1">
      <c r="B136" s="21">
        <f>IF(情報!$C134="","",情報!$C134)</f>
        <v>342</v>
      </c>
      <c r="C136" s="22" t="str">
        <f t="shared" si="24"/>
        <v/>
      </c>
      <c r="D136" s="23"/>
      <c r="E136" s="24"/>
      <c r="F136" s="25"/>
      <c r="G136" s="26" t="str">
        <f t="shared" si="25"/>
        <v/>
      </c>
      <c r="H136" s="23"/>
      <c r="I136" s="24"/>
      <c r="J136" s="25"/>
      <c r="K136" s="26" t="str">
        <f t="shared" si="26"/>
        <v/>
      </c>
      <c r="L136" s="23"/>
      <c r="M136" s="24"/>
      <c r="N136" s="25"/>
      <c r="O136" s="26" t="str">
        <f t="shared" si="27"/>
        <v/>
      </c>
      <c r="P136" s="23"/>
      <c r="Q136" s="24"/>
      <c r="R136" s="25"/>
      <c r="S136" s="26" t="str">
        <f t="shared" si="28"/>
        <v/>
      </c>
      <c r="T136" s="23"/>
      <c r="U136" s="24"/>
      <c r="V136" s="25"/>
      <c r="W136" s="26" t="str">
        <f t="shared" si="29"/>
        <v/>
      </c>
      <c r="X136" s="23"/>
      <c r="Y136" s="24"/>
      <c r="Z136" s="25"/>
      <c r="AA136" s="26" t="str">
        <f t="shared" si="30"/>
        <v/>
      </c>
      <c r="AB136" s="23"/>
      <c r="AC136" s="24"/>
      <c r="AD136" s="25"/>
      <c r="AE136" s="26" t="str">
        <f t="shared" si="31"/>
        <v/>
      </c>
      <c r="AF136" s="23"/>
      <c r="AG136" s="24"/>
      <c r="AH136" s="25"/>
      <c r="AI136" s="26" t="str">
        <f t="shared" si="32"/>
        <v/>
      </c>
      <c r="AJ136" s="23"/>
      <c r="AK136" s="24"/>
      <c r="AL136" s="25"/>
      <c r="AM136" s="26" t="str">
        <f t="shared" si="33"/>
        <v/>
      </c>
      <c r="AN136" s="23"/>
      <c r="AO136" s="24"/>
      <c r="AP136" s="25"/>
      <c r="AQ136" s="26" t="str">
        <f t="shared" si="34"/>
        <v/>
      </c>
      <c r="AR136" s="20"/>
    </row>
    <row r="137" spans="2:44" ht="12" customHeight="1">
      <c r="B137" s="21">
        <f>IF(情報!$C135="","",情報!$C135)</f>
        <v>343</v>
      </c>
      <c r="C137" s="22" t="str">
        <f t="shared" si="24"/>
        <v/>
      </c>
      <c r="D137" s="23"/>
      <c r="E137" s="24"/>
      <c r="F137" s="25"/>
      <c r="G137" s="26" t="str">
        <f t="shared" si="25"/>
        <v/>
      </c>
      <c r="H137" s="23"/>
      <c r="I137" s="24"/>
      <c r="J137" s="25"/>
      <c r="K137" s="26" t="str">
        <f t="shared" si="26"/>
        <v/>
      </c>
      <c r="L137" s="23"/>
      <c r="M137" s="24"/>
      <c r="N137" s="25"/>
      <c r="O137" s="26" t="str">
        <f t="shared" si="27"/>
        <v/>
      </c>
      <c r="P137" s="23"/>
      <c r="Q137" s="24"/>
      <c r="R137" s="25"/>
      <c r="S137" s="26" t="str">
        <f t="shared" si="28"/>
        <v/>
      </c>
      <c r="T137" s="23"/>
      <c r="U137" s="24"/>
      <c r="V137" s="25"/>
      <c r="W137" s="26" t="str">
        <f t="shared" si="29"/>
        <v/>
      </c>
      <c r="X137" s="23"/>
      <c r="Y137" s="24"/>
      <c r="Z137" s="25"/>
      <c r="AA137" s="26" t="str">
        <f t="shared" si="30"/>
        <v/>
      </c>
      <c r="AB137" s="23"/>
      <c r="AC137" s="24"/>
      <c r="AD137" s="25"/>
      <c r="AE137" s="26" t="str">
        <f t="shared" si="31"/>
        <v/>
      </c>
      <c r="AF137" s="23"/>
      <c r="AG137" s="24"/>
      <c r="AH137" s="25"/>
      <c r="AI137" s="26" t="str">
        <f t="shared" si="32"/>
        <v/>
      </c>
      <c r="AJ137" s="23"/>
      <c r="AK137" s="24"/>
      <c r="AL137" s="25"/>
      <c r="AM137" s="26" t="str">
        <f t="shared" si="33"/>
        <v/>
      </c>
      <c r="AN137" s="23"/>
      <c r="AO137" s="24"/>
      <c r="AP137" s="25"/>
      <c r="AQ137" s="26" t="str">
        <f t="shared" si="34"/>
        <v/>
      </c>
      <c r="AR137" s="20"/>
    </row>
    <row r="138" spans="2:44" ht="12" customHeight="1">
      <c r="B138" s="21">
        <f>IF(情報!$C136="","",情報!$C136)</f>
        <v>344</v>
      </c>
      <c r="C138" s="22" t="str">
        <f t="shared" si="24"/>
        <v/>
      </c>
      <c r="D138" s="23"/>
      <c r="E138" s="24"/>
      <c r="F138" s="25"/>
      <c r="G138" s="26" t="str">
        <f t="shared" si="25"/>
        <v/>
      </c>
      <c r="H138" s="23"/>
      <c r="I138" s="24"/>
      <c r="J138" s="25"/>
      <c r="K138" s="26" t="str">
        <f t="shared" si="26"/>
        <v/>
      </c>
      <c r="L138" s="23"/>
      <c r="M138" s="24"/>
      <c r="N138" s="25"/>
      <c r="O138" s="26" t="str">
        <f t="shared" si="27"/>
        <v/>
      </c>
      <c r="P138" s="23"/>
      <c r="Q138" s="24"/>
      <c r="R138" s="25"/>
      <c r="S138" s="26" t="str">
        <f t="shared" si="28"/>
        <v/>
      </c>
      <c r="T138" s="23"/>
      <c r="U138" s="24"/>
      <c r="V138" s="25"/>
      <c r="W138" s="26" t="str">
        <f t="shared" si="29"/>
        <v/>
      </c>
      <c r="X138" s="23"/>
      <c r="Y138" s="24"/>
      <c r="Z138" s="25"/>
      <c r="AA138" s="26" t="str">
        <f t="shared" si="30"/>
        <v/>
      </c>
      <c r="AB138" s="23"/>
      <c r="AC138" s="24"/>
      <c r="AD138" s="25"/>
      <c r="AE138" s="26" t="str">
        <f t="shared" si="31"/>
        <v/>
      </c>
      <c r="AF138" s="23"/>
      <c r="AG138" s="24"/>
      <c r="AH138" s="25"/>
      <c r="AI138" s="26" t="str">
        <f t="shared" si="32"/>
        <v/>
      </c>
      <c r="AJ138" s="23"/>
      <c r="AK138" s="24"/>
      <c r="AL138" s="25"/>
      <c r="AM138" s="26" t="str">
        <f t="shared" si="33"/>
        <v/>
      </c>
      <c r="AN138" s="23"/>
      <c r="AO138" s="24"/>
      <c r="AP138" s="25"/>
      <c r="AQ138" s="26" t="str">
        <f t="shared" si="34"/>
        <v/>
      </c>
      <c r="AR138" s="20"/>
    </row>
    <row r="139" spans="2:44" ht="12" customHeight="1" thickBot="1">
      <c r="B139" s="39">
        <f>IF(情報!$C137="","",情報!$C137)</f>
        <v>345</v>
      </c>
      <c r="C139" s="40" t="str">
        <f t="shared" si="24"/>
        <v/>
      </c>
      <c r="D139" s="41"/>
      <c r="E139" s="42"/>
      <c r="F139" s="43"/>
      <c r="G139" s="44" t="str">
        <f t="shared" si="25"/>
        <v/>
      </c>
      <c r="H139" s="41"/>
      <c r="I139" s="42"/>
      <c r="J139" s="43"/>
      <c r="K139" s="44" t="str">
        <f t="shared" si="26"/>
        <v/>
      </c>
      <c r="L139" s="41"/>
      <c r="M139" s="42"/>
      <c r="N139" s="43"/>
      <c r="O139" s="44" t="str">
        <f t="shared" si="27"/>
        <v/>
      </c>
      <c r="P139" s="41"/>
      <c r="Q139" s="42"/>
      <c r="R139" s="43"/>
      <c r="S139" s="44" t="str">
        <f t="shared" si="28"/>
        <v/>
      </c>
      <c r="T139" s="41"/>
      <c r="U139" s="42"/>
      <c r="V139" s="43"/>
      <c r="W139" s="44" t="str">
        <f t="shared" si="29"/>
        <v/>
      </c>
      <c r="X139" s="41"/>
      <c r="Y139" s="42"/>
      <c r="Z139" s="43"/>
      <c r="AA139" s="44" t="str">
        <f t="shared" si="30"/>
        <v/>
      </c>
      <c r="AB139" s="41"/>
      <c r="AC139" s="42"/>
      <c r="AD139" s="43"/>
      <c r="AE139" s="44" t="str">
        <f t="shared" si="31"/>
        <v/>
      </c>
      <c r="AF139" s="41"/>
      <c r="AG139" s="42"/>
      <c r="AH139" s="43"/>
      <c r="AI139" s="44" t="str">
        <f t="shared" si="32"/>
        <v/>
      </c>
      <c r="AJ139" s="41"/>
      <c r="AK139" s="42"/>
      <c r="AL139" s="43"/>
      <c r="AM139" s="44" t="str">
        <f t="shared" si="33"/>
        <v/>
      </c>
      <c r="AN139" s="41"/>
      <c r="AO139" s="42"/>
      <c r="AP139" s="43"/>
      <c r="AQ139" s="44" t="str">
        <f t="shared" si="34"/>
        <v/>
      </c>
      <c r="AR139" s="20"/>
    </row>
    <row r="140" spans="2:44" ht="12" customHeight="1">
      <c r="B140" s="14">
        <f>IF(情報!$C138="","",情報!$C138)</f>
        <v>401</v>
      </c>
      <c r="C140" s="15" t="str">
        <f t="shared" si="24"/>
        <v/>
      </c>
      <c r="D140" s="16"/>
      <c r="E140" s="17"/>
      <c r="F140" s="18"/>
      <c r="G140" s="19" t="str">
        <f t="shared" si="25"/>
        <v/>
      </c>
      <c r="H140" s="16"/>
      <c r="I140" s="17"/>
      <c r="J140" s="18"/>
      <c r="K140" s="19" t="str">
        <f t="shared" si="26"/>
        <v/>
      </c>
      <c r="L140" s="16"/>
      <c r="M140" s="17"/>
      <c r="N140" s="18"/>
      <c r="O140" s="19" t="str">
        <f t="shared" si="27"/>
        <v/>
      </c>
      <c r="P140" s="16"/>
      <c r="Q140" s="17"/>
      <c r="R140" s="18"/>
      <c r="S140" s="19" t="str">
        <f t="shared" si="28"/>
        <v/>
      </c>
      <c r="T140" s="16"/>
      <c r="U140" s="17"/>
      <c r="V140" s="18"/>
      <c r="W140" s="19" t="str">
        <f t="shared" si="29"/>
        <v/>
      </c>
      <c r="X140" s="16"/>
      <c r="Y140" s="17"/>
      <c r="Z140" s="18"/>
      <c r="AA140" s="19" t="str">
        <f t="shared" si="30"/>
        <v/>
      </c>
      <c r="AB140" s="16"/>
      <c r="AC140" s="17"/>
      <c r="AD140" s="18"/>
      <c r="AE140" s="19" t="str">
        <f t="shared" si="31"/>
        <v/>
      </c>
      <c r="AF140" s="16"/>
      <c r="AG140" s="17"/>
      <c r="AH140" s="18"/>
      <c r="AI140" s="19" t="str">
        <f t="shared" si="32"/>
        <v/>
      </c>
      <c r="AJ140" s="16"/>
      <c r="AK140" s="17"/>
      <c r="AL140" s="18"/>
      <c r="AM140" s="19" t="str">
        <f t="shared" si="33"/>
        <v/>
      </c>
      <c r="AN140" s="16"/>
      <c r="AO140" s="17"/>
      <c r="AP140" s="18"/>
      <c r="AQ140" s="19" t="str">
        <f t="shared" si="34"/>
        <v/>
      </c>
      <c r="AR140" s="20"/>
    </row>
    <row r="141" spans="2:44" ht="12" customHeight="1">
      <c r="B141" s="21">
        <f>IF(情報!$C139="","",情報!$C139)</f>
        <v>402</v>
      </c>
      <c r="C141" s="22" t="str">
        <f t="shared" si="24"/>
        <v/>
      </c>
      <c r="D141" s="23"/>
      <c r="E141" s="24"/>
      <c r="F141" s="25"/>
      <c r="G141" s="26" t="str">
        <f t="shared" si="25"/>
        <v/>
      </c>
      <c r="H141" s="23"/>
      <c r="I141" s="24"/>
      <c r="J141" s="25"/>
      <c r="K141" s="26" t="str">
        <f t="shared" si="26"/>
        <v/>
      </c>
      <c r="L141" s="23"/>
      <c r="M141" s="24"/>
      <c r="N141" s="25"/>
      <c r="O141" s="26" t="str">
        <f t="shared" si="27"/>
        <v/>
      </c>
      <c r="P141" s="23"/>
      <c r="Q141" s="24"/>
      <c r="R141" s="25"/>
      <c r="S141" s="26" t="str">
        <f t="shared" si="28"/>
        <v/>
      </c>
      <c r="T141" s="23"/>
      <c r="U141" s="24"/>
      <c r="V141" s="25"/>
      <c r="W141" s="26" t="str">
        <f t="shared" si="29"/>
        <v/>
      </c>
      <c r="X141" s="23"/>
      <c r="Y141" s="24"/>
      <c r="Z141" s="25"/>
      <c r="AA141" s="26" t="str">
        <f t="shared" si="30"/>
        <v/>
      </c>
      <c r="AB141" s="23"/>
      <c r="AC141" s="24"/>
      <c r="AD141" s="25"/>
      <c r="AE141" s="26" t="str">
        <f t="shared" si="31"/>
        <v/>
      </c>
      <c r="AF141" s="23"/>
      <c r="AG141" s="24"/>
      <c r="AH141" s="25"/>
      <c r="AI141" s="26" t="str">
        <f t="shared" si="32"/>
        <v/>
      </c>
      <c r="AJ141" s="23"/>
      <c r="AK141" s="24"/>
      <c r="AL141" s="25"/>
      <c r="AM141" s="26" t="str">
        <f t="shared" si="33"/>
        <v/>
      </c>
      <c r="AN141" s="23"/>
      <c r="AO141" s="24"/>
      <c r="AP141" s="25"/>
      <c r="AQ141" s="26" t="str">
        <f t="shared" si="34"/>
        <v/>
      </c>
      <c r="AR141" s="20"/>
    </row>
    <row r="142" spans="2:44" ht="12" customHeight="1">
      <c r="B142" s="21">
        <f>IF(情報!$C140="","",情報!$C140)</f>
        <v>403</v>
      </c>
      <c r="C142" s="22" t="str">
        <f t="shared" si="24"/>
        <v/>
      </c>
      <c r="D142" s="23"/>
      <c r="E142" s="24"/>
      <c r="F142" s="25"/>
      <c r="G142" s="26" t="str">
        <f t="shared" si="25"/>
        <v/>
      </c>
      <c r="H142" s="23"/>
      <c r="I142" s="24"/>
      <c r="J142" s="25"/>
      <c r="K142" s="26" t="str">
        <f t="shared" si="26"/>
        <v/>
      </c>
      <c r="L142" s="23"/>
      <c r="M142" s="24"/>
      <c r="N142" s="25"/>
      <c r="O142" s="26" t="str">
        <f t="shared" si="27"/>
        <v/>
      </c>
      <c r="P142" s="23"/>
      <c r="Q142" s="24"/>
      <c r="R142" s="25"/>
      <c r="S142" s="26" t="str">
        <f t="shared" si="28"/>
        <v/>
      </c>
      <c r="T142" s="23"/>
      <c r="U142" s="24"/>
      <c r="V142" s="25"/>
      <c r="W142" s="26" t="str">
        <f t="shared" si="29"/>
        <v/>
      </c>
      <c r="X142" s="23"/>
      <c r="Y142" s="24"/>
      <c r="Z142" s="25"/>
      <c r="AA142" s="26" t="str">
        <f t="shared" si="30"/>
        <v/>
      </c>
      <c r="AB142" s="23"/>
      <c r="AC142" s="24"/>
      <c r="AD142" s="25"/>
      <c r="AE142" s="26" t="str">
        <f t="shared" si="31"/>
        <v/>
      </c>
      <c r="AF142" s="23"/>
      <c r="AG142" s="24"/>
      <c r="AH142" s="25"/>
      <c r="AI142" s="26" t="str">
        <f t="shared" si="32"/>
        <v/>
      </c>
      <c r="AJ142" s="23"/>
      <c r="AK142" s="24"/>
      <c r="AL142" s="25"/>
      <c r="AM142" s="26" t="str">
        <f t="shared" si="33"/>
        <v/>
      </c>
      <c r="AN142" s="23"/>
      <c r="AO142" s="24"/>
      <c r="AP142" s="25"/>
      <c r="AQ142" s="26" t="str">
        <f t="shared" si="34"/>
        <v/>
      </c>
      <c r="AR142" s="20"/>
    </row>
    <row r="143" spans="2:44" ht="12" customHeight="1">
      <c r="B143" s="21">
        <f>IF(情報!$C141="","",情報!$C141)</f>
        <v>404</v>
      </c>
      <c r="C143" s="22" t="str">
        <f t="shared" si="24"/>
        <v/>
      </c>
      <c r="D143" s="23"/>
      <c r="E143" s="24"/>
      <c r="F143" s="25"/>
      <c r="G143" s="26" t="str">
        <f t="shared" si="25"/>
        <v/>
      </c>
      <c r="H143" s="23"/>
      <c r="I143" s="24"/>
      <c r="J143" s="25"/>
      <c r="K143" s="26" t="str">
        <f t="shared" si="26"/>
        <v/>
      </c>
      <c r="L143" s="23"/>
      <c r="M143" s="24"/>
      <c r="N143" s="25"/>
      <c r="O143" s="26" t="str">
        <f t="shared" si="27"/>
        <v/>
      </c>
      <c r="P143" s="23"/>
      <c r="Q143" s="24"/>
      <c r="R143" s="25"/>
      <c r="S143" s="26" t="str">
        <f t="shared" si="28"/>
        <v/>
      </c>
      <c r="T143" s="23"/>
      <c r="U143" s="24"/>
      <c r="V143" s="25"/>
      <c r="W143" s="26" t="str">
        <f t="shared" si="29"/>
        <v/>
      </c>
      <c r="X143" s="23"/>
      <c r="Y143" s="24"/>
      <c r="Z143" s="25"/>
      <c r="AA143" s="26" t="str">
        <f t="shared" si="30"/>
        <v/>
      </c>
      <c r="AB143" s="23"/>
      <c r="AC143" s="24"/>
      <c r="AD143" s="25"/>
      <c r="AE143" s="26" t="str">
        <f t="shared" si="31"/>
        <v/>
      </c>
      <c r="AF143" s="23"/>
      <c r="AG143" s="24"/>
      <c r="AH143" s="25"/>
      <c r="AI143" s="26" t="str">
        <f t="shared" si="32"/>
        <v/>
      </c>
      <c r="AJ143" s="23"/>
      <c r="AK143" s="24"/>
      <c r="AL143" s="25"/>
      <c r="AM143" s="26" t="str">
        <f t="shared" si="33"/>
        <v/>
      </c>
      <c r="AN143" s="23"/>
      <c r="AO143" s="24"/>
      <c r="AP143" s="25"/>
      <c r="AQ143" s="26" t="str">
        <f t="shared" si="34"/>
        <v/>
      </c>
      <c r="AR143" s="20"/>
    </row>
    <row r="144" spans="2:44" ht="12" customHeight="1">
      <c r="B144" s="27">
        <f>IF(情報!$C142="","",情報!$C142)</f>
        <v>405</v>
      </c>
      <c r="C144" s="28" t="str">
        <f t="shared" si="24"/>
        <v/>
      </c>
      <c r="D144" s="29"/>
      <c r="E144" s="30"/>
      <c r="F144" s="31"/>
      <c r="G144" s="32" t="str">
        <f t="shared" si="25"/>
        <v/>
      </c>
      <c r="H144" s="29"/>
      <c r="I144" s="30"/>
      <c r="J144" s="31"/>
      <c r="K144" s="32" t="str">
        <f t="shared" si="26"/>
        <v/>
      </c>
      <c r="L144" s="29"/>
      <c r="M144" s="30"/>
      <c r="N144" s="31"/>
      <c r="O144" s="32" t="str">
        <f t="shared" si="27"/>
        <v/>
      </c>
      <c r="P144" s="29"/>
      <c r="Q144" s="30"/>
      <c r="R144" s="31"/>
      <c r="S144" s="32" t="str">
        <f t="shared" si="28"/>
        <v/>
      </c>
      <c r="T144" s="29"/>
      <c r="U144" s="30"/>
      <c r="V144" s="31"/>
      <c r="W144" s="32" t="str">
        <f t="shared" si="29"/>
        <v/>
      </c>
      <c r="X144" s="29"/>
      <c r="Y144" s="30"/>
      <c r="Z144" s="31"/>
      <c r="AA144" s="32" t="str">
        <f t="shared" si="30"/>
        <v/>
      </c>
      <c r="AB144" s="29"/>
      <c r="AC144" s="30"/>
      <c r="AD144" s="31"/>
      <c r="AE144" s="32" t="str">
        <f t="shared" si="31"/>
        <v/>
      </c>
      <c r="AF144" s="29"/>
      <c r="AG144" s="30"/>
      <c r="AH144" s="31"/>
      <c r="AI144" s="32" t="str">
        <f t="shared" si="32"/>
        <v/>
      </c>
      <c r="AJ144" s="29"/>
      <c r="AK144" s="30"/>
      <c r="AL144" s="31"/>
      <c r="AM144" s="32" t="str">
        <f t="shared" si="33"/>
        <v/>
      </c>
      <c r="AN144" s="29"/>
      <c r="AO144" s="30"/>
      <c r="AP144" s="31"/>
      <c r="AQ144" s="32" t="str">
        <f t="shared" si="34"/>
        <v/>
      </c>
      <c r="AR144" s="20"/>
    </row>
    <row r="145" spans="2:44" ht="12" customHeight="1">
      <c r="B145" s="33">
        <f>IF(情報!$C143="","",情報!$C143)</f>
        <v>406</v>
      </c>
      <c r="C145" s="34" t="str">
        <f t="shared" si="24"/>
        <v/>
      </c>
      <c r="D145" s="35"/>
      <c r="E145" s="36"/>
      <c r="F145" s="37"/>
      <c r="G145" s="38" t="str">
        <f t="shared" si="25"/>
        <v/>
      </c>
      <c r="H145" s="35"/>
      <c r="I145" s="36"/>
      <c r="J145" s="37"/>
      <c r="K145" s="38" t="str">
        <f t="shared" si="26"/>
        <v/>
      </c>
      <c r="L145" s="35"/>
      <c r="M145" s="36"/>
      <c r="N145" s="37"/>
      <c r="O145" s="38" t="str">
        <f t="shared" si="27"/>
        <v/>
      </c>
      <c r="P145" s="35"/>
      <c r="Q145" s="36"/>
      <c r="R145" s="37"/>
      <c r="S145" s="38" t="str">
        <f t="shared" si="28"/>
        <v/>
      </c>
      <c r="T145" s="35"/>
      <c r="U145" s="36"/>
      <c r="V145" s="37"/>
      <c r="W145" s="38" t="str">
        <f t="shared" si="29"/>
        <v/>
      </c>
      <c r="X145" s="35"/>
      <c r="Y145" s="36"/>
      <c r="Z145" s="37"/>
      <c r="AA145" s="38" t="str">
        <f t="shared" si="30"/>
        <v/>
      </c>
      <c r="AB145" s="35"/>
      <c r="AC145" s="36"/>
      <c r="AD145" s="37"/>
      <c r="AE145" s="38" t="str">
        <f t="shared" si="31"/>
        <v/>
      </c>
      <c r="AF145" s="35"/>
      <c r="AG145" s="36"/>
      <c r="AH145" s="37"/>
      <c r="AI145" s="38" t="str">
        <f t="shared" si="32"/>
        <v/>
      </c>
      <c r="AJ145" s="35"/>
      <c r="AK145" s="36"/>
      <c r="AL145" s="37"/>
      <c r="AM145" s="38" t="str">
        <f t="shared" si="33"/>
        <v/>
      </c>
      <c r="AN145" s="35"/>
      <c r="AO145" s="36"/>
      <c r="AP145" s="37"/>
      <c r="AQ145" s="38" t="str">
        <f t="shared" si="34"/>
        <v/>
      </c>
      <c r="AR145" s="20"/>
    </row>
    <row r="146" spans="2:44" ht="12" customHeight="1">
      <c r="B146" s="21">
        <f>IF(情報!$C144="","",情報!$C144)</f>
        <v>407</v>
      </c>
      <c r="C146" s="22" t="str">
        <f t="shared" si="24"/>
        <v/>
      </c>
      <c r="D146" s="23"/>
      <c r="E146" s="24"/>
      <c r="F146" s="25"/>
      <c r="G146" s="26" t="str">
        <f t="shared" si="25"/>
        <v/>
      </c>
      <c r="H146" s="23"/>
      <c r="I146" s="24"/>
      <c r="J146" s="25"/>
      <c r="K146" s="26" t="str">
        <f t="shared" si="26"/>
        <v/>
      </c>
      <c r="L146" s="23"/>
      <c r="M146" s="24"/>
      <c r="N146" s="25"/>
      <c r="O146" s="26" t="str">
        <f t="shared" si="27"/>
        <v/>
      </c>
      <c r="P146" s="23"/>
      <c r="Q146" s="24"/>
      <c r="R146" s="25"/>
      <c r="S146" s="26" t="str">
        <f t="shared" si="28"/>
        <v/>
      </c>
      <c r="T146" s="23"/>
      <c r="U146" s="24"/>
      <c r="V146" s="25"/>
      <c r="W146" s="26" t="str">
        <f t="shared" si="29"/>
        <v/>
      </c>
      <c r="X146" s="23"/>
      <c r="Y146" s="24"/>
      <c r="Z146" s="25"/>
      <c r="AA146" s="26" t="str">
        <f t="shared" si="30"/>
        <v/>
      </c>
      <c r="AB146" s="23"/>
      <c r="AC146" s="24"/>
      <c r="AD146" s="25"/>
      <c r="AE146" s="26" t="str">
        <f t="shared" si="31"/>
        <v/>
      </c>
      <c r="AF146" s="23"/>
      <c r="AG146" s="24"/>
      <c r="AH146" s="25"/>
      <c r="AI146" s="26" t="str">
        <f t="shared" si="32"/>
        <v/>
      </c>
      <c r="AJ146" s="23"/>
      <c r="AK146" s="24"/>
      <c r="AL146" s="25"/>
      <c r="AM146" s="26" t="str">
        <f t="shared" si="33"/>
        <v/>
      </c>
      <c r="AN146" s="23"/>
      <c r="AO146" s="24"/>
      <c r="AP146" s="25"/>
      <c r="AQ146" s="26" t="str">
        <f t="shared" si="34"/>
        <v/>
      </c>
      <c r="AR146" s="20"/>
    </row>
    <row r="147" spans="2:44" ht="12" customHeight="1">
      <c r="B147" s="21">
        <f>IF(情報!$C145="","",情報!$C145)</f>
        <v>408</v>
      </c>
      <c r="C147" s="22" t="str">
        <f t="shared" si="24"/>
        <v/>
      </c>
      <c r="D147" s="23"/>
      <c r="E147" s="24"/>
      <c r="F147" s="25"/>
      <c r="G147" s="26" t="str">
        <f t="shared" si="25"/>
        <v/>
      </c>
      <c r="H147" s="23"/>
      <c r="I147" s="24"/>
      <c r="J147" s="25"/>
      <c r="K147" s="26" t="str">
        <f t="shared" si="26"/>
        <v/>
      </c>
      <c r="L147" s="23"/>
      <c r="M147" s="24"/>
      <c r="N147" s="25"/>
      <c r="O147" s="26" t="str">
        <f t="shared" si="27"/>
        <v/>
      </c>
      <c r="P147" s="23"/>
      <c r="Q147" s="24"/>
      <c r="R147" s="25"/>
      <c r="S147" s="26" t="str">
        <f t="shared" si="28"/>
        <v/>
      </c>
      <c r="T147" s="23"/>
      <c r="U147" s="24"/>
      <c r="V147" s="25"/>
      <c r="W147" s="26" t="str">
        <f t="shared" si="29"/>
        <v/>
      </c>
      <c r="X147" s="23"/>
      <c r="Y147" s="24"/>
      <c r="Z147" s="25"/>
      <c r="AA147" s="26" t="str">
        <f t="shared" si="30"/>
        <v/>
      </c>
      <c r="AB147" s="23"/>
      <c r="AC147" s="24"/>
      <c r="AD147" s="25"/>
      <c r="AE147" s="26" t="str">
        <f t="shared" si="31"/>
        <v/>
      </c>
      <c r="AF147" s="23"/>
      <c r="AG147" s="24"/>
      <c r="AH147" s="25"/>
      <c r="AI147" s="26" t="str">
        <f t="shared" si="32"/>
        <v/>
      </c>
      <c r="AJ147" s="23"/>
      <c r="AK147" s="24"/>
      <c r="AL147" s="25"/>
      <c r="AM147" s="26" t="str">
        <f t="shared" si="33"/>
        <v/>
      </c>
      <c r="AN147" s="23"/>
      <c r="AO147" s="24"/>
      <c r="AP147" s="25"/>
      <c r="AQ147" s="26" t="str">
        <f t="shared" si="34"/>
        <v/>
      </c>
      <c r="AR147" s="20"/>
    </row>
    <row r="148" spans="2:44" ht="12" customHeight="1">
      <c r="B148" s="21">
        <f>IF(情報!$C146="","",情報!$C146)</f>
        <v>409</v>
      </c>
      <c r="C148" s="22" t="str">
        <f t="shared" si="24"/>
        <v/>
      </c>
      <c r="D148" s="23"/>
      <c r="E148" s="24"/>
      <c r="F148" s="25"/>
      <c r="G148" s="26" t="str">
        <f t="shared" si="25"/>
        <v/>
      </c>
      <c r="H148" s="23"/>
      <c r="I148" s="24"/>
      <c r="J148" s="25"/>
      <c r="K148" s="26" t="str">
        <f t="shared" si="26"/>
        <v/>
      </c>
      <c r="L148" s="23"/>
      <c r="M148" s="24"/>
      <c r="N148" s="25"/>
      <c r="O148" s="26" t="str">
        <f t="shared" si="27"/>
        <v/>
      </c>
      <c r="P148" s="23"/>
      <c r="Q148" s="24"/>
      <c r="R148" s="25"/>
      <c r="S148" s="26" t="str">
        <f t="shared" si="28"/>
        <v/>
      </c>
      <c r="T148" s="23"/>
      <c r="U148" s="24"/>
      <c r="V148" s="25"/>
      <c r="W148" s="26" t="str">
        <f t="shared" si="29"/>
        <v/>
      </c>
      <c r="X148" s="23"/>
      <c r="Y148" s="24"/>
      <c r="Z148" s="25"/>
      <c r="AA148" s="26" t="str">
        <f t="shared" si="30"/>
        <v/>
      </c>
      <c r="AB148" s="23"/>
      <c r="AC148" s="24"/>
      <c r="AD148" s="25"/>
      <c r="AE148" s="26" t="str">
        <f t="shared" si="31"/>
        <v/>
      </c>
      <c r="AF148" s="23"/>
      <c r="AG148" s="24"/>
      <c r="AH148" s="25"/>
      <c r="AI148" s="26" t="str">
        <f t="shared" si="32"/>
        <v/>
      </c>
      <c r="AJ148" s="23"/>
      <c r="AK148" s="24"/>
      <c r="AL148" s="25"/>
      <c r="AM148" s="26" t="str">
        <f t="shared" si="33"/>
        <v/>
      </c>
      <c r="AN148" s="23"/>
      <c r="AO148" s="24"/>
      <c r="AP148" s="25"/>
      <c r="AQ148" s="26" t="str">
        <f t="shared" si="34"/>
        <v/>
      </c>
      <c r="AR148" s="20"/>
    </row>
    <row r="149" spans="2:44" ht="12" customHeight="1">
      <c r="B149" s="27">
        <f>IF(情報!$C147="","",情報!$C147)</f>
        <v>410</v>
      </c>
      <c r="C149" s="28" t="str">
        <f t="shared" si="24"/>
        <v/>
      </c>
      <c r="D149" s="29"/>
      <c r="E149" s="30"/>
      <c r="F149" s="31"/>
      <c r="G149" s="32" t="str">
        <f t="shared" si="25"/>
        <v/>
      </c>
      <c r="H149" s="29"/>
      <c r="I149" s="30"/>
      <c r="J149" s="31"/>
      <c r="K149" s="32" t="str">
        <f t="shared" si="26"/>
        <v/>
      </c>
      <c r="L149" s="29"/>
      <c r="M149" s="30"/>
      <c r="N149" s="31"/>
      <c r="O149" s="32" t="str">
        <f t="shared" si="27"/>
        <v/>
      </c>
      <c r="P149" s="29"/>
      <c r="Q149" s="30"/>
      <c r="R149" s="31"/>
      <c r="S149" s="32" t="str">
        <f t="shared" si="28"/>
        <v/>
      </c>
      <c r="T149" s="29"/>
      <c r="U149" s="30"/>
      <c r="V149" s="31"/>
      <c r="W149" s="32" t="str">
        <f t="shared" si="29"/>
        <v/>
      </c>
      <c r="X149" s="29"/>
      <c r="Y149" s="30"/>
      <c r="Z149" s="31"/>
      <c r="AA149" s="32" t="str">
        <f t="shared" si="30"/>
        <v/>
      </c>
      <c r="AB149" s="29"/>
      <c r="AC149" s="30"/>
      <c r="AD149" s="31"/>
      <c r="AE149" s="32" t="str">
        <f t="shared" si="31"/>
        <v/>
      </c>
      <c r="AF149" s="29"/>
      <c r="AG149" s="30"/>
      <c r="AH149" s="31"/>
      <c r="AI149" s="32" t="str">
        <f t="shared" si="32"/>
        <v/>
      </c>
      <c r="AJ149" s="29"/>
      <c r="AK149" s="30"/>
      <c r="AL149" s="31"/>
      <c r="AM149" s="32" t="str">
        <f t="shared" si="33"/>
        <v/>
      </c>
      <c r="AN149" s="29"/>
      <c r="AO149" s="30"/>
      <c r="AP149" s="31"/>
      <c r="AQ149" s="32" t="str">
        <f t="shared" si="34"/>
        <v/>
      </c>
      <c r="AR149" s="20"/>
    </row>
    <row r="150" spans="2:44" ht="12" customHeight="1">
      <c r="B150" s="33">
        <f>IF(情報!$C148="","",情報!$C148)</f>
        <v>411</v>
      </c>
      <c r="C150" s="34" t="str">
        <f t="shared" si="24"/>
        <v/>
      </c>
      <c r="D150" s="35"/>
      <c r="E150" s="36"/>
      <c r="F150" s="37"/>
      <c r="G150" s="38" t="str">
        <f t="shared" si="25"/>
        <v/>
      </c>
      <c r="H150" s="35"/>
      <c r="I150" s="36"/>
      <c r="J150" s="37"/>
      <c r="K150" s="38" t="str">
        <f t="shared" si="26"/>
        <v/>
      </c>
      <c r="L150" s="35"/>
      <c r="M150" s="36"/>
      <c r="N150" s="37"/>
      <c r="O150" s="38" t="str">
        <f t="shared" si="27"/>
        <v/>
      </c>
      <c r="P150" s="35"/>
      <c r="Q150" s="36"/>
      <c r="R150" s="37"/>
      <c r="S150" s="38" t="str">
        <f t="shared" si="28"/>
        <v/>
      </c>
      <c r="T150" s="35"/>
      <c r="U150" s="36"/>
      <c r="V150" s="37"/>
      <c r="W150" s="38" t="str">
        <f t="shared" si="29"/>
        <v/>
      </c>
      <c r="X150" s="35"/>
      <c r="Y150" s="36"/>
      <c r="Z150" s="37"/>
      <c r="AA150" s="38" t="str">
        <f t="shared" si="30"/>
        <v/>
      </c>
      <c r="AB150" s="35"/>
      <c r="AC150" s="36"/>
      <c r="AD150" s="37"/>
      <c r="AE150" s="38" t="str">
        <f t="shared" si="31"/>
        <v/>
      </c>
      <c r="AF150" s="35"/>
      <c r="AG150" s="36"/>
      <c r="AH150" s="37"/>
      <c r="AI150" s="38" t="str">
        <f t="shared" si="32"/>
        <v/>
      </c>
      <c r="AJ150" s="35"/>
      <c r="AK150" s="36"/>
      <c r="AL150" s="37"/>
      <c r="AM150" s="38" t="str">
        <f t="shared" si="33"/>
        <v/>
      </c>
      <c r="AN150" s="35"/>
      <c r="AO150" s="36"/>
      <c r="AP150" s="37"/>
      <c r="AQ150" s="38" t="str">
        <f t="shared" si="34"/>
        <v/>
      </c>
      <c r="AR150" s="20"/>
    </row>
    <row r="151" spans="2:44" ht="12" customHeight="1">
      <c r="B151" s="21">
        <f>IF(情報!$C149="","",情報!$C149)</f>
        <v>412</v>
      </c>
      <c r="C151" s="22" t="str">
        <f t="shared" si="24"/>
        <v/>
      </c>
      <c r="D151" s="23"/>
      <c r="E151" s="24"/>
      <c r="F151" s="25"/>
      <c r="G151" s="26" t="str">
        <f t="shared" si="25"/>
        <v/>
      </c>
      <c r="H151" s="23"/>
      <c r="I151" s="24"/>
      <c r="J151" s="25"/>
      <c r="K151" s="26" t="str">
        <f t="shared" si="26"/>
        <v/>
      </c>
      <c r="L151" s="23"/>
      <c r="M151" s="24"/>
      <c r="N151" s="25"/>
      <c r="O151" s="26" t="str">
        <f t="shared" si="27"/>
        <v/>
      </c>
      <c r="P151" s="23"/>
      <c r="Q151" s="24"/>
      <c r="R151" s="25"/>
      <c r="S151" s="26" t="str">
        <f t="shared" si="28"/>
        <v/>
      </c>
      <c r="T151" s="23"/>
      <c r="U151" s="24"/>
      <c r="V151" s="25"/>
      <c r="W151" s="26" t="str">
        <f t="shared" si="29"/>
        <v/>
      </c>
      <c r="X151" s="23"/>
      <c r="Y151" s="24"/>
      <c r="Z151" s="25"/>
      <c r="AA151" s="26" t="str">
        <f t="shared" si="30"/>
        <v/>
      </c>
      <c r="AB151" s="23"/>
      <c r="AC151" s="24"/>
      <c r="AD151" s="25"/>
      <c r="AE151" s="26" t="str">
        <f t="shared" si="31"/>
        <v/>
      </c>
      <c r="AF151" s="23"/>
      <c r="AG151" s="24"/>
      <c r="AH151" s="25"/>
      <c r="AI151" s="26" t="str">
        <f t="shared" si="32"/>
        <v/>
      </c>
      <c r="AJ151" s="23"/>
      <c r="AK151" s="24"/>
      <c r="AL151" s="25"/>
      <c r="AM151" s="26" t="str">
        <f t="shared" si="33"/>
        <v/>
      </c>
      <c r="AN151" s="23"/>
      <c r="AO151" s="24"/>
      <c r="AP151" s="25"/>
      <c r="AQ151" s="26" t="str">
        <f t="shared" si="34"/>
        <v/>
      </c>
      <c r="AR151" s="20"/>
    </row>
    <row r="152" spans="2:44" ht="12" customHeight="1">
      <c r="B152" s="21">
        <f>IF(情報!$C150="","",情報!$C150)</f>
        <v>413</v>
      </c>
      <c r="C152" s="22" t="str">
        <f t="shared" si="24"/>
        <v/>
      </c>
      <c r="D152" s="23"/>
      <c r="E152" s="24"/>
      <c r="F152" s="25"/>
      <c r="G152" s="26" t="str">
        <f t="shared" si="25"/>
        <v/>
      </c>
      <c r="H152" s="23"/>
      <c r="I152" s="24"/>
      <c r="J152" s="25"/>
      <c r="K152" s="26" t="str">
        <f t="shared" si="26"/>
        <v/>
      </c>
      <c r="L152" s="23"/>
      <c r="M152" s="24"/>
      <c r="N152" s="25"/>
      <c r="O152" s="26" t="str">
        <f t="shared" si="27"/>
        <v/>
      </c>
      <c r="P152" s="23"/>
      <c r="Q152" s="24"/>
      <c r="R152" s="25"/>
      <c r="S152" s="26" t="str">
        <f t="shared" si="28"/>
        <v/>
      </c>
      <c r="T152" s="23"/>
      <c r="U152" s="24"/>
      <c r="V152" s="25"/>
      <c r="W152" s="26" t="str">
        <f t="shared" si="29"/>
        <v/>
      </c>
      <c r="X152" s="23"/>
      <c r="Y152" s="24"/>
      <c r="Z152" s="25"/>
      <c r="AA152" s="26" t="str">
        <f t="shared" si="30"/>
        <v/>
      </c>
      <c r="AB152" s="23"/>
      <c r="AC152" s="24"/>
      <c r="AD152" s="25"/>
      <c r="AE152" s="26" t="str">
        <f t="shared" si="31"/>
        <v/>
      </c>
      <c r="AF152" s="23"/>
      <c r="AG152" s="24"/>
      <c r="AH152" s="25"/>
      <c r="AI152" s="26" t="str">
        <f t="shared" si="32"/>
        <v/>
      </c>
      <c r="AJ152" s="23"/>
      <c r="AK152" s="24"/>
      <c r="AL152" s="25"/>
      <c r="AM152" s="26" t="str">
        <f t="shared" si="33"/>
        <v/>
      </c>
      <c r="AN152" s="23"/>
      <c r="AO152" s="24"/>
      <c r="AP152" s="25"/>
      <c r="AQ152" s="26" t="str">
        <f t="shared" si="34"/>
        <v/>
      </c>
      <c r="AR152" s="20"/>
    </row>
    <row r="153" spans="2:44" ht="12" customHeight="1">
      <c r="B153" s="21">
        <f>IF(情報!$C151="","",情報!$C151)</f>
        <v>414</v>
      </c>
      <c r="C153" s="22" t="str">
        <f t="shared" si="24"/>
        <v/>
      </c>
      <c r="D153" s="23"/>
      <c r="E153" s="24"/>
      <c r="F153" s="25"/>
      <c r="G153" s="26" t="str">
        <f t="shared" si="25"/>
        <v/>
      </c>
      <c r="H153" s="23"/>
      <c r="I153" s="24"/>
      <c r="J153" s="25"/>
      <c r="K153" s="26" t="str">
        <f t="shared" si="26"/>
        <v/>
      </c>
      <c r="L153" s="23"/>
      <c r="M153" s="24"/>
      <c r="N153" s="25"/>
      <c r="O153" s="26" t="str">
        <f t="shared" si="27"/>
        <v/>
      </c>
      <c r="P153" s="23"/>
      <c r="Q153" s="24"/>
      <c r="R153" s="25"/>
      <c r="S153" s="26" t="str">
        <f t="shared" si="28"/>
        <v/>
      </c>
      <c r="T153" s="23"/>
      <c r="U153" s="24"/>
      <c r="V153" s="25"/>
      <c r="W153" s="26" t="str">
        <f t="shared" si="29"/>
        <v/>
      </c>
      <c r="X153" s="23"/>
      <c r="Y153" s="24"/>
      <c r="Z153" s="25"/>
      <c r="AA153" s="26" t="str">
        <f t="shared" si="30"/>
        <v/>
      </c>
      <c r="AB153" s="23"/>
      <c r="AC153" s="24"/>
      <c r="AD153" s="25"/>
      <c r="AE153" s="26" t="str">
        <f t="shared" si="31"/>
        <v/>
      </c>
      <c r="AF153" s="23"/>
      <c r="AG153" s="24"/>
      <c r="AH153" s="25"/>
      <c r="AI153" s="26" t="str">
        <f t="shared" si="32"/>
        <v/>
      </c>
      <c r="AJ153" s="23"/>
      <c r="AK153" s="24"/>
      <c r="AL153" s="25"/>
      <c r="AM153" s="26" t="str">
        <f t="shared" si="33"/>
        <v/>
      </c>
      <c r="AN153" s="23"/>
      <c r="AO153" s="24"/>
      <c r="AP153" s="25"/>
      <c r="AQ153" s="26" t="str">
        <f t="shared" si="34"/>
        <v/>
      </c>
      <c r="AR153" s="20"/>
    </row>
    <row r="154" spans="2:44" ht="12" customHeight="1">
      <c r="B154" s="27">
        <f>IF(情報!$C152="","",情報!$C152)</f>
        <v>415</v>
      </c>
      <c r="C154" s="28" t="str">
        <f t="shared" si="24"/>
        <v/>
      </c>
      <c r="D154" s="29"/>
      <c r="E154" s="30"/>
      <c r="F154" s="31"/>
      <c r="G154" s="32" t="str">
        <f t="shared" si="25"/>
        <v/>
      </c>
      <c r="H154" s="29"/>
      <c r="I154" s="30"/>
      <c r="J154" s="31"/>
      <c r="K154" s="32" t="str">
        <f t="shared" si="26"/>
        <v/>
      </c>
      <c r="L154" s="29"/>
      <c r="M154" s="30"/>
      <c r="N154" s="31"/>
      <c r="O154" s="32" t="str">
        <f t="shared" si="27"/>
        <v/>
      </c>
      <c r="P154" s="29"/>
      <c r="Q154" s="30"/>
      <c r="R154" s="31"/>
      <c r="S154" s="32" t="str">
        <f t="shared" si="28"/>
        <v/>
      </c>
      <c r="T154" s="29"/>
      <c r="U154" s="30"/>
      <c r="V154" s="31"/>
      <c r="W154" s="32" t="str">
        <f t="shared" si="29"/>
        <v/>
      </c>
      <c r="X154" s="29"/>
      <c r="Y154" s="30"/>
      <c r="Z154" s="31"/>
      <c r="AA154" s="32" t="str">
        <f t="shared" si="30"/>
        <v/>
      </c>
      <c r="AB154" s="29"/>
      <c r="AC154" s="30"/>
      <c r="AD154" s="31"/>
      <c r="AE154" s="32" t="str">
        <f t="shared" si="31"/>
        <v/>
      </c>
      <c r="AF154" s="29"/>
      <c r="AG154" s="30"/>
      <c r="AH154" s="31"/>
      <c r="AI154" s="32" t="str">
        <f t="shared" si="32"/>
        <v/>
      </c>
      <c r="AJ154" s="29"/>
      <c r="AK154" s="30"/>
      <c r="AL154" s="31"/>
      <c r="AM154" s="32" t="str">
        <f t="shared" si="33"/>
        <v/>
      </c>
      <c r="AN154" s="29"/>
      <c r="AO154" s="30"/>
      <c r="AP154" s="31"/>
      <c r="AQ154" s="32" t="str">
        <f t="shared" si="34"/>
        <v/>
      </c>
      <c r="AR154" s="20"/>
    </row>
    <row r="155" spans="2:44" ht="12" customHeight="1">
      <c r="B155" s="33">
        <f>IF(情報!$C153="","",情報!$C153)</f>
        <v>416</v>
      </c>
      <c r="C155" s="34" t="str">
        <f t="shared" si="24"/>
        <v/>
      </c>
      <c r="D155" s="35"/>
      <c r="E155" s="36"/>
      <c r="F155" s="37"/>
      <c r="G155" s="38" t="str">
        <f t="shared" si="25"/>
        <v/>
      </c>
      <c r="H155" s="35"/>
      <c r="I155" s="36"/>
      <c r="J155" s="37"/>
      <c r="K155" s="38" t="str">
        <f t="shared" si="26"/>
        <v/>
      </c>
      <c r="L155" s="35"/>
      <c r="M155" s="36"/>
      <c r="N155" s="37"/>
      <c r="O155" s="38" t="str">
        <f t="shared" si="27"/>
        <v/>
      </c>
      <c r="P155" s="35"/>
      <c r="Q155" s="36"/>
      <c r="R155" s="37"/>
      <c r="S155" s="38" t="str">
        <f t="shared" si="28"/>
        <v/>
      </c>
      <c r="T155" s="35"/>
      <c r="U155" s="36"/>
      <c r="V155" s="37"/>
      <c r="W155" s="38" t="str">
        <f t="shared" si="29"/>
        <v/>
      </c>
      <c r="X155" s="35"/>
      <c r="Y155" s="36"/>
      <c r="Z155" s="37"/>
      <c r="AA155" s="38" t="str">
        <f t="shared" si="30"/>
        <v/>
      </c>
      <c r="AB155" s="35"/>
      <c r="AC155" s="36"/>
      <c r="AD155" s="37"/>
      <c r="AE155" s="38" t="str">
        <f t="shared" si="31"/>
        <v/>
      </c>
      <c r="AF155" s="35"/>
      <c r="AG155" s="36"/>
      <c r="AH155" s="37"/>
      <c r="AI155" s="38" t="str">
        <f t="shared" si="32"/>
        <v/>
      </c>
      <c r="AJ155" s="35"/>
      <c r="AK155" s="36"/>
      <c r="AL155" s="37"/>
      <c r="AM155" s="38" t="str">
        <f t="shared" si="33"/>
        <v/>
      </c>
      <c r="AN155" s="35"/>
      <c r="AO155" s="36"/>
      <c r="AP155" s="37"/>
      <c r="AQ155" s="38" t="str">
        <f t="shared" si="34"/>
        <v/>
      </c>
      <c r="AR155" s="20"/>
    </row>
    <row r="156" spans="2:44" ht="12" customHeight="1">
      <c r="B156" s="21">
        <f>IF(情報!$C154="","",情報!$C154)</f>
        <v>417</v>
      </c>
      <c r="C156" s="22" t="str">
        <f t="shared" si="24"/>
        <v/>
      </c>
      <c r="D156" s="23"/>
      <c r="E156" s="24"/>
      <c r="F156" s="25"/>
      <c r="G156" s="26" t="str">
        <f t="shared" si="25"/>
        <v/>
      </c>
      <c r="H156" s="23"/>
      <c r="I156" s="24"/>
      <c r="J156" s="25"/>
      <c r="K156" s="26" t="str">
        <f t="shared" si="26"/>
        <v/>
      </c>
      <c r="L156" s="23"/>
      <c r="M156" s="24"/>
      <c r="N156" s="25"/>
      <c r="O156" s="26" t="str">
        <f t="shared" si="27"/>
        <v/>
      </c>
      <c r="P156" s="23"/>
      <c r="Q156" s="24"/>
      <c r="R156" s="25"/>
      <c r="S156" s="26" t="str">
        <f t="shared" si="28"/>
        <v/>
      </c>
      <c r="T156" s="23"/>
      <c r="U156" s="24"/>
      <c r="V156" s="25"/>
      <c r="W156" s="26" t="str">
        <f t="shared" si="29"/>
        <v/>
      </c>
      <c r="X156" s="23"/>
      <c r="Y156" s="24"/>
      <c r="Z156" s="25"/>
      <c r="AA156" s="26" t="str">
        <f t="shared" si="30"/>
        <v/>
      </c>
      <c r="AB156" s="23"/>
      <c r="AC156" s="24"/>
      <c r="AD156" s="25"/>
      <c r="AE156" s="26" t="str">
        <f t="shared" si="31"/>
        <v/>
      </c>
      <c r="AF156" s="23"/>
      <c r="AG156" s="24"/>
      <c r="AH156" s="25"/>
      <c r="AI156" s="26" t="str">
        <f t="shared" si="32"/>
        <v/>
      </c>
      <c r="AJ156" s="23"/>
      <c r="AK156" s="24"/>
      <c r="AL156" s="25"/>
      <c r="AM156" s="26" t="str">
        <f t="shared" si="33"/>
        <v/>
      </c>
      <c r="AN156" s="23"/>
      <c r="AO156" s="24"/>
      <c r="AP156" s="25"/>
      <c r="AQ156" s="26" t="str">
        <f t="shared" si="34"/>
        <v/>
      </c>
      <c r="AR156" s="20"/>
    </row>
    <row r="157" spans="2:44" ht="12" customHeight="1">
      <c r="B157" s="21">
        <f>IF(情報!$C155="","",情報!$C155)</f>
        <v>418</v>
      </c>
      <c r="C157" s="22" t="str">
        <f t="shared" si="24"/>
        <v/>
      </c>
      <c r="D157" s="23"/>
      <c r="E157" s="24"/>
      <c r="F157" s="25"/>
      <c r="G157" s="26" t="str">
        <f t="shared" si="25"/>
        <v/>
      </c>
      <c r="H157" s="23"/>
      <c r="I157" s="24"/>
      <c r="J157" s="25"/>
      <c r="K157" s="26" t="str">
        <f t="shared" si="26"/>
        <v/>
      </c>
      <c r="L157" s="23"/>
      <c r="M157" s="24"/>
      <c r="N157" s="25"/>
      <c r="O157" s="26" t="str">
        <f t="shared" si="27"/>
        <v/>
      </c>
      <c r="P157" s="23"/>
      <c r="Q157" s="24"/>
      <c r="R157" s="25"/>
      <c r="S157" s="26" t="str">
        <f t="shared" si="28"/>
        <v/>
      </c>
      <c r="T157" s="23"/>
      <c r="U157" s="24"/>
      <c r="V157" s="25"/>
      <c r="W157" s="26" t="str">
        <f t="shared" si="29"/>
        <v/>
      </c>
      <c r="X157" s="23"/>
      <c r="Y157" s="24"/>
      <c r="Z157" s="25"/>
      <c r="AA157" s="26" t="str">
        <f t="shared" si="30"/>
        <v/>
      </c>
      <c r="AB157" s="23"/>
      <c r="AC157" s="24"/>
      <c r="AD157" s="25"/>
      <c r="AE157" s="26" t="str">
        <f t="shared" si="31"/>
        <v/>
      </c>
      <c r="AF157" s="23"/>
      <c r="AG157" s="24"/>
      <c r="AH157" s="25"/>
      <c r="AI157" s="26" t="str">
        <f t="shared" si="32"/>
        <v/>
      </c>
      <c r="AJ157" s="23"/>
      <c r="AK157" s="24"/>
      <c r="AL157" s="25"/>
      <c r="AM157" s="26" t="str">
        <f t="shared" si="33"/>
        <v/>
      </c>
      <c r="AN157" s="23"/>
      <c r="AO157" s="24"/>
      <c r="AP157" s="25"/>
      <c r="AQ157" s="26" t="str">
        <f t="shared" si="34"/>
        <v/>
      </c>
      <c r="AR157" s="20"/>
    </row>
    <row r="158" spans="2:44" ht="12" customHeight="1">
      <c r="B158" s="21">
        <f>IF(情報!$C156="","",情報!$C156)</f>
        <v>419</v>
      </c>
      <c r="C158" s="22" t="str">
        <f t="shared" si="24"/>
        <v/>
      </c>
      <c r="D158" s="23"/>
      <c r="E158" s="24"/>
      <c r="F158" s="25"/>
      <c r="G158" s="26" t="str">
        <f t="shared" si="25"/>
        <v/>
      </c>
      <c r="H158" s="23"/>
      <c r="I158" s="24"/>
      <c r="J158" s="25"/>
      <c r="K158" s="26" t="str">
        <f t="shared" si="26"/>
        <v/>
      </c>
      <c r="L158" s="23"/>
      <c r="M158" s="24"/>
      <c r="N158" s="25"/>
      <c r="O158" s="26" t="str">
        <f t="shared" si="27"/>
        <v/>
      </c>
      <c r="P158" s="23"/>
      <c r="Q158" s="24"/>
      <c r="R158" s="25"/>
      <c r="S158" s="26" t="str">
        <f t="shared" si="28"/>
        <v/>
      </c>
      <c r="T158" s="23"/>
      <c r="U158" s="24"/>
      <c r="V158" s="25"/>
      <c r="W158" s="26" t="str">
        <f t="shared" si="29"/>
        <v/>
      </c>
      <c r="X158" s="23"/>
      <c r="Y158" s="24"/>
      <c r="Z158" s="25"/>
      <c r="AA158" s="26" t="str">
        <f t="shared" si="30"/>
        <v/>
      </c>
      <c r="AB158" s="23"/>
      <c r="AC158" s="24"/>
      <c r="AD158" s="25"/>
      <c r="AE158" s="26" t="str">
        <f t="shared" si="31"/>
        <v/>
      </c>
      <c r="AF158" s="23"/>
      <c r="AG158" s="24"/>
      <c r="AH158" s="25"/>
      <c r="AI158" s="26" t="str">
        <f t="shared" si="32"/>
        <v/>
      </c>
      <c r="AJ158" s="23"/>
      <c r="AK158" s="24"/>
      <c r="AL158" s="25"/>
      <c r="AM158" s="26" t="str">
        <f t="shared" si="33"/>
        <v/>
      </c>
      <c r="AN158" s="23"/>
      <c r="AO158" s="24"/>
      <c r="AP158" s="25"/>
      <c r="AQ158" s="26" t="str">
        <f t="shared" si="34"/>
        <v/>
      </c>
      <c r="AR158" s="20"/>
    </row>
    <row r="159" spans="2:44" ht="12" customHeight="1">
      <c r="B159" s="27">
        <f>IF(情報!$C157="","",情報!$C157)</f>
        <v>420</v>
      </c>
      <c r="C159" s="28" t="str">
        <f t="shared" si="24"/>
        <v/>
      </c>
      <c r="D159" s="29"/>
      <c r="E159" s="30"/>
      <c r="F159" s="31"/>
      <c r="G159" s="32" t="str">
        <f t="shared" si="25"/>
        <v/>
      </c>
      <c r="H159" s="29"/>
      <c r="I159" s="30"/>
      <c r="J159" s="31"/>
      <c r="K159" s="32" t="str">
        <f t="shared" si="26"/>
        <v/>
      </c>
      <c r="L159" s="29"/>
      <c r="M159" s="30"/>
      <c r="N159" s="31"/>
      <c r="O159" s="32" t="str">
        <f t="shared" si="27"/>
        <v/>
      </c>
      <c r="P159" s="29"/>
      <c r="Q159" s="30"/>
      <c r="R159" s="31"/>
      <c r="S159" s="32" t="str">
        <f t="shared" si="28"/>
        <v/>
      </c>
      <c r="T159" s="29"/>
      <c r="U159" s="30"/>
      <c r="V159" s="31"/>
      <c r="W159" s="32" t="str">
        <f t="shared" si="29"/>
        <v/>
      </c>
      <c r="X159" s="29"/>
      <c r="Y159" s="30"/>
      <c r="Z159" s="31"/>
      <c r="AA159" s="32" t="str">
        <f t="shared" si="30"/>
        <v/>
      </c>
      <c r="AB159" s="29"/>
      <c r="AC159" s="30"/>
      <c r="AD159" s="31"/>
      <c r="AE159" s="32" t="str">
        <f t="shared" si="31"/>
        <v/>
      </c>
      <c r="AF159" s="29"/>
      <c r="AG159" s="30"/>
      <c r="AH159" s="31"/>
      <c r="AI159" s="32" t="str">
        <f t="shared" si="32"/>
        <v/>
      </c>
      <c r="AJ159" s="29"/>
      <c r="AK159" s="30"/>
      <c r="AL159" s="31"/>
      <c r="AM159" s="32" t="str">
        <f t="shared" si="33"/>
        <v/>
      </c>
      <c r="AN159" s="29"/>
      <c r="AO159" s="30"/>
      <c r="AP159" s="31"/>
      <c r="AQ159" s="32" t="str">
        <f t="shared" si="34"/>
        <v/>
      </c>
      <c r="AR159" s="20"/>
    </row>
    <row r="160" spans="2:44" ht="12" customHeight="1">
      <c r="B160" s="33">
        <f>IF(情報!$C158="","",情報!$C158)</f>
        <v>421</v>
      </c>
      <c r="C160" s="34" t="str">
        <f t="shared" si="24"/>
        <v/>
      </c>
      <c r="D160" s="35"/>
      <c r="E160" s="36"/>
      <c r="F160" s="37"/>
      <c r="G160" s="38" t="str">
        <f t="shared" si="25"/>
        <v/>
      </c>
      <c r="H160" s="35"/>
      <c r="I160" s="36"/>
      <c r="J160" s="37"/>
      <c r="K160" s="38" t="str">
        <f t="shared" si="26"/>
        <v/>
      </c>
      <c r="L160" s="35"/>
      <c r="M160" s="36"/>
      <c r="N160" s="37"/>
      <c r="O160" s="38" t="str">
        <f t="shared" si="27"/>
        <v/>
      </c>
      <c r="P160" s="35"/>
      <c r="Q160" s="36"/>
      <c r="R160" s="37"/>
      <c r="S160" s="38" t="str">
        <f t="shared" si="28"/>
        <v/>
      </c>
      <c r="T160" s="35"/>
      <c r="U160" s="36"/>
      <c r="V160" s="37"/>
      <c r="W160" s="38" t="str">
        <f t="shared" si="29"/>
        <v/>
      </c>
      <c r="X160" s="35"/>
      <c r="Y160" s="36"/>
      <c r="Z160" s="37"/>
      <c r="AA160" s="38" t="str">
        <f t="shared" si="30"/>
        <v/>
      </c>
      <c r="AB160" s="35"/>
      <c r="AC160" s="36"/>
      <c r="AD160" s="37"/>
      <c r="AE160" s="38" t="str">
        <f t="shared" si="31"/>
        <v/>
      </c>
      <c r="AF160" s="35"/>
      <c r="AG160" s="36"/>
      <c r="AH160" s="37"/>
      <c r="AI160" s="38" t="str">
        <f t="shared" si="32"/>
        <v/>
      </c>
      <c r="AJ160" s="35"/>
      <c r="AK160" s="36"/>
      <c r="AL160" s="37"/>
      <c r="AM160" s="38" t="str">
        <f t="shared" si="33"/>
        <v/>
      </c>
      <c r="AN160" s="35"/>
      <c r="AO160" s="36"/>
      <c r="AP160" s="37"/>
      <c r="AQ160" s="38" t="str">
        <f t="shared" si="34"/>
        <v/>
      </c>
      <c r="AR160" s="20"/>
    </row>
    <row r="161" spans="2:44" ht="12" customHeight="1">
      <c r="B161" s="21">
        <f>IF(情報!$C159="","",情報!$C159)</f>
        <v>422</v>
      </c>
      <c r="C161" s="22" t="str">
        <f t="shared" si="24"/>
        <v/>
      </c>
      <c r="D161" s="23"/>
      <c r="E161" s="24"/>
      <c r="F161" s="25"/>
      <c r="G161" s="26" t="str">
        <f t="shared" si="25"/>
        <v/>
      </c>
      <c r="H161" s="23"/>
      <c r="I161" s="24"/>
      <c r="J161" s="25"/>
      <c r="K161" s="26" t="str">
        <f t="shared" si="26"/>
        <v/>
      </c>
      <c r="L161" s="23"/>
      <c r="M161" s="24"/>
      <c r="N161" s="25"/>
      <c r="O161" s="26" t="str">
        <f t="shared" si="27"/>
        <v/>
      </c>
      <c r="P161" s="23"/>
      <c r="Q161" s="24"/>
      <c r="R161" s="25"/>
      <c r="S161" s="26" t="str">
        <f t="shared" si="28"/>
        <v/>
      </c>
      <c r="T161" s="23"/>
      <c r="U161" s="24"/>
      <c r="V161" s="25"/>
      <c r="W161" s="26" t="str">
        <f t="shared" si="29"/>
        <v/>
      </c>
      <c r="X161" s="23"/>
      <c r="Y161" s="24"/>
      <c r="Z161" s="25"/>
      <c r="AA161" s="26" t="str">
        <f t="shared" si="30"/>
        <v/>
      </c>
      <c r="AB161" s="23"/>
      <c r="AC161" s="24"/>
      <c r="AD161" s="25"/>
      <c r="AE161" s="26" t="str">
        <f t="shared" si="31"/>
        <v/>
      </c>
      <c r="AF161" s="23"/>
      <c r="AG161" s="24"/>
      <c r="AH161" s="25"/>
      <c r="AI161" s="26" t="str">
        <f t="shared" si="32"/>
        <v/>
      </c>
      <c r="AJ161" s="23"/>
      <c r="AK161" s="24"/>
      <c r="AL161" s="25"/>
      <c r="AM161" s="26" t="str">
        <f t="shared" si="33"/>
        <v/>
      </c>
      <c r="AN161" s="23"/>
      <c r="AO161" s="24"/>
      <c r="AP161" s="25"/>
      <c r="AQ161" s="26" t="str">
        <f t="shared" si="34"/>
        <v/>
      </c>
      <c r="AR161" s="20"/>
    </row>
    <row r="162" spans="2:44" ht="12" customHeight="1">
      <c r="B162" s="21">
        <f>IF(情報!$C160="","",情報!$C160)</f>
        <v>423</v>
      </c>
      <c r="C162" s="22" t="str">
        <f t="shared" si="24"/>
        <v/>
      </c>
      <c r="D162" s="23"/>
      <c r="E162" s="24"/>
      <c r="F162" s="25"/>
      <c r="G162" s="26" t="str">
        <f t="shared" si="25"/>
        <v/>
      </c>
      <c r="H162" s="23"/>
      <c r="I162" s="24"/>
      <c r="J162" s="25"/>
      <c r="K162" s="26" t="str">
        <f t="shared" si="26"/>
        <v/>
      </c>
      <c r="L162" s="23"/>
      <c r="M162" s="24"/>
      <c r="N162" s="25"/>
      <c r="O162" s="26" t="str">
        <f t="shared" si="27"/>
        <v/>
      </c>
      <c r="P162" s="23"/>
      <c r="Q162" s="24"/>
      <c r="R162" s="25"/>
      <c r="S162" s="26" t="str">
        <f t="shared" si="28"/>
        <v/>
      </c>
      <c r="T162" s="23"/>
      <c r="U162" s="24"/>
      <c r="V162" s="25"/>
      <c r="W162" s="26" t="str">
        <f t="shared" si="29"/>
        <v/>
      </c>
      <c r="X162" s="23"/>
      <c r="Y162" s="24"/>
      <c r="Z162" s="25"/>
      <c r="AA162" s="26" t="str">
        <f t="shared" si="30"/>
        <v/>
      </c>
      <c r="AB162" s="23"/>
      <c r="AC162" s="24"/>
      <c r="AD162" s="25"/>
      <c r="AE162" s="26" t="str">
        <f t="shared" si="31"/>
        <v/>
      </c>
      <c r="AF162" s="23"/>
      <c r="AG162" s="24"/>
      <c r="AH162" s="25"/>
      <c r="AI162" s="26" t="str">
        <f t="shared" si="32"/>
        <v/>
      </c>
      <c r="AJ162" s="23"/>
      <c r="AK162" s="24"/>
      <c r="AL162" s="25"/>
      <c r="AM162" s="26" t="str">
        <f t="shared" si="33"/>
        <v/>
      </c>
      <c r="AN162" s="23"/>
      <c r="AO162" s="24"/>
      <c r="AP162" s="25"/>
      <c r="AQ162" s="26" t="str">
        <f t="shared" si="34"/>
        <v/>
      </c>
      <c r="AR162" s="20"/>
    </row>
    <row r="163" spans="2:44" ht="12" customHeight="1">
      <c r="B163" s="21">
        <f>IF(情報!$C161="","",情報!$C161)</f>
        <v>424</v>
      </c>
      <c r="C163" s="22" t="str">
        <f t="shared" si="24"/>
        <v/>
      </c>
      <c r="D163" s="23"/>
      <c r="E163" s="24"/>
      <c r="F163" s="25"/>
      <c r="G163" s="26" t="str">
        <f t="shared" si="25"/>
        <v/>
      </c>
      <c r="H163" s="23"/>
      <c r="I163" s="24"/>
      <c r="J163" s="25"/>
      <c r="K163" s="26" t="str">
        <f t="shared" si="26"/>
        <v/>
      </c>
      <c r="L163" s="23"/>
      <c r="M163" s="24"/>
      <c r="N163" s="25"/>
      <c r="O163" s="26" t="str">
        <f t="shared" si="27"/>
        <v/>
      </c>
      <c r="P163" s="23"/>
      <c r="Q163" s="24"/>
      <c r="R163" s="25"/>
      <c r="S163" s="26" t="str">
        <f t="shared" si="28"/>
        <v/>
      </c>
      <c r="T163" s="23"/>
      <c r="U163" s="24"/>
      <c r="V163" s="25"/>
      <c r="W163" s="26" t="str">
        <f t="shared" si="29"/>
        <v/>
      </c>
      <c r="X163" s="23"/>
      <c r="Y163" s="24"/>
      <c r="Z163" s="25"/>
      <c r="AA163" s="26" t="str">
        <f t="shared" si="30"/>
        <v/>
      </c>
      <c r="AB163" s="23"/>
      <c r="AC163" s="24"/>
      <c r="AD163" s="25"/>
      <c r="AE163" s="26" t="str">
        <f t="shared" si="31"/>
        <v/>
      </c>
      <c r="AF163" s="23"/>
      <c r="AG163" s="24"/>
      <c r="AH163" s="25"/>
      <c r="AI163" s="26" t="str">
        <f t="shared" si="32"/>
        <v/>
      </c>
      <c r="AJ163" s="23"/>
      <c r="AK163" s="24"/>
      <c r="AL163" s="25"/>
      <c r="AM163" s="26" t="str">
        <f t="shared" si="33"/>
        <v/>
      </c>
      <c r="AN163" s="23"/>
      <c r="AO163" s="24"/>
      <c r="AP163" s="25"/>
      <c r="AQ163" s="26" t="str">
        <f t="shared" si="34"/>
        <v/>
      </c>
      <c r="AR163" s="20"/>
    </row>
    <row r="164" spans="2:44" ht="12" customHeight="1">
      <c r="B164" s="27">
        <f>IF(情報!$C162="","",情報!$C162)</f>
        <v>425</v>
      </c>
      <c r="C164" s="28" t="str">
        <f t="shared" si="24"/>
        <v/>
      </c>
      <c r="D164" s="29"/>
      <c r="E164" s="30"/>
      <c r="F164" s="31"/>
      <c r="G164" s="32" t="str">
        <f t="shared" si="25"/>
        <v/>
      </c>
      <c r="H164" s="29"/>
      <c r="I164" s="30"/>
      <c r="J164" s="31"/>
      <c r="K164" s="32" t="str">
        <f t="shared" si="26"/>
        <v/>
      </c>
      <c r="L164" s="29"/>
      <c r="M164" s="30"/>
      <c r="N164" s="31"/>
      <c r="O164" s="32" t="str">
        <f t="shared" si="27"/>
        <v/>
      </c>
      <c r="P164" s="29"/>
      <c r="Q164" s="30"/>
      <c r="R164" s="31"/>
      <c r="S164" s="32" t="str">
        <f t="shared" si="28"/>
        <v/>
      </c>
      <c r="T164" s="29"/>
      <c r="U164" s="30"/>
      <c r="V164" s="31"/>
      <c r="W164" s="32" t="str">
        <f t="shared" si="29"/>
        <v/>
      </c>
      <c r="X164" s="29"/>
      <c r="Y164" s="30"/>
      <c r="Z164" s="31"/>
      <c r="AA164" s="32" t="str">
        <f t="shared" si="30"/>
        <v/>
      </c>
      <c r="AB164" s="29"/>
      <c r="AC164" s="30"/>
      <c r="AD164" s="31"/>
      <c r="AE164" s="32" t="str">
        <f t="shared" si="31"/>
        <v/>
      </c>
      <c r="AF164" s="29"/>
      <c r="AG164" s="30"/>
      <c r="AH164" s="31"/>
      <c r="AI164" s="32" t="str">
        <f t="shared" si="32"/>
        <v/>
      </c>
      <c r="AJ164" s="29"/>
      <c r="AK164" s="30"/>
      <c r="AL164" s="31"/>
      <c r="AM164" s="32" t="str">
        <f t="shared" si="33"/>
        <v/>
      </c>
      <c r="AN164" s="29"/>
      <c r="AO164" s="30"/>
      <c r="AP164" s="31"/>
      <c r="AQ164" s="32" t="str">
        <f t="shared" si="34"/>
        <v/>
      </c>
      <c r="AR164" s="20"/>
    </row>
    <row r="165" spans="2:44" ht="12" customHeight="1">
      <c r="B165" s="33">
        <f>IF(情報!$C163="","",情報!$C163)</f>
        <v>426</v>
      </c>
      <c r="C165" s="34" t="str">
        <f t="shared" ref="C165:C184" si="35">IF(ISERROR(VLOOKUP($B165,名列,2,FALSE)&amp;""),"",VLOOKUP($B165,名列,2,FALSE)&amp;"")</f>
        <v/>
      </c>
      <c r="D165" s="35"/>
      <c r="E165" s="36"/>
      <c r="F165" s="37"/>
      <c r="G165" s="38" t="str">
        <f t="shared" si="25"/>
        <v/>
      </c>
      <c r="H165" s="35"/>
      <c r="I165" s="36"/>
      <c r="J165" s="37"/>
      <c r="K165" s="38" t="str">
        <f t="shared" si="26"/>
        <v/>
      </c>
      <c r="L165" s="35"/>
      <c r="M165" s="36"/>
      <c r="N165" s="37"/>
      <c r="O165" s="38" t="str">
        <f t="shared" si="27"/>
        <v/>
      </c>
      <c r="P165" s="35"/>
      <c r="Q165" s="36"/>
      <c r="R165" s="37"/>
      <c r="S165" s="38" t="str">
        <f t="shared" si="28"/>
        <v/>
      </c>
      <c r="T165" s="35"/>
      <c r="U165" s="36"/>
      <c r="V165" s="37"/>
      <c r="W165" s="38" t="str">
        <f t="shared" si="29"/>
        <v/>
      </c>
      <c r="X165" s="35"/>
      <c r="Y165" s="36"/>
      <c r="Z165" s="37"/>
      <c r="AA165" s="38" t="str">
        <f t="shared" si="30"/>
        <v/>
      </c>
      <c r="AB165" s="35"/>
      <c r="AC165" s="36"/>
      <c r="AD165" s="37"/>
      <c r="AE165" s="38" t="str">
        <f t="shared" si="31"/>
        <v/>
      </c>
      <c r="AF165" s="35"/>
      <c r="AG165" s="36"/>
      <c r="AH165" s="37"/>
      <c r="AI165" s="38" t="str">
        <f t="shared" si="32"/>
        <v/>
      </c>
      <c r="AJ165" s="35"/>
      <c r="AK165" s="36"/>
      <c r="AL165" s="37"/>
      <c r="AM165" s="38" t="str">
        <f t="shared" si="33"/>
        <v/>
      </c>
      <c r="AN165" s="35"/>
      <c r="AO165" s="36"/>
      <c r="AP165" s="37"/>
      <c r="AQ165" s="38" t="str">
        <f t="shared" si="34"/>
        <v/>
      </c>
      <c r="AR165" s="20"/>
    </row>
    <row r="166" spans="2:44" ht="12" customHeight="1">
      <c r="B166" s="21">
        <f>IF(情報!$C164="","",情報!$C164)</f>
        <v>427</v>
      </c>
      <c r="C166" s="22" t="str">
        <f t="shared" si="35"/>
        <v/>
      </c>
      <c r="D166" s="23"/>
      <c r="E166" s="24"/>
      <c r="F166" s="25"/>
      <c r="G166" s="26" t="str">
        <f t="shared" si="25"/>
        <v/>
      </c>
      <c r="H166" s="23"/>
      <c r="I166" s="24"/>
      <c r="J166" s="25"/>
      <c r="K166" s="26" t="str">
        <f t="shared" si="26"/>
        <v/>
      </c>
      <c r="L166" s="23"/>
      <c r="M166" s="24"/>
      <c r="N166" s="25"/>
      <c r="O166" s="26" t="str">
        <f t="shared" si="27"/>
        <v/>
      </c>
      <c r="P166" s="23"/>
      <c r="Q166" s="24"/>
      <c r="R166" s="25"/>
      <c r="S166" s="26" t="str">
        <f t="shared" si="28"/>
        <v/>
      </c>
      <c r="T166" s="23"/>
      <c r="U166" s="24"/>
      <c r="V166" s="25"/>
      <c r="W166" s="26" t="str">
        <f t="shared" si="29"/>
        <v/>
      </c>
      <c r="X166" s="23"/>
      <c r="Y166" s="24"/>
      <c r="Z166" s="25"/>
      <c r="AA166" s="26" t="str">
        <f t="shared" si="30"/>
        <v/>
      </c>
      <c r="AB166" s="23"/>
      <c r="AC166" s="24"/>
      <c r="AD166" s="25"/>
      <c r="AE166" s="26" t="str">
        <f t="shared" si="31"/>
        <v/>
      </c>
      <c r="AF166" s="23"/>
      <c r="AG166" s="24"/>
      <c r="AH166" s="25"/>
      <c r="AI166" s="26" t="str">
        <f t="shared" si="32"/>
        <v/>
      </c>
      <c r="AJ166" s="23"/>
      <c r="AK166" s="24"/>
      <c r="AL166" s="25"/>
      <c r="AM166" s="26" t="str">
        <f t="shared" si="33"/>
        <v/>
      </c>
      <c r="AN166" s="23"/>
      <c r="AO166" s="24"/>
      <c r="AP166" s="25"/>
      <c r="AQ166" s="26" t="str">
        <f t="shared" si="34"/>
        <v/>
      </c>
      <c r="AR166" s="20"/>
    </row>
    <row r="167" spans="2:44" ht="12" customHeight="1">
      <c r="B167" s="21">
        <f>IF(情報!$C165="","",情報!$C165)</f>
        <v>428</v>
      </c>
      <c r="C167" s="22" t="str">
        <f t="shared" si="35"/>
        <v/>
      </c>
      <c r="D167" s="23"/>
      <c r="E167" s="24"/>
      <c r="F167" s="25"/>
      <c r="G167" s="26" t="str">
        <f t="shared" si="25"/>
        <v/>
      </c>
      <c r="H167" s="23"/>
      <c r="I167" s="24"/>
      <c r="J167" s="25"/>
      <c r="K167" s="26" t="str">
        <f t="shared" si="26"/>
        <v/>
      </c>
      <c r="L167" s="23"/>
      <c r="M167" s="24"/>
      <c r="N167" s="25"/>
      <c r="O167" s="26" t="str">
        <f t="shared" si="27"/>
        <v/>
      </c>
      <c r="P167" s="23"/>
      <c r="Q167" s="24"/>
      <c r="R167" s="25"/>
      <c r="S167" s="26" t="str">
        <f t="shared" si="28"/>
        <v/>
      </c>
      <c r="T167" s="23"/>
      <c r="U167" s="24"/>
      <c r="V167" s="25"/>
      <c r="W167" s="26" t="str">
        <f t="shared" si="29"/>
        <v/>
      </c>
      <c r="X167" s="23"/>
      <c r="Y167" s="24"/>
      <c r="Z167" s="25"/>
      <c r="AA167" s="26" t="str">
        <f t="shared" si="30"/>
        <v/>
      </c>
      <c r="AB167" s="23"/>
      <c r="AC167" s="24"/>
      <c r="AD167" s="25"/>
      <c r="AE167" s="26" t="str">
        <f t="shared" si="31"/>
        <v/>
      </c>
      <c r="AF167" s="23"/>
      <c r="AG167" s="24"/>
      <c r="AH167" s="25"/>
      <c r="AI167" s="26" t="str">
        <f t="shared" si="32"/>
        <v/>
      </c>
      <c r="AJ167" s="23"/>
      <c r="AK167" s="24"/>
      <c r="AL167" s="25"/>
      <c r="AM167" s="26" t="str">
        <f t="shared" si="33"/>
        <v/>
      </c>
      <c r="AN167" s="23"/>
      <c r="AO167" s="24"/>
      <c r="AP167" s="25"/>
      <c r="AQ167" s="26" t="str">
        <f t="shared" si="34"/>
        <v/>
      </c>
      <c r="AR167" s="20"/>
    </row>
    <row r="168" spans="2:44" ht="12" customHeight="1">
      <c r="B168" s="21">
        <f>IF(情報!$C166="","",情報!$C166)</f>
        <v>429</v>
      </c>
      <c r="C168" s="22" t="str">
        <f t="shared" si="35"/>
        <v/>
      </c>
      <c r="D168" s="23"/>
      <c r="E168" s="24"/>
      <c r="F168" s="25"/>
      <c r="G168" s="26" t="str">
        <f t="shared" si="25"/>
        <v/>
      </c>
      <c r="H168" s="23"/>
      <c r="I168" s="24"/>
      <c r="J168" s="25"/>
      <c r="K168" s="26" t="str">
        <f t="shared" si="26"/>
        <v/>
      </c>
      <c r="L168" s="23"/>
      <c r="M168" s="24"/>
      <c r="N168" s="25"/>
      <c r="O168" s="26" t="str">
        <f t="shared" si="27"/>
        <v/>
      </c>
      <c r="P168" s="23"/>
      <c r="Q168" s="24"/>
      <c r="R168" s="25"/>
      <c r="S168" s="26" t="str">
        <f t="shared" si="28"/>
        <v/>
      </c>
      <c r="T168" s="23"/>
      <c r="U168" s="24"/>
      <c r="V168" s="25"/>
      <c r="W168" s="26" t="str">
        <f t="shared" si="29"/>
        <v/>
      </c>
      <c r="X168" s="23"/>
      <c r="Y168" s="24"/>
      <c r="Z168" s="25"/>
      <c r="AA168" s="26" t="str">
        <f t="shared" si="30"/>
        <v/>
      </c>
      <c r="AB168" s="23"/>
      <c r="AC168" s="24"/>
      <c r="AD168" s="25"/>
      <c r="AE168" s="26" t="str">
        <f t="shared" si="31"/>
        <v/>
      </c>
      <c r="AF168" s="23"/>
      <c r="AG168" s="24"/>
      <c r="AH168" s="25"/>
      <c r="AI168" s="26" t="str">
        <f t="shared" si="32"/>
        <v/>
      </c>
      <c r="AJ168" s="23"/>
      <c r="AK168" s="24"/>
      <c r="AL168" s="25"/>
      <c r="AM168" s="26" t="str">
        <f t="shared" si="33"/>
        <v/>
      </c>
      <c r="AN168" s="23"/>
      <c r="AO168" s="24"/>
      <c r="AP168" s="25"/>
      <c r="AQ168" s="26" t="str">
        <f t="shared" si="34"/>
        <v/>
      </c>
      <c r="AR168" s="20"/>
    </row>
    <row r="169" spans="2:44" ht="12" customHeight="1">
      <c r="B169" s="27">
        <f>IF(情報!$C167="","",情報!$C167)</f>
        <v>430</v>
      </c>
      <c r="C169" s="28" t="str">
        <f t="shared" si="35"/>
        <v/>
      </c>
      <c r="D169" s="29"/>
      <c r="E169" s="30"/>
      <c r="F169" s="31"/>
      <c r="G169" s="32" t="str">
        <f t="shared" si="25"/>
        <v/>
      </c>
      <c r="H169" s="29"/>
      <c r="I169" s="30"/>
      <c r="J169" s="31"/>
      <c r="K169" s="32" t="str">
        <f t="shared" si="26"/>
        <v/>
      </c>
      <c r="L169" s="29"/>
      <c r="M169" s="30"/>
      <c r="N169" s="31"/>
      <c r="O169" s="32" t="str">
        <f t="shared" si="27"/>
        <v/>
      </c>
      <c r="P169" s="29"/>
      <c r="Q169" s="30"/>
      <c r="R169" s="31"/>
      <c r="S169" s="32" t="str">
        <f t="shared" si="28"/>
        <v/>
      </c>
      <c r="T169" s="29"/>
      <c r="U169" s="30"/>
      <c r="V169" s="31"/>
      <c r="W169" s="32" t="str">
        <f t="shared" si="29"/>
        <v/>
      </c>
      <c r="X169" s="29"/>
      <c r="Y169" s="30"/>
      <c r="Z169" s="31"/>
      <c r="AA169" s="32" t="str">
        <f t="shared" si="30"/>
        <v/>
      </c>
      <c r="AB169" s="29"/>
      <c r="AC169" s="30"/>
      <c r="AD169" s="31"/>
      <c r="AE169" s="32" t="str">
        <f t="shared" si="31"/>
        <v/>
      </c>
      <c r="AF169" s="29"/>
      <c r="AG169" s="30"/>
      <c r="AH169" s="31"/>
      <c r="AI169" s="32" t="str">
        <f t="shared" si="32"/>
        <v/>
      </c>
      <c r="AJ169" s="29"/>
      <c r="AK169" s="30"/>
      <c r="AL169" s="31"/>
      <c r="AM169" s="32" t="str">
        <f t="shared" si="33"/>
        <v/>
      </c>
      <c r="AN169" s="29"/>
      <c r="AO169" s="30"/>
      <c r="AP169" s="31"/>
      <c r="AQ169" s="32" t="str">
        <f t="shared" si="34"/>
        <v/>
      </c>
      <c r="AR169" s="20"/>
    </row>
    <row r="170" spans="2:44" ht="12" customHeight="1">
      <c r="B170" s="33">
        <f>IF(情報!$C168="","",情報!$C168)</f>
        <v>431</v>
      </c>
      <c r="C170" s="34" t="str">
        <f t="shared" si="35"/>
        <v/>
      </c>
      <c r="D170" s="35"/>
      <c r="E170" s="36"/>
      <c r="F170" s="37"/>
      <c r="G170" s="38" t="str">
        <f t="shared" si="25"/>
        <v/>
      </c>
      <c r="H170" s="35"/>
      <c r="I170" s="36"/>
      <c r="J170" s="37"/>
      <c r="K170" s="38" t="str">
        <f t="shared" si="26"/>
        <v/>
      </c>
      <c r="L170" s="35"/>
      <c r="M170" s="36"/>
      <c r="N170" s="37"/>
      <c r="O170" s="38" t="str">
        <f t="shared" si="27"/>
        <v/>
      </c>
      <c r="P170" s="35"/>
      <c r="Q170" s="36"/>
      <c r="R170" s="37"/>
      <c r="S170" s="38" t="str">
        <f t="shared" si="28"/>
        <v/>
      </c>
      <c r="T170" s="35"/>
      <c r="U170" s="36"/>
      <c r="V170" s="37"/>
      <c r="W170" s="38" t="str">
        <f t="shared" si="29"/>
        <v/>
      </c>
      <c r="X170" s="35"/>
      <c r="Y170" s="36"/>
      <c r="Z170" s="37"/>
      <c r="AA170" s="38" t="str">
        <f t="shared" si="30"/>
        <v/>
      </c>
      <c r="AB170" s="35"/>
      <c r="AC170" s="36"/>
      <c r="AD170" s="37"/>
      <c r="AE170" s="38" t="str">
        <f t="shared" si="31"/>
        <v/>
      </c>
      <c r="AF170" s="35"/>
      <c r="AG170" s="36"/>
      <c r="AH170" s="37"/>
      <c r="AI170" s="38" t="str">
        <f t="shared" si="32"/>
        <v/>
      </c>
      <c r="AJ170" s="35"/>
      <c r="AK170" s="36"/>
      <c r="AL170" s="37"/>
      <c r="AM170" s="38" t="str">
        <f t="shared" si="33"/>
        <v/>
      </c>
      <c r="AN170" s="35"/>
      <c r="AO170" s="36"/>
      <c r="AP170" s="37"/>
      <c r="AQ170" s="38" t="str">
        <f t="shared" si="34"/>
        <v/>
      </c>
      <c r="AR170" s="20"/>
    </row>
    <row r="171" spans="2:44" ht="12" customHeight="1">
      <c r="B171" s="21">
        <f>IF(情報!$C169="","",情報!$C169)</f>
        <v>432</v>
      </c>
      <c r="C171" s="22" t="str">
        <f t="shared" si="35"/>
        <v/>
      </c>
      <c r="D171" s="23"/>
      <c r="E171" s="24"/>
      <c r="F171" s="25"/>
      <c r="G171" s="26" t="str">
        <f t="shared" si="25"/>
        <v/>
      </c>
      <c r="H171" s="23"/>
      <c r="I171" s="24"/>
      <c r="J171" s="25"/>
      <c r="K171" s="26" t="str">
        <f t="shared" si="26"/>
        <v/>
      </c>
      <c r="L171" s="23"/>
      <c r="M171" s="24"/>
      <c r="N171" s="25"/>
      <c r="O171" s="26" t="str">
        <f t="shared" si="27"/>
        <v/>
      </c>
      <c r="P171" s="23"/>
      <c r="Q171" s="24"/>
      <c r="R171" s="25"/>
      <c r="S171" s="26" t="str">
        <f t="shared" si="28"/>
        <v/>
      </c>
      <c r="T171" s="23"/>
      <c r="U171" s="24"/>
      <c r="V171" s="25"/>
      <c r="W171" s="26" t="str">
        <f t="shared" si="29"/>
        <v/>
      </c>
      <c r="X171" s="23"/>
      <c r="Y171" s="24"/>
      <c r="Z171" s="25"/>
      <c r="AA171" s="26" t="str">
        <f t="shared" si="30"/>
        <v/>
      </c>
      <c r="AB171" s="23"/>
      <c r="AC171" s="24"/>
      <c r="AD171" s="25"/>
      <c r="AE171" s="26" t="str">
        <f t="shared" si="31"/>
        <v/>
      </c>
      <c r="AF171" s="23"/>
      <c r="AG171" s="24"/>
      <c r="AH171" s="25"/>
      <c r="AI171" s="26" t="str">
        <f t="shared" si="32"/>
        <v/>
      </c>
      <c r="AJ171" s="23"/>
      <c r="AK171" s="24"/>
      <c r="AL171" s="25"/>
      <c r="AM171" s="26" t="str">
        <f t="shared" si="33"/>
        <v/>
      </c>
      <c r="AN171" s="23"/>
      <c r="AO171" s="24"/>
      <c r="AP171" s="25"/>
      <c r="AQ171" s="26" t="str">
        <f t="shared" si="34"/>
        <v/>
      </c>
      <c r="AR171" s="20"/>
    </row>
    <row r="172" spans="2:44" ht="12" customHeight="1">
      <c r="B172" s="21">
        <f>IF(情報!$C170="","",情報!$C170)</f>
        <v>433</v>
      </c>
      <c r="C172" s="22" t="str">
        <f t="shared" si="35"/>
        <v/>
      </c>
      <c r="D172" s="23"/>
      <c r="E172" s="24"/>
      <c r="F172" s="25"/>
      <c r="G172" s="26" t="str">
        <f t="shared" si="25"/>
        <v/>
      </c>
      <c r="H172" s="23"/>
      <c r="I172" s="24"/>
      <c r="J172" s="25"/>
      <c r="K172" s="26" t="str">
        <f t="shared" si="26"/>
        <v/>
      </c>
      <c r="L172" s="23"/>
      <c r="M172" s="24"/>
      <c r="N172" s="25"/>
      <c r="O172" s="26" t="str">
        <f t="shared" si="27"/>
        <v/>
      </c>
      <c r="P172" s="23"/>
      <c r="Q172" s="24"/>
      <c r="R172" s="25"/>
      <c r="S172" s="26" t="str">
        <f t="shared" si="28"/>
        <v/>
      </c>
      <c r="T172" s="23"/>
      <c r="U172" s="24"/>
      <c r="V172" s="25"/>
      <c r="W172" s="26" t="str">
        <f t="shared" si="29"/>
        <v/>
      </c>
      <c r="X172" s="23"/>
      <c r="Y172" s="24"/>
      <c r="Z172" s="25"/>
      <c r="AA172" s="26" t="str">
        <f t="shared" si="30"/>
        <v/>
      </c>
      <c r="AB172" s="23"/>
      <c r="AC172" s="24"/>
      <c r="AD172" s="25"/>
      <c r="AE172" s="26" t="str">
        <f t="shared" si="31"/>
        <v/>
      </c>
      <c r="AF172" s="23"/>
      <c r="AG172" s="24"/>
      <c r="AH172" s="25"/>
      <c r="AI172" s="26" t="str">
        <f t="shared" si="32"/>
        <v/>
      </c>
      <c r="AJ172" s="23"/>
      <c r="AK172" s="24"/>
      <c r="AL172" s="25"/>
      <c r="AM172" s="26" t="str">
        <f t="shared" si="33"/>
        <v/>
      </c>
      <c r="AN172" s="23"/>
      <c r="AO172" s="24"/>
      <c r="AP172" s="25"/>
      <c r="AQ172" s="26" t="str">
        <f t="shared" si="34"/>
        <v/>
      </c>
      <c r="AR172" s="20"/>
    </row>
    <row r="173" spans="2:44" ht="12" customHeight="1">
      <c r="B173" s="21">
        <f>IF(情報!$C171="","",情報!$C171)</f>
        <v>434</v>
      </c>
      <c r="C173" s="22" t="str">
        <f t="shared" si="35"/>
        <v/>
      </c>
      <c r="D173" s="23"/>
      <c r="E173" s="24"/>
      <c r="F173" s="25"/>
      <c r="G173" s="26" t="str">
        <f t="shared" si="25"/>
        <v/>
      </c>
      <c r="H173" s="23"/>
      <c r="I173" s="24"/>
      <c r="J173" s="25"/>
      <c r="K173" s="26" t="str">
        <f t="shared" si="26"/>
        <v/>
      </c>
      <c r="L173" s="23"/>
      <c r="M173" s="24"/>
      <c r="N173" s="25"/>
      <c r="O173" s="26" t="str">
        <f t="shared" si="27"/>
        <v/>
      </c>
      <c r="P173" s="23"/>
      <c r="Q173" s="24"/>
      <c r="R173" s="25"/>
      <c r="S173" s="26" t="str">
        <f t="shared" si="28"/>
        <v/>
      </c>
      <c r="T173" s="23"/>
      <c r="U173" s="24"/>
      <c r="V173" s="25"/>
      <c r="W173" s="26" t="str">
        <f t="shared" si="29"/>
        <v/>
      </c>
      <c r="X173" s="23"/>
      <c r="Y173" s="24"/>
      <c r="Z173" s="25"/>
      <c r="AA173" s="26" t="str">
        <f t="shared" si="30"/>
        <v/>
      </c>
      <c r="AB173" s="23"/>
      <c r="AC173" s="24"/>
      <c r="AD173" s="25"/>
      <c r="AE173" s="26" t="str">
        <f t="shared" si="31"/>
        <v/>
      </c>
      <c r="AF173" s="23"/>
      <c r="AG173" s="24"/>
      <c r="AH173" s="25"/>
      <c r="AI173" s="26" t="str">
        <f t="shared" si="32"/>
        <v/>
      </c>
      <c r="AJ173" s="23"/>
      <c r="AK173" s="24"/>
      <c r="AL173" s="25"/>
      <c r="AM173" s="26" t="str">
        <f t="shared" si="33"/>
        <v/>
      </c>
      <c r="AN173" s="23"/>
      <c r="AO173" s="24"/>
      <c r="AP173" s="25"/>
      <c r="AQ173" s="26" t="str">
        <f t="shared" si="34"/>
        <v/>
      </c>
      <c r="AR173" s="20"/>
    </row>
    <row r="174" spans="2:44" ht="12" customHeight="1">
      <c r="B174" s="27">
        <f>IF(情報!$C172="","",情報!$C172)</f>
        <v>435</v>
      </c>
      <c r="C174" s="28" t="str">
        <f t="shared" si="35"/>
        <v/>
      </c>
      <c r="D174" s="29"/>
      <c r="E174" s="30"/>
      <c r="F174" s="31"/>
      <c r="G174" s="32" t="str">
        <f t="shared" si="25"/>
        <v/>
      </c>
      <c r="H174" s="29"/>
      <c r="I174" s="30"/>
      <c r="J174" s="31"/>
      <c r="K174" s="32" t="str">
        <f t="shared" si="26"/>
        <v/>
      </c>
      <c r="L174" s="29"/>
      <c r="M174" s="30"/>
      <c r="N174" s="31"/>
      <c r="O174" s="32" t="str">
        <f t="shared" si="27"/>
        <v/>
      </c>
      <c r="P174" s="29"/>
      <c r="Q174" s="30"/>
      <c r="R174" s="31"/>
      <c r="S174" s="32" t="str">
        <f t="shared" si="28"/>
        <v/>
      </c>
      <c r="T174" s="29"/>
      <c r="U174" s="30"/>
      <c r="V174" s="31"/>
      <c r="W174" s="32" t="str">
        <f t="shared" si="29"/>
        <v/>
      </c>
      <c r="X174" s="29"/>
      <c r="Y174" s="30"/>
      <c r="Z174" s="31"/>
      <c r="AA174" s="32" t="str">
        <f t="shared" si="30"/>
        <v/>
      </c>
      <c r="AB174" s="29"/>
      <c r="AC174" s="30"/>
      <c r="AD174" s="31"/>
      <c r="AE174" s="32" t="str">
        <f t="shared" si="31"/>
        <v/>
      </c>
      <c r="AF174" s="29"/>
      <c r="AG174" s="30"/>
      <c r="AH174" s="31"/>
      <c r="AI174" s="32" t="str">
        <f t="shared" si="32"/>
        <v/>
      </c>
      <c r="AJ174" s="29"/>
      <c r="AK174" s="30"/>
      <c r="AL174" s="31"/>
      <c r="AM174" s="32" t="str">
        <f t="shared" si="33"/>
        <v/>
      </c>
      <c r="AN174" s="29"/>
      <c r="AO174" s="30"/>
      <c r="AP174" s="31"/>
      <c r="AQ174" s="32" t="str">
        <f t="shared" si="34"/>
        <v/>
      </c>
      <c r="AR174" s="20"/>
    </row>
    <row r="175" spans="2:44" ht="12" customHeight="1">
      <c r="B175" s="33">
        <f>IF(情報!$C173="","",情報!$C173)</f>
        <v>436</v>
      </c>
      <c r="C175" s="34" t="str">
        <f t="shared" si="35"/>
        <v/>
      </c>
      <c r="D175" s="35"/>
      <c r="E175" s="36"/>
      <c r="F175" s="37"/>
      <c r="G175" s="38" t="str">
        <f t="shared" si="25"/>
        <v/>
      </c>
      <c r="H175" s="35"/>
      <c r="I175" s="36"/>
      <c r="J175" s="37"/>
      <c r="K175" s="38" t="str">
        <f t="shared" si="26"/>
        <v/>
      </c>
      <c r="L175" s="35"/>
      <c r="M175" s="36"/>
      <c r="N175" s="37"/>
      <c r="O175" s="38" t="str">
        <f t="shared" si="27"/>
        <v/>
      </c>
      <c r="P175" s="35"/>
      <c r="Q175" s="36"/>
      <c r="R175" s="37"/>
      <c r="S175" s="38" t="str">
        <f t="shared" si="28"/>
        <v/>
      </c>
      <c r="T175" s="35"/>
      <c r="U175" s="36"/>
      <c r="V175" s="37"/>
      <c r="W175" s="38" t="str">
        <f t="shared" si="29"/>
        <v/>
      </c>
      <c r="X175" s="35"/>
      <c r="Y175" s="36"/>
      <c r="Z175" s="37"/>
      <c r="AA175" s="38" t="str">
        <f t="shared" si="30"/>
        <v/>
      </c>
      <c r="AB175" s="35"/>
      <c r="AC175" s="36"/>
      <c r="AD175" s="37"/>
      <c r="AE175" s="38" t="str">
        <f t="shared" si="31"/>
        <v/>
      </c>
      <c r="AF175" s="35"/>
      <c r="AG175" s="36"/>
      <c r="AH175" s="37"/>
      <c r="AI175" s="38" t="str">
        <f t="shared" si="32"/>
        <v/>
      </c>
      <c r="AJ175" s="35"/>
      <c r="AK175" s="36"/>
      <c r="AL175" s="37"/>
      <c r="AM175" s="38" t="str">
        <f t="shared" si="33"/>
        <v/>
      </c>
      <c r="AN175" s="35"/>
      <c r="AO175" s="36"/>
      <c r="AP175" s="37"/>
      <c r="AQ175" s="38" t="str">
        <f t="shared" si="34"/>
        <v/>
      </c>
      <c r="AR175" s="20"/>
    </row>
    <row r="176" spans="2:44" ht="12" customHeight="1">
      <c r="B176" s="21">
        <f>IF(情報!$C174="","",情報!$C174)</f>
        <v>437</v>
      </c>
      <c r="C176" s="22" t="str">
        <f t="shared" si="35"/>
        <v/>
      </c>
      <c r="D176" s="23"/>
      <c r="E176" s="24"/>
      <c r="F176" s="25"/>
      <c r="G176" s="26" t="str">
        <f t="shared" si="25"/>
        <v/>
      </c>
      <c r="H176" s="23"/>
      <c r="I176" s="24"/>
      <c r="J176" s="25"/>
      <c r="K176" s="26" t="str">
        <f t="shared" si="26"/>
        <v/>
      </c>
      <c r="L176" s="23"/>
      <c r="M176" s="24"/>
      <c r="N176" s="25"/>
      <c r="O176" s="26" t="str">
        <f t="shared" si="27"/>
        <v/>
      </c>
      <c r="P176" s="23"/>
      <c r="Q176" s="24"/>
      <c r="R176" s="25"/>
      <c r="S176" s="26" t="str">
        <f t="shared" si="28"/>
        <v/>
      </c>
      <c r="T176" s="23"/>
      <c r="U176" s="24"/>
      <c r="V176" s="25"/>
      <c r="W176" s="26" t="str">
        <f t="shared" si="29"/>
        <v/>
      </c>
      <c r="X176" s="23"/>
      <c r="Y176" s="24"/>
      <c r="Z176" s="25"/>
      <c r="AA176" s="26" t="str">
        <f t="shared" si="30"/>
        <v/>
      </c>
      <c r="AB176" s="23"/>
      <c r="AC176" s="24"/>
      <c r="AD176" s="25"/>
      <c r="AE176" s="26" t="str">
        <f t="shared" si="31"/>
        <v/>
      </c>
      <c r="AF176" s="23"/>
      <c r="AG176" s="24"/>
      <c r="AH176" s="25"/>
      <c r="AI176" s="26" t="str">
        <f t="shared" si="32"/>
        <v/>
      </c>
      <c r="AJ176" s="23"/>
      <c r="AK176" s="24"/>
      <c r="AL176" s="25"/>
      <c r="AM176" s="26" t="str">
        <f t="shared" si="33"/>
        <v/>
      </c>
      <c r="AN176" s="23"/>
      <c r="AO176" s="24"/>
      <c r="AP176" s="25"/>
      <c r="AQ176" s="26" t="str">
        <f t="shared" si="34"/>
        <v/>
      </c>
      <c r="AR176" s="20"/>
    </row>
    <row r="177" spans="2:44" ht="12" customHeight="1">
      <c r="B177" s="21">
        <f>IF(情報!$C175="","",情報!$C175)</f>
        <v>438</v>
      </c>
      <c r="C177" s="22" t="str">
        <f t="shared" si="35"/>
        <v/>
      </c>
      <c r="D177" s="23"/>
      <c r="E177" s="24"/>
      <c r="F177" s="25"/>
      <c r="G177" s="26" t="str">
        <f t="shared" si="25"/>
        <v/>
      </c>
      <c r="H177" s="23"/>
      <c r="I177" s="24"/>
      <c r="J177" s="25"/>
      <c r="K177" s="26" t="str">
        <f t="shared" si="26"/>
        <v/>
      </c>
      <c r="L177" s="23"/>
      <c r="M177" s="24"/>
      <c r="N177" s="25"/>
      <c r="O177" s="26" t="str">
        <f t="shared" si="27"/>
        <v/>
      </c>
      <c r="P177" s="23"/>
      <c r="Q177" s="24"/>
      <c r="R177" s="25"/>
      <c r="S177" s="26" t="str">
        <f t="shared" si="28"/>
        <v/>
      </c>
      <c r="T177" s="23"/>
      <c r="U177" s="24"/>
      <c r="V177" s="25"/>
      <c r="W177" s="26" t="str">
        <f t="shared" si="29"/>
        <v/>
      </c>
      <c r="X177" s="23"/>
      <c r="Y177" s="24"/>
      <c r="Z177" s="25"/>
      <c r="AA177" s="26" t="str">
        <f t="shared" si="30"/>
        <v/>
      </c>
      <c r="AB177" s="23"/>
      <c r="AC177" s="24"/>
      <c r="AD177" s="25"/>
      <c r="AE177" s="26" t="str">
        <f t="shared" si="31"/>
        <v/>
      </c>
      <c r="AF177" s="23"/>
      <c r="AG177" s="24"/>
      <c r="AH177" s="25"/>
      <c r="AI177" s="26" t="str">
        <f t="shared" si="32"/>
        <v/>
      </c>
      <c r="AJ177" s="23"/>
      <c r="AK177" s="24"/>
      <c r="AL177" s="25"/>
      <c r="AM177" s="26" t="str">
        <f t="shared" si="33"/>
        <v/>
      </c>
      <c r="AN177" s="23"/>
      <c r="AO177" s="24"/>
      <c r="AP177" s="25"/>
      <c r="AQ177" s="26" t="str">
        <f t="shared" si="34"/>
        <v/>
      </c>
      <c r="AR177" s="20"/>
    </row>
    <row r="178" spans="2:44" ht="12" customHeight="1">
      <c r="B178" s="21">
        <f>IF(情報!$C176="","",情報!$C176)</f>
        <v>439</v>
      </c>
      <c r="C178" s="22" t="str">
        <f t="shared" si="35"/>
        <v/>
      </c>
      <c r="D178" s="23"/>
      <c r="E178" s="24"/>
      <c r="F178" s="25"/>
      <c r="G178" s="26" t="str">
        <f t="shared" si="25"/>
        <v/>
      </c>
      <c r="H178" s="23"/>
      <c r="I178" s="24"/>
      <c r="J178" s="25"/>
      <c r="K178" s="26" t="str">
        <f t="shared" si="26"/>
        <v/>
      </c>
      <c r="L178" s="23"/>
      <c r="M178" s="24"/>
      <c r="N178" s="25"/>
      <c r="O178" s="26" t="str">
        <f t="shared" si="27"/>
        <v/>
      </c>
      <c r="P178" s="23"/>
      <c r="Q178" s="24"/>
      <c r="R178" s="25"/>
      <c r="S178" s="26" t="str">
        <f t="shared" si="28"/>
        <v/>
      </c>
      <c r="T178" s="23"/>
      <c r="U178" s="24"/>
      <c r="V178" s="25"/>
      <c r="W178" s="26" t="str">
        <f t="shared" si="29"/>
        <v/>
      </c>
      <c r="X178" s="23"/>
      <c r="Y178" s="24"/>
      <c r="Z178" s="25"/>
      <c r="AA178" s="26" t="str">
        <f t="shared" si="30"/>
        <v/>
      </c>
      <c r="AB178" s="23"/>
      <c r="AC178" s="24"/>
      <c r="AD178" s="25"/>
      <c r="AE178" s="26" t="str">
        <f t="shared" si="31"/>
        <v/>
      </c>
      <c r="AF178" s="23"/>
      <c r="AG178" s="24"/>
      <c r="AH178" s="25"/>
      <c r="AI178" s="26" t="str">
        <f t="shared" si="32"/>
        <v/>
      </c>
      <c r="AJ178" s="23"/>
      <c r="AK178" s="24"/>
      <c r="AL178" s="25"/>
      <c r="AM178" s="26" t="str">
        <f t="shared" si="33"/>
        <v/>
      </c>
      <c r="AN178" s="23"/>
      <c r="AO178" s="24"/>
      <c r="AP178" s="25"/>
      <c r="AQ178" s="26" t="str">
        <f t="shared" si="34"/>
        <v/>
      </c>
      <c r="AR178" s="20"/>
    </row>
    <row r="179" spans="2:44" ht="12" customHeight="1">
      <c r="B179" s="27">
        <f>IF(情報!$C177="","",情報!$C177)</f>
        <v>440</v>
      </c>
      <c r="C179" s="28" t="str">
        <f t="shared" si="35"/>
        <v/>
      </c>
      <c r="D179" s="29"/>
      <c r="E179" s="30"/>
      <c r="F179" s="31"/>
      <c r="G179" s="32" t="str">
        <f t="shared" si="25"/>
        <v/>
      </c>
      <c r="H179" s="29"/>
      <c r="I179" s="30"/>
      <c r="J179" s="31"/>
      <c r="K179" s="32" t="str">
        <f t="shared" si="26"/>
        <v/>
      </c>
      <c r="L179" s="29"/>
      <c r="M179" s="30"/>
      <c r="N179" s="31"/>
      <c r="O179" s="32" t="str">
        <f t="shared" si="27"/>
        <v/>
      </c>
      <c r="P179" s="29"/>
      <c r="Q179" s="30"/>
      <c r="R179" s="31"/>
      <c r="S179" s="32" t="str">
        <f t="shared" si="28"/>
        <v/>
      </c>
      <c r="T179" s="29"/>
      <c r="U179" s="30"/>
      <c r="V179" s="31"/>
      <c r="W179" s="32" t="str">
        <f t="shared" si="29"/>
        <v/>
      </c>
      <c r="X179" s="29"/>
      <c r="Y179" s="30"/>
      <c r="Z179" s="31"/>
      <c r="AA179" s="32" t="str">
        <f t="shared" si="30"/>
        <v/>
      </c>
      <c r="AB179" s="29"/>
      <c r="AC179" s="30"/>
      <c r="AD179" s="31"/>
      <c r="AE179" s="32" t="str">
        <f t="shared" si="31"/>
        <v/>
      </c>
      <c r="AF179" s="29"/>
      <c r="AG179" s="30"/>
      <c r="AH179" s="31"/>
      <c r="AI179" s="32" t="str">
        <f t="shared" si="32"/>
        <v/>
      </c>
      <c r="AJ179" s="29"/>
      <c r="AK179" s="30"/>
      <c r="AL179" s="31"/>
      <c r="AM179" s="32" t="str">
        <f t="shared" si="33"/>
        <v/>
      </c>
      <c r="AN179" s="29"/>
      <c r="AO179" s="30"/>
      <c r="AP179" s="31"/>
      <c r="AQ179" s="32" t="str">
        <f t="shared" si="34"/>
        <v/>
      </c>
      <c r="AR179" s="20"/>
    </row>
    <row r="180" spans="2:44" ht="12" customHeight="1">
      <c r="B180" s="33">
        <f>IF(情報!$C178="","",情報!$C178)</f>
        <v>441</v>
      </c>
      <c r="C180" s="34" t="str">
        <f t="shared" si="35"/>
        <v/>
      </c>
      <c r="D180" s="35"/>
      <c r="E180" s="36"/>
      <c r="F180" s="37"/>
      <c r="G180" s="38" t="str">
        <f t="shared" si="25"/>
        <v/>
      </c>
      <c r="H180" s="35"/>
      <c r="I180" s="36"/>
      <c r="J180" s="37"/>
      <c r="K180" s="38" t="str">
        <f t="shared" si="26"/>
        <v/>
      </c>
      <c r="L180" s="35"/>
      <c r="M180" s="36"/>
      <c r="N180" s="37"/>
      <c r="O180" s="38" t="str">
        <f t="shared" si="27"/>
        <v/>
      </c>
      <c r="P180" s="35"/>
      <c r="Q180" s="36"/>
      <c r="R180" s="37"/>
      <c r="S180" s="38" t="str">
        <f t="shared" si="28"/>
        <v/>
      </c>
      <c r="T180" s="35"/>
      <c r="U180" s="36"/>
      <c r="V180" s="37"/>
      <c r="W180" s="38" t="str">
        <f t="shared" si="29"/>
        <v/>
      </c>
      <c r="X180" s="35"/>
      <c r="Y180" s="36"/>
      <c r="Z180" s="37"/>
      <c r="AA180" s="38" t="str">
        <f t="shared" si="30"/>
        <v/>
      </c>
      <c r="AB180" s="35"/>
      <c r="AC180" s="36"/>
      <c r="AD180" s="37"/>
      <c r="AE180" s="38" t="str">
        <f t="shared" si="31"/>
        <v/>
      </c>
      <c r="AF180" s="35"/>
      <c r="AG180" s="36"/>
      <c r="AH180" s="37"/>
      <c r="AI180" s="38" t="str">
        <f t="shared" si="32"/>
        <v/>
      </c>
      <c r="AJ180" s="35"/>
      <c r="AK180" s="36"/>
      <c r="AL180" s="37"/>
      <c r="AM180" s="38" t="str">
        <f t="shared" si="33"/>
        <v/>
      </c>
      <c r="AN180" s="35"/>
      <c r="AO180" s="36"/>
      <c r="AP180" s="37"/>
      <c r="AQ180" s="38" t="str">
        <f t="shared" si="34"/>
        <v/>
      </c>
      <c r="AR180" s="20"/>
    </row>
    <row r="181" spans="2:44" ht="12" customHeight="1">
      <c r="B181" s="21">
        <f>IF(情報!$C179="","",情報!$C179)</f>
        <v>442</v>
      </c>
      <c r="C181" s="22" t="str">
        <f t="shared" si="35"/>
        <v/>
      </c>
      <c r="D181" s="23"/>
      <c r="E181" s="24"/>
      <c r="F181" s="25"/>
      <c r="G181" s="26" t="str">
        <f t="shared" si="25"/>
        <v/>
      </c>
      <c r="H181" s="23"/>
      <c r="I181" s="24"/>
      <c r="J181" s="25"/>
      <c r="K181" s="26" t="str">
        <f t="shared" si="26"/>
        <v/>
      </c>
      <c r="L181" s="23"/>
      <c r="M181" s="24"/>
      <c r="N181" s="25"/>
      <c r="O181" s="26" t="str">
        <f t="shared" si="27"/>
        <v/>
      </c>
      <c r="P181" s="23"/>
      <c r="Q181" s="24"/>
      <c r="R181" s="25"/>
      <c r="S181" s="26" t="str">
        <f t="shared" si="28"/>
        <v/>
      </c>
      <c r="T181" s="23"/>
      <c r="U181" s="24"/>
      <c r="V181" s="25"/>
      <c r="W181" s="26" t="str">
        <f t="shared" si="29"/>
        <v/>
      </c>
      <c r="X181" s="23"/>
      <c r="Y181" s="24"/>
      <c r="Z181" s="25"/>
      <c r="AA181" s="26" t="str">
        <f t="shared" si="30"/>
        <v/>
      </c>
      <c r="AB181" s="23"/>
      <c r="AC181" s="24"/>
      <c r="AD181" s="25"/>
      <c r="AE181" s="26" t="str">
        <f t="shared" si="31"/>
        <v/>
      </c>
      <c r="AF181" s="23"/>
      <c r="AG181" s="24"/>
      <c r="AH181" s="25"/>
      <c r="AI181" s="26" t="str">
        <f t="shared" si="32"/>
        <v/>
      </c>
      <c r="AJ181" s="23"/>
      <c r="AK181" s="24"/>
      <c r="AL181" s="25"/>
      <c r="AM181" s="26" t="str">
        <f t="shared" si="33"/>
        <v/>
      </c>
      <c r="AN181" s="23"/>
      <c r="AO181" s="24"/>
      <c r="AP181" s="25"/>
      <c r="AQ181" s="26" t="str">
        <f t="shared" si="34"/>
        <v/>
      </c>
      <c r="AR181" s="20"/>
    </row>
    <row r="182" spans="2:44" ht="12" customHeight="1">
      <c r="B182" s="21">
        <f>IF(情報!$C180="","",情報!$C180)</f>
        <v>443</v>
      </c>
      <c r="C182" s="22" t="str">
        <f t="shared" si="35"/>
        <v/>
      </c>
      <c r="D182" s="23"/>
      <c r="E182" s="24"/>
      <c r="F182" s="25"/>
      <c r="G182" s="26" t="str">
        <f t="shared" si="25"/>
        <v/>
      </c>
      <c r="H182" s="23"/>
      <c r="I182" s="24"/>
      <c r="J182" s="25"/>
      <c r="K182" s="26" t="str">
        <f t="shared" si="26"/>
        <v/>
      </c>
      <c r="L182" s="23"/>
      <c r="M182" s="24"/>
      <c r="N182" s="25"/>
      <c r="O182" s="26" t="str">
        <f t="shared" si="27"/>
        <v/>
      </c>
      <c r="P182" s="23"/>
      <c r="Q182" s="24"/>
      <c r="R182" s="25"/>
      <c r="S182" s="26" t="str">
        <f t="shared" si="28"/>
        <v/>
      </c>
      <c r="T182" s="23"/>
      <c r="U182" s="24"/>
      <c r="V182" s="25"/>
      <c r="W182" s="26" t="str">
        <f t="shared" si="29"/>
        <v/>
      </c>
      <c r="X182" s="23"/>
      <c r="Y182" s="24"/>
      <c r="Z182" s="25"/>
      <c r="AA182" s="26" t="str">
        <f t="shared" si="30"/>
        <v/>
      </c>
      <c r="AB182" s="23"/>
      <c r="AC182" s="24"/>
      <c r="AD182" s="25"/>
      <c r="AE182" s="26" t="str">
        <f t="shared" si="31"/>
        <v/>
      </c>
      <c r="AF182" s="23"/>
      <c r="AG182" s="24"/>
      <c r="AH182" s="25"/>
      <c r="AI182" s="26" t="str">
        <f t="shared" si="32"/>
        <v/>
      </c>
      <c r="AJ182" s="23"/>
      <c r="AK182" s="24"/>
      <c r="AL182" s="25"/>
      <c r="AM182" s="26" t="str">
        <f t="shared" si="33"/>
        <v/>
      </c>
      <c r="AN182" s="23"/>
      <c r="AO182" s="24"/>
      <c r="AP182" s="25"/>
      <c r="AQ182" s="26" t="str">
        <f t="shared" si="34"/>
        <v/>
      </c>
      <c r="AR182" s="20"/>
    </row>
    <row r="183" spans="2:44" ht="12" customHeight="1">
      <c r="B183" s="21">
        <f>IF(情報!$C181="","",情報!$C181)</f>
        <v>444</v>
      </c>
      <c r="C183" s="22" t="str">
        <f t="shared" si="35"/>
        <v/>
      </c>
      <c r="D183" s="23"/>
      <c r="E183" s="24"/>
      <c r="F183" s="25"/>
      <c r="G183" s="26" t="str">
        <f t="shared" si="25"/>
        <v/>
      </c>
      <c r="H183" s="23"/>
      <c r="I183" s="24"/>
      <c r="J183" s="25"/>
      <c r="K183" s="26" t="str">
        <f t="shared" si="26"/>
        <v/>
      </c>
      <c r="L183" s="23"/>
      <c r="M183" s="24"/>
      <c r="N183" s="25"/>
      <c r="O183" s="26" t="str">
        <f t="shared" si="27"/>
        <v/>
      </c>
      <c r="P183" s="23"/>
      <c r="Q183" s="24"/>
      <c r="R183" s="25"/>
      <c r="S183" s="26" t="str">
        <f t="shared" si="28"/>
        <v/>
      </c>
      <c r="T183" s="23"/>
      <c r="U183" s="24"/>
      <c r="V183" s="25"/>
      <c r="W183" s="26" t="str">
        <f t="shared" si="29"/>
        <v/>
      </c>
      <c r="X183" s="23"/>
      <c r="Y183" s="24"/>
      <c r="Z183" s="25"/>
      <c r="AA183" s="26" t="str">
        <f t="shared" si="30"/>
        <v/>
      </c>
      <c r="AB183" s="23"/>
      <c r="AC183" s="24"/>
      <c r="AD183" s="25"/>
      <c r="AE183" s="26" t="str">
        <f t="shared" si="31"/>
        <v/>
      </c>
      <c r="AF183" s="23"/>
      <c r="AG183" s="24"/>
      <c r="AH183" s="25"/>
      <c r="AI183" s="26" t="str">
        <f t="shared" si="32"/>
        <v/>
      </c>
      <c r="AJ183" s="23"/>
      <c r="AK183" s="24"/>
      <c r="AL183" s="25"/>
      <c r="AM183" s="26" t="str">
        <f t="shared" si="33"/>
        <v/>
      </c>
      <c r="AN183" s="23"/>
      <c r="AO183" s="24"/>
      <c r="AP183" s="25"/>
      <c r="AQ183" s="26" t="str">
        <f t="shared" si="34"/>
        <v/>
      </c>
      <c r="AR183" s="20"/>
    </row>
    <row r="184" spans="2:44" ht="12" customHeight="1" thickBot="1">
      <c r="B184" s="39">
        <f>IF(情報!$C182="","",情報!$C182)</f>
        <v>445</v>
      </c>
      <c r="C184" s="40" t="str">
        <f t="shared" si="35"/>
        <v/>
      </c>
      <c r="D184" s="41"/>
      <c r="E184" s="42"/>
      <c r="F184" s="43"/>
      <c r="G184" s="44" t="str">
        <f t="shared" si="25"/>
        <v/>
      </c>
      <c r="H184" s="41"/>
      <c r="I184" s="42"/>
      <c r="J184" s="43"/>
      <c r="K184" s="44" t="str">
        <f t="shared" si="26"/>
        <v/>
      </c>
      <c r="L184" s="41"/>
      <c r="M184" s="42"/>
      <c r="N184" s="43"/>
      <c r="O184" s="44" t="str">
        <f t="shared" si="27"/>
        <v/>
      </c>
      <c r="P184" s="41"/>
      <c r="Q184" s="42"/>
      <c r="R184" s="43"/>
      <c r="S184" s="44" t="str">
        <f t="shared" si="28"/>
        <v/>
      </c>
      <c r="T184" s="41"/>
      <c r="U184" s="42"/>
      <c r="V184" s="43"/>
      <c r="W184" s="44" t="str">
        <f t="shared" si="29"/>
        <v/>
      </c>
      <c r="X184" s="41"/>
      <c r="Y184" s="42"/>
      <c r="Z184" s="43"/>
      <c r="AA184" s="44" t="str">
        <f t="shared" si="30"/>
        <v/>
      </c>
      <c r="AB184" s="41"/>
      <c r="AC184" s="42"/>
      <c r="AD184" s="43"/>
      <c r="AE184" s="44" t="str">
        <f t="shared" si="31"/>
        <v/>
      </c>
      <c r="AF184" s="41"/>
      <c r="AG184" s="42"/>
      <c r="AH184" s="43"/>
      <c r="AI184" s="44" t="str">
        <f t="shared" si="32"/>
        <v/>
      </c>
      <c r="AJ184" s="41"/>
      <c r="AK184" s="42"/>
      <c r="AL184" s="43"/>
      <c r="AM184" s="44" t="str">
        <f t="shared" si="33"/>
        <v/>
      </c>
      <c r="AN184" s="41"/>
      <c r="AO184" s="42"/>
      <c r="AP184" s="43"/>
      <c r="AQ184" s="44" t="str">
        <f t="shared" si="34"/>
        <v/>
      </c>
      <c r="AR184" s="20"/>
    </row>
    <row r="185" spans="2:44">
      <c r="B185" s="494" t="s">
        <v>195</v>
      </c>
      <c r="C185" s="495"/>
      <c r="D185" s="49" t="str">
        <f>IF(ISERROR(AVERAGE(D$5:D$184)),"",AVERAGE(D$5:D$184))</f>
        <v/>
      </c>
      <c r="E185" s="50" t="str">
        <f t="shared" ref="E185:AQ185" si="36">IF(ISERROR(AVERAGE(E$5:E$184)),"",AVERAGE(E$5:E$184))</f>
        <v/>
      </c>
      <c r="F185" s="51" t="str">
        <f t="shared" si="36"/>
        <v/>
      </c>
      <c r="G185" s="52" t="str">
        <f t="shared" si="36"/>
        <v/>
      </c>
      <c r="H185" s="53" t="str">
        <f t="shared" si="36"/>
        <v/>
      </c>
      <c r="I185" s="50" t="str">
        <f t="shared" si="36"/>
        <v/>
      </c>
      <c r="J185" s="51" t="str">
        <f t="shared" si="36"/>
        <v/>
      </c>
      <c r="K185" s="52" t="str">
        <f t="shared" si="36"/>
        <v/>
      </c>
      <c r="L185" s="49" t="str">
        <f t="shared" si="36"/>
        <v/>
      </c>
      <c r="M185" s="50" t="str">
        <f t="shared" si="36"/>
        <v/>
      </c>
      <c r="N185" s="51" t="str">
        <f t="shared" si="36"/>
        <v/>
      </c>
      <c r="O185" s="52" t="str">
        <f t="shared" si="36"/>
        <v/>
      </c>
      <c r="P185" s="53" t="str">
        <f t="shared" si="36"/>
        <v/>
      </c>
      <c r="Q185" s="50" t="str">
        <f t="shared" si="36"/>
        <v/>
      </c>
      <c r="R185" s="51" t="str">
        <f t="shared" si="36"/>
        <v/>
      </c>
      <c r="S185" s="52" t="str">
        <f t="shared" si="36"/>
        <v/>
      </c>
      <c r="T185" s="49" t="str">
        <f t="shared" si="36"/>
        <v/>
      </c>
      <c r="U185" s="50" t="str">
        <f t="shared" si="36"/>
        <v/>
      </c>
      <c r="V185" s="51" t="str">
        <f t="shared" si="36"/>
        <v/>
      </c>
      <c r="W185" s="52" t="str">
        <f t="shared" si="36"/>
        <v/>
      </c>
      <c r="X185" s="49" t="str">
        <f>IF(ISERROR(AVERAGE(X$5:X$184)),"",AVERAGE(X$5:X$184))</f>
        <v/>
      </c>
      <c r="Y185" s="50" t="str">
        <f t="shared" si="36"/>
        <v/>
      </c>
      <c r="Z185" s="51" t="str">
        <f t="shared" si="36"/>
        <v/>
      </c>
      <c r="AA185" s="52" t="str">
        <f t="shared" si="36"/>
        <v/>
      </c>
      <c r="AB185" s="53" t="str">
        <f t="shared" si="36"/>
        <v/>
      </c>
      <c r="AC185" s="50" t="str">
        <f t="shared" si="36"/>
        <v/>
      </c>
      <c r="AD185" s="51" t="str">
        <f t="shared" si="36"/>
        <v/>
      </c>
      <c r="AE185" s="52" t="str">
        <f t="shared" si="36"/>
        <v/>
      </c>
      <c r="AF185" s="49" t="str">
        <f t="shared" si="36"/>
        <v/>
      </c>
      <c r="AG185" s="50" t="str">
        <f t="shared" si="36"/>
        <v/>
      </c>
      <c r="AH185" s="51" t="str">
        <f t="shared" si="36"/>
        <v/>
      </c>
      <c r="AI185" s="52" t="str">
        <f t="shared" si="36"/>
        <v/>
      </c>
      <c r="AJ185" s="53" t="str">
        <f t="shared" si="36"/>
        <v/>
      </c>
      <c r="AK185" s="50" t="str">
        <f t="shared" si="36"/>
        <v/>
      </c>
      <c r="AL185" s="51" t="str">
        <f t="shared" si="36"/>
        <v/>
      </c>
      <c r="AM185" s="52" t="str">
        <f t="shared" si="36"/>
        <v/>
      </c>
      <c r="AN185" s="49" t="str">
        <f t="shared" si="36"/>
        <v/>
      </c>
      <c r="AO185" s="50" t="str">
        <f t="shared" si="36"/>
        <v/>
      </c>
      <c r="AP185" s="51" t="str">
        <f t="shared" si="36"/>
        <v/>
      </c>
      <c r="AQ185" s="52" t="str">
        <f t="shared" si="36"/>
        <v/>
      </c>
    </row>
    <row r="186" spans="2:44">
      <c r="B186" s="496" t="s">
        <v>196</v>
      </c>
      <c r="C186" s="497"/>
      <c r="D186" s="55" t="str">
        <f>IF(D$4="","",MAX(D$5:D$184))</f>
        <v/>
      </c>
      <c r="E186" s="56" t="str">
        <f t="shared" ref="E186:AQ186" si="37">IF(E$4="","",MAX(E$5:E$184))</f>
        <v/>
      </c>
      <c r="F186" s="57" t="str">
        <f t="shared" si="37"/>
        <v/>
      </c>
      <c r="G186" s="38" t="str">
        <f t="shared" si="37"/>
        <v/>
      </c>
      <c r="H186" s="58" t="str">
        <f t="shared" si="37"/>
        <v/>
      </c>
      <c r="I186" s="56" t="str">
        <f t="shared" si="37"/>
        <v/>
      </c>
      <c r="J186" s="57" t="str">
        <f t="shared" si="37"/>
        <v/>
      </c>
      <c r="K186" s="38" t="str">
        <f t="shared" si="37"/>
        <v/>
      </c>
      <c r="L186" s="55" t="str">
        <f t="shared" si="37"/>
        <v/>
      </c>
      <c r="M186" s="56" t="str">
        <f t="shared" si="37"/>
        <v/>
      </c>
      <c r="N186" s="57" t="str">
        <f t="shared" si="37"/>
        <v/>
      </c>
      <c r="O186" s="38" t="str">
        <f t="shared" si="37"/>
        <v/>
      </c>
      <c r="P186" s="58" t="str">
        <f t="shared" si="37"/>
        <v/>
      </c>
      <c r="Q186" s="56" t="str">
        <f t="shared" si="37"/>
        <v/>
      </c>
      <c r="R186" s="57" t="str">
        <f t="shared" si="37"/>
        <v/>
      </c>
      <c r="S186" s="38" t="str">
        <f t="shared" si="37"/>
        <v/>
      </c>
      <c r="T186" s="55" t="str">
        <f t="shared" si="37"/>
        <v/>
      </c>
      <c r="U186" s="56" t="str">
        <f t="shared" si="37"/>
        <v/>
      </c>
      <c r="V186" s="57" t="str">
        <f t="shared" si="37"/>
        <v/>
      </c>
      <c r="W186" s="38" t="str">
        <f t="shared" si="37"/>
        <v/>
      </c>
      <c r="X186" s="55" t="str">
        <f>IF(X$4="","",MAX(X$5:X$184))</f>
        <v/>
      </c>
      <c r="Y186" s="56" t="str">
        <f t="shared" si="37"/>
        <v/>
      </c>
      <c r="Z186" s="57" t="str">
        <f t="shared" si="37"/>
        <v/>
      </c>
      <c r="AA186" s="38" t="str">
        <f t="shared" si="37"/>
        <v/>
      </c>
      <c r="AB186" s="58" t="str">
        <f t="shared" si="37"/>
        <v/>
      </c>
      <c r="AC186" s="56" t="str">
        <f t="shared" si="37"/>
        <v/>
      </c>
      <c r="AD186" s="57" t="str">
        <f t="shared" si="37"/>
        <v/>
      </c>
      <c r="AE186" s="38" t="str">
        <f t="shared" si="37"/>
        <v/>
      </c>
      <c r="AF186" s="55" t="str">
        <f t="shared" si="37"/>
        <v/>
      </c>
      <c r="AG186" s="56" t="str">
        <f t="shared" si="37"/>
        <v/>
      </c>
      <c r="AH186" s="57" t="str">
        <f t="shared" si="37"/>
        <v/>
      </c>
      <c r="AI186" s="38" t="str">
        <f t="shared" si="37"/>
        <v/>
      </c>
      <c r="AJ186" s="58" t="str">
        <f t="shared" si="37"/>
        <v/>
      </c>
      <c r="AK186" s="56" t="str">
        <f t="shared" si="37"/>
        <v/>
      </c>
      <c r="AL186" s="57" t="str">
        <f t="shared" si="37"/>
        <v/>
      </c>
      <c r="AM186" s="38" t="str">
        <f t="shared" si="37"/>
        <v/>
      </c>
      <c r="AN186" s="55" t="str">
        <f t="shared" si="37"/>
        <v/>
      </c>
      <c r="AO186" s="56" t="str">
        <f t="shared" si="37"/>
        <v/>
      </c>
      <c r="AP186" s="57" t="str">
        <f t="shared" si="37"/>
        <v/>
      </c>
      <c r="AQ186" s="38" t="str">
        <f t="shared" si="37"/>
        <v/>
      </c>
    </row>
    <row r="187" spans="2:44" ht="15" thickBot="1">
      <c r="B187" s="498" t="s">
        <v>197</v>
      </c>
      <c r="C187" s="499"/>
      <c r="D187" s="59" t="str">
        <f>IF(D$4="","",MIN(D$5:D$184))</f>
        <v/>
      </c>
      <c r="E187" s="60" t="str">
        <f t="shared" ref="E187:AQ187" si="38">IF(E$4="","",MIN(E$5:E$184))</f>
        <v/>
      </c>
      <c r="F187" s="61" t="str">
        <f t="shared" si="38"/>
        <v/>
      </c>
      <c r="G187" s="44" t="str">
        <f t="shared" si="38"/>
        <v/>
      </c>
      <c r="H187" s="62" t="str">
        <f t="shared" si="38"/>
        <v/>
      </c>
      <c r="I187" s="60" t="str">
        <f t="shared" si="38"/>
        <v/>
      </c>
      <c r="J187" s="61" t="str">
        <f t="shared" si="38"/>
        <v/>
      </c>
      <c r="K187" s="44" t="str">
        <f t="shared" si="38"/>
        <v/>
      </c>
      <c r="L187" s="59" t="str">
        <f t="shared" si="38"/>
        <v/>
      </c>
      <c r="M187" s="60" t="str">
        <f t="shared" si="38"/>
        <v/>
      </c>
      <c r="N187" s="61" t="str">
        <f t="shared" si="38"/>
        <v/>
      </c>
      <c r="O187" s="44" t="str">
        <f t="shared" si="38"/>
        <v/>
      </c>
      <c r="P187" s="62" t="str">
        <f t="shared" si="38"/>
        <v/>
      </c>
      <c r="Q187" s="60" t="str">
        <f t="shared" si="38"/>
        <v/>
      </c>
      <c r="R187" s="61" t="str">
        <f t="shared" si="38"/>
        <v/>
      </c>
      <c r="S187" s="44" t="str">
        <f t="shared" si="38"/>
        <v/>
      </c>
      <c r="T187" s="59" t="str">
        <f t="shared" si="38"/>
        <v/>
      </c>
      <c r="U187" s="60" t="str">
        <f t="shared" si="38"/>
        <v/>
      </c>
      <c r="V187" s="61" t="str">
        <f t="shared" si="38"/>
        <v/>
      </c>
      <c r="W187" s="44" t="str">
        <f t="shared" si="38"/>
        <v/>
      </c>
      <c r="X187" s="59" t="str">
        <f>IF(X$4="","",MIN(X$5:X$184))</f>
        <v/>
      </c>
      <c r="Y187" s="60" t="str">
        <f t="shared" si="38"/>
        <v/>
      </c>
      <c r="Z187" s="61" t="str">
        <f t="shared" si="38"/>
        <v/>
      </c>
      <c r="AA187" s="44" t="str">
        <f t="shared" si="38"/>
        <v/>
      </c>
      <c r="AB187" s="62" t="str">
        <f t="shared" si="38"/>
        <v/>
      </c>
      <c r="AC187" s="60" t="str">
        <f t="shared" si="38"/>
        <v/>
      </c>
      <c r="AD187" s="61" t="str">
        <f t="shared" si="38"/>
        <v/>
      </c>
      <c r="AE187" s="44" t="str">
        <f t="shared" si="38"/>
        <v/>
      </c>
      <c r="AF187" s="59" t="str">
        <f t="shared" si="38"/>
        <v/>
      </c>
      <c r="AG187" s="60" t="str">
        <f t="shared" si="38"/>
        <v/>
      </c>
      <c r="AH187" s="61" t="str">
        <f t="shared" si="38"/>
        <v/>
      </c>
      <c r="AI187" s="44" t="str">
        <f t="shared" si="38"/>
        <v/>
      </c>
      <c r="AJ187" s="62" t="str">
        <f t="shared" si="38"/>
        <v/>
      </c>
      <c r="AK187" s="60" t="str">
        <f t="shared" si="38"/>
        <v/>
      </c>
      <c r="AL187" s="61" t="str">
        <f t="shared" si="38"/>
        <v/>
      </c>
      <c r="AM187" s="44" t="str">
        <f t="shared" si="38"/>
        <v/>
      </c>
      <c r="AN187" s="59" t="str">
        <f t="shared" si="38"/>
        <v/>
      </c>
      <c r="AO187" s="60" t="str">
        <f t="shared" si="38"/>
        <v/>
      </c>
      <c r="AP187" s="61" t="str">
        <f t="shared" si="38"/>
        <v/>
      </c>
      <c r="AQ187" s="44" t="str">
        <f t="shared" si="38"/>
        <v/>
      </c>
    </row>
    <row r="188" spans="2:44">
      <c r="B188" s="500" t="s">
        <v>194</v>
      </c>
      <c r="C188" s="63">
        <v>9</v>
      </c>
      <c r="D188" s="55" t="str">
        <f t="array" ref="D188:D198">IF(D$4="","",FREQUENCY(D$5:D$184,$C$188:$C$198))</f>
        <v/>
      </c>
      <c r="E188" s="56" t="str">
        <f t="array" ref="E188:E198">IF(E$4="","",FREQUENCY(E$5:E$184,$C$188:$C$198))</f>
        <v/>
      </c>
      <c r="F188" s="57" t="str">
        <f t="array" ref="F188:F198">IF(F$4="","",FREQUENCY(F$5:F$184,$C$188:$C$198))</f>
        <v/>
      </c>
      <c r="G188" s="38" t="str">
        <f t="array" ref="G188:G198">IF(G$4="","",FREQUENCY(G$5:G$184,$C$188:$C$198))</f>
        <v/>
      </c>
      <c r="H188" s="58" t="str">
        <f t="array" ref="H188:H198">IF(H$4="","",FREQUENCY(H$5:H$184,$C$188:$C$198))</f>
        <v/>
      </c>
      <c r="I188" s="56" t="str">
        <f t="array" ref="I188:I198">IF(I$4="","",FREQUENCY(I$5:I$184,$C$188:$C$198))</f>
        <v/>
      </c>
      <c r="J188" s="57" t="str">
        <f t="array" ref="J188:J198">IF(J$4="","",FREQUENCY(J$5:J$184,$C$188:$C$198))</f>
        <v/>
      </c>
      <c r="K188" s="38" t="str">
        <f t="array" ref="K188:K198">IF(K$4="","",FREQUENCY(K$5:K$184,$C$188:$C$198))</f>
        <v/>
      </c>
      <c r="L188" s="55" t="str">
        <f t="array" ref="L188:L198">IF(L$4="","",FREQUENCY(L$5:L$184,$C$188:$C$198))</f>
        <v/>
      </c>
      <c r="M188" s="56" t="str">
        <f t="array" ref="M188:M198">IF(M$4="","",FREQUENCY(M$5:M$184,$C$188:$C$198))</f>
        <v/>
      </c>
      <c r="N188" s="57" t="str">
        <f t="array" ref="N188:N198">IF(N$4="","",FREQUENCY(N$5:N$184,$C$188:$C$198))</f>
        <v/>
      </c>
      <c r="O188" s="38" t="str">
        <f t="array" ref="O188:O198">IF(O$4="","",FREQUENCY(O$5:O$184,$C$188:$C$198))</f>
        <v/>
      </c>
      <c r="P188" s="58" t="str">
        <f t="array" ref="P188:P198">IF(P$4="","",FREQUENCY(P$5:P$184,$C$188:$C$198))</f>
        <v/>
      </c>
      <c r="Q188" s="56" t="str">
        <f t="array" ref="Q188:Q198">IF(Q$4="","",FREQUENCY(Q$5:Q$184,$C$188:$C$198))</f>
        <v/>
      </c>
      <c r="R188" s="57" t="str">
        <f t="array" ref="R188:R198">IF(R$4="","",FREQUENCY(R$5:R$184,$C$188:$C$198))</f>
        <v/>
      </c>
      <c r="S188" s="38" t="str">
        <f t="array" ref="S188:S198">IF(S$4="","",FREQUENCY(S$5:S$184,$C$188:$C$198))</f>
        <v/>
      </c>
      <c r="T188" s="55" t="str">
        <f t="array" ref="T188:T198">IF(T$4="","",FREQUENCY(T$5:T$184,$C$188:$C$198))</f>
        <v/>
      </c>
      <c r="U188" s="56" t="str">
        <f t="array" ref="U188:U198">IF(U$4="","",FREQUENCY(U$5:U$184,$C$188:$C$198))</f>
        <v/>
      </c>
      <c r="V188" s="57" t="str">
        <f t="array" ref="V188:V198">IF(V$4="","",FREQUENCY(V$5:V$184,$C$188:$C$198))</f>
        <v/>
      </c>
      <c r="W188" s="38" t="str">
        <f t="array" ref="W188:W198">IF(W$4="","",FREQUENCY(W$5:W$184,$C$188:$C$198))</f>
        <v/>
      </c>
      <c r="X188" s="55" t="str">
        <f t="array" ref="X188:X198">IF(X$4="","",FREQUENCY(X$5:X$184,$C$188:$C$198))</f>
        <v/>
      </c>
      <c r="Y188" s="56" t="str">
        <f t="array" ref="Y188:Y198">IF(Y$4="","",FREQUENCY(Y$5:Y$184,$C$188:$C$198))</f>
        <v/>
      </c>
      <c r="Z188" s="57" t="str">
        <f t="array" ref="Z188:Z198">IF(Z$4="","",FREQUENCY(Z$5:Z$184,$C$188:$C$198))</f>
        <v/>
      </c>
      <c r="AA188" s="38" t="str">
        <f t="array" ref="AA188:AA198">IF(AA$4="","",FREQUENCY(AA$5:AA$184,$C$188:$C$198))</f>
        <v/>
      </c>
      <c r="AB188" s="58" t="str">
        <f t="array" ref="AB188:AB198">IF(AB$4="","",FREQUENCY(AB$5:AB$184,$C$188:$C$198))</f>
        <v/>
      </c>
      <c r="AC188" s="56" t="str">
        <f t="array" ref="AC188:AC198">IF(AC$4="","",FREQUENCY(AC$5:AC$184,$C$188:$C$198))</f>
        <v/>
      </c>
      <c r="AD188" s="57" t="str">
        <f t="array" ref="AD188:AD198">IF(AD$4="","",FREQUENCY(AD$5:AD$184,$C$188:$C$198))</f>
        <v/>
      </c>
      <c r="AE188" s="38" t="str">
        <f t="array" ref="AE188:AE198">IF(AE$4="","",FREQUENCY(AE$5:AE$184,$C$188:$C$198))</f>
        <v/>
      </c>
      <c r="AF188" s="55" t="str">
        <f t="array" ref="AF188:AF198">IF(AF$4="","",FREQUENCY(AF$5:AF$184,$C$188:$C$198))</f>
        <v/>
      </c>
      <c r="AG188" s="56" t="str">
        <f t="array" ref="AG188:AG198">IF(AG$4="","",FREQUENCY(AG$5:AG$184,$C$188:$C$198))</f>
        <v/>
      </c>
      <c r="AH188" s="57" t="str">
        <f t="array" ref="AH188:AH198">IF(AH$4="","",FREQUENCY(AH$5:AH$184,$C$188:$C$198))</f>
        <v/>
      </c>
      <c r="AI188" s="38" t="str">
        <f t="array" ref="AI188:AI198">IF(AI$4="","",FREQUENCY(AI$5:AI$184,$C$188:$C$198))</f>
        <v/>
      </c>
      <c r="AJ188" s="58" t="str">
        <f t="array" ref="AJ188:AJ198">IF(AJ$4="","",FREQUENCY(AJ$5:AJ$184,$C$188:$C$198))</f>
        <v/>
      </c>
      <c r="AK188" s="56" t="str">
        <f t="array" ref="AK188:AK198">IF(AK$4="","",FREQUENCY(AK$5:AK$184,$C$188:$C$198))</f>
        <v/>
      </c>
      <c r="AL188" s="57" t="str">
        <f t="array" ref="AL188:AL198">IF(AL$4="","",FREQUENCY(AL$5:AL$184,$C$188:$C$198))</f>
        <v/>
      </c>
      <c r="AM188" s="38" t="str">
        <f t="array" ref="AM188:AM198">IF(AM$4="","",FREQUENCY(AM$5:AM$184,$C$188:$C$198))</f>
        <v/>
      </c>
      <c r="AN188" s="55" t="str">
        <f t="array" ref="AN188:AN198">IF(AN$4="","",FREQUENCY(AN$5:AN$184,$C$188:$C$198))</f>
        <v/>
      </c>
      <c r="AO188" s="56" t="str">
        <f t="array" ref="AO188:AO198">IF(AO$4="","",FREQUENCY(AO$5:AO$184,$C$188:$C$198))</f>
        <v/>
      </c>
      <c r="AP188" s="57" t="str">
        <f t="array" ref="AP188:AP198">IF(AP$4="","",FREQUENCY(AP$5:AP$184,$C$188:$C$198))</f>
        <v/>
      </c>
      <c r="AQ188" s="38" t="str">
        <f t="array" ref="AQ188:AQ198">IF(AQ$4="","",FREQUENCY(AQ$5:AQ$184,$C$188:$C$198))</f>
        <v/>
      </c>
    </row>
    <row r="189" spans="2:44">
      <c r="B189" s="501"/>
      <c r="C189" s="64">
        <v>19</v>
      </c>
      <c r="D189" s="65" t="str">
        <v/>
      </c>
      <c r="E189" s="66" t="str">
        <v/>
      </c>
      <c r="F189" s="67" t="str">
        <v/>
      </c>
      <c r="G189" s="26" t="str">
        <v/>
      </c>
      <c r="H189" s="68" t="str">
        <v/>
      </c>
      <c r="I189" s="66" t="str">
        <v/>
      </c>
      <c r="J189" s="67" t="str">
        <v/>
      </c>
      <c r="K189" s="26" t="str">
        <v/>
      </c>
      <c r="L189" s="65" t="str">
        <v/>
      </c>
      <c r="M189" s="66" t="str">
        <v/>
      </c>
      <c r="N189" s="67" t="str">
        <v/>
      </c>
      <c r="O189" s="26" t="str">
        <v/>
      </c>
      <c r="P189" s="68" t="str">
        <v/>
      </c>
      <c r="Q189" s="66" t="str">
        <v/>
      </c>
      <c r="R189" s="67" t="str">
        <v/>
      </c>
      <c r="S189" s="26" t="str">
        <v/>
      </c>
      <c r="T189" s="65" t="str">
        <v/>
      </c>
      <c r="U189" s="66" t="str">
        <v/>
      </c>
      <c r="V189" s="67" t="str">
        <v/>
      </c>
      <c r="W189" s="26" t="str">
        <v/>
      </c>
      <c r="X189" s="65" t="str">
        <v/>
      </c>
      <c r="Y189" s="66" t="str">
        <v/>
      </c>
      <c r="Z189" s="67" t="str">
        <v/>
      </c>
      <c r="AA189" s="26" t="str">
        <v/>
      </c>
      <c r="AB189" s="68" t="str">
        <v/>
      </c>
      <c r="AC189" s="66" t="str">
        <v/>
      </c>
      <c r="AD189" s="67" t="str">
        <v/>
      </c>
      <c r="AE189" s="26" t="str">
        <v/>
      </c>
      <c r="AF189" s="65" t="str">
        <v/>
      </c>
      <c r="AG189" s="66" t="str">
        <v/>
      </c>
      <c r="AH189" s="67" t="str">
        <v/>
      </c>
      <c r="AI189" s="26" t="str">
        <v/>
      </c>
      <c r="AJ189" s="68" t="str">
        <v/>
      </c>
      <c r="AK189" s="66" t="str">
        <v/>
      </c>
      <c r="AL189" s="67" t="str">
        <v/>
      </c>
      <c r="AM189" s="26" t="str">
        <v/>
      </c>
      <c r="AN189" s="65" t="str">
        <v/>
      </c>
      <c r="AO189" s="66" t="str">
        <v/>
      </c>
      <c r="AP189" s="67" t="str">
        <v/>
      </c>
      <c r="AQ189" s="26" t="str">
        <v/>
      </c>
    </row>
    <row r="190" spans="2:44">
      <c r="B190" s="501"/>
      <c r="C190" s="69">
        <v>29</v>
      </c>
      <c r="D190" s="65" t="str">
        <v/>
      </c>
      <c r="E190" s="66" t="str">
        <v/>
      </c>
      <c r="F190" s="67" t="str">
        <v/>
      </c>
      <c r="G190" s="26" t="str">
        <v/>
      </c>
      <c r="H190" s="68" t="str">
        <v/>
      </c>
      <c r="I190" s="66" t="str">
        <v/>
      </c>
      <c r="J190" s="67" t="str">
        <v/>
      </c>
      <c r="K190" s="26" t="str">
        <v/>
      </c>
      <c r="L190" s="65" t="str">
        <v/>
      </c>
      <c r="M190" s="66" t="str">
        <v/>
      </c>
      <c r="N190" s="67" t="str">
        <v/>
      </c>
      <c r="O190" s="26" t="str">
        <v/>
      </c>
      <c r="P190" s="68" t="str">
        <v/>
      </c>
      <c r="Q190" s="66" t="str">
        <v/>
      </c>
      <c r="R190" s="67" t="str">
        <v/>
      </c>
      <c r="S190" s="26" t="str">
        <v/>
      </c>
      <c r="T190" s="65" t="str">
        <v/>
      </c>
      <c r="U190" s="66" t="str">
        <v/>
      </c>
      <c r="V190" s="67" t="str">
        <v/>
      </c>
      <c r="W190" s="26" t="str">
        <v/>
      </c>
      <c r="X190" s="65" t="str">
        <v/>
      </c>
      <c r="Y190" s="66" t="str">
        <v/>
      </c>
      <c r="Z190" s="67" t="str">
        <v/>
      </c>
      <c r="AA190" s="26" t="str">
        <v/>
      </c>
      <c r="AB190" s="68" t="str">
        <v/>
      </c>
      <c r="AC190" s="66" t="str">
        <v/>
      </c>
      <c r="AD190" s="67" t="str">
        <v/>
      </c>
      <c r="AE190" s="26" t="str">
        <v/>
      </c>
      <c r="AF190" s="65" t="str">
        <v/>
      </c>
      <c r="AG190" s="66" t="str">
        <v/>
      </c>
      <c r="AH190" s="67" t="str">
        <v/>
      </c>
      <c r="AI190" s="26" t="str">
        <v/>
      </c>
      <c r="AJ190" s="68" t="str">
        <v/>
      </c>
      <c r="AK190" s="66" t="str">
        <v/>
      </c>
      <c r="AL190" s="67" t="str">
        <v/>
      </c>
      <c r="AM190" s="26" t="str">
        <v/>
      </c>
      <c r="AN190" s="65" t="str">
        <v/>
      </c>
      <c r="AO190" s="66" t="str">
        <v/>
      </c>
      <c r="AP190" s="67" t="str">
        <v/>
      </c>
      <c r="AQ190" s="26" t="str">
        <v/>
      </c>
    </row>
    <row r="191" spans="2:44">
      <c r="B191" s="501"/>
      <c r="C191" s="70">
        <v>39</v>
      </c>
      <c r="D191" s="65" t="str">
        <v/>
      </c>
      <c r="E191" s="66" t="str">
        <v/>
      </c>
      <c r="F191" s="67" t="str">
        <v/>
      </c>
      <c r="G191" s="26" t="str">
        <v/>
      </c>
      <c r="H191" s="68" t="str">
        <v/>
      </c>
      <c r="I191" s="66" t="str">
        <v/>
      </c>
      <c r="J191" s="67" t="str">
        <v/>
      </c>
      <c r="K191" s="26" t="str">
        <v/>
      </c>
      <c r="L191" s="65" t="str">
        <v/>
      </c>
      <c r="M191" s="66" t="str">
        <v/>
      </c>
      <c r="N191" s="67" t="str">
        <v/>
      </c>
      <c r="O191" s="26" t="str">
        <v/>
      </c>
      <c r="P191" s="68" t="str">
        <v/>
      </c>
      <c r="Q191" s="66" t="str">
        <v/>
      </c>
      <c r="R191" s="67" t="str">
        <v/>
      </c>
      <c r="S191" s="26" t="str">
        <v/>
      </c>
      <c r="T191" s="65" t="str">
        <v/>
      </c>
      <c r="U191" s="66" t="str">
        <v/>
      </c>
      <c r="V191" s="67" t="str">
        <v/>
      </c>
      <c r="W191" s="26" t="str">
        <v/>
      </c>
      <c r="X191" s="65" t="str">
        <v/>
      </c>
      <c r="Y191" s="66" t="str">
        <v/>
      </c>
      <c r="Z191" s="67" t="str">
        <v/>
      </c>
      <c r="AA191" s="26" t="str">
        <v/>
      </c>
      <c r="AB191" s="68" t="str">
        <v/>
      </c>
      <c r="AC191" s="66" t="str">
        <v/>
      </c>
      <c r="AD191" s="67" t="str">
        <v/>
      </c>
      <c r="AE191" s="26" t="str">
        <v/>
      </c>
      <c r="AF191" s="65" t="str">
        <v/>
      </c>
      <c r="AG191" s="66" t="str">
        <v/>
      </c>
      <c r="AH191" s="67" t="str">
        <v/>
      </c>
      <c r="AI191" s="26" t="str">
        <v/>
      </c>
      <c r="AJ191" s="68" t="str">
        <v/>
      </c>
      <c r="AK191" s="66" t="str">
        <v/>
      </c>
      <c r="AL191" s="67" t="str">
        <v/>
      </c>
      <c r="AM191" s="26" t="str">
        <v/>
      </c>
      <c r="AN191" s="65" t="str">
        <v/>
      </c>
      <c r="AO191" s="66" t="str">
        <v/>
      </c>
      <c r="AP191" s="67" t="str">
        <v/>
      </c>
      <c r="AQ191" s="26" t="str">
        <v/>
      </c>
    </row>
    <row r="192" spans="2:44">
      <c r="B192" s="501"/>
      <c r="C192" s="71">
        <v>49</v>
      </c>
      <c r="D192" s="65" t="str">
        <v/>
      </c>
      <c r="E192" s="66" t="str">
        <v/>
      </c>
      <c r="F192" s="67" t="str">
        <v/>
      </c>
      <c r="G192" s="26" t="str">
        <v/>
      </c>
      <c r="H192" s="68" t="str">
        <v/>
      </c>
      <c r="I192" s="66" t="str">
        <v/>
      </c>
      <c r="J192" s="67" t="str">
        <v/>
      </c>
      <c r="K192" s="26" t="str">
        <v/>
      </c>
      <c r="L192" s="65" t="str">
        <v/>
      </c>
      <c r="M192" s="66" t="str">
        <v/>
      </c>
      <c r="N192" s="67" t="str">
        <v/>
      </c>
      <c r="O192" s="26" t="str">
        <v/>
      </c>
      <c r="P192" s="68" t="str">
        <v/>
      </c>
      <c r="Q192" s="66" t="str">
        <v/>
      </c>
      <c r="R192" s="67" t="str">
        <v/>
      </c>
      <c r="S192" s="26" t="str">
        <v/>
      </c>
      <c r="T192" s="65" t="str">
        <v/>
      </c>
      <c r="U192" s="66" t="str">
        <v/>
      </c>
      <c r="V192" s="67" t="str">
        <v/>
      </c>
      <c r="W192" s="26" t="str">
        <v/>
      </c>
      <c r="X192" s="65" t="str">
        <v/>
      </c>
      <c r="Y192" s="66" t="str">
        <v/>
      </c>
      <c r="Z192" s="67" t="str">
        <v/>
      </c>
      <c r="AA192" s="26" t="str">
        <v/>
      </c>
      <c r="AB192" s="68" t="str">
        <v/>
      </c>
      <c r="AC192" s="66" t="str">
        <v/>
      </c>
      <c r="AD192" s="67" t="str">
        <v/>
      </c>
      <c r="AE192" s="26" t="str">
        <v/>
      </c>
      <c r="AF192" s="65" t="str">
        <v/>
      </c>
      <c r="AG192" s="66" t="str">
        <v/>
      </c>
      <c r="AH192" s="67" t="str">
        <v/>
      </c>
      <c r="AI192" s="26" t="str">
        <v/>
      </c>
      <c r="AJ192" s="68" t="str">
        <v/>
      </c>
      <c r="AK192" s="66" t="str">
        <v/>
      </c>
      <c r="AL192" s="67" t="str">
        <v/>
      </c>
      <c r="AM192" s="26" t="str">
        <v/>
      </c>
      <c r="AN192" s="65" t="str">
        <v/>
      </c>
      <c r="AO192" s="66" t="str">
        <v/>
      </c>
      <c r="AP192" s="67" t="str">
        <v/>
      </c>
      <c r="AQ192" s="26" t="str">
        <v/>
      </c>
    </row>
    <row r="193" spans="2:43">
      <c r="B193" s="501"/>
      <c r="C193" s="72">
        <v>59</v>
      </c>
      <c r="D193" s="65" t="str">
        <v/>
      </c>
      <c r="E193" s="66" t="str">
        <v/>
      </c>
      <c r="F193" s="67" t="str">
        <v/>
      </c>
      <c r="G193" s="26" t="str">
        <v/>
      </c>
      <c r="H193" s="68" t="str">
        <v/>
      </c>
      <c r="I193" s="66" t="str">
        <v/>
      </c>
      <c r="J193" s="67" t="str">
        <v/>
      </c>
      <c r="K193" s="26" t="str">
        <v/>
      </c>
      <c r="L193" s="65" t="str">
        <v/>
      </c>
      <c r="M193" s="66" t="str">
        <v/>
      </c>
      <c r="N193" s="67" t="str">
        <v/>
      </c>
      <c r="O193" s="26" t="str">
        <v/>
      </c>
      <c r="P193" s="68" t="str">
        <v/>
      </c>
      <c r="Q193" s="66" t="str">
        <v/>
      </c>
      <c r="R193" s="67" t="str">
        <v/>
      </c>
      <c r="S193" s="26" t="str">
        <v/>
      </c>
      <c r="T193" s="65" t="str">
        <v/>
      </c>
      <c r="U193" s="66" t="str">
        <v/>
      </c>
      <c r="V193" s="67" t="str">
        <v/>
      </c>
      <c r="W193" s="26" t="str">
        <v/>
      </c>
      <c r="X193" s="65" t="str">
        <v/>
      </c>
      <c r="Y193" s="66" t="str">
        <v/>
      </c>
      <c r="Z193" s="67" t="str">
        <v/>
      </c>
      <c r="AA193" s="26" t="str">
        <v/>
      </c>
      <c r="AB193" s="68" t="str">
        <v/>
      </c>
      <c r="AC193" s="66" t="str">
        <v/>
      </c>
      <c r="AD193" s="67" t="str">
        <v/>
      </c>
      <c r="AE193" s="26" t="str">
        <v/>
      </c>
      <c r="AF193" s="65" t="str">
        <v/>
      </c>
      <c r="AG193" s="66" t="str">
        <v/>
      </c>
      <c r="AH193" s="67" t="str">
        <v/>
      </c>
      <c r="AI193" s="26" t="str">
        <v/>
      </c>
      <c r="AJ193" s="68" t="str">
        <v/>
      </c>
      <c r="AK193" s="66" t="str">
        <v/>
      </c>
      <c r="AL193" s="67" t="str">
        <v/>
      </c>
      <c r="AM193" s="26" t="str">
        <v/>
      </c>
      <c r="AN193" s="65" t="str">
        <v/>
      </c>
      <c r="AO193" s="66" t="str">
        <v/>
      </c>
      <c r="AP193" s="67" t="str">
        <v/>
      </c>
      <c r="AQ193" s="26" t="str">
        <v/>
      </c>
    </row>
    <row r="194" spans="2:43">
      <c r="B194" s="501"/>
      <c r="C194" s="73">
        <v>69</v>
      </c>
      <c r="D194" s="65" t="str">
        <v/>
      </c>
      <c r="E194" s="66" t="str">
        <v/>
      </c>
      <c r="F194" s="67" t="str">
        <v/>
      </c>
      <c r="G194" s="26" t="str">
        <v/>
      </c>
      <c r="H194" s="68" t="str">
        <v/>
      </c>
      <c r="I194" s="66" t="str">
        <v/>
      </c>
      <c r="J194" s="67" t="str">
        <v/>
      </c>
      <c r="K194" s="26" t="str">
        <v/>
      </c>
      <c r="L194" s="65" t="str">
        <v/>
      </c>
      <c r="M194" s="66" t="str">
        <v/>
      </c>
      <c r="N194" s="67" t="str">
        <v/>
      </c>
      <c r="O194" s="26" t="str">
        <v/>
      </c>
      <c r="P194" s="68" t="str">
        <v/>
      </c>
      <c r="Q194" s="66" t="str">
        <v/>
      </c>
      <c r="R194" s="67" t="str">
        <v/>
      </c>
      <c r="S194" s="26" t="str">
        <v/>
      </c>
      <c r="T194" s="65" t="str">
        <v/>
      </c>
      <c r="U194" s="66" t="str">
        <v/>
      </c>
      <c r="V194" s="67" t="str">
        <v/>
      </c>
      <c r="W194" s="26" t="str">
        <v/>
      </c>
      <c r="X194" s="65" t="str">
        <v/>
      </c>
      <c r="Y194" s="66" t="str">
        <v/>
      </c>
      <c r="Z194" s="67" t="str">
        <v/>
      </c>
      <c r="AA194" s="26" t="str">
        <v/>
      </c>
      <c r="AB194" s="68" t="str">
        <v/>
      </c>
      <c r="AC194" s="66" t="str">
        <v/>
      </c>
      <c r="AD194" s="67" t="str">
        <v/>
      </c>
      <c r="AE194" s="26" t="str">
        <v/>
      </c>
      <c r="AF194" s="65" t="str">
        <v/>
      </c>
      <c r="AG194" s="66" t="str">
        <v/>
      </c>
      <c r="AH194" s="67" t="str">
        <v/>
      </c>
      <c r="AI194" s="26" t="str">
        <v/>
      </c>
      <c r="AJ194" s="68" t="str">
        <v/>
      </c>
      <c r="AK194" s="66" t="str">
        <v/>
      </c>
      <c r="AL194" s="67" t="str">
        <v/>
      </c>
      <c r="AM194" s="26" t="str">
        <v/>
      </c>
      <c r="AN194" s="65" t="str">
        <v/>
      </c>
      <c r="AO194" s="66" t="str">
        <v/>
      </c>
      <c r="AP194" s="67" t="str">
        <v/>
      </c>
      <c r="AQ194" s="26" t="str">
        <v/>
      </c>
    </row>
    <row r="195" spans="2:43">
      <c r="B195" s="501"/>
      <c r="C195" s="74">
        <v>79</v>
      </c>
      <c r="D195" s="65" t="str">
        <v/>
      </c>
      <c r="E195" s="66" t="str">
        <v/>
      </c>
      <c r="F195" s="67" t="str">
        <v/>
      </c>
      <c r="G195" s="26" t="str">
        <v/>
      </c>
      <c r="H195" s="68" t="str">
        <v/>
      </c>
      <c r="I195" s="66" t="str">
        <v/>
      </c>
      <c r="J195" s="67" t="str">
        <v/>
      </c>
      <c r="K195" s="26" t="str">
        <v/>
      </c>
      <c r="L195" s="65" t="str">
        <v/>
      </c>
      <c r="M195" s="66" t="str">
        <v/>
      </c>
      <c r="N195" s="67" t="str">
        <v/>
      </c>
      <c r="O195" s="26" t="str">
        <v/>
      </c>
      <c r="P195" s="68" t="str">
        <v/>
      </c>
      <c r="Q195" s="66" t="str">
        <v/>
      </c>
      <c r="R195" s="67" t="str">
        <v/>
      </c>
      <c r="S195" s="26" t="str">
        <v/>
      </c>
      <c r="T195" s="65" t="str">
        <v/>
      </c>
      <c r="U195" s="66" t="str">
        <v/>
      </c>
      <c r="V195" s="67" t="str">
        <v/>
      </c>
      <c r="W195" s="26" t="str">
        <v/>
      </c>
      <c r="X195" s="65" t="str">
        <v/>
      </c>
      <c r="Y195" s="66" t="str">
        <v/>
      </c>
      <c r="Z195" s="67" t="str">
        <v/>
      </c>
      <c r="AA195" s="26" t="str">
        <v/>
      </c>
      <c r="AB195" s="68" t="str">
        <v/>
      </c>
      <c r="AC195" s="66" t="str">
        <v/>
      </c>
      <c r="AD195" s="67" t="str">
        <v/>
      </c>
      <c r="AE195" s="26" t="str">
        <v/>
      </c>
      <c r="AF195" s="65" t="str">
        <v/>
      </c>
      <c r="AG195" s="66" t="str">
        <v/>
      </c>
      <c r="AH195" s="67" t="str">
        <v/>
      </c>
      <c r="AI195" s="26" t="str">
        <v/>
      </c>
      <c r="AJ195" s="68" t="str">
        <v/>
      </c>
      <c r="AK195" s="66" t="str">
        <v/>
      </c>
      <c r="AL195" s="67" t="str">
        <v/>
      </c>
      <c r="AM195" s="26" t="str">
        <v/>
      </c>
      <c r="AN195" s="65" t="str">
        <v/>
      </c>
      <c r="AO195" s="66" t="str">
        <v/>
      </c>
      <c r="AP195" s="67" t="str">
        <v/>
      </c>
      <c r="AQ195" s="26" t="str">
        <v/>
      </c>
    </row>
    <row r="196" spans="2:43">
      <c r="B196" s="501"/>
      <c r="C196" s="75">
        <v>89</v>
      </c>
      <c r="D196" s="65" t="str">
        <v/>
      </c>
      <c r="E196" s="66" t="str">
        <v/>
      </c>
      <c r="F196" s="67" t="str">
        <v/>
      </c>
      <c r="G196" s="26" t="str">
        <v/>
      </c>
      <c r="H196" s="68" t="str">
        <v/>
      </c>
      <c r="I196" s="66" t="str">
        <v/>
      </c>
      <c r="J196" s="67" t="str">
        <v/>
      </c>
      <c r="K196" s="26" t="str">
        <v/>
      </c>
      <c r="L196" s="65" t="str">
        <v/>
      </c>
      <c r="M196" s="66" t="str">
        <v/>
      </c>
      <c r="N196" s="67" t="str">
        <v/>
      </c>
      <c r="O196" s="26" t="str">
        <v/>
      </c>
      <c r="P196" s="68" t="str">
        <v/>
      </c>
      <c r="Q196" s="66" t="str">
        <v/>
      </c>
      <c r="R196" s="67" t="str">
        <v/>
      </c>
      <c r="S196" s="26" t="str">
        <v/>
      </c>
      <c r="T196" s="65" t="str">
        <v/>
      </c>
      <c r="U196" s="66" t="str">
        <v/>
      </c>
      <c r="V196" s="67" t="str">
        <v/>
      </c>
      <c r="W196" s="26" t="str">
        <v/>
      </c>
      <c r="X196" s="65" t="str">
        <v/>
      </c>
      <c r="Y196" s="66" t="str">
        <v/>
      </c>
      <c r="Z196" s="67" t="str">
        <v/>
      </c>
      <c r="AA196" s="26" t="str">
        <v/>
      </c>
      <c r="AB196" s="68" t="str">
        <v/>
      </c>
      <c r="AC196" s="66" t="str">
        <v/>
      </c>
      <c r="AD196" s="67" t="str">
        <v/>
      </c>
      <c r="AE196" s="26" t="str">
        <v/>
      </c>
      <c r="AF196" s="65" t="str">
        <v/>
      </c>
      <c r="AG196" s="66" t="str">
        <v/>
      </c>
      <c r="AH196" s="67" t="str">
        <v/>
      </c>
      <c r="AI196" s="26" t="str">
        <v/>
      </c>
      <c r="AJ196" s="68" t="str">
        <v/>
      </c>
      <c r="AK196" s="66" t="str">
        <v/>
      </c>
      <c r="AL196" s="67" t="str">
        <v/>
      </c>
      <c r="AM196" s="26" t="str">
        <v/>
      </c>
      <c r="AN196" s="65" t="str">
        <v/>
      </c>
      <c r="AO196" s="66" t="str">
        <v/>
      </c>
      <c r="AP196" s="67" t="str">
        <v/>
      </c>
      <c r="AQ196" s="26" t="str">
        <v/>
      </c>
    </row>
    <row r="197" spans="2:43">
      <c r="B197" s="501"/>
      <c r="C197" s="76">
        <v>99</v>
      </c>
      <c r="D197" s="65" t="str">
        <v/>
      </c>
      <c r="E197" s="66" t="str">
        <v/>
      </c>
      <c r="F197" s="67" t="str">
        <v/>
      </c>
      <c r="G197" s="26" t="str">
        <v/>
      </c>
      <c r="H197" s="68" t="str">
        <v/>
      </c>
      <c r="I197" s="66" t="str">
        <v/>
      </c>
      <c r="J197" s="67" t="str">
        <v/>
      </c>
      <c r="K197" s="26" t="str">
        <v/>
      </c>
      <c r="L197" s="65" t="str">
        <v/>
      </c>
      <c r="M197" s="66" t="str">
        <v/>
      </c>
      <c r="N197" s="67" t="str">
        <v/>
      </c>
      <c r="O197" s="26" t="str">
        <v/>
      </c>
      <c r="P197" s="68" t="str">
        <v/>
      </c>
      <c r="Q197" s="66" t="str">
        <v/>
      </c>
      <c r="R197" s="67" t="str">
        <v/>
      </c>
      <c r="S197" s="26" t="str">
        <v/>
      </c>
      <c r="T197" s="65" t="str">
        <v/>
      </c>
      <c r="U197" s="66" t="str">
        <v/>
      </c>
      <c r="V197" s="67" t="str">
        <v/>
      </c>
      <c r="W197" s="26" t="str">
        <v/>
      </c>
      <c r="X197" s="65" t="str">
        <v/>
      </c>
      <c r="Y197" s="66" t="str">
        <v/>
      </c>
      <c r="Z197" s="67" t="str">
        <v/>
      </c>
      <c r="AA197" s="26" t="str">
        <v/>
      </c>
      <c r="AB197" s="68" t="str">
        <v/>
      </c>
      <c r="AC197" s="66" t="str">
        <v/>
      </c>
      <c r="AD197" s="67" t="str">
        <v/>
      </c>
      <c r="AE197" s="26" t="str">
        <v/>
      </c>
      <c r="AF197" s="65" t="str">
        <v/>
      </c>
      <c r="AG197" s="66" t="str">
        <v/>
      </c>
      <c r="AH197" s="67" t="str">
        <v/>
      </c>
      <c r="AI197" s="26" t="str">
        <v/>
      </c>
      <c r="AJ197" s="68" t="str">
        <v/>
      </c>
      <c r="AK197" s="66" t="str">
        <v/>
      </c>
      <c r="AL197" s="67" t="str">
        <v/>
      </c>
      <c r="AM197" s="26" t="str">
        <v/>
      </c>
      <c r="AN197" s="65" t="str">
        <v/>
      </c>
      <c r="AO197" s="66" t="str">
        <v/>
      </c>
      <c r="AP197" s="67" t="str">
        <v/>
      </c>
      <c r="AQ197" s="26" t="str">
        <v/>
      </c>
    </row>
    <row r="198" spans="2:43" ht="15" thickBot="1">
      <c r="B198" s="502"/>
      <c r="C198" s="77">
        <v>100</v>
      </c>
      <c r="D198" s="59" t="str">
        <v/>
      </c>
      <c r="E198" s="60" t="str">
        <v/>
      </c>
      <c r="F198" s="61" t="str">
        <v/>
      </c>
      <c r="G198" s="44" t="str">
        <v/>
      </c>
      <c r="H198" s="62" t="str">
        <v/>
      </c>
      <c r="I198" s="60" t="str">
        <v/>
      </c>
      <c r="J198" s="61" t="str">
        <v/>
      </c>
      <c r="K198" s="44" t="str">
        <v/>
      </c>
      <c r="L198" s="59" t="str">
        <v/>
      </c>
      <c r="M198" s="60" t="str">
        <v/>
      </c>
      <c r="N198" s="61" t="str">
        <v/>
      </c>
      <c r="O198" s="44" t="str">
        <v/>
      </c>
      <c r="P198" s="62" t="str">
        <v/>
      </c>
      <c r="Q198" s="60" t="str">
        <v/>
      </c>
      <c r="R198" s="61" t="str">
        <v/>
      </c>
      <c r="S198" s="44" t="str">
        <v/>
      </c>
      <c r="T198" s="59" t="str">
        <v/>
      </c>
      <c r="U198" s="60" t="str">
        <v/>
      </c>
      <c r="V198" s="61" t="str">
        <v/>
      </c>
      <c r="W198" s="44" t="str">
        <v/>
      </c>
      <c r="X198" s="59" t="str">
        <v/>
      </c>
      <c r="Y198" s="60" t="str">
        <v/>
      </c>
      <c r="Z198" s="61" t="str">
        <v/>
      </c>
      <c r="AA198" s="44" t="str">
        <v/>
      </c>
      <c r="AB198" s="62" t="str">
        <v/>
      </c>
      <c r="AC198" s="60" t="str">
        <v/>
      </c>
      <c r="AD198" s="61" t="str">
        <v/>
      </c>
      <c r="AE198" s="44" t="str">
        <v/>
      </c>
      <c r="AF198" s="59" t="str">
        <v/>
      </c>
      <c r="AG198" s="60" t="str">
        <v/>
      </c>
      <c r="AH198" s="61" t="str">
        <v/>
      </c>
      <c r="AI198" s="44" t="str">
        <v/>
      </c>
      <c r="AJ198" s="62" t="str">
        <v/>
      </c>
      <c r="AK198" s="60" t="str">
        <v/>
      </c>
      <c r="AL198" s="61" t="str">
        <v/>
      </c>
      <c r="AM198" s="44" t="str">
        <v/>
      </c>
      <c r="AN198" s="59" t="str">
        <v/>
      </c>
      <c r="AO198" s="60" t="str">
        <v/>
      </c>
      <c r="AP198" s="61" t="str">
        <v/>
      </c>
      <c r="AQ198" s="44" t="str">
        <v/>
      </c>
    </row>
  </sheetData>
  <sheetProtection sheet="1" objects="1" scenarios="1"/>
  <dataConsolidate/>
  <mergeCells count="15">
    <mergeCell ref="B185:C185"/>
    <mergeCell ref="B186:C186"/>
    <mergeCell ref="B187:C187"/>
    <mergeCell ref="B188:B198"/>
    <mergeCell ref="AO2:AQ2"/>
    <mergeCell ref="U2:W2"/>
    <mergeCell ref="Y2:AA2"/>
    <mergeCell ref="AC2:AE2"/>
    <mergeCell ref="AG2:AI2"/>
    <mergeCell ref="AK2:AM2"/>
    <mergeCell ref="Q2:S2"/>
    <mergeCell ref="B2:C3"/>
    <mergeCell ref="E2:G2"/>
    <mergeCell ref="I2:K2"/>
    <mergeCell ref="M2:O2"/>
  </mergeCells>
  <phoneticPr fontId="1"/>
  <conditionalFormatting sqref="D5:F184">
    <cfRule type="expression" dxfId="107" priority="14">
      <formula>$C5=""</formula>
    </cfRule>
  </conditionalFormatting>
  <conditionalFormatting sqref="D188:AQ198">
    <cfRule type="expression" dxfId="106" priority="2">
      <formula>D$4+9&lt;$C188</formula>
    </cfRule>
    <cfRule type="expression" dxfId="105" priority="1">
      <formula>D$4=""</formula>
    </cfRule>
  </conditionalFormatting>
  <conditionalFormatting sqref="H5:J184">
    <cfRule type="expression" dxfId="104" priority="13">
      <formula>$C5=""</formula>
    </cfRule>
  </conditionalFormatting>
  <conditionalFormatting sqref="L5:N184">
    <cfRule type="expression" dxfId="103" priority="12">
      <formula>$C5=""</formula>
    </cfRule>
  </conditionalFormatting>
  <conditionalFormatting sqref="P5:R184">
    <cfRule type="expression" dxfId="102" priority="11">
      <formula>$C5=""</formula>
    </cfRule>
  </conditionalFormatting>
  <conditionalFormatting sqref="T5:V184">
    <cfRule type="expression" dxfId="101" priority="10">
      <formula>$C5=""</formula>
    </cfRule>
  </conditionalFormatting>
  <conditionalFormatting sqref="X5:Z184">
    <cfRule type="expression" dxfId="100" priority="9">
      <formula>$C5=""</formula>
    </cfRule>
  </conditionalFormatting>
  <conditionalFormatting sqref="AB5:AD184">
    <cfRule type="expression" dxfId="99" priority="8">
      <formula>$C5=""</formula>
    </cfRule>
  </conditionalFormatting>
  <conditionalFormatting sqref="AF5:AH184">
    <cfRule type="expression" dxfId="98" priority="7">
      <formula>$C5=""</formula>
    </cfRule>
  </conditionalFormatting>
  <conditionalFormatting sqref="AJ5:AL184">
    <cfRule type="expression" dxfId="97" priority="6">
      <formula>$C5=""</formula>
    </cfRule>
  </conditionalFormatting>
  <conditionalFormatting sqref="AN5:AP184">
    <cfRule type="expression" dxfId="96" priority="5">
      <formula>$C5=""</formula>
    </cfRule>
  </conditionalFormatting>
  <dataValidations count="3">
    <dataValidation type="whole" imeMode="disabled" operator="greaterThanOrEqual" allowBlank="1" showInputMessage="1" showErrorMessage="1" error="半角数字(整数)で入力してください" prompt="①各観点の得点を半角数字で入力してください。_x000a_②材料がない場合，空白でOK(0は不要)。" sqref="D5:F184 H5:J184 L5:N184 P5:R184 T5:V184 X5:Z184 AB5:AD184 AF5:AH184 AJ5:AL184 AN5:AP184" xr:uid="{70718D89-D4DB-4A31-B2C2-74894F1E5C61}">
      <formula1>0</formula1>
    </dataValidation>
    <dataValidation type="whole" imeMode="disabled" operator="greaterThanOrEqual" allowBlank="1" showInputMessage="1" showErrorMessage="1" error="半角数字で入力してください。" prompt="①各観点の満点を半角数字で入力してください。_x000a_②材料がない場合，空白でOK(0は不要)。" sqref="D4:F4 H4:J4 L4:N4 P4:R4 T4:V4 X4:Z4 AB4:AD4 AF4:AH4 AJ4:AL4 AN4:AP4" xr:uid="{E34A835C-FDCF-4DCB-B8AE-B052C44E7495}">
      <formula1>0</formula1>
    </dataValidation>
    <dataValidation allowBlank="1" showInputMessage="1" showErrorMessage="1" promptTitle="※入力は任意" prompt="①定期・実力以外のテストはこちらに入力。_x000a_②テスト名を入力しておくとわかりやすい。_x000a_例）宿題テスト　など" sqref="E2 I2 M2 Q2 U2 Y2 AC2 AG2 AK2 AO2" xr:uid="{9311E14D-3CA1-4BFD-B8CF-6D71DA47647F}"/>
  </dataValidations>
  <pageMargins left="0.51181102362204722" right="0.51181102362204722" top="0.55118110236220474" bottom="0.55118110236220474" header="0.31496062992125984" footer="0.31496062992125984"/>
  <pageSetup paperSize="9" scale="77" fitToHeight="0" orientation="landscape" r:id="rId1"/>
  <headerFooter>
    <oddFooter>&amp;L&amp;"BIZ UDPゴシック,標準"&amp;9出力日：　&amp;D&amp;C&amp;"BIZ UDPゴシック,標準"&amp;9【&amp;A】　&amp;P　／　&amp;N&amp;R&amp;"BIZ UDPゴシック,斜体"&amp;9柏原市立柏原中学校</oddFooter>
  </headerFooter>
  <rowBreaks count="4" manualBreakCount="4">
    <brk id="49" min="1" max="42" man="1"/>
    <brk id="94" min="1" max="42" man="1"/>
    <brk id="139" min="1" max="42" man="1"/>
    <brk id="184" min="1" max="4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EAEA-08D1-48C7-9B0F-834072ACA279}">
  <sheetPr>
    <tabColor theme="6" tint="0.39997558519241921"/>
  </sheetPr>
  <dimension ref="A1:CQ184"/>
  <sheetViews>
    <sheetView showGridLines="0" showRowColHeaders="0" zoomScaleNormal="100" workbookViewId="0">
      <pane xSplit="1" ySplit="4" topLeftCell="B5" activePane="bottomRight" state="frozen"/>
      <selection activeCell="I22" sqref="I22"/>
      <selection pane="topRight" activeCell="I22" sqref="I22"/>
      <selection pane="bottomLeft" activeCell="I22" sqref="I22"/>
      <selection pane="bottomRight" activeCell="AE117" sqref="AE117"/>
    </sheetView>
  </sheetViews>
  <sheetFormatPr baseColWidth="10" defaultColWidth="9" defaultRowHeight="14"/>
  <cols>
    <col min="1" max="1" width="1.1640625" style="404" customWidth="1"/>
    <col min="2" max="2" width="4.5" style="3" customWidth="1"/>
    <col min="3" max="3" width="14" style="3" customWidth="1"/>
    <col min="4" max="83" width="3.6640625" style="54" customWidth="1"/>
    <col min="84" max="84" width="1.1640625" style="54" customWidth="1"/>
    <col min="85" max="85" width="9.1640625" style="54" customWidth="1"/>
    <col min="86" max="89" width="3.5" style="54" customWidth="1"/>
    <col min="90" max="90" width="1.1640625" style="54" customWidth="1"/>
    <col min="91" max="91" width="5" style="54" bestFit="1" customWidth="1"/>
    <col min="92" max="95" width="3.5" style="54" customWidth="1"/>
    <col min="96" max="16384" width="9" style="54"/>
  </cols>
  <sheetData>
    <row r="1" spans="1:95" s="361" customFormat="1" ht="11.25" customHeight="1" thickBot="1">
      <c r="A1" s="2"/>
      <c r="B1" s="1">
        <v>1</v>
      </c>
      <c r="C1" s="1">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3</v>
      </c>
      <c r="Y1" s="2">
        <v>4</v>
      </c>
      <c r="Z1" s="2">
        <v>5</v>
      </c>
      <c r="AA1" s="2">
        <v>6</v>
      </c>
      <c r="AB1" s="2">
        <v>7</v>
      </c>
      <c r="AC1" s="2">
        <v>8</v>
      </c>
      <c r="AD1" s="2">
        <v>9</v>
      </c>
      <c r="AE1" s="2">
        <v>10</v>
      </c>
      <c r="AF1" s="2">
        <v>11</v>
      </c>
      <c r="AG1" s="2">
        <v>12</v>
      </c>
      <c r="AH1" s="2">
        <v>13</v>
      </c>
      <c r="AI1" s="2">
        <v>14</v>
      </c>
      <c r="AJ1" s="2">
        <v>15</v>
      </c>
      <c r="AK1" s="2">
        <v>16</v>
      </c>
      <c r="AL1" s="2">
        <v>17</v>
      </c>
      <c r="AM1" s="2">
        <v>18</v>
      </c>
      <c r="AN1" s="2">
        <v>19</v>
      </c>
      <c r="AO1" s="2">
        <v>20</v>
      </c>
      <c r="AP1" s="2">
        <v>21</v>
      </c>
      <c r="AQ1" s="2">
        <v>22</v>
      </c>
      <c r="AR1" s="2">
        <v>3</v>
      </c>
      <c r="AS1" s="2">
        <v>4</v>
      </c>
      <c r="AT1" s="2">
        <v>5</v>
      </c>
      <c r="AU1" s="2">
        <v>6</v>
      </c>
      <c r="AV1" s="2">
        <v>7</v>
      </c>
      <c r="AW1" s="2">
        <v>8</v>
      </c>
      <c r="AX1" s="2">
        <v>9</v>
      </c>
      <c r="AY1" s="2">
        <v>10</v>
      </c>
      <c r="AZ1" s="2">
        <v>11</v>
      </c>
      <c r="BA1" s="2">
        <v>12</v>
      </c>
      <c r="BB1" s="2">
        <v>13</v>
      </c>
      <c r="BC1" s="2">
        <v>14</v>
      </c>
      <c r="BD1" s="2">
        <v>15</v>
      </c>
      <c r="BE1" s="2">
        <v>16</v>
      </c>
      <c r="BF1" s="2">
        <v>17</v>
      </c>
      <c r="BG1" s="2">
        <v>18</v>
      </c>
      <c r="BH1" s="2">
        <v>19</v>
      </c>
      <c r="BI1" s="2">
        <v>20</v>
      </c>
      <c r="BJ1" s="2">
        <v>21</v>
      </c>
      <c r="BK1" s="2">
        <v>22</v>
      </c>
      <c r="BL1" s="2">
        <v>23</v>
      </c>
      <c r="BM1" s="2">
        <v>24</v>
      </c>
      <c r="BN1" s="2">
        <v>25</v>
      </c>
      <c r="BO1" s="2">
        <v>26</v>
      </c>
      <c r="BP1" s="2">
        <v>27</v>
      </c>
      <c r="BQ1" s="2">
        <v>28</v>
      </c>
      <c r="BR1" s="2">
        <v>29</v>
      </c>
      <c r="BS1" s="2">
        <v>30</v>
      </c>
      <c r="BT1" s="2">
        <v>31</v>
      </c>
      <c r="BU1" s="2">
        <v>32</v>
      </c>
      <c r="BV1" s="2">
        <v>33</v>
      </c>
      <c r="BW1" s="2">
        <v>34</v>
      </c>
      <c r="BX1" s="2">
        <v>35</v>
      </c>
      <c r="BY1" s="2">
        <v>36</v>
      </c>
      <c r="BZ1" s="2">
        <v>37</v>
      </c>
      <c r="CA1" s="2">
        <v>38</v>
      </c>
      <c r="CB1" s="2">
        <v>39</v>
      </c>
      <c r="CC1" s="2">
        <v>40</v>
      </c>
      <c r="CD1" s="2">
        <v>41</v>
      </c>
      <c r="CE1" s="2">
        <v>42</v>
      </c>
    </row>
    <row r="2" spans="1:95" s="3" customFormat="1" ht="13.5" customHeight="1" thickBot="1">
      <c r="A2" s="362"/>
      <c r="B2" s="512" t="s">
        <v>200</v>
      </c>
      <c r="C2" s="504"/>
      <c r="D2" s="507" t="s">
        <v>34</v>
      </c>
      <c r="E2" s="508"/>
      <c r="F2" s="508"/>
      <c r="G2" s="509"/>
      <c r="H2" s="507" t="s">
        <v>35</v>
      </c>
      <c r="I2" s="508"/>
      <c r="J2" s="508"/>
      <c r="K2" s="509"/>
      <c r="L2" s="507" t="s">
        <v>36</v>
      </c>
      <c r="M2" s="508"/>
      <c r="N2" s="508"/>
      <c r="O2" s="509"/>
      <c r="P2" s="507" t="s">
        <v>37</v>
      </c>
      <c r="Q2" s="508"/>
      <c r="R2" s="508"/>
      <c r="S2" s="509"/>
      <c r="T2" s="507" t="s">
        <v>0</v>
      </c>
      <c r="U2" s="508"/>
      <c r="V2" s="508"/>
      <c r="W2" s="509"/>
      <c r="X2" s="507" t="s">
        <v>50</v>
      </c>
      <c r="Y2" s="508"/>
      <c r="Z2" s="508"/>
      <c r="AA2" s="509"/>
      <c r="AB2" s="507" t="s">
        <v>51</v>
      </c>
      <c r="AC2" s="508"/>
      <c r="AD2" s="508"/>
      <c r="AE2" s="509"/>
      <c r="AF2" s="507" t="s">
        <v>52</v>
      </c>
      <c r="AG2" s="508"/>
      <c r="AH2" s="508"/>
      <c r="AI2" s="509"/>
      <c r="AJ2" s="507" t="s">
        <v>53</v>
      </c>
      <c r="AK2" s="508"/>
      <c r="AL2" s="508"/>
      <c r="AM2" s="509"/>
      <c r="AN2" s="507" t="s">
        <v>54</v>
      </c>
      <c r="AO2" s="508"/>
      <c r="AP2" s="508"/>
      <c r="AQ2" s="509"/>
      <c r="AR2" s="485">
        <v>1</v>
      </c>
      <c r="AS2" s="516">
        <f>課題!E2</f>
        <v>0</v>
      </c>
      <c r="AT2" s="516"/>
      <c r="AU2" s="517"/>
      <c r="AV2" s="485">
        <v>2</v>
      </c>
      <c r="AW2" s="516">
        <f>課題!I2</f>
        <v>0</v>
      </c>
      <c r="AX2" s="516"/>
      <c r="AY2" s="517"/>
      <c r="AZ2" s="485">
        <v>3</v>
      </c>
      <c r="BA2" s="516">
        <f>課題!M2</f>
        <v>0</v>
      </c>
      <c r="BB2" s="516"/>
      <c r="BC2" s="517"/>
      <c r="BD2" s="485">
        <v>4</v>
      </c>
      <c r="BE2" s="516">
        <f>課題!Q2</f>
        <v>0</v>
      </c>
      <c r="BF2" s="516"/>
      <c r="BG2" s="517"/>
      <c r="BH2" s="485">
        <v>5</v>
      </c>
      <c r="BI2" s="516">
        <f>課題!U2</f>
        <v>0</v>
      </c>
      <c r="BJ2" s="516"/>
      <c r="BK2" s="517"/>
      <c r="BL2" s="485">
        <v>6</v>
      </c>
      <c r="BM2" s="516">
        <f>課題!Y2</f>
        <v>0</v>
      </c>
      <c r="BN2" s="516"/>
      <c r="BO2" s="517"/>
      <c r="BP2" s="485">
        <v>7</v>
      </c>
      <c r="BQ2" s="516">
        <f>課題!AC2</f>
        <v>0</v>
      </c>
      <c r="BR2" s="516"/>
      <c r="BS2" s="517"/>
      <c r="BT2" s="485">
        <v>8</v>
      </c>
      <c r="BU2" s="516">
        <f>課題!AG2</f>
        <v>0</v>
      </c>
      <c r="BV2" s="516"/>
      <c r="BW2" s="517"/>
      <c r="BX2" s="485">
        <v>9</v>
      </c>
      <c r="BY2" s="516">
        <f>課題!AK2</f>
        <v>0</v>
      </c>
      <c r="BZ2" s="516"/>
      <c r="CA2" s="517"/>
      <c r="CB2" s="485">
        <v>10</v>
      </c>
      <c r="CC2" s="516"/>
      <c r="CD2" s="516"/>
      <c r="CE2" s="517"/>
    </row>
    <row r="3" spans="1:95" s="3" customFormat="1" ht="44.25" customHeight="1">
      <c r="A3" s="362"/>
      <c r="B3" s="505"/>
      <c r="C3" s="506"/>
      <c r="D3" s="4" t="s">
        <v>40</v>
      </c>
      <c r="E3" s="5" t="s">
        <v>39</v>
      </c>
      <c r="F3" s="6" t="s">
        <v>41</v>
      </c>
      <c r="G3" s="7" t="s">
        <v>42</v>
      </c>
      <c r="H3" s="4" t="s">
        <v>40</v>
      </c>
      <c r="I3" s="5" t="s">
        <v>39</v>
      </c>
      <c r="J3" s="6" t="s">
        <v>41</v>
      </c>
      <c r="K3" s="7" t="s">
        <v>42</v>
      </c>
      <c r="L3" s="4" t="s">
        <v>40</v>
      </c>
      <c r="M3" s="5" t="s">
        <v>39</v>
      </c>
      <c r="N3" s="6" t="s">
        <v>41</v>
      </c>
      <c r="O3" s="7" t="s">
        <v>42</v>
      </c>
      <c r="P3" s="4" t="s">
        <v>40</v>
      </c>
      <c r="Q3" s="5" t="s">
        <v>39</v>
      </c>
      <c r="R3" s="6" t="s">
        <v>41</v>
      </c>
      <c r="S3" s="7" t="s">
        <v>42</v>
      </c>
      <c r="T3" s="4" t="s">
        <v>40</v>
      </c>
      <c r="U3" s="5" t="s">
        <v>39</v>
      </c>
      <c r="V3" s="6" t="s">
        <v>41</v>
      </c>
      <c r="W3" s="7" t="s">
        <v>42</v>
      </c>
      <c r="X3" s="4" t="s">
        <v>40</v>
      </c>
      <c r="Y3" s="5" t="s">
        <v>39</v>
      </c>
      <c r="Z3" s="6" t="s">
        <v>41</v>
      </c>
      <c r="AA3" s="7" t="s">
        <v>42</v>
      </c>
      <c r="AB3" s="4" t="s">
        <v>40</v>
      </c>
      <c r="AC3" s="5" t="s">
        <v>39</v>
      </c>
      <c r="AD3" s="6" t="s">
        <v>41</v>
      </c>
      <c r="AE3" s="7" t="s">
        <v>42</v>
      </c>
      <c r="AF3" s="4" t="s">
        <v>40</v>
      </c>
      <c r="AG3" s="5" t="s">
        <v>39</v>
      </c>
      <c r="AH3" s="6" t="s">
        <v>41</v>
      </c>
      <c r="AI3" s="7" t="s">
        <v>42</v>
      </c>
      <c r="AJ3" s="4" t="s">
        <v>40</v>
      </c>
      <c r="AK3" s="5" t="s">
        <v>39</v>
      </c>
      <c r="AL3" s="6" t="s">
        <v>41</v>
      </c>
      <c r="AM3" s="7" t="s">
        <v>42</v>
      </c>
      <c r="AN3" s="4" t="s">
        <v>40</v>
      </c>
      <c r="AO3" s="5" t="s">
        <v>39</v>
      </c>
      <c r="AP3" s="6" t="s">
        <v>41</v>
      </c>
      <c r="AQ3" s="7" t="s">
        <v>42</v>
      </c>
      <c r="AR3" s="4" t="s">
        <v>40</v>
      </c>
      <c r="AS3" s="5" t="s">
        <v>39</v>
      </c>
      <c r="AT3" s="6" t="s">
        <v>41</v>
      </c>
      <c r="AU3" s="7" t="s">
        <v>42</v>
      </c>
      <c r="AV3" s="4" t="s">
        <v>40</v>
      </c>
      <c r="AW3" s="5" t="s">
        <v>39</v>
      </c>
      <c r="AX3" s="6" t="s">
        <v>41</v>
      </c>
      <c r="AY3" s="7" t="s">
        <v>42</v>
      </c>
      <c r="AZ3" s="4" t="s">
        <v>40</v>
      </c>
      <c r="BA3" s="5" t="s">
        <v>39</v>
      </c>
      <c r="BB3" s="6" t="s">
        <v>41</v>
      </c>
      <c r="BC3" s="7" t="s">
        <v>42</v>
      </c>
      <c r="BD3" s="4" t="s">
        <v>40</v>
      </c>
      <c r="BE3" s="5" t="s">
        <v>39</v>
      </c>
      <c r="BF3" s="6" t="s">
        <v>41</v>
      </c>
      <c r="BG3" s="7" t="s">
        <v>42</v>
      </c>
      <c r="BH3" s="4" t="s">
        <v>40</v>
      </c>
      <c r="BI3" s="5" t="s">
        <v>39</v>
      </c>
      <c r="BJ3" s="6" t="s">
        <v>41</v>
      </c>
      <c r="BK3" s="7" t="s">
        <v>42</v>
      </c>
      <c r="BL3" s="4" t="s">
        <v>40</v>
      </c>
      <c r="BM3" s="5" t="s">
        <v>39</v>
      </c>
      <c r="BN3" s="6" t="s">
        <v>41</v>
      </c>
      <c r="BO3" s="7" t="s">
        <v>42</v>
      </c>
      <c r="BP3" s="4" t="s">
        <v>40</v>
      </c>
      <c r="BQ3" s="5" t="s">
        <v>39</v>
      </c>
      <c r="BR3" s="6" t="s">
        <v>41</v>
      </c>
      <c r="BS3" s="7" t="s">
        <v>42</v>
      </c>
      <c r="BT3" s="4" t="s">
        <v>40</v>
      </c>
      <c r="BU3" s="5" t="s">
        <v>39</v>
      </c>
      <c r="BV3" s="6" t="s">
        <v>41</v>
      </c>
      <c r="BW3" s="7" t="s">
        <v>42</v>
      </c>
      <c r="BX3" s="4" t="s">
        <v>40</v>
      </c>
      <c r="BY3" s="5" t="s">
        <v>39</v>
      </c>
      <c r="BZ3" s="6" t="s">
        <v>41</v>
      </c>
      <c r="CA3" s="7" t="s">
        <v>42</v>
      </c>
      <c r="CB3" s="4" t="s">
        <v>40</v>
      </c>
      <c r="CC3" s="5" t="s">
        <v>39</v>
      </c>
      <c r="CD3" s="6" t="s">
        <v>41</v>
      </c>
      <c r="CE3" s="7" t="s">
        <v>42</v>
      </c>
    </row>
    <row r="4" spans="1:95" s="3" customFormat="1" ht="15" thickBot="1">
      <c r="A4" s="362">
        <v>1</v>
      </c>
      <c r="B4" s="8"/>
      <c r="C4" s="9" t="s">
        <v>21</v>
      </c>
      <c r="D4" s="364" t="str">
        <f>IF(定期!D4="","",定期!D4)</f>
        <v/>
      </c>
      <c r="E4" s="365" t="str">
        <f>IF(定期!E4="","",定期!E4)</f>
        <v/>
      </c>
      <c r="F4" s="366" t="str">
        <f>IF(定期!F4="","",定期!F4)</f>
        <v/>
      </c>
      <c r="G4" s="13" t="str">
        <f>IF(定期!G4="","",定期!G4)</f>
        <v/>
      </c>
      <c r="H4" s="364" t="str">
        <f>IF(定期!H4="","",定期!H4)</f>
        <v/>
      </c>
      <c r="I4" s="365" t="str">
        <f>IF(定期!I4="","",定期!I4)</f>
        <v/>
      </c>
      <c r="J4" s="366" t="str">
        <f>IF(定期!J4="","",定期!J4)</f>
        <v/>
      </c>
      <c r="K4" s="13" t="str">
        <f>IF(定期!K4="","",定期!K4)</f>
        <v/>
      </c>
      <c r="L4" s="364" t="str">
        <f>IF(定期!L4="","",定期!L4)</f>
        <v/>
      </c>
      <c r="M4" s="365" t="str">
        <f>IF(定期!M4="","",定期!M4)</f>
        <v/>
      </c>
      <c r="N4" s="366" t="str">
        <f>IF(定期!N4="","",定期!N4)</f>
        <v/>
      </c>
      <c r="O4" s="13" t="str">
        <f>IF(定期!O4="","",定期!O4)</f>
        <v/>
      </c>
      <c r="P4" s="364" t="str">
        <f>IF(定期!P4="","",定期!P4)</f>
        <v/>
      </c>
      <c r="Q4" s="365" t="str">
        <f>IF(定期!Q4="","",定期!Q4)</f>
        <v/>
      </c>
      <c r="R4" s="366" t="str">
        <f>IF(定期!R4="","",定期!R4)</f>
        <v/>
      </c>
      <c r="S4" s="13" t="str">
        <f>IF(定期!S4="","",定期!S4)</f>
        <v/>
      </c>
      <c r="T4" s="364" t="str">
        <f>IF(定期!T4="","",定期!T4)</f>
        <v/>
      </c>
      <c r="U4" s="365" t="str">
        <f>IF(定期!U4="","",定期!U4)</f>
        <v/>
      </c>
      <c r="V4" s="366" t="str">
        <f>IF(定期!V4="","",定期!V4)</f>
        <v/>
      </c>
      <c r="W4" s="13" t="str">
        <f>IF(定期!W4="","",定期!W4)</f>
        <v/>
      </c>
      <c r="X4" s="364" t="str">
        <f>IF(実力!D4="","",実力!D4)</f>
        <v/>
      </c>
      <c r="Y4" s="365" t="str">
        <f>IF(実力!E4="","",実力!E4)</f>
        <v/>
      </c>
      <c r="Z4" s="366" t="str">
        <f>IF(実力!F4="","",実力!F4)</f>
        <v/>
      </c>
      <c r="AA4" s="13" t="str">
        <f>IF(実力!G4="","",実力!G4)</f>
        <v/>
      </c>
      <c r="AB4" s="364" t="str">
        <f>IF(実力!H4="","",実力!H4)</f>
        <v/>
      </c>
      <c r="AC4" s="365" t="str">
        <f>IF(実力!I4="","",実力!I4)</f>
        <v/>
      </c>
      <c r="AD4" s="366" t="str">
        <f>IF(実力!J4="","",実力!J4)</f>
        <v/>
      </c>
      <c r="AE4" s="13" t="str">
        <f>IF(実力!K4="","",実力!K4)</f>
        <v/>
      </c>
      <c r="AF4" s="364" t="str">
        <f>IF(実力!L4="","",実力!L4)</f>
        <v/>
      </c>
      <c r="AG4" s="365" t="str">
        <f>IF(実力!M4="","",実力!M4)</f>
        <v/>
      </c>
      <c r="AH4" s="366" t="str">
        <f>IF(実力!N4="","",実力!N4)</f>
        <v/>
      </c>
      <c r="AI4" s="13" t="str">
        <f>IF(実力!O4="","",実力!O4)</f>
        <v/>
      </c>
      <c r="AJ4" s="364" t="str">
        <f>IF(実力!P4="","",実力!P4)</f>
        <v/>
      </c>
      <c r="AK4" s="365" t="str">
        <f>IF(実力!Q4="","",実力!Q4)</f>
        <v/>
      </c>
      <c r="AL4" s="366" t="str">
        <f>IF(実力!R4="","",実力!R4)</f>
        <v/>
      </c>
      <c r="AM4" s="13" t="str">
        <f>IF(実力!S4="","",実力!S4)</f>
        <v/>
      </c>
      <c r="AN4" s="364" t="str">
        <f>IF(実力!T4="","",実力!T4)</f>
        <v/>
      </c>
      <c r="AO4" s="365" t="str">
        <f>IF(実力!U4="","",実力!U4)</f>
        <v/>
      </c>
      <c r="AP4" s="366" t="str">
        <f>IF(実力!V4="","",実力!V4)</f>
        <v/>
      </c>
      <c r="AQ4" s="13" t="str">
        <f>IF(実力!W4="","",実力!W4)</f>
        <v/>
      </c>
      <c r="AR4" s="364" t="str">
        <f>IF(課題!D4="","",課題!D4)</f>
        <v/>
      </c>
      <c r="AS4" s="365" t="str">
        <f>IF(課題!E4="","",課題!E4)</f>
        <v/>
      </c>
      <c r="AT4" s="366" t="str">
        <f>IF(課題!F4="","",課題!F4)</f>
        <v/>
      </c>
      <c r="AU4" s="13" t="str">
        <f>IF(課題!G4="","",課題!G4)</f>
        <v/>
      </c>
      <c r="AV4" s="364" t="str">
        <f>IF(課題!H4="","",課題!H4)</f>
        <v/>
      </c>
      <c r="AW4" s="365" t="str">
        <f>IF(課題!I4="","",課題!I4)</f>
        <v/>
      </c>
      <c r="AX4" s="366" t="str">
        <f>IF(課題!J4="","",課題!J4)</f>
        <v/>
      </c>
      <c r="AY4" s="13" t="str">
        <f>IF(課題!K4="","",課題!K4)</f>
        <v/>
      </c>
      <c r="AZ4" s="364" t="str">
        <f>IF(課題!L4="","",課題!L4)</f>
        <v/>
      </c>
      <c r="BA4" s="365" t="str">
        <f>IF(課題!M4="","",課題!M4)</f>
        <v/>
      </c>
      <c r="BB4" s="366" t="str">
        <f>IF(課題!N4="","",課題!N4)</f>
        <v/>
      </c>
      <c r="BC4" s="13" t="str">
        <f>IF(課題!O4="","",課題!O4)</f>
        <v/>
      </c>
      <c r="BD4" s="364" t="str">
        <f>IF(課題!P4="","",課題!P4)</f>
        <v/>
      </c>
      <c r="BE4" s="365" t="str">
        <f>IF(課題!Q4="","",課題!Q4)</f>
        <v/>
      </c>
      <c r="BF4" s="366" t="str">
        <f>IF(課題!R4="","",課題!R4)</f>
        <v/>
      </c>
      <c r="BG4" s="13" t="str">
        <f>IF(課題!S4="","",課題!S4)</f>
        <v/>
      </c>
      <c r="BH4" s="364" t="str">
        <f>IF(課題!T4="","",課題!T4)</f>
        <v/>
      </c>
      <c r="BI4" s="365" t="str">
        <f>IF(課題!U4="","",課題!U4)</f>
        <v/>
      </c>
      <c r="BJ4" s="366" t="str">
        <f>IF(課題!V4="","",課題!V4)</f>
        <v/>
      </c>
      <c r="BK4" s="13" t="str">
        <f>IF(課題!W4="","",課題!W4)</f>
        <v/>
      </c>
      <c r="BL4" s="364" t="str">
        <f>IF(課題!X4="","",課題!X4)</f>
        <v/>
      </c>
      <c r="BM4" s="365" t="str">
        <f>IF(課題!Y4="","",課題!Y4)</f>
        <v/>
      </c>
      <c r="BN4" s="366" t="str">
        <f>IF(課題!Z4="","",課題!Z4)</f>
        <v/>
      </c>
      <c r="BO4" s="13" t="str">
        <f>IF(課題!AA4="","",課題!AA4)</f>
        <v/>
      </c>
      <c r="BP4" s="364" t="str">
        <f>IF(課題!AB4="","",課題!AB4)</f>
        <v/>
      </c>
      <c r="BQ4" s="365" t="str">
        <f>IF(課題!AC4="","",課題!AC4)</f>
        <v/>
      </c>
      <c r="BR4" s="366" t="str">
        <f>IF(課題!AD4="","",課題!AD4)</f>
        <v/>
      </c>
      <c r="BS4" s="13" t="str">
        <f>IF(課題!AE4="","",課題!AE4)</f>
        <v/>
      </c>
      <c r="BT4" s="364" t="str">
        <f>IF(課題!AF4="","",課題!AF4)</f>
        <v/>
      </c>
      <c r="BU4" s="365" t="str">
        <f>IF(課題!AG4="","",課題!AG4)</f>
        <v/>
      </c>
      <c r="BV4" s="366" t="str">
        <f>IF(課題!AH4="","",課題!AH4)</f>
        <v/>
      </c>
      <c r="BW4" s="13" t="str">
        <f>IF(課題!AI4="","",課題!AI4)</f>
        <v/>
      </c>
      <c r="BX4" s="364" t="str">
        <f>IF(課題!AJ4="","",課題!AJ4)</f>
        <v/>
      </c>
      <c r="BY4" s="365" t="str">
        <f>IF(課題!AK4="","",課題!AK4)</f>
        <v/>
      </c>
      <c r="BZ4" s="366" t="str">
        <f>IF(課題!AL4="","",課題!AL4)</f>
        <v/>
      </c>
      <c r="CA4" s="13" t="str">
        <f>IF(課題!AM4="","",課題!AM4)</f>
        <v/>
      </c>
      <c r="CB4" s="364" t="str">
        <f>IF(課題!AN4="","",課題!AN4)</f>
        <v/>
      </c>
      <c r="CC4" s="365" t="str">
        <f>IF(課題!AO4="","",課題!AO4)</f>
        <v/>
      </c>
      <c r="CD4" s="366" t="str">
        <f>IF(課題!AP4="","",課題!AP4)</f>
        <v/>
      </c>
      <c r="CE4" s="13" t="str">
        <f>IF(課題!AQ4="","",課題!AQ4)</f>
        <v/>
      </c>
    </row>
    <row r="5" spans="1:95" ht="12" customHeight="1">
      <c r="A5" s="362">
        <v>2</v>
      </c>
      <c r="B5" s="14">
        <f>IF(情報!$C3="","",情報!$C3)</f>
        <v>101</v>
      </c>
      <c r="C5" s="15" t="str">
        <f t="shared" ref="C5:C36" si="0">IF(ISERROR(VLOOKUP($B5,名列,2,FALSE)&amp;""),"",VLOOKUP($B5,名列,2,FALSE)&amp;"")</f>
        <v/>
      </c>
      <c r="D5" s="372" t="str">
        <f t="shared" ref="D5:M14" si="1">IF(VLOOKUP($B5,テ定期,D$1,FALSE)="","",VLOOKUP($B5,テ定期,D$1,FALSE))</f>
        <v/>
      </c>
      <c r="E5" s="373" t="str">
        <f t="shared" si="1"/>
        <v/>
      </c>
      <c r="F5" s="374" t="str">
        <f t="shared" si="1"/>
        <v/>
      </c>
      <c r="G5" s="19" t="str">
        <f t="shared" si="1"/>
        <v/>
      </c>
      <c r="H5" s="372" t="str">
        <f t="shared" si="1"/>
        <v/>
      </c>
      <c r="I5" s="373" t="str">
        <f t="shared" si="1"/>
        <v/>
      </c>
      <c r="J5" s="374" t="str">
        <f t="shared" si="1"/>
        <v/>
      </c>
      <c r="K5" s="19" t="str">
        <f t="shared" si="1"/>
        <v/>
      </c>
      <c r="L5" s="372" t="str">
        <f t="shared" si="1"/>
        <v/>
      </c>
      <c r="M5" s="373" t="str">
        <f t="shared" si="1"/>
        <v/>
      </c>
      <c r="N5" s="374" t="str">
        <f t="shared" ref="N5:W14" si="2">IF(VLOOKUP($B5,テ定期,N$1,FALSE)="","",VLOOKUP($B5,テ定期,N$1,FALSE))</f>
        <v/>
      </c>
      <c r="O5" s="19" t="str">
        <f t="shared" si="2"/>
        <v/>
      </c>
      <c r="P5" s="372" t="str">
        <f t="shared" si="2"/>
        <v/>
      </c>
      <c r="Q5" s="373" t="str">
        <f t="shared" si="2"/>
        <v/>
      </c>
      <c r="R5" s="374" t="str">
        <f t="shared" si="2"/>
        <v/>
      </c>
      <c r="S5" s="19" t="str">
        <f t="shared" si="2"/>
        <v/>
      </c>
      <c r="T5" s="372" t="str">
        <f t="shared" si="2"/>
        <v/>
      </c>
      <c r="U5" s="373" t="str">
        <f t="shared" si="2"/>
        <v/>
      </c>
      <c r="V5" s="374" t="str">
        <f t="shared" si="2"/>
        <v/>
      </c>
      <c r="W5" s="19" t="str">
        <f t="shared" si="2"/>
        <v/>
      </c>
      <c r="X5" s="372" t="str">
        <f t="shared" ref="X5:AG14" si="3">IF(VLOOKUP($B5,テ実力,X$1,FALSE)="","",VLOOKUP($B5,テ実力,X$1,FALSE))</f>
        <v/>
      </c>
      <c r="Y5" s="373" t="str">
        <f t="shared" si="3"/>
        <v/>
      </c>
      <c r="Z5" s="374" t="str">
        <f t="shared" si="3"/>
        <v/>
      </c>
      <c r="AA5" s="19" t="str">
        <f t="shared" si="3"/>
        <v/>
      </c>
      <c r="AB5" s="372" t="str">
        <f t="shared" si="3"/>
        <v/>
      </c>
      <c r="AC5" s="373" t="str">
        <f t="shared" si="3"/>
        <v/>
      </c>
      <c r="AD5" s="374" t="str">
        <f t="shared" si="3"/>
        <v/>
      </c>
      <c r="AE5" s="19" t="str">
        <f t="shared" si="3"/>
        <v/>
      </c>
      <c r="AF5" s="372" t="str">
        <f t="shared" si="3"/>
        <v/>
      </c>
      <c r="AG5" s="373" t="str">
        <f t="shared" si="3"/>
        <v/>
      </c>
      <c r="AH5" s="374" t="str">
        <f t="shared" ref="AH5:AQ14" si="4">IF(VLOOKUP($B5,テ実力,AH$1,FALSE)="","",VLOOKUP($B5,テ実力,AH$1,FALSE))</f>
        <v/>
      </c>
      <c r="AI5" s="19" t="str">
        <f t="shared" si="4"/>
        <v/>
      </c>
      <c r="AJ5" s="372" t="str">
        <f t="shared" si="4"/>
        <v/>
      </c>
      <c r="AK5" s="373" t="str">
        <f t="shared" si="4"/>
        <v/>
      </c>
      <c r="AL5" s="374" t="str">
        <f t="shared" si="4"/>
        <v/>
      </c>
      <c r="AM5" s="19" t="str">
        <f t="shared" si="4"/>
        <v/>
      </c>
      <c r="AN5" s="372" t="str">
        <f t="shared" si="4"/>
        <v/>
      </c>
      <c r="AO5" s="373" t="str">
        <f t="shared" si="4"/>
        <v/>
      </c>
      <c r="AP5" s="374" t="str">
        <f t="shared" si="4"/>
        <v/>
      </c>
      <c r="AQ5" s="19" t="str">
        <f t="shared" si="4"/>
        <v/>
      </c>
      <c r="AR5" s="372" t="str">
        <f t="shared" ref="AR5:BA14" si="5">IF(VLOOKUP($B5,テ課題,AR$1,FALSE)="","",VLOOKUP($B5,テ課題,AR$1,FALSE))</f>
        <v/>
      </c>
      <c r="AS5" s="373" t="str">
        <f t="shared" si="5"/>
        <v/>
      </c>
      <c r="AT5" s="374" t="str">
        <f t="shared" si="5"/>
        <v/>
      </c>
      <c r="AU5" s="19" t="str">
        <f t="shared" si="5"/>
        <v/>
      </c>
      <c r="AV5" s="372" t="str">
        <f t="shared" si="5"/>
        <v/>
      </c>
      <c r="AW5" s="373" t="str">
        <f t="shared" si="5"/>
        <v/>
      </c>
      <c r="AX5" s="374" t="str">
        <f t="shared" si="5"/>
        <v/>
      </c>
      <c r="AY5" s="19" t="str">
        <f t="shared" si="5"/>
        <v/>
      </c>
      <c r="AZ5" s="372" t="str">
        <f t="shared" si="5"/>
        <v/>
      </c>
      <c r="BA5" s="373" t="str">
        <f t="shared" si="5"/>
        <v/>
      </c>
      <c r="BB5" s="374" t="str">
        <f t="shared" ref="BB5:BK14" si="6">IF(VLOOKUP($B5,テ課題,BB$1,FALSE)="","",VLOOKUP($B5,テ課題,BB$1,FALSE))</f>
        <v/>
      </c>
      <c r="BC5" s="19" t="str">
        <f t="shared" si="6"/>
        <v/>
      </c>
      <c r="BD5" s="372" t="str">
        <f t="shared" si="6"/>
        <v/>
      </c>
      <c r="BE5" s="373" t="str">
        <f t="shared" si="6"/>
        <v/>
      </c>
      <c r="BF5" s="374" t="str">
        <f t="shared" si="6"/>
        <v/>
      </c>
      <c r="BG5" s="19" t="str">
        <f t="shared" si="6"/>
        <v/>
      </c>
      <c r="BH5" s="372" t="str">
        <f t="shared" si="6"/>
        <v/>
      </c>
      <c r="BI5" s="373" t="str">
        <f t="shared" si="6"/>
        <v/>
      </c>
      <c r="BJ5" s="374" t="str">
        <f t="shared" si="6"/>
        <v/>
      </c>
      <c r="BK5" s="19" t="str">
        <f t="shared" si="6"/>
        <v/>
      </c>
      <c r="BL5" s="372" t="str">
        <f t="shared" ref="BL5:BU14" si="7">IF(VLOOKUP($B5,テ課題,BL$1,FALSE)="","",VLOOKUP($B5,テ課題,BL$1,FALSE))</f>
        <v/>
      </c>
      <c r="BM5" s="373" t="str">
        <f t="shared" si="7"/>
        <v/>
      </c>
      <c r="BN5" s="374" t="str">
        <f t="shared" si="7"/>
        <v/>
      </c>
      <c r="BO5" s="19" t="str">
        <f t="shared" si="7"/>
        <v/>
      </c>
      <c r="BP5" s="372" t="str">
        <f t="shared" si="7"/>
        <v/>
      </c>
      <c r="BQ5" s="373" t="str">
        <f t="shared" si="7"/>
        <v/>
      </c>
      <c r="BR5" s="374" t="str">
        <f t="shared" si="7"/>
        <v/>
      </c>
      <c r="BS5" s="19" t="str">
        <f t="shared" si="7"/>
        <v/>
      </c>
      <c r="BT5" s="372" t="str">
        <f t="shared" si="7"/>
        <v/>
      </c>
      <c r="BU5" s="373" t="str">
        <f t="shared" si="7"/>
        <v/>
      </c>
      <c r="BV5" s="374" t="str">
        <f t="shared" ref="BV5:CE14" si="8">IF(VLOOKUP($B5,テ課題,BV$1,FALSE)="","",VLOOKUP($B5,テ課題,BV$1,FALSE))</f>
        <v/>
      </c>
      <c r="BW5" s="19" t="str">
        <f t="shared" si="8"/>
        <v/>
      </c>
      <c r="BX5" s="372" t="str">
        <f t="shared" si="8"/>
        <v/>
      </c>
      <c r="BY5" s="373" t="str">
        <f t="shared" si="8"/>
        <v/>
      </c>
      <c r="BZ5" s="374" t="str">
        <f t="shared" si="8"/>
        <v/>
      </c>
      <c r="CA5" s="19" t="str">
        <f t="shared" si="8"/>
        <v/>
      </c>
      <c r="CB5" s="372" t="str">
        <f t="shared" si="8"/>
        <v/>
      </c>
      <c r="CC5" s="373" t="str">
        <f t="shared" si="8"/>
        <v/>
      </c>
      <c r="CD5" s="374" t="str">
        <f t="shared" si="8"/>
        <v/>
      </c>
      <c r="CE5" s="19" t="str">
        <f t="shared" si="8"/>
        <v/>
      </c>
      <c r="CG5" s="2" t="s">
        <v>62</v>
      </c>
      <c r="CH5" s="2" t="s">
        <v>121</v>
      </c>
      <c r="CI5" s="2" t="s">
        <v>122</v>
      </c>
      <c r="CJ5" s="2" t="s">
        <v>123</v>
      </c>
      <c r="CK5" s="2" t="s">
        <v>124</v>
      </c>
      <c r="CL5" s="2"/>
      <c r="CM5" s="2" t="s">
        <v>99</v>
      </c>
      <c r="CN5" s="2" t="s">
        <v>28</v>
      </c>
      <c r="CO5" s="2" t="s">
        <v>29</v>
      </c>
      <c r="CP5" s="2" t="s">
        <v>30</v>
      </c>
      <c r="CQ5" s="2" t="s">
        <v>16</v>
      </c>
    </row>
    <row r="6" spans="1:95" ht="12" customHeight="1">
      <c r="A6" s="362">
        <v>3</v>
      </c>
      <c r="B6" s="21">
        <f>IF(情報!$C4="","",情報!$C4)</f>
        <v>102</v>
      </c>
      <c r="C6" s="22" t="str">
        <f t="shared" si="0"/>
        <v/>
      </c>
      <c r="D6" s="378" t="str">
        <f t="shared" si="1"/>
        <v/>
      </c>
      <c r="E6" s="379" t="str">
        <f t="shared" si="1"/>
        <v/>
      </c>
      <c r="F6" s="380" t="str">
        <f t="shared" si="1"/>
        <v/>
      </c>
      <c r="G6" s="26" t="str">
        <f t="shared" si="1"/>
        <v/>
      </c>
      <c r="H6" s="378" t="str">
        <f t="shared" si="1"/>
        <v/>
      </c>
      <c r="I6" s="379" t="str">
        <f t="shared" si="1"/>
        <v/>
      </c>
      <c r="J6" s="380" t="str">
        <f t="shared" si="1"/>
        <v/>
      </c>
      <c r="K6" s="26" t="str">
        <f t="shared" si="1"/>
        <v/>
      </c>
      <c r="L6" s="378" t="str">
        <f t="shared" si="1"/>
        <v/>
      </c>
      <c r="M6" s="379" t="str">
        <f t="shared" si="1"/>
        <v/>
      </c>
      <c r="N6" s="380" t="str">
        <f t="shared" si="2"/>
        <v/>
      </c>
      <c r="O6" s="26" t="str">
        <f t="shared" si="2"/>
        <v/>
      </c>
      <c r="P6" s="378" t="str">
        <f t="shared" si="2"/>
        <v/>
      </c>
      <c r="Q6" s="379" t="str">
        <f t="shared" si="2"/>
        <v/>
      </c>
      <c r="R6" s="380" t="str">
        <f t="shared" si="2"/>
        <v/>
      </c>
      <c r="S6" s="26" t="str">
        <f t="shared" si="2"/>
        <v/>
      </c>
      <c r="T6" s="378" t="str">
        <f t="shared" si="2"/>
        <v/>
      </c>
      <c r="U6" s="379" t="str">
        <f t="shared" si="2"/>
        <v/>
      </c>
      <c r="V6" s="380" t="str">
        <f t="shared" si="2"/>
        <v/>
      </c>
      <c r="W6" s="26" t="str">
        <f t="shared" si="2"/>
        <v/>
      </c>
      <c r="X6" s="378" t="str">
        <f t="shared" si="3"/>
        <v/>
      </c>
      <c r="Y6" s="379" t="str">
        <f t="shared" si="3"/>
        <v/>
      </c>
      <c r="Z6" s="380" t="str">
        <f t="shared" si="3"/>
        <v/>
      </c>
      <c r="AA6" s="26" t="str">
        <f t="shared" si="3"/>
        <v/>
      </c>
      <c r="AB6" s="378" t="str">
        <f t="shared" si="3"/>
        <v/>
      </c>
      <c r="AC6" s="379" t="str">
        <f t="shared" si="3"/>
        <v/>
      </c>
      <c r="AD6" s="380" t="str">
        <f t="shared" si="3"/>
        <v/>
      </c>
      <c r="AE6" s="26" t="str">
        <f t="shared" si="3"/>
        <v/>
      </c>
      <c r="AF6" s="378" t="str">
        <f t="shared" si="3"/>
        <v/>
      </c>
      <c r="AG6" s="379" t="str">
        <f t="shared" si="3"/>
        <v/>
      </c>
      <c r="AH6" s="380" t="str">
        <f t="shared" si="4"/>
        <v/>
      </c>
      <c r="AI6" s="26" t="str">
        <f t="shared" si="4"/>
        <v/>
      </c>
      <c r="AJ6" s="378" t="str">
        <f t="shared" si="4"/>
        <v/>
      </c>
      <c r="AK6" s="379" t="str">
        <f t="shared" si="4"/>
        <v/>
      </c>
      <c r="AL6" s="380" t="str">
        <f t="shared" si="4"/>
        <v/>
      </c>
      <c r="AM6" s="26" t="str">
        <f t="shared" si="4"/>
        <v/>
      </c>
      <c r="AN6" s="378" t="str">
        <f t="shared" si="4"/>
        <v/>
      </c>
      <c r="AO6" s="379" t="str">
        <f t="shared" si="4"/>
        <v/>
      </c>
      <c r="AP6" s="380" t="str">
        <f t="shared" si="4"/>
        <v/>
      </c>
      <c r="AQ6" s="26" t="str">
        <f t="shared" si="4"/>
        <v/>
      </c>
      <c r="AR6" s="378" t="str">
        <f t="shared" si="5"/>
        <v/>
      </c>
      <c r="AS6" s="379" t="str">
        <f t="shared" si="5"/>
        <v/>
      </c>
      <c r="AT6" s="380" t="str">
        <f t="shared" si="5"/>
        <v/>
      </c>
      <c r="AU6" s="26" t="str">
        <f t="shared" si="5"/>
        <v/>
      </c>
      <c r="AV6" s="378" t="str">
        <f t="shared" si="5"/>
        <v/>
      </c>
      <c r="AW6" s="379" t="str">
        <f t="shared" si="5"/>
        <v/>
      </c>
      <c r="AX6" s="380" t="str">
        <f t="shared" si="5"/>
        <v/>
      </c>
      <c r="AY6" s="26" t="str">
        <f t="shared" si="5"/>
        <v/>
      </c>
      <c r="AZ6" s="378" t="str">
        <f t="shared" si="5"/>
        <v/>
      </c>
      <c r="BA6" s="379" t="str">
        <f t="shared" si="5"/>
        <v/>
      </c>
      <c r="BB6" s="380" t="str">
        <f t="shared" si="6"/>
        <v/>
      </c>
      <c r="BC6" s="26" t="str">
        <f t="shared" si="6"/>
        <v/>
      </c>
      <c r="BD6" s="378" t="str">
        <f t="shared" si="6"/>
        <v/>
      </c>
      <c r="BE6" s="379" t="str">
        <f t="shared" si="6"/>
        <v/>
      </c>
      <c r="BF6" s="380" t="str">
        <f t="shared" si="6"/>
        <v/>
      </c>
      <c r="BG6" s="26" t="str">
        <f t="shared" si="6"/>
        <v/>
      </c>
      <c r="BH6" s="378" t="str">
        <f t="shared" si="6"/>
        <v/>
      </c>
      <c r="BI6" s="379" t="str">
        <f t="shared" si="6"/>
        <v/>
      </c>
      <c r="BJ6" s="380" t="str">
        <f t="shared" si="6"/>
        <v/>
      </c>
      <c r="BK6" s="26" t="str">
        <f t="shared" si="6"/>
        <v/>
      </c>
      <c r="BL6" s="378" t="str">
        <f t="shared" si="7"/>
        <v/>
      </c>
      <c r="BM6" s="379" t="str">
        <f t="shared" si="7"/>
        <v/>
      </c>
      <c r="BN6" s="380" t="str">
        <f t="shared" si="7"/>
        <v/>
      </c>
      <c r="BO6" s="26" t="str">
        <f t="shared" si="7"/>
        <v/>
      </c>
      <c r="BP6" s="378" t="str">
        <f t="shared" si="7"/>
        <v/>
      </c>
      <c r="BQ6" s="379" t="str">
        <f t="shared" si="7"/>
        <v/>
      </c>
      <c r="BR6" s="380" t="str">
        <f t="shared" si="7"/>
        <v/>
      </c>
      <c r="BS6" s="26" t="str">
        <f t="shared" si="7"/>
        <v/>
      </c>
      <c r="BT6" s="378" t="str">
        <f t="shared" si="7"/>
        <v/>
      </c>
      <c r="BU6" s="379" t="str">
        <f t="shared" si="7"/>
        <v/>
      </c>
      <c r="BV6" s="380" t="str">
        <f t="shared" si="8"/>
        <v/>
      </c>
      <c r="BW6" s="26" t="str">
        <f t="shared" si="8"/>
        <v/>
      </c>
      <c r="BX6" s="378" t="str">
        <f t="shared" si="8"/>
        <v/>
      </c>
      <c r="BY6" s="379" t="str">
        <f t="shared" si="8"/>
        <v/>
      </c>
      <c r="BZ6" s="380" t="str">
        <f t="shared" si="8"/>
        <v/>
      </c>
      <c r="CA6" s="26" t="str">
        <f t="shared" si="8"/>
        <v/>
      </c>
      <c r="CB6" s="378" t="str">
        <f t="shared" si="8"/>
        <v/>
      </c>
      <c r="CC6" s="379" t="str">
        <f t="shared" si="8"/>
        <v/>
      </c>
      <c r="CD6" s="380" t="str">
        <f t="shared" si="8"/>
        <v/>
      </c>
      <c r="CE6" s="26" t="str">
        <f t="shared" si="8"/>
        <v/>
      </c>
      <c r="CG6" s="112" t="s">
        <v>34</v>
      </c>
      <c r="CH6" s="112">
        <v>3</v>
      </c>
      <c r="CI6" s="112">
        <v>4</v>
      </c>
      <c r="CJ6" s="112">
        <v>5</v>
      </c>
      <c r="CK6" s="112">
        <v>6</v>
      </c>
      <c r="CL6" s="362"/>
      <c r="CM6" s="112" t="s">
        <v>204</v>
      </c>
      <c r="CN6" s="112">
        <v>3</v>
      </c>
      <c r="CO6" s="112">
        <v>4</v>
      </c>
      <c r="CP6" s="112">
        <v>5</v>
      </c>
      <c r="CQ6" s="112">
        <v>6</v>
      </c>
    </row>
    <row r="7" spans="1:95" ht="12" customHeight="1">
      <c r="A7" s="362">
        <v>4</v>
      </c>
      <c r="B7" s="21">
        <f>IF(情報!$C5="","",情報!$C5)</f>
        <v>103</v>
      </c>
      <c r="C7" s="22" t="str">
        <f t="shared" si="0"/>
        <v/>
      </c>
      <c r="D7" s="378" t="str">
        <f t="shared" si="1"/>
        <v/>
      </c>
      <c r="E7" s="379" t="str">
        <f t="shared" si="1"/>
        <v/>
      </c>
      <c r="F7" s="380" t="str">
        <f t="shared" si="1"/>
        <v/>
      </c>
      <c r="G7" s="26" t="str">
        <f t="shared" si="1"/>
        <v/>
      </c>
      <c r="H7" s="378" t="str">
        <f t="shared" si="1"/>
        <v/>
      </c>
      <c r="I7" s="379" t="str">
        <f t="shared" si="1"/>
        <v/>
      </c>
      <c r="J7" s="380" t="str">
        <f t="shared" si="1"/>
        <v/>
      </c>
      <c r="K7" s="26" t="str">
        <f t="shared" si="1"/>
        <v/>
      </c>
      <c r="L7" s="378" t="str">
        <f t="shared" si="1"/>
        <v/>
      </c>
      <c r="M7" s="379" t="str">
        <f t="shared" si="1"/>
        <v/>
      </c>
      <c r="N7" s="380" t="str">
        <f t="shared" si="2"/>
        <v/>
      </c>
      <c r="O7" s="26" t="str">
        <f t="shared" si="2"/>
        <v/>
      </c>
      <c r="P7" s="378" t="str">
        <f t="shared" si="2"/>
        <v/>
      </c>
      <c r="Q7" s="379" t="str">
        <f t="shared" si="2"/>
        <v/>
      </c>
      <c r="R7" s="380" t="str">
        <f t="shared" si="2"/>
        <v/>
      </c>
      <c r="S7" s="26" t="str">
        <f t="shared" si="2"/>
        <v/>
      </c>
      <c r="T7" s="378" t="str">
        <f t="shared" si="2"/>
        <v/>
      </c>
      <c r="U7" s="379" t="str">
        <f t="shared" si="2"/>
        <v/>
      </c>
      <c r="V7" s="380" t="str">
        <f t="shared" si="2"/>
        <v/>
      </c>
      <c r="W7" s="26" t="str">
        <f t="shared" si="2"/>
        <v/>
      </c>
      <c r="X7" s="378" t="str">
        <f t="shared" si="3"/>
        <v/>
      </c>
      <c r="Y7" s="379" t="str">
        <f t="shared" si="3"/>
        <v/>
      </c>
      <c r="Z7" s="380" t="str">
        <f t="shared" si="3"/>
        <v/>
      </c>
      <c r="AA7" s="26" t="str">
        <f t="shared" si="3"/>
        <v/>
      </c>
      <c r="AB7" s="378" t="str">
        <f t="shared" si="3"/>
        <v/>
      </c>
      <c r="AC7" s="379" t="str">
        <f t="shared" si="3"/>
        <v/>
      </c>
      <c r="AD7" s="380" t="str">
        <f t="shared" si="3"/>
        <v/>
      </c>
      <c r="AE7" s="26" t="str">
        <f t="shared" si="3"/>
        <v/>
      </c>
      <c r="AF7" s="378" t="str">
        <f t="shared" si="3"/>
        <v/>
      </c>
      <c r="AG7" s="379" t="str">
        <f t="shared" si="3"/>
        <v/>
      </c>
      <c r="AH7" s="380" t="str">
        <f t="shared" si="4"/>
        <v/>
      </c>
      <c r="AI7" s="26" t="str">
        <f t="shared" si="4"/>
        <v/>
      </c>
      <c r="AJ7" s="378" t="str">
        <f t="shared" si="4"/>
        <v/>
      </c>
      <c r="AK7" s="379" t="str">
        <f t="shared" si="4"/>
        <v/>
      </c>
      <c r="AL7" s="380" t="str">
        <f t="shared" si="4"/>
        <v/>
      </c>
      <c r="AM7" s="26" t="str">
        <f t="shared" si="4"/>
        <v/>
      </c>
      <c r="AN7" s="378" t="str">
        <f t="shared" si="4"/>
        <v/>
      </c>
      <c r="AO7" s="379" t="str">
        <f t="shared" si="4"/>
        <v/>
      </c>
      <c r="AP7" s="380" t="str">
        <f t="shared" si="4"/>
        <v/>
      </c>
      <c r="AQ7" s="26" t="str">
        <f t="shared" si="4"/>
        <v/>
      </c>
      <c r="AR7" s="378" t="str">
        <f t="shared" si="5"/>
        <v/>
      </c>
      <c r="AS7" s="379" t="str">
        <f t="shared" si="5"/>
        <v/>
      </c>
      <c r="AT7" s="380" t="str">
        <f t="shared" si="5"/>
        <v/>
      </c>
      <c r="AU7" s="26" t="str">
        <f t="shared" si="5"/>
        <v/>
      </c>
      <c r="AV7" s="378" t="str">
        <f t="shared" si="5"/>
        <v/>
      </c>
      <c r="AW7" s="379" t="str">
        <f t="shared" si="5"/>
        <v/>
      </c>
      <c r="AX7" s="380" t="str">
        <f t="shared" si="5"/>
        <v/>
      </c>
      <c r="AY7" s="26" t="str">
        <f t="shared" si="5"/>
        <v/>
      </c>
      <c r="AZ7" s="378" t="str">
        <f t="shared" si="5"/>
        <v/>
      </c>
      <c r="BA7" s="379" t="str">
        <f t="shared" si="5"/>
        <v/>
      </c>
      <c r="BB7" s="380" t="str">
        <f t="shared" si="6"/>
        <v/>
      </c>
      <c r="BC7" s="26" t="str">
        <f t="shared" si="6"/>
        <v/>
      </c>
      <c r="BD7" s="378" t="str">
        <f t="shared" si="6"/>
        <v/>
      </c>
      <c r="BE7" s="379" t="str">
        <f t="shared" si="6"/>
        <v/>
      </c>
      <c r="BF7" s="380" t="str">
        <f t="shared" si="6"/>
        <v/>
      </c>
      <c r="BG7" s="26" t="str">
        <f t="shared" si="6"/>
        <v/>
      </c>
      <c r="BH7" s="378" t="str">
        <f t="shared" si="6"/>
        <v/>
      </c>
      <c r="BI7" s="379" t="str">
        <f t="shared" si="6"/>
        <v/>
      </c>
      <c r="BJ7" s="380" t="str">
        <f t="shared" si="6"/>
        <v/>
      </c>
      <c r="BK7" s="26" t="str">
        <f t="shared" si="6"/>
        <v/>
      </c>
      <c r="BL7" s="378" t="str">
        <f t="shared" si="7"/>
        <v/>
      </c>
      <c r="BM7" s="379" t="str">
        <f t="shared" si="7"/>
        <v/>
      </c>
      <c r="BN7" s="380" t="str">
        <f t="shared" si="7"/>
        <v/>
      </c>
      <c r="BO7" s="26" t="str">
        <f t="shared" si="7"/>
        <v/>
      </c>
      <c r="BP7" s="378" t="str">
        <f t="shared" si="7"/>
        <v/>
      </c>
      <c r="BQ7" s="379" t="str">
        <f t="shared" si="7"/>
        <v/>
      </c>
      <c r="BR7" s="380" t="str">
        <f t="shared" si="7"/>
        <v/>
      </c>
      <c r="BS7" s="26" t="str">
        <f t="shared" si="7"/>
        <v/>
      </c>
      <c r="BT7" s="378" t="str">
        <f t="shared" si="7"/>
        <v/>
      </c>
      <c r="BU7" s="379" t="str">
        <f t="shared" si="7"/>
        <v/>
      </c>
      <c r="BV7" s="380" t="str">
        <f t="shared" si="8"/>
        <v/>
      </c>
      <c r="BW7" s="26" t="str">
        <f t="shared" si="8"/>
        <v/>
      </c>
      <c r="BX7" s="378" t="str">
        <f t="shared" si="8"/>
        <v/>
      </c>
      <c r="BY7" s="379" t="str">
        <f t="shared" si="8"/>
        <v/>
      </c>
      <c r="BZ7" s="380" t="str">
        <f t="shared" si="8"/>
        <v/>
      </c>
      <c r="CA7" s="26" t="str">
        <f t="shared" si="8"/>
        <v/>
      </c>
      <c r="CB7" s="378" t="str">
        <f t="shared" si="8"/>
        <v/>
      </c>
      <c r="CC7" s="379" t="str">
        <f t="shared" si="8"/>
        <v/>
      </c>
      <c r="CD7" s="380" t="str">
        <f t="shared" si="8"/>
        <v/>
      </c>
      <c r="CE7" s="26" t="str">
        <f t="shared" si="8"/>
        <v/>
      </c>
      <c r="CG7" s="112" t="s">
        <v>35</v>
      </c>
      <c r="CH7" s="112">
        <f>CH6+4</f>
        <v>7</v>
      </c>
      <c r="CI7" s="112">
        <f t="shared" ref="CI7:CK20" si="9">CI6+4</f>
        <v>8</v>
      </c>
      <c r="CJ7" s="112">
        <f t="shared" si="9"/>
        <v>9</v>
      </c>
      <c r="CK7" s="112">
        <f t="shared" si="9"/>
        <v>10</v>
      </c>
      <c r="CL7" s="362"/>
      <c r="CM7" s="112" t="s">
        <v>205</v>
      </c>
      <c r="CN7" s="112">
        <f>CN6+4</f>
        <v>7</v>
      </c>
      <c r="CO7" s="112">
        <f t="shared" ref="CO7:CQ7" si="10">CO6+4</f>
        <v>8</v>
      </c>
      <c r="CP7" s="112">
        <f t="shared" si="10"/>
        <v>9</v>
      </c>
      <c r="CQ7" s="112">
        <f t="shared" si="10"/>
        <v>10</v>
      </c>
    </row>
    <row r="8" spans="1:95" ht="12" customHeight="1">
      <c r="A8" s="362">
        <v>5</v>
      </c>
      <c r="B8" s="21">
        <f>IF(情報!$C6="","",情報!$C6)</f>
        <v>104</v>
      </c>
      <c r="C8" s="22" t="str">
        <f t="shared" si="0"/>
        <v/>
      </c>
      <c r="D8" s="378" t="str">
        <f t="shared" si="1"/>
        <v/>
      </c>
      <c r="E8" s="379" t="str">
        <f t="shared" si="1"/>
        <v/>
      </c>
      <c r="F8" s="380" t="str">
        <f t="shared" si="1"/>
        <v/>
      </c>
      <c r="G8" s="26" t="str">
        <f t="shared" si="1"/>
        <v/>
      </c>
      <c r="H8" s="378" t="str">
        <f t="shared" si="1"/>
        <v/>
      </c>
      <c r="I8" s="379" t="str">
        <f t="shared" si="1"/>
        <v/>
      </c>
      <c r="J8" s="380" t="str">
        <f t="shared" si="1"/>
        <v/>
      </c>
      <c r="K8" s="26" t="str">
        <f t="shared" si="1"/>
        <v/>
      </c>
      <c r="L8" s="378" t="str">
        <f t="shared" si="1"/>
        <v/>
      </c>
      <c r="M8" s="379" t="str">
        <f t="shared" si="1"/>
        <v/>
      </c>
      <c r="N8" s="380" t="str">
        <f t="shared" si="2"/>
        <v/>
      </c>
      <c r="O8" s="26" t="str">
        <f t="shared" si="2"/>
        <v/>
      </c>
      <c r="P8" s="378" t="str">
        <f t="shared" si="2"/>
        <v/>
      </c>
      <c r="Q8" s="379" t="str">
        <f t="shared" si="2"/>
        <v/>
      </c>
      <c r="R8" s="380" t="str">
        <f t="shared" si="2"/>
        <v/>
      </c>
      <c r="S8" s="26" t="str">
        <f t="shared" si="2"/>
        <v/>
      </c>
      <c r="T8" s="378" t="str">
        <f t="shared" si="2"/>
        <v/>
      </c>
      <c r="U8" s="379" t="str">
        <f t="shared" si="2"/>
        <v/>
      </c>
      <c r="V8" s="380" t="str">
        <f t="shared" si="2"/>
        <v/>
      </c>
      <c r="W8" s="26" t="str">
        <f t="shared" si="2"/>
        <v/>
      </c>
      <c r="X8" s="378" t="str">
        <f t="shared" si="3"/>
        <v/>
      </c>
      <c r="Y8" s="379" t="str">
        <f t="shared" si="3"/>
        <v/>
      </c>
      <c r="Z8" s="380" t="str">
        <f t="shared" si="3"/>
        <v/>
      </c>
      <c r="AA8" s="26" t="str">
        <f t="shared" si="3"/>
        <v/>
      </c>
      <c r="AB8" s="378" t="str">
        <f t="shared" si="3"/>
        <v/>
      </c>
      <c r="AC8" s="379" t="str">
        <f t="shared" si="3"/>
        <v/>
      </c>
      <c r="AD8" s="380" t="str">
        <f t="shared" si="3"/>
        <v/>
      </c>
      <c r="AE8" s="26" t="str">
        <f t="shared" si="3"/>
        <v/>
      </c>
      <c r="AF8" s="378" t="str">
        <f t="shared" si="3"/>
        <v/>
      </c>
      <c r="AG8" s="379" t="str">
        <f t="shared" si="3"/>
        <v/>
      </c>
      <c r="AH8" s="380" t="str">
        <f t="shared" si="4"/>
        <v/>
      </c>
      <c r="AI8" s="26" t="str">
        <f t="shared" si="4"/>
        <v/>
      </c>
      <c r="AJ8" s="378" t="str">
        <f t="shared" si="4"/>
        <v/>
      </c>
      <c r="AK8" s="379" t="str">
        <f t="shared" si="4"/>
        <v/>
      </c>
      <c r="AL8" s="380" t="str">
        <f t="shared" si="4"/>
        <v/>
      </c>
      <c r="AM8" s="26" t="str">
        <f t="shared" si="4"/>
        <v/>
      </c>
      <c r="AN8" s="378" t="str">
        <f t="shared" si="4"/>
        <v/>
      </c>
      <c r="AO8" s="379" t="str">
        <f t="shared" si="4"/>
        <v/>
      </c>
      <c r="AP8" s="380" t="str">
        <f t="shared" si="4"/>
        <v/>
      </c>
      <c r="AQ8" s="26" t="str">
        <f t="shared" si="4"/>
        <v/>
      </c>
      <c r="AR8" s="378" t="str">
        <f t="shared" si="5"/>
        <v/>
      </c>
      <c r="AS8" s="379" t="str">
        <f t="shared" si="5"/>
        <v/>
      </c>
      <c r="AT8" s="380" t="str">
        <f t="shared" si="5"/>
        <v/>
      </c>
      <c r="AU8" s="26" t="str">
        <f t="shared" si="5"/>
        <v/>
      </c>
      <c r="AV8" s="378" t="str">
        <f t="shared" si="5"/>
        <v/>
      </c>
      <c r="AW8" s="379" t="str">
        <f t="shared" si="5"/>
        <v/>
      </c>
      <c r="AX8" s="380" t="str">
        <f t="shared" si="5"/>
        <v/>
      </c>
      <c r="AY8" s="26" t="str">
        <f t="shared" si="5"/>
        <v/>
      </c>
      <c r="AZ8" s="378" t="str">
        <f t="shared" si="5"/>
        <v/>
      </c>
      <c r="BA8" s="379" t="str">
        <f t="shared" si="5"/>
        <v/>
      </c>
      <c r="BB8" s="380" t="str">
        <f t="shared" si="6"/>
        <v/>
      </c>
      <c r="BC8" s="26" t="str">
        <f t="shared" si="6"/>
        <v/>
      </c>
      <c r="BD8" s="378" t="str">
        <f t="shared" si="6"/>
        <v/>
      </c>
      <c r="BE8" s="379" t="str">
        <f t="shared" si="6"/>
        <v/>
      </c>
      <c r="BF8" s="380" t="str">
        <f t="shared" si="6"/>
        <v/>
      </c>
      <c r="BG8" s="26" t="str">
        <f t="shared" si="6"/>
        <v/>
      </c>
      <c r="BH8" s="378" t="str">
        <f t="shared" si="6"/>
        <v/>
      </c>
      <c r="BI8" s="379" t="str">
        <f t="shared" si="6"/>
        <v/>
      </c>
      <c r="BJ8" s="380" t="str">
        <f t="shared" si="6"/>
        <v/>
      </c>
      <c r="BK8" s="26" t="str">
        <f t="shared" si="6"/>
        <v/>
      </c>
      <c r="BL8" s="378" t="str">
        <f t="shared" si="7"/>
        <v/>
      </c>
      <c r="BM8" s="379" t="str">
        <f t="shared" si="7"/>
        <v/>
      </c>
      <c r="BN8" s="380" t="str">
        <f t="shared" si="7"/>
        <v/>
      </c>
      <c r="BO8" s="26" t="str">
        <f t="shared" si="7"/>
        <v/>
      </c>
      <c r="BP8" s="378" t="str">
        <f t="shared" si="7"/>
        <v/>
      </c>
      <c r="BQ8" s="379" t="str">
        <f t="shared" si="7"/>
        <v/>
      </c>
      <c r="BR8" s="380" t="str">
        <f t="shared" si="7"/>
        <v/>
      </c>
      <c r="BS8" s="26" t="str">
        <f t="shared" si="7"/>
        <v/>
      </c>
      <c r="BT8" s="378" t="str">
        <f t="shared" si="7"/>
        <v/>
      </c>
      <c r="BU8" s="379" t="str">
        <f t="shared" si="7"/>
        <v/>
      </c>
      <c r="BV8" s="380" t="str">
        <f t="shared" si="8"/>
        <v/>
      </c>
      <c r="BW8" s="26" t="str">
        <f t="shared" si="8"/>
        <v/>
      </c>
      <c r="BX8" s="378" t="str">
        <f t="shared" si="8"/>
        <v/>
      </c>
      <c r="BY8" s="379" t="str">
        <f t="shared" si="8"/>
        <v/>
      </c>
      <c r="BZ8" s="380" t="str">
        <f t="shared" si="8"/>
        <v/>
      </c>
      <c r="CA8" s="26" t="str">
        <f t="shared" si="8"/>
        <v/>
      </c>
      <c r="CB8" s="378" t="str">
        <f t="shared" si="8"/>
        <v/>
      </c>
      <c r="CC8" s="379" t="str">
        <f t="shared" si="8"/>
        <v/>
      </c>
      <c r="CD8" s="380" t="str">
        <f t="shared" si="8"/>
        <v/>
      </c>
      <c r="CE8" s="26" t="str">
        <f t="shared" si="8"/>
        <v/>
      </c>
      <c r="CG8" s="112" t="s">
        <v>36</v>
      </c>
      <c r="CH8" s="112">
        <f t="shared" ref="CH8:CK23" si="11">CH7+4</f>
        <v>11</v>
      </c>
      <c r="CI8" s="112">
        <f t="shared" si="9"/>
        <v>12</v>
      </c>
      <c r="CJ8" s="112">
        <f t="shared" si="9"/>
        <v>13</v>
      </c>
      <c r="CK8" s="112">
        <f t="shared" si="9"/>
        <v>14</v>
      </c>
      <c r="CL8" s="362"/>
      <c r="CM8" s="112" t="s">
        <v>206</v>
      </c>
      <c r="CN8" s="112">
        <f t="shared" ref="CN8:CQ8" si="12">CN7+4</f>
        <v>11</v>
      </c>
      <c r="CO8" s="112">
        <f t="shared" si="12"/>
        <v>12</v>
      </c>
      <c r="CP8" s="112">
        <f t="shared" si="12"/>
        <v>13</v>
      </c>
      <c r="CQ8" s="112">
        <f t="shared" si="12"/>
        <v>14</v>
      </c>
    </row>
    <row r="9" spans="1:95" ht="12" customHeight="1">
      <c r="A9" s="362">
        <v>6</v>
      </c>
      <c r="B9" s="27">
        <f>IF(情報!$C7="","",情報!$C7)</f>
        <v>105</v>
      </c>
      <c r="C9" s="28" t="str">
        <f t="shared" si="0"/>
        <v/>
      </c>
      <c r="D9" s="384" t="str">
        <f t="shared" si="1"/>
        <v/>
      </c>
      <c r="E9" s="385" t="str">
        <f t="shared" si="1"/>
        <v/>
      </c>
      <c r="F9" s="386" t="str">
        <f t="shared" si="1"/>
        <v/>
      </c>
      <c r="G9" s="32" t="str">
        <f t="shared" si="1"/>
        <v/>
      </c>
      <c r="H9" s="384" t="str">
        <f t="shared" si="1"/>
        <v/>
      </c>
      <c r="I9" s="385" t="str">
        <f t="shared" si="1"/>
        <v/>
      </c>
      <c r="J9" s="386" t="str">
        <f t="shared" si="1"/>
        <v/>
      </c>
      <c r="K9" s="32" t="str">
        <f t="shared" si="1"/>
        <v/>
      </c>
      <c r="L9" s="384" t="str">
        <f t="shared" si="1"/>
        <v/>
      </c>
      <c r="M9" s="385" t="str">
        <f t="shared" si="1"/>
        <v/>
      </c>
      <c r="N9" s="386" t="str">
        <f t="shared" si="2"/>
        <v/>
      </c>
      <c r="O9" s="32" t="str">
        <f t="shared" si="2"/>
        <v/>
      </c>
      <c r="P9" s="384" t="str">
        <f t="shared" si="2"/>
        <v/>
      </c>
      <c r="Q9" s="385" t="str">
        <f t="shared" si="2"/>
        <v/>
      </c>
      <c r="R9" s="386" t="str">
        <f t="shared" si="2"/>
        <v/>
      </c>
      <c r="S9" s="32" t="str">
        <f t="shared" si="2"/>
        <v/>
      </c>
      <c r="T9" s="384" t="str">
        <f t="shared" si="2"/>
        <v/>
      </c>
      <c r="U9" s="385" t="str">
        <f t="shared" si="2"/>
        <v/>
      </c>
      <c r="V9" s="386" t="str">
        <f t="shared" si="2"/>
        <v/>
      </c>
      <c r="W9" s="32" t="str">
        <f t="shared" si="2"/>
        <v/>
      </c>
      <c r="X9" s="384" t="str">
        <f t="shared" si="3"/>
        <v/>
      </c>
      <c r="Y9" s="385" t="str">
        <f t="shared" si="3"/>
        <v/>
      </c>
      <c r="Z9" s="386" t="str">
        <f t="shared" si="3"/>
        <v/>
      </c>
      <c r="AA9" s="32" t="str">
        <f t="shared" si="3"/>
        <v/>
      </c>
      <c r="AB9" s="384" t="str">
        <f t="shared" si="3"/>
        <v/>
      </c>
      <c r="AC9" s="385" t="str">
        <f t="shared" si="3"/>
        <v/>
      </c>
      <c r="AD9" s="386" t="str">
        <f t="shared" si="3"/>
        <v/>
      </c>
      <c r="AE9" s="32" t="str">
        <f t="shared" si="3"/>
        <v/>
      </c>
      <c r="AF9" s="384" t="str">
        <f t="shared" si="3"/>
        <v/>
      </c>
      <c r="AG9" s="385" t="str">
        <f t="shared" si="3"/>
        <v/>
      </c>
      <c r="AH9" s="386" t="str">
        <f t="shared" si="4"/>
        <v/>
      </c>
      <c r="AI9" s="32" t="str">
        <f t="shared" si="4"/>
        <v/>
      </c>
      <c r="AJ9" s="384" t="str">
        <f t="shared" si="4"/>
        <v/>
      </c>
      <c r="AK9" s="385" t="str">
        <f t="shared" si="4"/>
        <v/>
      </c>
      <c r="AL9" s="386" t="str">
        <f t="shared" si="4"/>
        <v/>
      </c>
      <c r="AM9" s="32" t="str">
        <f t="shared" si="4"/>
        <v/>
      </c>
      <c r="AN9" s="384" t="str">
        <f t="shared" si="4"/>
        <v/>
      </c>
      <c r="AO9" s="385" t="str">
        <f t="shared" si="4"/>
        <v/>
      </c>
      <c r="AP9" s="386" t="str">
        <f t="shared" si="4"/>
        <v/>
      </c>
      <c r="AQ9" s="32" t="str">
        <f t="shared" si="4"/>
        <v/>
      </c>
      <c r="AR9" s="384" t="str">
        <f t="shared" si="5"/>
        <v/>
      </c>
      <c r="AS9" s="385" t="str">
        <f t="shared" si="5"/>
        <v/>
      </c>
      <c r="AT9" s="386" t="str">
        <f t="shared" si="5"/>
        <v/>
      </c>
      <c r="AU9" s="32" t="str">
        <f t="shared" si="5"/>
        <v/>
      </c>
      <c r="AV9" s="384" t="str">
        <f t="shared" si="5"/>
        <v/>
      </c>
      <c r="AW9" s="385" t="str">
        <f t="shared" si="5"/>
        <v/>
      </c>
      <c r="AX9" s="386" t="str">
        <f t="shared" si="5"/>
        <v/>
      </c>
      <c r="AY9" s="32" t="str">
        <f t="shared" si="5"/>
        <v/>
      </c>
      <c r="AZ9" s="384" t="str">
        <f t="shared" si="5"/>
        <v/>
      </c>
      <c r="BA9" s="385" t="str">
        <f t="shared" si="5"/>
        <v/>
      </c>
      <c r="BB9" s="386" t="str">
        <f t="shared" si="6"/>
        <v/>
      </c>
      <c r="BC9" s="32" t="str">
        <f t="shared" si="6"/>
        <v/>
      </c>
      <c r="BD9" s="384" t="str">
        <f t="shared" si="6"/>
        <v/>
      </c>
      <c r="BE9" s="385" t="str">
        <f t="shared" si="6"/>
        <v/>
      </c>
      <c r="BF9" s="386" t="str">
        <f t="shared" si="6"/>
        <v/>
      </c>
      <c r="BG9" s="32" t="str">
        <f t="shared" si="6"/>
        <v/>
      </c>
      <c r="BH9" s="384" t="str">
        <f t="shared" si="6"/>
        <v/>
      </c>
      <c r="BI9" s="385" t="str">
        <f t="shared" si="6"/>
        <v/>
      </c>
      <c r="BJ9" s="386" t="str">
        <f t="shared" si="6"/>
        <v/>
      </c>
      <c r="BK9" s="32" t="str">
        <f t="shared" si="6"/>
        <v/>
      </c>
      <c r="BL9" s="384" t="str">
        <f t="shared" si="7"/>
        <v/>
      </c>
      <c r="BM9" s="385" t="str">
        <f t="shared" si="7"/>
        <v/>
      </c>
      <c r="BN9" s="386" t="str">
        <f t="shared" si="7"/>
        <v/>
      </c>
      <c r="BO9" s="32" t="str">
        <f t="shared" si="7"/>
        <v/>
      </c>
      <c r="BP9" s="384" t="str">
        <f t="shared" si="7"/>
        <v/>
      </c>
      <c r="BQ9" s="385" t="str">
        <f t="shared" si="7"/>
        <v/>
      </c>
      <c r="BR9" s="386" t="str">
        <f t="shared" si="7"/>
        <v/>
      </c>
      <c r="BS9" s="32" t="str">
        <f t="shared" si="7"/>
        <v/>
      </c>
      <c r="BT9" s="384" t="str">
        <f t="shared" si="7"/>
        <v/>
      </c>
      <c r="BU9" s="385" t="str">
        <f t="shared" si="7"/>
        <v/>
      </c>
      <c r="BV9" s="386" t="str">
        <f t="shared" si="8"/>
        <v/>
      </c>
      <c r="BW9" s="32" t="str">
        <f t="shared" si="8"/>
        <v/>
      </c>
      <c r="BX9" s="384" t="str">
        <f t="shared" si="8"/>
        <v/>
      </c>
      <c r="BY9" s="385" t="str">
        <f t="shared" si="8"/>
        <v/>
      </c>
      <c r="BZ9" s="386" t="str">
        <f t="shared" si="8"/>
        <v/>
      </c>
      <c r="CA9" s="32" t="str">
        <f t="shared" si="8"/>
        <v/>
      </c>
      <c r="CB9" s="384" t="str">
        <f t="shared" si="8"/>
        <v/>
      </c>
      <c r="CC9" s="385" t="str">
        <f t="shared" si="8"/>
        <v/>
      </c>
      <c r="CD9" s="386" t="str">
        <f t="shared" si="8"/>
        <v/>
      </c>
      <c r="CE9" s="32" t="str">
        <f t="shared" si="8"/>
        <v/>
      </c>
      <c r="CG9" s="112" t="s">
        <v>37</v>
      </c>
      <c r="CH9" s="112">
        <f t="shared" si="11"/>
        <v>15</v>
      </c>
      <c r="CI9" s="112">
        <f t="shared" si="9"/>
        <v>16</v>
      </c>
      <c r="CJ9" s="112">
        <f t="shared" si="9"/>
        <v>17</v>
      </c>
      <c r="CK9" s="112">
        <f t="shared" si="9"/>
        <v>18</v>
      </c>
      <c r="CL9" s="362"/>
      <c r="CM9" s="112" t="s">
        <v>207</v>
      </c>
      <c r="CN9" s="112">
        <f t="shared" ref="CN9:CQ9" si="13">CN8+4</f>
        <v>15</v>
      </c>
      <c r="CO9" s="112">
        <f t="shared" si="13"/>
        <v>16</v>
      </c>
      <c r="CP9" s="112">
        <f t="shared" si="13"/>
        <v>17</v>
      </c>
      <c r="CQ9" s="112">
        <f t="shared" si="13"/>
        <v>18</v>
      </c>
    </row>
    <row r="10" spans="1:95" ht="12" customHeight="1">
      <c r="A10" s="362">
        <v>7</v>
      </c>
      <c r="B10" s="33">
        <f>IF(情報!$C8="","",情報!$C8)</f>
        <v>106</v>
      </c>
      <c r="C10" s="34" t="str">
        <f t="shared" si="0"/>
        <v/>
      </c>
      <c r="D10" s="390" t="str">
        <f t="shared" si="1"/>
        <v/>
      </c>
      <c r="E10" s="391" t="str">
        <f t="shared" si="1"/>
        <v/>
      </c>
      <c r="F10" s="392" t="str">
        <f t="shared" si="1"/>
        <v/>
      </c>
      <c r="G10" s="38" t="str">
        <f t="shared" si="1"/>
        <v/>
      </c>
      <c r="H10" s="390" t="str">
        <f t="shared" si="1"/>
        <v/>
      </c>
      <c r="I10" s="391" t="str">
        <f t="shared" si="1"/>
        <v/>
      </c>
      <c r="J10" s="392" t="str">
        <f t="shared" si="1"/>
        <v/>
      </c>
      <c r="K10" s="38" t="str">
        <f t="shared" si="1"/>
        <v/>
      </c>
      <c r="L10" s="390" t="str">
        <f t="shared" si="1"/>
        <v/>
      </c>
      <c r="M10" s="391" t="str">
        <f t="shared" si="1"/>
        <v/>
      </c>
      <c r="N10" s="392" t="str">
        <f t="shared" si="2"/>
        <v/>
      </c>
      <c r="O10" s="38" t="str">
        <f t="shared" si="2"/>
        <v/>
      </c>
      <c r="P10" s="390" t="str">
        <f t="shared" si="2"/>
        <v/>
      </c>
      <c r="Q10" s="391" t="str">
        <f t="shared" si="2"/>
        <v/>
      </c>
      <c r="R10" s="392" t="str">
        <f t="shared" si="2"/>
        <v/>
      </c>
      <c r="S10" s="38" t="str">
        <f t="shared" si="2"/>
        <v/>
      </c>
      <c r="T10" s="390" t="str">
        <f t="shared" si="2"/>
        <v/>
      </c>
      <c r="U10" s="391" t="str">
        <f t="shared" si="2"/>
        <v/>
      </c>
      <c r="V10" s="392" t="str">
        <f t="shared" si="2"/>
        <v/>
      </c>
      <c r="W10" s="38" t="str">
        <f t="shared" si="2"/>
        <v/>
      </c>
      <c r="X10" s="390" t="str">
        <f t="shared" si="3"/>
        <v/>
      </c>
      <c r="Y10" s="391" t="str">
        <f t="shared" si="3"/>
        <v/>
      </c>
      <c r="Z10" s="392" t="str">
        <f t="shared" si="3"/>
        <v/>
      </c>
      <c r="AA10" s="38" t="str">
        <f t="shared" si="3"/>
        <v/>
      </c>
      <c r="AB10" s="390" t="str">
        <f t="shared" si="3"/>
        <v/>
      </c>
      <c r="AC10" s="391" t="str">
        <f t="shared" si="3"/>
        <v/>
      </c>
      <c r="AD10" s="392" t="str">
        <f t="shared" si="3"/>
        <v/>
      </c>
      <c r="AE10" s="38" t="str">
        <f t="shared" si="3"/>
        <v/>
      </c>
      <c r="AF10" s="390" t="str">
        <f t="shared" si="3"/>
        <v/>
      </c>
      <c r="AG10" s="391" t="str">
        <f t="shared" si="3"/>
        <v/>
      </c>
      <c r="AH10" s="392" t="str">
        <f t="shared" si="4"/>
        <v/>
      </c>
      <c r="AI10" s="38" t="str">
        <f t="shared" si="4"/>
        <v/>
      </c>
      <c r="AJ10" s="390" t="str">
        <f t="shared" si="4"/>
        <v/>
      </c>
      <c r="AK10" s="391" t="str">
        <f t="shared" si="4"/>
        <v/>
      </c>
      <c r="AL10" s="392" t="str">
        <f t="shared" si="4"/>
        <v/>
      </c>
      <c r="AM10" s="38" t="str">
        <f t="shared" si="4"/>
        <v/>
      </c>
      <c r="AN10" s="390" t="str">
        <f t="shared" si="4"/>
        <v/>
      </c>
      <c r="AO10" s="391" t="str">
        <f t="shared" si="4"/>
        <v/>
      </c>
      <c r="AP10" s="392" t="str">
        <f t="shared" si="4"/>
        <v/>
      </c>
      <c r="AQ10" s="38" t="str">
        <f t="shared" si="4"/>
        <v/>
      </c>
      <c r="AR10" s="390" t="str">
        <f t="shared" si="5"/>
        <v/>
      </c>
      <c r="AS10" s="391" t="str">
        <f t="shared" si="5"/>
        <v/>
      </c>
      <c r="AT10" s="392" t="str">
        <f t="shared" si="5"/>
        <v/>
      </c>
      <c r="AU10" s="38" t="str">
        <f t="shared" si="5"/>
        <v/>
      </c>
      <c r="AV10" s="390" t="str">
        <f t="shared" si="5"/>
        <v/>
      </c>
      <c r="AW10" s="391" t="str">
        <f t="shared" si="5"/>
        <v/>
      </c>
      <c r="AX10" s="392" t="str">
        <f t="shared" si="5"/>
        <v/>
      </c>
      <c r="AY10" s="38" t="str">
        <f t="shared" si="5"/>
        <v/>
      </c>
      <c r="AZ10" s="390" t="str">
        <f t="shared" si="5"/>
        <v/>
      </c>
      <c r="BA10" s="391" t="str">
        <f t="shared" si="5"/>
        <v/>
      </c>
      <c r="BB10" s="392" t="str">
        <f t="shared" si="6"/>
        <v/>
      </c>
      <c r="BC10" s="38" t="str">
        <f t="shared" si="6"/>
        <v/>
      </c>
      <c r="BD10" s="390" t="str">
        <f t="shared" si="6"/>
        <v/>
      </c>
      <c r="BE10" s="391" t="str">
        <f t="shared" si="6"/>
        <v/>
      </c>
      <c r="BF10" s="392" t="str">
        <f t="shared" si="6"/>
        <v/>
      </c>
      <c r="BG10" s="38" t="str">
        <f t="shared" si="6"/>
        <v/>
      </c>
      <c r="BH10" s="390" t="str">
        <f t="shared" si="6"/>
        <v/>
      </c>
      <c r="BI10" s="391" t="str">
        <f t="shared" si="6"/>
        <v/>
      </c>
      <c r="BJ10" s="392" t="str">
        <f t="shared" si="6"/>
        <v/>
      </c>
      <c r="BK10" s="38" t="str">
        <f t="shared" si="6"/>
        <v/>
      </c>
      <c r="BL10" s="390" t="str">
        <f t="shared" si="7"/>
        <v/>
      </c>
      <c r="BM10" s="391" t="str">
        <f t="shared" si="7"/>
        <v/>
      </c>
      <c r="BN10" s="392" t="str">
        <f t="shared" si="7"/>
        <v/>
      </c>
      <c r="BO10" s="38" t="str">
        <f t="shared" si="7"/>
        <v/>
      </c>
      <c r="BP10" s="390" t="str">
        <f t="shared" si="7"/>
        <v/>
      </c>
      <c r="BQ10" s="391" t="str">
        <f t="shared" si="7"/>
        <v/>
      </c>
      <c r="BR10" s="392" t="str">
        <f t="shared" si="7"/>
        <v/>
      </c>
      <c r="BS10" s="38" t="str">
        <f t="shared" si="7"/>
        <v/>
      </c>
      <c r="BT10" s="390" t="str">
        <f t="shared" si="7"/>
        <v/>
      </c>
      <c r="BU10" s="391" t="str">
        <f t="shared" si="7"/>
        <v/>
      </c>
      <c r="BV10" s="392" t="str">
        <f t="shared" si="8"/>
        <v/>
      </c>
      <c r="BW10" s="38" t="str">
        <f t="shared" si="8"/>
        <v/>
      </c>
      <c r="BX10" s="390" t="str">
        <f t="shared" si="8"/>
        <v/>
      </c>
      <c r="BY10" s="391" t="str">
        <f t="shared" si="8"/>
        <v/>
      </c>
      <c r="BZ10" s="392" t="str">
        <f t="shared" si="8"/>
        <v/>
      </c>
      <c r="CA10" s="38" t="str">
        <f t="shared" si="8"/>
        <v/>
      </c>
      <c r="CB10" s="390" t="str">
        <f t="shared" si="8"/>
        <v/>
      </c>
      <c r="CC10" s="391" t="str">
        <f t="shared" si="8"/>
        <v/>
      </c>
      <c r="CD10" s="392" t="str">
        <f t="shared" si="8"/>
        <v/>
      </c>
      <c r="CE10" s="38" t="str">
        <f t="shared" si="8"/>
        <v/>
      </c>
      <c r="CG10" s="112" t="s">
        <v>0</v>
      </c>
      <c r="CH10" s="112">
        <f t="shared" si="11"/>
        <v>19</v>
      </c>
      <c r="CI10" s="112">
        <f t="shared" si="9"/>
        <v>20</v>
      </c>
      <c r="CJ10" s="112">
        <f t="shared" si="9"/>
        <v>21</v>
      </c>
      <c r="CK10" s="112">
        <f t="shared" si="9"/>
        <v>22</v>
      </c>
      <c r="CL10" s="362"/>
      <c r="CM10" s="112" t="s">
        <v>203</v>
      </c>
      <c r="CN10" s="112">
        <f t="shared" ref="CN10:CQ10" si="14">CN9+4</f>
        <v>19</v>
      </c>
      <c r="CO10" s="112">
        <f t="shared" si="14"/>
        <v>20</v>
      </c>
      <c r="CP10" s="112">
        <f t="shared" si="14"/>
        <v>21</v>
      </c>
      <c r="CQ10" s="112">
        <f t="shared" si="14"/>
        <v>22</v>
      </c>
    </row>
    <row r="11" spans="1:95" ht="12" customHeight="1">
      <c r="A11" s="362">
        <v>8</v>
      </c>
      <c r="B11" s="21">
        <f>IF(情報!$C9="","",情報!$C9)</f>
        <v>107</v>
      </c>
      <c r="C11" s="22" t="str">
        <f t="shared" si="0"/>
        <v/>
      </c>
      <c r="D11" s="378" t="str">
        <f t="shared" si="1"/>
        <v/>
      </c>
      <c r="E11" s="379" t="str">
        <f t="shared" si="1"/>
        <v/>
      </c>
      <c r="F11" s="380" t="str">
        <f t="shared" si="1"/>
        <v/>
      </c>
      <c r="G11" s="26" t="str">
        <f t="shared" si="1"/>
        <v/>
      </c>
      <c r="H11" s="378" t="str">
        <f t="shared" si="1"/>
        <v/>
      </c>
      <c r="I11" s="379" t="str">
        <f t="shared" si="1"/>
        <v/>
      </c>
      <c r="J11" s="380" t="str">
        <f t="shared" si="1"/>
        <v/>
      </c>
      <c r="K11" s="26" t="str">
        <f t="shared" si="1"/>
        <v/>
      </c>
      <c r="L11" s="378" t="str">
        <f t="shared" si="1"/>
        <v/>
      </c>
      <c r="M11" s="379" t="str">
        <f t="shared" si="1"/>
        <v/>
      </c>
      <c r="N11" s="380" t="str">
        <f t="shared" si="2"/>
        <v/>
      </c>
      <c r="O11" s="26" t="str">
        <f t="shared" si="2"/>
        <v/>
      </c>
      <c r="P11" s="378" t="str">
        <f t="shared" si="2"/>
        <v/>
      </c>
      <c r="Q11" s="379" t="str">
        <f t="shared" si="2"/>
        <v/>
      </c>
      <c r="R11" s="380" t="str">
        <f t="shared" si="2"/>
        <v/>
      </c>
      <c r="S11" s="26" t="str">
        <f t="shared" si="2"/>
        <v/>
      </c>
      <c r="T11" s="378" t="str">
        <f t="shared" si="2"/>
        <v/>
      </c>
      <c r="U11" s="379" t="str">
        <f t="shared" si="2"/>
        <v/>
      </c>
      <c r="V11" s="380" t="str">
        <f t="shared" si="2"/>
        <v/>
      </c>
      <c r="W11" s="26" t="str">
        <f t="shared" si="2"/>
        <v/>
      </c>
      <c r="X11" s="378" t="str">
        <f t="shared" si="3"/>
        <v/>
      </c>
      <c r="Y11" s="379" t="str">
        <f t="shared" si="3"/>
        <v/>
      </c>
      <c r="Z11" s="380" t="str">
        <f t="shared" si="3"/>
        <v/>
      </c>
      <c r="AA11" s="26" t="str">
        <f t="shared" si="3"/>
        <v/>
      </c>
      <c r="AB11" s="378" t="str">
        <f t="shared" si="3"/>
        <v/>
      </c>
      <c r="AC11" s="379" t="str">
        <f t="shared" si="3"/>
        <v/>
      </c>
      <c r="AD11" s="380" t="str">
        <f t="shared" si="3"/>
        <v/>
      </c>
      <c r="AE11" s="26" t="str">
        <f t="shared" si="3"/>
        <v/>
      </c>
      <c r="AF11" s="378" t="str">
        <f t="shared" si="3"/>
        <v/>
      </c>
      <c r="AG11" s="379" t="str">
        <f t="shared" si="3"/>
        <v/>
      </c>
      <c r="AH11" s="380" t="str">
        <f t="shared" si="4"/>
        <v/>
      </c>
      <c r="AI11" s="26" t="str">
        <f t="shared" si="4"/>
        <v/>
      </c>
      <c r="AJ11" s="378" t="str">
        <f t="shared" si="4"/>
        <v/>
      </c>
      <c r="AK11" s="379" t="str">
        <f t="shared" si="4"/>
        <v/>
      </c>
      <c r="AL11" s="380" t="str">
        <f t="shared" si="4"/>
        <v/>
      </c>
      <c r="AM11" s="26" t="str">
        <f t="shared" si="4"/>
        <v/>
      </c>
      <c r="AN11" s="378" t="str">
        <f t="shared" si="4"/>
        <v/>
      </c>
      <c r="AO11" s="379" t="str">
        <f t="shared" si="4"/>
        <v/>
      </c>
      <c r="AP11" s="380" t="str">
        <f t="shared" si="4"/>
        <v/>
      </c>
      <c r="AQ11" s="26" t="str">
        <f t="shared" si="4"/>
        <v/>
      </c>
      <c r="AR11" s="378" t="str">
        <f t="shared" si="5"/>
        <v/>
      </c>
      <c r="AS11" s="379" t="str">
        <f t="shared" si="5"/>
        <v/>
      </c>
      <c r="AT11" s="380" t="str">
        <f t="shared" si="5"/>
        <v/>
      </c>
      <c r="AU11" s="26" t="str">
        <f t="shared" si="5"/>
        <v/>
      </c>
      <c r="AV11" s="378" t="str">
        <f t="shared" si="5"/>
        <v/>
      </c>
      <c r="AW11" s="379" t="str">
        <f t="shared" si="5"/>
        <v/>
      </c>
      <c r="AX11" s="380" t="str">
        <f t="shared" si="5"/>
        <v/>
      </c>
      <c r="AY11" s="26" t="str">
        <f t="shared" si="5"/>
        <v/>
      </c>
      <c r="AZ11" s="378" t="str">
        <f t="shared" si="5"/>
        <v/>
      </c>
      <c r="BA11" s="379" t="str">
        <f t="shared" si="5"/>
        <v/>
      </c>
      <c r="BB11" s="380" t="str">
        <f t="shared" si="6"/>
        <v/>
      </c>
      <c r="BC11" s="26" t="str">
        <f t="shared" si="6"/>
        <v/>
      </c>
      <c r="BD11" s="378" t="str">
        <f t="shared" si="6"/>
        <v/>
      </c>
      <c r="BE11" s="379" t="str">
        <f t="shared" si="6"/>
        <v/>
      </c>
      <c r="BF11" s="380" t="str">
        <f t="shared" si="6"/>
        <v/>
      </c>
      <c r="BG11" s="26" t="str">
        <f t="shared" si="6"/>
        <v/>
      </c>
      <c r="BH11" s="378" t="str">
        <f t="shared" si="6"/>
        <v/>
      </c>
      <c r="BI11" s="379" t="str">
        <f t="shared" si="6"/>
        <v/>
      </c>
      <c r="BJ11" s="380" t="str">
        <f t="shared" si="6"/>
        <v/>
      </c>
      <c r="BK11" s="26" t="str">
        <f t="shared" si="6"/>
        <v/>
      </c>
      <c r="BL11" s="378" t="str">
        <f t="shared" si="7"/>
        <v/>
      </c>
      <c r="BM11" s="379" t="str">
        <f t="shared" si="7"/>
        <v/>
      </c>
      <c r="BN11" s="380" t="str">
        <f t="shared" si="7"/>
        <v/>
      </c>
      <c r="BO11" s="26" t="str">
        <f t="shared" si="7"/>
        <v/>
      </c>
      <c r="BP11" s="378" t="str">
        <f t="shared" si="7"/>
        <v/>
      </c>
      <c r="BQ11" s="379" t="str">
        <f t="shared" si="7"/>
        <v/>
      </c>
      <c r="BR11" s="380" t="str">
        <f t="shared" si="7"/>
        <v/>
      </c>
      <c r="BS11" s="26" t="str">
        <f t="shared" si="7"/>
        <v/>
      </c>
      <c r="BT11" s="378" t="str">
        <f t="shared" si="7"/>
        <v/>
      </c>
      <c r="BU11" s="379" t="str">
        <f t="shared" si="7"/>
        <v/>
      </c>
      <c r="BV11" s="380" t="str">
        <f t="shared" si="8"/>
        <v/>
      </c>
      <c r="BW11" s="26" t="str">
        <f t="shared" si="8"/>
        <v/>
      </c>
      <c r="BX11" s="378" t="str">
        <f t="shared" si="8"/>
        <v/>
      </c>
      <c r="BY11" s="379" t="str">
        <f t="shared" si="8"/>
        <v/>
      </c>
      <c r="BZ11" s="380" t="str">
        <f t="shared" si="8"/>
        <v/>
      </c>
      <c r="CA11" s="26" t="str">
        <f t="shared" si="8"/>
        <v/>
      </c>
      <c r="CB11" s="378" t="str">
        <f t="shared" si="8"/>
        <v/>
      </c>
      <c r="CC11" s="379" t="str">
        <f t="shared" si="8"/>
        <v/>
      </c>
      <c r="CD11" s="380" t="str">
        <f t="shared" si="8"/>
        <v/>
      </c>
      <c r="CE11" s="26" t="str">
        <f t="shared" si="8"/>
        <v/>
      </c>
      <c r="CG11" s="112" t="s">
        <v>50</v>
      </c>
      <c r="CH11" s="112">
        <f t="shared" si="11"/>
        <v>23</v>
      </c>
      <c r="CI11" s="112">
        <f t="shared" si="9"/>
        <v>24</v>
      </c>
      <c r="CJ11" s="112">
        <f t="shared" si="9"/>
        <v>25</v>
      </c>
      <c r="CK11" s="112">
        <f t="shared" si="9"/>
        <v>26</v>
      </c>
      <c r="CL11" s="362"/>
      <c r="CM11" s="112" t="s">
        <v>125</v>
      </c>
      <c r="CN11" s="112">
        <f>CH11</f>
        <v>23</v>
      </c>
      <c r="CO11" s="112">
        <f t="shared" ref="CO11:CQ11" si="15">CI11</f>
        <v>24</v>
      </c>
      <c r="CP11" s="112">
        <f t="shared" si="15"/>
        <v>25</v>
      </c>
      <c r="CQ11" s="112">
        <f t="shared" si="15"/>
        <v>26</v>
      </c>
    </row>
    <row r="12" spans="1:95" ht="12" customHeight="1">
      <c r="A12" s="362">
        <v>9</v>
      </c>
      <c r="B12" s="21">
        <f>IF(情報!$C10="","",情報!$C10)</f>
        <v>108</v>
      </c>
      <c r="C12" s="22" t="str">
        <f t="shared" si="0"/>
        <v/>
      </c>
      <c r="D12" s="378" t="str">
        <f t="shared" si="1"/>
        <v/>
      </c>
      <c r="E12" s="379" t="str">
        <f t="shared" si="1"/>
        <v/>
      </c>
      <c r="F12" s="380" t="str">
        <f t="shared" si="1"/>
        <v/>
      </c>
      <c r="G12" s="26" t="str">
        <f t="shared" si="1"/>
        <v/>
      </c>
      <c r="H12" s="378" t="str">
        <f t="shared" si="1"/>
        <v/>
      </c>
      <c r="I12" s="379" t="str">
        <f t="shared" si="1"/>
        <v/>
      </c>
      <c r="J12" s="380" t="str">
        <f t="shared" si="1"/>
        <v/>
      </c>
      <c r="K12" s="26" t="str">
        <f t="shared" si="1"/>
        <v/>
      </c>
      <c r="L12" s="378" t="str">
        <f t="shared" si="1"/>
        <v/>
      </c>
      <c r="M12" s="379" t="str">
        <f t="shared" si="1"/>
        <v/>
      </c>
      <c r="N12" s="380" t="str">
        <f t="shared" si="2"/>
        <v/>
      </c>
      <c r="O12" s="26" t="str">
        <f t="shared" si="2"/>
        <v/>
      </c>
      <c r="P12" s="378" t="str">
        <f t="shared" si="2"/>
        <v/>
      </c>
      <c r="Q12" s="379" t="str">
        <f t="shared" si="2"/>
        <v/>
      </c>
      <c r="R12" s="380" t="str">
        <f t="shared" si="2"/>
        <v/>
      </c>
      <c r="S12" s="26" t="str">
        <f t="shared" si="2"/>
        <v/>
      </c>
      <c r="T12" s="378" t="str">
        <f t="shared" si="2"/>
        <v/>
      </c>
      <c r="U12" s="379" t="str">
        <f t="shared" si="2"/>
        <v/>
      </c>
      <c r="V12" s="380" t="str">
        <f t="shared" si="2"/>
        <v/>
      </c>
      <c r="W12" s="26" t="str">
        <f t="shared" si="2"/>
        <v/>
      </c>
      <c r="X12" s="378" t="str">
        <f t="shared" si="3"/>
        <v/>
      </c>
      <c r="Y12" s="379" t="str">
        <f t="shared" si="3"/>
        <v/>
      </c>
      <c r="Z12" s="380" t="str">
        <f t="shared" si="3"/>
        <v/>
      </c>
      <c r="AA12" s="26" t="str">
        <f t="shared" si="3"/>
        <v/>
      </c>
      <c r="AB12" s="378" t="str">
        <f t="shared" si="3"/>
        <v/>
      </c>
      <c r="AC12" s="379" t="str">
        <f t="shared" si="3"/>
        <v/>
      </c>
      <c r="AD12" s="380" t="str">
        <f t="shared" si="3"/>
        <v/>
      </c>
      <c r="AE12" s="26" t="str">
        <f t="shared" si="3"/>
        <v/>
      </c>
      <c r="AF12" s="378" t="str">
        <f t="shared" si="3"/>
        <v/>
      </c>
      <c r="AG12" s="379" t="str">
        <f t="shared" si="3"/>
        <v/>
      </c>
      <c r="AH12" s="380" t="str">
        <f t="shared" si="4"/>
        <v/>
      </c>
      <c r="AI12" s="26" t="str">
        <f t="shared" si="4"/>
        <v/>
      </c>
      <c r="AJ12" s="378" t="str">
        <f t="shared" si="4"/>
        <v/>
      </c>
      <c r="AK12" s="379" t="str">
        <f t="shared" si="4"/>
        <v/>
      </c>
      <c r="AL12" s="380" t="str">
        <f t="shared" si="4"/>
        <v/>
      </c>
      <c r="AM12" s="26" t="str">
        <f t="shared" si="4"/>
        <v/>
      </c>
      <c r="AN12" s="378" t="str">
        <f t="shared" si="4"/>
        <v/>
      </c>
      <c r="AO12" s="379" t="str">
        <f t="shared" si="4"/>
        <v/>
      </c>
      <c r="AP12" s="380" t="str">
        <f t="shared" si="4"/>
        <v/>
      </c>
      <c r="AQ12" s="26" t="str">
        <f t="shared" si="4"/>
        <v/>
      </c>
      <c r="AR12" s="378" t="str">
        <f t="shared" si="5"/>
        <v/>
      </c>
      <c r="AS12" s="379" t="str">
        <f t="shared" si="5"/>
        <v/>
      </c>
      <c r="AT12" s="380" t="str">
        <f t="shared" si="5"/>
        <v/>
      </c>
      <c r="AU12" s="26" t="str">
        <f t="shared" si="5"/>
        <v/>
      </c>
      <c r="AV12" s="378" t="str">
        <f t="shared" si="5"/>
        <v/>
      </c>
      <c r="AW12" s="379" t="str">
        <f t="shared" si="5"/>
        <v/>
      </c>
      <c r="AX12" s="380" t="str">
        <f t="shared" si="5"/>
        <v/>
      </c>
      <c r="AY12" s="26" t="str">
        <f t="shared" si="5"/>
        <v/>
      </c>
      <c r="AZ12" s="378" t="str">
        <f t="shared" si="5"/>
        <v/>
      </c>
      <c r="BA12" s="379" t="str">
        <f t="shared" si="5"/>
        <v/>
      </c>
      <c r="BB12" s="380" t="str">
        <f t="shared" si="6"/>
        <v/>
      </c>
      <c r="BC12" s="26" t="str">
        <f t="shared" si="6"/>
        <v/>
      </c>
      <c r="BD12" s="378" t="str">
        <f t="shared" si="6"/>
        <v/>
      </c>
      <c r="BE12" s="379" t="str">
        <f t="shared" si="6"/>
        <v/>
      </c>
      <c r="BF12" s="380" t="str">
        <f t="shared" si="6"/>
        <v/>
      </c>
      <c r="BG12" s="26" t="str">
        <f t="shared" si="6"/>
        <v/>
      </c>
      <c r="BH12" s="378" t="str">
        <f t="shared" si="6"/>
        <v/>
      </c>
      <c r="BI12" s="379" t="str">
        <f t="shared" si="6"/>
        <v/>
      </c>
      <c r="BJ12" s="380" t="str">
        <f t="shared" si="6"/>
        <v/>
      </c>
      <c r="BK12" s="26" t="str">
        <f t="shared" si="6"/>
        <v/>
      </c>
      <c r="BL12" s="378" t="str">
        <f t="shared" si="7"/>
        <v/>
      </c>
      <c r="BM12" s="379" t="str">
        <f t="shared" si="7"/>
        <v/>
      </c>
      <c r="BN12" s="380" t="str">
        <f t="shared" si="7"/>
        <v/>
      </c>
      <c r="BO12" s="26" t="str">
        <f t="shared" si="7"/>
        <v/>
      </c>
      <c r="BP12" s="378" t="str">
        <f t="shared" si="7"/>
        <v/>
      </c>
      <c r="BQ12" s="379" t="str">
        <f t="shared" si="7"/>
        <v/>
      </c>
      <c r="BR12" s="380" t="str">
        <f t="shared" si="7"/>
        <v/>
      </c>
      <c r="BS12" s="26" t="str">
        <f t="shared" si="7"/>
        <v/>
      </c>
      <c r="BT12" s="378" t="str">
        <f t="shared" si="7"/>
        <v/>
      </c>
      <c r="BU12" s="379" t="str">
        <f t="shared" si="7"/>
        <v/>
      </c>
      <c r="BV12" s="380" t="str">
        <f t="shared" si="8"/>
        <v/>
      </c>
      <c r="BW12" s="26" t="str">
        <f t="shared" si="8"/>
        <v/>
      </c>
      <c r="BX12" s="378" t="str">
        <f t="shared" si="8"/>
        <v/>
      </c>
      <c r="BY12" s="379" t="str">
        <f t="shared" si="8"/>
        <v/>
      </c>
      <c r="BZ12" s="380" t="str">
        <f t="shared" si="8"/>
        <v/>
      </c>
      <c r="CA12" s="26" t="str">
        <f t="shared" si="8"/>
        <v/>
      </c>
      <c r="CB12" s="378" t="str">
        <f t="shared" si="8"/>
        <v/>
      </c>
      <c r="CC12" s="379" t="str">
        <f t="shared" si="8"/>
        <v/>
      </c>
      <c r="CD12" s="380" t="str">
        <f t="shared" si="8"/>
        <v/>
      </c>
      <c r="CE12" s="26" t="str">
        <f t="shared" si="8"/>
        <v/>
      </c>
      <c r="CG12" s="112" t="s">
        <v>51</v>
      </c>
      <c r="CH12" s="112">
        <f t="shared" si="11"/>
        <v>27</v>
      </c>
      <c r="CI12" s="112">
        <f t="shared" si="9"/>
        <v>28</v>
      </c>
      <c r="CJ12" s="112">
        <f t="shared" si="9"/>
        <v>29</v>
      </c>
      <c r="CK12" s="112">
        <f t="shared" si="9"/>
        <v>30</v>
      </c>
      <c r="CL12" s="362"/>
      <c r="CM12" s="112" t="s">
        <v>126</v>
      </c>
      <c r="CN12" s="112">
        <f t="shared" ref="CN12:CN25" si="16">CH12</f>
        <v>27</v>
      </c>
      <c r="CO12" s="112">
        <f t="shared" ref="CO12:CO25" si="17">CI12</f>
        <v>28</v>
      </c>
      <c r="CP12" s="112">
        <f t="shared" ref="CP12:CP25" si="18">CJ12</f>
        <v>29</v>
      </c>
      <c r="CQ12" s="112">
        <f t="shared" ref="CQ12:CQ25" si="19">CK12</f>
        <v>30</v>
      </c>
    </row>
    <row r="13" spans="1:95" ht="12" customHeight="1">
      <c r="A13" s="362">
        <v>10</v>
      </c>
      <c r="B13" s="21">
        <f>IF(情報!$C11="","",情報!$C11)</f>
        <v>109</v>
      </c>
      <c r="C13" s="22" t="str">
        <f t="shared" si="0"/>
        <v/>
      </c>
      <c r="D13" s="378" t="str">
        <f t="shared" si="1"/>
        <v/>
      </c>
      <c r="E13" s="379" t="str">
        <f t="shared" si="1"/>
        <v/>
      </c>
      <c r="F13" s="380" t="str">
        <f t="shared" si="1"/>
        <v/>
      </c>
      <c r="G13" s="26" t="str">
        <f t="shared" si="1"/>
        <v/>
      </c>
      <c r="H13" s="378" t="str">
        <f t="shared" si="1"/>
        <v/>
      </c>
      <c r="I13" s="379" t="str">
        <f t="shared" si="1"/>
        <v/>
      </c>
      <c r="J13" s="380" t="str">
        <f t="shared" si="1"/>
        <v/>
      </c>
      <c r="K13" s="26" t="str">
        <f t="shared" si="1"/>
        <v/>
      </c>
      <c r="L13" s="378" t="str">
        <f t="shared" si="1"/>
        <v/>
      </c>
      <c r="M13" s="379" t="str">
        <f t="shared" si="1"/>
        <v/>
      </c>
      <c r="N13" s="380" t="str">
        <f t="shared" si="2"/>
        <v/>
      </c>
      <c r="O13" s="26" t="str">
        <f t="shared" si="2"/>
        <v/>
      </c>
      <c r="P13" s="378" t="str">
        <f t="shared" si="2"/>
        <v/>
      </c>
      <c r="Q13" s="379" t="str">
        <f t="shared" si="2"/>
        <v/>
      </c>
      <c r="R13" s="380" t="str">
        <f t="shared" si="2"/>
        <v/>
      </c>
      <c r="S13" s="26" t="str">
        <f t="shared" si="2"/>
        <v/>
      </c>
      <c r="T13" s="378" t="str">
        <f t="shared" si="2"/>
        <v/>
      </c>
      <c r="U13" s="379" t="str">
        <f t="shared" si="2"/>
        <v/>
      </c>
      <c r="V13" s="380" t="str">
        <f t="shared" si="2"/>
        <v/>
      </c>
      <c r="W13" s="26" t="str">
        <f t="shared" si="2"/>
        <v/>
      </c>
      <c r="X13" s="378" t="str">
        <f t="shared" si="3"/>
        <v/>
      </c>
      <c r="Y13" s="379" t="str">
        <f t="shared" si="3"/>
        <v/>
      </c>
      <c r="Z13" s="380" t="str">
        <f t="shared" si="3"/>
        <v/>
      </c>
      <c r="AA13" s="26" t="str">
        <f t="shared" si="3"/>
        <v/>
      </c>
      <c r="AB13" s="378" t="str">
        <f t="shared" si="3"/>
        <v/>
      </c>
      <c r="AC13" s="379" t="str">
        <f t="shared" si="3"/>
        <v/>
      </c>
      <c r="AD13" s="380" t="str">
        <f t="shared" si="3"/>
        <v/>
      </c>
      <c r="AE13" s="26" t="str">
        <f t="shared" si="3"/>
        <v/>
      </c>
      <c r="AF13" s="378" t="str">
        <f t="shared" si="3"/>
        <v/>
      </c>
      <c r="AG13" s="379" t="str">
        <f t="shared" si="3"/>
        <v/>
      </c>
      <c r="AH13" s="380" t="str">
        <f t="shared" si="4"/>
        <v/>
      </c>
      <c r="AI13" s="26" t="str">
        <f t="shared" si="4"/>
        <v/>
      </c>
      <c r="AJ13" s="378" t="str">
        <f t="shared" si="4"/>
        <v/>
      </c>
      <c r="AK13" s="379" t="str">
        <f t="shared" si="4"/>
        <v/>
      </c>
      <c r="AL13" s="380" t="str">
        <f t="shared" si="4"/>
        <v/>
      </c>
      <c r="AM13" s="26" t="str">
        <f t="shared" si="4"/>
        <v/>
      </c>
      <c r="AN13" s="378" t="str">
        <f t="shared" si="4"/>
        <v/>
      </c>
      <c r="AO13" s="379" t="str">
        <f t="shared" si="4"/>
        <v/>
      </c>
      <c r="AP13" s="380" t="str">
        <f t="shared" si="4"/>
        <v/>
      </c>
      <c r="AQ13" s="26" t="str">
        <f t="shared" si="4"/>
        <v/>
      </c>
      <c r="AR13" s="378" t="str">
        <f t="shared" si="5"/>
        <v/>
      </c>
      <c r="AS13" s="379" t="str">
        <f t="shared" si="5"/>
        <v/>
      </c>
      <c r="AT13" s="380" t="str">
        <f t="shared" si="5"/>
        <v/>
      </c>
      <c r="AU13" s="26" t="str">
        <f t="shared" si="5"/>
        <v/>
      </c>
      <c r="AV13" s="378" t="str">
        <f t="shared" si="5"/>
        <v/>
      </c>
      <c r="AW13" s="379" t="str">
        <f t="shared" si="5"/>
        <v/>
      </c>
      <c r="AX13" s="380" t="str">
        <f t="shared" si="5"/>
        <v/>
      </c>
      <c r="AY13" s="26" t="str">
        <f t="shared" si="5"/>
        <v/>
      </c>
      <c r="AZ13" s="378" t="str">
        <f t="shared" si="5"/>
        <v/>
      </c>
      <c r="BA13" s="379" t="str">
        <f t="shared" si="5"/>
        <v/>
      </c>
      <c r="BB13" s="380" t="str">
        <f t="shared" si="6"/>
        <v/>
      </c>
      <c r="BC13" s="26" t="str">
        <f t="shared" si="6"/>
        <v/>
      </c>
      <c r="BD13" s="378" t="str">
        <f t="shared" si="6"/>
        <v/>
      </c>
      <c r="BE13" s="379" t="str">
        <f t="shared" si="6"/>
        <v/>
      </c>
      <c r="BF13" s="380" t="str">
        <f t="shared" si="6"/>
        <v/>
      </c>
      <c r="BG13" s="26" t="str">
        <f t="shared" si="6"/>
        <v/>
      </c>
      <c r="BH13" s="378" t="str">
        <f t="shared" si="6"/>
        <v/>
      </c>
      <c r="BI13" s="379" t="str">
        <f t="shared" si="6"/>
        <v/>
      </c>
      <c r="BJ13" s="380" t="str">
        <f t="shared" si="6"/>
        <v/>
      </c>
      <c r="BK13" s="26" t="str">
        <f t="shared" si="6"/>
        <v/>
      </c>
      <c r="BL13" s="378" t="str">
        <f t="shared" si="7"/>
        <v/>
      </c>
      <c r="BM13" s="379" t="str">
        <f t="shared" si="7"/>
        <v/>
      </c>
      <c r="BN13" s="380" t="str">
        <f t="shared" si="7"/>
        <v/>
      </c>
      <c r="BO13" s="26" t="str">
        <f t="shared" si="7"/>
        <v/>
      </c>
      <c r="BP13" s="378" t="str">
        <f t="shared" si="7"/>
        <v/>
      </c>
      <c r="BQ13" s="379" t="str">
        <f t="shared" si="7"/>
        <v/>
      </c>
      <c r="BR13" s="380" t="str">
        <f t="shared" si="7"/>
        <v/>
      </c>
      <c r="BS13" s="26" t="str">
        <f t="shared" si="7"/>
        <v/>
      </c>
      <c r="BT13" s="378" t="str">
        <f t="shared" si="7"/>
        <v/>
      </c>
      <c r="BU13" s="379" t="str">
        <f t="shared" si="7"/>
        <v/>
      </c>
      <c r="BV13" s="380" t="str">
        <f t="shared" si="8"/>
        <v/>
      </c>
      <c r="BW13" s="26" t="str">
        <f t="shared" si="8"/>
        <v/>
      </c>
      <c r="BX13" s="378" t="str">
        <f t="shared" si="8"/>
        <v/>
      </c>
      <c r="BY13" s="379" t="str">
        <f t="shared" si="8"/>
        <v/>
      </c>
      <c r="BZ13" s="380" t="str">
        <f t="shared" si="8"/>
        <v/>
      </c>
      <c r="CA13" s="26" t="str">
        <f t="shared" si="8"/>
        <v/>
      </c>
      <c r="CB13" s="378" t="str">
        <f t="shared" si="8"/>
        <v/>
      </c>
      <c r="CC13" s="379" t="str">
        <f t="shared" si="8"/>
        <v/>
      </c>
      <c r="CD13" s="380" t="str">
        <f t="shared" si="8"/>
        <v/>
      </c>
      <c r="CE13" s="26" t="str">
        <f t="shared" si="8"/>
        <v/>
      </c>
      <c r="CG13" s="112" t="s">
        <v>52</v>
      </c>
      <c r="CH13" s="112">
        <f t="shared" si="11"/>
        <v>31</v>
      </c>
      <c r="CI13" s="112">
        <f t="shared" si="9"/>
        <v>32</v>
      </c>
      <c r="CJ13" s="112">
        <f t="shared" si="9"/>
        <v>33</v>
      </c>
      <c r="CK13" s="112">
        <f t="shared" si="9"/>
        <v>34</v>
      </c>
      <c r="CL13" s="362"/>
      <c r="CM13" s="112" t="s">
        <v>127</v>
      </c>
      <c r="CN13" s="112">
        <f t="shared" si="16"/>
        <v>31</v>
      </c>
      <c r="CO13" s="112">
        <f t="shared" si="17"/>
        <v>32</v>
      </c>
      <c r="CP13" s="112">
        <f t="shared" si="18"/>
        <v>33</v>
      </c>
      <c r="CQ13" s="112">
        <f t="shared" si="19"/>
        <v>34</v>
      </c>
    </row>
    <row r="14" spans="1:95" ht="12" customHeight="1">
      <c r="A14" s="362">
        <v>11</v>
      </c>
      <c r="B14" s="27">
        <f>IF(情報!$C12="","",情報!$C12)</f>
        <v>110</v>
      </c>
      <c r="C14" s="28" t="str">
        <f t="shared" si="0"/>
        <v/>
      </c>
      <c r="D14" s="384" t="str">
        <f t="shared" si="1"/>
        <v/>
      </c>
      <c r="E14" s="385" t="str">
        <f t="shared" si="1"/>
        <v/>
      </c>
      <c r="F14" s="386" t="str">
        <f t="shared" si="1"/>
        <v/>
      </c>
      <c r="G14" s="32" t="str">
        <f t="shared" si="1"/>
        <v/>
      </c>
      <c r="H14" s="384" t="str">
        <f t="shared" si="1"/>
        <v/>
      </c>
      <c r="I14" s="385" t="str">
        <f t="shared" si="1"/>
        <v/>
      </c>
      <c r="J14" s="386" t="str">
        <f t="shared" si="1"/>
        <v/>
      </c>
      <c r="K14" s="32" t="str">
        <f t="shared" si="1"/>
        <v/>
      </c>
      <c r="L14" s="384" t="str">
        <f t="shared" si="1"/>
        <v/>
      </c>
      <c r="M14" s="385" t="str">
        <f t="shared" si="1"/>
        <v/>
      </c>
      <c r="N14" s="386" t="str">
        <f t="shared" si="2"/>
        <v/>
      </c>
      <c r="O14" s="32" t="str">
        <f t="shared" si="2"/>
        <v/>
      </c>
      <c r="P14" s="384" t="str">
        <f t="shared" si="2"/>
        <v/>
      </c>
      <c r="Q14" s="385" t="str">
        <f t="shared" si="2"/>
        <v/>
      </c>
      <c r="R14" s="386" t="str">
        <f t="shared" si="2"/>
        <v/>
      </c>
      <c r="S14" s="32" t="str">
        <f t="shared" si="2"/>
        <v/>
      </c>
      <c r="T14" s="384" t="str">
        <f t="shared" si="2"/>
        <v/>
      </c>
      <c r="U14" s="385" t="str">
        <f t="shared" si="2"/>
        <v/>
      </c>
      <c r="V14" s="386" t="str">
        <f t="shared" si="2"/>
        <v/>
      </c>
      <c r="W14" s="32" t="str">
        <f t="shared" si="2"/>
        <v/>
      </c>
      <c r="X14" s="384" t="str">
        <f t="shared" si="3"/>
        <v/>
      </c>
      <c r="Y14" s="385" t="str">
        <f t="shared" si="3"/>
        <v/>
      </c>
      <c r="Z14" s="386" t="str">
        <f t="shared" si="3"/>
        <v/>
      </c>
      <c r="AA14" s="32" t="str">
        <f t="shared" si="3"/>
        <v/>
      </c>
      <c r="AB14" s="384" t="str">
        <f t="shared" si="3"/>
        <v/>
      </c>
      <c r="AC14" s="385" t="str">
        <f t="shared" si="3"/>
        <v/>
      </c>
      <c r="AD14" s="386" t="str">
        <f t="shared" si="3"/>
        <v/>
      </c>
      <c r="AE14" s="32" t="str">
        <f t="shared" si="3"/>
        <v/>
      </c>
      <c r="AF14" s="384" t="str">
        <f t="shared" si="3"/>
        <v/>
      </c>
      <c r="AG14" s="385" t="str">
        <f t="shared" si="3"/>
        <v/>
      </c>
      <c r="AH14" s="386" t="str">
        <f t="shared" si="4"/>
        <v/>
      </c>
      <c r="AI14" s="32" t="str">
        <f t="shared" si="4"/>
        <v/>
      </c>
      <c r="AJ14" s="384" t="str">
        <f t="shared" si="4"/>
        <v/>
      </c>
      <c r="AK14" s="385" t="str">
        <f t="shared" si="4"/>
        <v/>
      </c>
      <c r="AL14" s="386" t="str">
        <f t="shared" si="4"/>
        <v/>
      </c>
      <c r="AM14" s="32" t="str">
        <f t="shared" si="4"/>
        <v/>
      </c>
      <c r="AN14" s="384" t="str">
        <f t="shared" si="4"/>
        <v/>
      </c>
      <c r="AO14" s="385" t="str">
        <f t="shared" si="4"/>
        <v/>
      </c>
      <c r="AP14" s="386" t="str">
        <f t="shared" si="4"/>
        <v/>
      </c>
      <c r="AQ14" s="32" t="str">
        <f t="shared" si="4"/>
        <v/>
      </c>
      <c r="AR14" s="384" t="str">
        <f t="shared" si="5"/>
        <v/>
      </c>
      <c r="AS14" s="385" t="str">
        <f t="shared" si="5"/>
        <v/>
      </c>
      <c r="AT14" s="386" t="str">
        <f t="shared" si="5"/>
        <v/>
      </c>
      <c r="AU14" s="32" t="str">
        <f t="shared" si="5"/>
        <v/>
      </c>
      <c r="AV14" s="384" t="str">
        <f t="shared" si="5"/>
        <v/>
      </c>
      <c r="AW14" s="385" t="str">
        <f t="shared" si="5"/>
        <v/>
      </c>
      <c r="AX14" s="386" t="str">
        <f t="shared" si="5"/>
        <v/>
      </c>
      <c r="AY14" s="32" t="str">
        <f t="shared" si="5"/>
        <v/>
      </c>
      <c r="AZ14" s="384" t="str">
        <f t="shared" si="5"/>
        <v/>
      </c>
      <c r="BA14" s="385" t="str">
        <f t="shared" si="5"/>
        <v/>
      </c>
      <c r="BB14" s="386" t="str">
        <f t="shared" si="6"/>
        <v/>
      </c>
      <c r="BC14" s="32" t="str">
        <f t="shared" si="6"/>
        <v/>
      </c>
      <c r="BD14" s="384" t="str">
        <f t="shared" si="6"/>
        <v/>
      </c>
      <c r="BE14" s="385" t="str">
        <f t="shared" si="6"/>
        <v/>
      </c>
      <c r="BF14" s="386" t="str">
        <f t="shared" si="6"/>
        <v/>
      </c>
      <c r="BG14" s="32" t="str">
        <f t="shared" si="6"/>
        <v/>
      </c>
      <c r="BH14" s="384" t="str">
        <f t="shared" si="6"/>
        <v/>
      </c>
      <c r="BI14" s="385" t="str">
        <f t="shared" si="6"/>
        <v/>
      </c>
      <c r="BJ14" s="386" t="str">
        <f t="shared" si="6"/>
        <v/>
      </c>
      <c r="BK14" s="32" t="str">
        <f t="shared" si="6"/>
        <v/>
      </c>
      <c r="BL14" s="384" t="str">
        <f t="shared" si="7"/>
        <v/>
      </c>
      <c r="BM14" s="385" t="str">
        <f t="shared" si="7"/>
        <v/>
      </c>
      <c r="BN14" s="386" t="str">
        <f t="shared" si="7"/>
        <v/>
      </c>
      <c r="BO14" s="32" t="str">
        <f t="shared" si="7"/>
        <v/>
      </c>
      <c r="BP14" s="384" t="str">
        <f t="shared" si="7"/>
        <v/>
      </c>
      <c r="BQ14" s="385" t="str">
        <f t="shared" si="7"/>
        <v/>
      </c>
      <c r="BR14" s="386" t="str">
        <f t="shared" si="7"/>
        <v/>
      </c>
      <c r="BS14" s="32" t="str">
        <f t="shared" si="7"/>
        <v/>
      </c>
      <c r="BT14" s="384" t="str">
        <f t="shared" si="7"/>
        <v/>
      </c>
      <c r="BU14" s="385" t="str">
        <f t="shared" si="7"/>
        <v/>
      </c>
      <c r="BV14" s="386" t="str">
        <f t="shared" si="8"/>
        <v/>
      </c>
      <c r="BW14" s="32" t="str">
        <f t="shared" si="8"/>
        <v/>
      </c>
      <c r="BX14" s="384" t="str">
        <f t="shared" si="8"/>
        <v/>
      </c>
      <c r="BY14" s="385" t="str">
        <f t="shared" si="8"/>
        <v/>
      </c>
      <c r="BZ14" s="386" t="str">
        <f t="shared" si="8"/>
        <v/>
      </c>
      <c r="CA14" s="32" t="str">
        <f t="shared" si="8"/>
        <v/>
      </c>
      <c r="CB14" s="384" t="str">
        <f t="shared" si="8"/>
        <v/>
      </c>
      <c r="CC14" s="385" t="str">
        <f t="shared" si="8"/>
        <v/>
      </c>
      <c r="CD14" s="386" t="str">
        <f t="shared" si="8"/>
        <v/>
      </c>
      <c r="CE14" s="32" t="str">
        <f t="shared" si="8"/>
        <v/>
      </c>
      <c r="CG14" s="112" t="s">
        <v>61</v>
      </c>
      <c r="CH14" s="112">
        <f t="shared" si="11"/>
        <v>35</v>
      </c>
      <c r="CI14" s="112">
        <f t="shared" si="9"/>
        <v>36</v>
      </c>
      <c r="CJ14" s="112">
        <f t="shared" si="9"/>
        <v>37</v>
      </c>
      <c r="CK14" s="112">
        <f t="shared" si="9"/>
        <v>38</v>
      </c>
      <c r="CL14" s="362"/>
      <c r="CM14" s="112" t="s">
        <v>128</v>
      </c>
      <c r="CN14" s="112">
        <f t="shared" si="16"/>
        <v>35</v>
      </c>
      <c r="CO14" s="112">
        <f t="shared" si="17"/>
        <v>36</v>
      </c>
      <c r="CP14" s="112">
        <f t="shared" si="18"/>
        <v>37</v>
      </c>
      <c r="CQ14" s="112">
        <f t="shared" si="19"/>
        <v>38</v>
      </c>
    </row>
    <row r="15" spans="1:95" ht="12" customHeight="1">
      <c r="A15" s="362">
        <v>12</v>
      </c>
      <c r="B15" s="33">
        <f>IF(情報!$C13="","",情報!$C13)</f>
        <v>111</v>
      </c>
      <c r="C15" s="34" t="str">
        <f t="shared" si="0"/>
        <v/>
      </c>
      <c r="D15" s="390" t="str">
        <f t="shared" ref="D15:M24" si="20">IF(VLOOKUP($B15,テ定期,D$1,FALSE)="","",VLOOKUP($B15,テ定期,D$1,FALSE))</f>
        <v/>
      </c>
      <c r="E15" s="391" t="str">
        <f t="shared" si="20"/>
        <v/>
      </c>
      <c r="F15" s="392" t="str">
        <f t="shared" si="20"/>
        <v/>
      </c>
      <c r="G15" s="38" t="str">
        <f t="shared" si="20"/>
        <v/>
      </c>
      <c r="H15" s="390" t="str">
        <f t="shared" si="20"/>
        <v/>
      </c>
      <c r="I15" s="391" t="str">
        <f t="shared" si="20"/>
        <v/>
      </c>
      <c r="J15" s="392" t="str">
        <f t="shared" si="20"/>
        <v/>
      </c>
      <c r="K15" s="38" t="str">
        <f t="shared" si="20"/>
        <v/>
      </c>
      <c r="L15" s="390" t="str">
        <f t="shared" si="20"/>
        <v/>
      </c>
      <c r="M15" s="391" t="str">
        <f t="shared" si="20"/>
        <v/>
      </c>
      <c r="N15" s="392" t="str">
        <f t="shared" ref="N15:W24" si="21">IF(VLOOKUP($B15,テ定期,N$1,FALSE)="","",VLOOKUP($B15,テ定期,N$1,FALSE))</f>
        <v/>
      </c>
      <c r="O15" s="38" t="str">
        <f t="shared" si="21"/>
        <v/>
      </c>
      <c r="P15" s="390" t="str">
        <f t="shared" si="21"/>
        <v/>
      </c>
      <c r="Q15" s="391" t="str">
        <f t="shared" si="21"/>
        <v/>
      </c>
      <c r="R15" s="392" t="str">
        <f t="shared" si="21"/>
        <v/>
      </c>
      <c r="S15" s="38" t="str">
        <f t="shared" si="21"/>
        <v/>
      </c>
      <c r="T15" s="390" t="str">
        <f t="shared" si="21"/>
        <v/>
      </c>
      <c r="U15" s="391" t="str">
        <f t="shared" si="21"/>
        <v/>
      </c>
      <c r="V15" s="392" t="str">
        <f t="shared" si="21"/>
        <v/>
      </c>
      <c r="W15" s="38" t="str">
        <f t="shared" si="21"/>
        <v/>
      </c>
      <c r="X15" s="390" t="str">
        <f t="shared" ref="X15:AG24" si="22">IF(VLOOKUP($B15,テ実力,X$1,FALSE)="","",VLOOKUP($B15,テ実力,X$1,FALSE))</f>
        <v/>
      </c>
      <c r="Y15" s="391" t="str">
        <f t="shared" si="22"/>
        <v/>
      </c>
      <c r="Z15" s="392" t="str">
        <f t="shared" si="22"/>
        <v/>
      </c>
      <c r="AA15" s="38" t="str">
        <f t="shared" si="22"/>
        <v/>
      </c>
      <c r="AB15" s="390" t="str">
        <f t="shared" si="22"/>
        <v/>
      </c>
      <c r="AC15" s="391" t="str">
        <f t="shared" si="22"/>
        <v/>
      </c>
      <c r="AD15" s="392" t="str">
        <f t="shared" si="22"/>
        <v/>
      </c>
      <c r="AE15" s="38" t="str">
        <f t="shared" si="22"/>
        <v/>
      </c>
      <c r="AF15" s="390" t="str">
        <f t="shared" si="22"/>
        <v/>
      </c>
      <c r="AG15" s="391" t="str">
        <f t="shared" si="22"/>
        <v/>
      </c>
      <c r="AH15" s="392" t="str">
        <f t="shared" ref="AH15:AQ24" si="23">IF(VLOOKUP($B15,テ実力,AH$1,FALSE)="","",VLOOKUP($B15,テ実力,AH$1,FALSE))</f>
        <v/>
      </c>
      <c r="AI15" s="38" t="str">
        <f t="shared" si="23"/>
        <v/>
      </c>
      <c r="AJ15" s="390" t="str">
        <f t="shared" si="23"/>
        <v/>
      </c>
      <c r="AK15" s="391" t="str">
        <f t="shared" si="23"/>
        <v/>
      </c>
      <c r="AL15" s="392" t="str">
        <f t="shared" si="23"/>
        <v/>
      </c>
      <c r="AM15" s="38" t="str">
        <f t="shared" si="23"/>
        <v/>
      </c>
      <c r="AN15" s="390" t="str">
        <f t="shared" si="23"/>
        <v/>
      </c>
      <c r="AO15" s="391" t="str">
        <f t="shared" si="23"/>
        <v/>
      </c>
      <c r="AP15" s="392" t="str">
        <f t="shared" si="23"/>
        <v/>
      </c>
      <c r="AQ15" s="38" t="str">
        <f t="shared" si="23"/>
        <v/>
      </c>
      <c r="AR15" s="390" t="str">
        <f t="shared" ref="AR15:BA24" si="24">IF(VLOOKUP($B15,テ課題,AR$1,FALSE)="","",VLOOKUP($B15,テ課題,AR$1,FALSE))</f>
        <v/>
      </c>
      <c r="AS15" s="391" t="str">
        <f t="shared" si="24"/>
        <v/>
      </c>
      <c r="AT15" s="392" t="str">
        <f t="shared" si="24"/>
        <v/>
      </c>
      <c r="AU15" s="38" t="str">
        <f t="shared" si="24"/>
        <v/>
      </c>
      <c r="AV15" s="390" t="str">
        <f t="shared" si="24"/>
        <v/>
      </c>
      <c r="AW15" s="391" t="str">
        <f t="shared" si="24"/>
        <v/>
      </c>
      <c r="AX15" s="392" t="str">
        <f t="shared" si="24"/>
        <v/>
      </c>
      <c r="AY15" s="38" t="str">
        <f t="shared" si="24"/>
        <v/>
      </c>
      <c r="AZ15" s="390" t="str">
        <f t="shared" si="24"/>
        <v/>
      </c>
      <c r="BA15" s="391" t="str">
        <f t="shared" si="24"/>
        <v/>
      </c>
      <c r="BB15" s="392" t="str">
        <f t="shared" ref="BB15:BK24" si="25">IF(VLOOKUP($B15,テ課題,BB$1,FALSE)="","",VLOOKUP($B15,テ課題,BB$1,FALSE))</f>
        <v/>
      </c>
      <c r="BC15" s="38" t="str">
        <f t="shared" si="25"/>
        <v/>
      </c>
      <c r="BD15" s="390" t="str">
        <f t="shared" si="25"/>
        <v/>
      </c>
      <c r="BE15" s="391" t="str">
        <f t="shared" si="25"/>
        <v/>
      </c>
      <c r="BF15" s="392" t="str">
        <f t="shared" si="25"/>
        <v/>
      </c>
      <c r="BG15" s="38" t="str">
        <f t="shared" si="25"/>
        <v/>
      </c>
      <c r="BH15" s="390" t="str">
        <f t="shared" si="25"/>
        <v/>
      </c>
      <c r="BI15" s="391" t="str">
        <f t="shared" si="25"/>
        <v/>
      </c>
      <c r="BJ15" s="392" t="str">
        <f t="shared" si="25"/>
        <v/>
      </c>
      <c r="BK15" s="38" t="str">
        <f t="shared" si="25"/>
        <v/>
      </c>
      <c r="BL15" s="390" t="str">
        <f t="shared" ref="BL15:BU24" si="26">IF(VLOOKUP($B15,テ課題,BL$1,FALSE)="","",VLOOKUP($B15,テ課題,BL$1,FALSE))</f>
        <v/>
      </c>
      <c r="BM15" s="391" t="str">
        <f t="shared" si="26"/>
        <v/>
      </c>
      <c r="BN15" s="392" t="str">
        <f t="shared" si="26"/>
        <v/>
      </c>
      <c r="BO15" s="38" t="str">
        <f t="shared" si="26"/>
        <v/>
      </c>
      <c r="BP15" s="390" t="str">
        <f t="shared" si="26"/>
        <v/>
      </c>
      <c r="BQ15" s="391" t="str">
        <f t="shared" si="26"/>
        <v/>
      </c>
      <c r="BR15" s="392" t="str">
        <f t="shared" si="26"/>
        <v/>
      </c>
      <c r="BS15" s="38" t="str">
        <f t="shared" si="26"/>
        <v/>
      </c>
      <c r="BT15" s="390" t="str">
        <f t="shared" si="26"/>
        <v/>
      </c>
      <c r="BU15" s="391" t="str">
        <f t="shared" si="26"/>
        <v/>
      </c>
      <c r="BV15" s="392" t="str">
        <f t="shared" ref="BV15:CE24" si="27">IF(VLOOKUP($B15,テ課題,BV$1,FALSE)="","",VLOOKUP($B15,テ課題,BV$1,FALSE))</f>
        <v/>
      </c>
      <c r="BW15" s="38" t="str">
        <f t="shared" si="27"/>
        <v/>
      </c>
      <c r="BX15" s="390" t="str">
        <f t="shared" si="27"/>
        <v/>
      </c>
      <c r="BY15" s="391" t="str">
        <f t="shared" si="27"/>
        <v/>
      </c>
      <c r="BZ15" s="392" t="str">
        <f t="shared" si="27"/>
        <v/>
      </c>
      <c r="CA15" s="38" t="str">
        <f t="shared" si="27"/>
        <v/>
      </c>
      <c r="CB15" s="390" t="str">
        <f t="shared" si="27"/>
        <v/>
      </c>
      <c r="CC15" s="391" t="str">
        <f t="shared" si="27"/>
        <v/>
      </c>
      <c r="CD15" s="392" t="str">
        <f t="shared" si="27"/>
        <v/>
      </c>
      <c r="CE15" s="38" t="str">
        <f t="shared" si="27"/>
        <v/>
      </c>
      <c r="CG15" s="112" t="s">
        <v>54</v>
      </c>
      <c r="CH15" s="112">
        <f t="shared" si="11"/>
        <v>39</v>
      </c>
      <c r="CI15" s="112">
        <f t="shared" si="9"/>
        <v>40</v>
      </c>
      <c r="CJ15" s="112">
        <f t="shared" si="9"/>
        <v>41</v>
      </c>
      <c r="CK15" s="112">
        <f t="shared" si="9"/>
        <v>42</v>
      </c>
      <c r="CL15" s="362"/>
      <c r="CM15" s="112" t="s">
        <v>129</v>
      </c>
      <c r="CN15" s="112">
        <f t="shared" si="16"/>
        <v>39</v>
      </c>
      <c r="CO15" s="112">
        <f t="shared" si="17"/>
        <v>40</v>
      </c>
      <c r="CP15" s="112">
        <f t="shared" si="18"/>
        <v>41</v>
      </c>
      <c r="CQ15" s="112">
        <f t="shared" si="19"/>
        <v>42</v>
      </c>
    </row>
    <row r="16" spans="1:95" ht="12" customHeight="1">
      <c r="A16" s="362">
        <v>13</v>
      </c>
      <c r="B16" s="21">
        <f>IF(情報!$C14="","",情報!$C14)</f>
        <v>112</v>
      </c>
      <c r="C16" s="22" t="str">
        <f t="shared" si="0"/>
        <v/>
      </c>
      <c r="D16" s="378" t="str">
        <f t="shared" si="20"/>
        <v/>
      </c>
      <c r="E16" s="379" t="str">
        <f t="shared" si="20"/>
        <v/>
      </c>
      <c r="F16" s="380" t="str">
        <f t="shared" si="20"/>
        <v/>
      </c>
      <c r="G16" s="26" t="str">
        <f t="shared" si="20"/>
        <v/>
      </c>
      <c r="H16" s="378" t="str">
        <f t="shared" si="20"/>
        <v/>
      </c>
      <c r="I16" s="379" t="str">
        <f t="shared" si="20"/>
        <v/>
      </c>
      <c r="J16" s="380" t="str">
        <f t="shared" si="20"/>
        <v/>
      </c>
      <c r="K16" s="26" t="str">
        <f t="shared" si="20"/>
        <v/>
      </c>
      <c r="L16" s="378" t="str">
        <f t="shared" si="20"/>
        <v/>
      </c>
      <c r="M16" s="379" t="str">
        <f t="shared" si="20"/>
        <v/>
      </c>
      <c r="N16" s="380" t="str">
        <f t="shared" si="21"/>
        <v/>
      </c>
      <c r="O16" s="26" t="str">
        <f t="shared" si="21"/>
        <v/>
      </c>
      <c r="P16" s="378" t="str">
        <f t="shared" si="21"/>
        <v/>
      </c>
      <c r="Q16" s="379" t="str">
        <f t="shared" si="21"/>
        <v/>
      </c>
      <c r="R16" s="380" t="str">
        <f t="shared" si="21"/>
        <v/>
      </c>
      <c r="S16" s="26" t="str">
        <f t="shared" si="21"/>
        <v/>
      </c>
      <c r="T16" s="378" t="str">
        <f t="shared" si="21"/>
        <v/>
      </c>
      <c r="U16" s="379" t="str">
        <f t="shared" si="21"/>
        <v/>
      </c>
      <c r="V16" s="380" t="str">
        <f t="shared" si="21"/>
        <v/>
      </c>
      <c r="W16" s="26" t="str">
        <f t="shared" si="21"/>
        <v/>
      </c>
      <c r="X16" s="378" t="str">
        <f t="shared" si="22"/>
        <v/>
      </c>
      <c r="Y16" s="379" t="str">
        <f t="shared" si="22"/>
        <v/>
      </c>
      <c r="Z16" s="380" t="str">
        <f t="shared" si="22"/>
        <v/>
      </c>
      <c r="AA16" s="26" t="str">
        <f t="shared" si="22"/>
        <v/>
      </c>
      <c r="AB16" s="378" t="str">
        <f t="shared" si="22"/>
        <v/>
      </c>
      <c r="AC16" s="379" t="str">
        <f t="shared" si="22"/>
        <v/>
      </c>
      <c r="AD16" s="380" t="str">
        <f t="shared" si="22"/>
        <v/>
      </c>
      <c r="AE16" s="26" t="str">
        <f t="shared" si="22"/>
        <v/>
      </c>
      <c r="AF16" s="378" t="str">
        <f t="shared" si="22"/>
        <v/>
      </c>
      <c r="AG16" s="379" t="str">
        <f t="shared" si="22"/>
        <v/>
      </c>
      <c r="AH16" s="380" t="str">
        <f t="shared" si="23"/>
        <v/>
      </c>
      <c r="AI16" s="26" t="str">
        <f t="shared" si="23"/>
        <v/>
      </c>
      <c r="AJ16" s="378" t="str">
        <f t="shared" si="23"/>
        <v/>
      </c>
      <c r="AK16" s="379" t="str">
        <f t="shared" si="23"/>
        <v/>
      </c>
      <c r="AL16" s="380" t="str">
        <f t="shared" si="23"/>
        <v/>
      </c>
      <c r="AM16" s="26" t="str">
        <f t="shared" si="23"/>
        <v/>
      </c>
      <c r="AN16" s="378" t="str">
        <f t="shared" si="23"/>
        <v/>
      </c>
      <c r="AO16" s="379" t="str">
        <f t="shared" si="23"/>
        <v/>
      </c>
      <c r="AP16" s="380" t="str">
        <f t="shared" si="23"/>
        <v/>
      </c>
      <c r="AQ16" s="26" t="str">
        <f t="shared" si="23"/>
        <v/>
      </c>
      <c r="AR16" s="378" t="str">
        <f t="shared" si="24"/>
        <v/>
      </c>
      <c r="AS16" s="379" t="str">
        <f t="shared" si="24"/>
        <v/>
      </c>
      <c r="AT16" s="380" t="str">
        <f t="shared" si="24"/>
        <v/>
      </c>
      <c r="AU16" s="26" t="str">
        <f t="shared" si="24"/>
        <v/>
      </c>
      <c r="AV16" s="378" t="str">
        <f t="shared" si="24"/>
        <v/>
      </c>
      <c r="AW16" s="379" t="str">
        <f t="shared" si="24"/>
        <v/>
      </c>
      <c r="AX16" s="380" t="str">
        <f t="shared" si="24"/>
        <v/>
      </c>
      <c r="AY16" s="26" t="str">
        <f t="shared" si="24"/>
        <v/>
      </c>
      <c r="AZ16" s="378" t="str">
        <f t="shared" si="24"/>
        <v/>
      </c>
      <c r="BA16" s="379" t="str">
        <f t="shared" si="24"/>
        <v/>
      </c>
      <c r="BB16" s="380" t="str">
        <f t="shared" si="25"/>
        <v/>
      </c>
      <c r="BC16" s="26" t="str">
        <f t="shared" si="25"/>
        <v/>
      </c>
      <c r="BD16" s="378" t="str">
        <f t="shared" si="25"/>
        <v/>
      </c>
      <c r="BE16" s="379" t="str">
        <f t="shared" si="25"/>
        <v/>
      </c>
      <c r="BF16" s="380" t="str">
        <f t="shared" si="25"/>
        <v/>
      </c>
      <c r="BG16" s="26" t="str">
        <f t="shared" si="25"/>
        <v/>
      </c>
      <c r="BH16" s="378" t="str">
        <f t="shared" si="25"/>
        <v/>
      </c>
      <c r="BI16" s="379" t="str">
        <f t="shared" si="25"/>
        <v/>
      </c>
      <c r="BJ16" s="380" t="str">
        <f t="shared" si="25"/>
        <v/>
      </c>
      <c r="BK16" s="26" t="str">
        <f t="shared" si="25"/>
        <v/>
      </c>
      <c r="BL16" s="378" t="str">
        <f t="shared" si="26"/>
        <v/>
      </c>
      <c r="BM16" s="379" t="str">
        <f t="shared" si="26"/>
        <v/>
      </c>
      <c r="BN16" s="380" t="str">
        <f t="shared" si="26"/>
        <v/>
      </c>
      <c r="BO16" s="26" t="str">
        <f t="shared" si="26"/>
        <v/>
      </c>
      <c r="BP16" s="378" t="str">
        <f t="shared" si="26"/>
        <v/>
      </c>
      <c r="BQ16" s="379" t="str">
        <f t="shared" si="26"/>
        <v/>
      </c>
      <c r="BR16" s="380" t="str">
        <f t="shared" si="26"/>
        <v/>
      </c>
      <c r="BS16" s="26" t="str">
        <f t="shared" si="26"/>
        <v/>
      </c>
      <c r="BT16" s="378" t="str">
        <f t="shared" si="26"/>
        <v/>
      </c>
      <c r="BU16" s="379" t="str">
        <f t="shared" si="26"/>
        <v/>
      </c>
      <c r="BV16" s="380" t="str">
        <f t="shared" si="27"/>
        <v/>
      </c>
      <c r="BW16" s="26" t="str">
        <f t="shared" si="27"/>
        <v/>
      </c>
      <c r="BX16" s="378" t="str">
        <f t="shared" si="27"/>
        <v/>
      </c>
      <c r="BY16" s="379" t="str">
        <f t="shared" si="27"/>
        <v/>
      </c>
      <c r="BZ16" s="380" t="str">
        <f t="shared" si="27"/>
        <v/>
      </c>
      <c r="CA16" s="26" t="str">
        <f t="shared" si="27"/>
        <v/>
      </c>
      <c r="CB16" s="378" t="str">
        <f t="shared" si="27"/>
        <v/>
      </c>
      <c r="CC16" s="379" t="str">
        <f t="shared" si="27"/>
        <v/>
      </c>
      <c r="CD16" s="380" t="str">
        <f t="shared" si="27"/>
        <v/>
      </c>
      <c r="CE16" s="26" t="str">
        <f t="shared" si="27"/>
        <v/>
      </c>
      <c r="CG16" s="112" t="s">
        <v>56</v>
      </c>
      <c r="CH16" s="112">
        <f t="shared" si="11"/>
        <v>43</v>
      </c>
      <c r="CI16" s="112">
        <f t="shared" si="9"/>
        <v>44</v>
      </c>
      <c r="CJ16" s="112">
        <f t="shared" si="9"/>
        <v>45</v>
      </c>
      <c r="CK16" s="112">
        <f t="shared" si="9"/>
        <v>46</v>
      </c>
      <c r="CL16" s="362"/>
      <c r="CM16" s="112" t="s">
        <v>130</v>
      </c>
      <c r="CN16" s="112">
        <f t="shared" si="16"/>
        <v>43</v>
      </c>
      <c r="CO16" s="112">
        <f t="shared" si="17"/>
        <v>44</v>
      </c>
      <c r="CP16" s="112">
        <f t="shared" si="18"/>
        <v>45</v>
      </c>
      <c r="CQ16" s="112">
        <f t="shared" si="19"/>
        <v>46</v>
      </c>
    </row>
    <row r="17" spans="1:95" ht="12" customHeight="1">
      <c r="A17" s="362">
        <v>14</v>
      </c>
      <c r="B17" s="21">
        <f>IF(情報!$C15="","",情報!$C15)</f>
        <v>113</v>
      </c>
      <c r="C17" s="22" t="str">
        <f t="shared" si="0"/>
        <v/>
      </c>
      <c r="D17" s="378" t="str">
        <f t="shared" si="20"/>
        <v/>
      </c>
      <c r="E17" s="379" t="str">
        <f t="shared" si="20"/>
        <v/>
      </c>
      <c r="F17" s="380" t="str">
        <f t="shared" si="20"/>
        <v/>
      </c>
      <c r="G17" s="26" t="str">
        <f t="shared" si="20"/>
        <v/>
      </c>
      <c r="H17" s="378" t="str">
        <f t="shared" si="20"/>
        <v/>
      </c>
      <c r="I17" s="379" t="str">
        <f t="shared" si="20"/>
        <v/>
      </c>
      <c r="J17" s="380" t="str">
        <f t="shared" si="20"/>
        <v/>
      </c>
      <c r="K17" s="26" t="str">
        <f t="shared" si="20"/>
        <v/>
      </c>
      <c r="L17" s="378" t="str">
        <f t="shared" si="20"/>
        <v/>
      </c>
      <c r="M17" s="379" t="str">
        <f t="shared" si="20"/>
        <v/>
      </c>
      <c r="N17" s="380" t="str">
        <f t="shared" si="21"/>
        <v/>
      </c>
      <c r="O17" s="26" t="str">
        <f t="shared" si="21"/>
        <v/>
      </c>
      <c r="P17" s="378" t="str">
        <f t="shared" si="21"/>
        <v/>
      </c>
      <c r="Q17" s="379" t="str">
        <f t="shared" si="21"/>
        <v/>
      </c>
      <c r="R17" s="380" t="str">
        <f t="shared" si="21"/>
        <v/>
      </c>
      <c r="S17" s="26" t="str">
        <f t="shared" si="21"/>
        <v/>
      </c>
      <c r="T17" s="378" t="str">
        <f t="shared" si="21"/>
        <v/>
      </c>
      <c r="U17" s="379" t="str">
        <f t="shared" si="21"/>
        <v/>
      </c>
      <c r="V17" s="380" t="str">
        <f t="shared" si="21"/>
        <v/>
      </c>
      <c r="W17" s="26" t="str">
        <f t="shared" si="21"/>
        <v/>
      </c>
      <c r="X17" s="378" t="str">
        <f t="shared" si="22"/>
        <v/>
      </c>
      <c r="Y17" s="379" t="str">
        <f t="shared" si="22"/>
        <v/>
      </c>
      <c r="Z17" s="380" t="str">
        <f t="shared" si="22"/>
        <v/>
      </c>
      <c r="AA17" s="26" t="str">
        <f t="shared" si="22"/>
        <v/>
      </c>
      <c r="AB17" s="378" t="str">
        <f t="shared" si="22"/>
        <v/>
      </c>
      <c r="AC17" s="379" t="str">
        <f t="shared" si="22"/>
        <v/>
      </c>
      <c r="AD17" s="380" t="str">
        <f t="shared" si="22"/>
        <v/>
      </c>
      <c r="AE17" s="26" t="str">
        <f t="shared" si="22"/>
        <v/>
      </c>
      <c r="AF17" s="378" t="str">
        <f t="shared" si="22"/>
        <v/>
      </c>
      <c r="AG17" s="379" t="str">
        <f t="shared" si="22"/>
        <v/>
      </c>
      <c r="AH17" s="380" t="str">
        <f t="shared" si="23"/>
        <v/>
      </c>
      <c r="AI17" s="26" t="str">
        <f t="shared" si="23"/>
        <v/>
      </c>
      <c r="AJ17" s="378" t="str">
        <f t="shared" si="23"/>
        <v/>
      </c>
      <c r="AK17" s="379" t="str">
        <f t="shared" si="23"/>
        <v/>
      </c>
      <c r="AL17" s="380" t="str">
        <f t="shared" si="23"/>
        <v/>
      </c>
      <c r="AM17" s="26" t="str">
        <f t="shared" si="23"/>
        <v/>
      </c>
      <c r="AN17" s="378" t="str">
        <f t="shared" si="23"/>
        <v/>
      </c>
      <c r="AO17" s="379" t="str">
        <f t="shared" si="23"/>
        <v/>
      </c>
      <c r="AP17" s="380" t="str">
        <f t="shared" si="23"/>
        <v/>
      </c>
      <c r="AQ17" s="26" t="str">
        <f t="shared" si="23"/>
        <v/>
      </c>
      <c r="AR17" s="378" t="str">
        <f t="shared" si="24"/>
        <v/>
      </c>
      <c r="AS17" s="379" t="str">
        <f t="shared" si="24"/>
        <v/>
      </c>
      <c r="AT17" s="380" t="str">
        <f t="shared" si="24"/>
        <v/>
      </c>
      <c r="AU17" s="26" t="str">
        <f t="shared" si="24"/>
        <v/>
      </c>
      <c r="AV17" s="378" t="str">
        <f t="shared" si="24"/>
        <v/>
      </c>
      <c r="AW17" s="379" t="str">
        <f t="shared" si="24"/>
        <v/>
      </c>
      <c r="AX17" s="380" t="str">
        <f t="shared" si="24"/>
        <v/>
      </c>
      <c r="AY17" s="26" t="str">
        <f t="shared" si="24"/>
        <v/>
      </c>
      <c r="AZ17" s="378" t="str">
        <f t="shared" si="24"/>
        <v/>
      </c>
      <c r="BA17" s="379" t="str">
        <f t="shared" si="24"/>
        <v/>
      </c>
      <c r="BB17" s="380" t="str">
        <f t="shared" si="25"/>
        <v/>
      </c>
      <c r="BC17" s="26" t="str">
        <f t="shared" si="25"/>
        <v/>
      </c>
      <c r="BD17" s="378" t="str">
        <f t="shared" si="25"/>
        <v/>
      </c>
      <c r="BE17" s="379" t="str">
        <f t="shared" si="25"/>
        <v/>
      </c>
      <c r="BF17" s="380" t="str">
        <f t="shared" si="25"/>
        <v/>
      </c>
      <c r="BG17" s="26" t="str">
        <f t="shared" si="25"/>
        <v/>
      </c>
      <c r="BH17" s="378" t="str">
        <f t="shared" si="25"/>
        <v/>
      </c>
      <c r="BI17" s="379" t="str">
        <f t="shared" si="25"/>
        <v/>
      </c>
      <c r="BJ17" s="380" t="str">
        <f t="shared" si="25"/>
        <v/>
      </c>
      <c r="BK17" s="26" t="str">
        <f t="shared" si="25"/>
        <v/>
      </c>
      <c r="BL17" s="378" t="str">
        <f t="shared" si="26"/>
        <v/>
      </c>
      <c r="BM17" s="379" t="str">
        <f t="shared" si="26"/>
        <v/>
      </c>
      <c r="BN17" s="380" t="str">
        <f t="shared" si="26"/>
        <v/>
      </c>
      <c r="BO17" s="26" t="str">
        <f t="shared" si="26"/>
        <v/>
      </c>
      <c r="BP17" s="378" t="str">
        <f t="shared" si="26"/>
        <v/>
      </c>
      <c r="BQ17" s="379" t="str">
        <f t="shared" si="26"/>
        <v/>
      </c>
      <c r="BR17" s="380" t="str">
        <f t="shared" si="26"/>
        <v/>
      </c>
      <c r="BS17" s="26" t="str">
        <f t="shared" si="26"/>
        <v/>
      </c>
      <c r="BT17" s="378" t="str">
        <f t="shared" si="26"/>
        <v/>
      </c>
      <c r="BU17" s="379" t="str">
        <f t="shared" si="26"/>
        <v/>
      </c>
      <c r="BV17" s="380" t="str">
        <f t="shared" si="27"/>
        <v/>
      </c>
      <c r="BW17" s="26" t="str">
        <f t="shared" si="27"/>
        <v/>
      </c>
      <c r="BX17" s="378" t="str">
        <f t="shared" si="27"/>
        <v/>
      </c>
      <c r="BY17" s="379" t="str">
        <f t="shared" si="27"/>
        <v/>
      </c>
      <c r="BZ17" s="380" t="str">
        <f t="shared" si="27"/>
        <v/>
      </c>
      <c r="CA17" s="26" t="str">
        <f t="shared" si="27"/>
        <v/>
      </c>
      <c r="CB17" s="378" t="str">
        <f t="shared" si="27"/>
        <v/>
      </c>
      <c r="CC17" s="379" t="str">
        <f t="shared" si="27"/>
        <v/>
      </c>
      <c r="CD17" s="380" t="str">
        <f t="shared" si="27"/>
        <v/>
      </c>
      <c r="CE17" s="26" t="str">
        <f t="shared" si="27"/>
        <v/>
      </c>
      <c r="CG17" s="112" t="s">
        <v>57</v>
      </c>
      <c r="CH17" s="112">
        <f t="shared" si="11"/>
        <v>47</v>
      </c>
      <c r="CI17" s="112">
        <f t="shared" si="9"/>
        <v>48</v>
      </c>
      <c r="CJ17" s="112">
        <f t="shared" si="9"/>
        <v>49</v>
      </c>
      <c r="CK17" s="112">
        <f t="shared" si="9"/>
        <v>50</v>
      </c>
      <c r="CL17" s="362"/>
      <c r="CM17" s="112" t="s">
        <v>131</v>
      </c>
      <c r="CN17" s="112">
        <f t="shared" si="16"/>
        <v>47</v>
      </c>
      <c r="CO17" s="112">
        <f t="shared" si="17"/>
        <v>48</v>
      </c>
      <c r="CP17" s="112">
        <f t="shared" si="18"/>
        <v>49</v>
      </c>
      <c r="CQ17" s="112">
        <f t="shared" si="19"/>
        <v>50</v>
      </c>
    </row>
    <row r="18" spans="1:95" ht="12" customHeight="1">
      <c r="A18" s="362">
        <v>15</v>
      </c>
      <c r="B18" s="21">
        <f>IF(情報!$C16="","",情報!$C16)</f>
        <v>114</v>
      </c>
      <c r="C18" s="22" t="str">
        <f t="shared" si="0"/>
        <v/>
      </c>
      <c r="D18" s="378" t="str">
        <f t="shared" si="20"/>
        <v/>
      </c>
      <c r="E18" s="379" t="str">
        <f t="shared" si="20"/>
        <v/>
      </c>
      <c r="F18" s="380" t="str">
        <f t="shared" si="20"/>
        <v/>
      </c>
      <c r="G18" s="26" t="str">
        <f t="shared" si="20"/>
        <v/>
      </c>
      <c r="H18" s="378" t="str">
        <f t="shared" si="20"/>
        <v/>
      </c>
      <c r="I18" s="379" t="str">
        <f t="shared" si="20"/>
        <v/>
      </c>
      <c r="J18" s="380" t="str">
        <f t="shared" si="20"/>
        <v/>
      </c>
      <c r="K18" s="26" t="str">
        <f t="shared" si="20"/>
        <v/>
      </c>
      <c r="L18" s="378" t="str">
        <f t="shared" si="20"/>
        <v/>
      </c>
      <c r="M18" s="379" t="str">
        <f t="shared" si="20"/>
        <v/>
      </c>
      <c r="N18" s="380" t="str">
        <f t="shared" si="21"/>
        <v/>
      </c>
      <c r="O18" s="26" t="str">
        <f t="shared" si="21"/>
        <v/>
      </c>
      <c r="P18" s="378" t="str">
        <f t="shared" si="21"/>
        <v/>
      </c>
      <c r="Q18" s="379" t="str">
        <f t="shared" si="21"/>
        <v/>
      </c>
      <c r="R18" s="380" t="str">
        <f t="shared" si="21"/>
        <v/>
      </c>
      <c r="S18" s="26" t="str">
        <f t="shared" si="21"/>
        <v/>
      </c>
      <c r="T18" s="378" t="str">
        <f t="shared" si="21"/>
        <v/>
      </c>
      <c r="U18" s="379" t="str">
        <f t="shared" si="21"/>
        <v/>
      </c>
      <c r="V18" s="380" t="str">
        <f t="shared" si="21"/>
        <v/>
      </c>
      <c r="W18" s="26" t="str">
        <f t="shared" si="21"/>
        <v/>
      </c>
      <c r="X18" s="378" t="str">
        <f t="shared" si="22"/>
        <v/>
      </c>
      <c r="Y18" s="379" t="str">
        <f t="shared" si="22"/>
        <v/>
      </c>
      <c r="Z18" s="380" t="str">
        <f t="shared" si="22"/>
        <v/>
      </c>
      <c r="AA18" s="26" t="str">
        <f t="shared" si="22"/>
        <v/>
      </c>
      <c r="AB18" s="378" t="str">
        <f t="shared" si="22"/>
        <v/>
      </c>
      <c r="AC18" s="379" t="str">
        <f t="shared" si="22"/>
        <v/>
      </c>
      <c r="AD18" s="380" t="str">
        <f t="shared" si="22"/>
        <v/>
      </c>
      <c r="AE18" s="26" t="str">
        <f t="shared" si="22"/>
        <v/>
      </c>
      <c r="AF18" s="378" t="str">
        <f t="shared" si="22"/>
        <v/>
      </c>
      <c r="AG18" s="379" t="str">
        <f t="shared" si="22"/>
        <v/>
      </c>
      <c r="AH18" s="380" t="str">
        <f t="shared" si="23"/>
        <v/>
      </c>
      <c r="AI18" s="26" t="str">
        <f t="shared" si="23"/>
        <v/>
      </c>
      <c r="AJ18" s="378" t="str">
        <f t="shared" si="23"/>
        <v/>
      </c>
      <c r="AK18" s="379" t="str">
        <f t="shared" si="23"/>
        <v/>
      </c>
      <c r="AL18" s="380" t="str">
        <f t="shared" si="23"/>
        <v/>
      </c>
      <c r="AM18" s="26" t="str">
        <f t="shared" si="23"/>
        <v/>
      </c>
      <c r="AN18" s="378" t="str">
        <f t="shared" si="23"/>
        <v/>
      </c>
      <c r="AO18" s="379" t="str">
        <f t="shared" si="23"/>
        <v/>
      </c>
      <c r="AP18" s="380" t="str">
        <f t="shared" si="23"/>
        <v/>
      </c>
      <c r="AQ18" s="26" t="str">
        <f t="shared" si="23"/>
        <v/>
      </c>
      <c r="AR18" s="378" t="str">
        <f t="shared" si="24"/>
        <v/>
      </c>
      <c r="AS18" s="379" t="str">
        <f t="shared" si="24"/>
        <v/>
      </c>
      <c r="AT18" s="380" t="str">
        <f t="shared" si="24"/>
        <v/>
      </c>
      <c r="AU18" s="26" t="str">
        <f t="shared" si="24"/>
        <v/>
      </c>
      <c r="AV18" s="378" t="str">
        <f t="shared" si="24"/>
        <v/>
      </c>
      <c r="AW18" s="379" t="str">
        <f t="shared" si="24"/>
        <v/>
      </c>
      <c r="AX18" s="380" t="str">
        <f t="shared" si="24"/>
        <v/>
      </c>
      <c r="AY18" s="26" t="str">
        <f t="shared" si="24"/>
        <v/>
      </c>
      <c r="AZ18" s="378" t="str">
        <f t="shared" si="24"/>
        <v/>
      </c>
      <c r="BA18" s="379" t="str">
        <f t="shared" si="24"/>
        <v/>
      </c>
      <c r="BB18" s="380" t="str">
        <f t="shared" si="25"/>
        <v/>
      </c>
      <c r="BC18" s="26" t="str">
        <f t="shared" si="25"/>
        <v/>
      </c>
      <c r="BD18" s="378" t="str">
        <f t="shared" si="25"/>
        <v/>
      </c>
      <c r="BE18" s="379" t="str">
        <f t="shared" si="25"/>
        <v/>
      </c>
      <c r="BF18" s="380" t="str">
        <f t="shared" si="25"/>
        <v/>
      </c>
      <c r="BG18" s="26" t="str">
        <f t="shared" si="25"/>
        <v/>
      </c>
      <c r="BH18" s="378" t="str">
        <f t="shared" si="25"/>
        <v/>
      </c>
      <c r="BI18" s="379" t="str">
        <f t="shared" si="25"/>
        <v/>
      </c>
      <c r="BJ18" s="380" t="str">
        <f t="shared" si="25"/>
        <v/>
      </c>
      <c r="BK18" s="26" t="str">
        <f t="shared" si="25"/>
        <v/>
      </c>
      <c r="BL18" s="378" t="str">
        <f t="shared" si="26"/>
        <v/>
      </c>
      <c r="BM18" s="379" t="str">
        <f t="shared" si="26"/>
        <v/>
      </c>
      <c r="BN18" s="380" t="str">
        <f t="shared" si="26"/>
        <v/>
      </c>
      <c r="BO18" s="26" t="str">
        <f t="shared" si="26"/>
        <v/>
      </c>
      <c r="BP18" s="378" t="str">
        <f t="shared" si="26"/>
        <v/>
      </c>
      <c r="BQ18" s="379" t="str">
        <f t="shared" si="26"/>
        <v/>
      </c>
      <c r="BR18" s="380" t="str">
        <f t="shared" si="26"/>
        <v/>
      </c>
      <c r="BS18" s="26" t="str">
        <f t="shared" si="26"/>
        <v/>
      </c>
      <c r="BT18" s="378" t="str">
        <f t="shared" si="26"/>
        <v/>
      </c>
      <c r="BU18" s="379" t="str">
        <f t="shared" si="26"/>
        <v/>
      </c>
      <c r="BV18" s="380" t="str">
        <f t="shared" si="27"/>
        <v/>
      </c>
      <c r="BW18" s="26" t="str">
        <f t="shared" si="27"/>
        <v/>
      </c>
      <c r="BX18" s="378" t="str">
        <f t="shared" si="27"/>
        <v/>
      </c>
      <c r="BY18" s="379" t="str">
        <f t="shared" si="27"/>
        <v/>
      </c>
      <c r="BZ18" s="380" t="str">
        <f t="shared" si="27"/>
        <v/>
      </c>
      <c r="CA18" s="26" t="str">
        <f t="shared" si="27"/>
        <v/>
      </c>
      <c r="CB18" s="378" t="str">
        <f t="shared" si="27"/>
        <v/>
      </c>
      <c r="CC18" s="379" t="str">
        <f t="shared" si="27"/>
        <v/>
      </c>
      <c r="CD18" s="380" t="str">
        <f t="shared" si="27"/>
        <v/>
      </c>
      <c r="CE18" s="26" t="str">
        <f t="shared" si="27"/>
        <v/>
      </c>
      <c r="CG18" s="112" t="s">
        <v>58</v>
      </c>
      <c r="CH18" s="112">
        <f t="shared" si="11"/>
        <v>51</v>
      </c>
      <c r="CI18" s="112">
        <f t="shared" si="9"/>
        <v>52</v>
      </c>
      <c r="CJ18" s="112">
        <f t="shared" si="9"/>
        <v>53</v>
      </c>
      <c r="CK18" s="112">
        <f t="shared" si="9"/>
        <v>54</v>
      </c>
      <c r="CL18" s="362"/>
      <c r="CM18" s="112" t="s">
        <v>132</v>
      </c>
      <c r="CN18" s="112">
        <f t="shared" si="16"/>
        <v>51</v>
      </c>
      <c r="CO18" s="112">
        <f t="shared" si="17"/>
        <v>52</v>
      </c>
      <c r="CP18" s="112">
        <f t="shared" si="18"/>
        <v>53</v>
      </c>
      <c r="CQ18" s="112">
        <f t="shared" si="19"/>
        <v>54</v>
      </c>
    </row>
    <row r="19" spans="1:95" ht="12" customHeight="1">
      <c r="A19" s="362">
        <v>16</v>
      </c>
      <c r="B19" s="27">
        <f>IF(情報!$C17="","",情報!$C17)</f>
        <v>115</v>
      </c>
      <c r="C19" s="28" t="str">
        <f t="shared" si="0"/>
        <v/>
      </c>
      <c r="D19" s="384" t="str">
        <f t="shared" si="20"/>
        <v/>
      </c>
      <c r="E19" s="385" t="str">
        <f t="shared" si="20"/>
        <v/>
      </c>
      <c r="F19" s="386" t="str">
        <f t="shared" si="20"/>
        <v/>
      </c>
      <c r="G19" s="32" t="str">
        <f t="shared" si="20"/>
        <v/>
      </c>
      <c r="H19" s="384" t="str">
        <f t="shared" si="20"/>
        <v/>
      </c>
      <c r="I19" s="385" t="str">
        <f t="shared" si="20"/>
        <v/>
      </c>
      <c r="J19" s="386" t="str">
        <f t="shared" si="20"/>
        <v/>
      </c>
      <c r="K19" s="32" t="str">
        <f t="shared" si="20"/>
        <v/>
      </c>
      <c r="L19" s="384" t="str">
        <f t="shared" si="20"/>
        <v/>
      </c>
      <c r="M19" s="385" t="str">
        <f t="shared" si="20"/>
        <v/>
      </c>
      <c r="N19" s="386" t="str">
        <f t="shared" si="21"/>
        <v/>
      </c>
      <c r="O19" s="32" t="str">
        <f t="shared" si="21"/>
        <v/>
      </c>
      <c r="P19" s="384" t="str">
        <f t="shared" si="21"/>
        <v/>
      </c>
      <c r="Q19" s="385" t="str">
        <f t="shared" si="21"/>
        <v/>
      </c>
      <c r="R19" s="386" t="str">
        <f t="shared" si="21"/>
        <v/>
      </c>
      <c r="S19" s="32" t="str">
        <f t="shared" si="21"/>
        <v/>
      </c>
      <c r="T19" s="384" t="str">
        <f t="shared" si="21"/>
        <v/>
      </c>
      <c r="U19" s="385" t="str">
        <f t="shared" si="21"/>
        <v/>
      </c>
      <c r="V19" s="386" t="str">
        <f t="shared" si="21"/>
        <v/>
      </c>
      <c r="W19" s="32" t="str">
        <f t="shared" si="21"/>
        <v/>
      </c>
      <c r="X19" s="384" t="str">
        <f t="shared" si="22"/>
        <v/>
      </c>
      <c r="Y19" s="385" t="str">
        <f t="shared" si="22"/>
        <v/>
      </c>
      <c r="Z19" s="386" t="str">
        <f t="shared" si="22"/>
        <v/>
      </c>
      <c r="AA19" s="32" t="str">
        <f t="shared" si="22"/>
        <v/>
      </c>
      <c r="AB19" s="384" t="str">
        <f t="shared" si="22"/>
        <v/>
      </c>
      <c r="AC19" s="385" t="str">
        <f t="shared" si="22"/>
        <v/>
      </c>
      <c r="AD19" s="386" t="str">
        <f t="shared" si="22"/>
        <v/>
      </c>
      <c r="AE19" s="32" t="str">
        <f t="shared" si="22"/>
        <v/>
      </c>
      <c r="AF19" s="384" t="str">
        <f t="shared" si="22"/>
        <v/>
      </c>
      <c r="AG19" s="385" t="str">
        <f t="shared" si="22"/>
        <v/>
      </c>
      <c r="AH19" s="386" t="str">
        <f t="shared" si="23"/>
        <v/>
      </c>
      <c r="AI19" s="32" t="str">
        <f t="shared" si="23"/>
        <v/>
      </c>
      <c r="AJ19" s="384" t="str">
        <f t="shared" si="23"/>
        <v/>
      </c>
      <c r="AK19" s="385" t="str">
        <f t="shared" si="23"/>
        <v/>
      </c>
      <c r="AL19" s="386" t="str">
        <f t="shared" si="23"/>
        <v/>
      </c>
      <c r="AM19" s="32" t="str">
        <f t="shared" si="23"/>
        <v/>
      </c>
      <c r="AN19" s="384" t="str">
        <f t="shared" si="23"/>
        <v/>
      </c>
      <c r="AO19" s="385" t="str">
        <f t="shared" si="23"/>
        <v/>
      </c>
      <c r="AP19" s="386" t="str">
        <f t="shared" si="23"/>
        <v/>
      </c>
      <c r="AQ19" s="32" t="str">
        <f t="shared" si="23"/>
        <v/>
      </c>
      <c r="AR19" s="384" t="str">
        <f t="shared" si="24"/>
        <v/>
      </c>
      <c r="AS19" s="385" t="str">
        <f t="shared" si="24"/>
        <v/>
      </c>
      <c r="AT19" s="386" t="str">
        <f t="shared" si="24"/>
        <v/>
      </c>
      <c r="AU19" s="32" t="str">
        <f t="shared" si="24"/>
        <v/>
      </c>
      <c r="AV19" s="384" t="str">
        <f t="shared" si="24"/>
        <v/>
      </c>
      <c r="AW19" s="385" t="str">
        <f t="shared" si="24"/>
        <v/>
      </c>
      <c r="AX19" s="386" t="str">
        <f t="shared" si="24"/>
        <v/>
      </c>
      <c r="AY19" s="32" t="str">
        <f t="shared" si="24"/>
        <v/>
      </c>
      <c r="AZ19" s="384" t="str">
        <f t="shared" si="24"/>
        <v/>
      </c>
      <c r="BA19" s="385" t="str">
        <f t="shared" si="24"/>
        <v/>
      </c>
      <c r="BB19" s="386" t="str">
        <f t="shared" si="25"/>
        <v/>
      </c>
      <c r="BC19" s="32" t="str">
        <f t="shared" si="25"/>
        <v/>
      </c>
      <c r="BD19" s="384" t="str">
        <f t="shared" si="25"/>
        <v/>
      </c>
      <c r="BE19" s="385" t="str">
        <f t="shared" si="25"/>
        <v/>
      </c>
      <c r="BF19" s="386" t="str">
        <f t="shared" si="25"/>
        <v/>
      </c>
      <c r="BG19" s="32" t="str">
        <f t="shared" si="25"/>
        <v/>
      </c>
      <c r="BH19" s="384" t="str">
        <f t="shared" si="25"/>
        <v/>
      </c>
      <c r="BI19" s="385" t="str">
        <f t="shared" si="25"/>
        <v/>
      </c>
      <c r="BJ19" s="386" t="str">
        <f t="shared" si="25"/>
        <v/>
      </c>
      <c r="BK19" s="32" t="str">
        <f t="shared" si="25"/>
        <v/>
      </c>
      <c r="BL19" s="384" t="str">
        <f t="shared" si="26"/>
        <v/>
      </c>
      <c r="BM19" s="385" t="str">
        <f t="shared" si="26"/>
        <v/>
      </c>
      <c r="BN19" s="386" t="str">
        <f t="shared" si="26"/>
        <v/>
      </c>
      <c r="BO19" s="32" t="str">
        <f t="shared" si="26"/>
        <v/>
      </c>
      <c r="BP19" s="384" t="str">
        <f t="shared" si="26"/>
        <v/>
      </c>
      <c r="BQ19" s="385" t="str">
        <f t="shared" si="26"/>
        <v/>
      </c>
      <c r="BR19" s="386" t="str">
        <f t="shared" si="26"/>
        <v/>
      </c>
      <c r="BS19" s="32" t="str">
        <f t="shared" si="26"/>
        <v/>
      </c>
      <c r="BT19" s="384" t="str">
        <f t="shared" si="26"/>
        <v/>
      </c>
      <c r="BU19" s="385" t="str">
        <f t="shared" si="26"/>
        <v/>
      </c>
      <c r="BV19" s="386" t="str">
        <f t="shared" si="27"/>
        <v/>
      </c>
      <c r="BW19" s="32" t="str">
        <f t="shared" si="27"/>
        <v/>
      </c>
      <c r="BX19" s="384" t="str">
        <f t="shared" si="27"/>
        <v/>
      </c>
      <c r="BY19" s="385" t="str">
        <f t="shared" si="27"/>
        <v/>
      </c>
      <c r="BZ19" s="386" t="str">
        <f t="shared" si="27"/>
        <v/>
      </c>
      <c r="CA19" s="32" t="str">
        <f t="shared" si="27"/>
        <v/>
      </c>
      <c r="CB19" s="384" t="str">
        <f t="shared" si="27"/>
        <v/>
      </c>
      <c r="CC19" s="385" t="str">
        <f t="shared" si="27"/>
        <v/>
      </c>
      <c r="CD19" s="386" t="str">
        <f t="shared" si="27"/>
        <v/>
      </c>
      <c r="CE19" s="32" t="str">
        <f t="shared" si="27"/>
        <v/>
      </c>
      <c r="CG19" s="112" t="s">
        <v>59</v>
      </c>
      <c r="CH19" s="112">
        <f t="shared" si="11"/>
        <v>55</v>
      </c>
      <c r="CI19" s="112">
        <f t="shared" si="9"/>
        <v>56</v>
      </c>
      <c r="CJ19" s="112">
        <f t="shared" si="9"/>
        <v>57</v>
      </c>
      <c r="CK19" s="112">
        <f t="shared" si="9"/>
        <v>58</v>
      </c>
      <c r="CL19" s="362"/>
      <c r="CM19" s="112" t="s">
        <v>133</v>
      </c>
      <c r="CN19" s="112">
        <f t="shared" si="16"/>
        <v>55</v>
      </c>
      <c r="CO19" s="112">
        <f t="shared" si="17"/>
        <v>56</v>
      </c>
      <c r="CP19" s="112">
        <f t="shared" si="18"/>
        <v>57</v>
      </c>
      <c r="CQ19" s="112">
        <f t="shared" si="19"/>
        <v>58</v>
      </c>
    </row>
    <row r="20" spans="1:95" ht="12" customHeight="1">
      <c r="A20" s="362">
        <v>17</v>
      </c>
      <c r="B20" s="33">
        <f>IF(情報!$C18="","",情報!$C18)</f>
        <v>116</v>
      </c>
      <c r="C20" s="34" t="str">
        <f t="shared" si="0"/>
        <v/>
      </c>
      <c r="D20" s="390" t="str">
        <f t="shared" si="20"/>
        <v/>
      </c>
      <c r="E20" s="391" t="str">
        <f t="shared" si="20"/>
        <v/>
      </c>
      <c r="F20" s="392" t="str">
        <f t="shared" si="20"/>
        <v/>
      </c>
      <c r="G20" s="38" t="str">
        <f t="shared" si="20"/>
        <v/>
      </c>
      <c r="H20" s="390" t="str">
        <f t="shared" si="20"/>
        <v/>
      </c>
      <c r="I20" s="391" t="str">
        <f t="shared" si="20"/>
        <v/>
      </c>
      <c r="J20" s="392" t="str">
        <f t="shared" si="20"/>
        <v/>
      </c>
      <c r="K20" s="38" t="str">
        <f t="shared" si="20"/>
        <v/>
      </c>
      <c r="L20" s="390" t="str">
        <f t="shared" si="20"/>
        <v/>
      </c>
      <c r="M20" s="391" t="str">
        <f t="shared" si="20"/>
        <v/>
      </c>
      <c r="N20" s="392" t="str">
        <f t="shared" si="21"/>
        <v/>
      </c>
      <c r="O20" s="38" t="str">
        <f t="shared" si="21"/>
        <v/>
      </c>
      <c r="P20" s="390" t="str">
        <f t="shared" si="21"/>
        <v/>
      </c>
      <c r="Q20" s="391" t="str">
        <f t="shared" si="21"/>
        <v/>
      </c>
      <c r="R20" s="392" t="str">
        <f t="shared" si="21"/>
        <v/>
      </c>
      <c r="S20" s="38" t="str">
        <f t="shared" si="21"/>
        <v/>
      </c>
      <c r="T20" s="390" t="str">
        <f t="shared" si="21"/>
        <v/>
      </c>
      <c r="U20" s="391" t="str">
        <f t="shared" si="21"/>
        <v/>
      </c>
      <c r="V20" s="392" t="str">
        <f t="shared" si="21"/>
        <v/>
      </c>
      <c r="W20" s="38" t="str">
        <f t="shared" si="21"/>
        <v/>
      </c>
      <c r="X20" s="390" t="str">
        <f t="shared" si="22"/>
        <v/>
      </c>
      <c r="Y20" s="391" t="str">
        <f t="shared" si="22"/>
        <v/>
      </c>
      <c r="Z20" s="392" t="str">
        <f t="shared" si="22"/>
        <v/>
      </c>
      <c r="AA20" s="38" t="str">
        <f t="shared" si="22"/>
        <v/>
      </c>
      <c r="AB20" s="390" t="str">
        <f t="shared" si="22"/>
        <v/>
      </c>
      <c r="AC20" s="391" t="str">
        <f t="shared" si="22"/>
        <v/>
      </c>
      <c r="AD20" s="392" t="str">
        <f t="shared" si="22"/>
        <v/>
      </c>
      <c r="AE20" s="38" t="str">
        <f t="shared" si="22"/>
        <v/>
      </c>
      <c r="AF20" s="390" t="str">
        <f t="shared" si="22"/>
        <v/>
      </c>
      <c r="AG20" s="391" t="str">
        <f t="shared" si="22"/>
        <v/>
      </c>
      <c r="AH20" s="392" t="str">
        <f t="shared" si="23"/>
        <v/>
      </c>
      <c r="AI20" s="38" t="str">
        <f t="shared" si="23"/>
        <v/>
      </c>
      <c r="AJ20" s="390" t="str">
        <f t="shared" si="23"/>
        <v/>
      </c>
      <c r="AK20" s="391" t="str">
        <f t="shared" si="23"/>
        <v/>
      </c>
      <c r="AL20" s="392" t="str">
        <f t="shared" si="23"/>
        <v/>
      </c>
      <c r="AM20" s="38" t="str">
        <f t="shared" si="23"/>
        <v/>
      </c>
      <c r="AN20" s="390" t="str">
        <f t="shared" si="23"/>
        <v/>
      </c>
      <c r="AO20" s="391" t="str">
        <f t="shared" si="23"/>
        <v/>
      </c>
      <c r="AP20" s="392" t="str">
        <f t="shared" si="23"/>
        <v/>
      </c>
      <c r="AQ20" s="38" t="str">
        <f t="shared" si="23"/>
        <v/>
      </c>
      <c r="AR20" s="390" t="str">
        <f t="shared" si="24"/>
        <v/>
      </c>
      <c r="AS20" s="391" t="str">
        <f t="shared" si="24"/>
        <v/>
      </c>
      <c r="AT20" s="392" t="str">
        <f t="shared" si="24"/>
        <v/>
      </c>
      <c r="AU20" s="38" t="str">
        <f t="shared" si="24"/>
        <v/>
      </c>
      <c r="AV20" s="390" t="str">
        <f t="shared" si="24"/>
        <v/>
      </c>
      <c r="AW20" s="391" t="str">
        <f t="shared" si="24"/>
        <v/>
      </c>
      <c r="AX20" s="392" t="str">
        <f t="shared" si="24"/>
        <v/>
      </c>
      <c r="AY20" s="38" t="str">
        <f t="shared" si="24"/>
        <v/>
      </c>
      <c r="AZ20" s="390" t="str">
        <f t="shared" si="24"/>
        <v/>
      </c>
      <c r="BA20" s="391" t="str">
        <f t="shared" si="24"/>
        <v/>
      </c>
      <c r="BB20" s="392" t="str">
        <f t="shared" si="25"/>
        <v/>
      </c>
      <c r="BC20" s="38" t="str">
        <f t="shared" si="25"/>
        <v/>
      </c>
      <c r="BD20" s="390" t="str">
        <f t="shared" si="25"/>
        <v/>
      </c>
      <c r="BE20" s="391" t="str">
        <f t="shared" si="25"/>
        <v/>
      </c>
      <c r="BF20" s="392" t="str">
        <f t="shared" si="25"/>
        <v/>
      </c>
      <c r="BG20" s="38" t="str">
        <f t="shared" si="25"/>
        <v/>
      </c>
      <c r="BH20" s="390" t="str">
        <f t="shared" si="25"/>
        <v/>
      </c>
      <c r="BI20" s="391" t="str">
        <f t="shared" si="25"/>
        <v/>
      </c>
      <c r="BJ20" s="392" t="str">
        <f t="shared" si="25"/>
        <v/>
      </c>
      <c r="BK20" s="38" t="str">
        <f t="shared" si="25"/>
        <v/>
      </c>
      <c r="BL20" s="390" t="str">
        <f t="shared" si="26"/>
        <v/>
      </c>
      <c r="BM20" s="391" t="str">
        <f t="shared" si="26"/>
        <v/>
      </c>
      <c r="BN20" s="392" t="str">
        <f t="shared" si="26"/>
        <v/>
      </c>
      <c r="BO20" s="38" t="str">
        <f t="shared" si="26"/>
        <v/>
      </c>
      <c r="BP20" s="390" t="str">
        <f t="shared" si="26"/>
        <v/>
      </c>
      <c r="BQ20" s="391" t="str">
        <f t="shared" si="26"/>
        <v/>
      </c>
      <c r="BR20" s="392" t="str">
        <f t="shared" si="26"/>
        <v/>
      </c>
      <c r="BS20" s="38" t="str">
        <f t="shared" si="26"/>
        <v/>
      </c>
      <c r="BT20" s="390" t="str">
        <f t="shared" si="26"/>
        <v/>
      </c>
      <c r="BU20" s="391" t="str">
        <f t="shared" si="26"/>
        <v/>
      </c>
      <c r="BV20" s="392" t="str">
        <f t="shared" si="27"/>
        <v/>
      </c>
      <c r="BW20" s="38" t="str">
        <f t="shared" si="27"/>
        <v/>
      </c>
      <c r="BX20" s="390" t="str">
        <f t="shared" si="27"/>
        <v/>
      </c>
      <c r="BY20" s="391" t="str">
        <f t="shared" si="27"/>
        <v/>
      </c>
      <c r="BZ20" s="392" t="str">
        <f t="shared" si="27"/>
        <v/>
      </c>
      <c r="CA20" s="38" t="str">
        <f t="shared" si="27"/>
        <v/>
      </c>
      <c r="CB20" s="390" t="str">
        <f t="shared" si="27"/>
        <v/>
      </c>
      <c r="CC20" s="391" t="str">
        <f t="shared" si="27"/>
        <v/>
      </c>
      <c r="CD20" s="392" t="str">
        <f t="shared" si="27"/>
        <v/>
      </c>
      <c r="CE20" s="38" t="str">
        <f t="shared" si="27"/>
        <v/>
      </c>
      <c r="CG20" s="112" t="s">
        <v>60</v>
      </c>
      <c r="CH20" s="112">
        <f t="shared" si="11"/>
        <v>59</v>
      </c>
      <c r="CI20" s="112">
        <f t="shared" si="9"/>
        <v>60</v>
      </c>
      <c r="CJ20" s="112">
        <f t="shared" si="9"/>
        <v>61</v>
      </c>
      <c r="CK20" s="112">
        <f t="shared" si="9"/>
        <v>62</v>
      </c>
      <c r="CL20" s="362"/>
      <c r="CM20" s="112" t="s">
        <v>134</v>
      </c>
      <c r="CN20" s="112">
        <f t="shared" si="16"/>
        <v>59</v>
      </c>
      <c r="CO20" s="112">
        <f t="shared" si="17"/>
        <v>60</v>
      </c>
      <c r="CP20" s="112">
        <f t="shared" si="18"/>
        <v>61</v>
      </c>
      <c r="CQ20" s="112">
        <f t="shared" si="19"/>
        <v>62</v>
      </c>
    </row>
    <row r="21" spans="1:95" ht="12" customHeight="1">
      <c r="A21" s="362">
        <v>18</v>
      </c>
      <c r="B21" s="21">
        <f>IF(情報!$C19="","",情報!$C19)</f>
        <v>117</v>
      </c>
      <c r="C21" s="22" t="str">
        <f t="shared" si="0"/>
        <v/>
      </c>
      <c r="D21" s="378" t="str">
        <f t="shared" si="20"/>
        <v/>
      </c>
      <c r="E21" s="379" t="str">
        <f t="shared" si="20"/>
        <v/>
      </c>
      <c r="F21" s="380" t="str">
        <f t="shared" si="20"/>
        <v/>
      </c>
      <c r="G21" s="26" t="str">
        <f t="shared" si="20"/>
        <v/>
      </c>
      <c r="H21" s="378" t="str">
        <f t="shared" si="20"/>
        <v/>
      </c>
      <c r="I21" s="379" t="str">
        <f t="shared" si="20"/>
        <v/>
      </c>
      <c r="J21" s="380" t="str">
        <f t="shared" si="20"/>
        <v/>
      </c>
      <c r="K21" s="26" t="str">
        <f t="shared" si="20"/>
        <v/>
      </c>
      <c r="L21" s="378" t="str">
        <f t="shared" si="20"/>
        <v/>
      </c>
      <c r="M21" s="379" t="str">
        <f t="shared" si="20"/>
        <v/>
      </c>
      <c r="N21" s="380" t="str">
        <f t="shared" si="21"/>
        <v/>
      </c>
      <c r="O21" s="26" t="str">
        <f t="shared" si="21"/>
        <v/>
      </c>
      <c r="P21" s="378" t="str">
        <f t="shared" si="21"/>
        <v/>
      </c>
      <c r="Q21" s="379" t="str">
        <f t="shared" si="21"/>
        <v/>
      </c>
      <c r="R21" s="380" t="str">
        <f t="shared" si="21"/>
        <v/>
      </c>
      <c r="S21" s="26" t="str">
        <f t="shared" si="21"/>
        <v/>
      </c>
      <c r="T21" s="378" t="str">
        <f t="shared" si="21"/>
        <v/>
      </c>
      <c r="U21" s="379" t="str">
        <f t="shared" si="21"/>
        <v/>
      </c>
      <c r="V21" s="380" t="str">
        <f t="shared" si="21"/>
        <v/>
      </c>
      <c r="W21" s="26" t="str">
        <f t="shared" si="21"/>
        <v/>
      </c>
      <c r="X21" s="378" t="str">
        <f t="shared" si="22"/>
        <v/>
      </c>
      <c r="Y21" s="379" t="str">
        <f t="shared" si="22"/>
        <v/>
      </c>
      <c r="Z21" s="380" t="str">
        <f t="shared" si="22"/>
        <v/>
      </c>
      <c r="AA21" s="26" t="str">
        <f t="shared" si="22"/>
        <v/>
      </c>
      <c r="AB21" s="378" t="str">
        <f t="shared" si="22"/>
        <v/>
      </c>
      <c r="AC21" s="379" t="str">
        <f t="shared" si="22"/>
        <v/>
      </c>
      <c r="AD21" s="380" t="str">
        <f t="shared" si="22"/>
        <v/>
      </c>
      <c r="AE21" s="26" t="str">
        <f t="shared" si="22"/>
        <v/>
      </c>
      <c r="AF21" s="378" t="str">
        <f t="shared" si="22"/>
        <v/>
      </c>
      <c r="AG21" s="379" t="str">
        <f t="shared" si="22"/>
        <v/>
      </c>
      <c r="AH21" s="380" t="str">
        <f t="shared" si="23"/>
        <v/>
      </c>
      <c r="AI21" s="26" t="str">
        <f t="shared" si="23"/>
        <v/>
      </c>
      <c r="AJ21" s="378" t="str">
        <f t="shared" si="23"/>
        <v/>
      </c>
      <c r="AK21" s="379" t="str">
        <f t="shared" si="23"/>
        <v/>
      </c>
      <c r="AL21" s="380" t="str">
        <f t="shared" si="23"/>
        <v/>
      </c>
      <c r="AM21" s="26" t="str">
        <f t="shared" si="23"/>
        <v/>
      </c>
      <c r="AN21" s="378" t="str">
        <f t="shared" si="23"/>
        <v/>
      </c>
      <c r="AO21" s="379" t="str">
        <f t="shared" si="23"/>
        <v/>
      </c>
      <c r="AP21" s="380" t="str">
        <f t="shared" si="23"/>
        <v/>
      </c>
      <c r="AQ21" s="26" t="str">
        <f t="shared" si="23"/>
        <v/>
      </c>
      <c r="AR21" s="378" t="str">
        <f t="shared" si="24"/>
        <v/>
      </c>
      <c r="AS21" s="379" t="str">
        <f t="shared" si="24"/>
        <v/>
      </c>
      <c r="AT21" s="380" t="str">
        <f t="shared" si="24"/>
        <v/>
      </c>
      <c r="AU21" s="26" t="str">
        <f t="shared" si="24"/>
        <v/>
      </c>
      <c r="AV21" s="378" t="str">
        <f t="shared" si="24"/>
        <v/>
      </c>
      <c r="AW21" s="379" t="str">
        <f t="shared" si="24"/>
        <v/>
      </c>
      <c r="AX21" s="380" t="str">
        <f t="shared" si="24"/>
        <v/>
      </c>
      <c r="AY21" s="26" t="str">
        <f t="shared" si="24"/>
        <v/>
      </c>
      <c r="AZ21" s="378" t="str">
        <f t="shared" si="24"/>
        <v/>
      </c>
      <c r="BA21" s="379" t="str">
        <f t="shared" si="24"/>
        <v/>
      </c>
      <c r="BB21" s="380" t="str">
        <f t="shared" si="25"/>
        <v/>
      </c>
      <c r="BC21" s="26" t="str">
        <f t="shared" si="25"/>
        <v/>
      </c>
      <c r="BD21" s="378" t="str">
        <f t="shared" si="25"/>
        <v/>
      </c>
      <c r="BE21" s="379" t="str">
        <f t="shared" si="25"/>
        <v/>
      </c>
      <c r="BF21" s="380" t="str">
        <f t="shared" si="25"/>
        <v/>
      </c>
      <c r="BG21" s="26" t="str">
        <f t="shared" si="25"/>
        <v/>
      </c>
      <c r="BH21" s="378" t="str">
        <f t="shared" si="25"/>
        <v/>
      </c>
      <c r="BI21" s="379" t="str">
        <f t="shared" si="25"/>
        <v/>
      </c>
      <c r="BJ21" s="380" t="str">
        <f t="shared" si="25"/>
        <v/>
      </c>
      <c r="BK21" s="26" t="str">
        <f t="shared" si="25"/>
        <v/>
      </c>
      <c r="BL21" s="378" t="str">
        <f t="shared" si="26"/>
        <v/>
      </c>
      <c r="BM21" s="379" t="str">
        <f t="shared" si="26"/>
        <v/>
      </c>
      <c r="BN21" s="380" t="str">
        <f t="shared" si="26"/>
        <v/>
      </c>
      <c r="BO21" s="26" t="str">
        <f t="shared" si="26"/>
        <v/>
      </c>
      <c r="BP21" s="378" t="str">
        <f t="shared" si="26"/>
        <v/>
      </c>
      <c r="BQ21" s="379" t="str">
        <f t="shared" si="26"/>
        <v/>
      </c>
      <c r="BR21" s="380" t="str">
        <f t="shared" si="26"/>
        <v/>
      </c>
      <c r="BS21" s="26" t="str">
        <f t="shared" si="26"/>
        <v/>
      </c>
      <c r="BT21" s="378" t="str">
        <f t="shared" si="26"/>
        <v/>
      </c>
      <c r="BU21" s="379" t="str">
        <f t="shared" si="26"/>
        <v/>
      </c>
      <c r="BV21" s="380" t="str">
        <f t="shared" si="27"/>
        <v/>
      </c>
      <c r="BW21" s="26" t="str">
        <f t="shared" si="27"/>
        <v/>
      </c>
      <c r="BX21" s="378" t="str">
        <f t="shared" si="27"/>
        <v/>
      </c>
      <c r="BY21" s="379" t="str">
        <f t="shared" si="27"/>
        <v/>
      </c>
      <c r="BZ21" s="380" t="str">
        <f t="shared" si="27"/>
        <v/>
      </c>
      <c r="CA21" s="26" t="str">
        <f t="shared" si="27"/>
        <v/>
      </c>
      <c r="CB21" s="378" t="str">
        <f t="shared" si="27"/>
        <v/>
      </c>
      <c r="CC21" s="379" t="str">
        <f t="shared" si="27"/>
        <v/>
      </c>
      <c r="CD21" s="380" t="str">
        <f t="shared" si="27"/>
        <v/>
      </c>
      <c r="CE21" s="26" t="str">
        <f t="shared" si="27"/>
        <v/>
      </c>
      <c r="CG21" s="112" t="s">
        <v>114</v>
      </c>
      <c r="CH21" s="112">
        <f t="shared" si="11"/>
        <v>63</v>
      </c>
      <c r="CI21" s="112">
        <f t="shared" si="11"/>
        <v>64</v>
      </c>
      <c r="CJ21" s="112">
        <f t="shared" si="11"/>
        <v>65</v>
      </c>
      <c r="CK21" s="112">
        <f t="shared" si="11"/>
        <v>66</v>
      </c>
      <c r="CL21" s="362"/>
      <c r="CM21" s="112" t="s">
        <v>135</v>
      </c>
      <c r="CN21" s="112">
        <f t="shared" si="16"/>
        <v>63</v>
      </c>
      <c r="CO21" s="112">
        <f t="shared" si="17"/>
        <v>64</v>
      </c>
      <c r="CP21" s="112">
        <f t="shared" si="18"/>
        <v>65</v>
      </c>
      <c r="CQ21" s="112">
        <f t="shared" si="19"/>
        <v>66</v>
      </c>
    </row>
    <row r="22" spans="1:95" ht="12" customHeight="1">
      <c r="A22" s="362">
        <v>19</v>
      </c>
      <c r="B22" s="21">
        <f>IF(情報!$C20="","",情報!$C20)</f>
        <v>118</v>
      </c>
      <c r="C22" s="22" t="str">
        <f t="shared" si="0"/>
        <v/>
      </c>
      <c r="D22" s="378" t="str">
        <f t="shared" si="20"/>
        <v/>
      </c>
      <c r="E22" s="379" t="str">
        <f t="shared" si="20"/>
        <v/>
      </c>
      <c r="F22" s="380" t="str">
        <f t="shared" si="20"/>
        <v/>
      </c>
      <c r="G22" s="26" t="str">
        <f t="shared" si="20"/>
        <v/>
      </c>
      <c r="H22" s="378" t="str">
        <f t="shared" si="20"/>
        <v/>
      </c>
      <c r="I22" s="379" t="str">
        <f t="shared" si="20"/>
        <v/>
      </c>
      <c r="J22" s="380" t="str">
        <f t="shared" si="20"/>
        <v/>
      </c>
      <c r="K22" s="26" t="str">
        <f t="shared" si="20"/>
        <v/>
      </c>
      <c r="L22" s="378" t="str">
        <f t="shared" si="20"/>
        <v/>
      </c>
      <c r="M22" s="379" t="str">
        <f t="shared" si="20"/>
        <v/>
      </c>
      <c r="N22" s="380" t="str">
        <f t="shared" si="21"/>
        <v/>
      </c>
      <c r="O22" s="26" t="str">
        <f t="shared" si="21"/>
        <v/>
      </c>
      <c r="P22" s="378" t="str">
        <f t="shared" si="21"/>
        <v/>
      </c>
      <c r="Q22" s="379" t="str">
        <f t="shared" si="21"/>
        <v/>
      </c>
      <c r="R22" s="380" t="str">
        <f t="shared" si="21"/>
        <v/>
      </c>
      <c r="S22" s="26" t="str">
        <f t="shared" si="21"/>
        <v/>
      </c>
      <c r="T22" s="378" t="str">
        <f t="shared" si="21"/>
        <v/>
      </c>
      <c r="U22" s="379" t="str">
        <f t="shared" si="21"/>
        <v/>
      </c>
      <c r="V22" s="380" t="str">
        <f t="shared" si="21"/>
        <v/>
      </c>
      <c r="W22" s="26" t="str">
        <f t="shared" si="21"/>
        <v/>
      </c>
      <c r="X22" s="378" t="str">
        <f t="shared" si="22"/>
        <v/>
      </c>
      <c r="Y22" s="379" t="str">
        <f t="shared" si="22"/>
        <v/>
      </c>
      <c r="Z22" s="380" t="str">
        <f t="shared" si="22"/>
        <v/>
      </c>
      <c r="AA22" s="26" t="str">
        <f t="shared" si="22"/>
        <v/>
      </c>
      <c r="AB22" s="378" t="str">
        <f t="shared" si="22"/>
        <v/>
      </c>
      <c r="AC22" s="379" t="str">
        <f t="shared" si="22"/>
        <v/>
      </c>
      <c r="AD22" s="380" t="str">
        <f t="shared" si="22"/>
        <v/>
      </c>
      <c r="AE22" s="26" t="str">
        <f t="shared" si="22"/>
        <v/>
      </c>
      <c r="AF22" s="378" t="str">
        <f t="shared" si="22"/>
        <v/>
      </c>
      <c r="AG22" s="379" t="str">
        <f t="shared" si="22"/>
        <v/>
      </c>
      <c r="AH22" s="380" t="str">
        <f t="shared" si="23"/>
        <v/>
      </c>
      <c r="AI22" s="26" t="str">
        <f t="shared" si="23"/>
        <v/>
      </c>
      <c r="AJ22" s="378" t="str">
        <f t="shared" si="23"/>
        <v/>
      </c>
      <c r="AK22" s="379" t="str">
        <f t="shared" si="23"/>
        <v/>
      </c>
      <c r="AL22" s="380" t="str">
        <f t="shared" si="23"/>
        <v/>
      </c>
      <c r="AM22" s="26" t="str">
        <f t="shared" si="23"/>
        <v/>
      </c>
      <c r="AN22" s="378" t="str">
        <f t="shared" si="23"/>
        <v/>
      </c>
      <c r="AO22" s="379" t="str">
        <f t="shared" si="23"/>
        <v/>
      </c>
      <c r="AP22" s="380" t="str">
        <f t="shared" si="23"/>
        <v/>
      </c>
      <c r="AQ22" s="26" t="str">
        <f t="shared" si="23"/>
        <v/>
      </c>
      <c r="AR22" s="378" t="str">
        <f t="shared" si="24"/>
        <v/>
      </c>
      <c r="AS22" s="379" t="str">
        <f t="shared" si="24"/>
        <v/>
      </c>
      <c r="AT22" s="380" t="str">
        <f t="shared" si="24"/>
        <v/>
      </c>
      <c r="AU22" s="26" t="str">
        <f t="shared" si="24"/>
        <v/>
      </c>
      <c r="AV22" s="378" t="str">
        <f t="shared" si="24"/>
        <v/>
      </c>
      <c r="AW22" s="379" t="str">
        <f t="shared" si="24"/>
        <v/>
      </c>
      <c r="AX22" s="380" t="str">
        <f t="shared" si="24"/>
        <v/>
      </c>
      <c r="AY22" s="26" t="str">
        <f t="shared" si="24"/>
        <v/>
      </c>
      <c r="AZ22" s="378" t="str">
        <f t="shared" si="24"/>
        <v/>
      </c>
      <c r="BA22" s="379" t="str">
        <f t="shared" si="24"/>
        <v/>
      </c>
      <c r="BB22" s="380" t="str">
        <f t="shared" si="25"/>
        <v/>
      </c>
      <c r="BC22" s="26" t="str">
        <f t="shared" si="25"/>
        <v/>
      </c>
      <c r="BD22" s="378" t="str">
        <f t="shared" si="25"/>
        <v/>
      </c>
      <c r="BE22" s="379" t="str">
        <f t="shared" si="25"/>
        <v/>
      </c>
      <c r="BF22" s="380" t="str">
        <f t="shared" si="25"/>
        <v/>
      </c>
      <c r="BG22" s="26" t="str">
        <f t="shared" si="25"/>
        <v/>
      </c>
      <c r="BH22" s="378" t="str">
        <f t="shared" si="25"/>
        <v/>
      </c>
      <c r="BI22" s="379" t="str">
        <f t="shared" si="25"/>
        <v/>
      </c>
      <c r="BJ22" s="380" t="str">
        <f t="shared" si="25"/>
        <v/>
      </c>
      <c r="BK22" s="26" t="str">
        <f t="shared" si="25"/>
        <v/>
      </c>
      <c r="BL22" s="378" t="str">
        <f t="shared" si="26"/>
        <v/>
      </c>
      <c r="BM22" s="379" t="str">
        <f t="shared" si="26"/>
        <v/>
      </c>
      <c r="BN22" s="380" t="str">
        <f t="shared" si="26"/>
        <v/>
      </c>
      <c r="BO22" s="26" t="str">
        <f t="shared" si="26"/>
        <v/>
      </c>
      <c r="BP22" s="378" t="str">
        <f t="shared" si="26"/>
        <v/>
      </c>
      <c r="BQ22" s="379" t="str">
        <f t="shared" si="26"/>
        <v/>
      </c>
      <c r="BR22" s="380" t="str">
        <f t="shared" si="26"/>
        <v/>
      </c>
      <c r="BS22" s="26" t="str">
        <f t="shared" si="26"/>
        <v/>
      </c>
      <c r="BT22" s="378" t="str">
        <f t="shared" si="26"/>
        <v/>
      </c>
      <c r="BU22" s="379" t="str">
        <f t="shared" si="26"/>
        <v/>
      </c>
      <c r="BV22" s="380" t="str">
        <f t="shared" si="27"/>
        <v/>
      </c>
      <c r="BW22" s="26" t="str">
        <f t="shared" si="27"/>
        <v/>
      </c>
      <c r="BX22" s="378" t="str">
        <f t="shared" si="27"/>
        <v/>
      </c>
      <c r="BY22" s="379" t="str">
        <f t="shared" si="27"/>
        <v/>
      </c>
      <c r="BZ22" s="380" t="str">
        <f t="shared" si="27"/>
        <v/>
      </c>
      <c r="CA22" s="26" t="str">
        <f t="shared" si="27"/>
        <v/>
      </c>
      <c r="CB22" s="378" t="str">
        <f t="shared" si="27"/>
        <v/>
      </c>
      <c r="CC22" s="379" t="str">
        <f t="shared" si="27"/>
        <v/>
      </c>
      <c r="CD22" s="380" t="str">
        <f t="shared" si="27"/>
        <v/>
      </c>
      <c r="CE22" s="26" t="str">
        <f t="shared" si="27"/>
        <v/>
      </c>
      <c r="CG22" s="112" t="s">
        <v>115</v>
      </c>
      <c r="CH22" s="112">
        <f t="shared" si="11"/>
        <v>67</v>
      </c>
      <c r="CI22" s="112">
        <f t="shared" si="11"/>
        <v>68</v>
      </c>
      <c r="CJ22" s="112">
        <f t="shared" si="11"/>
        <v>69</v>
      </c>
      <c r="CK22" s="112">
        <f t="shared" si="11"/>
        <v>70</v>
      </c>
      <c r="CL22" s="362"/>
      <c r="CM22" s="112" t="s">
        <v>136</v>
      </c>
      <c r="CN22" s="112">
        <f t="shared" si="16"/>
        <v>67</v>
      </c>
      <c r="CO22" s="112">
        <f t="shared" si="17"/>
        <v>68</v>
      </c>
      <c r="CP22" s="112">
        <f t="shared" si="18"/>
        <v>69</v>
      </c>
      <c r="CQ22" s="112">
        <f t="shared" si="19"/>
        <v>70</v>
      </c>
    </row>
    <row r="23" spans="1:95" ht="12" customHeight="1">
      <c r="A23" s="362">
        <v>20</v>
      </c>
      <c r="B23" s="21">
        <f>IF(情報!$C21="","",情報!$C21)</f>
        <v>119</v>
      </c>
      <c r="C23" s="22" t="str">
        <f t="shared" si="0"/>
        <v/>
      </c>
      <c r="D23" s="378" t="str">
        <f t="shared" si="20"/>
        <v/>
      </c>
      <c r="E23" s="379" t="str">
        <f t="shared" si="20"/>
        <v/>
      </c>
      <c r="F23" s="380" t="str">
        <f t="shared" si="20"/>
        <v/>
      </c>
      <c r="G23" s="26" t="str">
        <f t="shared" si="20"/>
        <v/>
      </c>
      <c r="H23" s="378" t="str">
        <f t="shared" si="20"/>
        <v/>
      </c>
      <c r="I23" s="379" t="str">
        <f t="shared" si="20"/>
        <v/>
      </c>
      <c r="J23" s="380" t="str">
        <f t="shared" si="20"/>
        <v/>
      </c>
      <c r="K23" s="26" t="str">
        <f t="shared" si="20"/>
        <v/>
      </c>
      <c r="L23" s="378" t="str">
        <f t="shared" si="20"/>
        <v/>
      </c>
      <c r="M23" s="379" t="str">
        <f t="shared" si="20"/>
        <v/>
      </c>
      <c r="N23" s="380" t="str">
        <f t="shared" si="21"/>
        <v/>
      </c>
      <c r="O23" s="26" t="str">
        <f t="shared" si="21"/>
        <v/>
      </c>
      <c r="P23" s="378" t="str">
        <f t="shared" si="21"/>
        <v/>
      </c>
      <c r="Q23" s="379" t="str">
        <f t="shared" si="21"/>
        <v/>
      </c>
      <c r="R23" s="380" t="str">
        <f t="shared" si="21"/>
        <v/>
      </c>
      <c r="S23" s="26" t="str">
        <f t="shared" si="21"/>
        <v/>
      </c>
      <c r="T23" s="378" t="str">
        <f t="shared" si="21"/>
        <v/>
      </c>
      <c r="U23" s="379" t="str">
        <f t="shared" si="21"/>
        <v/>
      </c>
      <c r="V23" s="380" t="str">
        <f t="shared" si="21"/>
        <v/>
      </c>
      <c r="W23" s="26" t="str">
        <f t="shared" si="21"/>
        <v/>
      </c>
      <c r="X23" s="378" t="str">
        <f t="shared" si="22"/>
        <v/>
      </c>
      <c r="Y23" s="379" t="str">
        <f t="shared" si="22"/>
        <v/>
      </c>
      <c r="Z23" s="380" t="str">
        <f t="shared" si="22"/>
        <v/>
      </c>
      <c r="AA23" s="26" t="str">
        <f t="shared" si="22"/>
        <v/>
      </c>
      <c r="AB23" s="378" t="str">
        <f t="shared" si="22"/>
        <v/>
      </c>
      <c r="AC23" s="379" t="str">
        <f t="shared" si="22"/>
        <v/>
      </c>
      <c r="AD23" s="380" t="str">
        <f t="shared" si="22"/>
        <v/>
      </c>
      <c r="AE23" s="26" t="str">
        <f t="shared" si="22"/>
        <v/>
      </c>
      <c r="AF23" s="378" t="str">
        <f t="shared" si="22"/>
        <v/>
      </c>
      <c r="AG23" s="379" t="str">
        <f t="shared" si="22"/>
        <v/>
      </c>
      <c r="AH23" s="380" t="str">
        <f t="shared" si="23"/>
        <v/>
      </c>
      <c r="AI23" s="26" t="str">
        <f t="shared" si="23"/>
        <v/>
      </c>
      <c r="AJ23" s="378" t="str">
        <f t="shared" si="23"/>
        <v/>
      </c>
      <c r="AK23" s="379" t="str">
        <f t="shared" si="23"/>
        <v/>
      </c>
      <c r="AL23" s="380" t="str">
        <f t="shared" si="23"/>
        <v/>
      </c>
      <c r="AM23" s="26" t="str">
        <f t="shared" si="23"/>
        <v/>
      </c>
      <c r="AN23" s="378" t="str">
        <f t="shared" si="23"/>
        <v/>
      </c>
      <c r="AO23" s="379" t="str">
        <f t="shared" si="23"/>
        <v/>
      </c>
      <c r="AP23" s="380" t="str">
        <f t="shared" si="23"/>
        <v/>
      </c>
      <c r="AQ23" s="26" t="str">
        <f t="shared" si="23"/>
        <v/>
      </c>
      <c r="AR23" s="378" t="str">
        <f t="shared" si="24"/>
        <v/>
      </c>
      <c r="AS23" s="379" t="str">
        <f t="shared" si="24"/>
        <v/>
      </c>
      <c r="AT23" s="380" t="str">
        <f t="shared" si="24"/>
        <v/>
      </c>
      <c r="AU23" s="26" t="str">
        <f t="shared" si="24"/>
        <v/>
      </c>
      <c r="AV23" s="378" t="str">
        <f t="shared" si="24"/>
        <v/>
      </c>
      <c r="AW23" s="379" t="str">
        <f t="shared" si="24"/>
        <v/>
      </c>
      <c r="AX23" s="380" t="str">
        <f t="shared" si="24"/>
        <v/>
      </c>
      <c r="AY23" s="26" t="str">
        <f t="shared" si="24"/>
        <v/>
      </c>
      <c r="AZ23" s="378" t="str">
        <f t="shared" si="24"/>
        <v/>
      </c>
      <c r="BA23" s="379" t="str">
        <f t="shared" si="24"/>
        <v/>
      </c>
      <c r="BB23" s="380" t="str">
        <f t="shared" si="25"/>
        <v/>
      </c>
      <c r="BC23" s="26" t="str">
        <f t="shared" si="25"/>
        <v/>
      </c>
      <c r="BD23" s="378" t="str">
        <f t="shared" si="25"/>
        <v/>
      </c>
      <c r="BE23" s="379" t="str">
        <f t="shared" si="25"/>
        <v/>
      </c>
      <c r="BF23" s="380" t="str">
        <f t="shared" si="25"/>
        <v/>
      </c>
      <c r="BG23" s="26" t="str">
        <f t="shared" si="25"/>
        <v/>
      </c>
      <c r="BH23" s="378" t="str">
        <f t="shared" si="25"/>
        <v/>
      </c>
      <c r="BI23" s="379" t="str">
        <f t="shared" si="25"/>
        <v/>
      </c>
      <c r="BJ23" s="380" t="str">
        <f t="shared" si="25"/>
        <v/>
      </c>
      <c r="BK23" s="26" t="str">
        <f t="shared" si="25"/>
        <v/>
      </c>
      <c r="BL23" s="378" t="str">
        <f t="shared" si="26"/>
        <v/>
      </c>
      <c r="BM23" s="379" t="str">
        <f t="shared" si="26"/>
        <v/>
      </c>
      <c r="BN23" s="380" t="str">
        <f t="shared" si="26"/>
        <v/>
      </c>
      <c r="BO23" s="26" t="str">
        <f t="shared" si="26"/>
        <v/>
      </c>
      <c r="BP23" s="378" t="str">
        <f t="shared" si="26"/>
        <v/>
      </c>
      <c r="BQ23" s="379" t="str">
        <f t="shared" si="26"/>
        <v/>
      </c>
      <c r="BR23" s="380" t="str">
        <f t="shared" si="26"/>
        <v/>
      </c>
      <c r="BS23" s="26" t="str">
        <f t="shared" si="26"/>
        <v/>
      </c>
      <c r="BT23" s="378" t="str">
        <f t="shared" si="26"/>
        <v/>
      </c>
      <c r="BU23" s="379" t="str">
        <f t="shared" si="26"/>
        <v/>
      </c>
      <c r="BV23" s="380" t="str">
        <f t="shared" si="27"/>
        <v/>
      </c>
      <c r="BW23" s="26" t="str">
        <f t="shared" si="27"/>
        <v/>
      </c>
      <c r="BX23" s="378" t="str">
        <f t="shared" si="27"/>
        <v/>
      </c>
      <c r="BY23" s="379" t="str">
        <f t="shared" si="27"/>
        <v/>
      </c>
      <c r="BZ23" s="380" t="str">
        <f t="shared" si="27"/>
        <v/>
      </c>
      <c r="CA23" s="26" t="str">
        <f t="shared" si="27"/>
        <v/>
      </c>
      <c r="CB23" s="378" t="str">
        <f t="shared" si="27"/>
        <v/>
      </c>
      <c r="CC23" s="379" t="str">
        <f t="shared" si="27"/>
        <v/>
      </c>
      <c r="CD23" s="380" t="str">
        <f t="shared" si="27"/>
        <v/>
      </c>
      <c r="CE23" s="26" t="str">
        <f t="shared" si="27"/>
        <v/>
      </c>
      <c r="CG23" s="112" t="s">
        <v>116</v>
      </c>
      <c r="CH23" s="112">
        <f t="shared" si="11"/>
        <v>71</v>
      </c>
      <c r="CI23" s="112">
        <f t="shared" si="11"/>
        <v>72</v>
      </c>
      <c r="CJ23" s="112">
        <f t="shared" si="11"/>
        <v>73</v>
      </c>
      <c r="CK23" s="112">
        <f t="shared" si="11"/>
        <v>74</v>
      </c>
      <c r="CL23" s="362"/>
      <c r="CM23" s="112" t="s">
        <v>137</v>
      </c>
      <c r="CN23" s="112">
        <f t="shared" si="16"/>
        <v>71</v>
      </c>
      <c r="CO23" s="112">
        <f t="shared" si="17"/>
        <v>72</v>
      </c>
      <c r="CP23" s="112">
        <f t="shared" si="18"/>
        <v>73</v>
      </c>
      <c r="CQ23" s="112">
        <f t="shared" si="19"/>
        <v>74</v>
      </c>
    </row>
    <row r="24" spans="1:95" ht="12" customHeight="1">
      <c r="A24" s="362">
        <v>21</v>
      </c>
      <c r="B24" s="27">
        <f>IF(情報!$C22="","",情報!$C22)</f>
        <v>120</v>
      </c>
      <c r="C24" s="28" t="str">
        <f t="shared" si="0"/>
        <v/>
      </c>
      <c r="D24" s="384" t="str">
        <f t="shared" si="20"/>
        <v/>
      </c>
      <c r="E24" s="385" t="str">
        <f t="shared" si="20"/>
        <v/>
      </c>
      <c r="F24" s="386" t="str">
        <f t="shared" si="20"/>
        <v/>
      </c>
      <c r="G24" s="32" t="str">
        <f t="shared" si="20"/>
        <v/>
      </c>
      <c r="H24" s="384" t="str">
        <f t="shared" si="20"/>
        <v/>
      </c>
      <c r="I24" s="385" t="str">
        <f t="shared" si="20"/>
        <v/>
      </c>
      <c r="J24" s="386" t="str">
        <f t="shared" si="20"/>
        <v/>
      </c>
      <c r="K24" s="32" t="str">
        <f t="shared" si="20"/>
        <v/>
      </c>
      <c r="L24" s="384" t="str">
        <f t="shared" si="20"/>
        <v/>
      </c>
      <c r="M24" s="385" t="str">
        <f t="shared" si="20"/>
        <v/>
      </c>
      <c r="N24" s="386" t="str">
        <f t="shared" si="21"/>
        <v/>
      </c>
      <c r="O24" s="32" t="str">
        <f t="shared" si="21"/>
        <v/>
      </c>
      <c r="P24" s="384" t="str">
        <f t="shared" si="21"/>
        <v/>
      </c>
      <c r="Q24" s="385" t="str">
        <f t="shared" si="21"/>
        <v/>
      </c>
      <c r="R24" s="386" t="str">
        <f t="shared" si="21"/>
        <v/>
      </c>
      <c r="S24" s="32" t="str">
        <f t="shared" si="21"/>
        <v/>
      </c>
      <c r="T24" s="384" t="str">
        <f t="shared" si="21"/>
        <v/>
      </c>
      <c r="U24" s="385" t="str">
        <f t="shared" si="21"/>
        <v/>
      </c>
      <c r="V24" s="386" t="str">
        <f t="shared" si="21"/>
        <v/>
      </c>
      <c r="W24" s="32" t="str">
        <f t="shared" si="21"/>
        <v/>
      </c>
      <c r="X24" s="384" t="str">
        <f t="shared" si="22"/>
        <v/>
      </c>
      <c r="Y24" s="385" t="str">
        <f t="shared" si="22"/>
        <v/>
      </c>
      <c r="Z24" s="386" t="str">
        <f t="shared" si="22"/>
        <v/>
      </c>
      <c r="AA24" s="32" t="str">
        <f t="shared" si="22"/>
        <v/>
      </c>
      <c r="AB24" s="384" t="str">
        <f t="shared" si="22"/>
        <v/>
      </c>
      <c r="AC24" s="385" t="str">
        <f t="shared" si="22"/>
        <v/>
      </c>
      <c r="AD24" s="386" t="str">
        <f t="shared" si="22"/>
        <v/>
      </c>
      <c r="AE24" s="32" t="str">
        <f t="shared" si="22"/>
        <v/>
      </c>
      <c r="AF24" s="384" t="str">
        <f t="shared" si="22"/>
        <v/>
      </c>
      <c r="AG24" s="385" t="str">
        <f t="shared" si="22"/>
        <v/>
      </c>
      <c r="AH24" s="386" t="str">
        <f t="shared" si="23"/>
        <v/>
      </c>
      <c r="AI24" s="32" t="str">
        <f t="shared" si="23"/>
        <v/>
      </c>
      <c r="AJ24" s="384" t="str">
        <f t="shared" si="23"/>
        <v/>
      </c>
      <c r="AK24" s="385" t="str">
        <f t="shared" si="23"/>
        <v/>
      </c>
      <c r="AL24" s="386" t="str">
        <f t="shared" si="23"/>
        <v/>
      </c>
      <c r="AM24" s="32" t="str">
        <f t="shared" si="23"/>
        <v/>
      </c>
      <c r="AN24" s="384" t="str">
        <f t="shared" si="23"/>
        <v/>
      </c>
      <c r="AO24" s="385" t="str">
        <f t="shared" si="23"/>
        <v/>
      </c>
      <c r="AP24" s="386" t="str">
        <f t="shared" si="23"/>
        <v/>
      </c>
      <c r="AQ24" s="32" t="str">
        <f t="shared" si="23"/>
        <v/>
      </c>
      <c r="AR24" s="384" t="str">
        <f t="shared" si="24"/>
        <v/>
      </c>
      <c r="AS24" s="385" t="str">
        <f t="shared" si="24"/>
        <v/>
      </c>
      <c r="AT24" s="386" t="str">
        <f t="shared" si="24"/>
        <v/>
      </c>
      <c r="AU24" s="32" t="str">
        <f t="shared" si="24"/>
        <v/>
      </c>
      <c r="AV24" s="384" t="str">
        <f t="shared" si="24"/>
        <v/>
      </c>
      <c r="AW24" s="385" t="str">
        <f t="shared" si="24"/>
        <v/>
      </c>
      <c r="AX24" s="386" t="str">
        <f t="shared" si="24"/>
        <v/>
      </c>
      <c r="AY24" s="32" t="str">
        <f t="shared" si="24"/>
        <v/>
      </c>
      <c r="AZ24" s="384" t="str">
        <f t="shared" si="24"/>
        <v/>
      </c>
      <c r="BA24" s="385" t="str">
        <f t="shared" si="24"/>
        <v/>
      </c>
      <c r="BB24" s="386" t="str">
        <f t="shared" si="25"/>
        <v/>
      </c>
      <c r="BC24" s="32" t="str">
        <f t="shared" si="25"/>
        <v/>
      </c>
      <c r="BD24" s="384" t="str">
        <f t="shared" si="25"/>
        <v/>
      </c>
      <c r="BE24" s="385" t="str">
        <f t="shared" si="25"/>
        <v/>
      </c>
      <c r="BF24" s="386" t="str">
        <f t="shared" si="25"/>
        <v/>
      </c>
      <c r="BG24" s="32" t="str">
        <f t="shared" si="25"/>
        <v/>
      </c>
      <c r="BH24" s="384" t="str">
        <f t="shared" si="25"/>
        <v/>
      </c>
      <c r="BI24" s="385" t="str">
        <f t="shared" si="25"/>
        <v/>
      </c>
      <c r="BJ24" s="386" t="str">
        <f t="shared" si="25"/>
        <v/>
      </c>
      <c r="BK24" s="32" t="str">
        <f t="shared" si="25"/>
        <v/>
      </c>
      <c r="BL24" s="384" t="str">
        <f t="shared" si="26"/>
        <v/>
      </c>
      <c r="BM24" s="385" t="str">
        <f t="shared" si="26"/>
        <v/>
      </c>
      <c r="BN24" s="386" t="str">
        <f t="shared" si="26"/>
        <v/>
      </c>
      <c r="BO24" s="32" t="str">
        <f t="shared" si="26"/>
        <v/>
      </c>
      <c r="BP24" s="384" t="str">
        <f t="shared" si="26"/>
        <v/>
      </c>
      <c r="BQ24" s="385" t="str">
        <f t="shared" si="26"/>
        <v/>
      </c>
      <c r="BR24" s="386" t="str">
        <f t="shared" si="26"/>
        <v/>
      </c>
      <c r="BS24" s="32" t="str">
        <f t="shared" si="26"/>
        <v/>
      </c>
      <c r="BT24" s="384" t="str">
        <f t="shared" si="26"/>
        <v/>
      </c>
      <c r="BU24" s="385" t="str">
        <f t="shared" si="26"/>
        <v/>
      </c>
      <c r="BV24" s="386" t="str">
        <f t="shared" si="27"/>
        <v/>
      </c>
      <c r="BW24" s="32" t="str">
        <f t="shared" si="27"/>
        <v/>
      </c>
      <c r="BX24" s="384" t="str">
        <f t="shared" si="27"/>
        <v/>
      </c>
      <c r="BY24" s="385" t="str">
        <f t="shared" si="27"/>
        <v/>
      </c>
      <c r="BZ24" s="386" t="str">
        <f t="shared" si="27"/>
        <v/>
      </c>
      <c r="CA24" s="32" t="str">
        <f t="shared" si="27"/>
        <v/>
      </c>
      <c r="CB24" s="384" t="str">
        <f t="shared" si="27"/>
        <v/>
      </c>
      <c r="CC24" s="385" t="str">
        <f t="shared" si="27"/>
        <v/>
      </c>
      <c r="CD24" s="386" t="str">
        <f t="shared" si="27"/>
        <v/>
      </c>
      <c r="CE24" s="32" t="str">
        <f t="shared" si="27"/>
        <v/>
      </c>
      <c r="CG24" s="112" t="s">
        <v>117</v>
      </c>
      <c r="CH24" s="112">
        <f t="shared" ref="CH24:CK25" si="28">CH23+4</f>
        <v>75</v>
      </c>
      <c r="CI24" s="112">
        <f t="shared" si="28"/>
        <v>76</v>
      </c>
      <c r="CJ24" s="112">
        <f t="shared" si="28"/>
        <v>77</v>
      </c>
      <c r="CK24" s="112">
        <f t="shared" si="28"/>
        <v>78</v>
      </c>
      <c r="CL24" s="362"/>
      <c r="CM24" s="112" t="s">
        <v>138</v>
      </c>
      <c r="CN24" s="112">
        <f t="shared" si="16"/>
        <v>75</v>
      </c>
      <c r="CO24" s="112">
        <f t="shared" si="17"/>
        <v>76</v>
      </c>
      <c r="CP24" s="112">
        <f t="shared" si="18"/>
        <v>77</v>
      </c>
      <c r="CQ24" s="112">
        <f t="shared" si="19"/>
        <v>78</v>
      </c>
    </row>
    <row r="25" spans="1:95" ht="12" customHeight="1">
      <c r="A25" s="362">
        <v>22</v>
      </c>
      <c r="B25" s="33">
        <f>IF(情報!$C23="","",情報!$C23)</f>
        <v>121</v>
      </c>
      <c r="C25" s="34" t="str">
        <f t="shared" si="0"/>
        <v/>
      </c>
      <c r="D25" s="390" t="str">
        <f t="shared" ref="D25:M34" si="29">IF(VLOOKUP($B25,テ定期,D$1,FALSE)="","",VLOOKUP($B25,テ定期,D$1,FALSE))</f>
        <v/>
      </c>
      <c r="E25" s="391" t="str">
        <f t="shared" si="29"/>
        <v/>
      </c>
      <c r="F25" s="392" t="str">
        <f t="shared" si="29"/>
        <v/>
      </c>
      <c r="G25" s="38" t="str">
        <f t="shared" si="29"/>
        <v/>
      </c>
      <c r="H25" s="390" t="str">
        <f t="shared" si="29"/>
        <v/>
      </c>
      <c r="I25" s="391" t="str">
        <f t="shared" si="29"/>
        <v/>
      </c>
      <c r="J25" s="392" t="str">
        <f t="shared" si="29"/>
        <v/>
      </c>
      <c r="K25" s="38" t="str">
        <f t="shared" si="29"/>
        <v/>
      </c>
      <c r="L25" s="390" t="str">
        <f t="shared" si="29"/>
        <v/>
      </c>
      <c r="M25" s="391" t="str">
        <f t="shared" si="29"/>
        <v/>
      </c>
      <c r="N25" s="392" t="str">
        <f t="shared" ref="N25:W34" si="30">IF(VLOOKUP($B25,テ定期,N$1,FALSE)="","",VLOOKUP($B25,テ定期,N$1,FALSE))</f>
        <v/>
      </c>
      <c r="O25" s="38" t="str">
        <f t="shared" si="30"/>
        <v/>
      </c>
      <c r="P25" s="390" t="str">
        <f t="shared" si="30"/>
        <v/>
      </c>
      <c r="Q25" s="391" t="str">
        <f t="shared" si="30"/>
        <v/>
      </c>
      <c r="R25" s="392" t="str">
        <f t="shared" si="30"/>
        <v/>
      </c>
      <c r="S25" s="38" t="str">
        <f t="shared" si="30"/>
        <v/>
      </c>
      <c r="T25" s="390" t="str">
        <f t="shared" si="30"/>
        <v/>
      </c>
      <c r="U25" s="391" t="str">
        <f t="shared" si="30"/>
        <v/>
      </c>
      <c r="V25" s="392" t="str">
        <f t="shared" si="30"/>
        <v/>
      </c>
      <c r="W25" s="38" t="str">
        <f t="shared" si="30"/>
        <v/>
      </c>
      <c r="X25" s="390" t="str">
        <f t="shared" ref="X25:AG34" si="31">IF(VLOOKUP($B25,テ実力,X$1,FALSE)="","",VLOOKUP($B25,テ実力,X$1,FALSE))</f>
        <v/>
      </c>
      <c r="Y25" s="391" t="str">
        <f t="shared" si="31"/>
        <v/>
      </c>
      <c r="Z25" s="392" t="str">
        <f t="shared" si="31"/>
        <v/>
      </c>
      <c r="AA25" s="38" t="str">
        <f t="shared" si="31"/>
        <v/>
      </c>
      <c r="AB25" s="390" t="str">
        <f t="shared" si="31"/>
        <v/>
      </c>
      <c r="AC25" s="391" t="str">
        <f t="shared" si="31"/>
        <v/>
      </c>
      <c r="AD25" s="392" t="str">
        <f t="shared" si="31"/>
        <v/>
      </c>
      <c r="AE25" s="38" t="str">
        <f t="shared" si="31"/>
        <v/>
      </c>
      <c r="AF25" s="390" t="str">
        <f t="shared" si="31"/>
        <v/>
      </c>
      <c r="AG25" s="391" t="str">
        <f t="shared" si="31"/>
        <v/>
      </c>
      <c r="AH25" s="392" t="str">
        <f t="shared" ref="AH25:AQ34" si="32">IF(VLOOKUP($B25,テ実力,AH$1,FALSE)="","",VLOOKUP($B25,テ実力,AH$1,FALSE))</f>
        <v/>
      </c>
      <c r="AI25" s="38" t="str">
        <f t="shared" si="32"/>
        <v/>
      </c>
      <c r="AJ25" s="390" t="str">
        <f t="shared" si="32"/>
        <v/>
      </c>
      <c r="AK25" s="391" t="str">
        <f t="shared" si="32"/>
        <v/>
      </c>
      <c r="AL25" s="392" t="str">
        <f t="shared" si="32"/>
        <v/>
      </c>
      <c r="AM25" s="38" t="str">
        <f t="shared" si="32"/>
        <v/>
      </c>
      <c r="AN25" s="390" t="str">
        <f t="shared" si="32"/>
        <v/>
      </c>
      <c r="AO25" s="391" t="str">
        <f t="shared" si="32"/>
        <v/>
      </c>
      <c r="AP25" s="392" t="str">
        <f t="shared" si="32"/>
        <v/>
      </c>
      <c r="AQ25" s="38" t="str">
        <f t="shared" si="32"/>
        <v/>
      </c>
      <c r="AR25" s="390" t="str">
        <f t="shared" ref="AR25:BA34" si="33">IF(VLOOKUP($B25,テ課題,AR$1,FALSE)="","",VLOOKUP($B25,テ課題,AR$1,FALSE))</f>
        <v/>
      </c>
      <c r="AS25" s="391" t="str">
        <f t="shared" si="33"/>
        <v/>
      </c>
      <c r="AT25" s="392" t="str">
        <f t="shared" si="33"/>
        <v/>
      </c>
      <c r="AU25" s="38" t="str">
        <f t="shared" si="33"/>
        <v/>
      </c>
      <c r="AV25" s="390" t="str">
        <f t="shared" si="33"/>
        <v/>
      </c>
      <c r="AW25" s="391" t="str">
        <f t="shared" si="33"/>
        <v/>
      </c>
      <c r="AX25" s="392" t="str">
        <f t="shared" si="33"/>
        <v/>
      </c>
      <c r="AY25" s="38" t="str">
        <f t="shared" si="33"/>
        <v/>
      </c>
      <c r="AZ25" s="390" t="str">
        <f t="shared" si="33"/>
        <v/>
      </c>
      <c r="BA25" s="391" t="str">
        <f t="shared" si="33"/>
        <v/>
      </c>
      <c r="BB25" s="392" t="str">
        <f t="shared" ref="BB25:BK34" si="34">IF(VLOOKUP($B25,テ課題,BB$1,FALSE)="","",VLOOKUP($B25,テ課題,BB$1,FALSE))</f>
        <v/>
      </c>
      <c r="BC25" s="38" t="str">
        <f t="shared" si="34"/>
        <v/>
      </c>
      <c r="BD25" s="390" t="str">
        <f t="shared" si="34"/>
        <v/>
      </c>
      <c r="BE25" s="391" t="str">
        <f t="shared" si="34"/>
        <v/>
      </c>
      <c r="BF25" s="392" t="str">
        <f t="shared" si="34"/>
        <v/>
      </c>
      <c r="BG25" s="38" t="str">
        <f t="shared" si="34"/>
        <v/>
      </c>
      <c r="BH25" s="390" t="str">
        <f t="shared" si="34"/>
        <v/>
      </c>
      <c r="BI25" s="391" t="str">
        <f t="shared" si="34"/>
        <v/>
      </c>
      <c r="BJ25" s="392" t="str">
        <f t="shared" si="34"/>
        <v/>
      </c>
      <c r="BK25" s="38" t="str">
        <f t="shared" si="34"/>
        <v/>
      </c>
      <c r="BL25" s="390" t="str">
        <f t="shared" ref="BL25:BU34" si="35">IF(VLOOKUP($B25,テ課題,BL$1,FALSE)="","",VLOOKUP($B25,テ課題,BL$1,FALSE))</f>
        <v/>
      </c>
      <c r="BM25" s="391" t="str">
        <f t="shared" si="35"/>
        <v/>
      </c>
      <c r="BN25" s="392" t="str">
        <f t="shared" si="35"/>
        <v/>
      </c>
      <c r="BO25" s="38" t="str">
        <f t="shared" si="35"/>
        <v/>
      </c>
      <c r="BP25" s="390" t="str">
        <f t="shared" si="35"/>
        <v/>
      </c>
      <c r="BQ25" s="391" t="str">
        <f t="shared" si="35"/>
        <v/>
      </c>
      <c r="BR25" s="392" t="str">
        <f t="shared" si="35"/>
        <v/>
      </c>
      <c r="BS25" s="38" t="str">
        <f t="shared" si="35"/>
        <v/>
      </c>
      <c r="BT25" s="390" t="str">
        <f t="shared" si="35"/>
        <v/>
      </c>
      <c r="BU25" s="391" t="str">
        <f t="shared" si="35"/>
        <v/>
      </c>
      <c r="BV25" s="392" t="str">
        <f t="shared" ref="BV25:CE34" si="36">IF(VLOOKUP($B25,テ課題,BV$1,FALSE)="","",VLOOKUP($B25,テ課題,BV$1,FALSE))</f>
        <v/>
      </c>
      <c r="BW25" s="38" t="str">
        <f t="shared" si="36"/>
        <v/>
      </c>
      <c r="BX25" s="390" t="str">
        <f t="shared" si="36"/>
        <v/>
      </c>
      <c r="BY25" s="391" t="str">
        <f t="shared" si="36"/>
        <v/>
      </c>
      <c r="BZ25" s="392" t="str">
        <f t="shared" si="36"/>
        <v/>
      </c>
      <c r="CA25" s="38" t="str">
        <f t="shared" si="36"/>
        <v/>
      </c>
      <c r="CB25" s="390" t="str">
        <f t="shared" si="36"/>
        <v/>
      </c>
      <c r="CC25" s="391" t="str">
        <f t="shared" si="36"/>
        <v/>
      </c>
      <c r="CD25" s="392" t="str">
        <f t="shared" si="36"/>
        <v/>
      </c>
      <c r="CE25" s="38" t="str">
        <f t="shared" si="36"/>
        <v/>
      </c>
      <c r="CG25" s="112" t="s">
        <v>118</v>
      </c>
      <c r="CH25" s="112">
        <f t="shared" si="28"/>
        <v>79</v>
      </c>
      <c r="CI25" s="112">
        <f t="shared" si="28"/>
        <v>80</v>
      </c>
      <c r="CJ25" s="112">
        <f t="shared" si="28"/>
        <v>81</v>
      </c>
      <c r="CK25" s="112">
        <f t="shared" si="28"/>
        <v>82</v>
      </c>
      <c r="CL25" s="362"/>
      <c r="CM25" s="112" t="s">
        <v>139</v>
      </c>
      <c r="CN25" s="112">
        <f t="shared" si="16"/>
        <v>79</v>
      </c>
      <c r="CO25" s="112">
        <f t="shared" si="17"/>
        <v>80</v>
      </c>
      <c r="CP25" s="112">
        <f t="shared" si="18"/>
        <v>81</v>
      </c>
      <c r="CQ25" s="112">
        <f t="shared" si="19"/>
        <v>82</v>
      </c>
    </row>
    <row r="26" spans="1:95" ht="12" customHeight="1">
      <c r="A26" s="362">
        <v>23</v>
      </c>
      <c r="B26" s="21">
        <f>IF(情報!$C24="","",情報!$C24)</f>
        <v>122</v>
      </c>
      <c r="C26" s="22" t="str">
        <f t="shared" si="0"/>
        <v/>
      </c>
      <c r="D26" s="378" t="str">
        <f t="shared" si="29"/>
        <v/>
      </c>
      <c r="E26" s="379" t="str">
        <f t="shared" si="29"/>
        <v/>
      </c>
      <c r="F26" s="380" t="str">
        <f t="shared" si="29"/>
        <v/>
      </c>
      <c r="G26" s="26" t="str">
        <f t="shared" si="29"/>
        <v/>
      </c>
      <c r="H26" s="378" t="str">
        <f t="shared" si="29"/>
        <v/>
      </c>
      <c r="I26" s="379" t="str">
        <f t="shared" si="29"/>
        <v/>
      </c>
      <c r="J26" s="380" t="str">
        <f t="shared" si="29"/>
        <v/>
      </c>
      <c r="K26" s="26" t="str">
        <f t="shared" si="29"/>
        <v/>
      </c>
      <c r="L26" s="378" t="str">
        <f t="shared" si="29"/>
        <v/>
      </c>
      <c r="M26" s="379" t="str">
        <f t="shared" si="29"/>
        <v/>
      </c>
      <c r="N26" s="380" t="str">
        <f t="shared" si="30"/>
        <v/>
      </c>
      <c r="O26" s="26" t="str">
        <f t="shared" si="30"/>
        <v/>
      </c>
      <c r="P26" s="378" t="str">
        <f t="shared" si="30"/>
        <v/>
      </c>
      <c r="Q26" s="379" t="str">
        <f t="shared" si="30"/>
        <v/>
      </c>
      <c r="R26" s="380" t="str">
        <f t="shared" si="30"/>
        <v/>
      </c>
      <c r="S26" s="26" t="str">
        <f t="shared" si="30"/>
        <v/>
      </c>
      <c r="T26" s="378" t="str">
        <f t="shared" si="30"/>
        <v/>
      </c>
      <c r="U26" s="379" t="str">
        <f t="shared" si="30"/>
        <v/>
      </c>
      <c r="V26" s="380" t="str">
        <f t="shared" si="30"/>
        <v/>
      </c>
      <c r="W26" s="26" t="str">
        <f t="shared" si="30"/>
        <v/>
      </c>
      <c r="X26" s="378" t="str">
        <f t="shared" si="31"/>
        <v/>
      </c>
      <c r="Y26" s="379" t="str">
        <f t="shared" si="31"/>
        <v/>
      </c>
      <c r="Z26" s="380" t="str">
        <f t="shared" si="31"/>
        <v/>
      </c>
      <c r="AA26" s="26" t="str">
        <f t="shared" si="31"/>
        <v/>
      </c>
      <c r="AB26" s="378" t="str">
        <f t="shared" si="31"/>
        <v/>
      </c>
      <c r="AC26" s="379" t="str">
        <f t="shared" si="31"/>
        <v/>
      </c>
      <c r="AD26" s="380" t="str">
        <f t="shared" si="31"/>
        <v/>
      </c>
      <c r="AE26" s="26" t="str">
        <f t="shared" si="31"/>
        <v/>
      </c>
      <c r="AF26" s="378" t="str">
        <f t="shared" si="31"/>
        <v/>
      </c>
      <c r="AG26" s="379" t="str">
        <f t="shared" si="31"/>
        <v/>
      </c>
      <c r="AH26" s="380" t="str">
        <f t="shared" si="32"/>
        <v/>
      </c>
      <c r="AI26" s="26" t="str">
        <f t="shared" si="32"/>
        <v/>
      </c>
      <c r="AJ26" s="378" t="str">
        <f t="shared" si="32"/>
        <v/>
      </c>
      <c r="AK26" s="379" t="str">
        <f t="shared" si="32"/>
        <v/>
      </c>
      <c r="AL26" s="380" t="str">
        <f t="shared" si="32"/>
        <v/>
      </c>
      <c r="AM26" s="26" t="str">
        <f t="shared" si="32"/>
        <v/>
      </c>
      <c r="AN26" s="378" t="str">
        <f t="shared" si="32"/>
        <v/>
      </c>
      <c r="AO26" s="379" t="str">
        <f t="shared" si="32"/>
        <v/>
      </c>
      <c r="AP26" s="380" t="str">
        <f t="shared" si="32"/>
        <v/>
      </c>
      <c r="AQ26" s="26" t="str">
        <f t="shared" si="32"/>
        <v/>
      </c>
      <c r="AR26" s="378" t="str">
        <f t="shared" si="33"/>
        <v/>
      </c>
      <c r="AS26" s="379" t="str">
        <f t="shared" si="33"/>
        <v/>
      </c>
      <c r="AT26" s="380" t="str">
        <f t="shared" si="33"/>
        <v/>
      </c>
      <c r="AU26" s="26" t="str">
        <f t="shared" si="33"/>
        <v/>
      </c>
      <c r="AV26" s="378" t="str">
        <f t="shared" si="33"/>
        <v/>
      </c>
      <c r="AW26" s="379" t="str">
        <f t="shared" si="33"/>
        <v/>
      </c>
      <c r="AX26" s="380" t="str">
        <f t="shared" si="33"/>
        <v/>
      </c>
      <c r="AY26" s="26" t="str">
        <f t="shared" si="33"/>
        <v/>
      </c>
      <c r="AZ26" s="378" t="str">
        <f t="shared" si="33"/>
        <v/>
      </c>
      <c r="BA26" s="379" t="str">
        <f t="shared" si="33"/>
        <v/>
      </c>
      <c r="BB26" s="380" t="str">
        <f t="shared" si="34"/>
        <v/>
      </c>
      <c r="BC26" s="26" t="str">
        <f t="shared" si="34"/>
        <v/>
      </c>
      <c r="BD26" s="378" t="str">
        <f t="shared" si="34"/>
        <v/>
      </c>
      <c r="BE26" s="379" t="str">
        <f t="shared" si="34"/>
        <v/>
      </c>
      <c r="BF26" s="380" t="str">
        <f t="shared" si="34"/>
        <v/>
      </c>
      <c r="BG26" s="26" t="str">
        <f t="shared" si="34"/>
        <v/>
      </c>
      <c r="BH26" s="378" t="str">
        <f t="shared" si="34"/>
        <v/>
      </c>
      <c r="BI26" s="379" t="str">
        <f t="shared" si="34"/>
        <v/>
      </c>
      <c r="BJ26" s="380" t="str">
        <f t="shared" si="34"/>
        <v/>
      </c>
      <c r="BK26" s="26" t="str">
        <f t="shared" si="34"/>
        <v/>
      </c>
      <c r="BL26" s="378" t="str">
        <f t="shared" si="35"/>
        <v/>
      </c>
      <c r="BM26" s="379" t="str">
        <f t="shared" si="35"/>
        <v/>
      </c>
      <c r="BN26" s="380" t="str">
        <f t="shared" si="35"/>
        <v/>
      </c>
      <c r="BO26" s="26" t="str">
        <f t="shared" si="35"/>
        <v/>
      </c>
      <c r="BP26" s="378" t="str">
        <f t="shared" si="35"/>
        <v/>
      </c>
      <c r="BQ26" s="379" t="str">
        <f t="shared" si="35"/>
        <v/>
      </c>
      <c r="BR26" s="380" t="str">
        <f t="shared" si="35"/>
        <v/>
      </c>
      <c r="BS26" s="26" t="str">
        <f t="shared" si="35"/>
        <v/>
      </c>
      <c r="BT26" s="378" t="str">
        <f t="shared" si="35"/>
        <v/>
      </c>
      <c r="BU26" s="379" t="str">
        <f t="shared" si="35"/>
        <v/>
      </c>
      <c r="BV26" s="380" t="str">
        <f t="shared" si="36"/>
        <v/>
      </c>
      <c r="BW26" s="26" t="str">
        <f t="shared" si="36"/>
        <v/>
      </c>
      <c r="BX26" s="378" t="str">
        <f t="shared" si="36"/>
        <v/>
      </c>
      <c r="BY26" s="379" t="str">
        <f t="shared" si="36"/>
        <v/>
      </c>
      <c r="BZ26" s="380" t="str">
        <f t="shared" si="36"/>
        <v/>
      </c>
      <c r="CA26" s="26" t="str">
        <f t="shared" si="36"/>
        <v/>
      </c>
      <c r="CB26" s="378" t="str">
        <f t="shared" si="36"/>
        <v/>
      </c>
      <c r="CC26" s="379" t="str">
        <f t="shared" si="36"/>
        <v/>
      </c>
      <c r="CD26" s="380" t="str">
        <f t="shared" si="36"/>
        <v/>
      </c>
      <c r="CE26" s="26" t="str">
        <f t="shared" si="36"/>
        <v/>
      </c>
    </row>
    <row r="27" spans="1:95" ht="12" customHeight="1">
      <c r="A27" s="362">
        <v>24</v>
      </c>
      <c r="B27" s="21">
        <f>IF(情報!$C25="","",情報!$C25)</f>
        <v>123</v>
      </c>
      <c r="C27" s="22" t="str">
        <f t="shared" si="0"/>
        <v/>
      </c>
      <c r="D27" s="378" t="str">
        <f t="shared" si="29"/>
        <v/>
      </c>
      <c r="E27" s="379" t="str">
        <f t="shared" si="29"/>
        <v/>
      </c>
      <c r="F27" s="380" t="str">
        <f t="shared" si="29"/>
        <v/>
      </c>
      <c r="G27" s="26" t="str">
        <f t="shared" si="29"/>
        <v/>
      </c>
      <c r="H27" s="378" t="str">
        <f t="shared" si="29"/>
        <v/>
      </c>
      <c r="I27" s="379" t="str">
        <f t="shared" si="29"/>
        <v/>
      </c>
      <c r="J27" s="380" t="str">
        <f t="shared" si="29"/>
        <v/>
      </c>
      <c r="K27" s="26" t="str">
        <f t="shared" si="29"/>
        <v/>
      </c>
      <c r="L27" s="378" t="str">
        <f t="shared" si="29"/>
        <v/>
      </c>
      <c r="M27" s="379" t="str">
        <f t="shared" si="29"/>
        <v/>
      </c>
      <c r="N27" s="380" t="str">
        <f t="shared" si="30"/>
        <v/>
      </c>
      <c r="O27" s="26" t="str">
        <f t="shared" si="30"/>
        <v/>
      </c>
      <c r="P27" s="378" t="str">
        <f t="shared" si="30"/>
        <v/>
      </c>
      <c r="Q27" s="379" t="str">
        <f t="shared" si="30"/>
        <v/>
      </c>
      <c r="R27" s="380" t="str">
        <f t="shared" si="30"/>
        <v/>
      </c>
      <c r="S27" s="26" t="str">
        <f t="shared" si="30"/>
        <v/>
      </c>
      <c r="T27" s="378" t="str">
        <f t="shared" si="30"/>
        <v/>
      </c>
      <c r="U27" s="379" t="str">
        <f t="shared" si="30"/>
        <v/>
      </c>
      <c r="V27" s="380" t="str">
        <f t="shared" si="30"/>
        <v/>
      </c>
      <c r="W27" s="26" t="str">
        <f t="shared" si="30"/>
        <v/>
      </c>
      <c r="X27" s="378" t="str">
        <f t="shared" si="31"/>
        <v/>
      </c>
      <c r="Y27" s="379" t="str">
        <f t="shared" si="31"/>
        <v/>
      </c>
      <c r="Z27" s="380" t="str">
        <f t="shared" si="31"/>
        <v/>
      </c>
      <c r="AA27" s="26" t="str">
        <f t="shared" si="31"/>
        <v/>
      </c>
      <c r="AB27" s="378" t="str">
        <f t="shared" si="31"/>
        <v/>
      </c>
      <c r="AC27" s="379" t="str">
        <f t="shared" si="31"/>
        <v/>
      </c>
      <c r="AD27" s="380" t="str">
        <f t="shared" si="31"/>
        <v/>
      </c>
      <c r="AE27" s="26" t="str">
        <f t="shared" si="31"/>
        <v/>
      </c>
      <c r="AF27" s="378" t="str">
        <f t="shared" si="31"/>
        <v/>
      </c>
      <c r="AG27" s="379" t="str">
        <f t="shared" si="31"/>
        <v/>
      </c>
      <c r="AH27" s="380" t="str">
        <f t="shared" si="32"/>
        <v/>
      </c>
      <c r="AI27" s="26" t="str">
        <f t="shared" si="32"/>
        <v/>
      </c>
      <c r="AJ27" s="378" t="str">
        <f t="shared" si="32"/>
        <v/>
      </c>
      <c r="AK27" s="379" t="str">
        <f t="shared" si="32"/>
        <v/>
      </c>
      <c r="AL27" s="380" t="str">
        <f t="shared" si="32"/>
        <v/>
      </c>
      <c r="AM27" s="26" t="str">
        <f t="shared" si="32"/>
        <v/>
      </c>
      <c r="AN27" s="378" t="str">
        <f t="shared" si="32"/>
        <v/>
      </c>
      <c r="AO27" s="379" t="str">
        <f t="shared" si="32"/>
        <v/>
      </c>
      <c r="AP27" s="380" t="str">
        <f t="shared" si="32"/>
        <v/>
      </c>
      <c r="AQ27" s="26" t="str">
        <f t="shared" si="32"/>
        <v/>
      </c>
      <c r="AR27" s="378" t="str">
        <f t="shared" si="33"/>
        <v/>
      </c>
      <c r="AS27" s="379" t="str">
        <f t="shared" si="33"/>
        <v/>
      </c>
      <c r="AT27" s="380" t="str">
        <f t="shared" si="33"/>
        <v/>
      </c>
      <c r="AU27" s="26" t="str">
        <f t="shared" si="33"/>
        <v/>
      </c>
      <c r="AV27" s="378" t="str">
        <f t="shared" si="33"/>
        <v/>
      </c>
      <c r="AW27" s="379" t="str">
        <f t="shared" si="33"/>
        <v/>
      </c>
      <c r="AX27" s="380" t="str">
        <f t="shared" si="33"/>
        <v/>
      </c>
      <c r="AY27" s="26" t="str">
        <f t="shared" si="33"/>
        <v/>
      </c>
      <c r="AZ27" s="378" t="str">
        <f t="shared" si="33"/>
        <v/>
      </c>
      <c r="BA27" s="379" t="str">
        <f t="shared" si="33"/>
        <v/>
      </c>
      <c r="BB27" s="380" t="str">
        <f t="shared" si="34"/>
        <v/>
      </c>
      <c r="BC27" s="26" t="str">
        <f t="shared" si="34"/>
        <v/>
      </c>
      <c r="BD27" s="378" t="str">
        <f t="shared" si="34"/>
        <v/>
      </c>
      <c r="BE27" s="379" t="str">
        <f t="shared" si="34"/>
        <v/>
      </c>
      <c r="BF27" s="380" t="str">
        <f t="shared" si="34"/>
        <v/>
      </c>
      <c r="BG27" s="26" t="str">
        <f t="shared" si="34"/>
        <v/>
      </c>
      <c r="BH27" s="378" t="str">
        <f t="shared" si="34"/>
        <v/>
      </c>
      <c r="BI27" s="379" t="str">
        <f t="shared" si="34"/>
        <v/>
      </c>
      <c r="BJ27" s="380" t="str">
        <f t="shared" si="34"/>
        <v/>
      </c>
      <c r="BK27" s="26" t="str">
        <f t="shared" si="34"/>
        <v/>
      </c>
      <c r="BL27" s="378" t="str">
        <f t="shared" si="35"/>
        <v/>
      </c>
      <c r="BM27" s="379" t="str">
        <f t="shared" si="35"/>
        <v/>
      </c>
      <c r="BN27" s="380" t="str">
        <f t="shared" si="35"/>
        <v/>
      </c>
      <c r="BO27" s="26" t="str">
        <f t="shared" si="35"/>
        <v/>
      </c>
      <c r="BP27" s="378" t="str">
        <f t="shared" si="35"/>
        <v/>
      </c>
      <c r="BQ27" s="379" t="str">
        <f t="shared" si="35"/>
        <v/>
      </c>
      <c r="BR27" s="380" t="str">
        <f t="shared" si="35"/>
        <v/>
      </c>
      <c r="BS27" s="26" t="str">
        <f t="shared" si="35"/>
        <v/>
      </c>
      <c r="BT27" s="378" t="str">
        <f t="shared" si="35"/>
        <v/>
      </c>
      <c r="BU27" s="379" t="str">
        <f t="shared" si="35"/>
        <v/>
      </c>
      <c r="BV27" s="380" t="str">
        <f t="shared" si="36"/>
        <v/>
      </c>
      <c r="BW27" s="26" t="str">
        <f t="shared" si="36"/>
        <v/>
      </c>
      <c r="BX27" s="378" t="str">
        <f t="shared" si="36"/>
        <v/>
      </c>
      <c r="BY27" s="379" t="str">
        <f t="shared" si="36"/>
        <v/>
      </c>
      <c r="BZ27" s="380" t="str">
        <f t="shared" si="36"/>
        <v/>
      </c>
      <c r="CA27" s="26" t="str">
        <f t="shared" si="36"/>
        <v/>
      </c>
      <c r="CB27" s="378" t="str">
        <f t="shared" si="36"/>
        <v/>
      </c>
      <c r="CC27" s="379" t="str">
        <f t="shared" si="36"/>
        <v/>
      </c>
      <c r="CD27" s="380" t="str">
        <f t="shared" si="36"/>
        <v/>
      </c>
      <c r="CE27" s="26" t="str">
        <f t="shared" si="36"/>
        <v/>
      </c>
    </row>
    <row r="28" spans="1:95" ht="12" customHeight="1">
      <c r="A28" s="362">
        <v>25</v>
      </c>
      <c r="B28" s="21">
        <f>IF(情報!$C26="","",情報!$C26)</f>
        <v>124</v>
      </c>
      <c r="C28" s="22" t="str">
        <f t="shared" si="0"/>
        <v/>
      </c>
      <c r="D28" s="378" t="str">
        <f t="shared" si="29"/>
        <v/>
      </c>
      <c r="E28" s="379" t="str">
        <f t="shared" si="29"/>
        <v/>
      </c>
      <c r="F28" s="380" t="str">
        <f t="shared" si="29"/>
        <v/>
      </c>
      <c r="G28" s="26" t="str">
        <f t="shared" si="29"/>
        <v/>
      </c>
      <c r="H28" s="378" t="str">
        <f t="shared" si="29"/>
        <v/>
      </c>
      <c r="I28" s="379" t="str">
        <f t="shared" si="29"/>
        <v/>
      </c>
      <c r="J28" s="380" t="str">
        <f t="shared" si="29"/>
        <v/>
      </c>
      <c r="K28" s="26" t="str">
        <f t="shared" si="29"/>
        <v/>
      </c>
      <c r="L28" s="378" t="str">
        <f t="shared" si="29"/>
        <v/>
      </c>
      <c r="M28" s="379" t="str">
        <f t="shared" si="29"/>
        <v/>
      </c>
      <c r="N28" s="380" t="str">
        <f t="shared" si="30"/>
        <v/>
      </c>
      <c r="O28" s="26" t="str">
        <f t="shared" si="30"/>
        <v/>
      </c>
      <c r="P28" s="378" t="str">
        <f t="shared" si="30"/>
        <v/>
      </c>
      <c r="Q28" s="379" t="str">
        <f t="shared" si="30"/>
        <v/>
      </c>
      <c r="R28" s="380" t="str">
        <f t="shared" si="30"/>
        <v/>
      </c>
      <c r="S28" s="26" t="str">
        <f t="shared" si="30"/>
        <v/>
      </c>
      <c r="T28" s="378" t="str">
        <f t="shared" si="30"/>
        <v/>
      </c>
      <c r="U28" s="379" t="str">
        <f t="shared" si="30"/>
        <v/>
      </c>
      <c r="V28" s="380" t="str">
        <f t="shared" si="30"/>
        <v/>
      </c>
      <c r="W28" s="26" t="str">
        <f t="shared" si="30"/>
        <v/>
      </c>
      <c r="X28" s="378" t="str">
        <f t="shared" si="31"/>
        <v/>
      </c>
      <c r="Y28" s="379" t="str">
        <f t="shared" si="31"/>
        <v/>
      </c>
      <c r="Z28" s="380" t="str">
        <f t="shared" si="31"/>
        <v/>
      </c>
      <c r="AA28" s="26" t="str">
        <f t="shared" si="31"/>
        <v/>
      </c>
      <c r="AB28" s="378" t="str">
        <f t="shared" si="31"/>
        <v/>
      </c>
      <c r="AC28" s="379" t="str">
        <f t="shared" si="31"/>
        <v/>
      </c>
      <c r="AD28" s="380" t="str">
        <f t="shared" si="31"/>
        <v/>
      </c>
      <c r="AE28" s="26" t="str">
        <f t="shared" si="31"/>
        <v/>
      </c>
      <c r="AF28" s="378" t="str">
        <f t="shared" si="31"/>
        <v/>
      </c>
      <c r="AG28" s="379" t="str">
        <f t="shared" si="31"/>
        <v/>
      </c>
      <c r="AH28" s="380" t="str">
        <f t="shared" si="32"/>
        <v/>
      </c>
      <c r="AI28" s="26" t="str">
        <f t="shared" si="32"/>
        <v/>
      </c>
      <c r="AJ28" s="378" t="str">
        <f t="shared" si="32"/>
        <v/>
      </c>
      <c r="AK28" s="379" t="str">
        <f t="shared" si="32"/>
        <v/>
      </c>
      <c r="AL28" s="380" t="str">
        <f t="shared" si="32"/>
        <v/>
      </c>
      <c r="AM28" s="26" t="str">
        <f t="shared" si="32"/>
        <v/>
      </c>
      <c r="AN28" s="378" t="str">
        <f t="shared" si="32"/>
        <v/>
      </c>
      <c r="AO28" s="379" t="str">
        <f t="shared" si="32"/>
        <v/>
      </c>
      <c r="AP28" s="380" t="str">
        <f t="shared" si="32"/>
        <v/>
      </c>
      <c r="AQ28" s="26" t="str">
        <f t="shared" si="32"/>
        <v/>
      </c>
      <c r="AR28" s="378" t="str">
        <f t="shared" si="33"/>
        <v/>
      </c>
      <c r="AS28" s="379" t="str">
        <f t="shared" si="33"/>
        <v/>
      </c>
      <c r="AT28" s="380" t="str">
        <f t="shared" si="33"/>
        <v/>
      </c>
      <c r="AU28" s="26" t="str">
        <f t="shared" si="33"/>
        <v/>
      </c>
      <c r="AV28" s="378" t="str">
        <f t="shared" si="33"/>
        <v/>
      </c>
      <c r="AW28" s="379" t="str">
        <f t="shared" si="33"/>
        <v/>
      </c>
      <c r="AX28" s="380" t="str">
        <f t="shared" si="33"/>
        <v/>
      </c>
      <c r="AY28" s="26" t="str">
        <f t="shared" si="33"/>
        <v/>
      </c>
      <c r="AZ28" s="378" t="str">
        <f t="shared" si="33"/>
        <v/>
      </c>
      <c r="BA28" s="379" t="str">
        <f t="shared" si="33"/>
        <v/>
      </c>
      <c r="BB28" s="380" t="str">
        <f t="shared" si="34"/>
        <v/>
      </c>
      <c r="BC28" s="26" t="str">
        <f t="shared" si="34"/>
        <v/>
      </c>
      <c r="BD28" s="378" t="str">
        <f t="shared" si="34"/>
        <v/>
      </c>
      <c r="BE28" s="379" t="str">
        <f t="shared" si="34"/>
        <v/>
      </c>
      <c r="BF28" s="380" t="str">
        <f t="shared" si="34"/>
        <v/>
      </c>
      <c r="BG28" s="26" t="str">
        <f t="shared" si="34"/>
        <v/>
      </c>
      <c r="BH28" s="378" t="str">
        <f t="shared" si="34"/>
        <v/>
      </c>
      <c r="BI28" s="379" t="str">
        <f t="shared" si="34"/>
        <v/>
      </c>
      <c r="BJ28" s="380" t="str">
        <f t="shared" si="34"/>
        <v/>
      </c>
      <c r="BK28" s="26" t="str">
        <f t="shared" si="34"/>
        <v/>
      </c>
      <c r="BL28" s="378" t="str">
        <f t="shared" si="35"/>
        <v/>
      </c>
      <c r="BM28" s="379" t="str">
        <f t="shared" si="35"/>
        <v/>
      </c>
      <c r="BN28" s="380" t="str">
        <f t="shared" si="35"/>
        <v/>
      </c>
      <c r="BO28" s="26" t="str">
        <f t="shared" si="35"/>
        <v/>
      </c>
      <c r="BP28" s="378" t="str">
        <f t="shared" si="35"/>
        <v/>
      </c>
      <c r="BQ28" s="379" t="str">
        <f t="shared" si="35"/>
        <v/>
      </c>
      <c r="BR28" s="380" t="str">
        <f t="shared" si="35"/>
        <v/>
      </c>
      <c r="BS28" s="26" t="str">
        <f t="shared" si="35"/>
        <v/>
      </c>
      <c r="BT28" s="378" t="str">
        <f t="shared" si="35"/>
        <v/>
      </c>
      <c r="BU28" s="379" t="str">
        <f t="shared" si="35"/>
        <v/>
      </c>
      <c r="BV28" s="380" t="str">
        <f t="shared" si="36"/>
        <v/>
      </c>
      <c r="BW28" s="26" t="str">
        <f t="shared" si="36"/>
        <v/>
      </c>
      <c r="BX28" s="378" t="str">
        <f t="shared" si="36"/>
        <v/>
      </c>
      <c r="BY28" s="379" t="str">
        <f t="shared" si="36"/>
        <v/>
      </c>
      <c r="BZ28" s="380" t="str">
        <f t="shared" si="36"/>
        <v/>
      </c>
      <c r="CA28" s="26" t="str">
        <f t="shared" si="36"/>
        <v/>
      </c>
      <c r="CB28" s="378" t="str">
        <f t="shared" si="36"/>
        <v/>
      </c>
      <c r="CC28" s="379" t="str">
        <f t="shared" si="36"/>
        <v/>
      </c>
      <c r="CD28" s="380" t="str">
        <f t="shared" si="36"/>
        <v/>
      </c>
      <c r="CE28" s="26" t="str">
        <f t="shared" si="36"/>
        <v/>
      </c>
    </row>
    <row r="29" spans="1:95" ht="12" customHeight="1">
      <c r="A29" s="362">
        <v>26</v>
      </c>
      <c r="B29" s="27">
        <f>IF(情報!$C27="","",情報!$C27)</f>
        <v>125</v>
      </c>
      <c r="C29" s="28" t="str">
        <f t="shared" si="0"/>
        <v/>
      </c>
      <c r="D29" s="384" t="str">
        <f t="shared" si="29"/>
        <v/>
      </c>
      <c r="E29" s="385" t="str">
        <f t="shared" si="29"/>
        <v/>
      </c>
      <c r="F29" s="386" t="str">
        <f t="shared" si="29"/>
        <v/>
      </c>
      <c r="G29" s="32" t="str">
        <f t="shared" si="29"/>
        <v/>
      </c>
      <c r="H29" s="384" t="str">
        <f t="shared" si="29"/>
        <v/>
      </c>
      <c r="I29" s="385" t="str">
        <f t="shared" si="29"/>
        <v/>
      </c>
      <c r="J29" s="386" t="str">
        <f t="shared" si="29"/>
        <v/>
      </c>
      <c r="K29" s="32" t="str">
        <f t="shared" si="29"/>
        <v/>
      </c>
      <c r="L29" s="384" t="str">
        <f t="shared" si="29"/>
        <v/>
      </c>
      <c r="M29" s="385" t="str">
        <f t="shared" si="29"/>
        <v/>
      </c>
      <c r="N29" s="386" t="str">
        <f t="shared" si="30"/>
        <v/>
      </c>
      <c r="O29" s="32" t="str">
        <f t="shared" si="30"/>
        <v/>
      </c>
      <c r="P29" s="384" t="str">
        <f t="shared" si="30"/>
        <v/>
      </c>
      <c r="Q29" s="385" t="str">
        <f t="shared" si="30"/>
        <v/>
      </c>
      <c r="R29" s="386" t="str">
        <f t="shared" si="30"/>
        <v/>
      </c>
      <c r="S29" s="32" t="str">
        <f t="shared" si="30"/>
        <v/>
      </c>
      <c r="T29" s="384" t="str">
        <f t="shared" si="30"/>
        <v/>
      </c>
      <c r="U29" s="385" t="str">
        <f t="shared" si="30"/>
        <v/>
      </c>
      <c r="V29" s="386" t="str">
        <f t="shared" si="30"/>
        <v/>
      </c>
      <c r="W29" s="32" t="str">
        <f t="shared" si="30"/>
        <v/>
      </c>
      <c r="X29" s="384" t="str">
        <f t="shared" si="31"/>
        <v/>
      </c>
      <c r="Y29" s="385" t="str">
        <f t="shared" si="31"/>
        <v/>
      </c>
      <c r="Z29" s="386" t="str">
        <f t="shared" si="31"/>
        <v/>
      </c>
      <c r="AA29" s="32" t="str">
        <f t="shared" si="31"/>
        <v/>
      </c>
      <c r="AB29" s="384" t="str">
        <f t="shared" si="31"/>
        <v/>
      </c>
      <c r="AC29" s="385" t="str">
        <f t="shared" si="31"/>
        <v/>
      </c>
      <c r="AD29" s="386" t="str">
        <f t="shared" si="31"/>
        <v/>
      </c>
      <c r="AE29" s="32" t="str">
        <f t="shared" si="31"/>
        <v/>
      </c>
      <c r="AF29" s="384" t="str">
        <f t="shared" si="31"/>
        <v/>
      </c>
      <c r="AG29" s="385" t="str">
        <f t="shared" si="31"/>
        <v/>
      </c>
      <c r="AH29" s="386" t="str">
        <f t="shared" si="32"/>
        <v/>
      </c>
      <c r="AI29" s="32" t="str">
        <f t="shared" si="32"/>
        <v/>
      </c>
      <c r="AJ29" s="384" t="str">
        <f t="shared" si="32"/>
        <v/>
      </c>
      <c r="AK29" s="385" t="str">
        <f t="shared" si="32"/>
        <v/>
      </c>
      <c r="AL29" s="386" t="str">
        <f t="shared" si="32"/>
        <v/>
      </c>
      <c r="AM29" s="32" t="str">
        <f t="shared" si="32"/>
        <v/>
      </c>
      <c r="AN29" s="384" t="str">
        <f t="shared" si="32"/>
        <v/>
      </c>
      <c r="AO29" s="385" t="str">
        <f t="shared" si="32"/>
        <v/>
      </c>
      <c r="AP29" s="386" t="str">
        <f t="shared" si="32"/>
        <v/>
      </c>
      <c r="AQ29" s="32" t="str">
        <f t="shared" si="32"/>
        <v/>
      </c>
      <c r="AR29" s="384" t="str">
        <f t="shared" si="33"/>
        <v/>
      </c>
      <c r="AS29" s="385" t="str">
        <f t="shared" si="33"/>
        <v/>
      </c>
      <c r="AT29" s="386" t="str">
        <f t="shared" si="33"/>
        <v/>
      </c>
      <c r="AU29" s="32" t="str">
        <f t="shared" si="33"/>
        <v/>
      </c>
      <c r="AV29" s="384" t="str">
        <f t="shared" si="33"/>
        <v/>
      </c>
      <c r="AW29" s="385" t="str">
        <f t="shared" si="33"/>
        <v/>
      </c>
      <c r="AX29" s="386" t="str">
        <f t="shared" si="33"/>
        <v/>
      </c>
      <c r="AY29" s="32" t="str">
        <f t="shared" si="33"/>
        <v/>
      </c>
      <c r="AZ29" s="384" t="str">
        <f t="shared" si="33"/>
        <v/>
      </c>
      <c r="BA29" s="385" t="str">
        <f t="shared" si="33"/>
        <v/>
      </c>
      <c r="BB29" s="386" t="str">
        <f t="shared" si="34"/>
        <v/>
      </c>
      <c r="BC29" s="32" t="str">
        <f t="shared" si="34"/>
        <v/>
      </c>
      <c r="BD29" s="384" t="str">
        <f t="shared" si="34"/>
        <v/>
      </c>
      <c r="BE29" s="385" t="str">
        <f t="shared" si="34"/>
        <v/>
      </c>
      <c r="BF29" s="386" t="str">
        <f t="shared" si="34"/>
        <v/>
      </c>
      <c r="BG29" s="32" t="str">
        <f t="shared" si="34"/>
        <v/>
      </c>
      <c r="BH29" s="384" t="str">
        <f t="shared" si="34"/>
        <v/>
      </c>
      <c r="BI29" s="385" t="str">
        <f t="shared" si="34"/>
        <v/>
      </c>
      <c r="BJ29" s="386" t="str">
        <f t="shared" si="34"/>
        <v/>
      </c>
      <c r="BK29" s="32" t="str">
        <f t="shared" si="34"/>
        <v/>
      </c>
      <c r="BL29" s="384" t="str">
        <f t="shared" si="35"/>
        <v/>
      </c>
      <c r="BM29" s="385" t="str">
        <f t="shared" si="35"/>
        <v/>
      </c>
      <c r="BN29" s="386" t="str">
        <f t="shared" si="35"/>
        <v/>
      </c>
      <c r="BO29" s="32" t="str">
        <f t="shared" si="35"/>
        <v/>
      </c>
      <c r="BP29" s="384" t="str">
        <f t="shared" si="35"/>
        <v/>
      </c>
      <c r="BQ29" s="385" t="str">
        <f t="shared" si="35"/>
        <v/>
      </c>
      <c r="BR29" s="386" t="str">
        <f t="shared" si="35"/>
        <v/>
      </c>
      <c r="BS29" s="32" t="str">
        <f t="shared" si="35"/>
        <v/>
      </c>
      <c r="BT29" s="384" t="str">
        <f t="shared" si="35"/>
        <v/>
      </c>
      <c r="BU29" s="385" t="str">
        <f t="shared" si="35"/>
        <v/>
      </c>
      <c r="BV29" s="386" t="str">
        <f t="shared" si="36"/>
        <v/>
      </c>
      <c r="BW29" s="32" t="str">
        <f t="shared" si="36"/>
        <v/>
      </c>
      <c r="BX29" s="384" t="str">
        <f t="shared" si="36"/>
        <v/>
      </c>
      <c r="BY29" s="385" t="str">
        <f t="shared" si="36"/>
        <v/>
      </c>
      <c r="BZ29" s="386" t="str">
        <f t="shared" si="36"/>
        <v/>
      </c>
      <c r="CA29" s="32" t="str">
        <f t="shared" si="36"/>
        <v/>
      </c>
      <c r="CB29" s="384" t="str">
        <f t="shared" si="36"/>
        <v/>
      </c>
      <c r="CC29" s="385" t="str">
        <f t="shared" si="36"/>
        <v/>
      </c>
      <c r="CD29" s="386" t="str">
        <f t="shared" si="36"/>
        <v/>
      </c>
      <c r="CE29" s="32" t="str">
        <f t="shared" si="36"/>
        <v/>
      </c>
    </row>
    <row r="30" spans="1:95" ht="12" customHeight="1">
      <c r="A30" s="362">
        <v>27</v>
      </c>
      <c r="B30" s="33">
        <f>IF(情報!$C28="","",情報!$C28)</f>
        <v>126</v>
      </c>
      <c r="C30" s="34" t="str">
        <f t="shared" si="0"/>
        <v/>
      </c>
      <c r="D30" s="390" t="str">
        <f t="shared" si="29"/>
        <v/>
      </c>
      <c r="E30" s="391" t="str">
        <f t="shared" si="29"/>
        <v/>
      </c>
      <c r="F30" s="392" t="str">
        <f t="shared" si="29"/>
        <v/>
      </c>
      <c r="G30" s="38" t="str">
        <f t="shared" si="29"/>
        <v/>
      </c>
      <c r="H30" s="390" t="str">
        <f t="shared" si="29"/>
        <v/>
      </c>
      <c r="I30" s="391" t="str">
        <f t="shared" si="29"/>
        <v/>
      </c>
      <c r="J30" s="392" t="str">
        <f t="shared" si="29"/>
        <v/>
      </c>
      <c r="K30" s="38" t="str">
        <f t="shared" si="29"/>
        <v/>
      </c>
      <c r="L30" s="390" t="str">
        <f t="shared" si="29"/>
        <v/>
      </c>
      <c r="M30" s="391" t="str">
        <f t="shared" si="29"/>
        <v/>
      </c>
      <c r="N30" s="392" t="str">
        <f t="shared" si="30"/>
        <v/>
      </c>
      <c r="O30" s="38" t="str">
        <f t="shared" si="30"/>
        <v/>
      </c>
      <c r="P30" s="390" t="str">
        <f t="shared" si="30"/>
        <v/>
      </c>
      <c r="Q30" s="391" t="str">
        <f t="shared" si="30"/>
        <v/>
      </c>
      <c r="R30" s="392" t="str">
        <f t="shared" si="30"/>
        <v/>
      </c>
      <c r="S30" s="38" t="str">
        <f t="shared" si="30"/>
        <v/>
      </c>
      <c r="T30" s="390" t="str">
        <f t="shared" si="30"/>
        <v/>
      </c>
      <c r="U30" s="391" t="str">
        <f t="shared" si="30"/>
        <v/>
      </c>
      <c r="V30" s="392" t="str">
        <f t="shared" si="30"/>
        <v/>
      </c>
      <c r="W30" s="38" t="str">
        <f t="shared" si="30"/>
        <v/>
      </c>
      <c r="X30" s="390" t="str">
        <f t="shared" si="31"/>
        <v/>
      </c>
      <c r="Y30" s="391" t="str">
        <f t="shared" si="31"/>
        <v/>
      </c>
      <c r="Z30" s="392" t="str">
        <f t="shared" si="31"/>
        <v/>
      </c>
      <c r="AA30" s="38" t="str">
        <f t="shared" si="31"/>
        <v/>
      </c>
      <c r="AB30" s="390" t="str">
        <f t="shared" si="31"/>
        <v/>
      </c>
      <c r="AC30" s="391" t="str">
        <f t="shared" si="31"/>
        <v/>
      </c>
      <c r="AD30" s="392" t="str">
        <f t="shared" si="31"/>
        <v/>
      </c>
      <c r="AE30" s="38" t="str">
        <f t="shared" si="31"/>
        <v/>
      </c>
      <c r="AF30" s="390" t="str">
        <f t="shared" si="31"/>
        <v/>
      </c>
      <c r="AG30" s="391" t="str">
        <f t="shared" si="31"/>
        <v/>
      </c>
      <c r="AH30" s="392" t="str">
        <f t="shared" si="32"/>
        <v/>
      </c>
      <c r="AI30" s="38" t="str">
        <f t="shared" si="32"/>
        <v/>
      </c>
      <c r="AJ30" s="390" t="str">
        <f t="shared" si="32"/>
        <v/>
      </c>
      <c r="AK30" s="391" t="str">
        <f t="shared" si="32"/>
        <v/>
      </c>
      <c r="AL30" s="392" t="str">
        <f t="shared" si="32"/>
        <v/>
      </c>
      <c r="AM30" s="38" t="str">
        <f t="shared" si="32"/>
        <v/>
      </c>
      <c r="AN30" s="390" t="str">
        <f t="shared" si="32"/>
        <v/>
      </c>
      <c r="AO30" s="391" t="str">
        <f t="shared" si="32"/>
        <v/>
      </c>
      <c r="AP30" s="392" t="str">
        <f t="shared" si="32"/>
        <v/>
      </c>
      <c r="AQ30" s="38" t="str">
        <f t="shared" si="32"/>
        <v/>
      </c>
      <c r="AR30" s="390" t="str">
        <f t="shared" si="33"/>
        <v/>
      </c>
      <c r="AS30" s="391" t="str">
        <f t="shared" si="33"/>
        <v/>
      </c>
      <c r="AT30" s="392" t="str">
        <f t="shared" si="33"/>
        <v/>
      </c>
      <c r="AU30" s="38" t="str">
        <f t="shared" si="33"/>
        <v/>
      </c>
      <c r="AV30" s="390" t="str">
        <f t="shared" si="33"/>
        <v/>
      </c>
      <c r="AW30" s="391" t="str">
        <f t="shared" si="33"/>
        <v/>
      </c>
      <c r="AX30" s="392" t="str">
        <f t="shared" si="33"/>
        <v/>
      </c>
      <c r="AY30" s="38" t="str">
        <f t="shared" si="33"/>
        <v/>
      </c>
      <c r="AZ30" s="390" t="str">
        <f t="shared" si="33"/>
        <v/>
      </c>
      <c r="BA30" s="391" t="str">
        <f t="shared" si="33"/>
        <v/>
      </c>
      <c r="BB30" s="392" t="str">
        <f t="shared" si="34"/>
        <v/>
      </c>
      <c r="BC30" s="38" t="str">
        <f t="shared" si="34"/>
        <v/>
      </c>
      <c r="BD30" s="390" t="str">
        <f t="shared" si="34"/>
        <v/>
      </c>
      <c r="BE30" s="391" t="str">
        <f t="shared" si="34"/>
        <v/>
      </c>
      <c r="BF30" s="392" t="str">
        <f t="shared" si="34"/>
        <v/>
      </c>
      <c r="BG30" s="38" t="str">
        <f t="shared" si="34"/>
        <v/>
      </c>
      <c r="BH30" s="390" t="str">
        <f t="shared" si="34"/>
        <v/>
      </c>
      <c r="BI30" s="391" t="str">
        <f t="shared" si="34"/>
        <v/>
      </c>
      <c r="BJ30" s="392" t="str">
        <f t="shared" si="34"/>
        <v/>
      </c>
      <c r="BK30" s="38" t="str">
        <f t="shared" si="34"/>
        <v/>
      </c>
      <c r="BL30" s="390" t="str">
        <f t="shared" si="35"/>
        <v/>
      </c>
      <c r="BM30" s="391" t="str">
        <f t="shared" si="35"/>
        <v/>
      </c>
      <c r="BN30" s="392" t="str">
        <f t="shared" si="35"/>
        <v/>
      </c>
      <c r="BO30" s="38" t="str">
        <f t="shared" si="35"/>
        <v/>
      </c>
      <c r="BP30" s="390" t="str">
        <f t="shared" si="35"/>
        <v/>
      </c>
      <c r="BQ30" s="391" t="str">
        <f t="shared" si="35"/>
        <v/>
      </c>
      <c r="BR30" s="392" t="str">
        <f t="shared" si="35"/>
        <v/>
      </c>
      <c r="BS30" s="38" t="str">
        <f t="shared" si="35"/>
        <v/>
      </c>
      <c r="BT30" s="390" t="str">
        <f t="shared" si="35"/>
        <v/>
      </c>
      <c r="BU30" s="391" t="str">
        <f t="shared" si="35"/>
        <v/>
      </c>
      <c r="BV30" s="392" t="str">
        <f t="shared" si="36"/>
        <v/>
      </c>
      <c r="BW30" s="38" t="str">
        <f t="shared" si="36"/>
        <v/>
      </c>
      <c r="BX30" s="390" t="str">
        <f t="shared" si="36"/>
        <v/>
      </c>
      <c r="BY30" s="391" t="str">
        <f t="shared" si="36"/>
        <v/>
      </c>
      <c r="BZ30" s="392" t="str">
        <f t="shared" si="36"/>
        <v/>
      </c>
      <c r="CA30" s="38" t="str">
        <f t="shared" si="36"/>
        <v/>
      </c>
      <c r="CB30" s="390" t="str">
        <f t="shared" si="36"/>
        <v/>
      </c>
      <c r="CC30" s="391" t="str">
        <f t="shared" si="36"/>
        <v/>
      </c>
      <c r="CD30" s="392" t="str">
        <f t="shared" si="36"/>
        <v/>
      </c>
      <c r="CE30" s="38" t="str">
        <f t="shared" si="36"/>
        <v/>
      </c>
    </row>
    <row r="31" spans="1:95" ht="12" customHeight="1">
      <c r="A31" s="362">
        <v>28</v>
      </c>
      <c r="B31" s="21">
        <f>IF(情報!$C29="","",情報!$C29)</f>
        <v>127</v>
      </c>
      <c r="C31" s="22" t="str">
        <f t="shared" si="0"/>
        <v/>
      </c>
      <c r="D31" s="378" t="str">
        <f t="shared" si="29"/>
        <v/>
      </c>
      <c r="E31" s="379" t="str">
        <f t="shared" si="29"/>
        <v/>
      </c>
      <c r="F31" s="380" t="str">
        <f t="shared" si="29"/>
        <v/>
      </c>
      <c r="G31" s="26" t="str">
        <f t="shared" si="29"/>
        <v/>
      </c>
      <c r="H31" s="378" t="str">
        <f t="shared" si="29"/>
        <v/>
      </c>
      <c r="I31" s="379" t="str">
        <f t="shared" si="29"/>
        <v/>
      </c>
      <c r="J31" s="380" t="str">
        <f t="shared" si="29"/>
        <v/>
      </c>
      <c r="K31" s="26" t="str">
        <f t="shared" si="29"/>
        <v/>
      </c>
      <c r="L31" s="378" t="str">
        <f t="shared" si="29"/>
        <v/>
      </c>
      <c r="M31" s="379" t="str">
        <f t="shared" si="29"/>
        <v/>
      </c>
      <c r="N31" s="380" t="str">
        <f t="shared" si="30"/>
        <v/>
      </c>
      <c r="O31" s="26" t="str">
        <f t="shared" si="30"/>
        <v/>
      </c>
      <c r="P31" s="378" t="str">
        <f t="shared" si="30"/>
        <v/>
      </c>
      <c r="Q31" s="379" t="str">
        <f t="shared" si="30"/>
        <v/>
      </c>
      <c r="R31" s="380" t="str">
        <f t="shared" si="30"/>
        <v/>
      </c>
      <c r="S31" s="26" t="str">
        <f t="shared" si="30"/>
        <v/>
      </c>
      <c r="T31" s="378" t="str">
        <f t="shared" si="30"/>
        <v/>
      </c>
      <c r="U31" s="379" t="str">
        <f t="shared" si="30"/>
        <v/>
      </c>
      <c r="V31" s="380" t="str">
        <f t="shared" si="30"/>
        <v/>
      </c>
      <c r="W31" s="26" t="str">
        <f t="shared" si="30"/>
        <v/>
      </c>
      <c r="X31" s="378" t="str">
        <f t="shared" si="31"/>
        <v/>
      </c>
      <c r="Y31" s="379" t="str">
        <f t="shared" si="31"/>
        <v/>
      </c>
      <c r="Z31" s="380" t="str">
        <f t="shared" si="31"/>
        <v/>
      </c>
      <c r="AA31" s="26" t="str">
        <f t="shared" si="31"/>
        <v/>
      </c>
      <c r="AB31" s="378" t="str">
        <f t="shared" si="31"/>
        <v/>
      </c>
      <c r="AC31" s="379" t="str">
        <f t="shared" si="31"/>
        <v/>
      </c>
      <c r="AD31" s="380" t="str">
        <f t="shared" si="31"/>
        <v/>
      </c>
      <c r="AE31" s="26" t="str">
        <f t="shared" si="31"/>
        <v/>
      </c>
      <c r="AF31" s="378" t="str">
        <f t="shared" si="31"/>
        <v/>
      </c>
      <c r="AG31" s="379" t="str">
        <f t="shared" si="31"/>
        <v/>
      </c>
      <c r="AH31" s="380" t="str">
        <f t="shared" si="32"/>
        <v/>
      </c>
      <c r="AI31" s="26" t="str">
        <f t="shared" si="32"/>
        <v/>
      </c>
      <c r="AJ31" s="378" t="str">
        <f t="shared" si="32"/>
        <v/>
      </c>
      <c r="AK31" s="379" t="str">
        <f t="shared" si="32"/>
        <v/>
      </c>
      <c r="AL31" s="380" t="str">
        <f t="shared" si="32"/>
        <v/>
      </c>
      <c r="AM31" s="26" t="str">
        <f t="shared" si="32"/>
        <v/>
      </c>
      <c r="AN31" s="378" t="str">
        <f t="shared" si="32"/>
        <v/>
      </c>
      <c r="AO31" s="379" t="str">
        <f t="shared" si="32"/>
        <v/>
      </c>
      <c r="AP31" s="380" t="str">
        <f t="shared" si="32"/>
        <v/>
      </c>
      <c r="AQ31" s="26" t="str">
        <f t="shared" si="32"/>
        <v/>
      </c>
      <c r="AR31" s="378" t="str">
        <f t="shared" si="33"/>
        <v/>
      </c>
      <c r="AS31" s="379" t="str">
        <f t="shared" si="33"/>
        <v/>
      </c>
      <c r="AT31" s="380" t="str">
        <f t="shared" si="33"/>
        <v/>
      </c>
      <c r="AU31" s="26" t="str">
        <f t="shared" si="33"/>
        <v/>
      </c>
      <c r="AV31" s="378" t="str">
        <f t="shared" si="33"/>
        <v/>
      </c>
      <c r="AW31" s="379" t="str">
        <f t="shared" si="33"/>
        <v/>
      </c>
      <c r="AX31" s="380" t="str">
        <f t="shared" si="33"/>
        <v/>
      </c>
      <c r="AY31" s="26" t="str">
        <f t="shared" si="33"/>
        <v/>
      </c>
      <c r="AZ31" s="378" t="str">
        <f t="shared" si="33"/>
        <v/>
      </c>
      <c r="BA31" s="379" t="str">
        <f t="shared" si="33"/>
        <v/>
      </c>
      <c r="BB31" s="380" t="str">
        <f t="shared" si="34"/>
        <v/>
      </c>
      <c r="BC31" s="26" t="str">
        <f t="shared" si="34"/>
        <v/>
      </c>
      <c r="BD31" s="378" t="str">
        <f t="shared" si="34"/>
        <v/>
      </c>
      <c r="BE31" s="379" t="str">
        <f t="shared" si="34"/>
        <v/>
      </c>
      <c r="BF31" s="380" t="str">
        <f t="shared" si="34"/>
        <v/>
      </c>
      <c r="BG31" s="26" t="str">
        <f t="shared" si="34"/>
        <v/>
      </c>
      <c r="BH31" s="378" t="str">
        <f t="shared" si="34"/>
        <v/>
      </c>
      <c r="BI31" s="379" t="str">
        <f t="shared" si="34"/>
        <v/>
      </c>
      <c r="BJ31" s="380" t="str">
        <f t="shared" si="34"/>
        <v/>
      </c>
      <c r="BK31" s="26" t="str">
        <f t="shared" si="34"/>
        <v/>
      </c>
      <c r="BL31" s="378" t="str">
        <f t="shared" si="35"/>
        <v/>
      </c>
      <c r="BM31" s="379" t="str">
        <f t="shared" si="35"/>
        <v/>
      </c>
      <c r="BN31" s="380" t="str">
        <f t="shared" si="35"/>
        <v/>
      </c>
      <c r="BO31" s="26" t="str">
        <f t="shared" si="35"/>
        <v/>
      </c>
      <c r="BP31" s="378" t="str">
        <f t="shared" si="35"/>
        <v/>
      </c>
      <c r="BQ31" s="379" t="str">
        <f t="shared" si="35"/>
        <v/>
      </c>
      <c r="BR31" s="380" t="str">
        <f t="shared" si="35"/>
        <v/>
      </c>
      <c r="BS31" s="26" t="str">
        <f t="shared" si="35"/>
        <v/>
      </c>
      <c r="BT31" s="378" t="str">
        <f t="shared" si="35"/>
        <v/>
      </c>
      <c r="BU31" s="379" t="str">
        <f t="shared" si="35"/>
        <v/>
      </c>
      <c r="BV31" s="380" t="str">
        <f t="shared" si="36"/>
        <v/>
      </c>
      <c r="BW31" s="26" t="str">
        <f t="shared" si="36"/>
        <v/>
      </c>
      <c r="BX31" s="378" t="str">
        <f t="shared" si="36"/>
        <v/>
      </c>
      <c r="BY31" s="379" t="str">
        <f t="shared" si="36"/>
        <v/>
      </c>
      <c r="BZ31" s="380" t="str">
        <f t="shared" si="36"/>
        <v/>
      </c>
      <c r="CA31" s="26" t="str">
        <f t="shared" si="36"/>
        <v/>
      </c>
      <c r="CB31" s="378" t="str">
        <f t="shared" si="36"/>
        <v/>
      </c>
      <c r="CC31" s="379" t="str">
        <f t="shared" si="36"/>
        <v/>
      </c>
      <c r="CD31" s="380" t="str">
        <f t="shared" si="36"/>
        <v/>
      </c>
      <c r="CE31" s="26" t="str">
        <f t="shared" si="36"/>
        <v/>
      </c>
    </row>
    <row r="32" spans="1:95" ht="12" customHeight="1">
      <c r="A32" s="362">
        <v>29</v>
      </c>
      <c r="B32" s="21">
        <f>IF(情報!$C30="","",情報!$C30)</f>
        <v>128</v>
      </c>
      <c r="C32" s="22" t="str">
        <f t="shared" si="0"/>
        <v/>
      </c>
      <c r="D32" s="378" t="str">
        <f t="shared" si="29"/>
        <v/>
      </c>
      <c r="E32" s="379" t="str">
        <f t="shared" si="29"/>
        <v/>
      </c>
      <c r="F32" s="380" t="str">
        <f t="shared" si="29"/>
        <v/>
      </c>
      <c r="G32" s="26" t="str">
        <f t="shared" si="29"/>
        <v/>
      </c>
      <c r="H32" s="378" t="str">
        <f t="shared" si="29"/>
        <v/>
      </c>
      <c r="I32" s="379" t="str">
        <f t="shared" si="29"/>
        <v/>
      </c>
      <c r="J32" s="380" t="str">
        <f t="shared" si="29"/>
        <v/>
      </c>
      <c r="K32" s="26" t="str">
        <f t="shared" si="29"/>
        <v/>
      </c>
      <c r="L32" s="378" t="str">
        <f t="shared" si="29"/>
        <v/>
      </c>
      <c r="M32" s="379" t="str">
        <f t="shared" si="29"/>
        <v/>
      </c>
      <c r="N32" s="380" t="str">
        <f t="shared" si="30"/>
        <v/>
      </c>
      <c r="O32" s="26" t="str">
        <f t="shared" si="30"/>
        <v/>
      </c>
      <c r="P32" s="378" t="str">
        <f t="shared" si="30"/>
        <v/>
      </c>
      <c r="Q32" s="379" t="str">
        <f t="shared" si="30"/>
        <v/>
      </c>
      <c r="R32" s="380" t="str">
        <f t="shared" si="30"/>
        <v/>
      </c>
      <c r="S32" s="26" t="str">
        <f t="shared" si="30"/>
        <v/>
      </c>
      <c r="T32" s="378" t="str">
        <f t="shared" si="30"/>
        <v/>
      </c>
      <c r="U32" s="379" t="str">
        <f t="shared" si="30"/>
        <v/>
      </c>
      <c r="V32" s="380" t="str">
        <f t="shared" si="30"/>
        <v/>
      </c>
      <c r="W32" s="26" t="str">
        <f t="shared" si="30"/>
        <v/>
      </c>
      <c r="X32" s="378" t="str">
        <f t="shared" si="31"/>
        <v/>
      </c>
      <c r="Y32" s="379" t="str">
        <f t="shared" si="31"/>
        <v/>
      </c>
      <c r="Z32" s="380" t="str">
        <f t="shared" si="31"/>
        <v/>
      </c>
      <c r="AA32" s="26" t="str">
        <f t="shared" si="31"/>
        <v/>
      </c>
      <c r="AB32" s="378" t="str">
        <f t="shared" si="31"/>
        <v/>
      </c>
      <c r="AC32" s="379" t="str">
        <f t="shared" si="31"/>
        <v/>
      </c>
      <c r="AD32" s="380" t="str">
        <f t="shared" si="31"/>
        <v/>
      </c>
      <c r="AE32" s="26" t="str">
        <f t="shared" si="31"/>
        <v/>
      </c>
      <c r="AF32" s="378" t="str">
        <f t="shared" si="31"/>
        <v/>
      </c>
      <c r="AG32" s="379" t="str">
        <f t="shared" si="31"/>
        <v/>
      </c>
      <c r="AH32" s="380" t="str">
        <f t="shared" si="32"/>
        <v/>
      </c>
      <c r="AI32" s="26" t="str">
        <f t="shared" si="32"/>
        <v/>
      </c>
      <c r="AJ32" s="378" t="str">
        <f t="shared" si="32"/>
        <v/>
      </c>
      <c r="AK32" s="379" t="str">
        <f t="shared" si="32"/>
        <v/>
      </c>
      <c r="AL32" s="380" t="str">
        <f t="shared" si="32"/>
        <v/>
      </c>
      <c r="AM32" s="26" t="str">
        <f t="shared" si="32"/>
        <v/>
      </c>
      <c r="AN32" s="378" t="str">
        <f t="shared" si="32"/>
        <v/>
      </c>
      <c r="AO32" s="379" t="str">
        <f t="shared" si="32"/>
        <v/>
      </c>
      <c r="AP32" s="380" t="str">
        <f t="shared" si="32"/>
        <v/>
      </c>
      <c r="AQ32" s="26" t="str">
        <f t="shared" si="32"/>
        <v/>
      </c>
      <c r="AR32" s="378" t="str">
        <f t="shared" si="33"/>
        <v/>
      </c>
      <c r="AS32" s="379" t="str">
        <f t="shared" si="33"/>
        <v/>
      </c>
      <c r="AT32" s="380" t="str">
        <f t="shared" si="33"/>
        <v/>
      </c>
      <c r="AU32" s="26" t="str">
        <f t="shared" si="33"/>
        <v/>
      </c>
      <c r="AV32" s="378" t="str">
        <f t="shared" si="33"/>
        <v/>
      </c>
      <c r="AW32" s="379" t="str">
        <f t="shared" si="33"/>
        <v/>
      </c>
      <c r="AX32" s="380" t="str">
        <f t="shared" si="33"/>
        <v/>
      </c>
      <c r="AY32" s="26" t="str">
        <f t="shared" si="33"/>
        <v/>
      </c>
      <c r="AZ32" s="378" t="str">
        <f t="shared" si="33"/>
        <v/>
      </c>
      <c r="BA32" s="379" t="str">
        <f t="shared" si="33"/>
        <v/>
      </c>
      <c r="BB32" s="380" t="str">
        <f t="shared" si="34"/>
        <v/>
      </c>
      <c r="BC32" s="26" t="str">
        <f t="shared" si="34"/>
        <v/>
      </c>
      <c r="BD32" s="378" t="str">
        <f t="shared" si="34"/>
        <v/>
      </c>
      <c r="BE32" s="379" t="str">
        <f t="shared" si="34"/>
        <v/>
      </c>
      <c r="BF32" s="380" t="str">
        <f t="shared" si="34"/>
        <v/>
      </c>
      <c r="BG32" s="26" t="str">
        <f t="shared" si="34"/>
        <v/>
      </c>
      <c r="BH32" s="378" t="str">
        <f t="shared" si="34"/>
        <v/>
      </c>
      <c r="BI32" s="379" t="str">
        <f t="shared" si="34"/>
        <v/>
      </c>
      <c r="BJ32" s="380" t="str">
        <f t="shared" si="34"/>
        <v/>
      </c>
      <c r="BK32" s="26" t="str">
        <f t="shared" si="34"/>
        <v/>
      </c>
      <c r="BL32" s="378" t="str">
        <f t="shared" si="35"/>
        <v/>
      </c>
      <c r="BM32" s="379" t="str">
        <f t="shared" si="35"/>
        <v/>
      </c>
      <c r="BN32" s="380" t="str">
        <f t="shared" si="35"/>
        <v/>
      </c>
      <c r="BO32" s="26" t="str">
        <f t="shared" si="35"/>
        <v/>
      </c>
      <c r="BP32" s="378" t="str">
        <f t="shared" si="35"/>
        <v/>
      </c>
      <c r="BQ32" s="379" t="str">
        <f t="shared" si="35"/>
        <v/>
      </c>
      <c r="BR32" s="380" t="str">
        <f t="shared" si="35"/>
        <v/>
      </c>
      <c r="BS32" s="26" t="str">
        <f t="shared" si="35"/>
        <v/>
      </c>
      <c r="BT32" s="378" t="str">
        <f t="shared" si="35"/>
        <v/>
      </c>
      <c r="BU32" s="379" t="str">
        <f t="shared" si="35"/>
        <v/>
      </c>
      <c r="BV32" s="380" t="str">
        <f t="shared" si="36"/>
        <v/>
      </c>
      <c r="BW32" s="26" t="str">
        <f t="shared" si="36"/>
        <v/>
      </c>
      <c r="BX32" s="378" t="str">
        <f t="shared" si="36"/>
        <v/>
      </c>
      <c r="BY32" s="379" t="str">
        <f t="shared" si="36"/>
        <v/>
      </c>
      <c r="BZ32" s="380" t="str">
        <f t="shared" si="36"/>
        <v/>
      </c>
      <c r="CA32" s="26" t="str">
        <f t="shared" si="36"/>
        <v/>
      </c>
      <c r="CB32" s="378" t="str">
        <f t="shared" si="36"/>
        <v/>
      </c>
      <c r="CC32" s="379" t="str">
        <f t="shared" si="36"/>
        <v/>
      </c>
      <c r="CD32" s="380" t="str">
        <f t="shared" si="36"/>
        <v/>
      </c>
      <c r="CE32" s="26" t="str">
        <f t="shared" si="36"/>
        <v/>
      </c>
    </row>
    <row r="33" spans="1:83" ht="12" customHeight="1">
      <c r="A33" s="362">
        <v>30</v>
      </c>
      <c r="B33" s="21">
        <f>IF(情報!$C31="","",情報!$C31)</f>
        <v>129</v>
      </c>
      <c r="C33" s="22" t="str">
        <f t="shared" si="0"/>
        <v/>
      </c>
      <c r="D33" s="378" t="str">
        <f t="shared" si="29"/>
        <v/>
      </c>
      <c r="E33" s="379" t="str">
        <f t="shared" si="29"/>
        <v/>
      </c>
      <c r="F33" s="380" t="str">
        <f t="shared" si="29"/>
        <v/>
      </c>
      <c r="G33" s="26" t="str">
        <f t="shared" si="29"/>
        <v/>
      </c>
      <c r="H33" s="378" t="str">
        <f t="shared" si="29"/>
        <v/>
      </c>
      <c r="I33" s="379" t="str">
        <f t="shared" si="29"/>
        <v/>
      </c>
      <c r="J33" s="380" t="str">
        <f t="shared" si="29"/>
        <v/>
      </c>
      <c r="K33" s="26" t="str">
        <f t="shared" si="29"/>
        <v/>
      </c>
      <c r="L33" s="378" t="str">
        <f t="shared" si="29"/>
        <v/>
      </c>
      <c r="M33" s="379" t="str">
        <f t="shared" si="29"/>
        <v/>
      </c>
      <c r="N33" s="380" t="str">
        <f t="shared" si="30"/>
        <v/>
      </c>
      <c r="O33" s="26" t="str">
        <f t="shared" si="30"/>
        <v/>
      </c>
      <c r="P33" s="378" t="str">
        <f t="shared" si="30"/>
        <v/>
      </c>
      <c r="Q33" s="379" t="str">
        <f t="shared" si="30"/>
        <v/>
      </c>
      <c r="R33" s="380" t="str">
        <f t="shared" si="30"/>
        <v/>
      </c>
      <c r="S33" s="26" t="str">
        <f t="shared" si="30"/>
        <v/>
      </c>
      <c r="T33" s="378" t="str">
        <f t="shared" si="30"/>
        <v/>
      </c>
      <c r="U33" s="379" t="str">
        <f t="shared" si="30"/>
        <v/>
      </c>
      <c r="V33" s="380" t="str">
        <f t="shared" si="30"/>
        <v/>
      </c>
      <c r="W33" s="26" t="str">
        <f t="shared" si="30"/>
        <v/>
      </c>
      <c r="X33" s="378" t="str">
        <f t="shared" si="31"/>
        <v/>
      </c>
      <c r="Y33" s="379" t="str">
        <f t="shared" si="31"/>
        <v/>
      </c>
      <c r="Z33" s="380" t="str">
        <f t="shared" si="31"/>
        <v/>
      </c>
      <c r="AA33" s="26" t="str">
        <f t="shared" si="31"/>
        <v/>
      </c>
      <c r="AB33" s="378" t="str">
        <f t="shared" si="31"/>
        <v/>
      </c>
      <c r="AC33" s="379" t="str">
        <f t="shared" si="31"/>
        <v/>
      </c>
      <c r="AD33" s="380" t="str">
        <f t="shared" si="31"/>
        <v/>
      </c>
      <c r="AE33" s="26" t="str">
        <f t="shared" si="31"/>
        <v/>
      </c>
      <c r="AF33" s="378" t="str">
        <f t="shared" si="31"/>
        <v/>
      </c>
      <c r="AG33" s="379" t="str">
        <f t="shared" si="31"/>
        <v/>
      </c>
      <c r="AH33" s="380" t="str">
        <f t="shared" si="32"/>
        <v/>
      </c>
      <c r="AI33" s="26" t="str">
        <f t="shared" si="32"/>
        <v/>
      </c>
      <c r="AJ33" s="378" t="str">
        <f t="shared" si="32"/>
        <v/>
      </c>
      <c r="AK33" s="379" t="str">
        <f t="shared" si="32"/>
        <v/>
      </c>
      <c r="AL33" s="380" t="str">
        <f t="shared" si="32"/>
        <v/>
      </c>
      <c r="AM33" s="26" t="str">
        <f t="shared" si="32"/>
        <v/>
      </c>
      <c r="AN33" s="378" t="str">
        <f t="shared" si="32"/>
        <v/>
      </c>
      <c r="AO33" s="379" t="str">
        <f t="shared" si="32"/>
        <v/>
      </c>
      <c r="AP33" s="380" t="str">
        <f t="shared" si="32"/>
        <v/>
      </c>
      <c r="AQ33" s="26" t="str">
        <f t="shared" si="32"/>
        <v/>
      </c>
      <c r="AR33" s="378" t="str">
        <f t="shared" si="33"/>
        <v/>
      </c>
      <c r="AS33" s="379" t="str">
        <f t="shared" si="33"/>
        <v/>
      </c>
      <c r="AT33" s="380" t="str">
        <f t="shared" si="33"/>
        <v/>
      </c>
      <c r="AU33" s="26" t="str">
        <f t="shared" si="33"/>
        <v/>
      </c>
      <c r="AV33" s="378" t="str">
        <f t="shared" si="33"/>
        <v/>
      </c>
      <c r="AW33" s="379" t="str">
        <f t="shared" si="33"/>
        <v/>
      </c>
      <c r="AX33" s="380" t="str">
        <f t="shared" si="33"/>
        <v/>
      </c>
      <c r="AY33" s="26" t="str">
        <f t="shared" si="33"/>
        <v/>
      </c>
      <c r="AZ33" s="378" t="str">
        <f t="shared" si="33"/>
        <v/>
      </c>
      <c r="BA33" s="379" t="str">
        <f t="shared" si="33"/>
        <v/>
      </c>
      <c r="BB33" s="380" t="str">
        <f t="shared" si="34"/>
        <v/>
      </c>
      <c r="BC33" s="26" t="str">
        <f t="shared" si="34"/>
        <v/>
      </c>
      <c r="BD33" s="378" t="str">
        <f t="shared" si="34"/>
        <v/>
      </c>
      <c r="BE33" s="379" t="str">
        <f t="shared" si="34"/>
        <v/>
      </c>
      <c r="BF33" s="380" t="str">
        <f t="shared" si="34"/>
        <v/>
      </c>
      <c r="BG33" s="26" t="str">
        <f t="shared" si="34"/>
        <v/>
      </c>
      <c r="BH33" s="378" t="str">
        <f t="shared" si="34"/>
        <v/>
      </c>
      <c r="BI33" s="379" t="str">
        <f t="shared" si="34"/>
        <v/>
      </c>
      <c r="BJ33" s="380" t="str">
        <f t="shared" si="34"/>
        <v/>
      </c>
      <c r="BK33" s="26" t="str">
        <f t="shared" si="34"/>
        <v/>
      </c>
      <c r="BL33" s="378" t="str">
        <f t="shared" si="35"/>
        <v/>
      </c>
      <c r="BM33" s="379" t="str">
        <f t="shared" si="35"/>
        <v/>
      </c>
      <c r="BN33" s="380" t="str">
        <f t="shared" si="35"/>
        <v/>
      </c>
      <c r="BO33" s="26" t="str">
        <f t="shared" si="35"/>
        <v/>
      </c>
      <c r="BP33" s="378" t="str">
        <f t="shared" si="35"/>
        <v/>
      </c>
      <c r="BQ33" s="379" t="str">
        <f t="shared" si="35"/>
        <v/>
      </c>
      <c r="BR33" s="380" t="str">
        <f t="shared" si="35"/>
        <v/>
      </c>
      <c r="BS33" s="26" t="str">
        <f t="shared" si="35"/>
        <v/>
      </c>
      <c r="BT33" s="378" t="str">
        <f t="shared" si="35"/>
        <v/>
      </c>
      <c r="BU33" s="379" t="str">
        <f t="shared" si="35"/>
        <v/>
      </c>
      <c r="BV33" s="380" t="str">
        <f t="shared" si="36"/>
        <v/>
      </c>
      <c r="BW33" s="26" t="str">
        <f t="shared" si="36"/>
        <v/>
      </c>
      <c r="BX33" s="378" t="str">
        <f t="shared" si="36"/>
        <v/>
      </c>
      <c r="BY33" s="379" t="str">
        <f t="shared" si="36"/>
        <v/>
      </c>
      <c r="BZ33" s="380" t="str">
        <f t="shared" si="36"/>
        <v/>
      </c>
      <c r="CA33" s="26" t="str">
        <f t="shared" si="36"/>
        <v/>
      </c>
      <c r="CB33" s="378" t="str">
        <f t="shared" si="36"/>
        <v/>
      </c>
      <c r="CC33" s="379" t="str">
        <f t="shared" si="36"/>
        <v/>
      </c>
      <c r="CD33" s="380" t="str">
        <f t="shared" si="36"/>
        <v/>
      </c>
      <c r="CE33" s="26" t="str">
        <f t="shared" si="36"/>
        <v/>
      </c>
    </row>
    <row r="34" spans="1:83" ht="12" customHeight="1">
      <c r="A34" s="362">
        <v>31</v>
      </c>
      <c r="B34" s="27">
        <f>IF(情報!$C32="","",情報!$C32)</f>
        <v>130</v>
      </c>
      <c r="C34" s="28" t="str">
        <f t="shared" si="0"/>
        <v/>
      </c>
      <c r="D34" s="384" t="str">
        <f t="shared" si="29"/>
        <v/>
      </c>
      <c r="E34" s="385" t="str">
        <f t="shared" si="29"/>
        <v/>
      </c>
      <c r="F34" s="386" t="str">
        <f t="shared" si="29"/>
        <v/>
      </c>
      <c r="G34" s="32" t="str">
        <f t="shared" si="29"/>
        <v/>
      </c>
      <c r="H34" s="384" t="str">
        <f t="shared" si="29"/>
        <v/>
      </c>
      <c r="I34" s="385" t="str">
        <f t="shared" si="29"/>
        <v/>
      </c>
      <c r="J34" s="386" t="str">
        <f t="shared" si="29"/>
        <v/>
      </c>
      <c r="K34" s="32" t="str">
        <f t="shared" si="29"/>
        <v/>
      </c>
      <c r="L34" s="384" t="str">
        <f t="shared" si="29"/>
        <v/>
      </c>
      <c r="M34" s="385" t="str">
        <f t="shared" si="29"/>
        <v/>
      </c>
      <c r="N34" s="386" t="str">
        <f t="shared" si="30"/>
        <v/>
      </c>
      <c r="O34" s="32" t="str">
        <f t="shared" si="30"/>
        <v/>
      </c>
      <c r="P34" s="384" t="str">
        <f t="shared" si="30"/>
        <v/>
      </c>
      <c r="Q34" s="385" t="str">
        <f t="shared" si="30"/>
        <v/>
      </c>
      <c r="R34" s="386" t="str">
        <f t="shared" si="30"/>
        <v/>
      </c>
      <c r="S34" s="32" t="str">
        <f t="shared" si="30"/>
        <v/>
      </c>
      <c r="T34" s="384" t="str">
        <f t="shared" si="30"/>
        <v/>
      </c>
      <c r="U34" s="385" t="str">
        <f t="shared" si="30"/>
        <v/>
      </c>
      <c r="V34" s="386" t="str">
        <f t="shared" si="30"/>
        <v/>
      </c>
      <c r="W34" s="32" t="str">
        <f t="shared" si="30"/>
        <v/>
      </c>
      <c r="X34" s="384" t="str">
        <f t="shared" si="31"/>
        <v/>
      </c>
      <c r="Y34" s="385" t="str">
        <f t="shared" si="31"/>
        <v/>
      </c>
      <c r="Z34" s="386" t="str">
        <f t="shared" si="31"/>
        <v/>
      </c>
      <c r="AA34" s="32" t="str">
        <f t="shared" si="31"/>
        <v/>
      </c>
      <c r="AB34" s="384" t="str">
        <f t="shared" si="31"/>
        <v/>
      </c>
      <c r="AC34" s="385" t="str">
        <f t="shared" si="31"/>
        <v/>
      </c>
      <c r="AD34" s="386" t="str">
        <f t="shared" si="31"/>
        <v/>
      </c>
      <c r="AE34" s="32" t="str">
        <f t="shared" si="31"/>
        <v/>
      </c>
      <c r="AF34" s="384" t="str">
        <f t="shared" si="31"/>
        <v/>
      </c>
      <c r="AG34" s="385" t="str">
        <f t="shared" si="31"/>
        <v/>
      </c>
      <c r="AH34" s="386" t="str">
        <f t="shared" si="32"/>
        <v/>
      </c>
      <c r="AI34" s="32" t="str">
        <f t="shared" si="32"/>
        <v/>
      </c>
      <c r="AJ34" s="384" t="str">
        <f t="shared" si="32"/>
        <v/>
      </c>
      <c r="AK34" s="385" t="str">
        <f t="shared" si="32"/>
        <v/>
      </c>
      <c r="AL34" s="386" t="str">
        <f t="shared" si="32"/>
        <v/>
      </c>
      <c r="AM34" s="32" t="str">
        <f t="shared" si="32"/>
        <v/>
      </c>
      <c r="AN34" s="384" t="str">
        <f t="shared" si="32"/>
        <v/>
      </c>
      <c r="AO34" s="385" t="str">
        <f t="shared" si="32"/>
        <v/>
      </c>
      <c r="AP34" s="386" t="str">
        <f t="shared" si="32"/>
        <v/>
      </c>
      <c r="AQ34" s="32" t="str">
        <f t="shared" si="32"/>
        <v/>
      </c>
      <c r="AR34" s="384" t="str">
        <f t="shared" si="33"/>
        <v/>
      </c>
      <c r="AS34" s="385" t="str">
        <f t="shared" si="33"/>
        <v/>
      </c>
      <c r="AT34" s="386" t="str">
        <f t="shared" si="33"/>
        <v/>
      </c>
      <c r="AU34" s="32" t="str">
        <f t="shared" si="33"/>
        <v/>
      </c>
      <c r="AV34" s="384" t="str">
        <f t="shared" si="33"/>
        <v/>
      </c>
      <c r="AW34" s="385" t="str">
        <f t="shared" si="33"/>
        <v/>
      </c>
      <c r="AX34" s="386" t="str">
        <f t="shared" si="33"/>
        <v/>
      </c>
      <c r="AY34" s="32" t="str">
        <f t="shared" si="33"/>
        <v/>
      </c>
      <c r="AZ34" s="384" t="str">
        <f t="shared" si="33"/>
        <v/>
      </c>
      <c r="BA34" s="385" t="str">
        <f t="shared" si="33"/>
        <v/>
      </c>
      <c r="BB34" s="386" t="str">
        <f t="shared" si="34"/>
        <v/>
      </c>
      <c r="BC34" s="32" t="str">
        <f t="shared" si="34"/>
        <v/>
      </c>
      <c r="BD34" s="384" t="str">
        <f t="shared" si="34"/>
        <v/>
      </c>
      <c r="BE34" s="385" t="str">
        <f t="shared" si="34"/>
        <v/>
      </c>
      <c r="BF34" s="386" t="str">
        <f t="shared" si="34"/>
        <v/>
      </c>
      <c r="BG34" s="32" t="str">
        <f t="shared" si="34"/>
        <v/>
      </c>
      <c r="BH34" s="384" t="str">
        <f t="shared" si="34"/>
        <v/>
      </c>
      <c r="BI34" s="385" t="str">
        <f t="shared" si="34"/>
        <v/>
      </c>
      <c r="BJ34" s="386" t="str">
        <f t="shared" si="34"/>
        <v/>
      </c>
      <c r="BK34" s="32" t="str">
        <f t="shared" si="34"/>
        <v/>
      </c>
      <c r="BL34" s="384" t="str">
        <f t="shared" si="35"/>
        <v/>
      </c>
      <c r="BM34" s="385" t="str">
        <f t="shared" si="35"/>
        <v/>
      </c>
      <c r="BN34" s="386" t="str">
        <f t="shared" si="35"/>
        <v/>
      </c>
      <c r="BO34" s="32" t="str">
        <f t="shared" si="35"/>
        <v/>
      </c>
      <c r="BP34" s="384" t="str">
        <f t="shared" si="35"/>
        <v/>
      </c>
      <c r="BQ34" s="385" t="str">
        <f t="shared" si="35"/>
        <v/>
      </c>
      <c r="BR34" s="386" t="str">
        <f t="shared" si="35"/>
        <v/>
      </c>
      <c r="BS34" s="32" t="str">
        <f t="shared" si="35"/>
        <v/>
      </c>
      <c r="BT34" s="384" t="str">
        <f t="shared" si="35"/>
        <v/>
      </c>
      <c r="BU34" s="385" t="str">
        <f t="shared" si="35"/>
        <v/>
      </c>
      <c r="BV34" s="386" t="str">
        <f t="shared" si="36"/>
        <v/>
      </c>
      <c r="BW34" s="32" t="str">
        <f t="shared" si="36"/>
        <v/>
      </c>
      <c r="BX34" s="384" t="str">
        <f t="shared" si="36"/>
        <v/>
      </c>
      <c r="BY34" s="385" t="str">
        <f t="shared" si="36"/>
        <v/>
      </c>
      <c r="BZ34" s="386" t="str">
        <f t="shared" si="36"/>
        <v/>
      </c>
      <c r="CA34" s="32" t="str">
        <f t="shared" si="36"/>
        <v/>
      </c>
      <c r="CB34" s="384" t="str">
        <f t="shared" si="36"/>
        <v/>
      </c>
      <c r="CC34" s="385" t="str">
        <f t="shared" si="36"/>
        <v/>
      </c>
      <c r="CD34" s="386" t="str">
        <f t="shared" si="36"/>
        <v/>
      </c>
      <c r="CE34" s="32" t="str">
        <f t="shared" si="36"/>
        <v/>
      </c>
    </row>
    <row r="35" spans="1:83" ht="12" customHeight="1">
      <c r="A35" s="362">
        <v>32</v>
      </c>
      <c r="B35" s="33">
        <f>IF(情報!$C33="","",情報!$C33)</f>
        <v>131</v>
      </c>
      <c r="C35" s="34" t="str">
        <f t="shared" si="0"/>
        <v/>
      </c>
      <c r="D35" s="390" t="str">
        <f t="shared" ref="D35:M44" si="37">IF(VLOOKUP($B35,テ定期,D$1,FALSE)="","",VLOOKUP($B35,テ定期,D$1,FALSE))</f>
        <v/>
      </c>
      <c r="E35" s="391" t="str">
        <f t="shared" si="37"/>
        <v/>
      </c>
      <c r="F35" s="392" t="str">
        <f t="shared" si="37"/>
        <v/>
      </c>
      <c r="G35" s="38" t="str">
        <f t="shared" si="37"/>
        <v/>
      </c>
      <c r="H35" s="390" t="str">
        <f t="shared" si="37"/>
        <v/>
      </c>
      <c r="I35" s="391" t="str">
        <f t="shared" si="37"/>
        <v/>
      </c>
      <c r="J35" s="392" t="str">
        <f t="shared" si="37"/>
        <v/>
      </c>
      <c r="K35" s="38" t="str">
        <f t="shared" si="37"/>
        <v/>
      </c>
      <c r="L35" s="390" t="str">
        <f t="shared" si="37"/>
        <v/>
      </c>
      <c r="M35" s="391" t="str">
        <f t="shared" si="37"/>
        <v/>
      </c>
      <c r="N35" s="392" t="str">
        <f t="shared" ref="N35:W44" si="38">IF(VLOOKUP($B35,テ定期,N$1,FALSE)="","",VLOOKUP($B35,テ定期,N$1,FALSE))</f>
        <v/>
      </c>
      <c r="O35" s="38" t="str">
        <f t="shared" si="38"/>
        <v/>
      </c>
      <c r="P35" s="390" t="str">
        <f t="shared" si="38"/>
        <v/>
      </c>
      <c r="Q35" s="391" t="str">
        <f t="shared" si="38"/>
        <v/>
      </c>
      <c r="R35" s="392" t="str">
        <f t="shared" si="38"/>
        <v/>
      </c>
      <c r="S35" s="38" t="str">
        <f t="shared" si="38"/>
        <v/>
      </c>
      <c r="T35" s="390" t="str">
        <f t="shared" si="38"/>
        <v/>
      </c>
      <c r="U35" s="391" t="str">
        <f t="shared" si="38"/>
        <v/>
      </c>
      <c r="V35" s="392" t="str">
        <f t="shared" si="38"/>
        <v/>
      </c>
      <c r="W35" s="38" t="str">
        <f t="shared" si="38"/>
        <v/>
      </c>
      <c r="X35" s="390" t="str">
        <f t="shared" ref="X35:AG44" si="39">IF(VLOOKUP($B35,テ実力,X$1,FALSE)="","",VLOOKUP($B35,テ実力,X$1,FALSE))</f>
        <v/>
      </c>
      <c r="Y35" s="391" t="str">
        <f t="shared" si="39"/>
        <v/>
      </c>
      <c r="Z35" s="392" t="str">
        <f t="shared" si="39"/>
        <v/>
      </c>
      <c r="AA35" s="38" t="str">
        <f t="shared" si="39"/>
        <v/>
      </c>
      <c r="AB35" s="390" t="str">
        <f t="shared" si="39"/>
        <v/>
      </c>
      <c r="AC35" s="391" t="str">
        <f t="shared" si="39"/>
        <v/>
      </c>
      <c r="AD35" s="392" t="str">
        <f t="shared" si="39"/>
        <v/>
      </c>
      <c r="AE35" s="38" t="str">
        <f t="shared" si="39"/>
        <v/>
      </c>
      <c r="AF35" s="390" t="str">
        <f t="shared" si="39"/>
        <v/>
      </c>
      <c r="AG35" s="391" t="str">
        <f t="shared" si="39"/>
        <v/>
      </c>
      <c r="AH35" s="392" t="str">
        <f t="shared" ref="AH35:AQ44" si="40">IF(VLOOKUP($B35,テ実力,AH$1,FALSE)="","",VLOOKUP($B35,テ実力,AH$1,FALSE))</f>
        <v/>
      </c>
      <c r="AI35" s="38" t="str">
        <f t="shared" si="40"/>
        <v/>
      </c>
      <c r="AJ35" s="390" t="str">
        <f t="shared" si="40"/>
        <v/>
      </c>
      <c r="AK35" s="391" t="str">
        <f t="shared" si="40"/>
        <v/>
      </c>
      <c r="AL35" s="392" t="str">
        <f t="shared" si="40"/>
        <v/>
      </c>
      <c r="AM35" s="38" t="str">
        <f t="shared" si="40"/>
        <v/>
      </c>
      <c r="AN35" s="390" t="str">
        <f t="shared" si="40"/>
        <v/>
      </c>
      <c r="AO35" s="391" t="str">
        <f t="shared" si="40"/>
        <v/>
      </c>
      <c r="AP35" s="392" t="str">
        <f t="shared" si="40"/>
        <v/>
      </c>
      <c r="AQ35" s="38" t="str">
        <f t="shared" si="40"/>
        <v/>
      </c>
      <c r="AR35" s="390" t="str">
        <f t="shared" ref="AR35:BA44" si="41">IF(VLOOKUP($B35,テ課題,AR$1,FALSE)="","",VLOOKUP($B35,テ課題,AR$1,FALSE))</f>
        <v/>
      </c>
      <c r="AS35" s="391" t="str">
        <f t="shared" si="41"/>
        <v/>
      </c>
      <c r="AT35" s="392" t="str">
        <f t="shared" si="41"/>
        <v/>
      </c>
      <c r="AU35" s="38" t="str">
        <f t="shared" si="41"/>
        <v/>
      </c>
      <c r="AV35" s="390" t="str">
        <f t="shared" si="41"/>
        <v/>
      </c>
      <c r="AW35" s="391" t="str">
        <f t="shared" si="41"/>
        <v/>
      </c>
      <c r="AX35" s="392" t="str">
        <f t="shared" si="41"/>
        <v/>
      </c>
      <c r="AY35" s="38" t="str">
        <f t="shared" si="41"/>
        <v/>
      </c>
      <c r="AZ35" s="390" t="str">
        <f t="shared" si="41"/>
        <v/>
      </c>
      <c r="BA35" s="391" t="str">
        <f t="shared" si="41"/>
        <v/>
      </c>
      <c r="BB35" s="392" t="str">
        <f t="shared" ref="BB35:BK44" si="42">IF(VLOOKUP($B35,テ課題,BB$1,FALSE)="","",VLOOKUP($B35,テ課題,BB$1,FALSE))</f>
        <v/>
      </c>
      <c r="BC35" s="38" t="str">
        <f t="shared" si="42"/>
        <v/>
      </c>
      <c r="BD35" s="390" t="str">
        <f t="shared" si="42"/>
        <v/>
      </c>
      <c r="BE35" s="391" t="str">
        <f t="shared" si="42"/>
        <v/>
      </c>
      <c r="BF35" s="392" t="str">
        <f t="shared" si="42"/>
        <v/>
      </c>
      <c r="BG35" s="38" t="str">
        <f t="shared" si="42"/>
        <v/>
      </c>
      <c r="BH35" s="390" t="str">
        <f t="shared" si="42"/>
        <v/>
      </c>
      <c r="BI35" s="391" t="str">
        <f t="shared" si="42"/>
        <v/>
      </c>
      <c r="BJ35" s="392" t="str">
        <f t="shared" si="42"/>
        <v/>
      </c>
      <c r="BK35" s="38" t="str">
        <f t="shared" si="42"/>
        <v/>
      </c>
      <c r="BL35" s="390" t="str">
        <f t="shared" ref="BL35:BU44" si="43">IF(VLOOKUP($B35,テ課題,BL$1,FALSE)="","",VLOOKUP($B35,テ課題,BL$1,FALSE))</f>
        <v/>
      </c>
      <c r="BM35" s="391" t="str">
        <f t="shared" si="43"/>
        <v/>
      </c>
      <c r="BN35" s="392" t="str">
        <f t="shared" si="43"/>
        <v/>
      </c>
      <c r="BO35" s="38" t="str">
        <f t="shared" si="43"/>
        <v/>
      </c>
      <c r="BP35" s="390" t="str">
        <f t="shared" si="43"/>
        <v/>
      </c>
      <c r="BQ35" s="391" t="str">
        <f t="shared" si="43"/>
        <v/>
      </c>
      <c r="BR35" s="392" t="str">
        <f t="shared" si="43"/>
        <v/>
      </c>
      <c r="BS35" s="38" t="str">
        <f t="shared" si="43"/>
        <v/>
      </c>
      <c r="BT35" s="390" t="str">
        <f t="shared" si="43"/>
        <v/>
      </c>
      <c r="BU35" s="391" t="str">
        <f t="shared" si="43"/>
        <v/>
      </c>
      <c r="BV35" s="392" t="str">
        <f t="shared" ref="BV35:CE44" si="44">IF(VLOOKUP($B35,テ課題,BV$1,FALSE)="","",VLOOKUP($B35,テ課題,BV$1,FALSE))</f>
        <v/>
      </c>
      <c r="BW35" s="38" t="str">
        <f t="shared" si="44"/>
        <v/>
      </c>
      <c r="BX35" s="390" t="str">
        <f t="shared" si="44"/>
        <v/>
      </c>
      <c r="BY35" s="391" t="str">
        <f t="shared" si="44"/>
        <v/>
      </c>
      <c r="BZ35" s="392" t="str">
        <f t="shared" si="44"/>
        <v/>
      </c>
      <c r="CA35" s="38" t="str">
        <f t="shared" si="44"/>
        <v/>
      </c>
      <c r="CB35" s="390" t="str">
        <f t="shared" si="44"/>
        <v/>
      </c>
      <c r="CC35" s="391" t="str">
        <f t="shared" si="44"/>
        <v/>
      </c>
      <c r="CD35" s="392" t="str">
        <f t="shared" si="44"/>
        <v/>
      </c>
      <c r="CE35" s="38" t="str">
        <f t="shared" si="44"/>
        <v/>
      </c>
    </row>
    <row r="36" spans="1:83" ht="12" customHeight="1">
      <c r="A36" s="362">
        <v>33</v>
      </c>
      <c r="B36" s="21">
        <f>IF(情報!$C34="","",情報!$C34)</f>
        <v>132</v>
      </c>
      <c r="C36" s="22" t="str">
        <f t="shared" si="0"/>
        <v/>
      </c>
      <c r="D36" s="378" t="str">
        <f t="shared" si="37"/>
        <v/>
      </c>
      <c r="E36" s="379" t="str">
        <f t="shared" si="37"/>
        <v/>
      </c>
      <c r="F36" s="380" t="str">
        <f t="shared" si="37"/>
        <v/>
      </c>
      <c r="G36" s="26" t="str">
        <f t="shared" si="37"/>
        <v/>
      </c>
      <c r="H36" s="378" t="str">
        <f t="shared" si="37"/>
        <v/>
      </c>
      <c r="I36" s="379" t="str">
        <f t="shared" si="37"/>
        <v/>
      </c>
      <c r="J36" s="380" t="str">
        <f t="shared" si="37"/>
        <v/>
      </c>
      <c r="K36" s="26" t="str">
        <f t="shared" si="37"/>
        <v/>
      </c>
      <c r="L36" s="378" t="str">
        <f t="shared" si="37"/>
        <v/>
      </c>
      <c r="M36" s="379" t="str">
        <f t="shared" si="37"/>
        <v/>
      </c>
      <c r="N36" s="380" t="str">
        <f t="shared" si="38"/>
        <v/>
      </c>
      <c r="O36" s="26" t="str">
        <f t="shared" si="38"/>
        <v/>
      </c>
      <c r="P36" s="378" t="str">
        <f t="shared" si="38"/>
        <v/>
      </c>
      <c r="Q36" s="379" t="str">
        <f t="shared" si="38"/>
        <v/>
      </c>
      <c r="R36" s="380" t="str">
        <f t="shared" si="38"/>
        <v/>
      </c>
      <c r="S36" s="26" t="str">
        <f t="shared" si="38"/>
        <v/>
      </c>
      <c r="T36" s="378" t="str">
        <f t="shared" si="38"/>
        <v/>
      </c>
      <c r="U36" s="379" t="str">
        <f t="shared" si="38"/>
        <v/>
      </c>
      <c r="V36" s="380" t="str">
        <f t="shared" si="38"/>
        <v/>
      </c>
      <c r="W36" s="26" t="str">
        <f t="shared" si="38"/>
        <v/>
      </c>
      <c r="X36" s="378" t="str">
        <f t="shared" si="39"/>
        <v/>
      </c>
      <c r="Y36" s="379" t="str">
        <f t="shared" si="39"/>
        <v/>
      </c>
      <c r="Z36" s="380" t="str">
        <f t="shared" si="39"/>
        <v/>
      </c>
      <c r="AA36" s="26" t="str">
        <f t="shared" si="39"/>
        <v/>
      </c>
      <c r="AB36" s="378" t="str">
        <f t="shared" si="39"/>
        <v/>
      </c>
      <c r="AC36" s="379" t="str">
        <f t="shared" si="39"/>
        <v/>
      </c>
      <c r="AD36" s="380" t="str">
        <f t="shared" si="39"/>
        <v/>
      </c>
      <c r="AE36" s="26" t="str">
        <f t="shared" si="39"/>
        <v/>
      </c>
      <c r="AF36" s="378" t="str">
        <f t="shared" si="39"/>
        <v/>
      </c>
      <c r="AG36" s="379" t="str">
        <f t="shared" si="39"/>
        <v/>
      </c>
      <c r="AH36" s="380" t="str">
        <f t="shared" si="40"/>
        <v/>
      </c>
      <c r="AI36" s="26" t="str">
        <f t="shared" si="40"/>
        <v/>
      </c>
      <c r="AJ36" s="378" t="str">
        <f t="shared" si="40"/>
        <v/>
      </c>
      <c r="AK36" s="379" t="str">
        <f t="shared" si="40"/>
        <v/>
      </c>
      <c r="AL36" s="380" t="str">
        <f t="shared" si="40"/>
        <v/>
      </c>
      <c r="AM36" s="26" t="str">
        <f t="shared" si="40"/>
        <v/>
      </c>
      <c r="AN36" s="378" t="str">
        <f t="shared" si="40"/>
        <v/>
      </c>
      <c r="AO36" s="379" t="str">
        <f t="shared" si="40"/>
        <v/>
      </c>
      <c r="AP36" s="380" t="str">
        <f t="shared" si="40"/>
        <v/>
      </c>
      <c r="AQ36" s="26" t="str">
        <f t="shared" si="40"/>
        <v/>
      </c>
      <c r="AR36" s="378" t="str">
        <f t="shared" si="41"/>
        <v/>
      </c>
      <c r="AS36" s="379" t="str">
        <f t="shared" si="41"/>
        <v/>
      </c>
      <c r="AT36" s="380" t="str">
        <f t="shared" si="41"/>
        <v/>
      </c>
      <c r="AU36" s="26" t="str">
        <f t="shared" si="41"/>
        <v/>
      </c>
      <c r="AV36" s="378" t="str">
        <f t="shared" si="41"/>
        <v/>
      </c>
      <c r="AW36" s="379" t="str">
        <f t="shared" si="41"/>
        <v/>
      </c>
      <c r="AX36" s="380" t="str">
        <f t="shared" si="41"/>
        <v/>
      </c>
      <c r="AY36" s="26" t="str">
        <f t="shared" si="41"/>
        <v/>
      </c>
      <c r="AZ36" s="378" t="str">
        <f t="shared" si="41"/>
        <v/>
      </c>
      <c r="BA36" s="379" t="str">
        <f t="shared" si="41"/>
        <v/>
      </c>
      <c r="BB36" s="380" t="str">
        <f t="shared" si="42"/>
        <v/>
      </c>
      <c r="BC36" s="26" t="str">
        <f t="shared" si="42"/>
        <v/>
      </c>
      <c r="BD36" s="378" t="str">
        <f t="shared" si="42"/>
        <v/>
      </c>
      <c r="BE36" s="379" t="str">
        <f t="shared" si="42"/>
        <v/>
      </c>
      <c r="BF36" s="380" t="str">
        <f t="shared" si="42"/>
        <v/>
      </c>
      <c r="BG36" s="26" t="str">
        <f t="shared" si="42"/>
        <v/>
      </c>
      <c r="BH36" s="378" t="str">
        <f t="shared" si="42"/>
        <v/>
      </c>
      <c r="BI36" s="379" t="str">
        <f t="shared" si="42"/>
        <v/>
      </c>
      <c r="BJ36" s="380" t="str">
        <f t="shared" si="42"/>
        <v/>
      </c>
      <c r="BK36" s="26" t="str">
        <f t="shared" si="42"/>
        <v/>
      </c>
      <c r="BL36" s="378" t="str">
        <f t="shared" si="43"/>
        <v/>
      </c>
      <c r="BM36" s="379" t="str">
        <f t="shared" si="43"/>
        <v/>
      </c>
      <c r="BN36" s="380" t="str">
        <f t="shared" si="43"/>
        <v/>
      </c>
      <c r="BO36" s="26" t="str">
        <f t="shared" si="43"/>
        <v/>
      </c>
      <c r="BP36" s="378" t="str">
        <f t="shared" si="43"/>
        <v/>
      </c>
      <c r="BQ36" s="379" t="str">
        <f t="shared" si="43"/>
        <v/>
      </c>
      <c r="BR36" s="380" t="str">
        <f t="shared" si="43"/>
        <v/>
      </c>
      <c r="BS36" s="26" t="str">
        <f t="shared" si="43"/>
        <v/>
      </c>
      <c r="BT36" s="378" t="str">
        <f t="shared" si="43"/>
        <v/>
      </c>
      <c r="BU36" s="379" t="str">
        <f t="shared" si="43"/>
        <v/>
      </c>
      <c r="BV36" s="380" t="str">
        <f t="shared" si="44"/>
        <v/>
      </c>
      <c r="BW36" s="26" t="str">
        <f t="shared" si="44"/>
        <v/>
      </c>
      <c r="BX36" s="378" t="str">
        <f t="shared" si="44"/>
        <v/>
      </c>
      <c r="BY36" s="379" t="str">
        <f t="shared" si="44"/>
        <v/>
      </c>
      <c r="BZ36" s="380" t="str">
        <f t="shared" si="44"/>
        <v/>
      </c>
      <c r="CA36" s="26" t="str">
        <f t="shared" si="44"/>
        <v/>
      </c>
      <c r="CB36" s="378" t="str">
        <f t="shared" si="44"/>
        <v/>
      </c>
      <c r="CC36" s="379" t="str">
        <f t="shared" si="44"/>
        <v/>
      </c>
      <c r="CD36" s="380" t="str">
        <f t="shared" si="44"/>
        <v/>
      </c>
      <c r="CE36" s="26" t="str">
        <f t="shared" si="44"/>
        <v/>
      </c>
    </row>
    <row r="37" spans="1:83" ht="12" customHeight="1">
      <c r="A37" s="362">
        <v>34</v>
      </c>
      <c r="B37" s="21">
        <f>IF(情報!$C35="","",情報!$C35)</f>
        <v>133</v>
      </c>
      <c r="C37" s="22" t="str">
        <f t="shared" ref="C37:C68" si="45">IF(ISERROR(VLOOKUP($B37,名列,2,FALSE)&amp;""),"",VLOOKUP($B37,名列,2,FALSE)&amp;"")</f>
        <v/>
      </c>
      <c r="D37" s="378" t="str">
        <f t="shared" si="37"/>
        <v/>
      </c>
      <c r="E37" s="379" t="str">
        <f t="shared" si="37"/>
        <v/>
      </c>
      <c r="F37" s="380" t="str">
        <f t="shared" si="37"/>
        <v/>
      </c>
      <c r="G37" s="26" t="str">
        <f t="shared" si="37"/>
        <v/>
      </c>
      <c r="H37" s="378" t="str">
        <f t="shared" si="37"/>
        <v/>
      </c>
      <c r="I37" s="379" t="str">
        <f t="shared" si="37"/>
        <v/>
      </c>
      <c r="J37" s="380" t="str">
        <f t="shared" si="37"/>
        <v/>
      </c>
      <c r="K37" s="26" t="str">
        <f t="shared" si="37"/>
        <v/>
      </c>
      <c r="L37" s="378" t="str">
        <f t="shared" si="37"/>
        <v/>
      </c>
      <c r="M37" s="379" t="str">
        <f t="shared" si="37"/>
        <v/>
      </c>
      <c r="N37" s="380" t="str">
        <f t="shared" si="38"/>
        <v/>
      </c>
      <c r="O37" s="26" t="str">
        <f t="shared" si="38"/>
        <v/>
      </c>
      <c r="P37" s="378" t="str">
        <f t="shared" si="38"/>
        <v/>
      </c>
      <c r="Q37" s="379" t="str">
        <f t="shared" si="38"/>
        <v/>
      </c>
      <c r="R37" s="380" t="str">
        <f t="shared" si="38"/>
        <v/>
      </c>
      <c r="S37" s="26" t="str">
        <f t="shared" si="38"/>
        <v/>
      </c>
      <c r="T37" s="378" t="str">
        <f t="shared" si="38"/>
        <v/>
      </c>
      <c r="U37" s="379" t="str">
        <f t="shared" si="38"/>
        <v/>
      </c>
      <c r="V37" s="380" t="str">
        <f t="shared" si="38"/>
        <v/>
      </c>
      <c r="W37" s="26" t="str">
        <f t="shared" si="38"/>
        <v/>
      </c>
      <c r="X37" s="378" t="str">
        <f t="shared" si="39"/>
        <v/>
      </c>
      <c r="Y37" s="379" t="str">
        <f t="shared" si="39"/>
        <v/>
      </c>
      <c r="Z37" s="380" t="str">
        <f t="shared" si="39"/>
        <v/>
      </c>
      <c r="AA37" s="26" t="str">
        <f t="shared" si="39"/>
        <v/>
      </c>
      <c r="AB37" s="378" t="str">
        <f t="shared" si="39"/>
        <v/>
      </c>
      <c r="AC37" s="379" t="str">
        <f t="shared" si="39"/>
        <v/>
      </c>
      <c r="AD37" s="380" t="str">
        <f t="shared" si="39"/>
        <v/>
      </c>
      <c r="AE37" s="26" t="str">
        <f t="shared" si="39"/>
        <v/>
      </c>
      <c r="AF37" s="378" t="str">
        <f t="shared" si="39"/>
        <v/>
      </c>
      <c r="AG37" s="379" t="str">
        <f t="shared" si="39"/>
        <v/>
      </c>
      <c r="AH37" s="380" t="str">
        <f t="shared" si="40"/>
        <v/>
      </c>
      <c r="AI37" s="26" t="str">
        <f t="shared" si="40"/>
        <v/>
      </c>
      <c r="AJ37" s="378" t="str">
        <f t="shared" si="40"/>
        <v/>
      </c>
      <c r="AK37" s="379" t="str">
        <f t="shared" si="40"/>
        <v/>
      </c>
      <c r="AL37" s="380" t="str">
        <f t="shared" si="40"/>
        <v/>
      </c>
      <c r="AM37" s="26" t="str">
        <f t="shared" si="40"/>
        <v/>
      </c>
      <c r="AN37" s="378" t="str">
        <f t="shared" si="40"/>
        <v/>
      </c>
      <c r="AO37" s="379" t="str">
        <f t="shared" si="40"/>
        <v/>
      </c>
      <c r="AP37" s="380" t="str">
        <f t="shared" si="40"/>
        <v/>
      </c>
      <c r="AQ37" s="26" t="str">
        <f t="shared" si="40"/>
        <v/>
      </c>
      <c r="AR37" s="378" t="str">
        <f t="shared" si="41"/>
        <v/>
      </c>
      <c r="AS37" s="379" t="str">
        <f t="shared" si="41"/>
        <v/>
      </c>
      <c r="AT37" s="380" t="str">
        <f t="shared" si="41"/>
        <v/>
      </c>
      <c r="AU37" s="26" t="str">
        <f t="shared" si="41"/>
        <v/>
      </c>
      <c r="AV37" s="378" t="str">
        <f t="shared" si="41"/>
        <v/>
      </c>
      <c r="AW37" s="379" t="str">
        <f t="shared" si="41"/>
        <v/>
      </c>
      <c r="AX37" s="380" t="str">
        <f t="shared" si="41"/>
        <v/>
      </c>
      <c r="AY37" s="26" t="str">
        <f t="shared" si="41"/>
        <v/>
      </c>
      <c r="AZ37" s="378" t="str">
        <f t="shared" si="41"/>
        <v/>
      </c>
      <c r="BA37" s="379" t="str">
        <f t="shared" si="41"/>
        <v/>
      </c>
      <c r="BB37" s="380" t="str">
        <f t="shared" si="42"/>
        <v/>
      </c>
      <c r="BC37" s="26" t="str">
        <f t="shared" si="42"/>
        <v/>
      </c>
      <c r="BD37" s="378" t="str">
        <f t="shared" si="42"/>
        <v/>
      </c>
      <c r="BE37" s="379" t="str">
        <f t="shared" si="42"/>
        <v/>
      </c>
      <c r="BF37" s="380" t="str">
        <f t="shared" si="42"/>
        <v/>
      </c>
      <c r="BG37" s="26" t="str">
        <f t="shared" si="42"/>
        <v/>
      </c>
      <c r="BH37" s="378" t="str">
        <f t="shared" si="42"/>
        <v/>
      </c>
      <c r="BI37" s="379" t="str">
        <f t="shared" si="42"/>
        <v/>
      </c>
      <c r="BJ37" s="380" t="str">
        <f t="shared" si="42"/>
        <v/>
      </c>
      <c r="BK37" s="26" t="str">
        <f t="shared" si="42"/>
        <v/>
      </c>
      <c r="BL37" s="378" t="str">
        <f t="shared" si="43"/>
        <v/>
      </c>
      <c r="BM37" s="379" t="str">
        <f t="shared" si="43"/>
        <v/>
      </c>
      <c r="BN37" s="380" t="str">
        <f t="shared" si="43"/>
        <v/>
      </c>
      <c r="BO37" s="26" t="str">
        <f t="shared" si="43"/>
        <v/>
      </c>
      <c r="BP37" s="378" t="str">
        <f t="shared" si="43"/>
        <v/>
      </c>
      <c r="BQ37" s="379" t="str">
        <f t="shared" si="43"/>
        <v/>
      </c>
      <c r="BR37" s="380" t="str">
        <f t="shared" si="43"/>
        <v/>
      </c>
      <c r="BS37" s="26" t="str">
        <f t="shared" si="43"/>
        <v/>
      </c>
      <c r="BT37" s="378" t="str">
        <f t="shared" si="43"/>
        <v/>
      </c>
      <c r="BU37" s="379" t="str">
        <f t="shared" si="43"/>
        <v/>
      </c>
      <c r="BV37" s="380" t="str">
        <f t="shared" si="44"/>
        <v/>
      </c>
      <c r="BW37" s="26" t="str">
        <f t="shared" si="44"/>
        <v/>
      </c>
      <c r="BX37" s="378" t="str">
        <f t="shared" si="44"/>
        <v/>
      </c>
      <c r="BY37" s="379" t="str">
        <f t="shared" si="44"/>
        <v/>
      </c>
      <c r="BZ37" s="380" t="str">
        <f t="shared" si="44"/>
        <v/>
      </c>
      <c r="CA37" s="26" t="str">
        <f t="shared" si="44"/>
        <v/>
      </c>
      <c r="CB37" s="378" t="str">
        <f t="shared" si="44"/>
        <v/>
      </c>
      <c r="CC37" s="379" t="str">
        <f t="shared" si="44"/>
        <v/>
      </c>
      <c r="CD37" s="380" t="str">
        <f t="shared" si="44"/>
        <v/>
      </c>
      <c r="CE37" s="26" t="str">
        <f t="shared" si="44"/>
        <v/>
      </c>
    </row>
    <row r="38" spans="1:83" ht="12" customHeight="1">
      <c r="A38" s="362">
        <v>35</v>
      </c>
      <c r="B38" s="21">
        <f>IF(情報!$C36="","",情報!$C36)</f>
        <v>134</v>
      </c>
      <c r="C38" s="22" t="str">
        <f t="shared" si="45"/>
        <v/>
      </c>
      <c r="D38" s="378" t="str">
        <f t="shared" si="37"/>
        <v/>
      </c>
      <c r="E38" s="379" t="str">
        <f t="shared" si="37"/>
        <v/>
      </c>
      <c r="F38" s="380" t="str">
        <f t="shared" si="37"/>
        <v/>
      </c>
      <c r="G38" s="26" t="str">
        <f t="shared" si="37"/>
        <v/>
      </c>
      <c r="H38" s="378" t="str">
        <f t="shared" si="37"/>
        <v/>
      </c>
      <c r="I38" s="379" t="str">
        <f t="shared" si="37"/>
        <v/>
      </c>
      <c r="J38" s="380" t="str">
        <f t="shared" si="37"/>
        <v/>
      </c>
      <c r="K38" s="26" t="str">
        <f t="shared" si="37"/>
        <v/>
      </c>
      <c r="L38" s="378" t="str">
        <f t="shared" si="37"/>
        <v/>
      </c>
      <c r="M38" s="379" t="str">
        <f t="shared" si="37"/>
        <v/>
      </c>
      <c r="N38" s="380" t="str">
        <f t="shared" si="38"/>
        <v/>
      </c>
      <c r="O38" s="26" t="str">
        <f t="shared" si="38"/>
        <v/>
      </c>
      <c r="P38" s="378" t="str">
        <f t="shared" si="38"/>
        <v/>
      </c>
      <c r="Q38" s="379" t="str">
        <f t="shared" si="38"/>
        <v/>
      </c>
      <c r="R38" s="380" t="str">
        <f t="shared" si="38"/>
        <v/>
      </c>
      <c r="S38" s="26" t="str">
        <f t="shared" si="38"/>
        <v/>
      </c>
      <c r="T38" s="378" t="str">
        <f t="shared" si="38"/>
        <v/>
      </c>
      <c r="U38" s="379" t="str">
        <f t="shared" si="38"/>
        <v/>
      </c>
      <c r="V38" s="380" t="str">
        <f t="shared" si="38"/>
        <v/>
      </c>
      <c r="W38" s="26" t="str">
        <f t="shared" si="38"/>
        <v/>
      </c>
      <c r="X38" s="378" t="str">
        <f t="shared" si="39"/>
        <v/>
      </c>
      <c r="Y38" s="379" t="str">
        <f t="shared" si="39"/>
        <v/>
      </c>
      <c r="Z38" s="380" t="str">
        <f t="shared" si="39"/>
        <v/>
      </c>
      <c r="AA38" s="26" t="str">
        <f t="shared" si="39"/>
        <v/>
      </c>
      <c r="AB38" s="378" t="str">
        <f t="shared" si="39"/>
        <v/>
      </c>
      <c r="AC38" s="379" t="str">
        <f t="shared" si="39"/>
        <v/>
      </c>
      <c r="AD38" s="380" t="str">
        <f t="shared" si="39"/>
        <v/>
      </c>
      <c r="AE38" s="26" t="str">
        <f t="shared" si="39"/>
        <v/>
      </c>
      <c r="AF38" s="378" t="str">
        <f t="shared" si="39"/>
        <v/>
      </c>
      <c r="AG38" s="379" t="str">
        <f t="shared" si="39"/>
        <v/>
      </c>
      <c r="AH38" s="380" t="str">
        <f t="shared" si="40"/>
        <v/>
      </c>
      <c r="AI38" s="26" t="str">
        <f t="shared" si="40"/>
        <v/>
      </c>
      <c r="AJ38" s="378" t="str">
        <f t="shared" si="40"/>
        <v/>
      </c>
      <c r="AK38" s="379" t="str">
        <f t="shared" si="40"/>
        <v/>
      </c>
      <c r="AL38" s="380" t="str">
        <f t="shared" si="40"/>
        <v/>
      </c>
      <c r="AM38" s="26" t="str">
        <f t="shared" si="40"/>
        <v/>
      </c>
      <c r="AN38" s="378" t="str">
        <f t="shared" si="40"/>
        <v/>
      </c>
      <c r="AO38" s="379" t="str">
        <f t="shared" si="40"/>
        <v/>
      </c>
      <c r="AP38" s="380" t="str">
        <f t="shared" si="40"/>
        <v/>
      </c>
      <c r="AQ38" s="26" t="str">
        <f t="shared" si="40"/>
        <v/>
      </c>
      <c r="AR38" s="378" t="str">
        <f t="shared" si="41"/>
        <v/>
      </c>
      <c r="AS38" s="379" t="str">
        <f t="shared" si="41"/>
        <v/>
      </c>
      <c r="AT38" s="380" t="str">
        <f t="shared" si="41"/>
        <v/>
      </c>
      <c r="AU38" s="26" t="str">
        <f t="shared" si="41"/>
        <v/>
      </c>
      <c r="AV38" s="378" t="str">
        <f t="shared" si="41"/>
        <v/>
      </c>
      <c r="AW38" s="379" t="str">
        <f t="shared" si="41"/>
        <v/>
      </c>
      <c r="AX38" s="380" t="str">
        <f t="shared" si="41"/>
        <v/>
      </c>
      <c r="AY38" s="26" t="str">
        <f t="shared" si="41"/>
        <v/>
      </c>
      <c r="AZ38" s="378" t="str">
        <f t="shared" si="41"/>
        <v/>
      </c>
      <c r="BA38" s="379" t="str">
        <f t="shared" si="41"/>
        <v/>
      </c>
      <c r="BB38" s="380" t="str">
        <f t="shared" si="42"/>
        <v/>
      </c>
      <c r="BC38" s="26" t="str">
        <f t="shared" si="42"/>
        <v/>
      </c>
      <c r="BD38" s="378" t="str">
        <f t="shared" si="42"/>
        <v/>
      </c>
      <c r="BE38" s="379" t="str">
        <f t="shared" si="42"/>
        <v/>
      </c>
      <c r="BF38" s="380" t="str">
        <f t="shared" si="42"/>
        <v/>
      </c>
      <c r="BG38" s="26" t="str">
        <f t="shared" si="42"/>
        <v/>
      </c>
      <c r="BH38" s="378" t="str">
        <f t="shared" si="42"/>
        <v/>
      </c>
      <c r="BI38" s="379" t="str">
        <f t="shared" si="42"/>
        <v/>
      </c>
      <c r="BJ38" s="380" t="str">
        <f t="shared" si="42"/>
        <v/>
      </c>
      <c r="BK38" s="26" t="str">
        <f t="shared" si="42"/>
        <v/>
      </c>
      <c r="BL38" s="378" t="str">
        <f t="shared" si="43"/>
        <v/>
      </c>
      <c r="BM38" s="379" t="str">
        <f t="shared" si="43"/>
        <v/>
      </c>
      <c r="BN38" s="380" t="str">
        <f t="shared" si="43"/>
        <v/>
      </c>
      <c r="BO38" s="26" t="str">
        <f t="shared" si="43"/>
        <v/>
      </c>
      <c r="BP38" s="378" t="str">
        <f t="shared" si="43"/>
        <v/>
      </c>
      <c r="BQ38" s="379" t="str">
        <f t="shared" si="43"/>
        <v/>
      </c>
      <c r="BR38" s="380" t="str">
        <f t="shared" si="43"/>
        <v/>
      </c>
      <c r="BS38" s="26" t="str">
        <f t="shared" si="43"/>
        <v/>
      </c>
      <c r="BT38" s="378" t="str">
        <f t="shared" si="43"/>
        <v/>
      </c>
      <c r="BU38" s="379" t="str">
        <f t="shared" si="43"/>
        <v/>
      </c>
      <c r="BV38" s="380" t="str">
        <f t="shared" si="44"/>
        <v/>
      </c>
      <c r="BW38" s="26" t="str">
        <f t="shared" si="44"/>
        <v/>
      </c>
      <c r="BX38" s="378" t="str">
        <f t="shared" si="44"/>
        <v/>
      </c>
      <c r="BY38" s="379" t="str">
        <f t="shared" si="44"/>
        <v/>
      </c>
      <c r="BZ38" s="380" t="str">
        <f t="shared" si="44"/>
        <v/>
      </c>
      <c r="CA38" s="26" t="str">
        <f t="shared" si="44"/>
        <v/>
      </c>
      <c r="CB38" s="378" t="str">
        <f t="shared" si="44"/>
        <v/>
      </c>
      <c r="CC38" s="379" t="str">
        <f t="shared" si="44"/>
        <v/>
      </c>
      <c r="CD38" s="380" t="str">
        <f t="shared" si="44"/>
        <v/>
      </c>
      <c r="CE38" s="26" t="str">
        <f t="shared" si="44"/>
        <v/>
      </c>
    </row>
    <row r="39" spans="1:83" ht="12" customHeight="1">
      <c r="A39" s="362">
        <v>36</v>
      </c>
      <c r="B39" s="27">
        <f>IF(情報!$C37="","",情報!$C37)</f>
        <v>135</v>
      </c>
      <c r="C39" s="28" t="str">
        <f t="shared" si="45"/>
        <v/>
      </c>
      <c r="D39" s="384" t="str">
        <f t="shared" si="37"/>
        <v/>
      </c>
      <c r="E39" s="385" t="str">
        <f t="shared" si="37"/>
        <v/>
      </c>
      <c r="F39" s="386" t="str">
        <f t="shared" si="37"/>
        <v/>
      </c>
      <c r="G39" s="32" t="str">
        <f t="shared" si="37"/>
        <v/>
      </c>
      <c r="H39" s="384" t="str">
        <f t="shared" si="37"/>
        <v/>
      </c>
      <c r="I39" s="385" t="str">
        <f t="shared" si="37"/>
        <v/>
      </c>
      <c r="J39" s="386" t="str">
        <f t="shared" si="37"/>
        <v/>
      </c>
      <c r="K39" s="32" t="str">
        <f t="shared" si="37"/>
        <v/>
      </c>
      <c r="L39" s="384" t="str">
        <f t="shared" si="37"/>
        <v/>
      </c>
      <c r="M39" s="385" t="str">
        <f t="shared" si="37"/>
        <v/>
      </c>
      <c r="N39" s="386" t="str">
        <f t="shared" si="38"/>
        <v/>
      </c>
      <c r="O39" s="32" t="str">
        <f t="shared" si="38"/>
        <v/>
      </c>
      <c r="P39" s="384" t="str">
        <f t="shared" si="38"/>
        <v/>
      </c>
      <c r="Q39" s="385" t="str">
        <f t="shared" si="38"/>
        <v/>
      </c>
      <c r="R39" s="386" t="str">
        <f t="shared" si="38"/>
        <v/>
      </c>
      <c r="S39" s="32" t="str">
        <f t="shared" si="38"/>
        <v/>
      </c>
      <c r="T39" s="384" t="str">
        <f t="shared" si="38"/>
        <v/>
      </c>
      <c r="U39" s="385" t="str">
        <f t="shared" si="38"/>
        <v/>
      </c>
      <c r="V39" s="386" t="str">
        <f t="shared" si="38"/>
        <v/>
      </c>
      <c r="W39" s="32" t="str">
        <f t="shared" si="38"/>
        <v/>
      </c>
      <c r="X39" s="384" t="str">
        <f t="shared" si="39"/>
        <v/>
      </c>
      <c r="Y39" s="385" t="str">
        <f t="shared" si="39"/>
        <v/>
      </c>
      <c r="Z39" s="386" t="str">
        <f t="shared" si="39"/>
        <v/>
      </c>
      <c r="AA39" s="32" t="str">
        <f t="shared" si="39"/>
        <v/>
      </c>
      <c r="AB39" s="384" t="str">
        <f t="shared" si="39"/>
        <v/>
      </c>
      <c r="AC39" s="385" t="str">
        <f t="shared" si="39"/>
        <v/>
      </c>
      <c r="AD39" s="386" t="str">
        <f t="shared" si="39"/>
        <v/>
      </c>
      <c r="AE39" s="32" t="str">
        <f t="shared" si="39"/>
        <v/>
      </c>
      <c r="AF39" s="384" t="str">
        <f t="shared" si="39"/>
        <v/>
      </c>
      <c r="AG39" s="385" t="str">
        <f t="shared" si="39"/>
        <v/>
      </c>
      <c r="AH39" s="386" t="str">
        <f t="shared" si="40"/>
        <v/>
      </c>
      <c r="AI39" s="32" t="str">
        <f t="shared" si="40"/>
        <v/>
      </c>
      <c r="AJ39" s="384" t="str">
        <f t="shared" si="40"/>
        <v/>
      </c>
      <c r="AK39" s="385" t="str">
        <f t="shared" si="40"/>
        <v/>
      </c>
      <c r="AL39" s="386" t="str">
        <f t="shared" si="40"/>
        <v/>
      </c>
      <c r="AM39" s="32" t="str">
        <f t="shared" si="40"/>
        <v/>
      </c>
      <c r="AN39" s="384" t="str">
        <f t="shared" si="40"/>
        <v/>
      </c>
      <c r="AO39" s="385" t="str">
        <f t="shared" si="40"/>
        <v/>
      </c>
      <c r="AP39" s="386" t="str">
        <f t="shared" si="40"/>
        <v/>
      </c>
      <c r="AQ39" s="32" t="str">
        <f t="shared" si="40"/>
        <v/>
      </c>
      <c r="AR39" s="384" t="str">
        <f t="shared" si="41"/>
        <v/>
      </c>
      <c r="AS39" s="385" t="str">
        <f t="shared" si="41"/>
        <v/>
      </c>
      <c r="AT39" s="386" t="str">
        <f t="shared" si="41"/>
        <v/>
      </c>
      <c r="AU39" s="32" t="str">
        <f t="shared" si="41"/>
        <v/>
      </c>
      <c r="AV39" s="384" t="str">
        <f t="shared" si="41"/>
        <v/>
      </c>
      <c r="AW39" s="385" t="str">
        <f t="shared" si="41"/>
        <v/>
      </c>
      <c r="AX39" s="386" t="str">
        <f t="shared" si="41"/>
        <v/>
      </c>
      <c r="AY39" s="32" t="str">
        <f t="shared" si="41"/>
        <v/>
      </c>
      <c r="AZ39" s="384" t="str">
        <f t="shared" si="41"/>
        <v/>
      </c>
      <c r="BA39" s="385" t="str">
        <f t="shared" si="41"/>
        <v/>
      </c>
      <c r="BB39" s="386" t="str">
        <f t="shared" si="42"/>
        <v/>
      </c>
      <c r="BC39" s="32" t="str">
        <f t="shared" si="42"/>
        <v/>
      </c>
      <c r="BD39" s="384" t="str">
        <f t="shared" si="42"/>
        <v/>
      </c>
      <c r="BE39" s="385" t="str">
        <f t="shared" si="42"/>
        <v/>
      </c>
      <c r="BF39" s="386" t="str">
        <f t="shared" si="42"/>
        <v/>
      </c>
      <c r="BG39" s="32" t="str">
        <f t="shared" si="42"/>
        <v/>
      </c>
      <c r="BH39" s="384" t="str">
        <f t="shared" si="42"/>
        <v/>
      </c>
      <c r="BI39" s="385" t="str">
        <f t="shared" si="42"/>
        <v/>
      </c>
      <c r="BJ39" s="386" t="str">
        <f t="shared" si="42"/>
        <v/>
      </c>
      <c r="BK39" s="32" t="str">
        <f t="shared" si="42"/>
        <v/>
      </c>
      <c r="BL39" s="384" t="str">
        <f t="shared" si="43"/>
        <v/>
      </c>
      <c r="BM39" s="385" t="str">
        <f t="shared" si="43"/>
        <v/>
      </c>
      <c r="BN39" s="386" t="str">
        <f t="shared" si="43"/>
        <v/>
      </c>
      <c r="BO39" s="32" t="str">
        <f t="shared" si="43"/>
        <v/>
      </c>
      <c r="BP39" s="384" t="str">
        <f t="shared" si="43"/>
        <v/>
      </c>
      <c r="BQ39" s="385" t="str">
        <f t="shared" si="43"/>
        <v/>
      </c>
      <c r="BR39" s="386" t="str">
        <f t="shared" si="43"/>
        <v/>
      </c>
      <c r="BS39" s="32" t="str">
        <f t="shared" si="43"/>
        <v/>
      </c>
      <c r="BT39" s="384" t="str">
        <f t="shared" si="43"/>
        <v/>
      </c>
      <c r="BU39" s="385" t="str">
        <f t="shared" si="43"/>
        <v/>
      </c>
      <c r="BV39" s="386" t="str">
        <f t="shared" si="44"/>
        <v/>
      </c>
      <c r="BW39" s="32" t="str">
        <f t="shared" si="44"/>
        <v/>
      </c>
      <c r="BX39" s="384" t="str">
        <f t="shared" si="44"/>
        <v/>
      </c>
      <c r="BY39" s="385" t="str">
        <f t="shared" si="44"/>
        <v/>
      </c>
      <c r="BZ39" s="386" t="str">
        <f t="shared" si="44"/>
        <v/>
      </c>
      <c r="CA39" s="32" t="str">
        <f t="shared" si="44"/>
        <v/>
      </c>
      <c r="CB39" s="384" t="str">
        <f t="shared" si="44"/>
        <v/>
      </c>
      <c r="CC39" s="385" t="str">
        <f t="shared" si="44"/>
        <v/>
      </c>
      <c r="CD39" s="386" t="str">
        <f t="shared" si="44"/>
        <v/>
      </c>
      <c r="CE39" s="32" t="str">
        <f t="shared" si="44"/>
        <v/>
      </c>
    </row>
    <row r="40" spans="1:83" ht="12" customHeight="1">
      <c r="A40" s="362">
        <v>37</v>
      </c>
      <c r="B40" s="33">
        <f>IF(情報!$C38="","",情報!$C38)</f>
        <v>136</v>
      </c>
      <c r="C40" s="34" t="str">
        <f t="shared" si="45"/>
        <v/>
      </c>
      <c r="D40" s="390" t="str">
        <f t="shared" si="37"/>
        <v/>
      </c>
      <c r="E40" s="391" t="str">
        <f t="shared" si="37"/>
        <v/>
      </c>
      <c r="F40" s="392" t="str">
        <f t="shared" si="37"/>
        <v/>
      </c>
      <c r="G40" s="38" t="str">
        <f t="shared" si="37"/>
        <v/>
      </c>
      <c r="H40" s="390" t="str">
        <f t="shared" si="37"/>
        <v/>
      </c>
      <c r="I40" s="391" t="str">
        <f t="shared" si="37"/>
        <v/>
      </c>
      <c r="J40" s="392" t="str">
        <f t="shared" si="37"/>
        <v/>
      </c>
      <c r="K40" s="38" t="str">
        <f t="shared" si="37"/>
        <v/>
      </c>
      <c r="L40" s="390" t="str">
        <f t="shared" si="37"/>
        <v/>
      </c>
      <c r="M40" s="391" t="str">
        <f t="shared" si="37"/>
        <v/>
      </c>
      <c r="N40" s="392" t="str">
        <f t="shared" si="38"/>
        <v/>
      </c>
      <c r="O40" s="38" t="str">
        <f t="shared" si="38"/>
        <v/>
      </c>
      <c r="P40" s="390" t="str">
        <f t="shared" si="38"/>
        <v/>
      </c>
      <c r="Q40" s="391" t="str">
        <f t="shared" si="38"/>
        <v/>
      </c>
      <c r="R40" s="392" t="str">
        <f t="shared" si="38"/>
        <v/>
      </c>
      <c r="S40" s="38" t="str">
        <f t="shared" si="38"/>
        <v/>
      </c>
      <c r="T40" s="390" t="str">
        <f t="shared" si="38"/>
        <v/>
      </c>
      <c r="U40" s="391" t="str">
        <f t="shared" si="38"/>
        <v/>
      </c>
      <c r="V40" s="392" t="str">
        <f t="shared" si="38"/>
        <v/>
      </c>
      <c r="W40" s="38" t="str">
        <f t="shared" si="38"/>
        <v/>
      </c>
      <c r="X40" s="390" t="str">
        <f t="shared" si="39"/>
        <v/>
      </c>
      <c r="Y40" s="391" t="str">
        <f t="shared" si="39"/>
        <v/>
      </c>
      <c r="Z40" s="392" t="str">
        <f t="shared" si="39"/>
        <v/>
      </c>
      <c r="AA40" s="38" t="str">
        <f t="shared" si="39"/>
        <v/>
      </c>
      <c r="AB40" s="390" t="str">
        <f t="shared" si="39"/>
        <v/>
      </c>
      <c r="AC40" s="391" t="str">
        <f t="shared" si="39"/>
        <v/>
      </c>
      <c r="AD40" s="392" t="str">
        <f t="shared" si="39"/>
        <v/>
      </c>
      <c r="AE40" s="38" t="str">
        <f t="shared" si="39"/>
        <v/>
      </c>
      <c r="AF40" s="390" t="str">
        <f t="shared" si="39"/>
        <v/>
      </c>
      <c r="AG40" s="391" t="str">
        <f t="shared" si="39"/>
        <v/>
      </c>
      <c r="AH40" s="392" t="str">
        <f t="shared" si="40"/>
        <v/>
      </c>
      <c r="AI40" s="38" t="str">
        <f t="shared" si="40"/>
        <v/>
      </c>
      <c r="AJ40" s="390" t="str">
        <f t="shared" si="40"/>
        <v/>
      </c>
      <c r="AK40" s="391" t="str">
        <f t="shared" si="40"/>
        <v/>
      </c>
      <c r="AL40" s="392" t="str">
        <f t="shared" si="40"/>
        <v/>
      </c>
      <c r="AM40" s="38" t="str">
        <f t="shared" si="40"/>
        <v/>
      </c>
      <c r="AN40" s="390" t="str">
        <f t="shared" si="40"/>
        <v/>
      </c>
      <c r="AO40" s="391" t="str">
        <f t="shared" si="40"/>
        <v/>
      </c>
      <c r="AP40" s="392" t="str">
        <f t="shared" si="40"/>
        <v/>
      </c>
      <c r="AQ40" s="38" t="str">
        <f t="shared" si="40"/>
        <v/>
      </c>
      <c r="AR40" s="390" t="str">
        <f t="shared" si="41"/>
        <v/>
      </c>
      <c r="AS40" s="391" t="str">
        <f t="shared" si="41"/>
        <v/>
      </c>
      <c r="AT40" s="392" t="str">
        <f t="shared" si="41"/>
        <v/>
      </c>
      <c r="AU40" s="38" t="str">
        <f t="shared" si="41"/>
        <v/>
      </c>
      <c r="AV40" s="390" t="str">
        <f t="shared" si="41"/>
        <v/>
      </c>
      <c r="AW40" s="391" t="str">
        <f t="shared" si="41"/>
        <v/>
      </c>
      <c r="AX40" s="392" t="str">
        <f t="shared" si="41"/>
        <v/>
      </c>
      <c r="AY40" s="38" t="str">
        <f t="shared" si="41"/>
        <v/>
      </c>
      <c r="AZ40" s="390" t="str">
        <f t="shared" si="41"/>
        <v/>
      </c>
      <c r="BA40" s="391" t="str">
        <f t="shared" si="41"/>
        <v/>
      </c>
      <c r="BB40" s="392" t="str">
        <f t="shared" si="42"/>
        <v/>
      </c>
      <c r="BC40" s="38" t="str">
        <f t="shared" si="42"/>
        <v/>
      </c>
      <c r="BD40" s="390" t="str">
        <f t="shared" si="42"/>
        <v/>
      </c>
      <c r="BE40" s="391" t="str">
        <f t="shared" si="42"/>
        <v/>
      </c>
      <c r="BF40" s="392" t="str">
        <f t="shared" si="42"/>
        <v/>
      </c>
      <c r="BG40" s="38" t="str">
        <f t="shared" si="42"/>
        <v/>
      </c>
      <c r="BH40" s="390" t="str">
        <f t="shared" si="42"/>
        <v/>
      </c>
      <c r="BI40" s="391" t="str">
        <f t="shared" si="42"/>
        <v/>
      </c>
      <c r="BJ40" s="392" t="str">
        <f t="shared" si="42"/>
        <v/>
      </c>
      <c r="BK40" s="38" t="str">
        <f t="shared" si="42"/>
        <v/>
      </c>
      <c r="BL40" s="390" t="str">
        <f t="shared" si="43"/>
        <v/>
      </c>
      <c r="BM40" s="391" t="str">
        <f t="shared" si="43"/>
        <v/>
      </c>
      <c r="BN40" s="392" t="str">
        <f t="shared" si="43"/>
        <v/>
      </c>
      <c r="BO40" s="38" t="str">
        <f t="shared" si="43"/>
        <v/>
      </c>
      <c r="BP40" s="390" t="str">
        <f t="shared" si="43"/>
        <v/>
      </c>
      <c r="BQ40" s="391" t="str">
        <f t="shared" si="43"/>
        <v/>
      </c>
      <c r="BR40" s="392" t="str">
        <f t="shared" si="43"/>
        <v/>
      </c>
      <c r="BS40" s="38" t="str">
        <f t="shared" si="43"/>
        <v/>
      </c>
      <c r="BT40" s="390" t="str">
        <f t="shared" si="43"/>
        <v/>
      </c>
      <c r="BU40" s="391" t="str">
        <f t="shared" si="43"/>
        <v/>
      </c>
      <c r="BV40" s="392" t="str">
        <f t="shared" si="44"/>
        <v/>
      </c>
      <c r="BW40" s="38" t="str">
        <f t="shared" si="44"/>
        <v/>
      </c>
      <c r="BX40" s="390" t="str">
        <f t="shared" si="44"/>
        <v/>
      </c>
      <c r="BY40" s="391" t="str">
        <f t="shared" si="44"/>
        <v/>
      </c>
      <c r="BZ40" s="392" t="str">
        <f t="shared" si="44"/>
        <v/>
      </c>
      <c r="CA40" s="38" t="str">
        <f t="shared" si="44"/>
        <v/>
      </c>
      <c r="CB40" s="390" t="str">
        <f t="shared" si="44"/>
        <v/>
      </c>
      <c r="CC40" s="391" t="str">
        <f t="shared" si="44"/>
        <v/>
      </c>
      <c r="CD40" s="392" t="str">
        <f t="shared" si="44"/>
        <v/>
      </c>
      <c r="CE40" s="38" t="str">
        <f t="shared" si="44"/>
        <v/>
      </c>
    </row>
    <row r="41" spans="1:83" ht="12" customHeight="1">
      <c r="A41" s="362">
        <v>38</v>
      </c>
      <c r="B41" s="21">
        <f>IF(情報!$C39="","",情報!$C39)</f>
        <v>137</v>
      </c>
      <c r="C41" s="22" t="str">
        <f t="shared" si="45"/>
        <v/>
      </c>
      <c r="D41" s="378" t="str">
        <f t="shared" si="37"/>
        <v/>
      </c>
      <c r="E41" s="379" t="str">
        <f t="shared" si="37"/>
        <v/>
      </c>
      <c r="F41" s="380" t="str">
        <f t="shared" si="37"/>
        <v/>
      </c>
      <c r="G41" s="26" t="str">
        <f t="shared" si="37"/>
        <v/>
      </c>
      <c r="H41" s="378" t="str">
        <f t="shared" si="37"/>
        <v/>
      </c>
      <c r="I41" s="379" t="str">
        <f t="shared" si="37"/>
        <v/>
      </c>
      <c r="J41" s="380" t="str">
        <f t="shared" si="37"/>
        <v/>
      </c>
      <c r="K41" s="26" t="str">
        <f t="shared" si="37"/>
        <v/>
      </c>
      <c r="L41" s="378" t="str">
        <f t="shared" si="37"/>
        <v/>
      </c>
      <c r="M41" s="379" t="str">
        <f t="shared" si="37"/>
        <v/>
      </c>
      <c r="N41" s="380" t="str">
        <f t="shared" si="38"/>
        <v/>
      </c>
      <c r="O41" s="26" t="str">
        <f t="shared" si="38"/>
        <v/>
      </c>
      <c r="P41" s="378" t="str">
        <f t="shared" si="38"/>
        <v/>
      </c>
      <c r="Q41" s="379" t="str">
        <f t="shared" si="38"/>
        <v/>
      </c>
      <c r="R41" s="380" t="str">
        <f t="shared" si="38"/>
        <v/>
      </c>
      <c r="S41" s="26" t="str">
        <f t="shared" si="38"/>
        <v/>
      </c>
      <c r="T41" s="378" t="str">
        <f t="shared" si="38"/>
        <v/>
      </c>
      <c r="U41" s="379" t="str">
        <f t="shared" si="38"/>
        <v/>
      </c>
      <c r="V41" s="380" t="str">
        <f t="shared" si="38"/>
        <v/>
      </c>
      <c r="W41" s="26" t="str">
        <f t="shared" si="38"/>
        <v/>
      </c>
      <c r="X41" s="378" t="str">
        <f t="shared" si="39"/>
        <v/>
      </c>
      <c r="Y41" s="379" t="str">
        <f t="shared" si="39"/>
        <v/>
      </c>
      <c r="Z41" s="380" t="str">
        <f t="shared" si="39"/>
        <v/>
      </c>
      <c r="AA41" s="26" t="str">
        <f t="shared" si="39"/>
        <v/>
      </c>
      <c r="AB41" s="378" t="str">
        <f t="shared" si="39"/>
        <v/>
      </c>
      <c r="AC41" s="379" t="str">
        <f t="shared" si="39"/>
        <v/>
      </c>
      <c r="AD41" s="380" t="str">
        <f t="shared" si="39"/>
        <v/>
      </c>
      <c r="AE41" s="26" t="str">
        <f t="shared" si="39"/>
        <v/>
      </c>
      <c r="AF41" s="378" t="str">
        <f t="shared" si="39"/>
        <v/>
      </c>
      <c r="AG41" s="379" t="str">
        <f t="shared" si="39"/>
        <v/>
      </c>
      <c r="AH41" s="380" t="str">
        <f t="shared" si="40"/>
        <v/>
      </c>
      <c r="AI41" s="26" t="str">
        <f t="shared" si="40"/>
        <v/>
      </c>
      <c r="AJ41" s="378" t="str">
        <f t="shared" si="40"/>
        <v/>
      </c>
      <c r="AK41" s="379" t="str">
        <f t="shared" si="40"/>
        <v/>
      </c>
      <c r="AL41" s="380" t="str">
        <f t="shared" si="40"/>
        <v/>
      </c>
      <c r="AM41" s="26" t="str">
        <f t="shared" si="40"/>
        <v/>
      </c>
      <c r="AN41" s="378" t="str">
        <f t="shared" si="40"/>
        <v/>
      </c>
      <c r="AO41" s="379" t="str">
        <f t="shared" si="40"/>
        <v/>
      </c>
      <c r="AP41" s="380" t="str">
        <f t="shared" si="40"/>
        <v/>
      </c>
      <c r="AQ41" s="26" t="str">
        <f t="shared" si="40"/>
        <v/>
      </c>
      <c r="AR41" s="378" t="str">
        <f t="shared" si="41"/>
        <v/>
      </c>
      <c r="AS41" s="379" t="str">
        <f t="shared" si="41"/>
        <v/>
      </c>
      <c r="AT41" s="380" t="str">
        <f t="shared" si="41"/>
        <v/>
      </c>
      <c r="AU41" s="26" t="str">
        <f t="shared" si="41"/>
        <v/>
      </c>
      <c r="AV41" s="378" t="str">
        <f t="shared" si="41"/>
        <v/>
      </c>
      <c r="AW41" s="379" t="str">
        <f t="shared" si="41"/>
        <v/>
      </c>
      <c r="AX41" s="380" t="str">
        <f t="shared" si="41"/>
        <v/>
      </c>
      <c r="AY41" s="26" t="str">
        <f t="shared" si="41"/>
        <v/>
      </c>
      <c r="AZ41" s="378" t="str">
        <f t="shared" si="41"/>
        <v/>
      </c>
      <c r="BA41" s="379" t="str">
        <f t="shared" si="41"/>
        <v/>
      </c>
      <c r="BB41" s="380" t="str">
        <f t="shared" si="42"/>
        <v/>
      </c>
      <c r="BC41" s="26" t="str">
        <f t="shared" si="42"/>
        <v/>
      </c>
      <c r="BD41" s="378" t="str">
        <f t="shared" si="42"/>
        <v/>
      </c>
      <c r="BE41" s="379" t="str">
        <f t="shared" si="42"/>
        <v/>
      </c>
      <c r="BF41" s="380" t="str">
        <f t="shared" si="42"/>
        <v/>
      </c>
      <c r="BG41" s="26" t="str">
        <f t="shared" si="42"/>
        <v/>
      </c>
      <c r="BH41" s="378" t="str">
        <f t="shared" si="42"/>
        <v/>
      </c>
      <c r="BI41" s="379" t="str">
        <f t="shared" si="42"/>
        <v/>
      </c>
      <c r="BJ41" s="380" t="str">
        <f t="shared" si="42"/>
        <v/>
      </c>
      <c r="BK41" s="26" t="str">
        <f t="shared" si="42"/>
        <v/>
      </c>
      <c r="BL41" s="378" t="str">
        <f t="shared" si="43"/>
        <v/>
      </c>
      <c r="BM41" s="379" t="str">
        <f t="shared" si="43"/>
        <v/>
      </c>
      <c r="BN41" s="380" t="str">
        <f t="shared" si="43"/>
        <v/>
      </c>
      <c r="BO41" s="26" t="str">
        <f t="shared" si="43"/>
        <v/>
      </c>
      <c r="BP41" s="378" t="str">
        <f t="shared" si="43"/>
        <v/>
      </c>
      <c r="BQ41" s="379" t="str">
        <f t="shared" si="43"/>
        <v/>
      </c>
      <c r="BR41" s="380" t="str">
        <f t="shared" si="43"/>
        <v/>
      </c>
      <c r="BS41" s="26" t="str">
        <f t="shared" si="43"/>
        <v/>
      </c>
      <c r="BT41" s="378" t="str">
        <f t="shared" si="43"/>
        <v/>
      </c>
      <c r="BU41" s="379" t="str">
        <f t="shared" si="43"/>
        <v/>
      </c>
      <c r="BV41" s="380" t="str">
        <f t="shared" si="44"/>
        <v/>
      </c>
      <c r="BW41" s="26" t="str">
        <f t="shared" si="44"/>
        <v/>
      </c>
      <c r="BX41" s="378" t="str">
        <f t="shared" si="44"/>
        <v/>
      </c>
      <c r="BY41" s="379" t="str">
        <f t="shared" si="44"/>
        <v/>
      </c>
      <c r="BZ41" s="380" t="str">
        <f t="shared" si="44"/>
        <v/>
      </c>
      <c r="CA41" s="26" t="str">
        <f t="shared" si="44"/>
        <v/>
      </c>
      <c r="CB41" s="378" t="str">
        <f t="shared" si="44"/>
        <v/>
      </c>
      <c r="CC41" s="379" t="str">
        <f t="shared" si="44"/>
        <v/>
      </c>
      <c r="CD41" s="380" t="str">
        <f t="shared" si="44"/>
        <v/>
      </c>
      <c r="CE41" s="26" t="str">
        <f t="shared" si="44"/>
        <v/>
      </c>
    </row>
    <row r="42" spans="1:83" ht="12" customHeight="1">
      <c r="A42" s="362">
        <v>39</v>
      </c>
      <c r="B42" s="21">
        <f>IF(情報!$C40="","",情報!$C40)</f>
        <v>138</v>
      </c>
      <c r="C42" s="22" t="str">
        <f t="shared" si="45"/>
        <v/>
      </c>
      <c r="D42" s="378" t="str">
        <f t="shared" si="37"/>
        <v/>
      </c>
      <c r="E42" s="379" t="str">
        <f t="shared" si="37"/>
        <v/>
      </c>
      <c r="F42" s="380" t="str">
        <f t="shared" si="37"/>
        <v/>
      </c>
      <c r="G42" s="26" t="str">
        <f t="shared" si="37"/>
        <v/>
      </c>
      <c r="H42" s="378" t="str">
        <f t="shared" si="37"/>
        <v/>
      </c>
      <c r="I42" s="379" t="str">
        <f t="shared" si="37"/>
        <v/>
      </c>
      <c r="J42" s="380" t="str">
        <f t="shared" si="37"/>
        <v/>
      </c>
      <c r="K42" s="26" t="str">
        <f t="shared" si="37"/>
        <v/>
      </c>
      <c r="L42" s="378" t="str">
        <f t="shared" si="37"/>
        <v/>
      </c>
      <c r="M42" s="379" t="str">
        <f t="shared" si="37"/>
        <v/>
      </c>
      <c r="N42" s="380" t="str">
        <f t="shared" si="38"/>
        <v/>
      </c>
      <c r="O42" s="26" t="str">
        <f t="shared" si="38"/>
        <v/>
      </c>
      <c r="P42" s="378" t="str">
        <f t="shared" si="38"/>
        <v/>
      </c>
      <c r="Q42" s="379" t="str">
        <f t="shared" si="38"/>
        <v/>
      </c>
      <c r="R42" s="380" t="str">
        <f t="shared" si="38"/>
        <v/>
      </c>
      <c r="S42" s="26" t="str">
        <f t="shared" si="38"/>
        <v/>
      </c>
      <c r="T42" s="378" t="str">
        <f t="shared" si="38"/>
        <v/>
      </c>
      <c r="U42" s="379" t="str">
        <f t="shared" si="38"/>
        <v/>
      </c>
      <c r="V42" s="380" t="str">
        <f t="shared" si="38"/>
        <v/>
      </c>
      <c r="W42" s="26" t="str">
        <f t="shared" si="38"/>
        <v/>
      </c>
      <c r="X42" s="378" t="str">
        <f t="shared" si="39"/>
        <v/>
      </c>
      <c r="Y42" s="379" t="str">
        <f t="shared" si="39"/>
        <v/>
      </c>
      <c r="Z42" s="380" t="str">
        <f t="shared" si="39"/>
        <v/>
      </c>
      <c r="AA42" s="26" t="str">
        <f t="shared" si="39"/>
        <v/>
      </c>
      <c r="AB42" s="378" t="str">
        <f t="shared" si="39"/>
        <v/>
      </c>
      <c r="AC42" s="379" t="str">
        <f t="shared" si="39"/>
        <v/>
      </c>
      <c r="AD42" s="380" t="str">
        <f t="shared" si="39"/>
        <v/>
      </c>
      <c r="AE42" s="26" t="str">
        <f t="shared" si="39"/>
        <v/>
      </c>
      <c r="AF42" s="378" t="str">
        <f t="shared" si="39"/>
        <v/>
      </c>
      <c r="AG42" s="379" t="str">
        <f t="shared" si="39"/>
        <v/>
      </c>
      <c r="AH42" s="380" t="str">
        <f t="shared" si="40"/>
        <v/>
      </c>
      <c r="AI42" s="26" t="str">
        <f t="shared" si="40"/>
        <v/>
      </c>
      <c r="AJ42" s="378" t="str">
        <f t="shared" si="40"/>
        <v/>
      </c>
      <c r="AK42" s="379" t="str">
        <f t="shared" si="40"/>
        <v/>
      </c>
      <c r="AL42" s="380" t="str">
        <f t="shared" si="40"/>
        <v/>
      </c>
      <c r="AM42" s="26" t="str">
        <f t="shared" si="40"/>
        <v/>
      </c>
      <c r="AN42" s="378" t="str">
        <f t="shared" si="40"/>
        <v/>
      </c>
      <c r="AO42" s="379" t="str">
        <f t="shared" si="40"/>
        <v/>
      </c>
      <c r="AP42" s="380" t="str">
        <f t="shared" si="40"/>
        <v/>
      </c>
      <c r="AQ42" s="26" t="str">
        <f t="shared" si="40"/>
        <v/>
      </c>
      <c r="AR42" s="378" t="str">
        <f t="shared" si="41"/>
        <v/>
      </c>
      <c r="AS42" s="379" t="str">
        <f t="shared" si="41"/>
        <v/>
      </c>
      <c r="AT42" s="380" t="str">
        <f t="shared" si="41"/>
        <v/>
      </c>
      <c r="AU42" s="26" t="str">
        <f t="shared" si="41"/>
        <v/>
      </c>
      <c r="AV42" s="378" t="str">
        <f t="shared" si="41"/>
        <v/>
      </c>
      <c r="AW42" s="379" t="str">
        <f t="shared" si="41"/>
        <v/>
      </c>
      <c r="AX42" s="380" t="str">
        <f t="shared" si="41"/>
        <v/>
      </c>
      <c r="AY42" s="26" t="str">
        <f t="shared" si="41"/>
        <v/>
      </c>
      <c r="AZ42" s="378" t="str">
        <f t="shared" si="41"/>
        <v/>
      </c>
      <c r="BA42" s="379" t="str">
        <f t="shared" si="41"/>
        <v/>
      </c>
      <c r="BB42" s="380" t="str">
        <f t="shared" si="42"/>
        <v/>
      </c>
      <c r="BC42" s="26" t="str">
        <f t="shared" si="42"/>
        <v/>
      </c>
      <c r="BD42" s="378" t="str">
        <f t="shared" si="42"/>
        <v/>
      </c>
      <c r="BE42" s="379" t="str">
        <f t="shared" si="42"/>
        <v/>
      </c>
      <c r="BF42" s="380" t="str">
        <f t="shared" si="42"/>
        <v/>
      </c>
      <c r="BG42" s="26" t="str">
        <f t="shared" si="42"/>
        <v/>
      </c>
      <c r="BH42" s="378" t="str">
        <f t="shared" si="42"/>
        <v/>
      </c>
      <c r="BI42" s="379" t="str">
        <f t="shared" si="42"/>
        <v/>
      </c>
      <c r="BJ42" s="380" t="str">
        <f t="shared" si="42"/>
        <v/>
      </c>
      <c r="BK42" s="26" t="str">
        <f t="shared" si="42"/>
        <v/>
      </c>
      <c r="BL42" s="378" t="str">
        <f t="shared" si="43"/>
        <v/>
      </c>
      <c r="BM42" s="379" t="str">
        <f t="shared" si="43"/>
        <v/>
      </c>
      <c r="BN42" s="380" t="str">
        <f t="shared" si="43"/>
        <v/>
      </c>
      <c r="BO42" s="26" t="str">
        <f t="shared" si="43"/>
        <v/>
      </c>
      <c r="BP42" s="378" t="str">
        <f t="shared" si="43"/>
        <v/>
      </c>
      <c r="BQ42" s="379" t="str">
        <f t="shared" si="43"/>
        <v/>
      </c>
      <c r="BR42" s="380" t="str">
        <f t="shared" si="43"/>
        <v/>
      </c>
      <c r="BS42" s="26" t="str">
        <f t="shared" si="43"/>
        <v/>
      </c>
      <c r="BT42" s="378" t="str">
        <f t="shared" si="43"/>
        <v/>
      </c>
      <c r="BU42" s="379" t="str">
        <f t="shared" si="43"/>
        <v/>
      </c>
      <c r="BV42" s="380" t="str">
        <f t="shared" si="44"/>
        <v/>
      </c>
      <c r="BW42" s="26" t="str">
        <f t="shared" si="44"/>
        <v/>
      </c>
      <c r="BX42" s="378" t="str">
        <f t="shared" si="44"/>
        <v/>
      </c>
      <c r="BY42" s="379" t="str">
        <f t="shared" si="44"/>
        <v/>
      </c>
      <c r="BZ42" s="380" t="str">
        <f t="shared" si="44"/>
        <v/>
      </c>
      <c r="CA42" s="26" t="str">
        <f t="shared" si="44"/>
        <v/>
      </c>
      <c r="CB42" s="378" t="str">
        <f t="shared" si="44"/>
        <v/>
      </c>
      <c r="CC42" s="379" t="str">
        <f t="shared" si="44"/>
        <v/>
      </c>
      <c r="CD42" s="380" t="str">
        <f t="shared" si="44"/>
        <v/>
      </c>
      <c r="CE42" s="26" t="str">
        <f t="shared" si="44"/>
        <v/>
      </c>
    </row>
    <row r="43" spans="1:83" ht="12" customHeight="1">
      <c r="A43" s="362">
        <v>40</v>
      </c>
      <c r="B43" s="21">
        <f>IF(情報!$C41="","",情報!$C41)</f>
        <v>139</v>
      </c>
      <c r="C43" s="22" t="str">
        <f t="shared" si="45"/>
        <v/>
      </c>
      <c r="D43" s="378" t="str">
        <f t="shared" si="37"/>
        <v/>
      </c>
      <c r="E43" s="379" t="str">
        <f t="shared" si="37"/>
        <v/>
      </c>
      <c r="F43" s="380" t="str">
        <f t="shared" si="37"/>
        <v/>
      </c>
      <c r="G43" s="26" t="str">
        <f t="shared" si="37"/>
        <v/>
      </c>
      <c r="H43" s="378" t="str">
        <f t="shared" si="37"/>
        <v/>
      </c>
      <c r="I43" s="379" t="str">
        <f t="shared" si="37"/>
        <v/>
      </c>
      <c r="J43" s="380" t="str">
        <f t="shared" si="37"/>
        <v/>
      </c>
      <c r="K43" s="26" t="str">
        <f t="shared" si="37"/>
        <v/>
      </c>
      <c r="L43" s="378" t="str">
        <f t="shared" si="37"/>
        <v/>
      </c>
      <c r="M43" s="379" t="str">
        <f t="shared" si="37"/>
        <v/>
      </c>
      <c r="N43" s="380" t="str">
        <f t="shared" si="38"/>
        <v/>
      </c>
      <c r="O43" s="26" t="str">
        <f t="shared" si="38"/>
        <v/>
      </c>
      <c r="P43" s="378" t="str">
        <f t="shared" si="38"/>
        <v/>
      </c>
      <c r="Q43" s="379" t="str">
        <f t="shared" si="38"/>
        <v/>
      </c>
      <c r="R43" s="380" t="str">
        <f t="shared" si="38"/>
        <v/>
      </c>
      <c r="S43" s="26" t="str">
        <f t="shared" si="38"/>
        <v/>
      </c>
      <c r="T43" s="378" t="str">
        <f t="shared" si="38"/>
        <v/>
      </c>
      <c r="U43" s="379" t="str">
        <f t="shared" si="38"/>
        <v/>
      </c>
      <c r="V43" s="380" t="str">
        <f t="shared" si="38"/>
        <v/>
      </c>
      <c r="W43" s="26" t="str">
        <f t="shared" si="38"/>
        <v/>
      </c>
      <c r="X43" s="378" t="str">
        <f t="shared" si="39"/>
        <v/>
      </c>
      <c r="Y43" s="379" t="str">
        <f t="shared" si="39"/>
        <v/>
      </c>
      <c r="Z43" s="380" t="str">
        <f t="shared" si="39"/>
        <v/>
      </c>
      <c r="AA43" s="26" t="str">
        <f t="shared" si="39"/>
        <v/>
      </c>
      <c r="AB43" s="378" t="str">
        <f t="shared" si="39"/>
        <v/>
      </c>
      <c r="AC43" s="379" t="str">
        <f t="shared" si="39"/>
        <v/>
      </c>
      <c r="AD43" s="380" t="str">
        <f t="shared" si="39"/>
        <v/>
      </c>
      <c r="AE43" s="26" t="str">
        <f t="shared" si="39"/>
        <v/>
      </c>
      <c r="AF43" s="378" t="str">
        <f t="shared" si="39"/>
        <v/>
      </c>
      <c r="AG43" s="379" t="str">
        <f t="shared" si="39"/>
        <v/>
      </c>
      <c r="AH43" s="380" t="str">
        <f t="shared" si="40"/>
        <v/>
      </c>
      <c r="AI43" s="26" t="str">
        <f t="shared" si="40"/>
        <v/>
      </c>
      <c r="AJ43" s="378" t="str">
        <f t="shared" si="40"/>
        <v/>
      </c>
      <c r="AK43" s="379" t="str">
        <f t="shared" si="40"/>
        <v/>
      </c>
      <c r="AL43" s="380" t="str">
        <f t="shared" si="40"/>
        <v/>
      </c>
      <c r="AM43" s="26" t="str">
        <f t="shared" si="40"/>
        <v/>
      </c>
      <c r="AN43" s="378" t="str">
        <f t="shared" si="40"/>
        <v/>
      </c>
      <c r="AO43" s="379" t="str">
        <f t="shared" si="40"/>
        <v/>
      </c>
      <c r="AP43" s="380" t="str">
        <f t="shared" si="40"/>
        <v/>
      </c>
      <c r="AQ43" s="26" t="str">
        <f t="shared" si="40"/>
        <v/>
      </c>
      <c r="AR43" s="378" t="str">
        <f t="shared" si="41"/>
        <v/>
      </c>
      <c r="AS43" s="379" t="str">
        <f t="shared" si="41"/>
        <v/>
      </c>
      <c r="AT43" s="380" t="str">
        <f t="shared" si="41"/>
        <v/>
      </c>
      <c r="AU43" s="26" t="str">
        <f t="shared" si="41"/>
        <v/>
      </c>
      <c r="AV43" s="378" t="str">
        <f t="shared" si="41"/>
        <v/>
      </c>
      <c r="AW43" s="379" t="str">
        <f t="shared" si="41"/>
        <v/>
      </c>
      <c r="AX43" s="380" t="str">
        <f t="shared" si="41"/>
        <v/>
      </c>
      <c r="AY43" s="26" t="str">
        <f t="shared" si="41"/>
        <v/>
      </c>
      <c r="AZ43" s="378" t="str">
        <f t="shared" si="41"/>
        <v/>
      </c>
      <c r="BA43" s="379" t="str">
        <f t="shared" si="41"/>
        <v/>
      </c>
      <c r="BB43" s="380" t="str">
        <f t="shared" si="42"/>
        <v/>
      </c>
      <c r="BC43" s="26" t="str">
        <f t="shared" si="42"/>
        <v/>
      </c>
      <c r="BD43" s="378" t="str">
        <f t="shared" si="42"/>
        <v/>
      </c>
      <c r="BE43" s="379" t="str">
        <f t="shared" si="42"/>
        <v/>
      </c>
      <c r="BF43" s="380" t="str">
        <f t="shared" si="42"/>
        <v/>
      </c>
      <c r="BG43" s="26" t="str">
        <f t="shared" si="42"/>
        <v/>
      </c>
      <c r="BH43" s="378" t="str">
        <f t="shared" si="42"/>
        <v/>
      </c>
      <c r="BI43" s="379" t="str">
        <f t="shared" si="42"/>
        <v/>
      </c>
      <c r="BJ43" s="380" t="str">
        <f t="shared" si="42"/>
        <v/>
      </c>
      <c r="BK43" s="26" t="str">
        <f t="shared" si="42"/>
        <v/>
      </c>
      <c r="BL43" s="378" t="str">
        <f t="shared" si="43"/>
        <v/>
      </c>
      <c r="BM43" s="379" t="str">
        <f t="shared" si="43"/>
        <v/>
      </c>
      <c r="BN43" s="380" t="str">
        <f t="shared" si="43"/>
        <v/>
      </c>
      <c r="BO43" s="26" t="str">
        <f t="shared" si="43"/>
        <v/>
      </c>
      <c r="BP43" s="378" t="str">
        <f t="shared" si="43"/>
        <v/>
      </c>
      <c r="BQ43" s="379" t="str">
        <f t="shared" si="43"/>
        <v/>
      </c>
      <c r="BR43" s="380" t="str">
        <f t="shared" si="43"/>
        <v/>
      </c>
      <c r="BS43" s="26" t="str">
        <f t="shared" si="43"/>
        <v/>
      </c>
      <c r="BT43" s="378" t="str">
        <f t="shared" si="43"/>
        <v/>
      </c>
      <c r="BU43" s="379" t="str">
        <f t="shared" si="43"/>
        <v/>
      </c>
      <c r="BV43" s="380" t="str">
        <f t="shared" si="44"/>
        <v/>
      </c>
      <c r="BW43" s="26" t="str">
        <f t="shared" si="44"/>
        <v/>
      </c>
      <c r="BX43" s="378" t="str">
        <f t="shared" si="44"/>
        <v/>
      </c>
      <c r="BY43" s="379" t="str">
        <f t="shared" si="44"/>
        <v/>
      </c>
      <c r="BZ43" s="380" t="str">
        <f t="shared" si="44"/>
        <v/>
      </c>
      <c r="CA43" s="26" t="str">
        <f t="shared" si="44"/>
        <v/>
      </c>
      <c r="CB43" s="378" t="str">
        <f t="shared" si="44"/>
        <v/>
      </c>
      <c r="CC43" s="379" t="str">
        <f t="shared" si="44"/>
        <v/>
      </c>
      <c r="CD43" s="380" t="str">
        <f t="shared" si="44"/>
        <v/>
      </c>
      <c r="CE43" s="26" t="str">
        <f t="shared" si="44"/>
        <v/>
      </c>
    </row>
    <row r="44" spans="1:83" ht="12" customHeight="1">
      <c r="A44" s="362">
        <v>41</v>
      </c>
      <c r="B44" s="27">
        <f>IF(情報!$C42="","",情報!$C42)</f>
        <v>140</v>
      </c>
      <c r="C44" s="28" t="str">
        <f t="shared" si="45"/>
        <v/>
      </c>
      <c r="D44" s="384" t="str">
        <f t="shared" si="37"/>
        <v/>
      </c>
      <c r="E44" s="385" t="str">
        <f t="shared" si="37"/>
        <v/>
      </c>
      <c r="F44" s="386" t="str">
        <f t="shared" si="37"/>
        <v/>
      </c>
      <c r="G44" s="32" t="str">
        <f t="shared" si="37"/>
        <v/>
      </c>
      <c r="H44" s="384" t="str">
        <f t="shared" si="37"/>
        <v/>
      </c>
      <c r="I44" s="385" t="str">
        <f t="shared" si="37"/>
        <v/>
      </c>
      <c r="J44" s="386" t="str">
        <f t="shared" si="37"/>
        <v/>
      </c>
      <c r="K44" s="32" t="str">
        <f t="shared" si="37"/>
        <v/>
      </c>
      <c r="L44" s="384" t="str">
        <f t="shared" si="37"/>
        <v/>
      </c>
      <c r="M44" s="385" t="str">
        <f t="shared" si="37"/>
        <v/>
      </c>
      <c r="N44" s="386" t="str">
        <f t="shared" si="38"/>
        <v/>
      </c>
      <c r="O44" s="32" t="str">
        <f t="shared" si="38"/>
        <v/>
      </c>
      <c r="P44" s="384" t="str">
        <f t="shared" si="38"/>
        <v/>
      </c>
      <c r="Q44" s="385" t="str">
        <f t="shared" si="38"/>
        <v/>
      </c>
      <c r="R44" s="386" t="str">
        <f t="shared" si="38"/>
        <v/>
      </c>
      <c r="S44" s="32" t="str">
        <f t="shared" si="38"/>
        <v/>
      </c>
      <c r="T44" s="384" t="str">
        <f t="shared" si="38"/>
        <v/>
      </c>
      <c r="U44" s="385" t="str">
        <f t="shared" si="38"/>
        <v/>
      </c>
      <c r="V44" s="386" t="str">
        <f t="shared" si="38"/>
        <v/>
      </c>
      <c r="W44" s="32" t="str">
        <f t="shared" si="38"/>
        <v/>
      </c>
      <c r="X44" s="384" t="str">
        <f t="shared" si="39"/>
        <v/>
      </c>
      <c r="Y44" s="385" t="str">
        <f t="shared" si="39"/>
        <v/>
      </c>
      <c r="Z44" s="386" t="str">
        <f t="shared" si="39"/>
        <v/>
      </c>
      <c r="AA44" s="32" t="str">
        <f t="shared" si="39"/>
        <v/>
      </c>
      <c r="AB44" s="384" t="str">
        <f t="shared" si="39"/>
        <v/>
      </c>
      <c r="AC44" s="385" t="str">
        <f t="shared" si="39"/>
        <v/>
      </c>
      <c r="AD44" s="386" t="str">
        <f t="shared" si="39"/>
        <v/>
      </c>
      <c r="AE44" s="32" t="str">
        <f t="shared" si="39"/>
        <v/>
      </c>
      <c r="AF44" s="384" t="str">
        <f t="shared" si="39"/>
        <v/>
      </c>
      <c r="AG44" s="385" t="str">
        <f t="shared" si="39"/>
        <v/>
      </c>
      <c r="AH44" s="386" t="str">
        <f t="shared" si="40"/>
        <v/>
      </c>
      <c r="AI44" s="32" t="str">
        <f t="shared" si="40"/>
        <v/>
      </c>
      <c r="AJ44" s="384" t="str">
        <f t="shared" si="40"/>
        <v/>
      </c>
      <c r="AK44" s="385" t="str">
        <f t="shared" si="40"/>
        <v/>
      </c>
      <c r="AL44" s="386" t="str">
        <f t="shared" si="40"/>
        <v/>
      </c>
      <c r="AM44" s="32" t="str">
        <f t="shared" si="40"/>
        <v/>
      </c>
      <c r="AN44" s="384" t="str">
        <f t="shared" si="40"/>
        <v/>
      </c>
      <c r="AO44" s="385" t="str">
        <f t="shared" si="40"/>
        <v/>
      </c>
      <c r="AP44" s="386" t="str">
        <f t="shared" si="40"/>
        <v/>
      </c>
      <c r="AQ44" s="32" t="str">
        <f t="shared" si="40"/>
        <v/>
      </c>
      <c r="AR44" s="384" t="str">
        <f t="shared" si="41"/>
        <v/>
      </c>
      <c r="AS44" s="385" t="str">
        <f t="shared" si="41"/>
        <v/>
      </c>
      <c r="AT44" s="386" t="str">
        <f t="shared" si="41"/>
        <v/>
      </c>
      <c r="AU44" s="32" t="str">
        <f t="shared" si="41"/>
        <v/>
      </c>
      <c r="AV44" s="384" t="str">
        <f t="shared" si="41"/>
        <v/>
      </c>
      <c r="AW44" s="385" t="str">
        <f t="shared" si="41"/>
        <v/>
      </c>
      <c r="AX44" s="386" t="str">
        <f t="shared" si="41"/>
        <v/>
      </c>
      <c r="AY44" s="32" t="str">
        <f t="shared" si="41"/>
        <v/>
      </c>
      <c r="AZ44" s="384" t="str">
        <f t="shared" si="41"/>
        <v/>
      </c>
      <c r="BA44" s="385" t="str">
        <f t="shared" si="41"/>
        <v/>
      </c>
      <c r="BB44" s="386" t="str">
        <f t="shared" si="42"/>
        <v/>
      </c>
      <c r="BC44" s="32" t="str">
        <f t="shared" si="42"/>
        <v/>
      </c>
      <c r="BD44" s="384" t="str">
        <f t="shared" si="42"/>
        <v/>
      </c>
      <c r="BE44" s="385" t="str">
        <f t="shared" si="42"/>
        <v/>
      </c>
      <c r="BF44" s="386" t="str">
        <f t="shared" si="42"/>
        <v/>
      </c>
      <c r="BG44" s="32" t="str">
        <f t="shared" si="42"/>
        <v/>
      </c>
      <c r="BH44" s="384" t="str">
        <f t="shared" si="42"/>
        <v/>
      </c>
      <c r="BI44" s="385" t="str">
        <f t="shared" si="42"/>
        <v/>
      </c>
      <c r="BJ44" s="386" t="str">
        <f t="shared" si="42"/>
        <v/>
      </c>
      <c r="BK44" s="32" t="str">
        <f t="shared" si="42"/>
        <v/>
      </c>
      <c r="BL44" s="384" t="str">
        <f t="shared" si="43"/>
        <v/>
      </c>
      <c r="BM44" s="385" t="str">
        <f t="shared" si="43"/>
        <v/>
      </c>
      <c r="BN44" s="386" t="str">
        <f t="shared" si="43"/>
        <v/>
      </c>
      <c r="BO44" s="32" t="str">
        <f t="shared" si="43"/>
        <v/>
      </c>
      <c r="BP44" s="384" t="str">
        <f t="shared" si="43"/>
        <v/>
      </c>
      <c r="BQ44" s="385" t="str">
        <f t="shared" si="43"/>
        <v/>
      </c>
      <c r="BR44" s="386" t="str">
        <f t="shared" si="43"/>
        <v/>
      </c>
      <c r="BS44" s="32" t="str">
        <f t="shared" si="43"/>
        <v/>
      </c>
      <c r="BT44" s="384" t="str">
        <f t="shared" si="43"/>
        <v/>
      </c>
      <c r="BU44" s="385" t="str">
        <f t="shared" si="43"/>
        <v/>
      </c>
      <c r="BV44" s="386" t="str">
        <f t="shared" si="44"/>
        <v/>
      </c>
      <c r="BW44" s="32" t="str">
        <f t="shared" si="44"/>
        <v/>
      </c>
      <c r="BX44" s="384" t="str">
        <f t="shared" si="44"/>
        <v/>
      </c>
      <c r="BY44" s="385" t="str">
        <f t="shared" si="44"/>
        <v/>
      </c>
      <c r="BZ44" s="386" t="str">
        <f t="shared" si="44"/>
        <v/>
      </c>
      <c r="CA44" s="32" t="str">
        <f t="shared" si="44"/>
        <v/>
      </c>
      <c r="CB44" s="384" t="str">
        <f t="shared" si="44"/>
        <v/>
      </c>
      <c r="CC44" s="385" t="str">
        <f t="shared" si="44"/>
        <v/>
      </c>
      <c r="CD44" s="386" t="str">
        <f t="shared" si="44"/>
        <v/>
      </c>
      <c r="CE44" s="32" t="str">
        <f t="shared" si="44"/>
        <v/>
      </c>
    </row>
    <row r="45" spans="1:83" ht="12" customHeight="1">
      <c r="A45" s="362">
        <v>42</v>
      </c>
      <c r="B45" s="33">
        <f>IF(情報!$C43="","",情報!$C43)</f>
        <v>141</v>
      </c>
      <c r="C45" s="34" t="str">
        <f t="shared" si="45"/>
        <v/>
      </c>
      <c r="D45" s="390" t="str">
        <f t="shared" ref="D45:M54" si="46">IF(VLOOKUP($B45,テ定期,D$1,FALSE)="","",VLOOKUP($B45,テ定期,D$1,FALSE))</f>
        <v/>
      </c>
      <c r="E45" s="391" t="str">
        <f t="shared" si="46"/>
        <v/>
      </c>
      <c r="F45" s="392" t="str">
        <f t="shared" si="46"/>
        <v/>
      </c>
      <c r="G45" s="38" t="str">
        <f t="shared" si="46"/>
        <v/>
      </c>
      <c r="H45" s="390" t="str">
        <f t="shared" si="46"/>
        <v/>
      </c>
      <c r="I45" s="391" t="str">
        <f t="shared" si="46"/>
        <v/>
      </c>
      <c r="J45" s="392" t="str">
        <f t="shared" si="46"/>
        <v/>
      </c>
      <c r="K45" s="38" t="str">
        <f t="shared" si="46"/>
        <v/>
      </c>
      <c r="L45" s="390" t="str">
        <f t="shared" si="46"/>
        <v/>
      </c>
      <c r="M45" s="391" t="str">
        <f t="shared" si="46"/>
        <v/>
      </c>
      <c r="N45" s="392" t="str">
        <f t="shared" ref="N45:W54" si="47">IF(VLOOKUP($B45,テ定期,N$1,FALSE)="","",VLOOKUP($B45,テ定期,N$1,FALSE))</f>
        <v/>
      </c>
      <c r="O45" s="38" t="str">
        <f t="shared" si="47"/>
        <v/>
      </c>
      <c r="P45" s="390" t="str">
        <f t="shared" si="47"/>
        <v/>
      </c>
      <c r="Q45" s="391" t="str">
        <f t="shared" si="47"/>
        <v/>
      </c>
      <c r="R45" s="392" t="str">
        <f t="shared" si="47"/>
        <v/>
      </c>
      <c r="S45" s="38" t="str">
        <f t="shared" si="47"/>
        <v/>
      </c>
      <c r="T45" s="390" t="str">
        <f t="shared" si="47"/>
        <v/>
      </c>
      <c r="U45" s="391" t="str">
        <f t="shared" si="47"/>
        <v/>
      </c>
      <c r="V45" s="392" t="str">
        <f t="shared" si="47"/>
        <v/>
      </c>
      <c r="W45" s="38" t="str">
        <f t="shared" si="47"/>
        <v/>
      </c>
      <c r="X45" s="390" t="str">
        <f t="shared" ref="X45:AG54" si="48">IF(VLOOKUP($B45,テ実力,X$1,FALSE)="","",VLOOKUP($B45,テ実力,X$1,FALSE))</f>
        <v/>
      </c>
      <c r="Y45" s="391" t="str">
        <f t="shared" si="48"/>
        <v/>
      </c>
      <c r="Z45" s="392" t="str">
        <f t="shared" si="48"/>
        <v/>
      </c>
      <c r="AA45" s="38" t="str">
        <f t="shared" si="48"/>
        <v/>
      </c>
      <c r="AB45" s="390" t="str">
        <f t="shared" si="48"/>
        <v/>
      </c>
      <c r="AC45" s="391" t="str">
        <f t="shared" si="48"/>
        <v/>
      </c>
      <c r="AD45" s="392" t="str">
        <f t="shared" si="48"/>
        <v/>
      </c>
      <c r="AE45" s="38" t="str">
        <f t="shared" si="48"/>
        <v/>
      </c>
      <c r="AF45" s="390" t="str">
        <f t="shared" si="48"/>
        <v/>
      </c>
      <c r="AG45" s="391" t="str">
        <f t="shared" si="48"/>
        <v/>
      </c>
      <c r="AH45" s="392" t="str">
        <f t="shared" ref="AH45:AQ54" si="49">IF(VLOOKUP($B45,テ実力,AH$1,FALSE)="","",VLOOKUP($B45,テ実力,AH$1,FALSE))</f>
        <v/>
      </c>
      <c r="AI45" s="38" t="str">
        <f t="shared" si="49"/>
        <v/>
      </c>
      <c r="AJ45" s="390" t="str">
        <f t="shared" si="49"/>
        <v/>
      </c>
      <c r="AK45" s="391" t="str">
        <f t="shared" si="49"/>
        <v/>
      </c>
      <c r="AL45" s="392" t="str">
        <f t="shared" si="49"/>
        <v/>
      </c>
      <c r="AM45" s="38" t="str">
        <f t="shared" si="49"/>
        <v/>
      </c>
      <c r="AN45" s="390" t="str">
        <f t="shared" si="49"/>
        <v/>
      </c>
      <c r="AO45" s="391" t="str">
        <f t="shared" si="49"/>
        <v/>
      </c>
      <c r="AP45" s="392" t="str">
        <f t="shared" si="49"/>
        <v/>
      </c>
      <c r="AQ45" s="38" t="str">
        <f t="shared" si="49"/>
        <v/>
      </c>
      <c r="AR45" s="390" t="str">
        <f t="shared" ref="AR45:BA54" si="50">IF(VLOOKUP($B45,テ課題,AR$1,FALSE)="","",VLOOKUP($B45,テ課題,AR$1,FALSE))</f>
        <v/>
      </c>
      <c r="AS45" s="391" t="str">
        <f t="shared" si="50"/>
        <v/>
      </c>
      <c r="AT45" s="392" t="str">
        <f t="shared" si="50"/>
        <v/>
      </c>
      <c r="AU45" s="38" t="str">
        <f t="shared" si="50"/>
        <v/>
      </c>
      <c r="AV45" s="390" t="str">
        <f t="shared" si="50"/>
        <v/>
      </c>
      <c r="AW45" s="391" t="str">
        <f t="shared" si="50"/>
        <v/>
      </c>
      <c r="AX45" s="392" t="str">
        <f t="shared" si="50"/>
        <v/>
      </c>
      <c r="AY45" s="38" t="str">
        <f t="shared" si="50"/>
        <v/>
      </c>
      <c r="AZ45" s="390" t="str">
        <f t="shared" si="50"/>
        <v/>
      </c>
      <c r="BA45" s="391" t="str">
        <f t="shared" si="50"/>
        <v/>
      </c>
      <c r="BB45" s="392" t="str">
        <f t="shared" ref="BB45:BK54" si="51">IF(VLOOKUP($B45,テ課題,BB$1,FALSE)="","",VLOOKUP($B45,テ課題,BB$1,FALSE))</f>
        <v/>
      </c>
      <c r="BC45" s="38" t="str">
        <f t="shared" si="51"/>
        <v/>
      </c>
      <c r="BD45" s="390" t="str">
        <f t="shared" si="51"/>
        <v/>
      </c>
      <c r="BE45" s="391" t="str">
        <f t="shared" si="51"/>
        <v/>
      </c>
      <c r="BF45" s="392" t="str">
        <f t="shared" si="51"/>
        <v/>
      </c>
      <c r="BG45" s="38" t="str">
        <f t="shared" si="51"/>
        <v/>
      </c>
      <c r="BH45" s="390" t="str">
        <f t="shared" si="51"/>
        <v/>
      </c>
      <c r="BI45" s="391" t="str">
        <f t="shared" si="51"/>
        <v/>
      </c>
      <c r="BJ45" s="392" t="str">
        <f t="shared" si="51"/>
        <v/>
      </c>
      <c r="BK45" s="38" t="str">
        <f t="shared" si="51"/>
        <v/>
      </c>
      <c r="BL45" s="390" t="str">
        <f t="shared" ref="BL45:BU54" si="52">IF(VLOOKUP($B45,テ課題,BL$1,FALSE)="","",VLOOKUP($B45,テ課題,BL$1,FALSE))</f>
        <v/>
      </c>
      <c r="BM45" s="391" t="str">
        <f t="shared" si="52"/>
        <v/>
      </c>
      <c r="BN45" s="392" t="str">
        <f t="shared" si="52"/>
        <v/>
      </c>
      <c r="BO45" s="38" t="str">
        <f t="shared" si="52"/>
        <v/>
      </c>
      <c r="BP45" s="390" t="str">
        <f t="shared" si="52"/>
        <v/>
      </c>
      <c r="BQ45" s="391" t="str">
        <f t="shared" si="52"/>
        <v/>
      </c>
      <c r="BR45" s="392" t="str">
        <f t="shared" si="52"/>
        <v/>
      </c>
      <c r="BS45" s="38" t="str">
        <f t="shared" si="52"/>
        <v/>
      </c>
      <c r="BT45" s="390" t="str">
        <f t="shared" si="52"/>
        <v/>
      </c>
      <c r="BU45" s="391" t="str">
        <f t="shared" si="52"/>
        <v/>
      </c>
      <c r="BV45" s="392" t="str">
        <f t="shared" ref="BV45:CE54" si="53">IF(VLOOKUP($B45,テ課題,BV$1,FALSE)="","",VLOOKUP($B45,テ課題,BV$1,FALSE))</f>
        <v/>
      </c>
      <c r="BW45" s="38" t="str">
        <f t="shared" si="53"/>
        <v/>
      </c>
      <c r="BX45" s="390" t="str">
        <f t="shared" si="53"/>
        <v/>
      </c>
      <c r="BY45" s="391" t="str">
        <f t="shared" si="53"/>
        <v/>
      </c>
      <c r="BZ45" s="392" t="str">
        <f t="shared" si="53"/>
        <v/>
      </c>
      <c r="CA45" s="38" t="str">
        <f t="shared" si="53"/>
        <v/>
      </c>
      <c r="CB45" s="390" t="str">
        <f t="shared" si="53"/>
        <v/>
      </c>
      <c r="CC45" s="391" t="str">
        <f t="shared" si="53"/>
        <v/>
      </c>
      <c r="CD45" s="392" t="str">
        <f t="shared" si="53"/>
        <v/>
      </c>
      <c r="CE45" s="38" t="str">
        <f t="shared" si="53"/>
        <v/>
      </c>
    </row>
    <row r="46" spans="1:83" ht="12" customHeight="1">
      <c r="A46" s="362">
        <v>43</v>
      </c>
      <c r="B46" s="21">
        <f>IF(情報!$C44="","",情報!$C44)</f>
        <v>142</v>
      </c>
      <c r="C46" s="22" t="str">
        <f t="shared" si="45"/>
        <v/>
      </c>
      <c r="D46" s="378" t="str">
        <f t="shared" si="46"/>
        <v/>
      </c>
      <c r="E46" s="379" t="str">
        <f t="shared" si="46"/>
        <v/>
      </c>
      <c r="F46" s="380" t="str">
        <f t="shared" si="46"/>
        <v/>
      </c>
      <c r="G46" s="26" t="str">
        <f t="shared" si="46"/>
        <v/>
      </c>
      <c r="H46" s="378" t="str">
        <f t="shared" si="46"/>
        <v/>
      </c>
      <c r="I46" s="379" t="str">
        <f t="shared" si="46"/>
        <v/>
      </c>
      <c r="J46" s="380" t="str">
        <f t="shared" si="46"/>
        <v/>
      </c>
      <c r="K46" s="26" t="str">
        <f t="shared" si="46"/>
        <v/>
      </c>
      <c r="L46" s="378" t="str">
        <f t="shared" si="46"/>
        <v/>
      </c>
      <c r="M46" s="379" t="str">
        <f t="shared" si="46"/>
        <v/>
      </c>
      <c r="N46" s="380" t="str">
        <f t="shared" si="47"/>
        <v/>
      </c>
      <c r="O46" s="26" t="str">
        <f t="shared" si="47"/>
        <v/>
      </c>
      <c r="P46" s="378" t="str">
        <f t="shared" si="47"/>
        <v/>
      </c>
      <c r="Q46" s="379" t="str">
        <f t="shared" si="47"/>
        <v/>
      </c>
      <c r="R46" s="380" t="str">
        <f t="shared" si="47"/>
        <v/>
      </c>
      <c r="S46" s="26" t="str">
        <f t="shared" si="47"/>
        <v/>
      </c>
      <c r="T46" s="378" t="str">
        <f t="shared" si="47"/>
        <v/>
      </c>
      <c r="U46" s="379" t="str">
        <f t="shared" si="47"/>
        <v/>
      </c>
      <c r="V46" s="380" t="str">
        <f t="shared" si="47"/>
        <v/>
      </c>
      <c r="W46" s="26" t="str">
        <f t="shared" si="47"/>
        <v/>
      </c>
      <c r="X46" s="378" t="str">
        <f t="shared" si="48"/>
        <v/>
      </c>
      <c r="Y46" s="379" t="str">
        <f t="shared" si="48"/>
        <v/>
      </c>
      <c r="Z46" s="380" t="str">
        <f t="shared" si="48"/>
        <v/>
      </c>
      <c r="AA46" s="26" t="str">
        <f t="shared" si="48"/>
        <v/>
      </c>
      <c r="AB46" s="378" t="str">
        <f t="shared" si="48"/>
        <v/>
      </c>
      <c r="AC46" s="379" t="str">
        <f t="shared" si="48"/>
        <v/>
      </c>
      <c r="AD46" s="380" t="str">
        <f t="shared" si="48"/>
        <v/>
      </c>
      <c r="AE46" s="26" t="str">
        <f t="shared" si="48"/>
        <v/>
      </c>
      <c r="AF46" s="378" t="str">
        <f t="shared" si="48"/>
        <v/>
      </c>
      <c r="AG46" s="379" t="str">
        <f t="shared" si="48"/>
        <v/>
      </c>
      <c r="AH46" s="380" t="str">
        <f t="shared" si="49"/>
        <v/>
      </c>
      <c r="AI46" s="26" t="str">
        <f t="shared" si="49"/>
        <v/>
      </c>
      <c r="AJ46" s="378" t="str">
        <f t="shared" si="49"/>
        <v/>
      </c>
      <c r="AK46" s="379" t="str">
        <f t="shared" si="49"/>
        <v/>
      </c>
      <c r="AL46" s="380" t="str">
        <f t="shared" si="49"/>
        <v/>
      </c>
      <c r="AM46" s="26" t="str">
        <f t="shared" si="49"/>
        <v/>
      </c>
      <c r="AN46" s="378" t="str">
        <f t="shared" si="49"/>
        <v/>
      </c>
      <c r="AO46" s="379" t="str">
        <f t="shared" si="49"/>
        <v/>
      </c>
      <c r="AP46" s="380" t="str">
        <f t="shared" si="49"/>
        <v/>
      </c>
      <c r="AQ46" s="26" t="str">
        <f t="shared" si="49"/>
        <v/>
      </c>
      <c r="AR46" s="378" t="str">
        <f t="shared" si="50"/>
        <v/>
      </c>
      <c r="AS46" s="379" t="str">
        <f t="shared" si="50"/>
        <v/>
      </c>
      <c r="AT46" s="380" t="str">
        <f t="shared" si="50"/>
        <v/>
      </c>
      <c r="AU46" s="26" t="str">
        <f t="shared" si="50"/>
        <v/>
      </c>
      <c r="AV46" s="378" t="str">
        <f t="shared" si="50"/>
        <v/>
      </c>
      <c r="AW46" s="379" t="str">
        <f t="shared" si="50"/>
        <v/>
      </c>
      <c r="AX46" s="380" t="str">
        <f t="shared" si="50"/>
        <v/>
      </c>
      <c r="AY46" s="26" t="str">
        <f t="shared" si="50"/>
        <v/>
      </c>
      <c r="AZ46" s="378" t="str">
        <f t="shared" si="50"/>
        <v/>
      </c>
      <c r="BA46" s="379" t="str">
        <f t="shared" si="50"/>
        <v/>
      </c>
      <c r="BB46" s="380" t="str">
        <f t="shared" si="51"/>
        <v/>
      </c>
      <c r="BC46" s="26" t="str">
        <f t="shared" si="51"/>
        <v/>
      </c>
      <c r="BD46" s="378" t="str">
        <f t="shared" si="51"/>
        <v/>
      </c>
      <c r="BE46" s="379" t="str">
        <f t="shared" si="51"/>
        <v/>
      </c>
      <c r="BF46" s="380" t="str">
        <f t="shared" si="51"/>
        <v/>
      </c>
      <c r="BG46" s="26" t="str">
        <f t="shared" si="51"/>
        <v/>
      </c>
      <c r="BH46" s="378" t="str">
        <f t="shared" si="51"/>
        <v/>
      </c>
      <c r="BI46" s="379" t="str">
        <f t="shared" si="51"/>
        <v/>
      </c>
      <c r="BJ46" s="380" t="str">
        <f t="shared" si="51"/>
        <v/>
      </c>
      <c r="BK46" s="26" t="str">
        <f t="shared" si="51"/>
        <v/>
      </c>
      <c r="BL46" s="378" t="str">
        <f t="shared" si="52"/>
        <v/>
      </c>
      <c r="BM46" s="379" t="str">
        <f t="shared" si="52"/>
        <v/>
      </c>
      <c r="BN46" s="380" t="str">
        <f t="shared" si="52"/>
        <v/>
      </c>
      <c r="BO46" s="26" t="str">
        <f t="shared" si="52"/>
        <v/>
      </c>
      <c r="BP46" s="378" t="str">
        <f t="shared" si="52"/>
        <v/>
      </c>
      <c r="BQ46" s="379" t="str">
        <f t="shared" si="52"/>
        <v/>
      </c>
      <c r="BR46" s="380" t="str">
        <f t="shared" si="52"/>
        <v/>
      </c>
      <c r="BS46" s="26" t="str">
        <f t="shared" si="52"/>
        <v/>
      </c>
      <c r="BT46" s="378" t="str">
        <f t="shared" si="52"/>
        <v/>
      </c>
      <c r="BU46" s="379" t="str">
        <f t="shared" si="52"/>
        <v/>
      </c>
      <c r="BV46" s="380" t="str">
        <f t="shared" si="53"/>
        <v/>
      </c>
      <c r="BW46" s="26" t="str">
        <f t="shared" si="53"/>
        <v/>
      </c>
      <c r="BX46" s="378" t="str">
        <f t="shared" si="53"/>
        <v/>
      </c>
      <c r="BY46" s="379" t="str">
        <f t="shared" si="53"/>
        <v/>
      </c>
      <c r="BZ46" s="380" t="str">
        <f t="shared" si="53"/>
        <v/>
      </c>
      <c r="CA46" s="26" t="str">
        <f t="shared" si="53"/>
        <v/>
      </c>
      <c r="CB46" s="378" t="str">
        <f t="shared" si="53"/>
        <v/>
      </c>
      <c r="CC46" s="379" t="str">
        <f t="shared" si="53"/>
        <v/>
      </c>
      <c r="CD46" s="380" t="str">
        <f t="shared" si="53"/>
        <v/>
      </c>
      <c r="CE46" s="26" t="str">
        <f t="shared" si="53"/>
        <v/>
      </c>
    </row>
    <row r="47" spans="1:83" ht="12" customHeight="1">
      <c r="A47" s="362">
        <v>44</v>
      </c>
      <c r="B47" s="21">
        <f>IF(情報!$C45="","",情報!$C45)</f>
        <v>143</v>
      </c>
      <c r="C47" s="22" t="str">
        <f t="shared" si="45"/>
        <v/>
      </c>
      <c r="D47" s="378" t="str">
        <f t="shared" si="46"/>
        <v/>
      </c>
      <c r="E47" s="379" t="str">
        <f t="shared" si="46"/>
        <v/>
      </c>
      <c r="F47" s="380" t="str">
        <f t="shared" si="46"/>
        <v/>
      </c>
      <c r="G47" s="26" t="str">
        <f t="shared" si="46"/>
        <v/>
      </c>
      <c r="H47" s="378" t="str">
        <f t="shared" si="46"/>
        <v/>
      </c>
      <c r="I47" s="379" t="str">
        <f t="shared" si="46"/>
        <v/>
      </c>
      <c r="J47" s="380" t="str">
        <f t="shared" si="46"/>
        <v/>
      </c>
      <c r="K47" s="26" t="str">
        <f t="shared" si="46"/>
        <v/>
      </c>
      <c r="L47" s="378" t="str">
        <f t="shared" si="46"/>
        <v/>
      </c>
      <c r="M47" s="379" t="str">
        <f t="shared" si="46"/>
        <v/>
      </c>
      <c r="N47" s="380" t="str">
        <f t="shared" si="47"/>
        <v/>
      </c>
      <c r="O47" s="26" t="str">
        <f t="shared" si="47"/>
        <v/>
      </c>
      <c r="P47" s="378" t="str">
        <f t="shared" si="47"/>
        <v/>
      </c>
      <c r="Q47" s="379" t="str">
        <f t="shared" si="47"/>
        <v/>
      </c>
      <c r="R47" s="380" t="str">
        <f t="shared" si="47"/>
        <v/>
      </c>
      <c r="S47" s="26" t="str">
        <f t="shared" si="47"/>
        <v/>
      </c>
      <c r="T47" s="378" t="str">
        <f t="shared" si="47"/>
        <v/>
      </c>
      <c r="U47" s="379" t="str">
        <f t="shared" si="47"/>
        <v/>
      </c>
      <c r="V47" s="380" t="str">
        <f t="shared" si="47"/>
        <v/>
      </c>
      <c r="W47" s="26" t="str">
        <f t="shared" si="47"/>
        <v/>
      </c>
      <c r="X47" s="378" t="str">
        <f t="shared" si="48"/>
        <v/>
      </c>
      <c r="Y47" s="379" t="str">
        <f t="shared" si="48"/>
        <v/>
      </c>
      <c r="Z47" s="380" t="str">
        <f t="shared" si="48"/>
        <v/>
      </c>
      <c r="AA47" s="26" t="str">
        <f t="shared" si="48"/>
        <v/>
      </c>
      <c r="AB47" s="378" t="str">
        <f t="shared" si="48"/>
        <v/>
      </c>
      <c r="AC47" s="379" t="str">
        <f t="shared" si="48"/>
        <v/>
      </c>
      <c r="AD47" s="380" t="str">
        <f t="shared" si="48"/>
        <v/>
      </c>
      <c r="AE47" s="26" t="str">
        <f t="shared" si="48"/>
        <v/>
      </c>
      <c r="AF47" s="378" t="str">
        <f t="shared" si="48"/>
        <v/>
      </c>
      <c r="AG47" s="379" t="str">
        <f t="shared" si="48"/>
        <v/>
      </c>
      <c r="AH47" s="380" t="str">
        <f t="shared" si="49"/>
        <v/>
      </c>
      <c r="AI47" s="26" t="str">
        <f t="shared" si="49"/>
        <v/>
      </c>
      <c r="AJ47" s="378" t="str">
        <f t="shared" si="49"/>
        <v/>
      </c>
      <c r="AK47" s="379" t="str">
        <f t="shared" si="49"/>
        <v/>
      </c>
      <c r="AL47" s="380" t="str">
        <f t="shared" si="49"/>
        <v/>
      </c>
      <c r="AM47" s="26" t="str">
        <f t="shared" si="49"/>
        <v/>
      </c>
      <c r="AN47" s="378" t="str">
        <f t="shared" si="49"/>
        <v/>
      </c>
      <c r="AO47" s="379" t="str">
        <f t="shared" si="49"/>
        <v/>
      </c>
      <c r="AP47" s="380" t="str">
        <f t="shared" si="49"/>
        <v/>
      </c>
      <c r="AQ47" s="26" t="str">
        <f t="shared" si="49"/>
        <v/>
      </c>
      <c r="AR47" s="378" t="str">
        <f t="shared" si="50"/>
        <v/>
      </c>
      <c r="AS47" s="379" t="str">
        <f t="shared" si="50"/>
        <v/>
      </c>
      <c r="AT47" s="380" t="str">
        <f t="shared" si="50"/>
        <v/>
      </c>
      <c r="AU47" s="26" t="str">
        <f t="shared" si="50"/>
        <v/>
      </c>
      <c r="AV47" s="378" t="str">
        <f t="shared" si="50"/>
        <v/>
      </c>
      <c r="AW47" s="379" t="str">
        <f t="shared" si="50"/>
        <v/>
      </c>
      <c r="AX47" s="380" t="str">
        <f t="shared" si="50"/>
        <v/>
      </c>
      <c r="AY47" s="26" t="str">
        <f t="shared" si="50"/>
        <v/>
      </c>
      <c r="AZ47" s="378" t="str">
        <f t="shared" si="50"/>
        <v/>
      </c>
      <c r="BA47" s="379" t="str">
        <f t="shared" si="50"/>
        <v/>
      </c>
      <c r="BB47" s="380" t="str">
        <f t="shared" si="51"/>
        <v/>
      </c>
      <c r="BC47" s="26" t="str">
        <f t="shared" si="51"/>
        <v/>
      </c>
      <c r="BD47" s="378" t="str">
        <f t="shared" si="51"/>
        <v/>
      </c>
      <c r="BE47" s="379" t="str">
        <f t="shared" si="51"/>
        <v/>
      </c>
      <c r="BF47" s="380" t="str">
        <f t="shared" si="51"/>
        <v/>
      </c>
      <c r="BG47" s="26" t="str">
        <f t="shared" si="51"/>
        <v/>
      </c>
      <c r="BH47" s="378" t="str">
        <f t="shared" si="51"/>
        <v/>
      </c>
      <c r="BI47" s="379" t="str">
        <f t="shared" si="51"/>
        <v/>
      </c>
      <c r="BJ47" s="380" t="str">
        <f t="shared" si="51"/>
        <v/>
      </c>
      <c r="BK47" s="26" t="str">
        <f t="shared" si="51"/>
        <v/>
      </c>
      <c r="BL47" s="378" t="str">
        <f t="shared" si="52"/>
        <v/>
      </c>
      <c r="BM47" s="379" t="str">
        <f t="shared" si="52"/>
        <v/>
      </c>
      <c r="BN47" s="380" t="str">
        <f t="shared" si="52"/>
        <v/>
      </c>
      <c r="BO47" s="26" t="str">
        <f t="shared" si="52"/>
        <v/>
      </c>
      <c r="BP47" s="378" t="str">
        <f t="shared" si="52"/>
        <v/>
      </c>
      <c r="BQ47" s="379" t="str">
        <f t="shared" si="52"/>
        <v/>
      </c>
      <c r="BR47" s="380" t="str">
        <f t="shared" si="52"/>
        <v/>
      </c>
      <c r="BS47" s="26" t="str">
        <f t="shared" si="52"/>
        <v/>
      </c>
      <c r="BT47" s="378" t="str">
        <f t="shared" si="52"/>
        <v/>
      </c>
      <c r="BU47" s="379" t="str">
        <f t="shared" si="52"/>
        <v/>
      </c>
      <c r="BV47" s="380" t="str">
        <f t="shared" si="53"/>
        <v/>
      </c>
      <c r="BW47" s="26" t="str">
        <f t="shared" si="53"/>
        <v/>
      </c>
      <c r="BX47" s="378" t="str">
        <f t="shared" si="53"/>
        <v/>
      </c>
      <c r="BY47" s="379" t="str">
        <f t="shared" si="53"/>
        <v/>
      </c>
      <c r="BZ47" s="380" t="str">
        <f t="shared" si="53"/>
        <v/>
      </c>
      <c r="CA47" s="26" t="str">
        <f t="shared" si="53"/>
        <v/>
      </c>
      <c r="CB47" s="378" t="str">
        <f t="shared" si="53"/>
        <v/>
      </c>
      <c r="CC47" s="379" t="str">
        <f t="shared" si="53"/>
        <v/>
      </c>
      <c r="CD47" s="380" t="str">
        <f t="shared" si="53"/>
        <v/>
      </c>
      <c r="CE47" s="26" t="str">
        <f t="shared" si="53"/>
        <v/>
      </c>
    </row>
    <row r="48" spans="1:83" ht="12" customHeight="1">
      <c r="A48" s="362">
        <v>45</v>
      </c>
      <c r="B48" s="21">
        <f>IF(情報!$C46="","",情報!$C46)</f>
        <v>144</v>
      </c>
      <c r="C48" s="22" t="str">
        <f t="shared" si="45"/>
        <v/>
      </c>
      <c r="D48" s="378" t="str">
        <f t="shared" si="46"/>
        <v/>
      </c>
      <c r="E48" s="379" t="str">
        <f t="shared" si="46"/>
        <v/>
      </c>
      <c r="F48" s="380" t="str">
        <f t="shared" si="46"/>
        <v/>
      </c>
      <c r="G48" s="26" t="str">
        <f t="shared" si="46"/>
        <v/>
      </c>
      <c r="H48" s="378" t="str">
        <f t="shared" si="46"/>
        <v/>
      </c>
      <c r="I48" s="379" t="str">
        <f t="shared" si="46"/>
        <v/>
      </c>
      <c r="J48" s="380" t="str">
        <f t="shared" si="46"/>
        <v/>
      </c>
      <c r="K48" s="26" t="str">
        <f t="shared" si="46"/>
        <v/>
      </c>
      <c r="L48" s="378" t="str">
        <f t="shared" si="46"/>
        <v/>
      </c>
      <c r="M48" s="379" t="str">
        <f t="shared" si="46"/>
        <v/>
      </c>
      <c r="N48" s="380" t="str">
        <f t="shared" si="47"/>
        <v/>
      </c>
      <c r="O48" s="26" t="str">
        <f t="shared" si="47"/>
        <v/>
      </c>
      <c r="P48" s="378" t="str">
        <f t="shared" si="47"/>
        <v/>
      </c>
      <c r="Q48" s="379" t="str">
        <f t="shared" si="47"/>
        <v/>
      </c>
      <c r="R48" s="380" t="str">
        <f t="shared" si="47"/>
        <v/>
      </c>
      <c r="S48" s="26" t="str">
        <f t="shared" si="47"/>
        <v/>
      </c>
      <c r="T48" s="378" t="str">
        <f t="shared" si="47"/>
        <v/>
      </c>
      <c r="U48" s="379" t="str">
        <f t="shared" si="47"/>
        <v/>
      </c>
      <c r="V48" s="380" t="str">
        <f t="shared" si="47"/>
        <v/>
      </c>
      <c r="W48" s="26" t="str">
        <f t="shared" si="47"/>
        <v/>
      </c>
      <c r="X48" s="378" t="str">
        <f t="shared" si="48"/>
        <v/>
      </c>
      <c r="Y48" s="379" t="str">
        <f t="shared" si="48"/>
        <v/>
      </c>
      <c r="Z48" s="380" t="str">
        <f t="shared" si="48"/>
        <v/>
      </c>
      <c r="AA48" s="26" t="str">
        <f t="shared" si="48"/>
        <v/>
      </c>
      <c r="AB48" s="378" t="str">
        <f t="shared" si="48"/>
        <v/>
      </c>
      <c r="AC48" s="379" t="str">
        <f t="shared" si="48"/>
        <v/>
      </c>
      <c r="AD48" s="380" t="str">
        <f t="shared" si="48"/>
        <v/>
      </c>
      <c r="AE48" s="26" t="str">
        <f t="shared" si="48"/>
        <v/>
      </c>
      <c r="AF48" s="378" t="str">
        <f t="shared" si="48"/>
        <v/>
      </c>
      <c r="AG48" s="379" t="str">
        <f t="shared" si="48"/>
        <v/>
      </c>
      <c r="AH48" s="380" t="str">
        <f t="shared" si="49"/>
        <v/>
      </c>
      <c r="AI48" s="26" t="str">
        <f t="shared" si="49"/>
        <v/>
      </c>
      <c r="AJ48" s="378" t="str">
        <f t="shared" si="49"/>
        <v/>
      </c>
      <c r="AK48" s="379" t="str">
        <f t="shared" si="49"/>
        <v/>
      </c>
      <c r="AL48" s="380" t="str">
        <f t="shared" si="49"/>
        <v/>
      </c>
      <c r="AM48" s="26" t="str">
        <f t="shared" si="49"/>
        <v/>
      </c>
      <c r="AN48" s="378" t="str">
        <f t="shared" si="49"/>
        <v/>
      </c>
      <c r="AO48" s="379" t="str">
        <f t="shared" si="49"/>
        <v/>
      </c>
      <c r="AP48" s="380" t="str">
        <f t="shared" si="49"/>
        <v/>
      </c>
      <c r="AQ48" s="26" t="str">
        <f t="shared" si="49"/>
        <v/>
      </c>
      <c r="AR48" s="378" t="str">
        <f t="shared" si="50"/>
        <v/>
      </c>
      <c r="AS48" s="379" t="str">
        <f t="shared" si="50"/>
        <v/>
      </c>
      <c r="AT48" s="380" t="str">
        <f t="shared" si="50"/>
        <v/>
      </c>
      <c r="AU48" s="26" t="str">
        <f t="shared" si="50"/>
        <v/>
      </c>
      <c r="AV48" s="378" t="str">
        <f t="shared" si="50"/>
        <v/>
      </c>
      <c r="AW48" s="379" t="str">
        <f t="shared" si="50"/>
        <v/>
      </c>
      <c r="AX48" s="380" t="str">
        <f t="shared" si="50"/>
        <v/>
      </c>
      <c r="AY48" s="26" t="str">
        <f t="shared" si="50"/>
        <v/>
      </c>
      <c r="AZ48" s="378" t="str">
        <f t="shared" si="50"/>
        <v/>
      </c>
      <c r="BA48" s="379" t="str">
        <f t="shared" si="50"/>
        <v/>
      </c>
      <c r="BB48" s="380" t="str">
        <f t="shared" si="51"/>
        <v/>
      </c>
      <c r="BC48" s="26" t="str">
        <f t="shared" si="51"/>
        <v/>
      </c>
      <c r="BD48" s="378" t="str">
        <f t="shared" si="51"/>
        <v/>
      </c>
      <c r="BE48" s="379" t="str">
        <f t="shared" si="51"/>
        <v/>
      </c>
      <c r="BF48" s="380" t="str">
        <f t="shared" si="51"/>
        <v/>
      </c>
      <c r="BG48" s="26" t="str">
        <f t="shared" si="51"/>
        <v/>
      </c>
      <c r="BH48" s="378" t="str">
        <f t="shared" si="51"/>
        <v/>
      </c>
      <c r="BI48" s="379" t="str">
        <f t="shared" si="51"/>
        <v/>
      </c>
      <c r="BJ48" s="380" t="str">
        <f t="shared" si="51"/>
        <v/>
      </c>
      <c r="BK48" s="26" t="str">
        <f t="shared" si="51"/>
        <v/>
      </c>
      <c r="BL48" s="378" t="str">
        <f t="shared" si="52"/>
        <v/>
      </c>
      <c r="BM48" s="379" t="str">
        <f t="shared" si="52"/>
        <v/>
      </c>
      <c r="BN48" s="380" t="str">
        <f t="shared" si="52"/>
        <v/>
      </c>
      <c r="BO48" s="26" t="str">
        <f t="shared" si="52"/>
        <v/>
      </c>
      <c r="BP48" s="378" t="str">
        <f t="shared" si="52"/>
        <v/>
      </c>
      <c r="BQ48" s="379" t="str">
        <f t="shared" si="52"/>
        <v/>
      </c>
      <c r="BR48" s="380" t="str">
        <f t="shared" si="52"/>
        <v/>
      </c>
      <c r="BS48" s="26" t="str">
        <f t="shared" si="52"/>
        <v/>
      </c>
      <c r="BT48" s="378" t="str">
        <f t="shared" si="52"/>
        <v/>
      </c>
      <c r="BU48" s="379" t="str">
        <f t="shared" si="52"/>
        <v/>
      </c>
      <c r="BV48" s="380" t="str">
        <f t="shared" si="53"/>
        <v/>
      </c>
      <c r="BW48" s="26" t="str">
        <f t="shared" si="53"/>
        <v/>
      </c>
      <c r="BX48" s="378" t="str">
        <f t="shared" si="53"/>
        <v/>
      </c>
      <c r="BY48" s="379" t="str">
        <f t="shared" si="53"/>
        <v/>
      </c>
      <c r="BZ48" s="380" t="str">
        <f t="shared" si="53"/>
        <v/>
      </c>
      <c r="CA48" s="26" t="str">
        <f t="shared" si="53"/>
        <v/>
      </c>
      <c r="CB48" s="378" t="str">
        <f t="shared" si="53"/>
        <v/>
      </c>
      <c r="CC48" s="379" t="str">
        <f t="shared" si="53"/>
        <v/>
      </c>
      <c r="CD48" s="380" t="str">
        <f t="shared" si="53"/>
        <v/>
      </c>
      <c r="CE48" s="26" t="str">
        <f t="shared" si="53"/>
        <v/>
      </c>
    </row>
    <row r="49" spans="1:83" ht="12" customHeight="1" thickBot="1">
      <c r="A49" s="362">
        <v>46</v>
      </c>
      <c r="B49" s="39">
        <f>IF(情報!$C47="","",情報!$C47)</f>
        <v>145</v>
      </c>
      <c r="C49" s="40" t="str">
        <f t="shared" si="45"/>
        <v/>
      </c>
      <c r="D49" s="394" t="str">
        <f t="shared" si="46"/>
        <v/>
      </c>
      <c r="E49" s="395" t="str">
        <f t="shared" si="46"/>
        <v/>
      </c>
      <c r="F49" s="396" t="str">
        <f t="shared" si="46"/>
        <v/>
      </c>
      <c r="G49" s="44" t="str">
        <f t="shared" si="46"/>
        <v/>
      </c>
      <c r="H49" s="394" t="str">
        <f t="shared" si="46"/>
        <v/>
      </c>
      <c r="I49" s="395" t="str">
        <f t="shared" si="46"/>
        <v/>
      </c>
      <c r="J49" s="396" t="str">
        <f t="shared" si="46"/>
        <v/>
      </c>
      <c r="K49" s="44" t="str">
        <f t="shared" si="46"/>
        <v/>
      </c>
      <c r="L49" s="394" t="str">
        <f t="shared" si="46"/>
        <v/>
      </c>
      <c r="M49" s="395" t="str">
        <f t="shared" si="46"/>
        <v/>
      </c>
      <c r="N49" s="396" t="str">
        <f t="shared" si="47"/>
        <v/>
      </c>
      <c r="O49" s="44" t="str">
        <f t="shared" si="47"/>
        <v/>
      </c>
      <c r="P49" s="394" t="str">
        <f t="shared" si="47"/>
        <v/>
      </c>
      <c r="Q49" s="395" t="str">
        <f t="shared" si="47"/>
        <v/>
      </c>
      <c r="R49" s="396" t="str">
        <f t="shared" si="47"/>
        <v/>
      </c>
      <c r="S49" s="44" t="str">
        <f t="shared" si="47"/>
        <v/>
      </c>
      <c r="T49" s="394" t="str">
        <f t="shared" si="47"/>
        <v/>
      </c>
      <c r="U49" s="395" t="str">
        <f t="shared" si="47"/>
        <v/>
      </c>
      <c r="V49" s="396" t="str">
        <f t="shared" si="47"/>
        <v/>
      </c>
      <c r="W49" s="44" t="str">
        <f t="shared" si="47"/>
        <v/>
      </c>
      <c r="X49" s="394" t="str">
        <f t="shared" si="48"/>
        <v/>
      </c>
      <c r="Y49" s="395" t="str">
        <f t="shared" si="48"/>
        <v/>
      </c>
      <c r="Z49" s="396" t="str">
        <f t="shared" si="48"/>
        <v/>
      </c>
      <c r="AA49" s="44" t="str">
        <f t="shared" si="48"/>
        <v/>
      </c>
      <c r="AB49" s="394" t="str">
        <f t="shared" si="48"/>
        <v/>
      </c>
      <c r="AC49" s="395" t="str">
        <f t="shared" si="48"/>
        <v/>
      </c>
      <c r="AD49" s="396" t="str">
        <f t="shared" si="48"/>
        <v/>
      </c>
      <c r="AE49" s="44" t="str">
        <f t="shared" si="48"/>
        <v/>
      </c>
      <c r="AF49" s="394" t="str">
        <f t="shared" si="48"/>
        <v/>
      </c>
      <c r="AG49" s="395" t="str">
        <f t="shared" si="48"/>
        <v/>
      </c>
      <c r="AH49" s="396" t="str">
        <f t="shared" si="49"/>
        <v/>
      </c>
      <c r="AI49" s="44" t="str">
        <f t="shared" si="49"/>
        <v/>
      </c>
      <c r="AJ49" s="394" t="str">
        <f t="shared" si="49"/>
        <v/>
      </c>
      <c r="AK49" s="395" t="str">
        <f t="shared" si="49"/>
        <v/>
      </c>
      <c r="AL49" s="396" t="str">
        <f t="shared" si="49"/>
        <v/>
      </c>
      <c r="AM49" s="44" t="str">
        <f t="shared" si="49"/>
        <v/>
      </c>
      <c r="AN49" s="394" t="str">
        <f t="shared" si="49"/>
        <v/>
      </c>
      <c r="AO49" s="395" t="str">
        <f t="shared" si="49"/>
        <v/>
      </c>
      <c r="AP49" s="396" t="str">
        <f t="shared" si="49"/>
        <v/>
      </c>
      <c r="AQ49" s="44" t="str">
        <f t="shared" si="49"/>
        <v/>
      </c>
      <c r="AR49" s="394" t="str">
        <f t="shared" si="50"/>
        <v/>
      </c>
      <c r="AS49" s="395" t="str">
        <f t="shared" si="50"/>
        <v/>
      </c>
      <c r="AT49" s="396" t="str">
        <f t="shared" si="50"/>
        <v/>
      </c>
      <c r="AU49" s="44" t="str">
        <f t="shared" si="50"/>
        <v/>
      </c>
      <c r="AV49" s="394" t="str">
        <f t="shared" si="50"/>
        <v/>
      </c>
      <c r="AW49" s="395" t="str">
        <f t="shared" si="50"/>
        <v/>
      </c>
      <c r="AX49" s="396" t="str">
        <f t="shared" si="50"/>
        <v/>
      </c>
      <c r="AY49" s="44" t="str">
        <f t="shared" si="50"/>
        <v/>
      </c>
      <c r="AZ49" s="394" t="str">
        <f t="shared" si="50"/>
        <v/>
      </c>
      <c r="BA49" s="395" t="str">
        <f t="shared" si="50"/>
        <v/>
      </c>
      <c r="BB49" s="396" t="str">
        <f t="shared" si="51"/>
        <v/>
      </c>
      <c r="BC49" s="44" t="str">
        <f t="shared" si="51"/>
        <v/>
      </c>
      <c r="BD49" s="394" t="str">
        <f t="shared" si="51"/>
        <v/>
      </c>
      <c r="BE49" s="395" t="str">
        <f t="shared" si="51"/>
        <v/>
      </c>
      <c r="BF49" s="396" t="str">
        <f t="shared" si="51"/>
        <v/>
      </c>
      <c r="BG49" s="44" t="str">
        <f t="shared" si="51"/>
        <v/>
      </c>
      <c r="BH49" s="394" t="str">
        <f t="shared" si="51"/>
        <v/>
      </c>
      <c r="BI49" s="395" t="str">
        <f t="shared" si="51"/>
        <v/>
      </c>
      <c r="BJ49" s="396" t="str">
        <f t="shared" si="51"/>
        <v/>
      </c>
      <c r="BK49" s="44" t="str">
        <f t="shared" si="51"/>
        <v/>
      </c>
      <c r="BL49" s="394" t="str">
        <f t="shared" si="52"/>
        <v/>
      </c>
      <c r="BM49" s="395" t="str">
        <f t="shared" si="52"/>
        <v/>
      </c>
      <c r="BN49" s="396" t="str">
        <f t="shared" si="52"/>
        <v/>
      </c>
      <c r="BO49" s="44" t="str">
        <f t="shared" si="52"/>
        <v/>
      </c>
      <c r="BP49" s="394" t="str">
        <f t="shared" si="52"/>
        <v/>
      </c>
      <c r="BQ49" s="395" t="str">
        <f t="shared" si="52"/>
        <v/>
      </c>
      <c r="BR49" s="396" t="str">
        <f t="shared" si="52"/>
        <v/>
      </c>
      <c r="BS49" s="44" t="str">
        <f t="shared" si="52"/>
        <v/>
      </c>
      <c r="BT49" s="394" t="str">
        <f t="shared" si="52"/>
        <v/>
      </c>
      <c r="BU49" s="395" t="str">
        <f t="shared" si="52"/>
        <v/>
      </c>
      <c r="BV49" s="396" t="str">
        <f t="shared" si="53"/>
        <v/>
      </c>
      <c r="BW49" s="44" t="str">
        <f t="shared" si="53"/>
        <v/>
      </c>
      <c r="BX49" s="394" t="str">
        <f t="shared" si="53"/>
        <v/>
      </c>
      <c r="BY49" s="395" t="str">
        <f t="shared" si="53"/>
        <v/>
      </c>
      <c r="BZ49" s="396" t="str">
        <f t="shared" si="53"/>
        <v/>
      </c>
      <c r="CA49" s="44" t="str">
        <f t="shared" si="53"/>
        <v/>
      </c>
      <c r="CB49" s="394" t="str">
        <f t="shared" si="53"/>
        <v/>
      </c>
      <c r="CC49" s="395" t="str">
        <f t="shared" si="53"/>
        <v/>
      </c>
      <c r="CD49" s="396" t="str">
        <f t="shared" si="53"/>
        <v/>
      </c>
      <c r="CE49" s="44" t="str">
        <f t="shared" si="53"/>
        <v/>
      </c>
    </row>
    <row r="50" spans="1:83" ht="12" customHeight="1">
      <c r="A50" s="362">
        <v>47</v>
      </c>
      <c r="B50" s="14">
        <f>IF(情報!$C48="","",情報!$C48)</f>
        <v>201</v>
      </c>
      <c r="C50" s="15" t="str">
        <f t="shared" si="45"/>
        <v/>
      </c>
      <c r="D50" s="372" t="str">
        <f t="shared" si="46"/>
        <v/>
      </c>
      <c r="E50" s="373" t="str">
        <f t="shared" si="46"/>
        <v/>
      </c>
      <c r="F50" s="374" t="str">
        <f t="shared" si="46"/>
        <v/>
      </c>
      <c r="G50" s="19" t="str">
        <f t="shared" si="46"/>
        <v/>
      </c>
      <c r="H50" s="372" t="str">
        <f t="shared" si="46"/>
        <v/>
      </c>
      <c r="I50" s="373" t="str">
        <f t="shared" si="46"/>
        <v/>
      </c>
      <c r="J50" s="374" t="str">
        <f t="shared" si="46"/>
        <v/>
      </c>
      <c r="K50" s="19" t="str">
        <f t="shared" si="46"/>
        <v/>
      </c>
      <c r="L50" s="372" t="str">
        <f t="shared" si="46"/>
        <v/>
      </c>
      <c r="M50" s="373" t="str">
        <f t="shared" si="46"/>
        <v/>
      </c>
      <c r="N50" s="374" t="str">
        <f t="shared" si="47"/>
        <v/>
      </c>
      <c r="O50" s="19" t="str">
        <f t="shared" si="47"/>
        <v/>
      </c>
      <c r="P50" s="372" t="str">
        <f t="shared" si="47"/>
        <v/>
      </c>
      <c r="Q50" s="373" t="str">
        <f t="shared" si="47"/>
        <v/>
      </c>
      <c r="R50" s="374" t="str">
        <f t="shared" si="47"/>
        <v/>
      </c>
      <c r="S50" s="19" t="str">
        <f t="shared" si="47"/>
        <v/>
      </c>
      <c r="T50" s="372" t="str">
        <f t="shared" si="47"/>
        <v/>
      </c>
      <c r="U50" s="373" t="str">
        <f t="shared" si="47"/>
        <v/>
      </c>
      <c r="V50" s="374" t="str">
        <f t="shared" si="47"/>
        <v/>
      </c>
      <c r="W50" s="19" t="str">
        <f t="shared" si="47"/>
        <v/>
      </c>
      <c r="X50" s="372" t="str">
        <f t="shared" si="48"/>
        <v/>
      </c>
      <c r="Y50" s="373" t="str">
        <f t="shared" si="48"/>
        <v/>
      </c>
      <c r="Z50" s="374" t="str">
        <f t="shared" si="48"/>
        <v/>
      </c>
      <c r="AA50" s="19" t="str">
        <f t="shared" si="48"/>
        <v/>
      </c>
      <c r="AB50" s="372" t="str">
        <f t="shared" si="48"/>
        <v/>
      </c>
      <c r="AC50" s="373" t="str">
        <f t="shared" si="48"/>
        <v/>
      </c>
      <c r="AD50" s="374" t="str">
        <f t="shared" si="48"/>
        <v/>
      </c>
      <c r="AE50" s="19" t="str">
        <f t="shared" si="48"/>
        <v/>
      </c>
      <c r="AF50" s="372" t="str">
        <f t="shared" si="48"/>
        <v/>
      </c>
      <c r="AG50" s="373" t="str">
        <f t="shared" si="48"/>
        <v/>
      </c>
      <c r="AH50" s="374" t="str">
        <f t="shared" si="49"/>
        <v/>
      </c>
      <c r="AI50" s="19" t="str">
        <f t="shared" si="49"/>
        <v/>
      </c>
      <c r="AJ50" s="372" t="str">
        <f t="shared" si="49"/>
        <v/>
      </c>
      <c r="AK50" s="373" t="str">
        <f t="shared" si="49"/>
        <v/>
      </c>
      <c r="AL50" s="374" t="str">
        <f t="shared" si="49"/>
        <v/>
      </c>
      <c r="AM50" s="19" t="str">
        <f t="shared" si="49"/>
        <v/>
      </c>
      <c r="AN50" s="372" t="str">
        <f t="shared" si="49"/>
        <v/>
      </c>
      <c r="AO50" s="373" t="str">
        <f t="shared" si="49"/>
        <v/>
      </c>
      <c r="AP50" s="374" t="str">
        <f t="shared" si="49"/>
        <v/>
      </c>
      <c r="AQ50" s="19" t="str">
        <f t="shared" si="49"/>
        <v/>
      </c>
      <c r="AR50" s="372" t="str">
        <f t="shared" si="50"/>
        <v/>
      </c>
      <c r="AS50" s="373" t="str">
        <f t="shared" si="50"/>
        <v/>
      </c>
      <c r="AT50" s="374" t="str">
        <f t="shared" si="50"/>
        <v/>
      </c>
      <c r="AU50" s="19" t="str">
        <f t="shared" si="50"/>
        <v/>
      </c>
      <c r="AV50" s="372" t="str">
        <f t="shared" si="50"/>
        <v/>
      </c>
      <c r="AW50" s="373" t="str">
        <f t="shared" si="50"/>
        <v/>
      </c>
      <c r="AX50" s="374" t="str">
        <f t="shared" si="50"/>
        <v/>
      </c>
      <c r="AY50" s="19" t="str">
        <f t="shared" si="50"/>
        <v/>
      </c>
      <c r="AZ50" s="372" t="str">
        <f t="shared" si="50"/>
        <v/>
      </c>
      <c r="BA50" s="373" t="str">
        <f t="shared" si="50"/>
        <v/>
      </c>
      <c r="BB50" s="374" t="str">
        <f t="shared" si="51"/>
        <v/>
      </c>
      <c r="BC50" s="19" t="str">
        <f t="shared" si="51"/>
        <v/>
      </c>
      <c r="BD50" s="372" t="str">
        <f t="shared" si="51"/>
        <v/>
      </c>
      <c r="BE50" s="373" t="str">
        <f t="shared" si="51"/>
        <v/>
      </c>
      <c r="BF50" s="374" t="str">
        <f t="shared" si="51"/>
        <v/>
      </c>
      <c r="BG50" s="19" t="str">
        <f t="shared" si="51"/>
        <v/>
      </c>
      <c r="BH50" s="372" t="str">
        <f t="shared" si="51"/>
        <v/>
      </c>
      <c r="BI50" s="373" t="str">
        <f t="shared" si="51"/>
        <v/>
      </c>
      <c r="BJ50" s="374" t="str">
        <f t="shared" si="51"/>
        <v/>
      </c>
      <c r="BK50" s="19" t="str">
        <f t="shared" si="51"/>
        <v/>
      </c>
      <c r="BL50" s="372" t="str">
        <f t="shared" si="52"/>
        <v/>
      </c>
      <c r="BM50" s="373" t="str">
        <f t="shared" si="52"/>
        <v/>
      </c>
      <c r="BN50" s="374" t="str">
        <f t="shared" si="52"/>
        <v/>
      </c>
      <c r="BO50" s="19" t="str">
        <f t="shared" si="52"/>
        <v/>
      </c>
      <c r="BP50" s="372" t="str">
        <f t="shared" si="52"/>
        <v/>
      </c>
      <c r="BQ50" s="373" t="str">
        <f t="shared" si="52"/>
        <v/>
      </c>
      <c r="BR50" s="374" t="str">
        <f t="shared" si="52"/>
        <v/>
      </c>
      <c r="BS50" s="19" t="str">
        <f t="shared" si="52"/>
        <v/>
      </c>
      <c r="BT50" s="372" t="str">
        <f t="shared" si="52"/>
        <v/>
      </c>
      <c r="BU50" s="373" t="str">
        <f t="shared" si="52"/>
        <v/>
      </c>
      <c r="BV50" s="374" t="str">
        <f t="shared" si="53"/>
        <v/>
      </c>
      <c r="BW50" s="19" t="str">
        <f t="shared" si="53"/>
        <v/>
      </c>
      <c r="BX50" s="372" t="str">
        <f t="shared" si="53"/>
        <v/>
      </c>
      <c r="BY50" s="373" t="str">
        <f t="shared" si="53"/>
        <v/>
      </c>
      <c r="BZ50" s="374" t="str">
        <f t="shared" si="53"/>
        <v/>
      </c>
      <c r="CA50" s="19" t="str">
        <f t="shared" si="53"/>
        <v/>
      </c>
      <c r="CB50" s="372" t="str">
        <f t="shared" si="53"/>
        <v/>
      </c>
      <c r="CC50" s="373" t="str">
        <f t="shared" si="53"/>
        <v/>
      </c>
      <c r="CD50" s="374" t="str">
        <f t="shared" si="53"/>
        <v/>
      </c>
      <c r="CE50" s="19" t="str">
        <f t="shared" si="53"/>
        <v/>
      </c>
    </row>
    <row r="51" spans="1:83" ht="12" customHeight="1">
      <c r="A51" s="362">
        <v>48</v>
      </c>
      <c r="B51" s="21">
        <f>IF(情報!$C49="","",情報!$C49)</f>
        <v>202</v>
      </c>
      <c r="C51" s="22" t="str">
        <f t="shared" si="45"/>
        <v/>
      </c>
      <c r="D51" s="378" t="str">
        <f t="shared" si="46"/>
        <v/>
      </c>
      <c r="E51" s="379" t="str">
        <f t="shared" si="46"/>
        <v/>
      </c>
      <c r="F51" s="380" t="str">
        <f t="shared" si="46"/>
        <v/>
      </c>
      <c r="G51" s="26" t="str">
        <f t="shared" si="46"/>
        <v/>
      </c>
      <c r="H51" s="378" t="str">
        <f t="shared" si="46"/>
        <v/>
      </c>
      <c r="I51" s="379" t="str">
        <f t="shared" si="46"/>
        <v/>
      </c>
      <c r="J51" s="380" t="str">
        <f t="shared" si="46"/>
        <v/>
      </c>
      <c r="K51" s="26" t="str">
        <f t="shared" si="46"/>
        <v/>
      </c>
      <c r="L51" s="378" t="str">
        <f t="shared" si="46"/>
        <v/>
      </c>
      <c r="M51" s="379" t="str">
        <f t="shared" si="46"/>
        <v/>
      </c>
      <c r="N51" s="380" t="str">
        <f t="shared" si="47"/>
        <v/>
      </c>
      <c r="O51" s="26" t="str">
        <f t="shared" si="47"/>
        <v/>
      </c>
      <c r="P51" s="378" t="str">
        <f t="shared" si="47"/>
        <v/>
      </c>
      <c r="Q51" s="379" t="str">
        <f t="shared" si="47"/>
        <v/>
      </c>
      <c r="R51" s="380" t="str">
        <f t="shared" si="47"/>
        <v/>
      </c>
      <c r="S51" s="26" t="str">
        <f t="shared" si="47"/>
        <v/>
      </c>
      <c r="T51" s="378" t="str">
        <f t="shared" si="47"/>
        <v/>
      </c>
      <c r="U51" s="379" t="str">
        <f t="shared" si="47"/>
        <v/>
      </c>
      <c r="V51" s="380" t="str">
        <f t="shared" si="47"/>
        <v/>
      </c>
      <c r="W51" s="26" t="str">
        <f t="shared" si="47"/>
        <v/>
      </c>
      <c r="X51" s="378" t="str">
        <f t="shared" si="48"/>
        <v/>
      </c>
      <c r="Y51" s="379" t="str">
        <f t="shared" si="48"/>
        <v/>
      </c>
      <c r="Z51" s="380" t="str">
        <f t="shared" si="48"/>
        <v/>
      </c>
      <c r="AA51" s="26" t="str">
        <f t="shared" si="48"/>
        <v/>
      </c>
      <c r="AB51" s="378" t="str">
        <f t="shared" si="48"/>
        <v/>
      </c>
      <c r="AC51" s="379" t="str">
        <f t="shared" si="48"/>
        <v/>
      </c>
      <c r="AD51" s="380" t="str">
        <f t="shared" si="48"/>
        <v/>
      </c>
      <c r="AE51" s="26" t="str">
        <f t="shared" si="48"/>
        <v/>
      </c>
      <c r="AF51" s="378" t="str">
        <f t="shared" si="48"/>
        <v/>
      </c>
      <c r="AG51" s="379" t="str">
        <f t="shared" si="48"/>
        <v/>
      </c>
      <c r="AH51" s="380" t="str">
        <f t="shared" si="49"/>
        <v/>
      </c>
      <c r="AI51" s="26" t="str">
        <f t="shared" si="49"/>
        <v/>
      </c>
      <c r="AJ51" s="378" t="str">
        <f t="shared" si="49"/>
        <v/>
      </c>
      <c r="AK51" s="379" t="str">
        <f t="shared" si="49"/>
        <v/>
      </c>
      <c r="AL51" s="380" t="str">
        <f t="shared" si="49"/>
        <v/>
      </c>
      <c r="AM51" s="26" t="str">
        <f t="shared" si="49"/>
        <v/>
      </c>
      <c r="AN51" s="378" t="str">
        <f t="shared" si="49"/>
        <v/>
      </c>
      <c r="AO51" s="379" t="str">
        <f t="shared" si="49"/>
        <v/>
      </c>
      <c r="AP51" s="380" t="str">
        <f t="shared" si="49"/>
        <v/>
      </c>
      <c r="AQ51" s="26" t="str">
        <f t="shared" si="49"/>
        <v/>
      </c>
      <c r="AR51" s="378" t="str">
        <f t="shared" si="50"/>
        <v/>
      </c>
      <c r="AS51" s="379" t="str">
        <f t="shared" si="50"/>
        <v/>
      </c>
      <c r="AT51" s="380" t="str">
        <f t="shared" si="50"/>
        <v/>
      </c>
      <c r="AU51" s="26" t="str">
        <f t="shared" si="50"/>
        <v/>
      </c>
      <c r="AV51" s="378" t="str">
        <f t="shared" si="50"/>
        <v/>
      </c>
      <c r="AW51" s="379" t="str">
        <f t="shared" si="50"/>
        <v/>
      </c>
      <c r="AX51" s="380" t="str">
        <f t="shared" si="50"/>
        <v/>
      </c>
      <c r="AY51" s="26" t="str">
        <f t="shared" si="50"/>
        <v/>
      </c>
      <c r="AZ51" s="378" t="str">
        <f t="shared" si="50"/>
        <v/>
      </c>
      <c r="BA51" s="379" t="str">
        <f t="shared" si="50"/>
        <v/>
      </c>
      <c r="BB51" s="380" t="str">
        <f t="shared" si="51"/>
        <v/>
      </c>
      <c r="BC51" s="26" t="str">
        <f t="shared" si="51"/>
        <v/>
      </c>
      <c r="BD51" s="378" t="str">
        <f t="shared" si="51"/>
        <v/>
      </c>
      <c r="BE51" s="379" t="str">
        <f t="shared" si="51"/>
        <v/>
      </c>
      <c r="BF51" s="380" t="str">
        <f t="shared" si="51"/>
        <v/>
      </c>
      <c r="BG51" s="26" t="str">
        <f t="shared" si="51"/>
        <v/>
      </c>
      <c r="BH51" s="378" t="str">
        <f t="shared" si="51"/>
        <v/>
      </c>
      <c r="BI51" s="379" t="str">
        <f t="shared" si="51"/>
        <v/>
      </c>
      <c r="BJ51" s="380" t="str">
        <f t="shared" si="51"/>
        <v/>
      </c>
      <c r="BK51" s="26" t="str">
        <f t="shared" si="51"/>
        <v/>
      </c>
      <c r="BL51" s="378" t="str">
        <f t="shared" si="52"/>
        <v/>
      </c>
      <c r="BM51" s="379" t="str">
        <f t="shared" si="52"/>
        <v/>
      </c>
      <c r="BN51" s="380" t="str">
        <f t="shared" si="52"/>
        <v/>
      </c>
      <c r="BO51" s="26" t="str">
        <f t="shared" si="52"/>
        <v/>
      </c>
      <c r="BP51" s="378" t="str">
        <f t="shared" si="52"/>
        <v/>
      </c>
      <c r="BQ51" s="379" t="str">
        <f t="shared" si="52"/>
        <v/>
      </c>
      <c r="BR51" s="380" t="str">
        <f t="shared" si="52"/>
        <v/>
      </c>
      <c r="BS51" s="26" t="str">
        <f t="shared" si="52"/>
        <v/>
      </c>
      <c r="BT51" s="378" t="str">
        <f t="shared" si="52"/>
        <v/>
      </c>
      <c r="BU51" s="379" t="str">
        <f t="shared" si="52"/>
        <v/>
      </c>
      <c r="BV51" s="380" t="str">
        <f t="shared" si="53"/>
        <v/>
      </c>
      <c r="BW51" s="26" t="str">
        <f t="shared" si="53"/>
        <v/>
      </c>
      <c r="BX51" s="378" t="str">
        <f t="shared" si="53"/>
        <v/>
      </c>
      <c r="BY51" s="379" t="str">
        <f t="shared" si="53"/>
        <v/>
      </c>
      <c r="BZ51" s="380" t="str">
        <f t="shared" si="53"/>
        <v/>
      </c>
      <c r="CA51" s="26" t="str">
        <f t="shared" si="53"/>
        <v/>
      </c>
      <c r="CB51" s="378" t="str">
        <f t="shared" si="53"/>
        <v/>
      </c>
      <c r="CC51" s="379" t="str">
        <f t="shared" si="53"/>
        <v/>
      </c>
      <c r="CD51" s="380" t="str">
        <f t="shared" si="53"/>
        <v/>
      </c>
      <c r="CE51" s="26" t="str">
        <f t="shared" si="53"/>
        <v/>
      </c>
    </row>
    <row r="52" spans="1:83" ht="12" customHeight="1">
      <c r="A52" s="362">
        <v>49</v>
      </c>
      <c r="B52" s="21">
        <f>IF(情報!$C50="","",情報!$C50)</f>
        <v>203</v>
      </c>
      <c r="C52" s="22" t="str">
        <f t="shared" si="45"/>
        <v/>
      </c>
      <c r="D52" s="378" t="str">
        <f t="shared" si="46"/>
        <v/>
      </c>
      <c r="E52" s="379" t="str">
        <f t="shared" si="46"/>
        <v/>
      </c>
      <c r="F52" s="380" t="str">
        <f t="shared" si="46"/>
        <v/>
      </c>
      <c r="G52" s="26" t="str">
        <f t="shared" si="46"/>
        <v/>
      </c>
      <c r="H52" s="378" t="str">
        <f t="shared" si="46"/>
        <v/>
      </c>
      <c r="I52" s="379" t="str">
        <f t="shared" si="46"/>
        <v/>
      </c>
      <c r="J52" s="380" t="str">
        <f t="shared" si="46"/>
        <v/>
      </c>
      <c r="K52" s="26" t="str">
        <f t="shared" si="46"/>
        <v/>
      </c>
      <c r="L52" s="378" t="str">
        <f t="shared" si="46"/>
        <v/>
      </c>
      <c r="M52" s="379" t="str">
        <f t="shared" si="46"/>
        <v/>
      </c>
      <c r="N52" s="380" t="str">
        <f t="shared" si="47"/>
        <v/>
      </c>
      <c r="O52" s="26" t="str">
        <f t="shared" si="47"/>
        <v/>
      </c>
      <c r="P52" s="378" t="str">
        <f t="shared" si="47"/>
        <v/>
      </c>
      <c r="Q52" s="379" t="str">
        <f t="shared" si="47"/>
        <v/>
      </c>
      <c r="R52" s="380" t="str">
        <f t="shared" si="47"/>
        <v/>
      </c>
      <c r="S52" s="26" t="str">
        <f t="shared" si="47"/>
        <v/>
      </c>
      <c r="T52" s="378" t="str">
        <f t="shared" si="47"/>
        <v/>
      </c>
      <c r="U52" s="379" t="str">
        <f t="shared" si="47"/>
        <v/>
      </c>
      <c r="V52" s="380" t="str">
        <f t="shared" si="47"/>
        <v/>
      </c>
      <c r="W52" s="26" t="str">
        <f t="shared" si="47"/>
        <v/>
      </c>
      <c r="X52" s="378" t="str">
        <f t="shared" si="48"/>
        <v/>
      </c>
      <c r="Y52" s="379" t="str">
        <f t="shared" si="48"/>
        <v/>
      </c>
      <c r="Z52" s="380" t="str">
        <f t="shared" si="48"/>
        <v/>
      </c>
      <c r="AA52" s="26" t="str">
        <f t="shared" si="48"/>
        <v/>
      </c>
      <c r="AB52" s="378" t="str">
        <f t="shared" si="48"/>
        <v/>
      </c>
      <c r="AC52" s="379" t="str">
        <f t="shared" si="48"/>
        <v/>
      </c>
      <c r="AD52" s="380" t="str">
        <f t="shared" si="48"/>
        <v/>
      </c>
      <c r="AE52" s="26" t="str">
        <f t="shared" si="48"/>
        <v/>
      </c>
      <c r="AF52" s="378" t="str">
        <f t="shared" si="48"/>
        <v/>
      </c>
      <c r="AG52" s="379" t="str">
        <f t="shared" si="48"/>
        <v/>
      </c>
      <c r="AH52" s="380" t="str">
        <f t="shared" si="49"/>
        <v/>
      </c>
      <c r="AI52" s="26" t="str">
        <f t="shared" si="49"/>
        <v/>
      </c>
      <c r="AJ52" s="378" t="str">
        <f t="shared" si="49"/>
        <v/>
      </c>
      <c r="AK52" s="379" t="str">
        <f t="shared" si="49"/>
        <v/>
      </c>
      <c r="AL52" s="380" t="str">
        <f t="shared" si="49"/>
        <v/>
      </c>
      <c r="AM52" s="26" t="str">
        <f t="shared" si="49"/>
        <v/>
      </c>
      <c r="AN52" s="378" t="str">
        <f t="shared" si="49"/>
        <v/>
      </c>
      <c r="AO52" s="379" t="str">
        <f t="shared" si="49"/>
        <v/>
      </c>
      <c r="AP52" s="380" t="str">
        <f t="shared" si="49"/>
        <v/>
      </c>
      <c r="AQ52" s="26" t="str">
        <f t="shared" si="49"/>
        <v/>
      </c>
      <c r="AR52" s="378" t="str">
        <f t="shared" si="50"/>
        <v/>
      </c>
      <c r="AS52" s="379" t="str">
        <f t="shared" si="50"/>
        <v/>
      </c>
      <c r="AT52" s="380" t="str">
        <f t="shared" si="50"/>
        <v/>
      </c>
      <c r="AU52" s="26" t="str">
        <f t="shared" si="50"/>
        <v/>
      </c>
      <c r="AV52" s="378" t="str">
        <f t="shared" si="50"/>
        <v/>
      </c>
      <c r="AW52" s="379" t="str">
        <f t="shared" si="50"/>
        <v/>
      </c>
      <c r="AX52" s="380" t="str">
        <f t="shared" si="50"/>
        <v/>
      </c>
      <c r="AY52" s="26" t="str">
        <f t="shared" si="50"/>
        <v/>
      </c>
      <c r="AZ52" s="378" t="str">
        <f t="shared" si="50"/>
        <v/>
      </c>
      <c r="BA52" s="379" t="str">
        <f t="shared" si="50"/>
        <v/>
      </c>
      <c r="BB52" s="380" t="str">
        <f t="shared" si="51"/>
        <v/>
      </c>
      <c r="BC52" s="26" t="str">
        <f t="shared" si="51"/>
        <v/>
      </c>
      <c r="BD52" s="378" t="str">
        <f t="shared" si="51"/>
        <v/>
      </c>
      <c r="BE52" s="379" t="str">
        <f t="shared" si="51"/>
        <v/>
      </c>
      <c r="BF52" s="380" t="str">
        <f t="shared" si="51"/>
        <v/>
      </c>
      <c r="BG52" s="26" t="str">
        <f t="shared" si="51"/>
        <v/>
      </c>
      <c r="BH52" s="378" t="str">
        <f t="shared" si="51"/>
        <v/>
      </c>
      <c r="BI52" s="379" t="str">
        <f t="shared" si="51"/>
        <v/>
      </c>
      <c r="BJ52" s="380" t="str">
        <f t="shared" si="51"/>
        <v/>
      </c>
      <c r="BK52" s="26" t="str">
        <f t="shared" si="51"/>
        <v/>
      </c>
      <c r="BL52" s="378" t="str">
        <f t="shared" si="52"/>
        <v/>
      </c>
      <c r="BM52" s="379" t="str">
        <f t="shared" si="52"/>
        <v/>
      </c>
      <c r="BN52" s="380" t="str">
        <f t="shared" si="52"/>
        <v/>
      </c>
      <c r="BO52" s="26" t="str">
        <f t="shared" si="52"/>
        <v/>
      </c>
      <c r="BP52" s="378" t="str">
        <f t="shared" si="52"/>
        <v/>
      </c>
      <c r="BQ52" s="379" t="str">
        <f t="shared" si="52"/>
        <v/>
      </c>
      <c r="BR52" s="380" t="str">
        <f t="shared" si="52"/>
        <v/>
      </c>
      <c r="BS52" s="26" t="str">
        <f t="shared" si="52"/>
        <v/>
      </c>
      <c r="BT52" s="378" t="str">
        <f t="shared" si="52"/>
        <v/>
      </c>
      <c r="BU52" s="379" t="str">
        <f t="shared" si="52"/>
        <v/>
      </c>
      <c r="BV52" s="380" t="str">
        <f t="shared" si="53"/>
        <v/>
      </c>
      <c r="BW52" s="26" t="str">
        <f t="shared" si="53"/>
        <v/>
      </c>
      <c r="BX52" s="378" t="str">
        <f t="shared" si="53"/>
        <v/>
      </c>
      <c r="BY52" s="379" t="str">
        <f t="shared" si="53"/>
        <v/>
      </c>
      <c r="BZ52" s="380" t="str">
        <f t="shared" si="53"/>
        <v/>
      </c>
      <c r="CA52" s="26" t="str">
        <f t="shared" si="53"/>
        <v/>
      </c>
      <c r="CB52" s="378" t="str">
        <f t="shared" si="53"/>
        <v/>
      </c>
      <c r="CC52" s="379" t="str">
        <f t="shared" si="53"/>
        <v/>
      </c>
      <c r="CD52" s="380" t="str">
        <f t="shared" si="53"/>
        <v/>
      </c>
      <c r="CE52" s="26" t="str">
        <f t="shared" si="53"/>
        <v/>
      </c>
    </row>
    <row r="53" spans="1:83" ht="12" customHeight="1">
      <c r="A53" s="362">
        <v>50</v>
      </c>
      <c r="B53" s="21">
        <f>IF(情報!$C51="","",情報!$C51)</f>
        <v>204</v>
      </c>
      <c r="C53" s="22" t="str">
        <f t="shared" si="45"/>
        <v/>
      </c>
      <c r="D53" s="378" t="str">
        <f t="shared" si="46"/>
        <v/>
      </c>
      <c r="E53" s="379" t="str">
        <f t="shared" si="46"/>
        <v/>
      </c>
      <c r="F53" s="380" t="str">
        <f t="shared" si="46"/>
        <v/>
      </c>
      <c r="G53" s="26" t="str">
        <f t="shared" si="46"/>
        <v/>
      </c>
      <c r="H53" s="378" t="str">
        <f t="shared" si="46"/>
        <v/>
      </c>
      <c r="I53" s="379" t="str">
        <f t="shared" si="46"/>
        <v/>
      </c>
      <c r="J53" s="380" t="str">
        <f t="shared" si="46"/>
        <v/>
      </c>
      <c r="K53" s="26" t="str">
        <f t="shared" si="46"/>
        <v/>
      </c>
      <c r="L53" s="378" t="str">
        <f t="shared" si="46"/>
        <v/>
      </c>
      <c r="M53" s="379" t="str">
        <f t="shared" si="46"/>
        <v/>
      </c>
      <c r="N53" s="380" t="str">
        <f t="shared" si="47"/>
        <v/>
      </c>
      <c r="O53" s="26" t="str">
        <f t="shared" si="47"/>
        <v/>
      </c>
      <c r="P53" s="378" t="str">
        <f t="shared" si="47"/>
        <v/>
      </c>
      <c r="Q53" s="379" t="str">
        <f t="shared" si="47"/>
        <v/>
      </c>
      <c r="R53" s="380" t="str">
        <f t="shared" si="47"/>
        <v/>
      </c>
      <c r="S53" s="26" t="str">
        <f t="shared" si="47"/>
        <v/>
      </c>
      <c r="T53" s="378" t="str">
        <f t="shared" si="47"/>
        <v/>
      </c>
      <c r="U53" s="379" t="str">
        <f t="shared" si="47"/>
        <v/>
      </c>
      <c r="V53" s="380" t="str">
        <f t="shared" si="47"/>
        <v/>
      </c>
      <c r="W53" s="26" t="str">
        <f t="shared" si="47"/>
        <v/>
      </c>
      <c r="X53" s="378" t="str">
        <f t="shared" si="48"/>
        <v/>
      </c>
      <c r="Y53" s="379" t="str">
        <f t="shared" si="48"/>
        <v/>
      </c>
      <c r="Z53" s="380" t="str">
        <f t="shared" si="48"/>
        <v/>
      </c>
      <c r="AA53" s="26" t="str">
        <f t="shared" si="48"/>
        <v/>
      </c>
      <c r="AB53" s="378" t="str">
        <f t="shared" si="48"/>
        <v/>
      </c>
      <c r="AC53" s="379" t="str">
        <f t="shared" si="48"/>
        <v/>
      </c>
      <c r="AD53" s="380" t="str">
        <f t="shared" si="48"/>
        <v/>
      </c>
      <c r="AE53" s="26" t="str">
        <f t="shared" si="48"/>
        <v/>
      </c>
      <c r="AF53" s="378" t="str">
        <f t="shared" si="48"/>
        <v/>
      </c>
      <c r="AG53" s="379" t="str">
        <f t="shared" si="48"/>
        <v/>
      </c>
      <c r="AH53" s="380" t="str">
        <f t="shared" si="49"/>
        <v/>
      </c>
      <c r="AI53" s="26" t="str">
        <f t="shared" si="49"/>
        <v/>
      </c>
      <c r="AJ53" s="378" t="str">
        <f t="shared" si="49"/>
        <v/>
      </c>
      <c r="AK53" s="379" t="str">
        <f t="shared" si="49"/>
        <v/>
      </c>
      <c r="AL53" s="380" t="str">
        <f t="shared" si="49"/>
        <v/>
      </c>
      <c r="AM53" s="26" t="str">
        <f t="shared" si="49"/>
        <v/>
      </c>
      <c r="AN53" s="378" t="str">
        <f t="shared" si="49"/>
        <v/>
      </c>
      <c r="AO53" s="379" t="str">
        <f t="shared" si="49"/>
        <v/>
      </c>
      <c r="AP53" s="380" t="str">
        <f t="shared" si="49"/>
        <v/>
      </c>
      <c r="AQ53" s="26" t="str">
        <f t="shared" si="49"/>
        <v/>
      </c>
      <c r="AR53" s="378" t="str">
        <f t="shared" si="50"/>
        <v/>
      </c>
      <c r="AS53" s="379" t="str">
        <f t="shared" si="50"/>
        <v/>
      </c>
      <c r="AT53" s="380" t="str">
        <f t="shared" si="50"/>
        <v/>
      </c>
      <c r="AU53" s="26" t="str">
        <f t="shared" si="50"/>
        <v/>
      </c>
      <c r="AV53" s="378" t="str">
        <f t="shared" si="50"/>
        <v/>
      </c>
      <c r="AW53" s="379" t="str">
        <f t="shared" si="50"/>
        <v/>
      </c>
      <c r="AX53" s="380" t="str">
        <f t="shared" si="50"/>
        <v/>
      </c>
      <c r="AY53" s="26" t="str">
        <f t="shared" si="50"/>
        <v/>
      </c>
      <c r="AZ53" s="378" t="str">
        <f t="shared" si="50"/>
        <v/>
      </c>
      <c r="BA53" s="379" t="str">
        <f t="shared" si="50"/>
        <v/>
      </c>
      <c r="BB53" s="380" t="str">
        <f t="shared" si="51"/>
        <v/>
      </c>
      <c r="BC53" s="26" t="str">
        <f t="shared" si="51"/>
        <v/>
      </c>
      <c r="BD53" s="378" t="str">
        <f t="shared" si="51"/>
        <v/>
      </c>
      <c r="BE53" s="379" t="str">
        <f t="shared" si="51"/>
        <v/>
      </c>
      <c r="BF53" s="380" t="str">
        <f t="shared" si="51"/>
        <v/>
      </c>
      <c r="BG53" s="26" t="str">
        <f t="shared" si="51"/>
        <v/>
      </c>
      <c r="BH53" s="378" t="str">
        <f t="shared" si="51"/>
        <v/>
      </c>
      <c r="BI53" s="379" t="str">
        <f t="shared" si="51"/>
        <v/>
      </c>
      <c r="BJ53" s="380" t="str">
        <f t="shared" si="51"/>
        <v/>
      </c>
      <c r="BK53" s="26" t="str">
        <f t="shared" si="51"/>
        <v/>
      </c>
      <c r="BL53" s="378" t="str">
        <f t="shared" si="52"/>
        <v/>
      </c>
      <c r="BM53" s="379" t="str">
        <f t="shared" si="52"/>
        <v/>
      </c>
      <c r="BN53" s="380" t="str">
        <f t="shared" si="52"/>
        <v/>
      </c>
      <c r="BO53" s="26" t="str">
        <f t="shared" si="52"/>
        <v/>
      </c>
      <c r="BP53" s="378" t="str">
        <f t="shared" si="52"/>
        <v/>
      </c>
      <c r="BQ53" s="379" t="str">
        <f t="shared" si="52"/>
        <v/>
      </c>
      <c r="BR53" s="380" t="str">
        <f t="shared" si="52"/>
        <v/>
      </c>
      <c r="BS53" s="26" t="str">
        <f t="shared" si="52"/>
        <v/>
      </c>
      <c r="BT53" s="378" t="str">
        <f t="shared" si="52"/>
        <v/>
      </c>
      <c r="BU53" s="379" t="str">
        <f t="shared" si="52"/>
        <v/>
      </c>
      <c r="BV53" s="380" t="str">
        <f t="shared" si="53"/>
        <v/>
      </c>
      <c r="BW53" s="26" t="str">
        <f t="shared" si="53"/>
        <v/>
      </c>
      <c r="BX53" s="378" t="str">
        <f t="shared" si="53"/>
        <v/>
      </c>
      <c r="BY53" s="379" t="str">
        <f t="shared" si="53"/>
        <v/>
      </c>
      <c r="BZ53" s="380" t="str">
        <f t="shared" si="53"/>
        <v/>
      </c>
      <c r="CA53" s="26" t="str">
        <f t="shared" si="53"/>
        <v/>
      </c>
      <c r="CB53" s="378" t="str">
        <f t="shared" si="53"/>
        <v/>
      </c>
      <c r="CC53" s="379" t="str">
        <f t="shared" si="53"/>
        <v/>
      </c>
      <c r="CD53" s="380" t="str">
        <f t="shared" si="53"/>
        <v/>
      </c>
      <c r="CE53" s="26" t="str">
        <f t="shared" si="53"/>
        <v/>
      </c>
    </row>
    <row r="54" spans="1:83" ht="12" customHeight="1">
      <c r="A54" s="362">
        <v>51</v>
      </c>
      <c r="B54" s="27">
        <f>IF(情報!$C52="","",情報!$C52)</f>
        <v>205</v>
      </c>
      <c r="C54" s="28" t="str">
        <f t="shared" si="45"/>
        <v/>
      </c>
      <c r="D54" s="384" t="str">
        <f t="shared" si="46"/>
        <v/>
      </c>
      <c r="E54" s="385" t="str">
        <f t="shared" si="46"/>
        <v/>
      </c>
      <c r="F54" s="386" t="str">
        <f t="shared" si="46"/>
        <v/>
      </c>
      <c r="G54" s="32" t="str">
        <f t="shared" si="46"/>
        <v/>
      </c>
      <c r="H54" s="384" t="str">
        <f t="shared" si="46"/>
        <v/>
      </c>
      <c r="I54" s="385" t="str">
        <f t="shared" si="46"/>
        <v/>
      </c>
      <c r="J54" s="386" t="str">
        <f t="shared" si="46"/>
        <v/>
      </c>
      <c r="K54" s="32" t="str">
        <f t="shared" si="46"/>
        <v/>
      </c>
      <c r="L54" s="384" t="str">
        <f t="shared" si="46"/>
        <v/>
      </c>
      <c r="M54" s="385" t="str">
        <f t="shared" si="46"/>
        <v/>
      </c>
      <c r="N54" s="386" t="str">
        <f t="shared" si="47"/>
        <v/>
      </c>
      <c r="O54" s="32" t="str">
        <f t="shared" si="47"/>
        <v/>
      </c>
      <c r="P54" s="384" t="str">
        <f t="shared" si="47"/>
        <v/>
      </c>
      <c r="Q54" s="385" t="str">
        <f t="shared" si="47"/>
        <v/>
      </c>
      <c r="R54" s="386" t="str">
        <f t="shared" si="47"/>
        <v/>
      </c>
      <c r="S54" s="32" t="str">
        <f t="shared" si="47"/>
        <v/>
      </c>
      <c r="T54" s="384" t="str">
        <f t="shared" si="47"/>
        <v/>
      </c>
      <c r="U54" s="385" t="str">
        <f t="shared" si="47"/>
        <v/>
      </c>
      <c r="V54" s="386" t="str">
        <f t="shared" si="47"/>
        <v/>
      </c>
      <c r="W54" s="32" t="str">
        <f t="shared" si="47"/>
        <v/>
      </c>
      <c r="X54" s="384" t="str">
        <f t="shared" si="48"/>
        <v/>
      </c>
      <c r="Y54" s="385" t="str">
        <f t="shared" si="48"/>
        <v/>
      </c>
      <c r="Z54" s="386" t="str">
        <f t="shared" si="48"/>
        <v/>
      </c>
      <c r="AA54" s="32" t="str">
        <f t="shared" si="48"/>
        <v/>
      </c>
      <c r="AB54" s="384" t="str">
        <f t="shared" si="48"/>
        <v/>
      </c>
      <c r="AC54" s="385" t="str">
        <f t="shared" si="48"/>
        <v/>
      </c>
      <c r="AD54" s="386" t="str">
        <f t="shared" si="48"/>
        <v/>
      </c>
      <c r="AE54" s="32" t="str">
        <f t="shared" si="48"/>
        <v/>
      </c>
      <c r="AF54" s="384" t="str">
        <f t="shared" si="48"/>
        <v/>
      </c>
      <c r="AG54" s="385" t="str">
        <f t="shared" si="48"/>
        <v/>
      </c>
      <c r="AH54" s="386" t="str">
        <f t="shared" si="49"/>
        <v/>
      </c>
      <c r="AI54" s="32" t="str">
        <f t="shared" si="49"/>
        <v/>
      </c>
      <c r="AJ54" s="384" t="str">
        <f t="shared" si="49"/>
        <v/>
      </c>
      <c r="AK54" s="385" t="str">
        <f t="shared" si="49"/>
        <v/>
      </c>
      <c r="AL54" s="386" t="str">
        <f t="shared" si="49"/>
        <v/>
      </c>
      <c r="AM54" s="32" t="str">
        <f t="shared" si="49"/>
        <v/>
      </c>
      <c r="AN54" s="384" t="str">
        <f t="shared" si="49"/>
        <v/>
      </c>
      <c r="AO54" s="385" t="str">
        <f t="shared" si="49"/>
        <v/>
      </c>
      <c r="AP54" s="386" t="str">
        <f t="shared" si="49"/>
        <v/>
      </c>
      <c r="AQ54" s="32" t="str">
        <f t="shared" si="49"/>
        <v/>
      </c>
      <c r="AR54" s="384" t="str">
        <f t="shared" si="50"/>
        <v/>
      </c>
      <c r="AS54" s="385" t="str">
        <f t="shared" si="50"/>
        <v/>
      </c>
      <c r="AT54" s="386" t="str">
        <f t="shared" si="50"/>
        <v/>
      </c>
      <c r="AU54" s="32" t="str">
        <f t="shared" si="50"/>
        <v/>
      </c>
      <c r="AV54" s="384" t="str">
        <f t="shared" si="50"/>
        <v/>
      </c>
      <c r="AW54" s="385" t="str">
        <f t="shared" si="50"/>
        <v/>
      </c>
      <c r="AX54" s="386" t="str">
        <f t="shared" si="50"/>
        <v/>
      </c>
      <c r="AY54" s="32" t="str">
        <f t="shared" si="50"/>
        <v/>
      </c>
      <c r="AZ54" s="384" t="str">
        <f t="shared" si="50"/>
        <v/>
      </c>
      <c r="BA54" s="385" t="str">
        <f t="shared" si="50"/>
        <v/>
      </c>
      <c r="BB54" s="386" t="str">
        <f t="shared" si="51"/>
        <v/>
      </c>
      <c r="BC54" s="32" t="str">
        <f t="shared" si="51"/>
        <v/>
      </c>
      <c r="BD54" s="384" t="str">
        <f t="shared" si="51"/>
        <v/>
      </c>
      <c r="BE54" s="385" t="str">
        <f t="shared" si="51"/>
        <v/>
      </c>
      <c r="BF54" s="386" t="str">
        <f t="shared" si="51"/>
        <v/>
      </c>
      <c r="BG54" s="32" t="str">
        <f t="shared" si="51"/>
        <v/>
      </c>
      <c r="BH54" s="384" t="str">
        <f t="shared" si="51"/>
        <v/>
      </c>
      <c r="BI54" s="385" t="str">
        <f t="shared" si="51"/>
        <v/>
      </c>
      <c r="BJ54" s="386" t="str">
        <f t="shared" si="51"/>
        <v/>
      </c>
      <c r="BK54" s="32" t="str">
        <f t="shared" si="51"/>
        <v/>
      </c>
      <c r="BL54" s="384" t="str">
        <f t="shared" si="52"/>
        <v/>
      </c>
      <c r="BM54" s="385" t="str">
        <f t="shared" si="52"/>
        <v/>
      </c>
      <c r="BN54" s="386" t="str">
        <f t="shared" si="52"/>
        <v/>
      </c>
      <c r="BO54" s="32" t="str">
        <f t="shared" si="52"/>
        <v/>
      </c>
      <c r="BP54" s="384" t="str">
        <f t="shared" si="52"/>
        <v/>
      </c>
      <c r="BQ54" s="385" t="str">
        <f t="shared" si="52"/>
        <v/>
      </c>
      <c r="BR54" s="386" t="str">
        <f t="shared" si="52"/>
        <v/>
      </c>
      <c r="BS54" s="32" t="str">
        <f t="shared" si="52"/>
        <v/>
      </c>
      <c r="BT54" s="384" t="str">
        <f t="shared" si="52"/>
        <v/>
      </c>
      <c r="BU54" s="385" t="str">
        <f t="shared" si="52"/>
        <v/>
      </c>
      <c r="BV54" s="386" t="str">
        <f t="shared" si="53"/>
        <v/>
      </c>
      <c r="BW54" s="32" t="str">
        <f t="shared" si="53"/>
        <v/>
      </c>
      <c r="BX54" s="384" t="str">
        <f t="shared" si="53"/>
        <v/>
      </c>
      <c r="BY54" s="385" t="str">
        <f t="shared" si="53"/>
        <v/>
      </c>
      <c r="BZ54" s="386" t="str">
        <f t="shared" si="53"/>
        <v/>
      </c>
      <c r="CA54" s="32" t="str">
        <f t="shared" si="53"/>
        <v/>
      </c>
      <c r="CB54" s="384" t="str">
        <f t="shared" si="53"/>
        <v/>
      </c>
      <c r="CC54" s="385" t="str">
        <f t="shared" si="53"/>
        <v/>
      </c>
      <c r="CD54" s="386" t="str">
        <f t="shared" si="53"/>
        <v/>
      </c>
      <c r="CE54" s="32" t="str">
        <f t="shared" si="53"/>
        <v/>
      </c>
    </row>
    <row r="55" spans="1:83" ht="12" customHeight="1">
      <c r="A55" s="362">
        <v>52</v>
      </c>
      <c r="B55" s="33">
        <f>IF(情報!$C53="","",情報!$C53)</f>
        <v>206</v>
      </c>
      <c r="C55" s="34" t="str">
        <f t="shared" si="45"/>
        <v/>
      </c>
      <c r="D55" s="390" t="str">
        <f t="shared" ref="D55:M64" si="54">IF(VLOOKUP($B55,テ定期,D$1,FALSE)="","",VLOOKUP($B55,テ定期,D$1,FALSE))</f>
        <v/>
      </c>
      <c r="E55" s="391" t="str">
        <f t="shared" si="54"/>
        <v/>
      </c>
      <c r="F55" s="392" t="str">
        <f t="shared" si="54"/>
        <v/>
      </c>
      <c r="G55" s="38" t="str">
        <f t="shared" si="54"/>
        <v/>
      </c>
      <c r="H55" s="390" t="str">
        <f t="shared" si="54"/>
        <v/>
      </c>
      <c r="I55" s="391" t="str">
        <f t="shared" si="54"/>
        <v/>
      </c>
      <c r="J55" s="392" t="str">
        <f t="shared" si="54"/>
        <v/>
      </c>
      <c r="K55" s="38" t="str">
        <f t="shared" si="54"/>
        <v/>
      </c>
      <c r="L55" s="390" t="str">
        <f t="shared" si="54"/>
        <v/>
      </c>
      <c r="M55" s="391" t="str">
        <f t="shared" si="54"/>
        <v/>
      </c>
      <c r="N55" s="392" t="str">
        <f t="shared" ref="N55:W64" si="55">IF(VLOOKUP($B55,テ定期,N$1,FALSE)="","",VLOOKUP($B55,テ定期,N$1,FALSE))</f>
        <v/>
      </c>
      <c r="O55" s="38" t="str">
        <f t="shared" si="55"/>
        <v/>
      </c>
      <c r="P55" s="390" t="str">
        <f t="shared" si="55"/>
        <v/>
      </c>
      <c r="Q55" s="391" t="str">
        <f t="shared" si="55"/>
        <v/>
      </c>
      <c r="R55" s="392" t="str">
        <f t="shared" si="55"/>
        <v/>
      </c>
      <c r="S55" s="38" t="str">
        <f t="shared" si="55"/>
        <v/>
      </c>
      <c r="T55" s="390" t="str">
        <f t="shared" si="55"/>
        <v/>
      </c>
      <c r="U55" s="391" t="str">
        <f t="shared" si="55"/>
        <v/>
      </c>
      <c r="V55" s="392" t="str">
        <f t="shared" si="55"/>
        <v/>
      </c>
      <c r="W55" s="38" t="str">
        <f t="shared" si="55"/>
        <v/>
      </c>
      <c r="X55" s="390" t="str">
        <f t="shared" ref="X55:AG64" si="56">IF(VLOOKUP($B55,テ実力,X$1,FALSE)="","",VLOOKUP($B55,テ実力,X$1,FALSE))</f>
        <v/>
      </c>
      <c r="Y55" s="391" t="str">
        <f t="shared" si="56"/>
        <v/>
      </c>
      <c r="Z55" s="392" t="str">
        <f t="shared" si="56"/>
        <v/>
      </c>
      <c r="AA55" s="38" t="str">
        <f t="shared" si="56"/>
        <v/>
      </c>
      <c r="AB55" s="390" t="str">
        <f t="shared" si="56"/>
        <v/>
      </c>
      <c r="AC55" s="391" t="str">
        <f t="shared" si="56"/>
        <v/>
      </c>
      <c r="AD55" s="392" t="str">
        <f t="shared" si="56"/>
        <v/>
      </c>
      <c r="AE55" s="38" t="str">
        <f t="shared" si="56"/>
        <v/>
      </c>
      <c r="AF55" s="390" t="str">
        <f t="shared" si="56"/>
        <v/>
      </c>
      <c r="AG55" s="391" t="str">
        <f t="shared" si="56"/>
        <v/>
      </c>
      <c r="AH55" s="392" t="str">
        <f t="shared" ref="AH55:AQ64" si="57">IF(VLOOKUP($B55,テ実力,AH$1,FALSE)="","",VLOOKUP($B55,テ実力,AH$1,FALSE))</f>
        <v/>
      </c>
      <c r="AI55" s="38" t="str">
        <f t="shared" si="57"/>
        <v/>
      </c>
      <c r="AJ55" s="390" t="str">
        <f t="shared" si="57"/>
        <v/>
      </c>
      <c r="AK55" s="391" t="str">
        <f t="shared" si="57"/>
        <v/>
      </c>
      <c r="AL55" s="392" t="str">
        <f t="shared" si="57"/>
        <v/>
      </c>
      <c r="AM55" s="38" t="str">
        <f t="shared" si="57"/>
        <v/>
      </c>
      <c r="AN55" s="390" t="str">
        <f t="shared" si="57"/>
        <v/>
      </c>
      <c r="AO55" s="391" t="str">
        <f t="shared" si="57"/>
        <v/>
      </c>
      <c r="AP55" s="392" t="str">
        <f t="shared" si="57"/>
        <v/>
      </c>
      <c r="AQ55" s="38" t="str">
        <f t="shared" si="57"/>
        <v/>
      </c>
      <c r="AR55" s="390" t="str">
        <f t="shared" ref="AR55:BA64" si="58">IF(VLOOKUP($B55,テ課題,AR$1,FALSE)="","",VLOOKUP($B55,テ課題,AR$1,FALSE))</f>
        <v/>
      </c>
      <c r="AS55" s="391" t="str">
        <f t="shared" si="58"/>
        <v/>
      </c>
      <c r="AT55" s="392" t="str">
        <f t="shared" si="58"/>
        <v/>
      </c>
      <c r="AU55" s="38" t="str">
        <f t="shared" si="58"/>
        <v/>
      </c>
      <c r="AV55" s="390" t="str">
        <f t="shared" si="58"/>
        <v/>
      </c>
      <c r="AW55" s="391" t="str">
        <f t="shared" si="58"/>
        <v/>
      </c>
      <c r="AX55" s="392" t="str">
        <f t="shared" si="58"/>
        <v/>
      </c>
      <c r="AY55" s="38" t="str">
        <f t="shared" si="58"/>
        <v/>
      </c>
      <c r="AZ55" s="390" t="str">
        <f t="shared" si="58"/>
        <v/>
      </c>
      <c r="BA55" s="391" t="str">
        <f t="shared" si="58"/>
        <v/>
      </c>
      <c r="BB55" s="392" t="str">
        <f t="shared" ref="BB55:BK64" si="59">IF(VLOOKUP($B55,テ課題,BB$1,FALSE)="","",VLOOKUP($B55,テ課題,BB$1,FALSE))</f>
        <v/>
      </c>
      <c r="BC55" s="38" t="str">
        <f t="shared" si="59"/>
        <v/>
      </c>
      <c r="BD55" s="390" t="str">
        <f t="shared" si="59"/>
        <v/>
      </c>
      <c r="BE55" s="391" t="str">
        <f t="shared" si="59"/>
        <v/>
      </c>
      <c r="BF55" s="392" t="str">
        <f t="shared" si="59"/>
        <v/>
      </c>
      <c r="BG55" s="38" t="str">
        <f t="shared" si="59"/>
        <v/>
      </c>
      <c r="BH55" s="390" t="str">
        <f t="shared" si="59"/>
        <v/>
      </c>
      <c r="BI55" s="391" t="str">
        <f t="shared" si="59"/>
        <v/>
      </c>
      <c r="BJ55" s="392" t="str">
        <f t="shared" si="59"/>
        <v/>
      </c>
      <c r="BK55" s="38" t="str">
        <f t="shared" si="59"/>
        <v/>
      </c>
      <c r="BL55" s="390" t="str">
        <f t="shared" ref="BL55:BU64" si="60">IF(VLOOKUP($B55,テ課題,BL$1,FALSE)="","",VLOOKUP($B55,テ課題,BL$1,FALSE))</f>
        <v/>
      </c>
      <c r="BM55" s="391" t="str">
        <f t="shared" si="60"/>
        <v/>
      </c>
      <c r="BN55" s="392" t="str">
        <f t="shared" si="60"/>
        <v/>
      </c>
      <c r="BO55" s="38" t="str">
        <f t="shared" si="60"/>
        <v/>
      </c>
      <c r="BP55" s="390" t="str">
        <f t="shared" si="60"/>
        <v/>
      </c>
      <c r="BQ55" s="391" t="str">
        <f t="shared" si="60"/>
        <v/>
      </c>
      <c r="BR55" s="392" t="str">
        <f t="shared" si="60"/>
        <v/>
      </c>
      <c r="BS55" s="38" t="str">
        <f t="shared" si="60"/>
        <v/>
      </c>
      <c r="BT55" s="390" t="str">
        <f t="shared" si="60"/>
        <v/>
      </c>
      <c r="BU55" s="391" t="str">
        <f t="shared" si="60"/>
        <v/>
      </c>
      <c r="BV55" s="392" t="str">
        <f t="shared" ref="BV55:CE64" si="61">IF(VLOOKUP($B55,テ課題,BV$1,FALSE)="","",VLOOKUP($B55,テ課題,BV$1,FALSE))</f>
        <v/>
      </c>
      <c r="BW55" s="38" t="str">
        <f t="shared" si="61"/>
        <v/>
      </c>
      <c r="BX55" s="390" t="str">
        <f t="shared" si="61"/>
        <v/>
      </c>
      <c r="BY55" s="391" t="str">
        <f t="shared" si="61"/>
        <v/>
      </c>
      <c r="BZ55" s="392" t="str">
        <f t="shared" si="61"/>
        <v/>
      </c>
      <c r="CA55" s="38" t="str">
        <f t="shared" si="61"/>
        <v/>
      </c>
      <c r="CB55" s="390" t="str">
        <f t="shared" si="61"/>
        <v/>
      </c>
      <c r="CC55" s="391" t="str">
        <f t="shared" si="61"/>
        <v/>
      </c>
      <c r="CD55" s="392" t="str">
        <f t="shared" si="61"/>
        <v/>
      </c>
      <c r="CE55" s="38" t="str">
        <f t="shared" si="61"/>
        <v/>
      </c>
    </row>
    <row r="56" spans="1:83" ht="12" customHeight="1">
      <c r="A56" s="362">
        <v>53</v>
      </c>
      <c r="B56" s="21">
        <f>IF(情報!$C54="","",情報!$C54)</f>
        <v>207</v>
      </c>
      <c r="C56" s="22" t="str">
        <f t="shared" si="45"/>
        <v/>
      </c>
      <c r="D56" s="378" t="str">
        <f t="shared" si="54"/>
        <v/>
      </c>
      <c r="E56" s="379" t="str">
        <f t="shared" si="54"/>
        <v/>
      </c>
      <c r="F56" s="380" t="str">
        <f t="shared" si="54"/>
        <v/>
      </c>
      <c r="G56" s="26" t="str">
        <f t="shared" si="54"/>
        <v/>
      </c>
      <c r="H56" s="378" t="str">
        <f t="shared" si="54"/>
        <v/>
      </c>
      <c r="I56" s="379" t="str">
        <f t="shared" si="54"/>
        <v/>
      </c>
      <c r="J56" s="380" t="str">
        <f t="shared" si="54"/>
        <v/>
      </c>
      <c r="K56" s="26" t="str">
        <f t="shared" si="54"/>
        <v/>
      </c>
      <c r="L56" s="378" t="str">
        <f t="shared" si="54"/>
        <v/>
      </c>
      <c r="M56" s="379" t="str">
        <f t="shared" si="54"/>
        <v/>
      </c>
      <c r="N56" s="380" t="str">
        <f t="shared" si="55"/>
        <v/>
      </c>
      <c r="O56" s="26" t="str">
        <f t="shared" si="55"/>
        <v/>
      </c>
      <c r="P56" s="378" t="str">
        <f t="shared" si="55"/>
        <v/>
      </c>
      <c r="Q56" s="379" t="str">
        <f t="shared" si="55"/>
        <v/>
      </c>
      <c r="R56" s="380" t="str">
        <f t="shared" si="55"/>
        <v/>
      </c>
      <c r="S56" s="26" t="str">
        <f t="shared" si="55"/>
        <v/>
      </c>
      <c r="T56" s="378" t="str">
        <f t="shared" si="55"/>
        <v/>
      </c>
      <c r="U56" s="379" t="str">
        <f t="shared" si="55"/>
        <v/>
      </c>
      <c r="V56" s="380" t="str">
        <f t="shared" si="55"/>
        <v/>
      </c>
      <c r="W56" s="26" t="str">
        <f t="shared" si="55"/>
        <v/>
      </c>
      <c r="X56" s="378" t="str">
        <f t="shared" si="56"/>
        <v/>
      </c>
      <c r="Y56" s="379" t="str">
        <f t="shared" si="56"/>
        <v/>
      </c>
      <c r="Z56" s="380" t="str">
        <f t="shared" si="56"/>
        <v/>
      </c>
      <c r="AA56" s="26" t="str">
        <f t="shared" si="56"/>
        <v/>
      </c>
      <c r="AB56" s="378" t="str">
        <f t="shared" si="56"/>
        <v/>
      </c>
      <c r="AC56" s="379" t="str">
        <f t="shared" si="56"/>
        <v/>
      </c>
      <c r="AD56" s="380" t="str">
        <f t="shared" si="56"/>
        <v/>
      </c>
      <c r="AE56" s="26" t="str">
        <f t="shared" si="56"/>
        <v/>
      </c>
      <c r="AF56" s="378" t="str">
        <f t="shared" si="56"/>
        <v/>
      </c>
      <c r="AG56" s="379" t="str">
        <f t="shared" si="56"/>
        <v/>
      </c>
      <c r="AH56" s="380" t="str">
        <f t="shared" si="57"/>
        <v/>
      </c>
      <c r="AI56" s="26" t="str">
        <f t="shared" si="57"/>
        <v/>
      </c>
      <c r="AJ56" s="378" t="str">
        <f t="shared" si="57"/>
        <v/>
      </c>
      <c r="AK56" s="379" t="str">
        <f t="shared" si="57"/>
        <v/>
      </c>
      <c r="AL56" s="380" t="str">
        <f t="shared" si="57"/>
        <v/>
      </c>
      <c r="AM56" s="26" t="str">
        <f t="shared" si="57"/>
        <v/>
      </c>
      <c r="AN56" s="378" t="str">
        <f t="shared" si="57"/>
        <v/>
      </c>
      <c r="AO56" s="379" t="str">
        <f t="shared" si="57"/>
        <v/>
      </c>
      <c r="AP56" s="380" t="str">
        <f t="shared" si="57"/>
        <v/>
      </c>
      <c r="AQ56" s="26" t="str">
        <f t="shared" si="57"/>
        <v/>
      </c>
      <c r="AR56" s="378" t="str">
        <f t="shared" si="58"/>
        <v/>
      </c>
      <c r="AS56" s="379" t="str">
        <f t="shared" si="58"/>
        <v/>
      </c>
      <c r="AT56" s="380" t="str">
        <f t="shared" si="58"/>
        <v/>
      </c>
      <c r="AU56" s="26" t="str">
        <f t="shared" si="58"/>
        <v/>
      </c>
      <c r="AV56" s="378" t="str">
        <f t="shared" si="58"/>
        <v/>
      </c>
      <c r="AW56" s="379" t="str">
        <f t="shared" si="58"/>
        <v/>
      </c>
      <c r="AX56" s="380" t="str">
        <f t="shared" si="58"/>
        <v/>
      </c>
      <c r="AY56" s="26" t="str">
        <f t="shared" si="58"/>
        <v/>
      </c>
      <c r="AZ56" s="378" t="str">
        <f t="shared" si="58"/>
        <v/>
      </c>
      <c r="BA56" s="379" t="str">
        <f t="shared" si="58"/>
        <v/>
      </c>
      <c r="BB56" s="380" t="str">
        <f t="shared" si="59"/>
        <v/>
      </c>
      <c r="BC56" s="26" t="str">
        <f t="shared" si="59"/>
        <v/>
      </c>
      <c r="BD56" s="378" t="str">
        <f t="shared" si="59"/>
        <v/>
      </c>
      <c r="BE56" s="379" t="str">
        <f t="shared" si="59"/>
        <v/>
      </c>
      <c r="BF56" s="380" t="str">
        <f t="shared" si="59"/>
        <v/>
      </c>
      <c r="BG56" s="26" t="str">
        <f t="shared" si="59"/>
        <v/>
      </c>
      <c r="BH56" s="378" t="str">
        <f t="shared" si="59"/>
        <v/>
      </c>
      <c r="BI56" s="379" t="str">
        <f t="shared" si="59"/>
        <v/>
      </c>
      <c r="BJ56" s="380" t="str">
        <f t="shared" si="59"/>
        <v/>
      </c>
      <c r="BK56" s="26" t="str">
        <f t="shared" si="59"/>
        <v/>
      </c>
      <c r="BL56" s="378" t="str">
        <f t="shared" si="60"/>
        <v/>
      </c>
      <c r="BM56" s="379" t="str">
        <f t="shared" si="60"/>
        <v/>
      </c>
      <c r="BN56" s="380" t="str">
        <f t="shared" si="60"/>
        <v/>
      </c>
      <c r="BO56" s="26" t="str">
        <f t="shared" si="60"/>
        <v/>
      </c>
      <c r="BP56" s="378" t="str">
        <f t="shared" si="60"/>
        <v/>
      </c>
      <c r="BQ56" s="379" t="str">
        <f t="shared" si="60"/>
        <v/>
      </c>
      <c r="BR56" s="380" t="str">
        <f t="shared" si="60"/>
        <v/>
      </c>
      <c r="BS56" s="26" t="str">
        <f t="shared" si="60"/>
        <v/>
      </c>
      <c r="BT56" s="378" t="str">
        <f t="shared" si="60"/>
        <v/>
      </c>
      <c r="BU56" s="379" t="str">
        <f t="shared" si="60"/>
        <v/>
      </c>
      <c r="BV56" s="380" t="str">
        <f t="shared" si="61"/>
        <v/>
      </c>
      <c r="BW56" s="26" t="str">
        <f t="shared" si="61"/>
        <v/>
      </c>
      <c r="BX56" s="378" t="str">
        <f t="shared" si="61"/>
        <v/>
      </c>
      <c r="BY56" s="379" t="str">
        <f t="shared" si="61"/>
        <v/>
      </c>
      <c r="BZ56" s="380" t="str">
        <f t="shared" si="61"/>
        <v/>
      </c>
      <c r="CA56" s="26" t="str">
        <f t="shared" si="61"/>
        <v/>
      </c>
      <c r="CB56" s="378" t="str">
        <f t="shared" si="61"/>
        <v/>
      </c>
      <c r="CC56" s="379" t="str">
        <f t="shared" si="61"/>
        <v/>
      </c>
      <c r="CD56" s="380" t="str">
        <f t="shared" si="61"/>
        <v/>
      </c>
      <c r="CE56" s="26" t="str">
        <f t="shared" si="61"/>
        <v/>
      </c>
    </row>
    <row r="57" spans="1:83" ht="12" customHeight="1">
      <c r="A57" s="362">
        <v>54</v>
      </c>
      <c r="B57" s="21">
        <f>IF(情報!$C55="","",情報!$C55)</f>
        <v>208</v>
      </c>
      <c r="C57" s="22" t="str">
        <f t="shared" si="45"/>
        <v/>
      </c>
      <c r="D57" s="378" t="str">
        <f t="shared" si="54"/>
        <v/>
      </c>
      <c r="E57" s="379" t="str">
        <f t="shared" si="54"/>
        <v/>
      </c>
      <c r="F57" s="380" t="str">
        <f t="shared" si="54"/>
        <v/>
      </c>
      <c r="G57" s="26" t="str">
        <f t="shared" si="54"/>
        <v/>
      </c>
      <c r="H57" s="378" t="str">
        <f t="shared" si="54"/>
        <v/>
      </c>
      <c r="I57" s="379" t="str">
        <f t="shared" si="54"/>
        <v/>
      </c>
      <c r="J57" s="380" t="str">
        <f t="shared" si="54"/>
        <v/>
      </c>
      <c r="K57" s="26" t="str">
        <f t="shared" si="54"/>
        <v/>
      </c>
      <c r="L57" s="378" t="str">
        <f t="shared" si="54"/>
        <v/>
      </c>
      <c r="M57" s="379" t="str">
        <f t="shared" si="54"/>
        <v/>
      </c>
      <c r="N57" s="380" t="str">
        <f t="shared" si="55"/>
        <v/>
      </c>
      <c r="O57" s="26" t="str">
        <f t="shared" si="55"/>
        <v/>
      </c>
      <c r="P57" s="378" t="str">
        <f t="shared" si="55"/>
        <v/>
      </c>
      <c r="Q57" s="379" t="str">
        <f t="shared" si="55"/>
        <v/>
      </c>
      <c r="R57" s="380" t="str">
        <f t="shared" si="55"/>
        <v/>
      </c>
      <c r="S57" s="26" t="str">
        <f t="shared" si="55"/>
        <v/>
      </c>
      <c r="T57" s="378" t="str">
        <f t="shared" si="55"/>
        <v/>
      </c>
      <c r="U57" s="379" t="str">
        <f t="shared" si="55"/>
        <v/>
      </c>
      <c r="V57" s="380" t="str">
        <f t="shared" si="55"/>
        <v/>
      </c>
      <c r="W57" s="26" t="str">
        <f t="shared" si="55"/>
        <v/>
      </c>
      <c r="X57" s="378" t="str">
        <f t="shared" si="56"/>
        <v/>
      </c>
      <c r="Y57" s="379" t="str">
        <f t="shared" si="56"/>
        <v/>
      </c>
      <c r="Z57" s="380" t="str">
        <f t="shared" si="56"/>
        <v/>
      </c>
      <c r="AA57" s="26" t="str">
        <f t="shared" si="56"/>
        <v/>
      </c>
      <c r="AB57" s="378" t="str">
        <f t="shared" si="56"/>
        <v/>
      </c>
      <c r="AC57" s="379" t="str">
        <f t="shared" si="56"/>
        <v/>
      </c>
      <c r="AD57" s="380" t="str">
        <f t="shared" si="56"/>
        <v/>
      </c>
      <c r="AE57" s="26" t="str">
        <f t="shared" si="56"/>
        <v/>
      </c>
      <c r="AF57" s="378" t="str">
        <f t="shared" si="56"/>
        <v/>
      </c>
      <c r="AG57" s="379" t="str">
        <f t="shared" si="56"/>
        <v/>
      </c>
      <c r="AH57" s="380" t="str">
        <f t="shared" si="57"/>
        <v/>
      </c>
      <c r="AI57" s="26" t="str">
        <f t="shared" si="57"/>
        <v/>
      </c>
      <c r="AJ57" s="378" t="str">
        <f t="shared" si="57"/>
        <v/>
      </c>
      <c r="AK57" s="379" t="str">
        <f t="shared" si="57"/>
        <v/>
      </c>
      <c r="AL57" s="380" t="str">
        <f t="shared" si="57"/>
        <v/>
      </c>
      <c r="AM57" s="26" t="str">
        <f t="shared" si="57"/>
        <v/>
      </c>
      <c r="AN57" s="378" t="str">
        <f t="shared" si="57"/>
        <v/>
      </c>
      <c r="AO57" s="379" t="str">
        <f t="shared" si="57"/>
        <v/>
      </c>
      <c r="AP57" s="380" t="str">
        <f t="shared" si="57"/>
        <v/>
      </c>
      <c r="AQ57" s="26" t="str">
        <f t="shared" si="57"/>
        <v/>
      </c>
      <c r="AR57" s="378" t="str">
        <f t="shared" si="58"/>
        <v/>
      </c>
      <c r="AS57" s="379" t="str">
        <f t="shared" si="58"/>
        <v/>
      </c>
      <c r="AT57" s="380" t="str">
        <f t="shared" si="58"/>
        <v/>
      </c>
      <c r="AU57" s="26" t="str">
        <f t="shared" si="58"/>
        <v/>
      </c>
      <c r="AV57" s="378" t="str">
        <f t="shared" si="58"/>
        <v/>
      </c>
      <c r="AW57" s="379" t="str">
        <f t="shared" si="58"/>
        <v/>
      </c>
      <c r="AX57" s="380" t="str">
        <f t="shared" si="58"/>
        <v/>
      </c>
      <c r="AY57" s="26" t="str">
        <f t="shared" si="58"/>
        <v/>
      </c>
      <c r="AZ57" s="378" t="str">
        <f t="shared" si="58"/>
        <v/>
      </c>
      <c r="BA57" s="379" t="str">
        <f t="shared" si="58"/>
        <v/>
      </c>
      <c r="BB57" s="380" t="str">
        <f t="shared" si="59"/>
        <v/>
      </c>
      <c r="BC57" s="26" t="str">
        <f t="shared" si="59"/>
        <v/>
      </c>
      <c r="BD57" s="378" t="str">
        <f t="shared" si="59"/>
        <v/>
      </c>
      <c r="BE57" s="379" t="str">
        <f t="shared" si="59"/>
        <v/>
      </c>
      <c r="BF57" s="380" t="str">
        <f t="shared" si="59"/>
        <v/>
      </c>
      <c r="BG57" s="26" t="str">
        <f t="shared" si="59"/>
        <v/>
      </c>
      <c r="BH57" s="378" t="str">
        <f t="shared" si="59"/>
        <v/>
      </c>
      <c r="BI57" s="379" t="str">
        <f t="shared" si="59"/>
        <v/>
      </c>
      <c r="BJ57" s="380" t="str">
        <f t="shared" si="59"/>
        <v/>
      </c>
      <c r="BK57" s="26" t="str">
        <f t="shared" si="59"/>
        <v/>
      </c>
      <c r="BL57" s="378" t="str">
        <f t="shared" si="60"/>
        <v/>
      </c>
      <c r="BM57" s="379" t="str">
        <f t="shared" si="60"/>
        <v/>
      </c>
      <c r="BN57" s="380" t="str">
        <f t="shared" si="60"/>
        <v/>
      </c>
      <c r="BO57" s="26" t="str">
        <f t="shared" si="60"/>
        <v/>
      </c>
      <c r="BP57" s="378" t="str">
        <f t="shared" si="60"/>
        <v/>
      </c>
      <c r="BQ57" s="379" t="str">
        <f t="shared" si="60"/>
        <v/>
      </c>
      <c r="BR57" s="380" t="str">
        <f t="shared" si="60"/>
        <v/>
      </c>
      <c r="BS57" s="26" t="str">
        <f t="shared" si="60"/>
        <v/>
      </c>
      <c r="BT57" s="378" t="str">
        <f t="shared" si="60"/>
        <v/>
      </c>
      <c r="BU57" s="379" t="str">
        <f t="shared" si="60"/>
        <v/>
      </c>
      <c r="BV57" s="380" t="str">
        <f t="shared" si="61"/>
        <v/>
      </c>
      <c r="BW57" s="26" t="str">
        <f t="shared" si="61"/>
        <v/>
      </c>
      <c r="BX57" s="378" t="str">
        <f t="shared" si="61"/>
        <v/>
      </c>
      <c r="BY57" s="379" t="str">
        <f t="shared" si="61"/>
        <v/>
      </c>
      <c r="BZ57" s="380" t="str">
        <f t="shared" si="61"/>
        <v/>
      </c>
      <c r="CA57" s="26" t="str">
        <f t="shared" si="61"/>
        <v/>
      </c>
      <c r="CB57" s="378" t="str">
        <f t="shared" si="61"/>
        <v/>
      </c>
      <c r="CC57" s="379" t="str">
        <f t="shared" si="61"/>
        <v/>
      </c>
      <c r="CD57" s="380" t="str">
        <f t="shared" si="61"/>
        <v/>
      </c>
      <c r="CE57" s="26" t="str">
        <f t="shared" si="61"/>
        <v/>
      </c>
    </row>
    <row r="58" spans="1:83" ht="12" customHeight="1">
      <c r="A58" s="362">
        <v>55</v>
      </c>
      <c r="B58" s="21">
        <f>IF(情報!$C56="","",情報!$C56)</f>
        <v>209</v>
      </c>
      <c r="C58" s="22" t="str">
        <f t="shared" si="45"/>
        <v/>
      </c>
      <c r="D58" s="378" t="str">
        <f t="shared" si="54"/>
        <v/>
      </c>
      <c r="E58" s="379" t="str">
        <f t="shared" si="54"/>
        <v/>
      </c>
      <c r="F58" s="380" t="str">
        <f t="shared" si="54"/>
        <v/>
      </c>
      <c r="G58" s="26" t="str">
        <f t="shared" si="54"/>
        <v/>
      </c>
      <c r="H58" s="378" t="str">
        <f t="shared" si="54"/>
        <v/>
      </c>
      <c r="I58" s="379" t="str">
        <f t="shared" si="54"/>
        <v/>
      </c>
      <c r="J58" s="380" t="str">
        <f t="shared" si="54"/>
        <v/>
      </c>
      <c r="K58" s="26" t="str">
        <f t="shared" si="54"/>
        <v/>
      </c>
      <c r="L58" s="378" t="str">
        <f t="shared" si="54"/>
        <v/>
      </c>
      <c r="M58" s="379" t="str">
        <f t="shared" si="54"/>
        <v/>
      </c>
      <c r="N58" s="380" t="str">
        <f t="shared" si="55"/>
        <v/>
      </c>
      <c r="O58" s="26" t="str">
        <f t="shared" si="55"/>
        <v/>
      </c>
      <c r="P58" s="378" t="str">
        <f t="shared" si="55"/>
        <v/>
      </c>
      <c r="Q58" s="379" t="str">
        <f t="shared" si="55"/>
        <v/>
      </c>
      <c r="R58" s="380" t="str">
        <f t="shared" si="55"/>
        <v/>
      </c>
      <c r="S58" s="26" t="str">
        <f t="shared" si="55"/>
        <v/>
      </c>
      <c r="T58" s="378" t="str">
        <f t="shared" si="55"/>
        <v/>
      </c>
      <c r="U58" s="379" t="str">
        <f t="shared" si="55"/>
        <v/>
      </c>
      <c r="V58" s="380" t="str">
        <f t="shared" si="55"/>
        <v/>
      </c>
      <c r="W58" s="26" t="str">
        <f t="shared" si="55"/>
        <v/>
      </c>
      <c r="X58" s="378" t="str">
        <f t="shared" si="56"/>
        <v/>
      </c>
      <c r="Y58" s="379" t="str">
        <f t="shared" si="56"/>
        <v/>
      </c>
      <c r="Z58" s="380" t="str">
        <f t="shared" si="56"/>
        <v/>
      </c>
      <c r="AA58" s="26" t="str">
        <f t="shared" si="56"/>
        <v/>
      </c>
      <c r="AB58" s="378" t="str">
        <f t="shared" si="56"/>
        <v/>
      </c>
      <c r="AC58" s="379" t="str">
        <f t="shared" si="56"/>
        <v/>
      </c>
      <c r="AD58" s="380" t="str">
        <f t="shared" si="56"/>
        <v/>
      </c>
      <c r="AE58" s="26" t="str">
        <f t="shared" si="56"/>
        <v/>
      </c>
      <c r="AF58" s="378" t="str">
        <f t="shared" si="56"/>
        <v/>
      </c>
      <c r="AG58" s="379" t="str">
        <f t="shared" si="56"/>
        <v/>
      </c>
      <c r="AH58" s="380" t="str">
        <f t="shared" si="57"/>
        <v/>
      </c>
      <c r="AI58" s="26" t="str">
        <f t="shared" si="57"/>
        <v/>
      </c>
      <c r="AJ58" s="378" t="str">
        <f t="shared" si="57"/>
        <v/>
      </c>
      <c r="AK58" s="379" t="str">
        <f t="shared" si="57"/>
        <v/>
      </c>
      <c r="AL58" s="380" t="str">
        <f t="shared" si="57"/>
        <v/>
      </c>
      <c r="AM58" s="26" t="str">
        <f t="shared" si="57"/>
        <v/>
      </c>
      <c r="AN58" s="378" t="str">
        <f t="shared" si="57"/>
        <v/>
      </c>
      <c r="AO58" s="379" t="str">
        <f t="shared" si="57"/>
        <v/>
      </c>
      <c r="AP58" s="380" t="str">
        <f t="shared" si="57"/>
        <v/>
      </c>
      <c r="AQ58" s="26" t="str">
        <f t="shared" si="57"/>
        <v/>
      </c>
      <c r="AR58" s="378" t="str">
        <f t="shared" si="58"/>
        <v/>
      </c>
      <c r="AS58" s="379" t="str">
        <f t="shared" si="58"/>
        <v/>
      </c>
      <c r="AT58" s="380" t="str">
        <f t="shared" si="58"/>
        <v/>
      </c>
      <c r="AU58" s="26" t="str">
        <f t="shared" si="58"/>
        <v/>
      </c>
      <c r="AV58" s="378" t="str">
        <f t="shared" si="58"/>
        <v/>
      </c>
      <c r="AW58" s="379" t="str">
        <f t="shared" si="58"/>
        <v/>
      </c>
      <c r="AX58" s="380" t="str">
        <f t="shared" si="58"/>
        <v/>
      </c>
      <c r="AY58" s="26" t="str">
        <f t="shared" si="58"/>
        <v/>
      </c>
      <c r="AZ58" s="378" t="str">
        <f t="shared" si="58"/>
        <v/>
      </c>
      <c r="BA58" s="379" t="str">
        <f t="shared" si="58"/>
        <v/>
      </c>
      <c r="BB58" s="380" t="str">
        <f t="shared" si="59"/>
        <v/>
      </c>
      <c r="BC58" s="26" t="str">
        <f t="shared" si="59"/>
        <v/>
      </c>
      <c r="BD58" s="378" t="str">
        <f t="shared" si="59"/>
        <v/>
      </c>
      <c r="BE58" s="379" t="str">
        <f t="shared" si="59"/>
        <v/>
      </c>
      <c r="BF58" s="380" t="str">
        <f t="shared" si="59"/>
        <v/>
      </c>
      <c r="BG58" s="26" t="str">
        <f t="shared" si="59"/>
        <v/>
      </c>
      <c r="BH58" s="378" t="str">
        <f t="shared" si="59"/>
        <v/>
      </c>
      <c r="BI58" s="379" t="str">
        <f t="shared" si="59"/>
        <v/>
      </c>
      <c r="BJ58" s="380" t="str">
        <f t="shared" si="59"/>
        <v/>
      </c>
      <c r="BK58" s="26" t="str">
        <f t="shared" si="59"/>
        <v/>
      </c>
      <c r="BL58" s="378" t="str">
        <f t="shared" si="60"/>
        <v/>
      </c>
      <c r="BM58" s="379" t="str">
        <f t="shared" si="60"/>
        <v/>
      </c>
      <c r="BN58" s="380" t="str">
        <f t="shared" si="60"/>
        <v/>
      </c>
      <c r="BO58" s="26" t="str">
        <f t="shared" si="60"/>
        <v/>
      </c>
      <c r="BP58" s="378" t="str">
        <f t="shared" si="60"/>
        <v/>
      </c>
      <c r="BQ58" s="379" t="str">
        <f t="shared" si="60"/>
        <v/>
      </c>
      <c r="BR58" s="380" t="str">
        <f t="shared" si="60"/>
        <v/>
      </c>
      <c r="BS58" s="26" t="str">
        <f t="shared" si="60"/>
        <v/>
      </c>
      <c r="BT58" s="378" t="str">
        <f t="shared" si="60"/>
        <v/>
      </c>
      <c r="BU58" s="379" t="str">
        <f t="shared" si="60"/>
        <v/>
      </c>
      <c r="BV58" s="380" t="str">
        <f t="shared" si="61"/>
        <v/>
      </c>
      <c r="BW58" s="26" t="str">
        <f t="shared" si="61"/>
        <v/>
      </c>
      <c r="BX58" s="378" t="str">
        <f t="shared" si="61"/>
        <v/>
      </c>
      <c r="BY58" s="379" t="str">
        <f t="shared" si="61"/>
        <v/>
      </c>
      <c r="BZ58" s="380" t="str">
        <f t="shared" si="61"/>
        <v/>
      </c>
      <c r="CA58" s="26" t="str">
        <f t="shared" si="61"/>
        <v/>
      </c>
      <c r="CB58" s="378" t="str">
        <f t="shared" si="61"/>
        <v/>
      </c>
      <c r="CC58" s="379" t="str">
        <f t="shared" si="61"/>
        <v/>
      </c>
      <c r="CD58" s="380" t="str">
        <f t="shared" si="61"/>
        <v/>
      </c>
      <c r="CE58" s="26" t="str">
        <f t="shared" si="61"/>
        <v/>
      </c>
    </row>
    <row r="59" spans="1:83" ht="12" customHeight="1">
      <c r="A59" s="362">
        <v>56</v>
      </c>
      <c r="B59" s="27">
        <f>IF(情報!$C57="","",情報!$C57)</f>
        <v>210</v>
      </c>
      <c r="C59" s="28" t="str">
        <f t="shared" si="45"/>
        <v/>
      </c>
      <c r="D59" s="384" t="str">
        <f t="shared" si="54"/>
        <v/>
      </c>
      <c r="E59" s="385" t="str">
        <f t="shared" si="54"/>
        <v/>
      </c>
      <c r="F59" s="386" t="str">
        <f t="shared" si="54"/>
        <v/>
      </c>
      <c r="G59" s="32" t="str">
        <f t="shared" si="54"/>
        <v/>
      </c>
      <c r="H59" s="384" t="str">
        <f t="shared" si="54"/>
        <v/>
      </c>
      <c r="I59" s="385" t="str">
        <f t="shared" si="54"/>
        <v/>
      </c>
      <c r="J59" s="386" t="str">
        <f t="shared" si="54"/>
        <v/>
      </c>
      <c r="K59" s="32" t="str">
        <f t="shared" si="54"/>
        <v/>
      </c>
      <c r="L59" s="384" t="str">
        <f t="shared" si="54"/>
        <v/>
      </c>
      <c r="M59" s="385" t="str">
        <f t="shared" si="54"/>
        <v/>
      </c>
      <c r="N59" s="386" t="str">
        <f t="shared" si="55"/>
        <v/>
      </c>
      <c r="O59" s="32" t="str">
        <f t="shared" si="55"/>
        <v/>
      </c>
      <c r="P59" s="384" t="str">
        <f t="shared" si="55"/>
        <v/>
      </c>
      <c r="Q59" s="385" t="str">
        <f t="shared" si="55"/>
        <v/>
      </c>
      <c r="R59" s="386" t="str">
        <f t="shared" si="55"/>
        <v/>
      </c>
      <c r="S59" s="32" t="str">
        <f t="shared" si="55"/>
        <v/>
      </c>
      <c r="T59" s="384" t="str">
        <f t="shared" si="55"/>
        <v/>
      </c>
      <c r="U59" s="385" t="str">
        <f t="shared" si="55"/>
        <v/>
      </c>
      <c r="V59" s="386" t="str">
        <f t="shared" si="55"/>
        <v/>
      </c>
      <c r="W59" s="32" t="str">
        <f t="shared" si="55"/>
        <v/>
      </c>
      <c r="X59" s="384" t="str">
        <f t="shared" si="56"/>
        <v/>
      </c>
      <c r="Y59" s="385" t="str">
        <f t="shared" si="56"/>
        <v/>
      </c>
      <c r="Z59" s="386" t="str">
        <f t="shared" si="56"/>
        <v/>
      </c>
      <c r="AA59" s="32" t="str">
        <f t="shared" si="56"/>
        <v/>
      </c>
      <c r="AB59" s="384" t="str">
        <f t="shared" si="56"/>
        <v/>
      </c>
      <c r="AC59" s="385" t="str">
        <f t="shared" si="56"/>
        <v/>
      </c>
      <c r="AD59" s="386" t="str">
        <f t="shared" si="56"/>
        <v/>
      </c>
      <c r="AE59" s="32" t="str">
        <f t="shared" si="56"/>
        <v/>
      </c>
      <c r="AF59" s="384" t="str">
        <f t="shared" si="56"/>
        <v/>
      </c>
      <c r="AG59" s="385" t="str">
        <f t="shared" si="56"/>
        <v/>
      </c>
      <c r="AH59" s="386" t="str">
        <f t="shared" si="57"/>
        <v/>
      </c>
      <c r="AI59" s="32" t="str">
        <f t="shared" si="57"/>
        <v/>
      </c>
      <c r="AJ59" s="384" t="str">
        <f t="shared" si="57"/>
        <v/>
      </c>
      <c r="AK59" s="385" t="str">
        <f t="shared" si="57"/>
        <v/>
      </c>
      <c r="AL59" s="386" t="str">
        <f t="shared" si="57"/>
        <v/>
      </c>
      <c r="AM59" s="32" t="str">
        <f t="shared" si="57"/>
        <v/>
      </c>
      <c r="AN59" s="384" t="str">
        <f t="shared" si="57"/>
        <v/>
      </c>
      <c r="AO59" s="385" t="str">
        <f t="shared" si="57"/>
        <v/>
      </c>
      <c r="AP59" s="386" t="str">
        <f t="shared" si="57"/>
        <v/>
      </c>
      <c r="AQ59" s="32" t="str">
        <f t="shared" si="57"/>
        <v/>
      </c>
      <c r="AR59" s="384" t="str">
        <f t="shared" si="58"/>
        <v/>
      </c>
      <c r="AS59" s="385" t="str">
        <f t="shared" si="58"/>
        <v/>
      </c>
      <c r="AT59" s="386" t="str">
        <f t="shared" si="58"/>
        <v/>
      </c>
      <c r="AU59" s="32" t="str">
        <f t="shared" si="58"/>
        <v/>
      </c>
      <c r="AV59" s="384" t="str">
        <f t="shared" si="58"/>
        <v/>
      </c>
      <c r="AW59" s="385" t="str">
        <f t="shared" si="58"/>
        <v/>
      </c>
      <c r="AX59" s="386" t="str">
        <f t="shared" si="58"/>
        <v/>
      </c>
      <c r="AY59" s="32" t="str">
        <f t="shared" si="58"/>
        <v/>
      </c>
      <c r="AZ59" s="384" t="str">
        <f t="shared" si="58"/>
        <v/>
      </c>
      <c r="BA59" s="385" t="str">
        <f t="shared" si="58"/>
        <v/>
      </c>
      <c r="BB59" s="386" t="str">
        <f t="shared" si="59"/>
        <v/>
      </c>
      <c r="BC59" s="32" t="str">
        <f t="shared" si="59"/>
        <v/>
      </c>
      <c r="BD59" s="384" t="str">
        <f t="shared" si="59"/>
        <v/>
      </c>
      <c r="BE59" s="385" t="str">
        <f t="shared" si="59"/>
        <v/>
      </c>
      <c r="BF59" s="386" t="str">
        <f t="shared" si="59"/>
        <v/>
      </c>
      <c r="BG59" s="32" t="str">
        <f t="shared" si="59"/>
        <v/>
      </c>
      <c r="BH59" s="384" t="str">
        <f t="shared" si="59"/>
        <v/>
      </c>
      <c r="BI59" s="385" t="str">
        <f t="shared" si="59"/>
        <v/>
      </c>
      <c r="BJ59" s="386" t="str">
        <f t="shared" si="59"/>
        <v/>
      </c>
      <c r="BK59" s="32" t="str">
        <f t="shared" si="59"/>
        <v/>
      </c>
      <c r="BL59" s="384" t="str">
        <f t="shared" si="60"/>
        <v/>
      </c>
      <c r="BM59" s="385" t="str">
        <f t="shared" si="60"/>
        <v/>
      </c>
      <c r="BN59" s="386" t="str">
        <f t="shared" si="60"/>
        <v/>
      </c>
      <c r="BO59" s="32" t="str">
        <f t="shared" si="60"/>
        <v/>
      </c>
      <c r="BP59" s="384" t="str">
        <f t="shared" si="60"/>
        <v/>
      </c>
      <c r="BQ59" s="385" t="str">
        <f t="shared" si="60"/>
        <v/>
      </c>
      <c r="BR59" s="386" t="str">
        <f t="shared" si="60"/>
        <v/>
      </c>
      <c r="BS59" s="32" t="str">
        <f t="shared" si="60"/>
        <v/>
      </c>
      <c r="BT59" s="384" t="str">
        <f t="shared" si="60"/>
        <v/>
      </c>
      <c r="BU59" s="385" t="str">
        <f t="shared" si="60"/>
        <v/>
      </c>
      <c r="BV59" s="386" t="str">
        <f t="shared" si="61"/>
        <v/>
      </c>
      <c r="BW59" s="32" t="str">
        <f t="shared" si="61"/>
        <v/>
      </c>
      <c r="BX59" s="384" t="str">
        <f t="shared" si="61"/>
        <v/>
      </c>
      <c r="BY59" s="385" t="str">
        <f t="shared" si="61"/>
        <v/>
      </c>
      <c r="BZ59" s="386" t="str">
        <f t="shared" si="61"/>
        <v/>
      </c>
      <c r="CA59" s="32" t="str">
        <f t="shared" si="61"/>
        <v/>
      </c>
      <c r="CB59" s="384" t="str">
        <f t="shared" si="61"/>
        <v/>
      </c>
      <c r="CC59" s="385" t="str">
        <f t="shared" si="61"/>
        <v/>
      </c>
      <c r="CD59" s="386" t="str">
        <f t="shared" si="61"/>
        <v/>
      </c>
      <c r="CE59" s="32" t="str">
        <f t="shared" si="61"/>
        <v/>
      </c>
    </row>
    <row r="60" spans="1:83" ht="12" customHeight="1">
      <c r="A60" s="362">
        <v>57</v>
      </c>
      <c r="B60" s="33">
        <f>IF(情報!$C58="","",情報!$C58)</f>
        <v>211</v>
      </c>
      <c r="C60" s="34" t="str">
        <f t="shared" si="45"/>
        <v/>
      </c>
      <c r="D60" s="390" t="str">
        <f t="shared" si="54"/>
        <v/>
      </c>
      <c r="E60" s="391" t="str">
        <f t="shared" si="54"/>
        <v/>
      </c>
      <c r="F60" s="392" t="str">
        <f t="shared" si="54"/>
        <v/>
      </c>
      <c r="G60" s="38" t="str">
        <f t="shared" si="54"/>
        <v/>
      </c>
      <c r="H60" s="390" t="str">
        <f t="shared" si="54"/>
        <v/>
      </c>
      <c r="I60" s="391" t="str">
        <f t="shared" si="54"/>
        <v/>
      </c>
      <c r="J60" s="392" t="str">
        <f t="shared" si="54"/>
        <v/>
      </c>
      <c r="K60" s="38" t="str">
        <f t="shared" si="54"/>
        <v/>
      </c>
      <c r="L60" s="390" t="str">
        <f t="shared" si="54"/>
        <v/>
      </c>
      <c r="M60" s="391" t="str">
        <f t="shared" si="54"/>
        <v/>
      </c>
      <c r="N60" s="392" t="str">
        <f t="shared" si="55"/>
        <v/>
      </c>
      <c r="O60" s="38" t="str">
        <f t="shared" si="55"/>
        <v/>
      </c>
      <c r="P60" s="390" t="str">
        <f t="shared" si="55"/>
        <v/>
      </c>
      <c r="Q60" s="391" t="str">
        <f t="shared" si="55"/>
        <v/>
      </c>
      <c r="R60" s="392" t="str">
        <f t="shared" si="55"/>
        <v/>
      </c>
      <c r="S60" s="38" t="str">
        <f t="shared" si="55"/>
        <v/>
      </c>
      <c r="T60" s="390" t="str">
        <f t="shared" si="55"/>
        <v/>
      </c>
      <c r="U60" s="391" t="str">
        <f t="shared" si="55"/>
        <v/>
      </c>
      <c r="V60" s="392" t="str">
        <f t="shared" si="55"/>
        <v/>
      </c>
      <c r="W60" s="38" t="str">
        <f t="shared" si="55"/>
        <v/>
      </c>
      <c r="X60" s="390" t="str">
        <f t="shared" si="56"/>
        <v/>
      </c>
      <c r="Y60" s="391" t="str">
        <f t="shared" si="56"/>
        <v/>
      </c>
      <c r="Z60" s="392" t="str">
        <f t="shared" si="56"/>
        <v/>
      </c>
      <c r="AA60" s="38" t="str">
        <f t="shared" si="56"/>
        <v/>
      </c>
      <c r="AB60" s="390" t="str">
        <f t="shared" si="56"/>
        <v/>
      </c>
      <c r="AC60" s="391" t="str">
        <f t="shared" si="56"/>
        <v/>
      </c>
      <c r="AD60" s="392" t="str">
        <f t="shared" si="56"/>
        <v/>
      </c>
      <c r="AE60" s="38" t="str">
        <f t="shared" si="56"/>
        <v/>
      </c>
      <c r="AF60" s="390" t="str">
        <f t="shared" si="56"/>
        <v/>
      </c>
      <c r="AG60" s="391" t="str">
        <f t="shared" si="56"/>
        <v/>
      </c>
      <c r="AH60" s="392" t="str">
        <f t="shared" si="57"/>
        <v/>
      </c>
      <c r="AI60" s="38" t="str">
        <f t="shared" si="57"/>
        <v/>
      </c>
      <c r="AJ60" s="390" t="str">
        <f t="shared" si="57"/>
        <v/>
      </c>
      <c r="AK60" s="391" t="str">
        <f t="shared" si="57"/>
        <v/>
      </c>
      <c r="AL60" s="392" t="str">
        <f t="shared" si="57"/>
        <v/>
      </c>
      <c r="AM60" s="38" t="str">
        <f t="shared" si="57"/>
        <v/>
      </c>
      <c r="AN60" s="390" t="str">
        <f t="shared" si="57"/>
        <v/>
      </c>
      <c r="AO60" s="391" t="str">
        <f t="shared" si="57"/>
        <v/>
      </c>
      <c r="AP60" s="392" t="str">
        <f t="shared" si="57"/>
        <v/>
      </c>
      <c r="AQ60" s="38" t="str">
        <f t="shared" si="57"/>
        <v/>
      </c>
      <c r="AR60" s="390" t="str">
        <f t="shared" si="58"/>
        <v/>
      </c>
      <c r="AS60" s="391" t="str">
        <f t="shared" si="58"/>
        <v/>
      </c>
      <c r="AT60" s="392" t="str">
        <f t="shared" si="58"/>
        <v/>
      </c>
      <c r="AU60" s="38" t="str">
        <f t="shared" si="58"/>
        <v/>
      </c>
      <c r="AV60" s="390" t="str">
        <f t="shared" si="58"/>
        <v/>
      </c>
      <c r="AW60" s="391" t="str">
        <f t="shared" si="58"/>
        <v/>
      </c>
      <c r="AX60" s="392" t="str">
        <f t="shared" si="58"/>
        <v/>
      </c>
      <c r="AY60" s="38" t="str">
        <f t="shared" si="58"/>
        <v/>
      </c>
      <c r="AZ60" s="390" t="str">
        <f t="shared" si="58"/>
        <v/>
      </c>
      <c r="BA60" s="391" t="str">
        <f t="shared" si="58"/>
        <v/>
      </c>
      <c r="BB60" s="392" t="str">
        <f t="shared" si="59"/>
        <v/>
      </c>
      <c r="BC60" s="38" t="str">
        <f t="shared" si="59"/>
        <v/>
      </c>
      <c r="BD60" s="390" t="str">
        <f t="shared" si="59"/>
        <v/>
      </c>
      <c r="BE60" s="391" t="str">
        <f t="shared" si="59"/>
        <v/>
      </c>
      <c r="BF60" s="392" t="str">
        <f t="shared" si="59"/>
        <v/>
      </c>
      <c r="BG60" s="38" t="str">
        <f t="shared" si="59"/>
        <v/>
      </c>
      <c r="BH60" s="390" t="str">
        <f t="shared" si="59"/>
        <v/>
      </c>
      <c r="BI60" s="391" t="str">
        <f t="shared" si="59"/>
        <v/>
      </c>
      <c r="BJ60" s="392" t="str">
        <f t="shared" si="59"/>
        <v/>
      </c>
      <c r="BK60" s="38" t="str">
        <f t="shared" si="59"/>
        <v/>
      </c>
      <c r="BL60" s="390" t="str">
        <f t="shared" si="60"/>
        <v/>
      </c>
      <c r="BM60" s="391" t="str">
        <f t="shared" si="60"/>
        <v/>
      </c>
      <c r="BN60" s="392" t="str">
        <f t="shared" si="60"/>
        <v/>
      </c>
      <c r="BO60" s="38" t="str">
        <f t="shared" si="60"/>
        <v/>
      </c>
      <c r="BP60" s="390" t="str">
        <f t="shared" si="60"/>
        <v/>
      </c>
      <c r="BQ60" s="391" t="str">
        <f t="shared" si="60"/>
        <v/>
      </c>
      <c r="BR60" s="392" t="str">
        <f t="shared" si="60"/>
        <v/>
      </c>
      <c r="BS60" s="38" t="str">
        <f t="shared" si="60"/>
        <v/>
      </c>
      <c r="BT60" s="390" t="str">
        <f t="shared" si="60"/>
        <v/>
      </c>
      <c r="BU60" s="391" t="str">
        <f t="shared" si="60"/>
        <v/>
      </c>
      <c r="BV60" s="392" t="str">
        <f t="shared" si="61"/>
        <v/>
      </c>
      <c r="BW60" s="38" t="str">
        <f t="shared" si="61"/>
        <v/>
      </c>
      <c r="BX60" s="390" t="str">
        <f t="shared" si="61"/>
        <v/>
      </c>
      <c r="BY60" s="391" t="str">
        <f t="shared" si="61"/>
        <v/>
      </c>
      <c r="BZ60" s="392" t="str">
        <f t="shared" si="61"/>
        <v/>
      </c>
      <c r="CA60" s="38" t="str">
        <f t="shared" si="61"/>
        <v/>
      </c>
      <c r="CB60" s="390" t="str">
        <f t="shared" si="61"/>
        <v/>
      </c>
      <c r="CC60" s="391" t="str">
        <f t="shared" si="61"/>
        <v/>
      </c>
      <c r="CD60" s="392" t="str">
        <f t="shared" si="61"/>
        <v/>
      </c>
      <c r="CE60" s="38" t="str">
        <f t="shared" si="61"/>
        <v/>
      </c>
    </row>
    <row r="61" spans="1:83" ht="12" customHeight="1">
      <c r="A61" s="362">
        <v>58</v>
      </c>
      <c r="B61" s="21">
        <f>IF(情報!$C59="","",情報!$C59)</f>
        <v>212</v>
      </c>
      <c r="C61" s="22" t="str">
        <f t="shared" si="45"/>
        <v/>
      </c>
      <c r="D61" s="378" t="str">
        <f t="shared" si="54"/>
        <v/>
      </c>
      <c r="E61" s="379" t="str">
        <f t="shared" si="54"/>
        <v/>
      </c>
      <c r="F61" s="380" t="str">
        <f t="shared" si="54"/>
        <v/>
      </c>
      <c r="G61" s="26" t="str">
        <f t="shared" si="54"/>
        <v/>
      </c>
      <c r="H61" s="378" t="str">
        <f t="shared" si="54"/>
        <v/>
      </c>
      <c r="I61" s="379" t="str">
        <f t="shared" si="54"/>
        <v/>
      </c>
      <c r="J61" s="380" t="str">
        <f t="shared" si="54"/>
        <v/>
      </c>
      <c r="K61" s="26" t="str">
        <f t="shared" si="54"/>
        <v/>
      </c>
      <c r="L61" s="378" t="str">
        <f t="shared" si="54"/>
        <v/>
      </c>
      <c r="M61" s="379" t="str">
        <f t="shared" si="54"/>
        <v/>
      </c>
      <c r="N61" s="380" t="str">
        <f t="shared" si="55"/>
        <v/>
      </c>
      <c r="O61" s="26" t="str">
        <f t="shared" si="55"/>
        <v/>
      </c>
      <c r="P61" s="378" t="str">
        <f t="shared" si="55"/>
        <v/>
      </c>
      <c r="Q61" s="379" t="str">
        <f t="shared" si="55"/>
        <v/>
      </c>
      <c r="R61" s="380" t="str">
        <f t="shared" si="55"/>
        <v/>
      </c>
      <c r="S61" s="26" t="str">
        <f t="shared" si="55"/>
        <v/>
      </c>
      <c r="T61" s="378" t="str">
        <f t="shared" si="55"/>
        <v/>
      </c>
      <c r="U61" s="379" t="str">
        <f t="shared" si="55"/>
        <v/>
      </c>
      <c r="V61" s="380" t="str">
        <f t="shared" si="55"/>
        <v/>
      </c>
      <c r="W61" s="26" t="str">
        <f t="shared" si="55"/>
        <v/>
      </c>
      <c r="X61" s="378" t="str">
        <f t="shared" si="56"/>
        <v/>
      </c>
      <c r="Y61" s="379" t="str">
        <f t="shared" si="56"/>
        <v/>
      </c>
      <c r="Z61" s="380" t="str">
        <f t="shared" si="56"/>
        <v/>
      </c>
      <c r="AA61" s="26" t="str">
        <f t="shared" si="56"/>
        <v/>
      </c>
      <c r="AB61" s="378" t="str">
        <f t="shared" si="56"/>
        <v/>
      </c>
      <c r="AC61" s="379" t="str">
        <f t="shared" si="56"/>
        <v/>
      </c>
      <c r="AD61" s="380" t="str">
        <f t="shared" si="56"/>
        <v/>
      </c>
      <c r="AE61" s="26" t="str">
        <f t="shared" si="56"/>
        <v/>
      </c>
      <c r="AF61" s="378" t="str">
        <f t="shared" si="56"/>
        <v/>
      </c>
      <c r="AG61" s="379" t="str">
        <f t="shared" si="56"/>
        <v/>
      </c>
      <c r="AH61" s="380" t="str">
        <f t="shared" si="57"/>
        <v/>
      </c>
      <c r="AI61" s="26" t="str">
        <f t="shared" si="57"/>
        <v/>
      </c>
      <c r="AJ61" s="378" t="str">
        <f t="shared" si="57"/>
        <v/>
      </c>
      <c r="AK61" s="379" t="str">
        <f t="shared" si="57"/>
        <v/>
      </c>
      <c r="AL61" s="380" t="str">
        <f t="shared" si="57"/>
        <v/>
      </c>
      <c r="AM61" s="26" t="str">
        <f t="shared" si="57"/>
        <v/>
      </c>
      <c r="AN61" s="378" t="str">
        <f t="shared" si="57"/>
        <v/>
      </c>
      <c r="AO61" s="379" t="str">
        <f t="shared" si="57"/>
        <v/>
      </c>
      <c r="AP61" s="380" t="str">
        <f t="shared" si="57"/>
        <v/>
      </c>
      <c r="AQ61" s="26" t="str">
        <f t="shared" si="57"/>
        <v/>
      </c>
      <c r="AR61" s="378" t="str">
        <f t="shared" si="58"/>
        <v/>
      </c>
      <c r="AS61" s="379" t="str">
        <f t="shared" si="58"/>
        <v/>
      </c>
      <c r="AT61" s="380" t="str">
        <f t="shared" si="58"/>
        <v/>
      </c>
      <c r="AU61" s="26" t="str">
        <f t="shared" si="58"/>
        <v/>
      </c>
      <c r="AV61" s="378" t="str">
        <f t="shared" si="58"/>
        <v/>
      </c>
      <c r="AW61" s="379" t="str">
        <f t="shared" si="58"/>
        <v/>
      </c>
      <c r="AX61" s="380" t="str">
        <f t="shared" si="58"/>
        <v/>
      </c>
      <c r="AY61" s="26" t="str">
        <f t="shared" si="58"/>
        <v/>
      </c>
      <c r="AZ61" s="378" t="str">
        <f t="shared" si="58"/>
        <v/>
      </c>
      <c r="BA61" s="379" t="str">
        <f t="shared" si="58"/>
        <v/>
      </c>
      <c r="BB61" s="380" t="str">
        <f t="shared" si="59"/>
        <v/>
      </c>
      <c r="BC61" s="26" t="str">
        <f t="shared" si="59"/>
        <v/>
      </c>
      <c r="BD61" s="378" t="str">
        <f t="shared" si="59"/>
        <v/>
      </c>
      <c r="BE61" s="379" t="str">
        <f t="shared" si="59"/>
        <v/>
      </c>
      <c r="BF61" s="380" t="str">
        <f t="shared" si="59"/>
        <v/>
      </c>
      <c r="BG61" s="26" t="str">
        <f t="shared" si="59"/>
        <v/>
      </c>
      <c r="BH61" s="378" t="str">
        <f t="shared" si="59"/>
        <v/>
      </c>
      <c r="BI61" s="379" t="str">
        <f t="shared" si="59"/>
        <v/>
      </c>
      <c r="BJ61" s="380" t="str">
        <f t="shared" si="59"/>
        <v/>
      </c>
      <c r="BK61" s="26" t="str">
        <f t="shared" si="59"/>
        <v/>
      </c>
      <c r="BL61" s="378" t="str">
        <f t="shared" si="60"/>
        <v/>
      </c>
      <c r="BM61" s="379" t="str">
        <f t="shared" si="60"/>
        <v/>
      </c>
      <c r="BN61" s="380" t="str">
        <f t="shared" si="60"/>
        <v/>
      </c>
      <c r="BO61" s="26" t="str">
        <f t="shared" si="60"/>
        <v/>
      </c>
      <c r="BP61" s="378" t="str">
        <f t="shared" si="60"/>
        <v/>
      </c>
      <c r="BQ61" s="379" t="str">
        <f t="shared" si="60"/>
        <v/>
      </c>
      <c r="BR61" s="380" t="str">
        <f t="shared" si="60"/>
        <v/>
      </c>
      <c r="BS61" s="26" t="str">
        <f t="shared" si="60"/>
        <v/>
      </c>
      <c r="BT61" s="378" t="str">
        <f t="shared" si="60"/>
        <v/>
      </c>
      <c r="BU61" s="379" t="str">
        <f t="shared" si="60"/>
        <v/>
      </c>
      <c r="BV61" s="380" t="str">
        <f t="shared" si="61"/>
        <v/>
      </c>
      <c r="BW61" s="26" t="str">
        <f t="shared" si="61"/>
        <v/>
      </c>
      <c r="BX61" s="378" t="str">
        <f t="shared" si="61"/>
        <v/>
      </c>
      <c r="BY61" s="379" t="str">
        <f t="shared" si="61"/>
        <v/>
      </c>
      <c r="BZ61" s="380" t="str">
        <f t="shared" si="61"/>
        <v/>
      </c>
      <c r="CA61" s="26" t="str">
        <f t="shared" si="61"/>
        <v/>
      </c>
      <c r="CB61" s="378" t="str">
        <f t="shared" si="61"/>
        <v/>
      </c>
      <c r="CC61" s="379" t="str">
        <f t="shared" si="61"/>
        <v/>
      </c>
      <c r="CD61" s="380" t="str">
        <f t="shared" si="61"/>
        <v/>
      </c>
      <c r="CE61" s="26" t="str">
        <f t="shared" si="61"/>
        <v/>
      </c>
    </row>
    <row r="62" spans="1:83" ht="12" customHeight="1">
      <c r="A62" s="362">
        <v>59</v>
      </c>
      <c r="B62" s="21">
        <f>IF(情報!$C60="","",情報!$C60)</f>
        <v>213</v>
      </c>
      <c r="C62" s="22" t="str">
        <f t="shared" si="45"/>
        <v/>
      </c>
      <c r="D62" s="378" t="str">
        <f t="shared" si="54"/>
        <v/>
      </c>
      <c r="E62" s="379" t="str">
        <f t="shared" si="54"/>
        <v/>
      </c>
      <c r="F62" s="380" t="str">
        <f t="shared" si="54"/>
        <v/>
      </c>
      <c r="G62" s="26" t="str">
        <f t="shared" si="54"/>
        <v/>
      </c>
      <c r="H62" s="378" t="str">
        <f t="shared" si="54"/>
        <v/>
      </c>
      <c r="I62" s="379" t="str">
        <f t="shared" si="54"/>
        <v/>
      </c>
      <c r="J62" s="380" t="str">
        <f t="shared" si="54"/>
        <v/>
      </c>
      <c r="K62" s="26" t="str">
        <f t="shared" si="54"/>
        <v/>
      </c>
      <c r="L62" s="378" t="str">
        <f t="shared" si="54"/>
        <v/>
      </c>
      <c r="M62" s="379" t="str">
        <f t="shared" si="54"/>
        <v/>
      </c>
      <c r="N62" s="380" t="str">
        <f t="shared" si="55"/>
        <v/>
      </c>
      <c r="O62" s="26" t="str">
        <f t="shared" si="55"/>
        <v/>
      </c>
      <c r="P62" s="378" t="str">
        <f t="shared" si="55"/>
        <v/>
      </c>
      <c r="Q62" s="379" t="str">
        <f t="shared" si="55"/>
        <v/>
      </c>
      <c r="R62" s="380" t="str">
        <f t="shared" si="55"/>
        <v/>
      </c>
      <c r="S62" s="26" t="str">
        <f t="shared" si="55"/>
        <v/>
      </c>
      <c r="T62" s="378" t="str">
        <f t="shared" si="55"/>
        <v/>
      </c>
      <c r="U62" s="379" t="str">
        <f t="shared" si="55"/>
        <v/>
      </c>
      <c r="V62" s="380" t="str">
        <f t="shared" si="55"/>
        <v/>
      </c>
      <c r="W62" s="26" t="str">
        <f t="shared" si="55"/>
        <v/>
      </c>
      <c r="X62" s="378" t="str">
        <f t="shared" si="56"/>
        <v/>
      </c>
      <c r="Y62" s="379" t="str">
        <f t="shared" si="56"/>
        <v/>
      </c>
      <c r="Z62" s="380" t="str">
        <f t="shared" si="56"/>
        <v/>
      </c>
      <c r="AA62" s="26" t="str">
        <f t="shared" si="56"/>
        <v/>
      </c>
      <c r="AB62" s="378" t="str">
        <f t="shared" si="56"/>
        <v/>
      </c>
      <c r="AC62" s="379" t="str">
        <f t="shared" si="56"/>
        <v/>
      </c>
      <c r="AD62" s="380" t="str">
        <f t="shared" si="56"/>
        <v/>
      </c>
      <c r="AE62" s="26" t="str">
        <f t="shared" si="56"/>
        <v/>
      </c>
      <c r="AF62" s="378" t="str">
        <f t="shared" si="56"/>
        <v/>
      </c>
      <c r="AG62" s="379" t="str">
        <f t="shared" si="56"/>
        <v/>
      </c>
      <c r="AH62" s="380" t="str">
        <f t="shared" si="57"/>
        <v/>
      </c>
      <c r="AI62" s="26" t="str">
        <f t="shared" si="57"/>
        <v/>
      </c>
      <c r="AJ62" s="378" t="str">
        <f t="shared" si="57"/>
        <v/>
      </c>
      <c r="AK62" s="379" t="str">
        <f t="shared" si="57"/>
        <v/>
      </c>
      <c r="AL62" s="380" t="str">
        <f t="shared" si="57"/>
        <v/>
      </c>
      <c r="AM62" s="26" t="str">
        <f t="shared" si="57"/>
        <v/>
      </c>
      <c r="AN62" s="378" t="str">
        <f t="shared" si="57"/>
        <v/>
      </c>
      <c r="AO62" s="379" t="str">
        <f t="shared" si="57"/>
        <v/>
      </c>
      <c r="AP62" s="380" t="str">
        <f t="shared" si="57"/>
        <v/>
      </c>
      <c r="AQ62" s="26" t="str">
        <f t="shared" si="57"/>
        <v/>
      </c>
      <c r="AR62" s="378" t="str">
        <f t="shared" si="58"/>
        <v/>
      </c>
      <c r="AS62" s="379" t="str">
        <f t="shared" si="58"/>
        <v/>
      </c>
      <c r="AT62" s="380" t="str">
        <f t="shared" si="58"/>
        <v/>
      </c>
      <c r="AU62" s="26" t="str">
        <f t="shared" si="58"/>
        <v/>
      </c>
      <c r="AV62" s="378" t="str">
        <f t="shared" si="58"/>
        <v/>
      </c>
      <c r="AW62" s="379" t="str">
        <f t="shared" si="58"/>
        <v/>
      </c>
      <c r="AX62" s="380" t="str">
        <f t="shared" si="58"/>
        <v/>
      </c>
      <c r="AY62" s="26" t="str">
        <f t="shared" si="58"/>
        <v/>
      </c>
      <c r="AZ62" s="378" t="str">
        <f t="shared" si="58"/>
        <v/>
      </c>
      <c r="BA62" s="379" t="str">
        <f t="shared" si="58"/>
        <v/>
      </c>
      <c r="BB62" s="380" t="str">
        <f t="shared" si="59"/>
        <v/>
      </c>
      <c r="BC62" s="26" t="str">
        <f t="shared" si="59"/>
        <v/>
      </c>
      <c r="BD62" s="378" t="str">
        <f t="shared" si="59"/>
        <v/>
      </c>
      <c r="BE62" s="379" t="str">
        <f t="shared" si="59"/>
        <v/>
      </c>
      <c r="BF62" s="380" t="str">
        <f t="shared" si="59"/>
        <v/>
      </c>
      <c r="BG62" s="26" t="str">
        <f t="shared" si="59"/>
        <v/>
      </c>
      <c r="BH62" s="378" t="str">
        <f t="shared" si="59"/>
        <v/>
      </c>
      <c r="BI62" s="379" t="str">
        <f t="shared" si="59"/>
        <v/>
      </c>
      <c r="BJ62" s="380" t="str">
        <f t="shared" si="59"/>
        <v/>
      </c>
      <c r="BK62" s="26" t="str">
        <f t="shared" si="59"/>
        <v/>
      </c>
      <c r="BL62" s="378" t="str">
        <f t="shared" si="60"/>
        <v/>
      </c>
      <c r="BM62" s="379" t="str">
        <f t="shared" si="60"/>
        <v/>
      </c>
      <c r="BN62" s="380" t="str">
        <f t="shared" si="60"/>
        <v/>
      </c>
      <c r="BO62" s="26" t="str">
        <f t="shared" si="60"/>
        <v/>
      </c>
      <c r="BP62" s="378" t="str">
        <f t="shared" si="60"/>
        <v/>
      </c>
      <c r="BQ62" s="379" t="str">
        <f t="shared" si="60"/>
        <v/>
      </c>
      <c r="BR62" s="380" t="str">
        <f t="shared" si="60"/>
        <v/>
      </c>
      <c r="BS62" s="26" t="str">
        <f t="shared" si="60"/>
        <v/>
      </c>
      <c r="BT62" s="378" t="str">
        <f t="shared" si="60"/>
        <v/>
      </c>
      <c r="BU62" s="379" t="str">
        <f t="shared" si="60"/>
        <v/>
      </c>
      <c r="BV62" s="380" t="str">
        <f t="shared" si="61"/>
        <v/>
      </c>
      <c r="BW62" s="26" t="str">
        <f t="shared" si="61"/>
        <v/>
      </c>
      <c r="BX62" s="378" t="str">
        <f t="shared" si="61"/>
        <v/>
      </c>
      <c r="BY62" s="379" t="str">
        <f t="shared" si="61"/>
        <v/>
      </c>
      <c r="BZ62" s="380" t="str">
        <f t="shared" si="61"/>
        <v/>
      </c>
      <c r="CA62" s="26" t="str">
        <f t="shared" si="61"/>
        <v/>
      </c>
      <c r="CB62" s="378" t="str">
        <f t="shared" si="61"/>
        <v/>
      </c>
      <c r="CC62" s="379" t="str">
        <f t="shared" si="61"/>
        <v/>
      </c>
      <c r="CD62" s="380" t="str">
        <f t="shared" si="61"/>
        <v/>
      </c>
      <c r="CE62" s="26" t="str">
        <f t="shared" si="61"/>
        <v/>
      </c>
    </row>
    <row r="63" spans="1:83" ht="12" customHeight="1">
      <c r="A63" s="362">
        <v>60</v>
      </c>
      <c r="B63" s="21">
        <f>IF(情報!$C61="","",情報!$C61)</f>
        <v>214</v>
      </c>
      <c r="C63" s="22" t="str">
        <f t="shared" si="45"/>
        <v/>
      </c>
      <c r="D63" s="378" t="str">
        <f t="shared" si="54"/>
        <v/>
      </c>
      <c r="E63" s="379" t="str">
        <f t="shared" si="54"/>
        <v/>
      </c>
      <c r="F63" s="380" t="str">
        <f t="shared" si="54"/>
        <v/>
      </c>
      <c r="G63" s="26" t="str">
        <f t="shared" si="54"/>
        <v/>
      </c>
      <c r="H63" s="378" t="str">
        <f t="shared" si="54"/>
        <v/>
      </c>
      <c r="I63" s="379" t="str">
        <f t="shared" si="54"/>
        <v/>
      </c>
      <c r="J63" s="380" t="str">
        <f t="shared" si="54"/>
        <v/>
      </c>
      <c r="K63" s="26" t="str">
        <f t="shared" si="54"/>
        <v/>
      </c>
      <c r="L63" s="378" t="str">
        <f t="shared" si="54"/>
        <v/>
      </c>
      <c r="M63" s="379" t="str">
        <f t="shared" si="54"/>
        <v/>
      </c>
      <c r="N63" s="380" t="str">
        <f t="shared" si="55"/>
        <v/>
      </c>
      <c r="O63" s="26" t="str">
        <f t="shared" si="55"/>
        <v/>
      </c>
      <c r="P63" s="378" t="str">
        <f t="shared" si="55"/>
        <v/>
      </c>
      <c r="Q63" s="379" t="str">
        <f t="shared" si="55"/>
        <v/>
      </c>
      <c r="R63" s="380" t="str">
        <f t="shared" si="55"/>
        <v/>
      </c>
      <c r="S63" s="26" t="str">
        <f t="shared" si="55"/>
        <v/>
      </c>
      <c r="T63" s="378" t="str">
        <f t="shared" si="55"/>
        <v/>
      </c>
      <c r="U63" s="379" t="str">
        <f t="shared" si="55"/>
        <v/>
      </c>
      <c r="V63" s="380" t="str">
        <f t="shared" si="55"/>
        <v/>
      </c>
      <c r="W63" s="26" t="str">
        <f t="shared" si="55"/>
        <v/>
      </c>
      <c r="X63" s="378" t="str">
        <f t="shared" si="56"/>
        <v/>
      </c>
      <c r="Y63" s="379" t="str">
        <f t="shared" si="56"/>
        <v/>
      </c>
      <c r="Z63" s="380" t="str">
        <f t="shared" si="56"/>
        <v/>
      </c>
      <c r="AA63" s="26" t="str">
        <f t="shared" si="56"/>
        <v/>
      </c>
      <c r="AB63" s="378" t="str">
        <f t="shared" si="56"/>
        <v/>
      </c>
      <c r="AC63" s="379" t="str">
        <f t="shared" si="56"/>
        <v/>
      </c>
      <c r="AD63" s="380" t="str">
        <f t="shared" si="56"/>
        <v/>
      </c>
      <c r="AE63" s="26" t="str">
        <f t="shared" si="56"/>
        <v/>
      </c>
      <c r="AF63" s="378" t="str">
        <f t="shared" si="56"/>
        <v/>
      </c>
      <c r="AG63" s="379" t="str">
        <f t="shared" si="56"/>
        <v/>
      </c>
      <c r="AH63" s="380" t="str">
        <f t="shared" si="57"/>
        <v/>
      </c>
      <c r="AI63" s="26" t="str">
        <f t="shared" si="57"/>
        <v/>
      </c>
      <c r="AJ63" s="378" t="str">
        <f t="shared" si="57"/>
        <v/>
      </c>
      <c r="AK63" s="379" t="str">
        <f t="shared" si="57"/>
        <v/>
      </c>
      <c r="AL63" s="380" t="str">
        <f t="shared" si="57"/>
        <v/>
      </c>
      <c r="AM63" s="26" t="str">
        <f t="shared" si="57"/>
        <v/>
      </c>
      <c r="AN63" s="378" t="str">
        <f t="shared" si="57"/>
        <v/>
      </c>
      <c r="AO63" s="379" t="str">
        <f t="shared" si="57"/>
        <v/>
      </c>
      <c r="AP63" s="380" t="str">
        <f t="shared" si="57"/>
        <v/>
      </c>
      <c r="AQ63" s="26" t="str">
        <f t="shared" si="57"/>
        <v/>
      </c>
      <c r="AR63" s="378" t="str">
        <f t="shared" si="58"/>
        <v/>
      </c>
      <c r="AS63" s="379" t="str">
        <f t="shared" si="58"/>
        <v/>
      </c>
      <c r="AT63" s="380" t="str">
        <f t="shared" si="58"/>
        <v/>
      </c>
      <c r="AU63" s="26" t="str">
        <f t="shared" si="58"/>
        <v/>
      </c>
      <c r="AV63" s="378" t="str">
        <f t="shared" si="58"/>
        <v/>
      </c>
      <c r="AW63" s="379" t="str">
        <f t="shared" si="58"/>
        <v/>
      </c>
      <c r="AX63" s="380" t="str">
        <f t="shared" si="58"/>
        <v/>
      </c>
      <c r="AY63" s="26" t="str">
        <f t="shared" si="58"/>
        <v/>
      </c>
      <c r="AZ63" s="378" t="str">
        <f t="shared" si="58"/>
        <v/>
      </c>
      <c r="BA63" s="379" t="str">
        <f t="shared" si="58"/>
        <v/>
      </c>
      <c r="BB63" s="380" t="str">
        <f t="shared" si="59"/>
        <v/>
      </c>
      <c r="BC63" s="26" t="str">
        <f t="shared" si="59"/>
        <v/>
      </c>
      <c r="BD63" s="378" t="str">
        <f t="shared" si="59"/>
        <v/>
      </c>
      <c r="BE63" s="379" t="str">
        <f t="shared" si="59"/>
        <v/>
      </c>
      <c r="BF63" s="380" t="str">
        <f t="shared" si="59"/>
        <v/>
      </c>
      <c r="BG63" s="26" t="str">
        <f t="shared" si="59"/>
        <v/>
      </c>
      <c r="BH63" s="378" t="str">
        <f t="shared" si="59"/>
        <v/>
      </c>
      <c r="BI63" s="379" t="str">
        <f t="shared" si="59"/>
        <v/>
      </c>
      <c r="BJ63" s="380" t="str">
        <f t="shared" si="59"/>
        <v/>
      </c>
      <c r="BK63" s="26" t="str">
        <f t="shared" si="59"/>
        <v/>
      </c>
      <c r="BL63" s="378" t="str">
        <f t="shared" si="60"/>
        <v/>
      </c>
      <c r="BM63" s="379" t="str">
        <f t="shared" si="60"/>
        <v/>
      </c>
      <c r="BN63" s="380" t="str">
        <f t="shared" si="60"/>
        <v/>
      </c>
      <c r="BO63" s="26" t="str">
        <f t="shared" si="60"/>
        <v/>
      </c>
      <c r="BP63" s="378" t="str">
        <f t="shared" si="60"/>
        <v/>
      </c>
      <c r="BQ63" s="379" t="str">
        <f t="shared" si="60"/>
        <v/>
      </c>
      <c r="BR63" s="380" t="str">
        <f t="shared" si="60"/>
        <v/>
      </c>
      <c r="BS63" s="26" t="str">
        <f t="shared" si="60"/>
        <v/>
      </c>
      <c r="BT63" s="378" t="str">
        <f t="shared" si="60"/>
        <v/>
      </c>
      <c r="BU63" s="379" t="str">
        <f t="shared" si="60"/>
        <v/>
      </c>
      <c r="BV63" s="380" t="str">
        <f t="shared" si="61"/>
        <v/>
      </c>
      <c r="BW63" s="26" t="str">
        <f t="shared" si="61"/>
        <v/>
      </c>
      <c r="BX63" s="378" t="str">
        <f t="shared" si="61"/>
        <v/>
      </c>
      <c r="BY63" s="379" t="str">
        <f t="shared" si="61"/>
        <v/>
      </c>
      <c r="BZ63" s="380" t="str">
        <f t="shared" si="61"/>
        <v/>
      </c>
      <c r="CA63" s="26" t="str">
        <f t="shared" si="61"/>
        <v/>
      </c>
      <c r="CB63" s="378" t="str">
        <f t="shared" si="61"/>
        <v/>
      </c>
      <c r="CC63" s="379" t="str">
        <f t="shared" si="61"/>
        <v/>
      </c>
      <c r="CD63" s="380" t="str">
        <f t="shared" si="61"/>
        <v/>
      </c>
      <c r="CE63" s="26" t="str">
        <f t="shared" si="61"/>
        <v/>
      </c>
    </row>
    <row r="64" spans="1:83" ht="12" customHeight="1">
      <c r="A64" s="362">
        <v>61</v>
      </c>
      <c r="B64" s="27">
        <f>IF(情報!$C62="","",情報!$C62)</f>
        <v>215</v>
      </c>
      <c r="C64" s="28" t="str">
        <f t="shared" si="45"/>
        <v/>
      </c>
      <c r="D64" s="384" t="str">
        <f t="shared" si="54"/>
        <v/>
      </c>
      <c r="E64" s="385" t="str">
        <f t="shared" si="54"/>
        <v/>
      </c>
      <c r="F64" s="386" t="str">
        <f t="shared" si="54"/>
        <v/>
      </c>
      <c r="G64" s="32" t="str">
        <f t="shared" si="54"/>
        <v/>
      </c>
      <c r="H64" s="384" t="str">
        <f t="shared" si="54"/>
        <v/>
      </c>
      <c r="I64" s="385" t="str">
        <f t="shared" si="54"/>
        <v/>
      </c>
      <c r="J64" s="386" t="str">
        <f t="shared" si="54"/>
        <v/>
      </c>
      <c r="K64" s="32" t="str">
        <f t="shared" si="54"/>
        <v/>
      </c>
      <c r="L64" s="384" t="str">
        <f t="shared" si="54"/>
        <v/>
      </c>
      <c r="M64" s="385" t="str">
        <f t="shared" si="54"/>
        <v/>
      </c>
      <c r="N64" s="386" t="str">
        <f t="shared" si="55"/>
        <v/>
      </c>
      <c r="O64" s="32" t="str">
        <f t="shared" si="55"/>
        <v/>
      </c>
      <c r="P64" s="384" t="str">
        <f t="shared" si="55"/>
        <v/>
      </c>
      <c r="Q64" s="385" t="str">
        <f t="shared" si="55"/>
        <v/>
      </c>
      <c r="R64" s="386" t="str">
        <f t="shared" si="55"/>
        <v/>
      </c>
      <c r="S64" s="32" t="str">
        <f t="shared" si="55"/>
        <v/>
      </c>
      <c r="T64" s="384" t="str">
        <f t="shared" si="55"/>
        <v/>
      </c>
      <c r="U64" s="385" t="str">
        <f t="shared" si="55"/>
        <v/>
      </c>
      <c r="V64" s="386" t="str">
        <f t="shared" si="55"/>
        <v/>
      </c>
      <c r="W64" s="32" t="str">
        <f t="shared" si="55"/>
        <v/>
      </c>
      <c r="X64" s="384" t="str">
        <f t="shared" si="56"/>
        <v/>
      </c>
      <c r="Y64" s="385" t="str">
        <f t="shared" si="56"/>
        <v/>
      </c>
      <c r="Z64" s="386" t="str">
        <f t="shared" si="56"/>
        <v/>
      </c>
      <c r="AA64" s="32" t="str">
        <f t="shared" si="56"/>
        <v/>
      </c>
      <c r="AB64" s="384" t="str">
        <f t="shared" si="56"/>
        <v/>
      </c>
      <c r="AC64" s="385" t="str">
        <f t="shared" si="56"/>
        <v/>
      </c>
      <c r="AD64" s="386" t="str">
        <f t="shared" si="56"/>
        <v/>
      </c>
      <c r="AE64" s="32" t="str">
        <f t="shared" si="56"/>
        <v/>
      </c>
      <c r="AF64" s="384" t="str">
        <f t="shared" si="56"/>
        <v/>
      </c>
      <c r="AG64" s="385" t="str">
        <f t="shared" si="56"/>
        <v/>
      </c>
      <c r="AH64" s="386" t="str">
        <f t="shared" si="57"/>
        <v/>
      </c>
      <c r="AI64" s="32" t="str">
        <f t="shared" si="57"/>
        <v/>
      </c>
      <c r="AJ64" s="384" t="str">
        <f t="shared" si="57"/>
        <v/>
      </c>
      <c r="AK64" s="385" t="str">
        <f t="shared" si="57"/>
        <v/>
      </c>
      <c r="AL64" s="386" t="str">
        <f t="shared" si="57"/>
        <v/>
      </c>
      <c r="AM64" s="32" t="str">
        <f t="shared" si="57"/>
        <v/>
      </c>
      <c r="AN64" s="384" t="str">
        <f t="shared" si="57"/>
        <v/>
      </c>
      <c r="AO64" s="385" t="str">
        <f t="shared" si="57"/>
        <v/>
      </c>
      <c r="AP64" s="386" t="str">
        <f t="shared" si="57"/>
        <v/>
      </c>
      <c r="AQ64" s="32" t="str">
        <f t="shared" si="57"/>
        <v/>
      </c>
      <c r="AR64" s="384" t="str">
        <f t="shared" si="58"/>
        <v/>
      </c>
      <c r="AS64" s="385" t="str">
        <f t="shared" si="58"/>
        <v/>
      </c>
      <c r="AT64" s="386" t="str">
        <f t="shared" si="58"/>
        <v/>
      </c>
      <c r="AU64" s="32" t="str">
        <f t="shared" si="58"/>
        <v/>
      </c>
      <c r="AV64" s="384" t="str">
        <f t="shared" si="58"/>
        <v/>
      </c>
      <c r="AW64" s="385" t="str">
        <f t="shared" si="58"/>
        <v/>
      </c>
      <c r="AX64" s="386" t="str">
        <f t="shared" si="58"/>
        <v/>
      </c>
      <c r="AY64" s="32" t="str">
        <f t="shared" si="58"/>
        <v/>
      </c>
      <c r="AZ64" s="384" t="str">
        <f t="shared" si="58"/>
        <v/>
      </c>
      <c r="BA64" s="385" t="str">
        <f t="shared" si="58"/>
        <v/>
      </c>
      <c r="BB64" s="386" t="str">
        <f t="shared" si="59"/>
        <v/>
      </c>
      <c r="BC64" s="32" t="str">
        <f t="shared" si="59"/>
        <v/>
      </c>
      <c r="BD64" s="384" t="str">
        <f t="shared" si="59"/>
        <v/>
      </c>
      <c r="BE64" s="385" t="str">
        <f t="shared" si="59"/>
        <v/>
      </c>
      <c r="BF64" s="386" t="str">
        <f t="shared" si="59"/>
        <v/>
      </c>
      <c r="BG64" s="32" t="str">
        <f t="shared" si="59"/>
        <v/>
      </c>
      <c r="BH64" s="384" t="str">
        <f t="shared" si="59"/>
        <v/>
      </c>
      <c r="BI64" s="385" t="str">
        <f t="shared" si="59"/>
        <v/>
      </c>
      <c r="BJ64" s="386" t="str">
        <f t="shared" si="59"/>
        <v/>
      </c>
      <c r="BK64" s="32" t="str">
        <f t="shared" si="59"/>
        <v/>
      </c>
      <c r="BL64" s="384" t="str">
        <f t="shared" si="60"/>
        <v/>
      </c>
      <c r="BM64" s="385" t="str">
        <f t="shared" si="60"/>
        <v/>
      </c>
      <c r="BN64" s="386" t="str">
        <f t="shared" si="60"/>
        <v/>
      </c>
      <c r="BO64" s="32" t="str">
        <f t="shared" si="60"/>
        <v/>
      </c>
      <c r="BP64" s="384" t="str">
        <f t="shared" si="60"/>
        <v/>
      </c>
      <c r="BQ64" s="385" t="str">
        <f t="shared" si="60"/>
        <v/>
      </c>
      <c r="BR64" s="386" t="str">
        <f t="shared" si="60"/>
        <v/>
      </c>
      <c r="BS64" s="32" t="str">
        <f t="shared" si="60"/>
        <v/>
      </c>
      <c r="BT64" s="384" t="str">
        <f t="shared" si="60"/>
        <v/>
      </c>
      <c r="BU64" s="385" t="str">
        <f t="shared" si="60"/>
        <v/>
      </c>
      <c r="BV64" s="386" t="str">
        <f t="shared" si="61"/>
        <v/>
      </c>
      <c r="BW64" s="32" t="str">
        <f t="shared" si="61"/>
        <v/>
      </c>
      <c r="BX64" s="384" t="str">
        <f t="shared" si="61"/>
        <v/>
      </c>
      <c r="BY64" s="385" t="str">
        <f t="shared" si="61"/>
        <v/>
      </c>
      <c r="BZ64" s="386" t="str">
        <f t="shared" si="61"/>
        <v/>
      </c>
      <c r="CA64" s="32" t="str">
        <f t="shared" si="61"/>
        <v/>
      </c>
      <c r="CB64" s="384" t="str">
        <f t="shared" si="61"/>
        <v/>
      </c>
      <c r="CC64" s="385" t="str">
        <f t="shared" si="61"/>
        <v/>
      </c>
      <c r="CD64" s="386" t="str">
        <f t="shared" si="61"/>
        <v/>
      </c>
      <c r="CE64" s="32" t="str">
        <f t="shared" si="61"/>
        <v/>
      </c>
    </row>
    <row r="65" spans="1:83" ht="12" customHeight="1">
      <c r="A65" s="362">
        <v>62</v>
      </c>
      <c r="B65" s="33">
        <f>IF(情報!$C63="","",情報!$C63)</f>
        <v>216</v>
      </c>
      <c r="C65" s="34" t="str">
        <f t="shared" si="45"/>
        <v/>
      </c>
      <c r="D65" s="390" t="str">
        <f t="shared" ref="D65:M74" si="62">IF(VLOOKUP($B65,テ定期,D$1,FALSE)="","",VLOOKUP($B65,テ定期,D$1,FALSE))</f>
        <v/>
      </c>
      <c r="E65" s="391" t="str">
        <f t="shared" si="62"/>
        <v/>
      </c>
      <c r="F65" s="392" t="str">
        <f t="shared" si="62"/>
        <v/>
      </c>
      <c r="G65" s="38" t="str">
        <f t="shared" si="62"/>
        <v/>
      </c>
      <c r="H65" s="390" t="str">
        <f t="shared" si="62"/>
        <v/>
      </c>
      <c r="I65" s="391" t="str">
        <f t="shared" si="62"/>
        <v/>
      </c>
      <c r="J65" s="392" t="str">
        <f t="shared" si="62"/>
        <v/>
      </c>
      <c r="K65" s="38" t="str">
        <f t="shared" si="62"/>
        <v/>
      </c>
      <c r="L65" s="390" t="str">
        <f t="shared" si="62"/>
        <v/>
      </c>
      <c r="M65" s="391" t="str">
        <f t="shared" si="62"/>
        <v/>
      </c>
      <c r="N65" s="392" t="str">
        <f t="shared" ref="N65:W74" si="63">IF(VLOOKUP($B65,テ定期,N$1,FALSE)="","",VLOOKUP($B65,テ定期,N$1,FALSE))</f>
        <v/>
      </c>
      <c r="O65" s="38" t="str">
        <f t="shared" si="63"/>
        <v/>
      </c>
      <c r="P65" s="390" t="str">
        <f t="shared" si="63"/>
        <v/>
      </c>
      <c r="Q65" s="391" t="str">
        <f t="shared" si="63"/>
        <v/>
      </c>
      <c r="R65" s="392" t="str">
        <f t="shared" si="63"/>
        <v/>
      </c>
      <c r="S65" s="38" t="str">
        <f t="shared" si="63"/>
        <v/>
      </c>
      <c r="T65" s="390" t="str">
        <f t="shared" si="63"/>
        <v/>
      </c>
      <c r="U65" s="391" t="str">
        <f t="shared" si="63"/>
        <v/>
      </c>
      <c r="V65" s="392" t="str">
        <f t="shared" si="63"/>
        <v/>
      </c>
      <c r="W65" s="38" t="str">
        <f t="shared" si="63"/>
        <v/>
      </c>
      <c r="X65" s="390" t="str">
        <f t="shared" ref="X65:AG74" si="64">IF(VLOOKUP($B65,テ実力,X$1,FALSE)="","",VLOOKUP($B65,テ実力,X$1,FALSE))</f>
        <v/>
      </c>
      <c r="Y65" s="391" t="str">
        <f t="shared" si="64"/>
        <v/>
      </c>
      <c r="Z65" s="392" t="str">
        <f t="shared" si="64"/>
        <v/>
      </c>
      <c r="AA65" s="38" t="str">
        <f t="shared" si="64"/>
        <v/>
      </c>
      <c r="AB65" s="390" t="str">
        <f t="shared" si="64"/>
        <v/>
      </c>
      <c r="AC65" s="391" t="str">
        <f t="shared" si="64"/>
        <v/>
      </c>
      <c r="AD65" s="392" t="str">
        <f t="shared" si="64"/>
        <v/>
      </c>
      <c r="AE65" s="38" t="str">
        <f t="shared" si="64"/>
        <v/>
      </c>
      <c r="AF65" s="390" t="str">
        <f t="shared" si="64"/>
        <v/>
      </c>
      <c r="AG65" s="391" t="str">
        <f t="shared" si="64"/>
        <v/>
      </c>
      <c r="AH65" s="392" t="str">
        <f t="shared" ref="AH65:AQ74" si="65">IF(VLOOKUP($B65,テ実力,AH$1,FALSE)="","",VLOOKUP($B65,テ実力,AH$1,FALSE))</f>
        <v/>
      </c>
      <c r="AI65" s="38" t="str">
        <f t="shared" si="65"/>
        <v/>
      </c>
      <c r="AJ65" s="390" t="str">
        <f t="shared" si="65"/>
        <v/>
      </c>
      <c r="AK65" s="391" t="str">
        <f t="shared" si="65"/>
        <v/>
      </c>
      <c r="AL65" s="392" t="str">
        <f t="shared" si="65"/>
        <v/>
      </c>
      <c r="AM65" s="38" t="str">
        <f t="shared" si="65"/>
        <v/>
      </c>
      <c r="AN65" s="390" t="str">
        <f t="shared" si="65"/>
        <v/>
      </c>
      <c r="AO65" s="391" t="str">
        <f t="shared" si="65"/>
        <v/>
      </c>
      <c r="AP65" s="392" t="str">
        <f t="shared" si="65"/>
        <v/>
      </c>
      <c r="AQ65" s="38" t="str">
        <f t="shared" si="65"/>
        <v/>
      </c>
      <c r="AR65" s="390" t="str">
        <f t="shared" ref="AR65:BA74" si="66">IF(VLOOKUP($B65,テ課題,AR$1,FALSE)="","",VLOOKUP($B65,テ課題,AR$1,FALSE))</f>
        <v/>
      </c>
      <c r="AS65" s="391" t="str">
        <f t="shared" si="66"/>
        <v/>
      </c>
      <c r="AT65" s="392" t="str">
        <f t="shared" si="66"/>
        <v/>
      </c>
      <c r="AU65" s="38" t="str">
        <f t="shared" si="66"/>
        <v/>
      </c>
      <c r="AV65" s="390" t="str">
        <f t="shared" si="66"/>
        <v/>
      </c>
      <c r="AW65" s="391" t="str">
        <f t="shared" si="66"/>
        <v/>
      </c>
      <c r="AX65" s="392" t="str">
        <f t="shared" si="66"/>
        <v/>
      </c>
      <c r="AY65" s="38" t="str">
        <f t="shared" si="66"/>
        <v/>
      </c>
      <c r="AZ65" s="390" t="str">
        <f t="shared" si="66"/>
        <v/>
      </c>
      <c r="BA65" s="391" t="str">
        <f t="shared" si="66"/>
        <v/>
      </c>
      <c r="BB65" s="392" t="str">
        <f t="shared" ref="BB65:BK74" si="67">IF(VLOOKUP($B65,テ課題,BB$1,FALSE)="","",VLOOKUP($B65,テ課題,BB$1,FALSE))</f>
        <v/>
      </c>
      <c r="BC65" s="38" t="str">
        <f t="shared" si="67"/>
        <v/>
      </c>
      <c r="BD65" s="390" t="str">
        <f t="shared" si="67"/>
        <v/>
      </c>
      <c r="BE65" s="391" t="str">
        <f t="shared" si="67"/>
        <v/>
      </c>
      <c r="BF65" s="392" t="str">
        <f t="shared" si="67"/>
        <v/>
      </c>
      <c r="BG65" s="38" t="str">
        <f t="shared" si="67"/>
        <v/>
      </c>
      <c r="BH65" s="390" t="str">
        <f t="shared" si="67"/>
        <v/>
      </c>
      <c r="BI65" s="391" t="str">
        <f t="shared" si="67"/>
        <v/>
      </c>
      <c r="BJ65" s="392" t="str">
        <f t="shared" si="67"/>
        <v/>
      </c>
      <c r="BK65" s="38" t="str">
        <f t="shared" si="67"/>
        <v/>
      </c>
      <c r="BL65" s="390" t="str">
        <f t="shared" ref="BL65:BU74" si="68">IF(VLOOKUP($B65,テ課題,BL$1,FALSE)="","",VLOOKUP($B65,テ課題,BL$1,FALSE))</f>
        <v/>
      </c>
      <c r="BM65" s="391" t="str">
        <f t="shared" si="68"/>
        <v/>
      </c>
      <c r="BN65" s="392" t="str">
        <f t="shared" si="68"/>
        <v/>
      </c>
      <c r="BO65" s="38" t="str">
        <f t="shared" si="68"/>
        <v/>
      </c>
      <c r="BP65" s="390" t="str">
        <f t="shared" si="68"/>
        <v/>
      </c>
      <c r="BQ65" s="391" t="str">
        <f t="shared" si="68"/>
        <v/>
      </c>
      <c r="BR65" s="392" t="str">
        <f t="shared" si="68"/>
        <v/>
      </c>
      <c r="BS65" s="38" t="str">
        <f t="shared" si="68"/>
        <v/>
      </c>
      <c r="BT65" s="390" t="str">
        <f t="shared" si="68"/>
        <v/>
      </c>
      <c r="BU65" s="391" t="str">
        <f t="shared" si="68"/>
        <v/>
      </c>
      <c r="BV65" s="392" t="str">
        <f t="shared" ref="BV65:CE74" si="69">IF(VLOOKUP($B65,テ課題,BV$1,FALSE)="","",VLOOKUP($B65,テ課題,BV$1,FALSE))</f>
        <v/>
      </c>
      <c r="BW65" s="38" t="str">
        <f t="shared" si="69"/>
        <v/>
      </c>
      <c r="BX65" s="390" t="str">
        <f t="shared" si="69"/>
        <v/>
      </c>
      <c r="BY65" s="391" t="str">
        <f t="shared" si="69"/>
        <v/>
      </c>
      <c r="BZ65" s="392" t="str">
        <f t="shared" si="69"/>
        <v/>
      </c>
      <c r="CA65" s="38" t="str">
        <f t="shared" si="69"/>
        <v/>
      </c>
      <c r="CB65" s="390" t="str">
        <f t="shared" si="69"/>
        <v/>
      </c>
      <c r="CC65" s="391" t="str">
        <f t="shared" si="69"/>
        <v/>
      </c>
      <c r="CD65" s="392" t="str">
        <f t="shared" si="69"/>
        <v/>
      </c>
      <c r="CE65" s="38" t="str">
        <f t="shared" si="69"/>
        <v/>
      </c>
    </row>
    <row r="66" spans="1:83" ht="12" customHeight="1">
      <c r="A66" s="362">
        <v>63</v>
      </c>
      <c r="B66" s="21">
        <f>IF(情報!$C64="","",情報!$C64)</f>
        <v>217</v>
      </c>
      <c r="C66" s="22" t="str">
        <f t="shared" si="45"/>
        <v/>
      </c>
      <c r="D66" s="378" t="str">
        <f t="shared" si="62"/>
        <v/>
      </c>
      <c r="E66" s="379" t="str">
        <f t="shared" si="62"/>
        <v/>
      </c>
      <c r="F66" s="380" t="str">
        <f t="shared" si="62"/>
        <v/>
      </c>
      <c r="G66" s="26" t="str">
        <f t="shared" si="62"/>
        <v/>
      </c>
      <c r="H66" s="378" t="str">
        <f t="shared" si="62"/>
        <v/>
      </c>
      <c r="I66" s="379" t="str">
        <f t="shared" si="62"/>
        <v/>
      </c>
      <c r="J66" s="380" t="str">
        <f t="shared" si="62"/>
        <v/>
      </c>
      <c r="K66" s="26" t="str">
        <f t="shared" si="62"/>
        <v/>
      </c>
      <c r="L66" s="378" t="str">
        <f t="shared" si="62"/>
        <v/>
      </c>
      <c r="M66" s="379" t="str">
        <f t="shared" si="62"/>
        <v/>
      </c>
      <c r="N66" s="380" t="str">
        <f t="shared" si="63"/>
        <v/>
      </c>
      <c r="O66" s="26" t="str">
        <f t="shared" si="63"/>
        <v/>
      </c>
      <c r="P66" s="378" t="str">
        <f t="shared" si="63"/>
        <v/>
      </c>
      <c r="Q66" s="379" t="str">
        <f t="shared" si="63"/>
        <v/>
      </c>
      <c r="R66" s="380" t="str">
        <f t="shared" si="63"/>
        <v/>
      </c>
      <c r="S66" s="26" t="str">
        <f t="shared" si="63"/>
        <v/>
      </c>
      <c r="T66" s="378" t="str">
        <f t="shared" si="63"/>
        <v/>
      </c>
      <c r="U66" s="379" t="str">
        <f t="shared" si="63"/>
        <v/>
      </c>
      <c r="V66" s="380" t="str">
        <f t="shared" si="63"/>
        <v/>
      </c>
      <c r="W66" s="26" t="str">
        <f t="shared" si="63"/>
        <v/>
      </c>
      <c r="X66" s="378" t="str">
        <f t="shared" si="64"/>
        <v/>
      </c>
      <c r="Y66" s="379" t="str">
        <f t="shared" si="64"/>
        <v/>
      </c>
      <c r="Z66" s="380" t="str">
        <f t="shared" si="64"/>
        <v/>
      </c>
      <c r="AA66" s="26" t="str">
        <f t="shared" si="64"/>
        <v/>
      </c>
      <c r="AB66" s="378" t="str">
        <f t="shared" si="64"/>
        <v/>
      </c>
      <c r="AC66" s="379" t="str">
        <f t="shared" si="64"/>
        <v/>
      </c>
      <c r="AD66" s="380" t="str">
        <f t="shared" si="64"/>
        <v/>
      </c>
      <c r="AE66" s="26" t="str">
        <f t="shared" si="64"/>
        <v/>
      </c>
      <c r="AF66" s="378" t="str">
        <f t="shared" si="64"/>
        <v/>
      </c>
      <c r="AG66" s="379" t="str">
        <f t="shared" si="64"/>
        <v/>
      </c>
      <c r="AH66" s="380" t="str">
        <f t="shared" si="65"/>
        <v/>
      </c>
      <c r="AI66" s="26" t="str">
        <f t="shared" si="65"/>
        <v/>
      </c>
      <c r="AJ66" s="378" t="str">
        <f t="shared" si="65"/>
        <v/>
      </c>
      <c r="AK66" s="379" t="str">
        <f t="shared" si="65"/>
        <v/>
      </c>
      <c r="AL66" s="380" t="str">
        <f t="shared" si="65"/>
        <v/>
      </c>
      <c r="AM66" s="26" t="str">
        <f t="shared" si="65"/>
        <v/>
      </c>
      <c r="AN66" s="378" t="str">
        <f t="shared" si="65"/>
        <v/>
      </c>
      <c r="AO66" s="379" t="str">
        <f t="shared" si="65"/>
        <v/>
      </c>
      <c r="AP66" s="380" t="str">
        <f t="shared" si="65"/>
        <v/>
      </c>
      <c r="AQ66" s="26" t="str">
        <f t="shared" si="65"/>
        <v/>
      </c>
      <c r="AR66" s="378" t="str">
        <f t="shared" si="66"/>
        <v/>
      </c>
      <c r="AS66" s="379" t="str">
        <f t="shared" si="66"/>
        <v/>
      </c>
      <c r="AT66" s="380" t="str">
        <f t="shared" si="66"/>
        <v/>
      </c>
      <c r="AU66" s="26" t="str">
        <f t="shared" si="66"/>
        <v/>
      </c>
      <c r="AV66" s="378" t="str">
        <f t="shared" si="66"/>
        <v/>
      </c>
      <c r="AW66" s="379" t="str">
        <f t="shared" si="66"/>
        <v/>
      </c>
      <c r="AX66" s="380" t="str">
        <f t="shared" si="66"/>
        <v/>
      </c>
      <c r="AY66" s="26" t="str">
        <f t="shared" si="66"/>
        <v/>
      </c>
      <c r="AZ66" s="378" t="str">
        <f t="shared" si="66"/>
        <v/>
      </c>
      <c r="BA66" s="379" t="str">
        <f t="shared" si="66"/>
        <v/>
      </c>
      <c r="BB66" s="380" t="str">
        <f t="shared" si="67"/>
        <v/>
      </c>
      <c r="BC66" s="26" t="str">
        <f t="shared" si="67"/>
        <v/>
      </c>
      <c r="BD66" s="378" t="str">
        <f t="shared" si="67"/>
        <v/>
      </c>
      <c r="BE66" s="379" t="str">
        <f t="shared" si="67"/>
        <v/>
      </c>
      <c r="BF66" s="380" t="str">
        <f t="shared" si="67"/>
        <v/>
      </c>
      <c r="BG66" s="26" t="str">
        <f t="shared" si="67"/>
        <v/>
      </c>
      <c r="BH66" s="378" t="str">
        <f t="shared" si="67"/>
        <v/>
      </c>
      <c r="BI66" s="379" t="str">
        <f t="shared" si="67"/>
        <v/>
      </c>
      <c r="BJ66" s="380" t="str">
        <f t="shared" si="67"/>
        <v/>
      </c>
      <c r="BK66" s="26" t="str">
        <f t="shared" si="67"/>
        <v/>
      </c>
      <c r="BL66" s="378" t="str">
        <f t="shared" si="68"/>
        <v/>
      </c>
      <c r="BM66" s="379" t="str">
        <f t="shared" si="68"/>
        <v/>
      </c>
      <c r="BN66" s="380" t="str">
        <f t="shared" si="68"/>
        <v/>
      </c>
      <c r="BO66" s="26" t="str">
        <f t="shared" si="68"/>
        <v/>
      </c>
      <c r="BP66" s="378" t="str">
        <f t="shared" si="68"/>
        <v/>
      </c>
      <c r="BQ66" s="379" t="str">
        <f t="shared" si="68"/>
        <v/>
      </c>
      <c r="BR66" s="380" t="str">
        <f t="shared" si="68"/>
        <v/>
      </c>
      <c r="BS66" s="26" t="str">
        <f t="shared" si="68"/>
        <v/>
      </c>
      <c r="BT66" s="378" t="str">
        <f t="shared" si="68"/>
        <v/>
      </c>
      <c r="BU66" s="379" t="str">
        <f t="shared" si="68"/>
        <v/>
      </c>
      <c r="BV66" s="380" t="str">
        <f t="shared" si="69"/>
        <v/>
      </c>
      <c r="BW66" s="26" t="str">
        <f t="shared" si="69"/>
        <v/>
      </c>
      <c r="BX66" s="378" t="str">
        <f t="shared" si="69"/>
        <v/>
      </c>
      <c r="BY66" s="379" t="str">
        <f t="shared" si="69"/>
        <v/>
      </c>
      <c r="BZ66" s="380" t="str">
        <f t="shared" si="69"/>
        <v/>
      </c>
      <c r="CA66" s="26" t="str">
        <f t="shared" si="69"/>
        <v/>
      </c>
      <c r="CB66" s="378" t="str">
        <f t="shared" si="69"/>
        <v/>
      </c>
      <c r="CC66" s="379" t="str">
        <f t="shared" si="69"/>
        <v/>
      </c>
      <c r="CD66" s="380" t="str">
        <f t="shared" si="69"/>
        <v/>
      </c>
      <c r="CE66" s="26" t="str">
        <f t="shared" si="69"/>
        <v/>
      </c>
    </row>
    <row r="67" spans="1:83" ht="12" customHeight="1">
      <c r="A67" s="362">
        <v>64</v>
      </c>
      <c r="B67" s="21">
        <f>IF(情報!$C65="","",情報!$C65)</f>
        <v>218</v>
      </c>
      <c r="C67" s="22" t="str">
        <f t="shared" si="45"/>
        <v/>
      </c>
      <c r="D67" s="378" t="str">
        <f t="shared" si="62"/>
        <v/>
      </c>
      <c r="E67" s="379" t="str">
        <f t="shared" si="62"/>
        <v/>
      </c>
      <c r="F67" s="380" t="str">
        <f t="shared" si="62"/>
        <v/>
      </c>
      <c r="G67" s="26" t="str">
        <f t="shared" si="62"/>
        <v/>
      </c>
      <c r="H67" s="378" t="str">
        <f t="shared" si="62"/>
        <v/>
      </c>
      <c r="I67" s="379" t="str">
        <f t="shared" si="62"/>
        <v/>
      </c>
      <c r="J67" s="380" t="str">
        <f t="shared" si="62"/>
        <v/>
      </c>
      <c r="K67" s="26" t="str">
        <f t="shared" si="62"/>
        <v/>
      </c>
      <c r="L67" s="378" t="str">
        <f t="shared" si="62"/>
        <v/>
      </c>
      <c r="M67" s="379" t="str">
        <f t="shared" si="62"/>
        <v/>
      </c>
      <c r="N67" s="380" t="str">
        <f t="shared" si="63"/>
        <v/>
      </c>
      <c r="O67" s="26" t="str">
        <f t="shared" si="63"/>
        <v/>
      </c>
      <c r="P67" s="378" t="str">
        <f t="shared" si="63"/>
        <v/>
      </c>
      <c r="Q67" s="379" t="str">
        <f t="shared" si="63"/>
        <v/>
      </c>
      <c r="R67" s="380" t="str">
        <f t="shared" si="63"/>
        <v/>
      </c>
      <c r="S67" s="26" t="str">
        <f t="shared" si="63"/>
        <v/>
      </c>
      <c r="T67" s="378" t="str">
        <f t="shared" si="63"/>
        <v/>
      </c>
      <c r="U67" s="379" t="str">
        <f t="shared" si="63"/>
        <v/>
      </c>
      <c r="V67" s="380" t="str">
        <f t="shared" si="63"/>
        <v/>
      </c>
      <c r="W67" s="26" t="str">
        <f t="shared" si="63"/>
        <v/>
      </c>
      <c r="X67" s="378" t="str">
        <f t="shared" si="64"/>
        <v/>
      </c>
      <c r="Y67" s="379" t="str">
        <f t="shared" si="64"/>
        <v/>
      </c>
      <c r="Z67" s="380" t="str">
        <f t="shared" si="64"/>
        <v/>
      </c>
      <c r="AA67" s="26" t="str">
        <f t="shared" si="64"/>
        <v/>
      </c>
      <c r="AB67" s="378" t="str">
        <f t="shared" si="64"/>
        <v/>
      </c>
      <c r="AC67" s="379" t="str">
        <f t="shared" si="64"/>
        <v/>
      </c>
      <c r="AD67" s="380" t="str">
        <f t="shared" si="64"/>
        <v/>
      </c>
      <c r="AE67" s="26" t="str">
        <f t="shared" si="64"/>
        <v/>
      </c>
      <c r="AF67" s="378" t="str">
        <f t="shared" si="64"/>
        <v/>
      </c>
      <c r="AG67" s="379" t="str">
        <f t="shared" si="64"/>
        <v/>
      </c>
      <c r="AH67" s="380" t="str">
        <f t="shared" si="65"/>
        <v/>
      </c>
      <c r="AI67" s="26" t="str">
        <f t="shared" si="65"/>
        <v/>
      </c>
      <c r="AJ67" s="378" t="str">
        <f t="shared" si="65"/>
        <v/>
      </c>
      <c r="AK67" s="379" t="str">
        <f t="shared" si="65"/>
        <v/>
      </c>
      <c r="AL67" s="380" t="str">
        <f t="shared" si="65"/>
        <v/>
      </c>
      <c r="AM67" s="26" t="str">
        <f t="shared" si="65"/>
        <v/>
      </c>
      <c r="AN67" s="378" t="str">
        <f t="shared" si="65"/>
        <v/>
      </c>
      <c r="AO67" s="379" t="str">
        <f t="shared" si="65"/>
        <v/>
      </c>
      <c r="AP67" s="380" t="str">
        <f t="shared" si="65"/>
        <v/>
      </c>
      <c r="AQ67" s="26" t="str">
        <f t="shared" si="65"/>
        <v/>
      </c>
      <c r="AR67" s="378" t="str">
        <f t="shared" si="66"/>
        <v/>
      </c>
      <c r="AS67" s="379" t="str">
        <f t="shared" si="66"/>
        <v/>
      </c>
      <c r="AT67" s="380" t="str">
        <f t="shared" si="66"/>
        <v/>
      </c>
      <c r="AU67" s="26" t="str">
        <f t="shared" si="66"/>
        <v/>
      </c>
      <c r="AV67" s="378" t="str">
        <f t="shared" si="66"/>
        <v/>
      </c>
      <c r="AW67" s="379" t="str">
        <f t="shared" si="66"/>
        <v/>
      </c>
      <c r="AX67" s="380" t="str">
        <f t="shared" si="66"/>
        <v/>
      </c>
      <c r="AY67" s="26" t="str">
        <f t="shared" si="66"/>
        <v/>
      </c>
      <c r="AZ67" s="378" t="str">
        <f t="shared" si="66"/>
        <v/>
      </c>
      <c r="BA67" s="379" t="str">
        <f t="shared" si="66"/>
        <v/>
      </c>
      <c r="BB67" s="380" t="str">
        <f t="shared" si="67"/>
        <v/>
      </c>
      <c r="BC67" s="26" t="str">
        <f t="shared" si="67"/>
        <v/>
      </c>
      <c r="BD67" s="378" t="str">
        <f t="shared" si="67"/>
        <v/>
      </c>
      <c r="BE67" s="379" t="str">
        <f t="shared" si="67"/>
        <v/>
      </c>
      <c r="BF67" s="380" t="str">
        <f t="shared" si="67"/>
        <v/>
      </c>
      <c r="BG67" s="26" t="str">
        <f t="shared" si="67"/>
        <v/>
      </c>
      <c r="BH67" s="378" t="str">
        <f t="shared" si="67"/>
        <v/>
      </c>
      <c r="BI67" s="379" t="str">
        <f t="shared" si="67"/>
        <v/>
      </c>
      <c r="BJ67" s="380" t="str">
        <f t="shared" si="67"/>
        <v/>
      </c>
      <c r="BK67" s="26" t="str">
        <f t="shared" si="67"/>
        <v/>
      </c>
      <c r="BL67" s="378" t="str">
        <f t="shared" si="68"/>
        <v/>
      </c>
      <c r="BM67" s="379" t="str">
        <f t="shared" si="68"/>
        <v/>
      </c>
      <c r="BN67" s="380" t="str">
        <f t="shared" si="68"/>
        <v/>
      </c>
      <c r="BO67" s="26" t="str">
        <f t="shared" si="68"/>
        <v/>
      </c>
      <c r="BP67" s="378" t="str">
        <f t="shared" si="68"/>
        <v/>
      </c>
      <c r="BQ67" s="379" t="str">
        <f t="shared" si="68"/>
        <v/>
      </c>
      <c r="BR67" s="380" t="str">
        <f t="shared" si="68"/>
        <v/>
      </c>
      <c r="BS67" s="26" t="str">
        <f t="shared" si="68"/>
        <v/>
      </c>
      <c r="BT67" s="378" t="str">
        <f t="shared" si="68"/>
        <v/>
      </c>
      <c r="BU67" s="379" t="str">
        <f t="shared" si="68"/>
        <v/>
      </c>
      <c r="BV67" s="380" t="str">
        <f t="shared" si="69"/>
        <v/>
      </c>
      <c r="BW67" s="26" t="str">
        <f t="shared" si="69"/>
        <v/>
      </c>
      <c r="BX67" s="378" t="str">
        <f t="shared" si="69"/>
        <v/>
      </c>
      <c r="BY67" s="379" t="str">
        <f t="shared" si="69"/>
        <v/>
      </c>
      <c r="BZ67" s="380" t="str">
        <f t="shared" si="69"/>
        <v/>
      </c>
      <c r="CA67" s="26" t="str">
        <f t="shared" si="69"/>
        <v/>
      </c>
      <c r="CB67" s="378" t="str">
        <f t="shared" si="69"/>
        <v/>
      </c>
      <c r="CC67" s="379" t="str">
        <f t="shared" si="69"/>
        <v/>
      </c>
      <c r="CD67" s="380" t="str">
        <f t="shared" si="69"/>
        <v/>
      </c>
      <c r="CE67" s="26" t="str">
        <f t="shared" si="69"/>
        <v/>
      </c>
    </row>
    <row r="68" spans="1:83" ht="12" customHeight="1">
      <c r="A68" s="362">
        <v>65</v>
      </c>
      <c r="B68" s="21">
        <f>IF(情報!$C66="","",情報!$C66)</f>
        <v>219</v>
      </c>
      <c r="C68" s="22" t="str">
        <f t="shared" si="45"/>
        <v/>
      </c>
      <c r="D68" s="378" t="str">
        <f t="shared" si="62"/>
        <v/>
      </c>
      <c r="E68" s="379" t="str">
        <f t="shared" si="62"/>
        <v/>
      </c>
      <c r="F68" s="380" t="str">
        <f t="shared" si="62"/>
        <v/>
      </c>
      <c r="G68" s="26" t="str">
        <f t="shared" si="62"/>
        <v/>
      </c>
      <c r="H68" s="378" t="str">
        <f t="shared" si="62"/>
        <v/>
      </c>
      <c r="I68" s="379" t="str">
        <f t="shared" si="62"/>
        <v/>
      </c>
      <c r="J68" s="380" t="str">
        <f t="shared" si="62"/>
        <v/>
      </c>
      <c r="K68" s="26" t="str">
        <f t="shared" si="62"/>
        <v/>
      </c>
      <c r="L68" s="378" t="str">
        <f t="shared" si="62"/>
        <v/>
      </c>
      <c r="M68" s="379" t="str">
        <f t="shared" si="62"/>
        <v/>
      </c>
      <c r="N68" s="380" t="str">
        <f t="shared" si="63"/>
        <v/>
      </c>
      <c r="O68" s="26" t="str">
        <f t="shared" si="63"/>
        <v/>
      </c>
      <c r="P68" s="378" t="str">
        <f t="shared" si="63"/>
        <v/>
      </c>
      <c r="Q68" s="379" t="str">
        <f t="shared" si="63"/>
        <v/>
      </c>
      <c r="R68" s="380" t="str">
        <f t="shared" si="63"/>
        <v/>
      </c>
      <c r="S68" s="26" t="str">
        <f t="shared" si="63"/>
        <v/>
      </c>
      <c r="T68" s="378" t="str">
        <f t="shared" si="63"/>
        <v/>
      </c>
      <c r="U68" s="379" t="str">
        <f t="shared" si="63"/>
        <v/>
      </c>
      <c r="V68" s="380" t="str">
        <f t="shared" si="63"/>
        <v/>
      </c>
      <c r="W68" s="26" t="str">
        <f t="shared" si="63"/>
        <v/>
      </c>
      <c r="X68" s="378" t="str">
        <f t="shared" si="64"/>
        <v/>
      </c>
      <c r="Y68" s="379" t="str">
        <f t="shared" si="64"/>
        <v/>
      </c>
      <c r="Z68" s="380" t="str">
        <f t="shared" si="64"/>
        <v/>
      </c>
      <c r="AA68" s="26" t="str">
        <f t="shared" si="64"/>
        <v/>
      </c>
      <c r="AB68" s="378" t="str">
        <f t="shared" si="64"/>
        <v/>
      </c>
      <c r="AC68" s="379" t="str">
        <f t="shared" si="64"/>
        <v/>
      </c>
      <c r="AD68" s="380" t="str">
        <f t="shared" si="64"/>
        <v/>
      </c>
      <c r="AE68" s="26" t="str">
        <f t="shared" si="64"/>
        <v/>
      </c>
      <c r="AF68" s="378" t="str">
        <f t="shared" si="64"/>
        <v/>
      </c>
      <c r="AG68" s="379" t="str">
        <f t="shared" si="64"/>
        <v/>
      </c>
      <c r="AH68" s="380" t="str">
        <f t="shared" si="65"/>
        <v/>
      </c>
      <c r="AI68" s="26" t="str">
        <f t="shared" si="65"/>
        <v/>
      </c>
      <c r="AJ68" s="378" t="str">
        <f t="shared" si="65"/>
        <v/>
      </c>
      <c r="AK68" s="379" t="str">
        <f t="shared" si="65"/>
        <v/>
      </c>
      <c r="AL68" s="380" t="str">
        <f t="shared" si="65"/>
        <v/>
      </c>
      <c r="AM68" s="26" t="str">
        <f t="shared" si="65"/>
        <v/>
      </c>
      <c r="AN68" s="378" t="str">
        <f t="shared" si="65"/>
        <v/>
      </c>
      <c r="AO68" s="379" t="str">
        <f t="shared" si="65"/>
        <v/>
      </c>
      <c r="AP68" s="380" t="str">
        <f t="shared" si="65"/>
        <v/>
      </c>
      <c r="AQ68" s="26" t="str">
        <f t="shared" si="65"/>
        <v/>
      </c>
      <c r="AR68" s="378" t="str">
        <f t="shared" si="66"/>
        <v/>
      </c>
      <c r="AS68" s="379" t="str">
        <f t="shared" si="66"/>
        <v/>
      </c>
      <c r="AT68" s="380" t="str">
        <f t="shared" si="66"/>
        <v/>
      </c>
      <c r="AU68" s="26" t="str">
        <f t="shared" si="66"/>
        <v/>
      </c>
      <c r="AV68" s="378" t="str">
        <f t="shared" si="66"/>
        <v/>
      </c>
      <c r="AW68" s="379" t="str">
        <f t="shared" si="66"/>
        <v/>
      </c>
      <c r="AX68" s="380" t="str">
        <f t="shared" si="66"/>
        <v/>
      </c>
      <c r="AY68" s="26" t="str">
        <f t="shared" si="66"/>
        <v/>
      </c>
      <c r="AZ68" s="378" t="str">
        <f t="shared" si="66"/>
        <v/>
      </c>
      <c r="BA68" s="379" t="str">
        <f t="shared" si="66"/>
        <v/>
      </c>
      <c r="BB68" s="380" t="str">
        <f t="shared" si="67"/>
        <v/>
      </c>
      <c r="BC68" s="26" t="str">
        <f t="shared" si="67"/>
        <v/>
      </c>
      <c r="BD68" s="378" t="str">
        <f t="shared" si="67"/>
        <v/>
      </c>
      <c r="BE68" s="379" t="str">
        <f t="shared" si="67"/>
        <v/>
      </c>
      <c r="BF68" s="380" t="str">
        <f t="shared" si="67"/>
        <v/>
      </c>
      <c r="BG68" s="26" t="str">
        <f t="shared" si="67"/>
        <v/>
      </c>
      <c r="BH68" s="378" t="str">
        <f t="shared" si="67"/>
        <v/>
      </c>
      <c r="BI68" s="379" t="str">
        <f t="shared" si="67"/>
        <v/>
      </c>
      <c r="BJ68" s="380" t="str">
        <f t="shared" si="67"/>
        <v/>
      </c>
      <c r="BK68" s="26" t="str">
        <f t="shared" si="67"/>
        <v/>
      </c>
      <c r="BL68" s="378" t="str">
        <f t="shared" si="68"/>
        <v/>
      </c>
      <c r="BM68" s="379" t="str">
        <f t="shared" si="68"/>
        <v/>
      </c>
      <c r="BN68" s="380" t="str">
        <f t="shared" si="68"/>
        <v/>
      </c>
      <c r="BO68" s="26" t="str">
        <f t="shared" si="68"/>
        <v/>
      </c>
      <c r="BP68" s="378" t="str">
        <f t="shared" si="68"/>
        <v/>
      </c>
      <c r="BQ68" s="379" t="str">
        <f t="shared" si="68"/>
        <v/>
      </c>
      <c r="BR68" s="380" t="str">
        <f t="shared" si="68"/>
        <v/>
      </c>
      <c r="BS68" s="26" t="str">
        <f t="shared" si="68"/>
        <v/>
      </c>
      <c r="BT68" s="378" t="str">
        <f t="shared" si="68"/>
        <v/>
      </c>
      <c r="BU68" s="379" t="str">
        <f t="shared" si="68"/>
        <v/>
      </c>
      <c r="BV68" s="380" t="str">
        <f t="shared" si="69"/>
        <v/>
      </c>
      <c r="BW68" s="26" t="str">
        <f t="shared" si="69"/>
        <v/>
      </c>
      <c r="BX68" s="378" t="str">
        <f t="shared" si="69"/>
        <v/>
      </c>
      <c r="BY68" s="379" t="str">
        <f t="shared" si="69"/>
        <v/>
      </c>
      <c r="BZ68" s="380" t="str">
        <f t="shared" si="69"/>
        <v/>
      </c>
      <c r="CA68" s="26" t="str">
        <f t="shared" si="69"/>
        <v/>
      </c>
      <c r="CB68" s="378" t="str">
        <f t="shared" si="69"/>
        <v/>
      </c>
      <c r="CC68" s="379" t="str">
        <f t="shared" si="69"/>
        <v/>
      </c>
      <c r="CD68" s="380" t="str">
        <f t="shared" si="69"/>
        <v/>
      </c>
      <c r="CE68" s="26" t="str">
        <f t="shared" si="69"/>
        <v/>
      </c>
    </row>
    <row r="69" spans="1:83" ht="12" customHeight="1">
      <c r="A69" s="362">
        <v>66</v>
      </c>
      <c r="B69" s="27">
        <f>IF(情報!$C67="","",情報!$C67)</f>
        <v>220</v>
      </c>
      <c r="C69" s="28" t="str">
        <f t="shared" ref="C69:C100" si="70">IF(ISERROR(VLOOKUP($B69,名列,2,FALSE)&amp;""),"",VLOOKUP($B69,名列,2,FALSE)&amp;"")</f>
        <v/>
      </c>
      <c r="D69" s="384" t="str">
        <f t="shared" si="62"/>
        <v/>
      </c>
      <c r="E69" s="385" t="str">
        <f t="shared" si="62"/>
        <v/>
      </c>
      <c r="F69" s="386" t="str">
        <f t="shared" si="62"/>
        <v/>
      </c>
      <c r="G69" s="32" t="str">
        <f t="shared" si="62"/>
        <v/>
      </c>
      <c r="H69" s="384" t="str">
        <f t="shared" si="62"/>
        <v/>
      </c>
      <c r="I69" s="385" t="str">
        <f t="shared" si="62"/>
        <v/>
      </c>
      <c r="J69" s="386" t="str">
        <f t="shared" si="62"/>
        <v/>
      </c>
      <c r="K69" s="32" t="str">
        <f t="shared" si="62"/>
        <v/>
      </c>
      <c r="L69" s="384" t="str">
        <f t="shared" si="62"/>
        <v/>
      </c>
      <c r="M69" s="385" t="str">
        <f t="shared" si="62"/>
        <v/>
      </c>
      <c r="N69" s="386" t="str">
        <f t="shared" si="63"/>
        <v/>
      </c>
      <c r="O69" s="32" t="str">
        <f t="shared" si="63"/>
        <v/>
      </c>
      <c r="P69" s="384" t="str">
        <f t="shared" si="63"/>
        <v/>
      </c>
      <c r="Q69" s="385" t="str">
        <f t="shared" si="63"/>
        <v/>
      </c>
      <c r="R69" s="386" t="str">
        <f t="shared" si="63"/>
        <v/>
      </c>
      <c r="S69" s="32" t="str">
        <f t="shared" si="63"/>
        <v/>
      </c>
      <c r="T69" s="384" t="str">
        <f t="shared" si="63"/>
        <v/>
      </c>
      <c r="U69" s="385" t="str">
        <f t="shared" si="63"/>
        <v/>
      </c>
      <c r="V69" s="386" t="str">
        <f t="shared" si="63"/>
        <v/>
      </c>
      <c r="W69" s="32" t="str">
        <f t="shared" si="63"/>
        <v/>
      </c>
      <c r="X69" s="384" t="str">
        <f t="shared" si="64"/>
        <v/>
      </c>
      <c r="Y69" s="385" t="str">
        <f t="shared" si="64"/>
        <v/>
      </c>
      <c r="Z69" s="386" t="str">
        <f t="shared" si="64"/>
        <v/>
      </c>
      <c r="AA69" s="32" t="str">
        <f t="shared" si="64"/>
        <v/>
      </c>
      <c r="AB69" s="384" t="str">
        <f t="shared" si="64"/>
        <v/>
      </c>
      <c r="AC69" s="385" t="str">
        <f t="shared" si="64"/>
        <v/>
      </c>
      <c r="AD69" s="386" t="str">
        <f t="shared" si="64"/>
        <v/>
      </c>
      <c r="AE69" s="32" t="str">
        <f t="shared" si="64"/>
        <v/>
      </c>
      <c r="AF69" s="384" t="str">
        <f t="shared" si="64"/>
        <v/>
      </c>
      <c r="AG69" s="385" t="str">
        <f t="shared" si="64"/>
        <v/>
      </c>
      <c r="AH69" s="386" t="str">
        <f t="shared" si="65"/>
        <v/>
      </c>
      <c r="AI69" s="32" t="str">
        <f t="shared" si="65"/>
        <v/>
      </c>
      <c r="AJ69" s="384" t="str">
        <f t="shared" si="65"/>
        <v/>
      </c>
      <c r="AK69" s="385" t="str">
        <f t="shared" si="65"/>
        <v/>
      </c>
      <c r="AL69" s="386" t="str">
        <f t="shared" si="65"/>
        <v/>
      </c>
      <c r="AM69" s="32" t="str">
        <f t="shared" si="65"/>
        <v/>
      </c>
      <c r="AN69" s="384" t="str">
        <f t="shared" si="65"/>
        <v/>
      </c>
      <c r="AO69" s="385" t="str">
        <f t="shared" si="65"/>
        <v/>
      </c>
      <c r="AP69" s="386" t="str">
        <f t="shared" si="65"/>
        <v/>
      </c>
      <c r="AQ69" s="32" t="str">
        <f t="shared" si="65"/>
        <v/>
      </c>
      <c r="AR69" s="384" t="str">
        <f t="shared" si="66"/>
        <v/>
      </c>
      <c r="AS69" s="385" t="str">
        <f t="shared" si="66"/>
        <v/>
      </c>
      <c r="AT69" s="386" t="str">
        <f t="shared" si="66"/>
        <v/>
      </c>
      <c r="AU69" s="32" t="str">
        <f t="shared" si="66"/>
        <v/>
      </c>
      <c r="AV69" s="384" t="str">
        <f t="shared" si="66"/>
        <v/>
      </c>
      <c r="AW69" s="385" t="str">
        <f t="shared" si="66"/>
        <v/>
      </c>
      <c r="AX69" s="386" t="str">
        <f t="shared" si="66"/>
        <v/>
      </c>
      <c r="AY69" s="32" t="str">
        <f t="shared" si="66"/>
        <v/>
      </c>
      <c r="AZ69" s="384" t="str">
        <f t="shared" si="66"/>
        <v/>
      </c>
      <c r="BA69" s="385" t="str">
        <f t="shared" si="66"/>
        <v/>
      </c>
      <c r="BB69" s="386" t="str">
        <f t="shared" si="67"/>
        <v/>
      </c>
      <c r="BC69" s="32" t="str">
        <f t="shared" si="67"/>
        <v/>
      </c>
      <c r="BD69" s="384" t="str">
        <f t="shared" si="67"/>
        <v/>
      </c>
      <c r="BE69" s="385" t="str">
        <f t="shared" si="67"/>
        <v/>
      </c>
      <c r="BF69" s="386" t="str">
        <f t="shared" si="67"/>
        <v/>
      </c>
      <c r="BG69" s="32" t="str">
        <f t="shared" si="67"/>
        <v/>
      </c>
      <c r="BH69" s="384" t="str">
        <f t="shared" si="67"/>
        <v/>
      </c>
      <c r="BI69" s="385" t="str">
        <f t="shared" si="67"/>
        <v/>
      </c>
      <c r="BJ69" s="386" t="str">
        <f t="shared" si="67"/>
        <v/>
      </c>
      <c r="BK69" s="32" t="str">
        <f t="shared" si="67"/>
        <v/>
      </c>
      <c r="BL69" s="384" t="str">
        <f t="shared" si="68"/>
        <v/>
      </c>
      <c r="BM69" s="385" t="str">
        <f t="shared" si="68"/>
        <v/>
      </c>
      <c r="BN69" s="386" t="str">
        <f t="shared" si="68"/>
        <v/>
      </c>
      <c r="BO69" s="32" t="str">
        <f t="shared" si="68"/>
        <v/>
      </c>
      <c r="BP69" s="384" t="str">
        <f t="shared" si="68"/>
        <v/>
      </c>
      <c r="BQ69" s="385" t="str">
        <f t="shared" si="68"/>
        <v/>
      </c>
      <c r="BR69" s="386" t="str">
        <f t="shared" si="68"/>
        <v/>
      </c>
      <c r="BS69" s="32" t="str">
        <f t="shared" si="68"/>
        <v/>
      </c>
      <c r="BT69" s="384" t="str">
        <f t="shared" si="68"/>
        <v/>
      </c>
      <c r="BU69" s="385" t="str">
        <f t="shared" si="68"/>
        <v/>
      </c>
      <c r="BV69" s="386" t="str">
        <f t="shared" si="69"/>
        <v/>
      </c>
      <c r="BW69" s="32" t="str">
        <f t="shared" si="69"/>
        <v/>
      </c>
      <c r="BX69" s="384" t="str">
        <f t="shared" si="69"/>
        <v/>
      </c>
      <c r="BY69" s="385" t="str">
        <f t="shared" si="69"/>
        <v/>
      </c>
      <c r="BZ69" s="386" t="str">
        <f t="shared" si="69"/>
        <v/>
      </c>
      <c r="CA69" s="32" t="str">
        <f t="shared" si="69"/>
        <v/>
      </c>
      <c r="CB69" s="384" t="str">
        <f t="shared" si="69"/>
        <v/>
      </c>
      <c r="CC69" s="385" t="str">
        <f t="shared" si="69"/>
        <v/>
      </c>
      <c r="CD69" s="386" t="str">
        <f t="shared" si="69"/>
        <v/>
      </c>
      <c r="CE69" s="32" t="str">
        <f t="shared" si="69"/>
        <v/>
      </c>
    </row>
    <row r="70" spans="1:83" ht="12" customHeight="1">
      <c r="A70" s="362">
        <v>67</v>
      </c>
      <c r="B70" s="33">
        <f>IF(情報!$C68="","",情報!$C68)</f>
        <v>221</v>
      </c>
      <c r="C70" s="34" t="str">
        <f t="shared" si="70"/>
        <v/>
      </c>
      <c r="D70" s="390" t="str">
        <f t="shared" si="62"/>
        <v/>
      </c>
      <c r="E70" s="391" t="str">
        <f t="shared" si="62"/>
        <v/>
      </c>
      <c r="F70" s="392" t="str">
        <f t="shared" si="62"/>
        <v/>
      </c>
      <c r="G70" s="38" t="str">
        <f t="shared" si="62"/>
        <v/>
      </c>
      <c r="H70" s="390" t="str">
        <f t="shared" si="62"/>
        <v/>
      </c>
      <c r="I70" s="391" t="str">
        <f t="shared" si="62"/>
        <v/>
      </c>
      <c r="J70" s="392" t="str">
        <f t="shared" si="62"/>
        <v/>
      </c>
      <c r="K70" s="38" t="str">
        <f t="shared" si="62"/>
        <v/>
      </c>
      <c r="L70" s="390" t="str">
        <f t="shared" si="62"/>
        <v/>
      </c>
      <c r="M70" s="391" t="str">
        <f t="shared" si="62"/>
        <v/>
      </c>
      <c r="N70" s="392" t="str">
        <f t="shared" si="63"/>
        <v/>
      </c>
      <c r="O70" s="38" t="str">
        <f t="shared" si="63"/>
        <v/>
      </c>
      <c r="P70" s="390" t="str">
        <f t="shared" si="63"/>
        <v/>
      </c>
      <c r="Q70" s="391" t="str">
        <f t="shared" si="63"/>
        <v/>
      </c>
      <c r="R70" s="392" t="str">
        <f t="shared" si="63"/>
        <v/>
      </c>
      <c r="S70" s="38" t="str">
        <f t="shared" si="63"/>
        <v/>
      </c>
      <c r="T70" s="390" t="str">
        <f t="shared" si="63"/>
        <v/>
      </c>
      <c r="U70" s="391" t="str">
        <f t="shared" si="63"/>
        <v/>
      </c>
      <c r="V70" s="392" t="str">
        <f t="shared" si="63"/>
        <v/>
      </c>
      <c r="W70" s="38" t="str">
        <f t="shared" si="63"/>
        <v/>
      </c>
      <c r="X70" s="390" t="str">
        <f t="shared" si="64"/>
        <v/>
      </c>
      <c r="Y70" s="391" t="str">
        <f t="shared" si="64"/>
        <v/>
      </c>
      <c r="Z70" s="392" t="str">
        <f t="shared" si="64"/>
        <v/>
      </c>
      <c r="AA70" s="38" t="str">
        <f t="shared" si="64"/>
        <v/>
      </c>
      <c r="AB70" s="390" t="str">
        <f t="shared" si="64"/>
        <v/>
      </c>
      <c r="AC70" s="391" t="str">
        <f t="shared" si="64"/>
        <v/>
      </c>
      <c r="AD70" s="392" t="str">
        <f t="shared" si="64"/>
        <v/>
      </c>
      <c r="AE70" s="38" t="str">
        <f t="shared" si="64"/>
        <v/>
      </c>
      <c r="AF70" s="390" t="str">
        <f t="shared" si="64"/>
        <v/>
      </c>
      <c r="AG70" s="391" t="str">
        <f t="shared" si="64"/>
        <v/>
      </c>
      <c r="AH70" s="392" t="str">
        <f t="shared" si="65"/>
        <v/>
      </c>
      <c r="AI70" s="38" t="str">
        <f t="shared" si="65"/>
        <v/>
      </c>
      <c r="AJ70" s="390" t="str">
        <f t="shared" si="65"/>
        <v/>
      </c>
      <c r="AK70" s="391" t="str">
        <f t="shared" si="65"/>
        <v/>
      </c>
      <c r="AL70" s="392" t="str">
        <f t="shared" si="65"/>
        <v/>
      </c>
      <c r="AM70" s="38" t="str">
        <f t="shared" si="65"/>
        <v/>
      </c>
      <c r="AN70" s="390" t="str">
        <f t="shared" si="65"/>
        <v/>
      </c>
      <c r="AO70" s="391" t="str">
        <f t="shared" si="65"/>
        <v/>
      </c>
      <c r="AP70" s="392" t="str">
        <f t="shared" si="65"/>
        <v/>
      </c>
      <c r="AQ70" s="38" t="str">
        <f t="shared" si="65"/>
        <v/>
      </c>
      <c r="AR70" s="390" t="str">
        <f t="shared" si="66"/>
        <v/>
      </c>
      <c r="AS70" s="391" t="str">
        <f t="shared" si="66"/>
        <v/>
      </c>
      <c r="AT70" s="392" t="str">
        <f t="shared" si="66"/>
        <v/>
      </c>
      <c r="AU70" s="38" t="str">
        <f t="shared" si="66"/>
        <v/>
      </c>
      <c r="AV70" s="390" t="str">
        <f t="shared" si="66"/>
        <v/>
      </c>
      <c r="AW70" s="391" t="str">
        <f t="shared" si="66"/>
        <v/>
      </c>
      <c r="AX70" s="392" t="str">
        <f t="shared" si="66"/>
        <v/>
      </c>
      <c r="AY70" s="38" t="str">
        <f t="shared" si="66"/>
        <v/>
      </c>
      <c r="AZ70" s="390" t="str">
        <f t="shared" si="66"/>
        <v/>
      </c>
      <c r="BA70" s="391" t="str">
        <f t="shared" si="66"/>
        <v/>
      </c>
      <c r="BB70" s="392" t="str">
        <f t="shared" si="67"/>
        <v/>
      </c>
      <c r="BC70" s="38" t="str">
        <f t="shared" si="67"/>
        <v/>
      </c>
      <c r="BD70" s="390" t="str">
        <f t="shared" si="67"/>
        <v/>
      </c>
      <c r="BE70" s="391" t="str">
        <f t="shared" si="67"/>
        <v/>
      </c>
      <c r="BF70" s="392" t="str">
        <f t="shared" si="67"/>
        <v/>
      </c>
      <c r="BG70" s="38" t="str">
        <f t="shared" si="67"/>
        <v/>
      </c>
      <c r="BH70" s="390" t="str">
        <f t="shared" si="67"/>
        <v/>
      </c>
      <c r="BI70" s="391" t="str">
        <f t="shared" si="67"/>
        <v/>
      </c>
      <c r="BJ70" s="392" t="str">
        <f t="shared" si="67"/>
        <v/>
      </c>
      <c r="BK70" s="38" t="str">
        <f t="shared" si="67"/>
        <v/>
      </c>
      <c r="BL70" s="390" t="str">
        <f t="shared" si="68"/>
        <v/>
      </c>
      <c r="BM70" s="391" t="str">
        <f t="shared" si="68"/>
        <v/>
      </c>
      <c r="BN70" s="392" t="str">
        <f t="shared" si="68"/>
        <v/>
      </c>
      <c r="BO70" s="38" t="str">
        <f t="shared" si="68"/>
        <v/>
      </c>
      <c r="BP70" s="390" t="str">
        <f t="shared" si="68"/>
        <v/>
      </c>
      <c r="BQ70" s="391" t="str">
        <f t="shared" si="68"/>
        <v/>
      </c>
      <c r="BR70" s="392" t="str">
        <f t="shared" si="68"/>
        <v/>
      </c>
      <c r="BS70" s="38" t="str">
        <f t="shared" si="68"/>
        <v/>
      </c>
      <c r="BT70" s="390" t="str">
        <f t="shared" si="68"/>
        <v/>
      </c>
      <c r="BU70" s="391" t="str">
        <f t="shared" si="68"/>
        <v/>
      </c>
      <c r="BV70" s="392" t="str">
        <f t="shared" si="69"/>
        <v/>
      </c>
      <c r="BW70" s="38" t="str">
        <f t="shared" si="69"/>
        <v/>
      </c>
      <c r="BX70" s="390" t="str">
        <f t="shared" si="69"/>
        <v/>
      </c>
      <c r="BY70" s="391" t="str">
        <f t="shared" si="69"/>
        <v/>
      </c>
      <c r="BZ70" s="392" t="str">
        <f t="shared" si="69"/>
        <v/>
      </c>
      <c r="CA70" s="38" t="str">
        <f t="shared" si="69"/>
        <v/>
      </c>
      <c r="CB70" s="390" t="str">
        <f t="shared" si="69"/>
        <v/>
      </c>
      <c r="CC70" s="391" t="str">
        <f t="shared" si="69"/>
        <v/>
      </c>
      <c r="CD70" s="392" t="str">
        <f t="shared" si="69"/>
        <v/>
      </c>
      <c r="CE70" s="38" t="str">
        <f t="shared" si="69"/>
        <v/>
      </c>
    </row>
    <row r="71" spans="1:83" ht="12" customHeight="1">
      <c r="A71" s="362">
        <v>68</v>
      </c>
      <c r="B71" s="21">
        <f>IF(情報!$C69="","",情報!$C69)</f>
        <v>222</v>
      </c>
      <c r="C71" s="22" t="str">
        <f t="shared" si="70"/>
        <v/>
      </c>
      <c r="D71" s="378" t="str">
        <f t="shared" si="62"/>
        <v/>
      </c>
      <c r="E71" s="379" t="str">
        <f t="shared" si="62"/>
        <v/>
      </c>
      <c r="F71" s="380" t="str">
        <f t="shared" si="62"/>
        <v/>
      </c>
      <c r="G71" s="26" t="str">
        <f t="shared" si="62"/>
        <v/>
      </c>
      <c r="H71" s="378" t="str">
        <f t="shared" si="62"/>
        <v/>
      </c>
      <c r="I71" s="379" t="str">
        <f t="shared" si="62"/>
        <v/>
      </c>
      <c r="J71" s="380" t="str">
        <f t="shared" si="62"/>
        <v/>
      </c>
      <c r="K71" s="26" t="str">
        <f t="shared" si="62"/>
        <v/>
      </c>
      <c r="L71" s="378" t="str">
        <f t="shared" si="62"/>
        <v/>
      </c>
      <c r="M71" s="379" t="str">
        <f t="shared" si="62"/>
        <v/>
      </c>
      <c r="N71" s="380" t="str">
        <f t="shared" si="63"/>
        <v/>
      </c>
      <c r="O71" s="26" t="str">
        <f t="shared" si="63"/>
        <v/>
      </c>
      <c r="P71" s="378" t="str">
        <f t="shared" si="63"/>
        <v/>
      </c>
      <c r="Q71" s="379" t="str">
        <f t="shared" si="63"/>
        <v/>
      </c>
      <c r="R71" s="380" t="str">
        <f t="shared" si="63"/>
        <v/>
      </c>
      <c r="S71" s="26" t="str">
        <f t="shared" si="63"/>
        <v/>
      </c>
      <c r="T71" s="378" t="str">
        <f t="shared" si="63"/>
        <v/>
      </c>
      <c r="U71" s="379" t="str">
        <f t="shared" si="63"/>
        <v/>
      </c>
      <c r="V71" s="380" t="str">
        <f t="shared" si="63"/>
        <v/>
      </c>
      <c r="W71" s="26" t="str">
        <f t="shared" si="63"/>
        <v/>
      </c>
      <c r="X71" s="378" t="str">
        <f t="shared" si="64"/>
        <v/>
      </c>
      <c r="Y71" s="379" t="str">
        <f t="shared" si="64"/>
        <v/>
      </c>
      <c r="Z71" s="380" t="str">
        <f t="shared" si="64"/>
        <v/>
      </c>
      <c r="AA71" s="26" t="str">
        <f t="shared" si="64"/>
        <v/>
      </c>
      <c r="AB71" s="378" t="str">
        <f t="shared" si="64"/>
        <v/>
      </c>
      <c r="AC71" s="379" t="str">
        <f t="shared" si="64"/>
        <v/>
      </c>
      <c r="AD71" s="380" t="str">
        <f t="shared" si="64"/>
        <v/>
      </c>
      <c r="AE71" s="26" t="str">
        <f t="shared" si="64"/>
        <v/>
      </c>
      <c r="AF71" s="378" t="str">
        <f t="shared" si="64"/>
        <v/>
      </c>
      <c r="AG71" s="379" t="str">
        <f t="shared" si="64"/>
        <v/>
      </c>
      <c r="AH71" s="380" t="str">
        <f t="shared" si="65"/>
        <v/>
      </c>
      <c r="AI71" s="26" t="str">
        <f t="shared" si="65"/>
        <v/>
      </c>
      <c r="AJ71" s="378" t="str">
        <f t="shared" si="65"/>
        <v/>
      </c>
      <c r="AK71" s="379" t="str">
        <f t="shared" si="65"/>
        <v/>
      </c>
      <c r="AL71" s="380" t="str">
        <f t="shared" si="65"/>
        <v/>
      </c>
      <c r="AM71" s="26" t="str">
        <f t="shared" si="65"/>
        <v/>
      </c>
      <c r="AN71" s="378" t="str">
        <f t="shared" si="65"/>
        <v/>
      </c>
      <c r="AO71" s="379" t="str">
        <f t="shared" si="65"/>
        <v/>
      </c>
      <c r="AP71" s="380" t="str">
        <f t="shared" si="65"/>
        <v/>
      </c>
      <c r="AQ71" s="26" t="str">
        <f t="shared" si="65"/>
        <v/>
      </c>
      <c r="AR71" s="378" t="str">
        <f t="shared" si="66"/>
        <v/>
      </c>
      <c r="AS71" s="379" t="str">
        <f t="shared" si="66"/>
        <v/>
      </c>
      <c r="AT71" s="380" t="str">
        <f t="shared" si="66"/>
        <v/>
      </c>
      <c r="AU71" s="26" t="str">
        <f t="shared" si="66"/>
        <v/>
      </c>
      <c r="AV71" s="378" t="str">
        <f t="shared" si="66"/>
        <v/>
      </c>
      <c r="AW71" s="379" t="str">
        <f t="shared" si="66"/>
        <v/>
      </c>
      <c r="AX71" s="380" t="str">
        <f t="shared" si="66"/>
        <v/>
      </c>
      <c r="AY71" s="26" t="str">
        <f t="shared" si="66"/>
        <v/>
      </c>
      <c r="AZ71" s="378" t="str">
        <f t="shared" si="66"/>
        <v/>
      </c>
      <c r="BA71" s="379" t="str">
        <f t="shared" si="66"/>
        <v/>
      </c>
      <c r="BB71" s="380" t="str">
        <f t="shared" si="67"/>
        <v/>
      </c>
      <c r="BC71" s="26" t="str">
        <f t="shared" si="67"/>
        <v/>
      </c>
      <c r="BD71" s="378" t="str">
        <f t="shared" si="67"/>
        <v/>
      </c>
      <c r="BE71" s="379" t="str">
        <f t="shared" si="67"/>
        <v/>
      </c>
      <c r="BF71" s="380" t="str">
        <f t="shared" si="67"/>
        <v/>
      </c>
      <c r="BG71" s="26" t="str">
        <f t="shared" si="67"/>
        <v/>
      </c>
      <c r="BH71" s="378" t="str">
        <f t="shared" si="67"/>
        <v/>
      </c>
      <c r="BI71" s="379" t="str">
        <f t="shared" si="67"/>
        <v/>
      </c>
      <c r="BJ71" s="380" t="str">
        <f t="shared" si="67"/>
        <v/>
      </c>
      <c r="BK71" s="26" t="str">
        <f t="shared" si="67"/>
        <v/>
      </c>
      <c r="BL71" s="378" t="str">
        <f t="shared" si="68"/>
        <v/>
      </c>
      <c r="BM71" s="379" t="str">
        <f t="shared" si="68"/>
        <v/>
      </c>
      <c r="BN71" s="380" t="str">
        <f t="shared" si="68"/>
        <v/>
      </c>
      <c r="BO71" s="26" t="str">
        <f t="shared" si="68"/>
        <v/>
      </c>
      <c r="BP71" s="378" t="str">
        <f t="shared" si="68"/>
        <v/>
      </c>
      <c r="BQ71" s="379" t="str">
        <f t="shared" si="68"/>
        <v/>
      </c>
      <c r="BR71" s="380" t="str">
        <f t="shared" si="68"/>
        <v/>
      </c>
      <c r="BS71" s="26" t="str">
        <f t="shared" si="68"/>
        <v/>
      </c>
      <c r="BT71" s="378" t="str">
        <f t="shared" si="68"/>
        <v/>
      </c>
      <c r="BU71" s="379" t="str">
        <f t="shared" si="68"/>
        <v/>
      </c>
      <c r="BV71" s="380" t="str">
        <f t="shared" si="69"/>
        <v/>
      </c>
      <c r="BW71" s="26" t="str">
        <f t="shared" si="69"/>
        <v/>
      </c>
      <c r="BX71" s="378" t="str">
        <f t="shared" si="69"/>
        <v/>
      </c>
      <c r="BY71" s="379" t="str">
        <f t="shared" si="69"/>
        <v/>
      </c>
      <c r="BZ71" s="380" t="str">
        <f t="shared" si="69"/>
        <v/>
      </c>
      <c r="CA71" s="26" t="str">
        <f t="shared" si="69"/>
        <v/>
      </c>
      <c r="CB71" s="378" t="str">
        <f t="shared" si="69"/>
        <v/>
      </c>
      <c r="CC71" s="379" t="str">
        <f t="shared" si="69"/>
        <v/>
      </c>
      <c r="CD71" s="380" t="str">
        <f t="shared" si="69"/>
        <v/>
      </c>
      <c r="CE71" s="26" t="str">
        <f t="shared" si="69"/>
        <v/>
      </c>
    </row>
    <row r="72" spans="1:83" ht="12" customHeight="1">
      <c r="A72" s="362">
        <v>69</v>
      </c>
      <c r="B72" s="21">
        <f>IF(情報!$C70="","",情報!$C70)</f>
        <v>223</v>
      </c>
      <c r="C72" s="22" t="str">
        <f t="shared" si="70"/>
        <v/>
      </c>
      <c r="D72" s="378" t="str">
        <f t="shared" si="62"/>
        <v/>
      </c>
      <c r="E72" s="379" t="str">
        <f t="shared" si="62"/>
        <v/>
      </c>
      <c r="F72" s="380" t="str">
        <f t="shared" si="62"/>
        <v/>
      </c>
      <c r="G72" s="26" t="str">
        <f t="shared" si="62"/>
        <v/>
      </c>
      <c r="H72" s="378" t="str">
        <f t="shared" si="62"/>
        <v/>
      </c>
      <c r="I72" s="379" t="str">
        <f t="shared" si="62"/>
        <v/>
      </c>
      <c r="J72" s="380" t="str">
        <f t="shared" si="62"/>
        <v/>
      </c>
      <c r="K72" s="26" t="str">
        <f t="shared" si="62"/>
        <v/>
      </c>
      <c r="L72" s="378" t="str">
        <f t="shared" si="62"/>
        <v/>
      </c>
      <c r="M72" s="379" t="str">
        <f t="shared" si="62"/>
        <v/>
      </c>
      <c r="N72" s="380" t="str">
        <f t="shared" si="63"/>
        <v/>
      </c>
      <c r="O72" s="26" t="str">
        <f t="shared" si="63"/>
        <v/>
      </c>
      <c r="P72" s="378" t="str">
        <f t="shared" si="63"/>
        <v/>
      </c>
      <c r="Q72" s="379" t="str">
        <f t="shared" si="63"/>
        <v/>
      </c>
      <c r="R72" s="380" t="str">
        <f t="shared" si="63"/>
        <v/>
      </c>
      <c r="S72" s="26" t="str">
        <f t="shared" si="63"/>
        <v/>
      </c>
      <c r="T72" s="378" t="str">
        <f t="shared" si="63"/>
        <v/>
      </c>
      <c r="U72" s="379" t="str">
        <f t="shared" si="63"/>
        <v/>
      </c>
      <c r="V72" s="380" t="str">
        <f t="shared" si="63"/>
        <v/>
      </c>
      <c r="W72" s="26" t="str">
        <f t="shared" si="63"/>
        <v/>
      </c>
      <c r="X72" s="378" t="str">
        <f t="shared" si="64"/>
        <v/>
      </c>
      <c r="Y72" s="379" t="str">
        <f t="shared" si="64"/>
        <v/>
      </c>
      <c r="Z72" s="380" t="str">
        <f t="shared" si="64"/>
        <v/>
      </c>
      <c r="AA72" s="26" t="str">
        <f t="shared" si="64"/>
        <v/>
      </c>
      <c r="AB72" s="378" t="str">
        <f t="shared" si="64"/>
        <v/>
      </c>
      <c r="AC72" s="379" t="str">
        <f t="shared" si="64"/>
        <v/>
      </c>
      <c r="AD72" s="380" t="str">
        <f t="shared" si="64"/>
        <v/>
      </c>
      <c r="AE72" s="26" t="str">
        <f t="shared" si="64"/>
        <v/>
      </c>
      <c r="AF72" s="378" t="str">
        <f t="shared" si="64"/>
        <v/>
      </c>
      <c r="AG72" s="379" t="str">
        <f t="shared" si="64"/>
        <v/>
      </c>
      <c r="AH72" s="380" t="str">
        <f t="shared" si="65"/>
        <v/>
      </c>
      <c r="AI72" s="26" t="str">
        <f t="shared" si="65"/>
        <v/>
      </c>
      <c r="AJ72" s="378" t="str">
        <f t="shared" si="65"/>
        <v/>
      </c>
      <c r="AK72" s="379" t="str">
        <f t="shared" si="65"/>
        <v/>
      </c>
      <c r="AL72" s="380" t="str">
        <f t="shared" si="65"/>
        <v/>
      </c>
      <c r="AM72" s="26" t="str">
        <f t="shared" si="65"/>
        <v/>
      </c>
      <c r="AN72" s="378" t="str">
        <f t="shared" si="65"/>
        <v/>
      </c>
      <c r="AO72" s="379" t="str">
        <f t="shared" si="65"/>
        <v/>
      </c>
      <c r="AP72" s="380" t="str">
        <f t="shared" si="65"/>
        <v/>
      </c>
      <c r="AQ72" s="26" t="str">
        <f t="shared" si="65"/>
        <v/>
      </c>
      <c r="AR72" s="378" t="str">
        <f t="shared" si="66"/>
        <v/>
      </c>
      <c r="AS72" s="379" t="str">
        <f t="shared" si="66"/>
        <v/>
      </c>
      <c r="AT72" s="380" t="str">
        <f t="shared" si="66"/>
        <v/>
      </c>
      <c r="AU72" s="26" t="str">
        <f t="shared" si="66"/>
        <v/>
      </c>
      <c r="AV72" s="378" t="str">
        <f t="shared" si="66"/>
        <v/>
      </c>
      <c r="AW72" s="379" t="str">
        <f t="shared" si="66"/>
        <v/>
      </c>
      <c r="AX72" s="380" t="str">
        <f t="shared" si="66"/>
        <v/>
      </c>
      <c r="AY72" s="26" t="str">
        <f t="shared" si="66"/>
        <v/>
      </c>
      <c r="AZ72" s="378" t="str">
        <f t="shared" si="66"/>
        <v/>
      </c>
      <c r="BA72" s="379" t="str">
        <f t="shared" si="66"/>
        <v/>
      </c>
      <c r="BB72" s="380" t="str">
        <f t="shared" si="67"/>
        <v/>
      </c>
      <c r="BC72" s="26" t="str">
        <f t="shared" si="67"/>
        <v/>
      </c>
      <c r="BD72" s="378" t="str">
        <f t="shared" si="67"/>
        <v/>
      </c>
      <c r="BE72" s="379" t="str">
        <f t="shared" si="67"/>
        <v/>
      </c>
      <c r="BF72" s="380" t="str">
        <f t="shared" si="67"/>
        <v/>
      </c>
      <c r="BG72" s="26" t="str">
        <f t="shared" si="67"/>
        <v/>
      </c>
      <c r="BH72" s="378" t="str">
        <f t="shared" si="67"/>
        <v/>
      </c>
      <c r="BI72" s="379" t="str">
        <f t="shared" si="67"/>
        <v/>
      </c>
      <c r="BJ72" s="380" t="str">
        <f t="shared" si="67"/>
        <v/>
      </c>
      <c r="BK72" s="26" t="str">
        <f t="shared" si="67"/>
        <v/>
      </c>
      <c r="BL72" s="378" t="str">
        <f t="shared" si="68"/>
        <v/>
      </c>
      <c r="BM72" s="379" t="str">
        <f t="shared" si="68"/>
        <v/>
      </c>
      <c r="BN72" s="380" t="str">
        <f t="shared" si="68"/>
        <v/>
      </c>
      <c r="BO72" s="26" t="str">
        <f t="shared" si="68"/>
        <v/>
      </c>
      <c r="BP72" s="378" t="str">
        <f t="shared" si="68"/>
        <v/>
      </c>
      <c r="BQ72" s="379" t="str">
        <f t="shared" si="68"/>
        <v/>
      </c>
      <c r="BR72" s="380" t="str">
        <f t="shared" si="68"/>
        <v/>
      </c>
      <c r="BS72" s="26" t="str">
        <f t="shared" si="68"/>
        <v/>
      </c>
      <c r="BT72" s="378" t="str">
        <f t="shared" si="68"/>
        <v/>
      </c>
      <c r="BU72" s="379" t="str">
        <f t="shared" si="68"/>
        <v/>
      </c>
      <c r="BV72" s="380" t="str">
        <f t="shared" si="69"/>
        <v/>
      </c>
      <c r="BW72" s="26" t="str">
        <f t="shared" si="69"/>
        <v/>
      </c>
      <c r="BX72" s="378" t="str">
        <f t="shared" si="69"/>
        <v/>
      </c>
      <c r="BY72" s="379" t="str">
        <f t="shared" si="69"/>
        <v/>
      </c>
      <c r="BZ72" s="380" t="str">
        <f t="shared" si="69"/>
        <v/>
      </c>
      <c r="CA72" s="26" t="str">
        <f t="shared" si="69"/>
        <v/>
      </c>
      <c r="CB72" s="378" t="str">
        <f t="shared" si="69"/>
        <v/>
      </c>
      <c r="CC72" s="379" t="str">
        <f t="shared" si="69"/>
        <v/>
      </c>
      <c r="CD72" s="380" t="str">
        <f t="shared" si="69"/>
        <v/>
      </c>
      <c r="CE72" s="26" t="str">
        <f t="shared" si="69"/>
        <v/>
      </c>
    </row>
    <row r="73" spans="1:83" ht="12" customHeight="1">
      <c r="A73" s="362">
        <v>70</v>
      </c>
      <c r="B73" s="21">
        <f>IF(情報!$C71="","",情報!$C71)</f>
        <v>224</v>
      </c>
      <c r="C73" s="22" t="str">
        <f t="shared" si="70"/>
        <v/>
      </c>
      <c r="D73" s="378" t="str">
        <f t="shared" si="62"/>
        <v/>
      </c>
      <c r="E73" s="379" t="str">
        <f t="shared" si="62"/>
        <v/>
      </c>
      <c r="F73" s="380" t="str">
        <f t="shared" si="62"/>
        <v/>
      </c>
      <c r="G73" s="26" t="str">
        <f t="shared" si="62"/>
        <v/>
      </c>
      <c r="H73" s="378" t="str">
        <f t="shared" si="62"/>
        <v/>
      </c>
      <c r="I73" s="379" t="str">
        <f t="shared" si="62"/>
        <v/>
      </c>
      <c r="J73" s="380" t="str">
        <f t="shared" si="62"/>
        <v/>
      </c>
      <c r="K73" s="26" t="str">
        <f t="shared" si="62"/>
        <v/>
      </c>
      <c r="L73" s="378" t="str">
        <f t="shared" si="62"/>
        <v/>
      </c>
      <c r="M73" s="379" t="str">
        <f t="shared" si="62"/>
        <v/>
      </c>
      <c r="N73" s="380" t="str">
        <f t="shared" si="63"/>
        <v/>
      </c>
      <c r="O73" s="26" t="str">
        <f t="shared" si="63"/>
        <v/>
      </c>
      <c r="P73" s="378" t="str">
        <f t="shared" si="63"/>
        <v/>
      </c>
      <c r="Q73" s="379" t="str">
        <f t="shared" si="63"/>
        <v/>
      </c>
      <c r="R73" s="380" t="str">
        <f t="shared" si="63"/>
        <v/>
      </c>
      <c r="S73" s="26" t="str">
        <f t="shared" si="63"/>
        <v/>
      </c>
      <c r="T73" s="378" t="str">
        <f t="shared" si="63"/>
        <v/>
      </c>
      <c r="U73" s="379" t="str">
        <f t="shared" si="63"/>
        <v/>
      </c>
      <c r="V73" s="380" t="str">
        <f t="shared" si="63"/>
        <v/>
      </c>
      <c r="W73" s="26" t="str">
        <f t="shared" si="63"/>
        <v/>
      </c>
      <c r="X73" s="378" t="str">
        <f t="shared" si="64"/>
        <v/>
      </c>
      <c r="Y73" s="379" t="str">
        <f t="shared" si="64"/>
        <v/>
      </c>
      <c r="Z73" s="380" t="str">
        <f t="shared" si="64"/>
        <v/>
      </c>
      <c r="AA73" s="26" t="str">
        <f t="shared" si="64"/>
        <v/>
      </c>
      <c r="AB73" s="378" t="str">
        <f t="shared" si="64"/>
        <v/>
      </c>
      <c r="AC73" s="379" t="str">
        <f t="shared" si="64"/>
        <v/>
      </c>
      <c r="AD73" s="380" t="str">
        <f t="shared" si="64"/>
        <v/>
      </c>
      <c r="AE73" s="26" t="str">
        <f t="shared" si="64"/>
        <v/>
      </c>
      <c r="AF73" s="378" t="str">
        <f t="shared" si="64"/>
        <v/>
      </c>
      <c r="AG73" s="379" t="str">
        <f t="shared" si="64"/>
        <v/>
      </c>
      <c r="AH73" s="380" t="str">
        <f t="shared" si="65"/>
        <v/>
      </c>
      <c r="AI73" s="26" t="str">
        <f t="shared" si="65"/>
        <v/>
      </c>
      <c r="AJ73" s="378" t="str">
        <f t="shared" si="65"/>
        <v/>
      </c>
      <c r="AK73" s="379" t="str">
        <f t="shared" si="65"/>
        <v/>
      </c>
      <c r="AL73" s="380" t="str">
        <f t="shared" si="65"/>
        <v/>
      </c>
      <c r="AM73" s="26" t="str">
        <f t="shared" si="65"/>
        <v/>
      </c>
      <c r="AN73" s="378" t="str">
        <f t="shared" si="65"/>
        <v/>
      </c>
      <c r="AO73" s="379" t="str">
        <f t="shared" si="65"/>
        <v/>
      </c>
      <c r="AP73" s="380" t="str">
        <f t="shared" si="65"/>
        <v/>
      </c>
      <c r="AQ73" s="26" t="str">
        <f t="shared" si="65"/>
        <v/>
      </c>
      <c r="AR73" s="378" t="str">
        <f t="shared" si="66"/>
        <v/>
      </c>
      <c r="AS73" s="379" t="str">
        <f t="shared" si="66"/>
        <v/>
      </c>
      <c r="AT73" s="380" t="str">
        <f t="shared" si="66"/>
        <v/>
      </c>
      <c r="AU73" s="26" t="str">
        <f t="shared" si="66"/>
        <v/>
      </c>
      <c r="AV73" s="378" t="str">
        <f t="shared" si="66"/>
        <v/>
      </c>
      <c r="AW73" s="379" t="str">
        <f t="shared" si="66"/>
        <v/>
      </c>
      <c r="AX73" s="380" t="str">
        <f t="shared" si="66"/>
        <v/>
      </c>
      <c r="AY73" s="26" t="str">
        <f t="shared" si="66"/>
        <v/>
      </c>
      <c r="AZ73" s="378" t="str">
        <f t="shared" si="66"/>
        <v/>
      </c>
      <c r="BA73" s="379" t="str">
        <f t="shared" si="66"/>
        <v/>
      </c>
      <c r="BB73" s="380" t="str">
        <f t="shared" si="67"/>
        <v/>
      </c>
      <c r="BC73" s="26" t="str">
        <f t="shared" si="67"/>
        <v/>
      </c>
      <c r="BD73" s="378" t="str">
        <f t="shared" si="67"/>
        <v/>
      </c>
      <c r="BE73" s="379" t="str">
        <f t="shared" si="67"/>
        <v/>
      </c>
      <c r="BF73" s="380" t="str">
        <f t="shared" si="67"/>
        <v/>
      </c>
      <c r="BG73" s="26" t="str">
        <f t="shared" si="67"/>
        <v/>
      </c>
      <c r="BH73" s="378" t="str">
        <f t="shared" si="67"/>
        <v/>
      </c>
      <c r="BI73" s="379" t="str">
        <f t="shared" si="67"/>
        <v/>
      </c>
      <c r="BJ73" s="380" t="str">
        <f t="shared" si="67"/>
        <v/>
      </c>
      <c r="BK73" s="26" t="str">
        <f t="shared" si="67"/>
        <v/>
      </c>
      <c r="BL73" s="378" t="str">
        <f t="shared" si="68"/>
        <v/>
      </c>
      <c r="BM73" s="379" t="str">
        <f t="shared" si="68"/>
        <v/>
      </c>
      <c r="BN73" s="380" t="str">
        <f t="shared" si="68"/>
        <v/>
      </c>
      <c r="BO73" s="26" t="str">
        <f t="shared" si="68"/>
        <v/>
      </c>
      <c r="BP73" s="378" t="str">
        <f t="shared" si="68"/>
        <v/>
      </c>
      <c r="BQ73" s="379" t="str">
        <f t="shared" si="68"/>
        <v/>
      </c>
      <c r="BR73" s="380" t="str">
        <f t="shared" si="68"/>
        <v/>
      </c>
      <c r="BS73" s="26" t="str">
        <f t="shared" si="68"/>
        <v/>
      </c>
      <c r="BT73" s="378" t="str">
        <f t="shared" si="68"/>
        <v/>
      </c>
      <c r="BU73" s="379" t="str">
        <f t="shared" si="68"/>
        <v/>
      </c>
      <c r="BV73" s="380" t="str">
        <f t="shared" si="69"/>
        <v/>
      </c>
      <c r="BW73" s="26" t="str">
        <f t="shared" si="69"/>
        <v/>
      </c>
      <c r="BX73" s="378" t="str">
        <f t="shared" si="69"/>
        <v/>
      </c>
      <c r="BY73" s="379" t="str">
        <f t="shared" si="69"/>
        <v/>
      </c>
      <c r="BZ73" s="380" t="str">
        <f t="shared" si="69"/>
        <v/>
      </c>
      <c r="CA73" s="26" t="str">
        <f t="shared" si="69"/>
        <v/>
      </c>
      <c r="CB73" s="378" t="str">
        <f t="shared" si="69"/>
        <v/>
      </c>
      <c r="CC73" s="379" t="str">
        <f t="shared" si="69"/>
        <v/>
      </c>
      <c r="CD73" s="380" t="str">
        <f t="shared" si="69"/>
        <v/>
      </c>
      <c r="CE73" s="26" t="str">
        <f t="shared" si="69"/>
        <v/>
      </c>
    </row>
    <row r="74" spans="1:83" ht="12" customHeight="1">
      <c r="A74" s="362">
        <v>71</v>
      </c>
      <c r="B74" s="27">
        <f>IF(情報!$C72="","",情報!$C72)</f>
        <v>225</v>
      </c>
      <c r="C74" s="28" t="str">
        <f t="shared" si="70"/>
        <v/>
      </c>
      <c r="D74" s="384" t="str">
        <f t="shared" si="62"/>
        <v/>
      </c>
      <c r="E74" s="385" t="str">
        <f t="shared" si="62"/>
        <v/>
      </c>
      <c r="F74" s="386" t="str">
        <f t="shared" si="62"/>
        <v/>
      </c>
      <c r="G74" s="32" t="str">
        <f t="shared" si="62"/>
        <v/>
      </c>
      <c r="H74" s="384" t="str">
        <f t="shared" si="62"/>
        <v/>
      </c>
      <c r="I74" s="385" t="str">
        <f t="shared" si="62"/>
        <v/>
      </c>
      <c r="J74" s="386" t="str">
        <f t="shared" si="62"/>
        <v/>
      </c>
      <c r="K74" s="32" t="str">
        <f t="shared" si="62"/>
        <v/>
      </c>
      <c r="L74" s="384" t="str">
        <f t="shared" si="62"/>
        <v/>
      </c>
      <c r="M74" s="385" t="str">
        <f t="shared" si="62"/>
        <v/>
      </c>
      <c r="N74" s="386" t="str">
        <f t="shared" si="63"/>
        <v/>
      </c>
      <c r="O74" s="32" t="str">
        <f t="shared" si="63"/>
        <v/>
      </c>
      <c r="P74" s="384" t="str">
        <f t="shared" si="63"/>
        <v/>
      </c>
      <c r="Q74" s="385" t="str">
        <f t="shared" si="63"/>
        <v/>
      </c>
      <c r="R74" s="386" t="str">
        <f t="shared" si="63"/>
        <v/>
      </c>
      <c r="S74" s="32" t="str">
        <f t="shared" si="63"/>
        <v/>
      </c>
      <c r="T74" s="384" t="str">
        <f t="shared" si="63"/>
        <v/>
      </c>
      <c r="U74" s="385" t="str">
        <f t="shared" si="63"/>
        <v/>
      </c>
      <c r="V74" s="386" t="str">
        <f t="shared" si="63"/>
        <v/>
      </c>
      <c r="W74" s="32" t="str">
        <f t="shared" si="63"/>
        <v/>
      </c>
      <c r="X74" s="384" t="str">
        <f t="shared" si="64"/>
        <v/>
      </c>
      <c r="Y74" s="385" t="str">
        <f t="shared" si="64"/>
        <v/>
      </c>
      <c r="Z74" s="386" t="str">
        <f t="shared" si="64"/>
        <v/>
      </c>
      <c r="AA74" s="32" t="str">
        <f t="shared" si="64"/>
        <v/>
      </c>
      <c r="AB74" s="384" t="str">
        <f t="shared" si="64"/>
        <v/>
      </c>
      <c r="AC74" s="385" t="str">
        <f t="shared" si="64"/>
        <v/>
      </c>
      <c r="AD74" s="386" t="str">
        <f t="shared" si="64"/>
        <v/>
      </c>
      <c r="AE74" s="32" t="str">
        <f t="shared" si="64"/>
        <v/>
      </c>
      <c r="AF74" s="384" t="str">
        <f t="shared" si="64"/>
        <v/>
      </c>
      <c r="AG74" s="385" t="str">
        <f t="shared" si="64"/>
        <v/>
      </c>
      <c r="AH74" s="386" t="str">
        <f t="shared" si="65"/>
        <v/>
      </c>
      <c r="AI74" s="32" t="str">
        <f t="shared" si="65"/>
        <v/>
      </c>
      <c r="AJ74" s="384" t="str">
        <f t="shared" si="65"/>
        <v/>
      </c>
      <c r="AK74" s="385" t="str">
        <f t="shared" si="65"/>
        <v/>
      </c>
      <c r="AL74" s="386" t="str">
        <f t="shared" si="65"/>
        <v/>
      </c>
      <c r="AM74" s="32" t="str">
        <f t="shared" si="65"/>
        <v/>
      </c>
      <c r="AN74" s="384" t="str">
        <f t="shared" si="65"/>
        <v/>
      </c>
      <c r="AO74" s="385" t="str">
        <f t="shared" si="65"/>
        <v/>
      </c>
      <c r="AP74" s="386" t="str">
        <f t="shared" si="65"/>
        <v/>
      </c>
      <c r="AQ74" s="32" t="str">
        <f t="shared" si="65"/>
        <v/>
      </c>
      <c r="AR74" s="384" t="str">
        <f t="shared" si="66"/>
        <v/>
      </c>
      <c r="AS74" s="385" t="str">
        <f t="shared" si="66"/>
        <v/>
      </c>
      <c r="AT74" s="386" t="str">
        <f t="shared" si="66"/>
        <v/>
      </c>
      <c r="AU74" s="32" t="str">
        <f t="shared" si="66"/>
        <v/>
      </c>
      <c r="AV74" s="384" t="str">
        <f t="shared" si="66"/>
        <v/>
      </c>
      <c r="AW74" s="385" t="str">
        <f t="shared" si="66"/>
        <v/>
      </c>
      <c r="AX74" s="386" t="str">
        <f t="shared" si="66"/>
        <v/>
      </c>
      <c r="AY74" s="32" t="str">
        <f t="shared" si="66"/>
        <v/>
      </c>
      <c r="AZ74" s="384" t="str">
        <f t="shared" si="66"/>
        <v/>
      </c>
      <c r="BA74" s="385" t="str">
        <f t="shared" si="66"/>
        <v/>
      </c>
      <c r="BB74" s="386" t="str">
        <f t="shared" si="67"/>
        <v/>
      </c>
      <c r="BC74" s="32" t="str">
        <f t="shared" si="67"/>
        <v/>
      </c>
      <c r="BD74" s="384" t="str">
        <f t="shared" si="67"/>
        <v/>
      </c>
      <c r="BE74" s="385" t="str">
        <f t="shared" si="67"/>
        <v/>
      </c>
      <c r="BF74" s="386" t="str">
        <f t="shared" si="67"/>
        <v/>
      </c>
      <c r="BG74" s="32" t="str">
        <f t="shared" si="67"/>
        <v/>
      </c>
      <c r="BH74" s="384" t="str">
        <f t="shared" si="67"/>
        <v/>
      </c>
      <c r="BI74" s="385" t="str">
        <f t="shared" si="67"/>
        <v/>
      </c>
      <c r="BJ74" s="386" t="str">
        <f t="shared" si="67"/>
        <v/>
      </c>
      <c r="BK74" s="32" t="str">
        <f t="shared" si="67"/>
        <v/>
      </c>
      <c r="BL74" s="384" t="str">
        <f t="shared" si="68"/>
        <v/>
      </c>
      <c r="BM74" s="385" t="str">
        <f t="shared" si="68"/>
        <v/>
      </c>
      <c r="BN74" s="386" t="str">
        <f t="shared" si="68"/>
        <v/>
      </c>
      <c r="BO74" s="32" t="str">
        <f t="shared" si="68"/>
        <v/>
      </c>
      <c r="BP74" s="384" t="str">
        <f t="shared" si="68"/>
        <v/>
      </c>
      <c r="BQ74" s="385" t="str">
        <f t="shared" si="68"/>
        <v/>
      </c>
      <c r="BR74" s="386" t="str">
        <f t="shared" si="68"/>
        <v/>
      </c>
      <c r="BS74" s="32" t="str">
        <f t="shared" si="68"/>
        <v/>
      </c>
      <c r="BT74" s="384" t="str">
        <f t="shared" si="68"/>
        <v/>
      </c>
      <c r="BU74" s="385" t="str">
        <f t="shared" si="68"/>
        <v/>
      </c>
      <c r="BV74" s="386" t="str">
        <f t="shared" si="69"/>
        <v/>
      </c>
      <c r="BW74" s="32" t="str">
        <f t="shared" si="69"/>
        <v/>
      </c>
      <c r="BX74" s="384" t="str">
        <f t="shared" si="69"/>
        <v/>
      </c>
      <c r="BY74" s="385" t="str">
        <f t="shared" si="69"/>
        <v/>
      </c>
      <c r="BZ74" s="386" t="str">
        <f t="shared" si="69"/>
        <v/>
      </c>
      <c r="CA74" s="32" t="str">
        <f t="shared" si="69"/>
        <v/>
      </c>
      <c r="CB74" s="384" t="str">
        <f t="shared" si="69"/>
        <v/>
      </c>
      <c r="CC74" s="385" t="str">
        <f t="shared" si="69"/>
        <v/>
      </c>
      <c r="CD74" s="386" t="str">
        <f t="shared" si="69"/>
        <v/>
      </c>
      <c r="CE74" s="32" t="str">
        <f t="shared" si="69"/>
        <v/>
      </c>
    </row>
    <row r="75" spans="1:83" ht="12" customHeight="1">
      <c r="A75" s="362">
        <v>72</v>
      </c>
      <c r="B75" s="33">
        <f>IF(情報!$C73="","",情報!$C73)</f>
        <v>226</v>
      </c>
      <c r="C75" s="34" t="str">
        <f t="shared" si="70"/>
        <v/>
      </c>
      <c r="D75" s="390" t="str">
        <f t="shared" ref="D75:M84" si="71">IF(VLOOKUP($B75,テ定期,D$1,FALSE)="","",VLOOKUP($B75,テ定期,D$1,FALSE))</f>
        <v/>
      </c>
      <c r="E75" s="391" t="str">
        <f t="shared" si="71"/>
        <v/>
      </c>
      <c r="F75" s="392" t="str">
        <f t="shared" si="71"/>
        <v/>
      </c>
      <c r="G75" s="38" t="str">
        <f t="shared" si="71"/>
        <v/>
      </c>
      <c r="H75" s="390" t="str">
        <f t="shared" si="71"/>
        <v/>
      </c>
      <c r="I75" s="391" t="str">
        <f t="shared" si="71"/>
        <v/>
      </c>
      <c r="J75" s="392" t="str">
        <f t="shared" si="71"/>
        <v/>
      </c>
      <c r="K75" s="38" t="str">
        <f t="shared" si="71"/>
        <v/>
      </c>
      <c r="L75" s="390" t="str">
        <f t="shared" si="71"/>
        <v/>
      </c>
      <c r="M75" s="391" t="str">
        <f t="shared" si="71"/>
        <v/>
      </c>
      <c r="N75" s="392" t="str">
        <f t="shared" ref="N75:W84" si="72">IF(VLOOKUP($B75,テ定期,N$1,FALSE)="","",VLOOKUP($B75,テ定期,N$1,FALSE))</f>
        <v/>
      </c>
      <c r="O75" s="38" t="str">
        <f t="shared" si="72"/>
        <v/>
      </c>
      <c r="P75" s="390" t="str">
        <f t="shared" si="72"/>
        <v/>
      </c>
      <c r="Q75" s="391" t="str">
        <f t="shared" si="72"/>
        <v/>
      </c>
      <c r="R75" s="392" t="str">
        <f t="shared" si="72"/>
        <v/>
      </c>
      <c r="S75" s="38" t="str">
        <f t="shared" si="72"/>
        <v/>
      </c>
      <c r="T75" s="390" t="str">
        <f t="shared" si="72"/>
        <v/>
      </c>
      <c r="U75" s="391" t="str">
        <f t="shared" si="72"/>
        <v/>
      </c>
      <c r="V75" s="392" t="str">
        <f t="shared" si="72"/>
        <v/>
      </c>
      <c r="W75" s="38" t="str">
        <f t="shared" si="72"/>
        <v/>
      </c>
      <c r="X75" s="390" t="str">
        <f t="shared" ref="X75:AG84" si="73">IF(VLOOKUP($B75,テ実力,X$1,FALSE)="","",VLOOKUP($B75,テ実力,X$1,FALSE))</f>
        <v/>
      </c>
      <c r="Y75" s="391" t="str">
        <f t="shared" si="73"/>
        <v/>
      </c>
      <c r="Z75" s="392" t="str">
        <f t="shared" si="73"/>
        <v/>
      </c>
      <c r="AA75" s="38" t="str">
        <f t="shared" si="73"/>
        <v/>
      </c>
      <c r="AB75" s="390" t="str">
        <f t="shared" si="73"/>
        <v/>
      </c>
      <c r="AC75" s="391" t="str">
        <f t="shared" si="73"/>
        <v/>
      </c>
      <c r="AD75" s="392" t="str">
        <f t="shared" si="73"/>
        <v/>
      </c>
      <c r="AE75" s="38" t="str">
        <f t="shared" si="73"/>
        <v/>
      </c>
      <c r="AF75" s="390" t="str">
        <f t="shared" si="73"/>
        <v/>
      </c>
      <c r="AG75" s="391" t="str">
        <f t="shared" si="73"/>
        <v/>
      </c>
      <c r="AH75" s="392" t="str">
        <f t="shared" ref="AH75:AQ84" si="74">IF(VLOOKUP($B75,テ実力,AH$1,FALSE)="","",VLOOKUP($B75,テ実力,AH$1,FALSE))</f>
        <v/>
      </c>
      <c r="AI75" s="38" t="str">
        <f t="shared" si="74"/>
        <v/>
      </c>
      <c r="AJ75" s="390" t="str">
        <f t="shared" si="74"/>
        <v/>
      </c>
      <c r="AK75" s="391" t="str">
        <f t="shared" si="74"/>
        <v/>
      </c>
      <c r="AL75" s="392" t="str">
        <f t="shared" si="74"/>
        <v/>
      </c>
      <c r="AM75" s="38" t="str">
        <f t="shared" si="74"/>
        <v/>
      </c>
      <c r="AN75" s="390" t="str">
        <f t="shared" si="74"/>
        <v/>
      </c>
      <c r="AO75" s="391" t="str">
        <f t="shared" si="74"/>
        <v/>
      </c>
      <c r="AP75" s="392" t="str">
        <f t="shared" si="74"/>
        <v/>
      </c>
      <c r="AQ75" s="38" t="str">
        <f t="shared" si="74"/>
        <v/>
      </c>
      <c r="AR75" s="390" t="str">
        <f t="shared" ref="AR75:BA84" si="75">IF(VLOOKUP($B75,テ課題,AR$1,FALSE)="","",VLOOKUP($B75,テ課題,AR$1,FALSE))</f>
        <v/>
      </c>
      <c r="AS75" s="391" t="str">
        <f t="shared" si="75"/>
        <v/>
      </c>
      <c r="AT75" s="392" t="str">
        <f t="shared" si="75"/>
        <v/>
      </c>
      <c r="AU75" s="38" t="str">
        <f t="shared" si="75"/>
        <v/>
      </c>
      <c r="AV75" s="390" t="str">
        <f t="shared" si="75"/>
        <v/>
      </c>
      <c r="AW75" s="391" t="str">
        <f t="shared" si="75"/>
        <v/>
      </c>
      <c r="AX75" s="392" t="str">
        <f t="shared" si="75"/>
        <v/>
      </c>
      <c r="AY75" s="38" t="str">
        <f t="shared" si="75"/>
        <v/>
      </c>
      <c r="AZ75" s="390" t="str">
        <f t="shared" si="75"/>
        <v/>
      </c>
      <c r="BA75" s="391" t="str">
        <f t="shared" si="75"/>
        <v/>
      </c>
      <c r="BB75" s="392" t="str">
        <f t="shared" ref="BB75:BK84" si="76">IF(VLOOKUP($B75,テ課題,BB$1,FALSE)="","",VLOOKUP($B75,テ課題,BB$1,FALSE))</f>
        <v/>
      </c>
      <c r="BC75" s="38" t="str">
        <f t="shared" si="76"/>
        <v/>
      </c>
      <c r="BD75" s="390" t="str">
        <f t="shared" si="76"/>
        <v/>
      </c>
      <c r="BE75" s="391" t="str">
        <f t="shared" si="76"/>
        <v/>
      </c>
      <c r="BF75" s="392" t="str">
        <f t="shared" si="76"/>
        <v/>
      </c>
      <c r="BG75" s="38" t="str">
        <f t="shared" si="76"/>
        <v/>
      </c>
      <c r="BH75" s="390" t="str">
        <f t="shared" si="76"/>
        <v/>
      </c>
      <c r="BI75" s="391" t="str">
        <f t="shared" si="76"/>
        <v/>
      </c>
      <c r="BJ75" s="392" t="str">
        <f t="shared" si="76"/>
        <v/>
      </c>
      <c r="BK75" s="38" t="str">
        <f t="shared" si="76"/>
        <v/>
      </c>
      <c r="BL75" s="390" t="str">
        <f t="shared" ref="BL75:BU84" si="77">IF(VLOOKUP($B75,テ課題,BL$1,FALSE)="","",VLOOKUP($B75,テ課題,BL$1,FALSE))</f>
        <v/>
      </c>
      <c r="BM75" s="391" t="str">
        <f t="shared" si="77"/>
        <v/>
      </c>
      <c r="BN75" s="392" t="str">
        <f t="shared" si="77"/>
        <v/>
      </c>
      <c r="BO75" s="38" t="str">
        <f t="shared" si="77"/>
        <v/>
      </c>
      <c r="BP75" s="390" t="str">
        <f t="shared" si="77"/>
        <v/>
      </c>
      <c r="BQ75" s="391" t="str">
        <f t="shared" si="77"/>
        <v/>
      </c>
      <c r="BR75" s="392" t="str">
        <f t="shared" si="77"/>
        <v/>
      </c>
      <c r="BS75" s="38" t="str">
        <f t="shared" si="77"/>
        <v/>
      </c>
      <c r="BT75" s="390" t="str">
        <f t="shared" si="77"/>
        <v/>
      </c>
      <c r="BU75" s="391" t="str">
        <f t="shared" si="77"/>
        <v/>
      </c>
      <c r="BV75" s="392" t="str">
        <f t="shared" ref="BV75:CE84" si="78">IF(VLOOKUP($B75,テ課題,BV$1,FALSE)="","",VLOOKUP($B75,テ課題,BV$1,FALSE))</f>
        <v/>
      </c>
      <c r="BW75" s="38" t="str">
        <f t="shared" si="78"/>
        <v/>
      </c>
      <c r="BX75" s="390" t="str">
        <f t="shared" si="78"/>
        <v/>
      </c>
      <c r="BY75" s="391" t="str">
        <f t="shared" si="78"/>
        <v/>
      </c>
      <c r="BZ75" s="392" t="str">
        <f t="shared" si="78"/>
        <v/>
      </c>
      <c r="CA75" s="38" t="str">
        <f t="shared" si="78"/>
        <v/>
      </c>
      <c r="CB75" s="390" t="str">
        <f t="shared" si="78"/>
        <v/>
      </c>
      <c r="CC75" s="391" t="str">
        <f t="shared" si="78"/>
        <v/>
      </c>
      <c r="CD75" s="392" t="str">
        <f t="shared" si="78"/>
        <v/>
      </c>
      <c r="CE75" s="38" t="str">
        <f t="shared" si="78"/>
        <v/>
      </c>
    </row>
    <row r="76" spans="1:83" ht="12" customHeight="1">
      <c r="A76" s="362">
        <v>73</v>
      </c>
      <c r="B76" s="21">
        <f>IF(情報!$C74="","",情報!$C74)</f>
        <v>227</v>
      </c>
      <c r="C76" s="22" t="str">
        <f t="shared" si="70"/>
        <v/>
      </c>
      <c r="D76" s="378" t="str">
        <f t="shared" si="71"/>
        <v/>
      </c>
      <c r="E76" s="379" t="str">
        <f t="shared" si="71"/>
        <v/>
      </c>
      <c r="F76" s="380" t="str">
        <f t="shared" si="71"/>
        <v/>
      </c>
      <c r="G76" s="26" t="str">
        <f t="shared" si="71"/>
        <v/>
      </c>
      <c r="H76" s="378" t="str">
        <f t="shared" si="71"/>
        <v/>
      </c>
      <c r="I76" s="379" t="str">
        <f t="shared" si="71"/>
        <v/>
      </c>
      <c r="J76" s="380" t="str">
        <f t="shared" si="71"/>
        <v/>
      </c>
      <c r="K76" s="26" t="str">
        <f t="shared" si="71"/>
        <v/>
      </c>
      <c r="L76" s="378" t="str">
        <f t="shared" si="71"/>
        <v/>
      </c>
      <c r="M76" s="379" t="str">
        <f t="shared" si="71"/>
        <v/>
      </c>
      <c r="N76" s="380" t="str">
        <f t="shared" si="72"/>
        <v/>
      </c>
      <c r="O76" s="26" t="str">
        <f t="shared" si="72"/>
        <v/>
      </c>
      <c r="P76" s="378" t="str">
        <f t="shared" si="72"/>
        <v/>
      </c>
      <c r="Q76" s="379" t="str">
        <f t="shared" si="72"/>
        <v/>
      </c>
      <c r="R76" s="380" t="str">
        <f t="shared" si="72"/>
        <v/>
      </c>
      <c r="S76" s="26" t="str">
        <f t="shared" si="72"/>
        <v/>
      </c>
      <c r="T76" s="378" t="str">
        <f t="shared" si="72"/>
        <v/>
      </c>
      <c r="U76" s="379" t="str">
        <f t="shared" si="72"/>
        <v/>
      </c>
      <c r="V76" s="380" t="str">
        <f t="shared" si="72"/>
        <v/>
      </c>
      <c r="W76" s="26" t="str">
        <f t="shared" si="72"/>
        <v/>
      </c>
      <c r="X76" s="378" t="str">
        <f t="shared" si="73"/>
        <v/>
      </c>
      <c r="Y76" s="379" t="str">
        <f t="shared" si="73"/>
        <v/>
      </c>
      <c r="Z76" s="380" t="str">
        <f t="shared" si="73"/>
        <v/>
      </c>
      <c r="AA76" s="26" t="str">
        <f t="shared" si="73"/>
        <v/>
      </c>
      <c r="AB76" s="378" t="str">
        <f t="shared" si="73"/>
        <v/>
      </c>
      <c r="AC76" s="379" t="str">
        <f t="shared" si="73"/>
        <v/>
      </c>
      <c r="AD76" s="380" t="str">
        <f t="shared" si="73"/>
        <v/>
      </c>
      <c r="AE76" s="26" t="str">
        <f t="shared" si="73"/>
        <v/>
      </c>
      <c r="AF76" s="378" t="str">
        <f t="shared" si="73"/>
        <v/>
      </c>
      <c r="AG76" s="379" t="str">
        <f t="shared" si="73"/>
        <v/>
      </c>
      <c r="AH76" s="380" t="str">
        <f t="shared" si="74"/>
        <v/>
      </c>
      <c r="AI76" s="26" t="str">
        <f t="shared" si="74"/>
        <v/>
      </c>
      <c r="AJ76" s="378" t="str">
        <f t="shared" si="74"/>
        <v/>
      </c>
      <c r="AK76" s="379" t="str">
        <f t="shared" si="74"/>
        <v/>
      </c>
      <c r="AL76" s="380" t="str">
        <f t="shared" si="74"/>
        <v/>
      </c>
      <c r="AM76" s="26" t="str">
        <f t="shared" si="74"/>
        <v/>
      </c>
      <c r="AN76" s="378" t="str">
        <f t="shared" si="74"/>
        <v/>
      </c>
      <c r="AO76" s="379" t="str">
        <f t="shared" si="74"/>
        <v/>
      </c>
      <c r="AP76" s="380" t="str">
        <f t="shared" si="74"/>
        <v/>
      </c>
      <c r="AQ76" s="26" t="str">
        <f t="shared" si="74"/>
        <v/>
      </c>
      <c r="AR76" s="378" t="str">
        <f t="shared" si="75"/>
        <v/>
      </c>
      <c r="AS76" s="379" t="str">
        <f t="shared" si="75"/>
        <v/>
      </c>
      <c r="AT76" s="380" t="str">
        <f t="shared" si="75"/>
        <v/>
      </c>
      <c r="AU76" s="26" t="str">
        <f t="shared" si="75"/>
        <v/>
      </c>
      <c r="AV76" s="378" t="str">
        <f t="shared" si="75"/>
        <v/>
      </c>
      <c r="AW76" s="379" t="str">
        <f t="shared" si="75"/>
        <v/>
      </c>
      <c r="AX76" s="380" t="str">
        <f t="shared" si="75"/>
        <v/>
      </c>
      <c r="AY76" s="26" t="str">
        <f t="shared" si="75"/>
        <v/>
      </c>
      <c r="AZ76" s="378" t="str">
        <f t="shared" si="75"/>
        <v/>
      </c>
      <c r="BA76" s="379" t="str">
        <f t="shared" si="75"/>
        <v/>
      </c>
      <c r="BB76" s="380" t="str">
        <f t="shared" si="76"/>
        <v/>
      </c>
      <c r="BC76" s="26" t="str">
        <f t="shared" si="76"/>
        <v/>
      </c>
      <c r="BD76" s="378" t="str">
        <f t="shared" si="76"/>
        <v/>
      </c>
      <c r="BE76" s="379" t="str">
        <f t="shared" si="76"/>
        <v/>
      </c>
      <c r="BF76" s="380" t="str">
        <f t="shared" si="76"/>
        <v/>
      </c>
      <c r="BG76" s="26" t="str">
        <f t="shared" si="76"/>
        <v/>
      </c>
      <c r="BH76" s="378" t="str">
        <f t="shared" si="76"/>
        <v/>
      </c>
      <c r="BI76" s="379" t="str">
        <f t="shared" si="76"/>
        <v/>
      </c>
      <c r="BJ76" s="380" t="str">
        <f t="shared" si="76"/>
        <v/>
      </c>
      <c r="BK76" s="26" t="str">
        <f t="shared" si="76"/>
        <v/>
      </c>
      <c r="BL76" s="378" t="str">
        <f t="shared" si="77"/>
        <v/>
      </c>
      <c r="BM76" s="379" t="str">
        <f t="shared" si="77"/>
        <v/>
      </c>
      <c r="BN76" s="380" t="str">
        <f t="shared" si="77"/>
        <v/>
      </c>
      <c r="BO76" s="26" t="str">
        <f t="shared" si="77"/>
        <v/>
      </c>
      <c r="BP76" s="378" t="str">
        <f t="shared" si="77"/>
        <v/>
      </c>
      <c r="BQ76" s="379" t="str">
        <f t="shared" si="77"/>
        <v/>
      </c>
      <c r="BR76" s="380" t="str">
        <f t="shared" si="77"/>
        <v/>
      </c>
      <c r="BS76" s="26" t="str">
        <f t="shared" si="77"/>
        <v/>
      </c>
      <c r="BT76" s="378" t="str">
        <f t="shared" si="77"/>
        <v/>
      </c>
      <c r="BU76" s="379" t="str">
        <f t="shared" si="77"/>
        <v/>
      </c>
      <c r="BV76" s="380" t="str">
        <f t="shared" si="78"/>
        <v/>
      </c>
      <c r="BW76" s="26" t="str">
        <f t="shared" si="78"/>
        <v/>
      </c>
      <c r="BX76" s="378" t="str">
        <f t="shared" si="78"/>
        <v/>
      </c>
      <c r="BY76" s="379" t="str">
        <f t="shared" si="78"/>
        <v/>
      </c>
      <c r="BZ76" s="380" t="str">
        <f t="shared" si="78"/>
        <v/>
      </c>
      <c r="CA76" s="26" t="str">
        <f t="shared" si="78"/>
        <v/>
      </c>
      <c r="CB76" s="378" t="str">
        <f t="shared" si="78"/>
        <v/>
      </c>
      <c r="CC76" s="379" t="str">
        <f t="shared" si="78"/>
        <v/>
      </c>
      <c r="CD76" s="380" t="str">
        <f t="shared" si="78"/>
        <v/>
      </c>
      <c r="CE76" s="26" t="str">
        <f t="shared" si="78"/>
        <v/>
      </c>
    </row>
    <row r="77" spans="1:83" ht="12" customHeight="1">
      <c r="A77" s="362">
        <v>74</v>
      </c>
      <c r="B77" s="21">
        <f>IF(情報!$C75="","",情報!$C75)</f>
        <v>228</v>
      </c>
      <c r="C77" s="22" t="str">
        <f t="shared" si="70"/>
        <v/>
      </c>
      <c r="D77" s="378" t="str">
        <f t="shared" si="71"/>
        <v/>
      </c>
      <c r="E77" s="379" t="str">
        <f t="shared" si="71"/>
        <v/>
      </c>
      <c r="F77" s="380" t="str">
        <f t="shared" si="71"/>
        <v/>
      </c>
      <c r="G77" s="26" t="str">
        <f t="shared" si="71"/>
        <v/>
      </c>
      <c r="H77" s="378" t="str">
        <f t="shared" si="71"/>
        <v/>
      </c>
      <c r="I77" s="379" t="str">
        <f t="shared" si="71"/>
        <v/>
      </c>
      <c r="J77" s="380" t="str">
        <f t="shared" si="71"/>
        <v/>
      </c>
      <c r="K77" s="26" t="str">
        <f t="shared" si="71"/>
        <v/>
      </c>
      <c r="L77" s="378" t="str">
        <f t="shared" si="71"/>
        <v/>
      </c>
      <c r="M77" s="379" t="str">
        <f t="shared" si="71"/>
        <v/>
      </c>
      <c r="N77" s="380" t="str">
        <f t="shared" si="72"/>
        <v/>
      </c>
      <c r="O77" s="26" t="str">
        <f t="shared" si="72"/>
        <v/>
      </c>
      <c r="P77" s="378" t="str">
        <f t="shared" si="72"/>
        <v/>
      </c>
      <c r="Q77" s="379" t="str">
        <f t="shared" si="72"/>
        <v/>
      </c>
      <c r="R77" s="380" t="str">
        <f t="shared" si="72"/>
        <v/>
      </c>
      <c r="S77" s="26" t="str">
        <f t="shared" si="72"/>
        <v/>
      </c>
      <c r="T77" s="378" t="str">
        <f t="shared" si="72"/>
        <v/>
      </c>
      <c r="U77" s="379" t="str">
        <f t="shared" si="72"/>
        <v/>
      </c>
      <c r="V77" s="380" t="str">
        <f t="shared" si="72"/>
        <v/>
      </c>
      <c r="W77" s="26" t="str">
        <f t="shared" si="72"/>
        <v/>
      </c>
      <c r="X77" s="378" t="str">
        <f t="shared" si="73"/>
        <v/>
      </c>
      <c r="Y77" s="379" t="str">
        <f t="shared" si="73"/>
        <v/>
      </c>
      <c r="Z77" s="380" t="str">
        <f t="shared" si="73"/>
        <v/>
      </c>
      <c r="AA77" s="26" t="str">
        <f t="shared" si="73"/>
        <v/>
      </c>
      <c r="AB77" s="378" t="str">
        <f t="shared" si="73"/>
        <v/>
      </c>
      <c r="AC77" s="379" t="str">
        <f t="shared" si="73"/>
        <v/>
      </c>
      <c r="AD77" s="380" t="str">
        <f t="shared" si="73"/>
        <v/>
      </c>
      <c r="AE77" s="26" t="str">
        <f t="shared" si="73"/>
        <v/>
      </c>
      <c r="AF77" s="378" t="str">
        <f t="shared" si="73"/>
        <v/>
      </c>
      <c r="AG77" s="379" t="str">
        <f t="shared" si="73"/>
        <v/>
      </c>
      <c r="AH77" s="380" t="str">
        <f t="shared" si="74"/>
        <v/>
      </c>
      <c r="AI77" s="26" t="str">
        <f t="shared" si="74"/>
        <v/>
      </c>
      <c r="AJ77" s="378" t="str">
        <f t="shared" si="74"/>
        <v/>
      </c>
      <c r="AK77" s="379" t="str">
        <f t="shared" si="74"/>
        <v/>
      </c>
      <c r="AL77" s="380" t="str">
        <f t="shared" si="74"/>
        <v/>
      </c>
      <c r="AM77" s="26" t="str">
        <f t="shared" si="74"/>
        <v/>
      </c>
      <c r="AN77" s="378" t="str">
        <f t="shared" si="74"/>
        <v/>
      </c>
      <c r="AO77" s="379" t="str">
        <f t="shared" si="74"/>
        <v/>
      </c>
      <c r="AP77" s="380" t="str">
        <f t="shared" si="74"/>
        <v/>
      </c>
      <c r="AQ77" s="26" t="str">
        <f t="shared" si="74"/>
        <v/>
      </c>
      <c r="AR77" s="378" t="str">
        <f t="shared" si="75"/>
        <v/>
      </c>
      <c r="AS77" s="379" t="str">
        <f t="shared" si="75"/>
        <v/>
      </c>
      <c r="AT77" s="380" t="str">
        <f t="shared" si="75"/>
        <v/>
      </c>
      <c r="AU77" s="26" t="str">
        <f t="shared" si="75"/>
        <v/>
      </c>
      <c r="AV77" s="378" t="str">
        <f t="shared" si="75"/>
        <v/>
      </c>
      <c r="AW77" s="379" t="str">
        <f t="shared" si="75"/>
        <v/>
      </c>
      <c r="AX77" s="380" t="str">
        <f t="shared" si="75"/>
        <v/>
      </c>
      <c r="AY77" s="26" t="str">
        <f t="shared" si="75"/>
        <v/>
      </c>
      <c r="AZ77" s="378" t="str">
        <f t="shared" si="75"/>
        <v/>
      </c>
      <c r="BA77" s="379" t="str">
        <f t="shared" si="75"/>
        <v/>
      </c>
      <c r="BB77" s="380" t="str">
        <f t="shared" si="76"/>
        <v/>
      </c>
      <c r="BC77" s="26" t="str">
        <f t="shared" si="76"/>
        <v/>
      </c>
      <c r="BD77" s="378" t="str">
        <f t="shared" si="76"/>
        <v/>
      </c>
      <c r="BE77" s="379" t="str">
        <f t="shared" si="76"/>
        <v/>
      </c>
      <c r="BF77" s="380" t="str">
        <f t="shared" si="76"/>
        <v/>
      </c>
      <c r="BG77" s="26" t="str">
        <f t="shared" si="76"/>
        <v/>
      </c>
      <c r="BH77" s="378" t="str">
        <f t="shared" si="76"/>
        <v/>
      </c>
      <c r="BI77" s="379" t="str">
        <f t="shared" si="76"/>
        <v/>
      </c>
      <c r="BJ77" s="380" t="str">
        <f t="shared" si="76"/>
        <v/>
      </c>
      <c r="BK77" s="26" t="str">
        <f t="shared" si="76"/>
        <v/>
      </c>
      <c r="BL77" s="378" t="str">
        <f t="shared" si="77"/>
        <v/>
      </c>
      <c r="BM77" s="379" t="str">
        <f t="shared" si="77"/>
        <v/>
      </c>
      <c r="BN77" s="380" t="str">
        <f t="shared" si="77"/>
        <v/>
      </c>
      <c r="BO77" s="26" t="str">
        <f t="shared" si="77"/>
        <v/>
      </c>
      <c r="BP77" s="378" t="str">
        <f t="shared" si="77"/>
        <v/>
      </c>
      <c r="BQ77" s="379" t="str">
        <f t="shared" si="77"/>
        <v/>
      </c>
      <c r="BR77" s="380" t="str">
        <f t="shared" si="77"/>
        <v/>
      </c>
      <c r="BS77" s="26" t="str">
        <f t="shared" si="77"/>
        <v/>
      </c>
      <c r="BT77" s="378" t="str">
        <f t="shared" si="77"/>
        <v/>
      </c>
      <c r="BU77" s="379" t="str">
        <f t="shared" si="77"/>
        <v/>
      </c>
      <c r="BV77" s="380" t="str">
        <f t="shared" si="78"/>
        <v/>
      </c>
      <c r="BW77" s="26" t="str">
        <f t="shared" si="78"/>
        <v/>
      </c>
      <c r="BX77" s="378" t="str">
        <f t="shared" si="78"/>
        <v/>
      </c>
      <c r="BY77" s="379" t="str">
        <f t="shared" si="78"/>
        <v/>
      </c>
      <c r="BZ77" s="380" t="str">
        <f t="shared" si="78"/>
        <v/>
      </c>
      <c r="CA77" s="26" t="str">
        <f t="shared" si="78"/>
        <v/>
      </c>
      <c r="CB77" s="378" t="str">
        <f t="shared" si="78"/>
        <v/>
      </c>
      <c r="CC77" s="379" t="str">
        <f t="shared" si="78"/>
        <v/>
      </c>
      <c r="CD77" s="380" t="str">
        <f t="shared" si="78"/>
        <v/>
      </c>
      <c r="CE77" s="26" t="str">
        <f t="shared" si="78"/>
        <v/>
      </c>
    </row>
    <row r="78" spans="1:83" ht="12" customHeight="1">
      <c r="A78" s="362">
        <v>75</v>
      </c>
      <c r="B78" s="21">
        <f>IF(情報!$C76="","",情報!$C76)</f>
        <v>229</v>
      </c>
      <c r="C78" s="22" t="str">
        <f t="shared" si="70"/>
        <v/>
      </c>
      <c r="D78" s="378" t="str">
        <f t="shared" si="71"/>
        <v/>
      </c>
      <c r="E78" s="379" t="str">
        <f t="shared" si="71"/>
        <v/>
      </c>
      <c r="F78" s="380" t="str">
        <f t="shared" si="71"/>
        <v/>
      </c>
      <c r="G78" s="26" t="str">
        <f t="shared" si="71"/>
        <v/>
      </c>
      <c r="H78" s="378" t="str">
        <f t="shared" si="71"/>
        <v/>
      </c>
      <c r="I78" s="379" t="str">
        <f t="shared" si="71"/>
        <v/>
      </c>
      <c r="J78" s="380" t="str">
        <f t="shared" si="71"/>
        <v/>
      </c>
      <c r="K78" s="26" t="str">
        <f t="shared" si="71"/>
        <v/>
      </c>
      <c r="L78" s="378" t="str">
        <f t="shared" si="71"/>
        <v/>
      </c>
      <c r="M78" s="379" t="str">
        <f t="shared" si="71"/>
        <v/>
      </c>
      <c r="N78" s="380" t="str">
        <f t="shared" si="72"/>
        <v/>
      </c>
      <c r="O78" s="26" t="str">
        <f t="shared" si="72"/>
        <v/>
      </c>
      <c r="P78" s="378" t="str">
        <f t="shared" si="72"/>
        <v/>
      </c>
      <c r="Q78" s="379" t="str">
        <f t="shared" si="72"/>
        <v/>
      </c>
      <c r="R78" s="380" t="str">
        <f t="shared" si="72"/>
        <v/>
      </c>
      <c r="S78" s="26" t="str">
        <f t="shared" si="72"/>
        <v/>
      </c>
      <c r="T78" s="378" t="str">
        <f t="shared" si="72"/>
        <v/>
      </c>
      <c r="U78" s="379" t="str">
        <f t="shared" si="72"/>
        <v/>
      </c>
      <c r="V78" s="380" t="str">
        <f t="shared" si="72"/>
        <v/>
      </c>
      <c r="W78" s="26" t="str">
        <f t="shared" si="72"/>
        <v/>
      </c>
      <c r="X78" s="378" t="str">
        <f t="shared" si="73"/>
        <v/>
      </c>
      <c r="Y78" s="379" t="str">
        <f t="shared" si="73"/>
        <v/>
      </c>
      <c r="Z78" s="380" t="str">
        <f t="shared" si="73"/>
        <v/>
      </c>
      <c r="AA78" s="26" t="str">
        <f t="shared" si="73"/>
        <v/>
      </c>
      <c r="AB78" s="378" t="str">
        <f t="shared" si="73"/>
        <v/>
      </c>
      <c r="AC78" s="379" t="str">
        <f t="shared" si="73"/>
        <v/>
      </c>
      <c r="AD78" s="380" t="str">
        <f t="shared" si="73"/>
        <v/>
      </c>
      <c r="AE78" s="26" t="str">
        <f t="shared" si="73"/>
        <v/>
      </c>
      <c r="AF78" s="378" t="str">
        <f t="shared" si="73"/>
        <v/>
      </c>
      <c r="AG78" s="379" t="str">
        <f t="shared" si="73"/>
        <v/>
      </c>
      <c r="AH78" s="380" t="str">
        <f t="shared" si="74"/>
        <v/>
      </c>
      <c r="AI78" s="26" t="str">
        <f t="shared" si="74"/>
        <v/>
      </c>
      <c r="AJ78" s="378" t="str">
        <f t="shared" si="74"/>
        <v/>
      </c>
      <c r="AK78" s="379" t="str">
        <f t="shared" si="74"/>
        <v/>
      </c>
      <c r="AL78" s="380" t="str">
        <f t="shared" si="74"/>
        <v/>
      </c>
      <c r="AM78" s="26" t="str">
        <f t="shared" si="74"/>
        <v/>
      </c>
      <c r="AN78" s="378" t="str">
        <f t="shared" si="74"/>
        <v/>
      </c>
      <c r="AO78" s="379" t="str">
        <f t="shared" si="74"/>
        <v/>
      </c>
      <c r="AP78" s="380" t="str">
        <f t="shared" si="74"/>
        <v/>
      </c>
      <c r="AQ78" s="26" t="str">
        <f t="shared" si="74"/>
        <v/>
      </c>
      <c r="AR78" s="378" t="str">
        <f t="shared" si="75"/>
        <v/>
      </c>
      <c r="AS78" s="379" t="str">
        <f t="shared" si="75"/>
        <v/>
      </c>
      <c r="AT78" s="380" t="str">
        <f t="shared" si="75"/>
        <v/>
      </c>
      <c r="AU78" s="26" t="str">
        <f t="shared" si="75"/>
        <v/>
      </c>
      <c r="AV78" s="378" t="str">
        <f t="shared" si="75"/>
        <v/>
      </c>
      <c r="AW78" s="379" t="str">
        <f t="shared" si="75"/>
        <v/>
      </c>
      <c r="AX78" s="380" t="str">
        <f t="shared" si="75"/>
        <v/>
      </c>
      <c r="AY78" s="26" t="str">
        <f t="shared" si="75"/>
        <v/>
      </c>
      <c r="AZ78" s="378" t="str">
        <f t="shared" si="75"/>
        <v/>
      </c>
      <c r="BA78" s="379" t="str">
        <f t="shared" si="75"/>
        <v/>
      </c>
      <c r="BB78" s="380" t="str">
        <f t="shared" si="76"/>
        <v/>
      </c>
      <c r="BC78" s="26" t="str">
        <f t="shared" si="76"/>
        <v/>
      </c>
      <c r="BD78" s="378" t="str">
        <f t="shared" si="76"/>
        <v/>
      </c>
      <c r="BE78" s="379" t="str">
        <f t="shared" si="76"/>
        <v/>
      </c>
      <c r="BF78" s="380" t="str">
        <f t="shared" si="76"/>
        <v/>
      </c>
      <c r="BG78" s="26" t="str">
        <f t="shared" si="76"/>
        <v/>
      </c>
      <c r="BH78" s="378" t="str">
        <f t="shared" si="76"/>
        <v/>
      </c>
      <c r="BI78" s="379" t="str">
        <f t="shared" si="76"/>
        <v/>
      </c>
      <c r="BJ78" s="380" t="str">
        <f t="shared" si="76"/>
        <v/>
      </c>
      <c r="BK78" s="26" t="str">
        <f t="shared" si="76"/>
        <v/>
      </c>
      <c r="BL78" s="378" t="str">
        <f t="shared" si="77"/>
        <v/>
      </c>
      <c r="BM78" s="379" t="str">
        <f t="shared" si="77"/>
        <v/>
      </c>
      <c r="BN78" s="380" t="str">
        <f t="shared" si="77"/>
        <v/>
      </c>
      <c r="BO78" s="26" t="str">
        <f t="shared" si="77"/>
        <v/>
      </c>
      <c r="BP78" s="378" t="str">
        <f t="shared" si="77"/>
        <v/>
      </c>
      <c r="BQ78" s="379" t="str">
        <f t="shared" si="77"/>
        <v/>
      </c>
      <c r="BR78" s="380" t="str">
        <f t="shared" si="77"/>
        <v/>
      </c>
      <c r="BS78" s="26" t="str">
        <f t="shared" si="77"/>
        <v/>
      </c>
      <c r="BT78" s="378" t="str">
        <f t="shared" si="77"/>
        <v/>
      </c>
      <c r="BU78" s="379" t="str">
        <f t="shared" si="77"/>
        <v/>
      </c>
      <c r="BV78" s="380" t="str">
        <f t="shared" si="78"/>
        <v/>
      </c>
      <c r="BW78" s="26" t="str">
        <f t="shared" si="78"/>
        <v/>
      </c>
      <c r="BX78" s="378" t="str">
        <f t="shared" si="78"/>
        <v/>
      </c>
      <c r="BY78" s="379" t="str">
        <f t="shared" si="78"/>
        <v/>
      </c>
      <c r="BZ78" s="380" t="str">
        <f t="shared" si="78"/>
        <v/>
      </c>
      <c r="CA78" s="26" t="str">
        <f t="shared" si="78"/>
        <v/>
      </c>
      <c r="CB78" s="378" t="str">
        <f t="shared" si="78"/>
        <v/>
      </c>
      <c r="CC78" s="379" t="str">
        <f t="shared" si="78"/>
        <v/>
      </c>
      <c r="CD78" s="380" t="str">
        <f t="shared" si="78"/>
        <v/>
      </c>
      <c r="CE78" s="26" t="str">
        <f t="shared" si="78"/>
        <v/>
      </c>
    </row>
    <row r="79" spans="1:83" ht="12" customHeight="1">
      <c r="A79" s="362">
        <v>76</v>
      </c>
      <c r="B79" s="27">
        <f>IF(情報!$C77="","",情報!$C77)</f>
        <v>230</v>
      </c>
      <c r="C79" s="28" t="str">
        <f t="shared" si="70"/>
        <v/>
      </c>
      <c r="D79" s="384" t="str">
        <f t="shared" si="71"/>
        <v/>
      </c>
      <c r="E79" s="385" t="str">
        <f t="shared" si="71"/>
        <v/>
      </c>
      <c r="F79" s="386" t="str">
        <f t="shared" si="71"/>
        <v/>
      </c>
      <c r="G79" s="32" t="str">
        <f t="shared" si="71"/>
        <v/>
      </c>
      <c r="H79" s="384" t="str">
        <f t="shared" si="71"/>
        <v/>
      </c>
      <c r="I79" s="385" t="str">
        <f t="shared" si="71"/>
        <v/>
      </c>
      <c r="J79" s="386" t="str">
        <f t="shared" si="71"/>
        <v/>
      </c>
      <c r="K79" s="32" t="str">
        <f t="shared" si="71"/>
        <v/>
      </c>
      <c r="L79" s="384" t="str">
        <f t="shared" si="71"/>
        <v/>
      </c>
      <c r="M79" s="385" t="str">
        <f t="shared" si="71"/>
        <v/>
      </c>
      <c r="N79" s="386" t="str">
        <f t="shared" si="72"/>
        <v/>
      </c>
      <c r="O79" s="32" t="str">
        <f t="shared" si="72"/>
        <v/>
      </c>
      <c r="P79" s="384" t="str">
        <f t="shared" si="72"/>
        <v/>
      </c>
      <c r="Q79" s="385" t="str">
        <f t="shared" si="72"/>
        <v/>
      </c>
      <c r="R79" s="386" t="str">
        <f t="shared" si="72"/>
        <v/>
      </c>
      <c r="S79" s="32" t="str">
        <f t="shared" si="72"/>
        <v/>
      </c>
      <c r="T79" s="384" t="str">
        <f t="shared" si="72"/>
        <v/>
      </c>
      <c r="U79" s="385" t="str">
        <f t="shared" si="72"/>
        <v/>
      </c>
      <c r="V79" s="386" t="str">
        <f t="shared" si="72"/>
        <v/>
      </c>
      <c r="W79" s="32" t="str">
        <f t="shared" si="72"/>
        <v/>
      </c>
      <c r="X79" s="384" t="str">
        <f t="shared" si="73"/>
        <v/>
      </c>
      <c r="Y79" s="385" t="str">
        <f t="shared" si="73"/>
        <v/>
      </c>
      <c r="Z79" s="386" t="str">
        <f t="shared" si="73"/>
        <v/>
      </c>
      <c r="AA79" s="32" t="str">
        <f t="shared" si="73"/>
        <v/>
      </c>
      <c r="AB79" s="384" t="str">
        <f t="shared" si="73"/>
        <v/>
      </c>
      <c r="AC79" s="385" t="str">
        <f t="shared" si="73"/>
        <v/>
      </c>
      <c r="AD79" s="386" t="str">
        <f t="shared" si="73"/>
        <v/>
      </c>
      <c r="AE79" s="32" t="str">
        <f t="shared" si="73"/>
        <v/>
      </c>
      <c r="AF79" s="384" t="str">
        <f t="shared" si="73"/>
        <v/>
      </c>
      <c r="AG79" s="385" t="str">
        <f t="shared" si="73"/>
        <v/>
      </c>
      <c r="AH79" s="386" t="str">
        <f t="shared" si="74"/>
        <v/>
      </c>
      <c r="AI79" s="32" t="str">
        <f t="shared" si="74"/>
        <v/>
      </c>
      <c r="AJ79" s="384" t="str">
        <f t="shared" si="74"/>
        <v/>
      </c>
      <c r="AK79" s="385" t="str">
        <f t="shared" si="74"/>
        <v/>
      </c>
      <c r="AL79" s="386" t="str">
        <f t="shared" si="74"/>
        <v/>
      </c>
      <c r="AM79" s="32" t="str">
        <f t="shared" si="74"/>
        <v/>
      </c>
      <c r="AN79" s="384" t="str">
        <f t="shared" si="74"/>
        <v/>
      </c>
      <c r="AO79" s="385" t="str">
        <f t="shared" si="74"/>
        <v/>
      </c>
      <c r="AP79" s="386" t="str">
        <f t="shared" si="74"/>
        <v/>
      </c>
      <c r="AQ79" s="32" t="str">
        <f t="shared" si="74"/>
        <v/>
      </c>
      <c r="AR79" s="384" t="str">
        <f t="shared" si="75"/>
        <v/>
      </c>
      <c r="AS79" s="385" t="str">
        <f t="shared" si="75"/>
        <v/>
      </c>
      <c r="AT79" s="386" t="str">
        <f t="shared" si="75"/>
        <v/>
      </c>
      <c r="AU79" s="32" t="str">
        <f t="shared" si="75"/>
        <v/>
      </c>
      <c r="AV79" s="384" t="str">
        <f t="shared" si="75"/>
        <v/>
      </c>
      <c r="AW79" s="385" t="str">
        <f t="shared" si="75"/>
        <v/>
      </c>
      <c r="AX79" s="386" t="str">
        <f t="shared" si="75"/>
        <v/>
      </c>
      <c r="AY79" s="32" t="str">
        <f t="shared" si="75"/>
        <v/>
      </c>
      <c r="AZ79" s="384" t="str">
        <f t="shared" si="75"/>
        <v/>
      </c>
      <c r="BA79" s="385" t="str">
        <f t="shared" si="75"/>
        <v/>
      </c>
      <c r="BB79" s="386" t="str">
        <f t="shared" si="76"/>
        <v/>
      </c>
      <c r="BC79" s="32" t="str">
        <f t="shared" si="76"/>
        <v/>
      </c>
      <c r="BD79" s="384" t="str">
        <f t="shared" si="76"/>
        <v/>
      </c>
      <c r="BE79" s="385" t="str">
        <f t="shared" si="76"/>
        <v/>
      </c>
      <c r="BF79" s="386" t="str">
        <f t="shared" si="76"/>
        <v/>
      </c>
      <c r="BG79" s="32" t="str">
        <f t="shared" si="76"/>
        <v/>
      </c>
      <c r="BH79" s="384" t="str">
        <f t="shared" si="76"/>
        <v/>
      </c>
      <c r="BI79" s="385" t="str">
        <f t="shared" si="76"/>
        <v/>
      </c>
      <c r="BJ79" s="386" t="str">
        <f t="shared" si="76"/>
        <v/>
      </c>
      <c r="BK79" s="32" t="str">
        <f t="shared" si="76"/>
        <v/>
      </c>
      <c r="BL79" s="384" t="str">
        <f t="shared" si="77"/>
        <v/>
      </c>
      <c r="BM79" s="385" t="str">
        <f t="shared" si="77"/>
        <v/>
      </c>
      <c r="BN79" s="386" t="str">
        <f t="shared" si="77"/>
        <v/>
      </c>
      <c r="BO79" s="32" t="str">
        <f t="shared" si="77"/>
        <v/>
      </c>
      <c r="BP79" s="384" t="str">
        <f t="shared" si="77"/>
        <v/>
      </c>
      <c r="BQ79" s="385" t="str">
        <f t="shared" si="77"/>
        <v/>
      </c>
      <c r="BR79" s="386" t="str">
        <f t="shared" si="77"/>
        <v/>
      </c>
      <c r="BS79" s="32" t="str">
        <f t="shared" si="77"/>
        <v/>
      </c>
      <c r="BT79" s="384" t="str">
        <f t="shared" si="77"/>
        <v/>
      </c>
      <c r="BU79" s="385" t="str">
        <f t="shared" si="77"/>
        <v/>
      </c>
      <c r="BV79" s="386" t="str">
        <f t="shared" si="78"/>
        <v/>
      </c>
      <c r="BW79" s="32" t="str">
        <f t="shared" si="78"/>
        <v/>
      </c>
      <c r="BX79" s="384" t="str">
        <f t="shared" si="78"/>
        <v/>
      </c>
      <c r="BY79" s="385" t="str">
        <f t="shared" si="78"/>
        <v/>
      </c>
      <c r="BZ79" s="386" t="str">
        <f t="shared" si="78"/>
        <v/>
      </c>
      <c r="CA79" s="32" t="str">
        <f t="shared" si="78"/>
        <v/>
      </c>
      <c r="CB79" s="384" t="str">
        <f t="shared" si="78"/>
        <v/>
      </c>
      <c r="CC79" s="385" t="str">
        <f t="shared" si="78"/>
        <v/>
      </c>
      <c r="CD79" s="386" t="str">
        <f t="shared" si="78"/>
        <v/>
      </c>
      <c r="CE79" s="32" t="str">
        <f t="shared" si="78"/>
        <v/>
      </c>
    </row>
    <row r="80" spans="1:83" ht="12" customHeight="1">
      <c r="A80" s="362">
        <v>77</v>
      </c>
      <c r="B80" s="33">
        <f>IF(情報!$C78="","",情報!$C78)</f>
        <v>231</v>
      </c>
      <c r="C80" s="34" t="str">
        <f t="shared" si="70"/>
        <v/>
      </c>
      <c r="D80" s="390" t="str">
        <f t="shared" si="71"/>
        <v/>
      </c>
      <c r="E80" s="391" t="str">
        <f t="shared" si="71"/>
        <v/>
      </c>
      <c r="F80" s="392" t="str">
        <f t="shared" si="71"/>
        <v/>
      </c>
      <c r="G80" s="38" t="str">
        <f t="shared" si="71"/>
        <v/>
      </c>
      <c r="H80" s="390" t="str">
        <f t="shared" si="71"/>
        <v/>
      </c>
      <c r="I80" s="391" t="str">
        <f t="shared" si="71"/>
        <v/>
      </c>
      <c r="J80" s="392" t="str">
        <f t="shared" si="71"/>
        <v/>
      </c>
      <c r="K80" s="38" t="str">
        <f t="shared" si="71"/>
        <v/>
      </c>
      <c r="L80" s="390" t="str">
        <f t="shared" si="71"/>
        <v/>
      </c>
      <c r="M80" s="391" t="str">
        <f t="shared" si="71"/>
        <v/>
      </c>
      <c r="N80" s="392" t="str">
        <f t="shared" si="72"/>
        <v/>
      </c>
      <c r="O80" s="38" t="str">
        <f t="shared" si="72"/>
        <v/>
      </c>
      <c r="P80" s="390" t="str">
        <f t="shared" si="72"/>
        <v/>
      </c>
      <c r="Q80" s="391" t="str">
        <f t="shared" si="72"/>
        <v/>
      </c>
      <c r="R80" s="392" t="str">
        <f t="shared" si="72"/>
        <v/>
      </c>
      <c r="S80" s="38" t="str">
        <f t="shared" si="72"/>
        <v/>
      </c>
      <c r="T80" s="390" t="str">
        <f t="shared" si="72"/>
        <v/>
      </c>
      <c r="U80" s="391" t="str">
        <f t="shared" si="72"/>
        <v/>
      </c>
      <c r="V80" s="392" t="str">
        <f t="shared" si="72"/>
        <v/>
      </c>
      <c r="W80" s="38" t="str">
        <f t="shared" si="72"/>
        <v/>
      </c>
      <c r="X80" s="390" t="str">
        <f t="shared" si="73"/>
        <v/>
      </c>
      <c r="Y80" s="391" t="str">
        <f t="shared" si="73"/>
        <v/>
      </c>
      <c r="Z80" s="392" t="str">
        <f t="shared" si="73"/>
        <v/>
      </c>
      <c r="AA80" s="38" t="str">
        <f t="shared" si="73"/>
        <v/>
      </c>
      <c r="AB80" s="390" t="str">
        <f t="shared" si="73"/>
        <v/>
      </c>
      <c r="AC80" s="391" t="str">
        <f t="shared" si="73"/>
        <v/>
      </c>
      <c r="AD80" s="392" t="str">
        <f t="shared" si="73"/>
        <v/>
      </c>
      <c r="AE80" s="38" t="str">
        <f t="shared" si="73"/>
        <v/>
      </c>
      <c r="AF80" s="390" t="str">
        <f t="shared" si="73"/>
        <v/>
      </c>
      <c r="AG80" s="391" t="str">
        <f t="shared" si="73"/>
        <v/>
      </c>
      <c r="AH80" s="392" t="str">
        <f t="shared" si="74"/>
        <v/>
      </c>
      <c r="AI80" s="38" t="str">
        <f t="shared" si="74"/>
        <v/>
      </c>
      <c r="AJ80" s="390" t="str">
        <f t="shared" si="74"/>
        <v/>
      </c>
      <c r="AK80" s="391" t="str">
        <f t="shared" si="74"/>
        <v/>
      </c>
      <c r="AL80" s="392" t="str">
        <f t="shared" si="74"/>
        <v/>
      </c>
      <c r="AM80" s="38" t="str">
        <f t="shared" si="74"/>
        <v/>
      </c>
      <c r="AN80" s="390" t="str">
        <f t="shared" si="74"/>
        <v/>
      </c>
      <c r="AO80" s="391" t="str">
        <f t="shared" si="74"/>
        <v/>
      </c>
      <c r="AP80" s="392" t="str">
        <f t="shared" si="74"/>
        <v/>
      </c>
      <c r="AQ80" s="38" t="str">
        <f t="shared" si="74"/>
        <v/>
      </c>
      <c r="AR80" s="390" t="str">
        <f t="shared" si="75"/>
        <v/>
      </c>
      <c r="AS80" s="391" t="str">
        <f t="shared" si="75"/>
        <v/>
      </c>
      <c r="AT80" s="392" t="str">
        <f t="shared" si="75"/>
        <v/>
      </c>
      <c r="AU80" s="38" t="str">
        <f t="shared" si="75"/>
        <v/>
      </c>
      <c r="AV80" s="390" t="str">
        <f t="shared" si="75"/>
        <v/>
      </c>
      <c r="AW80" s="391" t="str">
        <f t="shared" si="75"/>
        <v/>
      </c>
      <c r="AX80" s="392" t="str">
        <f t="shared" si="75"/>
        <v/>
      </c>
      <c r="AY80" s="38" t="str">
        <f t="shared" si="75"/>
        <v/>
      </c>
      <c r="AZ80" s="390" t="str">
        <f t="shared" si="75"/>
        <v/>
      </c>
      <c r="BA80" s="391" t="str">
        <f t="shared" si="75"/>
        <v/>
      </c>
      <c r="BB80" s="392" t="str">
        <f t="shared" si="76"/>
        <v/>
      </c>
      <c r="BC80" s="38" t="str">
        <f t="shared" si="76"/>
        <v/>
      </c>
      <c r="BD80" s="390" t="str">
        <f t="shared" si="76"/>
        <v/>
      </c>
      <c r="BE80" s="391" t="str">
        <f t="shared" si="76"/>
        <v/>
      </c>
      <c r="BF80" s="392" t="str">
        <f t="shared" si="76"/>
        <v/>
      </c>
      <c r="BG80" s="38" t="str">
        <f t="shared" si="76"/>
        <v/>
      </c>
      <c r="BH80" s="390" t="str">
        <f t="shared" si="76"/>
        <v/>
      </c>
      <c r="BI80" s="391" t="str">
        <f t="shared" si="76"/>
        <v/>
      </c>
      <c r="BJ80" s="392" t="str">
        <f t="shared" si="76"/>
        <v/>
      </c>
      <c r="BK80" s="38" t="str">
        <f t="shared" si="76"/>
        <v/>
      </c>
      <c r="BL80" s="390" t="str">
        <f t="shared" si="77"/>
        <v/>
      </c>
      <c r="BM80" s="391" t="str">
        <f t="shared" si="77"/>
        <v/>
      </c>
      <c r="BN80" s="392" t="str">
        <f t="shared" si="77"/>
        <v/>
      </c>
      <c r="BO80" s="38" t="str">
        <f t="shared" si="77"/>
        <v/>
      </c>
      <c r="BP80" s="390" t="str">
        <f t="shared" si="77"/>
        <v/>
      </c>
      <c r="BQ80" s="391" t="str">
        <f t="shared" si="77"/>
        <v/>
      </c>
      <c r="BR80" s="392" t="str">
        <f t="shared" si="77"/>
        <v/>
      </c>
      <c r="BS80" s="38" t="str">
        <f t="shared" si="77"/>
        <v/>
      </c>
      <c r="BT80" s="390" t="str">
        <f t="shared" si="77"/>
        <v/>
      </c>
      <c r="BU80" s="391" t="str">
        <f t="shared" si="77"/>
        <v/>
      </c>
      <c r="BV80" s="392" t="str">
        <f t="shared" si="78"/>
        <v/>
      </c>
      <c r="BW80" s="38" t="str">
        <f t="shared" si="78"/>
        <v/>
      </c>
      <c r="BX80" s="390" t="str">
        <f t="shared" si="78"/>
        <v/>
      </c>
      <c r="BY80" s="391" t="str">
        <f t="shared" si="78"/>
        <v/>
      </c>
      <c r="BZ80" s="392" t="str">
        <f t="shared" si="78"/>
        <v/>
      </c>
      <c r="CA80" s="38" t="str">
        <f t="shared" si="78"/>
        <v/>
      </c>
      <c r="CB80" s="390" t="str">
        <f t="shared" si="78"/>
        <v/>
      </c>
      <c r="CC80" s="391" t="str">
        <f t="shared" si="78"/>
        <v/>
      </c>
      <c r="CD80" s="392" t="str">
        <f t="shared" si="78"/>
        <v/>
      </c>
      <c r="CE80" s="38" t="str">
        <f t="shared" si="78"/>
        <v/>
      </c>
    </row>
    <row r="81" spans="1:83" s="403" customFormat="1" ht="12" customHeight="1">
      <c r="A81" s="362">
        <v>78</v>
      </c>
      <c r="B81" s="45">
        <f>IF(情報!$C79="","",情報!$C79)</f>
        <v>232</v>
      </c>
      <c r="C81" s="46" t="str">
        <f t="shared" si="70"/>
        <v/>
      </c>
      <c r="D81" s="378" t="str">
        <f t="shared" si="71"/>
        <v/>
      </c>
      <c r="E81" s="379" t="str">
        <f t="shared" si="71"/>
        <v/>
      </c>
      <c r="F81" s="380" t="str">
        <f t="shared" si="71"/>
        <v/>
      </c>
      <c r="G81" s="26" t="str">
        <f t="shared" si="71"/>
        <v/>
      </c>
      <c r="H81" s="378" t="str">
        <f t="shared" si="71"/>
        <v/>
      </c>
      <c r="I81" s="379" t="str">
        <f t="shared" si="71"/>
        <v/>
      </c>
      <c r="J81" s="380" t="str">
        <f t="shared" si="71"/>
        <v/>
      </c>
      <c r="K81" s="26" t="str">
        <f t="shared" si="71"/>
        <v/>
      </c>
      <c r="L81" s="378" t="str">
        <f t="shared" si="71"/>
        <v/>
      </c>
      <c r="M81" s="379" t="str">
        <f t="shared" si="71"/>
        <v/>
      </c>
      <c r="N81" s="380" t="str">
        <f t="shared" si="72"/>
        <v/>
      </c>
      <c r="O81" s="26" t="str">
        <f t="shared" si="72"/>
        <v/>
      </c>
      <c r="P81" s="378" t="str">
        <f t="shared" si="72"/>
        <v/>
      </c>
      <c r="Q81" s="379" t="str">
        <f t="shared" si="72"/>
        <v/>
      </c>
      <c r="R81" s="380" t="str">
        <f t="shared" si="72"/>
        <v/>
      </c>
      <c r="S81" s="26" t="str">
        <f t="shared" si="72"/>
        <v/>
      </c>
      <c r="T81" s="378" t="str">
        <f t="shared" si="72"/>
        <v/>
      </c>
      <c r="U81" s="379" t="str">
        <f t="shared" si="72"/>
        <v/>
      </c>
      <c r="V81" s="380" t="str">
        <f t="shared" si="72"/>
        <v/>
      </c>
      <c r="W81" s="26" t="str">
        <f t="shared" si="72"/>
        <v/>
      </c>
      <c r="X81" s="378" t="str">
        <f t="shared" si="73"/>
        <v/>
      </c>
      <c r="Y81" s="379" t="str">
        <f t="shared" si="73"/>
        <v/>
      </c>
      <c r="Z81" s="380" t="str">
        <f t="shared" si="73"/>
        <v/>
      </c>
      <c r="AA81" s="26" t="str">
        <f t="shared" si="73"/>
        <v/>
      </c>
      <c r="AB81" s="378" t="str">
        <f t="shared" si="73"/>
        <v/>
      </c>
      <c r="AC81" s="379" t="str">
        <f t="shared" si="73"/>
        <v/>
      </c>
      <c r="AD81" s="380" t="str">
        <f t="shared" si="73"/>
        <v/>
      </c>
      <c r="AE81" s="26" t="str">
        <f t="shared" si="73"/>
        <v/>
      </c>
      <c r="AF81" s="378" t="str">
        <f t="shared" si="73"/>
        <v/>
      </c>
      <c r="AG81" s="379" t="str">
        <f t="shared" si="73"/>
        <v/>
      </c>
      <c r="AH81" s="380" t="str">
        <f t="shared" si="74"/>
        <v/>
      </c>
      <c r="AI81" s="26" t="str">
        <f t="shared" si="74"/>
        <v/>
      </c>
      <c r="AJ81" s="378" t="str">
        <f t="shared" si="74"/>
        <v/>
      </c>
      <c r="AK81" s="379" t="str">
        <f t="shared" si="74"/>
        <v/>
      </c>
      <c r="AL81" s="380" t="str">
        <f t="shared" si="74"/>
        <v/>
      </c>
      <c r="AM81" s="26" t="str">
        <f t="shared" si="74"/>
        <v/>
      </c>
      <c r="AN81" s="378" t="str">
        <f t="shared" si="74"/>
        <v/>
      </c>
      <c r="AO81" s="379" t="str">
        <f t="shared" si="74"/>
        <v/>
      </c>
      <c r="AP81" s="380" t="str">
        <f t="shared" si="74"/>
        <v/>
      </c>
      <c r="AQ81" s="26" t="str">
        <f t="shared" si="74"/>
        <v/>
      </c>
      <c r="AR81" s="378" t="str">
        <f t="shared" si="75"/>
        <v/>
      </c>
      <c r="AS81" s="379" t="str">
        <f t="shared" si="75"/>
        <v/>
      </c>
      <c r="AT81" s="380" t="str">
        <f t="shared" si="75"/>
        <v/>
      </c>
      <c r="AU81" s="26" t="str">
        <f t="shared" si="75"/>
        <v/>
      </c>
      <c r="AV81" s="378" t="str">
        <f t="shared" si="75"/>
        <v/>
      </c>
      <c r="AW81" s="379" t="str">
        <f t="shared" si="75"/>
        <v/>
      </c>
      <c r="AX81" s="380" t="str">
        <f t="shared" si="75"/>
        <v/>
      </c>
      <c r="AY81" s="26" t="str">
        <f t="shared" si="75"/>
        <v/>
      </c>
      <c r="AZ81" s="378" t="str">
        <f t="shared" si="75"/>
        <v/>
      </c>
      <c r="BA81" s="379" t="str">
        <f t="shared" si="75"/>
        <v/>
      </c>
      <c r="BB81" s="380" t="str">
        <f t="shared" si="76"/>
        <v/>
      </c>
      <c r="BC81" s="26" t="str">
        <f t="shared" si="76"/>
        <v/>
      </c>
      <c r="BD81" s="378" t="str">
        <f t="shared" si="76"/>
        <v/>
      </c>
      <c r="BE81" s="379" t="str">
        <f t="shared" si="76"/>
        <v/>
      </c>
      <c r="BF81" s="380" t="str">
        <f t="shared" si="76"/>
        <v/>
      </c>
      <c r="BG81" s="26" t="str">
        <f t="shared" si="76"/>
        <v/>
      </c>
      <c r="BH81" s="378" t="str">
        <f t="shared" si="76"/>
        <v/>
      </c>
      <c r="BI81" s="379" t="str">
        <f t="shared" si="76"/>
        <v/>
      </c>
      <c r="BJ81" s="380" t="str">
        <f t="shared" si="76"/>
        <v/>
      </c>
      <c r="BK81" s="26" t="str">
        <f t="shared" si="76"/>
        <v/>
      </c>
      <c r="BL81" s="378" t="str">
        <f t="shared" si="77"/>
        <v/>
      </c>
      <c r="BM81" s="379" t="str">
        <f t="shared" si="77"/>
        <v/>
      </c>
      <c r="BN81" s="380" t="str">
        <f t="shared" si="77"/>
        <v/>
      </c>
      <c r="BO81" s="26" t="str">
        <f t="shared" si="77"/>
        <v/>
      </c>
      <c r="BP81" s="378" t="str">
        <f t="shared" si="77"/>
        <v/>
      </c>
      <c r="BQ81" s="379" t="str">
        <f t="shared" si="77"/>
        <v/>
      </c>
      <c r="BR81" s="380" t="str">
        <f t="shared" si="77"/>
        <v/>
      </c>
      <c r="BS81" s="26" t="str">
        <f t="shared" si="77"/>
        <v/>
      </c>
      <c r="BT81" s="378" t="str">
        <f t="shared" si="77"/>
        <v/>
      </c>
      <c r="BU81" s="379" t="str">
        <f t="shared" si="77"/>
        <v/>
      </c>
      <c r="BV81" s="380" t="str">
        <f t="shared" si="78"/>
        <v/>
      </c>
      <c r="BW81" s="26" t="str">
        <f t="shared" si="78"/>
        <v/>
      </c>
      <c r="BX81" s="378" t="str">
        <f t="shared" si="78"/>
        <v/>
      </c>
      <c r="BY81" s="379" t="str">
        <f t="shared" si="78"/>
        <v/>
      </c>
      <c r="BZ81" s="380" t="str">
        <f t="shared" si="78"/>
        <v/>
      </c>
      <c r="CA81" s="26" t="str">
        <f t="shared" si="78"/>
        <v/>
      </c>
      <c r="CB81" s="378" t="str">
        <f t="shared" si="78"/>
        <v/>
      </c>
      <c r="CC81" s="379" t="str">
        <f t="shared" si="78"/>
        <v/>
      </c>
      <c r="CD81" s="380" t="str">
        <f t="shared" si="78"/>
        <v/>
      </c>
      <c r="CE81" s="26" t="str">
        <f t="shared" si="78"/>
        <v/>
      </c>
    </row>
    <row r="82" spans="1:83" ht="12" customHeight="1">
      <c r="A82" s="362">
        <v>79</v>
      </c>
      <c r="B82" s="21">
        <f>IF(情報!$C80="","",情報!$C80)</f>
        <v>233</v>
      </c>
      <c r="C82" s="22" t="str">
        <f t="shared" si="70"/>
        <v/>
      </c>
      <c r="D82" s="378" t="str">
        <f t="shared" si="71"/>
        <v/>
      </c>
      <c r="E82" s="379" t="str">
        <f t="shared" si="71"/>
        <v/>
      </c>
      <c r="F82" s="380" t="str">
        <f t="shared" si="71"/>
        <v/>
      </c>
      <c r="G82" s="26" t="str">
        <f t="shared" si="71"/>
        <v/>
      </c>
      <c r="H82" s="378" t="str">
        <f t="shared" si="71"/>
        <v/>
      </c>
      <c r="I82" s="379" t="str">
        <f t="shared" si="71"/>
        <v/>
      </c>
      <c r="J82" s="380" t="str">
        <f t="shared" si="71"/>
        <v/>
      </c>
      <c r="K82" s="26" t="str">
        <f t="shared" si="71"/>
        <v/>
      </c>
      <c r="L82" s="378" t="str">
        <f t="shared" si="71"/>
        <v/>
      </c>
      <c r="M82" s="379" t="str">
        <f t="shared" si="71"/>
        <v/>
      </c>
      <c r="N82" s="380" t="str">
        <f t="shared" si="72"/>
        <v/>
      </c>
      <c r="O82" s="26" t="str">
        <f t="shared" si="72"/>
        <v/>
      </c>
      <c r="P82" s="378" t="str">
        <f t="shared" si="72"/>
        <v/>
      </c>
      <c r="Q82" s="379" t="str">
        <f t="shared" si="72"/>
        <v/>
      </c>
      <c r="R82" s="380" t="str">
        <f t="shared" si="72"/>
        <v/>
      </c>
      <c r="S82" s="26" t="str">
        <f t="shared" si="72"/>
        <v/>
      </c>
      <c r="T82" s="378" t="str">
        <f t="shared" si="72"/>
        <v/>
      </c>
      <c r="U82" s="379" t="str">
        <f t="shared" si="72"/>
        <v/>
      </c>
      <c r="V82" s="380" t="str">
        <f t="shared" si="72"/>
        <v/>
      </c>
      <c r="W82" s="26" t="str">
        <f t="shared" si="72"/>
        <v/>
      </c>
      <c r="X82" s="378" t="str">
        <f t="shared" si="73"/>
        <v/>
      </c>
      <c r="Y82" s="379" t="str">
        <f t="shared" si="73"/>
        <v/>
      </c>
      <c r="Z82" s="380" t="str">
        <f t="shared" si="73"/>
        <v/>
      </c>
      <c r="AA82" s="26" t="str">
        <f t="shared" si="73"/>
        <v/>
      </c>
      <c r="AB82" s="378" t="str">
        <f t="shared" si="73"/>
        <v/>
      </c>
      <c r="AC82" s="379" t="str">
        <f t="shared" si="73"/>
        <v/>
      </c>
      <c r="AD82" s="380" t="str">
        <f t="shared" si="73"/>
        <v/>
      </c>
      <c r="AE82" s="26" t="str">
        <f t="shared" si="73"/>
        <v/>
      </c>
      <c r="AF82" s="378" t="str">
        <f t="shared" si="73"/>
        <v/>
      </c>
      <c r="AG82" s="379" t="str">
        <f t="shared" si="73"/>
        <v/>
      </c>
      <c r="AH82" s="380" t="str">
        <f t="shared" si="74"/>
        <v/>
      </c>
      <c r="AI82" s="26" t="str">
        <f t="shared" si="74"/>
        <v/>
      </c>
      <c r="AJ82" s="378" t="str">
        <f t="shared" si="74"/>
        <v/>
      </c>
      <c r="AK82" s="379" t="str">
        <f t="shared" si="74"/>
        <v/>
      </c>
      <c r="AL82" s="380" t="str">
        <f t="shared" si="74"/>
        <v/>
      </c>
      <c r="AM82" s="26" t="str">
        <f t="shared" si="74"/>
        <v/>
      </c>
      <c r="AN82" s="378" t="str">
        <f t="shared" si="74"/>
        <v/>
      </c>
      <c r="AO82" s="379" t="str">
        <f t="shared" si="74"/>
        <v/>
      </c>
      <c r="AP82" s="380" t="str">
        <f t="shared" si="74"/>
        <v/>
      </c>
      <c r="AQ82" s="26" t="str">
        <f t="shared" si="74"/>
        <v/>
      </c>
      <c r="AR82" s="378" t="str">
        <f t="shared" si="75"/>
        <v/>
      </c>
      <c r="AS82" s="379" t="str">
        <f t="shared" si="75"/>
        <v/>
      </c>
      <c r="AT82" s="380" t="str">
        <f t="shared" si="75"/>
        <v/>
      </c>
      <c r="AU82" s="26" t="str">
        <f t="shared" si="75"/>
        <v/>
      </c>
      <c r="AV82" s="378" t="str">
        <f t="shared" si="75"/>
        <v/>
      </c>
      <c r="AW82" s="379" t="str">
        <f t="shared" si="75"/>
        <v/>
      </c>
      <c r="AX82" s="380" t="str">
        <f t="shared" si="75"/>
        <v/>
      </c>
      <c r="AY82" s="26" t="str">
        <f t="shared" si="75"/>
        <v/>
      </c>
      <c r="AZ82" s="378" t="str">
        <f t="shared" si="75"/>
        <v/>
      </c>
      <c r="BA82" s="379" t="str">
        <f t="shared" si="75"/>
        <v/>
      </c>
      <c r="BB82" s="380" t="str">
        <f t="shared" si="76"/>
        <v/>
      </c>
      <c r="BC82" s="26" t="str">
        <f t="shared" si="76"/>
        <v/>
      </c>
      <c r="BD82" s="378" t="str">
        <f t="shared" si="76"/>
        <v/>
      </c>
      <c r="BE82" s="379" t="str">
        <f t="shared" si="76"/>
        <v/>
      </c>
      <c r="BF82" s="380" t="str">
        <f t="shared" si="76"/>
        <v/>
      </c>
      <c r="BG82" s="26" t="str">
        <f t="shared" si="76"/>
        <v/>
      </c>
      <c r="BH82" s="378" t="str">
        <f t="shared" si="76"/>
        <v/>
      </c>
      <c r="BI82" s="379" t="str">
        <f t="shared" si="76"/>
        <v/>
      </c>
      <c r="BJ82" s="380" t="str">
        <f t="shared" si="76"/>
        <v/>
      </c>
      <c r="BK82" s="26" t="str">
        <f t="shared" si="76"/>
        <v/>
      </c>
      <c r="BL82" s="378" t="str">
        <f t="shared" si="77"/>
        <v/>
      </c>
      <c r="BM82" s="379" t="str">
        <f t="shared" si="77"/>
        <v/>
      </c>
      <c r="BN82" s="380" t="str">
        <f t="shared" si="77"/>
        <v/>
      </c>
      <c r="BO82" s="26" t="str">
        <f t="shared" si="77"/>
        <v/>
      </c>
      <c r="BP82" s="378" t="str">
        <f t="shared" si="77"/>
        <v/>
      </c>
      <c r="BQ82" s="379" t="str">
        <f t="shared" si="77"/>
        <v/>
      </c>
      <c r="BR82" s="380" t="str">
        <f t="shared" si="77"/>
        <v/>
      </c>
      <c r="BS82" s="26" t="str">
        <f t="shared" si="77"/>
        <v/>
      </c>
      <c r="BT82" s="378" t="str">
        <f t="shared" si="77"/>
        <v/>
      </c>
      <c r="BU82" s="379" t="str">
        <f t="shared" si="77"/>
        <v/>
      </c>
      <c r="BV82" s="380" t="str">
        <f t="shared" si="78"/>
        <v/>
      </c>
      <c r="BW82" s="26" t="str">
        <f t="shared" si="78"/>
        <v/>
      </c>
      <c r="BX82" s="378" t="str">
        <f t="shared" si="78"/>
        <v/>
      </c>
      <c r="BY82" s="379" t="str">
        <f t="shared" si="78"/>
        <v/>
      </c>
      <c r="BZ82" s="380" t="str">
        <f t="shared" si="78"/>
        <v/>
      </c>
      <c r="CA82" s="26" t="str">
        <f t="shared" si="78"/>
        <v/>
      </c>
      <c r="CB82" s="378" t="str">
        <f t="shared" si="78"/>
        <v/>
      </c>
      <c r="CC82" s="379" t="str">
        <f t="shared" si="78"/>
        <v/>
      </c>
      <c r="CD82" s="380" t="str">
        <f t="shared" si="78"/>
        <v/>
      </c>
      <c r="CE82" s="26" t="str">
        <f t="shared" si="78"/>
        <v/>
      </c>
    </row>
    <row r="83" spans="1:83" ht="12" customHeight="1">
      <c r="A83" s="362">
        <v>80</v>
      </c>
      <c r="B83" s="21">
        <f>IF(情報!$C81="","",情報!$C81)</f>
        <v>234</v>
      </c>
      <c r="C83" s="22" t="str">
        <f t="shared" si="70"/>
        <v/>
      </c>
      <c r="D83" s="378" t="str">
        <f t="shared" si="71"/>
        <v/>
      </c>
      <c r="E83" s="379" t="str">
        <f t="shared" si="71"/>
        <v/>
      </c>
      <c r="F83" s="380" t="str">
        <f t="shared" si="71"/>
        <v/>
      </c>
      <c r="G83" s="26" t="str">
        <f t="shared" si="71"/>
        <v/>
      </c>
      <c r="H83" s="378" t="str">
        <f t="shared" si="71"/>
        <v/>
      </c>
      <c r="I83" s="379" t="str">
        <f t="shared" si="71"/>
        <v/>
      </c>
      <c r="J83" s="380" t="str">
        <f t="shared" si="71"/>
        <v/>
      </c>
      <c r="K83" s="26" t="str">
        <f t="shared" si="71"/>
        <v/>
      </c>
      <c r="L83" s="378" t="str">
        <f t="shared" si="71"/>
        <v/>
      </c>
      <c r="M83" s="379" t="str">
        <f t="shared" si="71"/>
        <v/>
      </c>
      <c r="N83" s="380" t="str">
        <f t="shared" si="72"/>
        <v/>
      </c>
      <c r="O83" s="26" t="str">
        <f t="shared" si="72"/>
        <v/>
      </c>
      <c r="P83" s="378" t="str">
        <f t="shared" si="72"/>
        <v/>
      </c>
      <c r="Q83" s="379" t="str">
        <f t="shared" si="72"/>
        <v/>
      </c>
      <c r="R83" s="380" t="str">
        <f t="shared" si="72"/>
        <v/>
      </c>
      <c r="S83" s="26" t="str">
        <f t="shared" si="72"/>
        <v/>
      </c>
      <c r="T83" s="378" t="str">
        <f t="shared" si="72"/>
        <v/>
      </c>
      <c r="U83" s="379" t="str">
        <f t="shared" si="72"/>
        <v/>
      </c>
      <c r="V83" s="380" t="str">
        <f t="shared" si="72"/>
        <v/>
      </c>
      <c r="W83" s="26" t="str">
        <f t="shared" si="72"/>
        <v/>
      </c>
      <c r="X83" s="378" t="str">
        <f t="shared" si="73"/>
        <v/>
      </c>
      <c r="Y83" s="379" t="str">
        <f t="shared" si="73"/>
        <v/>
      </c>
      <c r="Z83" s="380" t="str">
        <f t="shared" si="73"/>
        <v/>
      </c>
      <c r="AA83" s="26" t="str">
        <f t="shared" si="73"/>
        <v/>
      </c>
      <c r="AB83" s="378" t="str">
        <f t="shared" si="73"/>
        <v/>
      </c>
      <c r="AC83" s="379" t="str">
        <f t="shared" si="73"/>
        <v/>
      </c>
      <c r="AD83" s="380" t="str">
        <f t="shared" si="73"/>
        <v/>
      </c>
      <c r="AE83" s="26" t="str">
        <f t="shared" si="73"/>
        <v/>
      </c>
      <c r="AF83" s="378" t="str">
        <f t="shared" si="73"/>
        <v/>
      </c>
      <c r="AG83" s="379" t="str">
        <f t="shared" si="73"/>
        <v/>
      </c>
      <c r="AH83" s="380" t="str">
        <f t="shared" si="74"/>
        <v/>
      </c>
      <c r="AI83" s="26" t="str">
        <f t="shared" si="74"/>
        <v/>
      </c>
      <c r="AJ83" s="378" t="str">
        <f t="shared" si="74"/>
        <v/>
      </c>
      <c r="AK83" s="379" t="str">
        <f t="shared" si="74"/>
        <v/>
      </c>
      <c r="AL83" s="380" t="str">
        <f t="shared" si="74"/>
        <v/>
      </c>
      <c r="AM83" s="26" t="str">
        <f t="shared" si="74"/>
        <v/>
      </c>
      <c r="AN83" s="378" t="str">
        <f t="shared" si="74"/>
        <v/>
      </c>
      <c r="AO83" s="379" t="str">
        <f t="shared" si="74"/>
        <v/>
      </c>
      <c r="AP83" s="380" t="str">
        <f t="shared" si="74"/>
        <v/>
      </c>
      <c r="AQ83" s="26" t="str">
        <f t="shared" si="74"/>
        <v/>
      </c>
      <c r="AR83" s="378" t="str">
        <f t="shared" si="75"/>
        <v/>
      </c>
      <c r="AS83" s="379" t="str">
        <f t="shared" si="75"/>
        <v/>
      </c>
      <c r="AT83" s="380" t="str">
        <f t="shared" si="75"/>
        <v/>
      </c>
      <c r="AU83" s="26" t="str">
        <f t="shared" si="75"/>
        <v/>
      </c>
      <c r="AV83" s="378" t="str">
        <f t="shared" si="75"/>
        <v/>
      </c>
      <c r="AW83" s="379" t="str">
        <f t="shared" si="75"/>
        <v/>
      </c>
      <c r="AX83" s="380" t="str">
        <f t="shared" si="75"/>
        <v/>
      </c>
      <c r="AY83" s="26" t="str">
        <f t="shared" si="75"/>
        <v/>
      </c>
      <c r="AZ83" s="378" t="str">
        <f t="shared" si="75"/>
        <v/>
      </c>
      <c r="BA83" s="379" t="str">
        <f t="shared" si="75"/>
        <v/>
      </c>
      <c r="BB83" s="380" t="str">
        <f t="shared" si="76"/>
        <v/>
      </c>
      <c r="BC83" s="26" t="str">
        <f t="shared" si="76"/>
        <v/>
      </c>
      <c r="BD83" s="378" t="str">
        <f t="shared" si="76"/>
        <v/>
      </c>
      <c r="BE83" s="379" t="str">
        <f t="shared" si="76"/>
        <v/>
      </c>
      <c r="BF83" s="380" t="str">
        <f t="shared" si="76"/>
        <v/>
      </c>
      <c r="BG83" s="26" t="str">
        <f t="shared" si="76"/>
        <v/>
      </c>
      <c r="BH83" s="378" t="str">
        <f t="shared" si="76"/>
        <v/>
      </c>
      <c r="BI83" s="379" t="str">
        <f t="shared" si="76"/>
        <v/>
      </c>
      <c r="BJ83" s="380" t="str">
        <f t="shared" si="76"/>
        <v/>
      </c>
      <c r="BK83" s="26" t="str">
        <f t="shared" si="76"/>
        <v/>
      </c>
      <c r="BL83" s="378" t="str">
        <f t="shared" si="77"/>
        <v/>
      </c>
      <c r="BM83" s="379" t="str">
        <f t="shared" si="77"/>
        <v/>
      </c>
      <c r="BN83" s="380" t="str">
        <f t="shared" si="77"/>
        <v/>
      </c>
      <c r="BO83" s="26" t="str">
        <f t="shared" si="77"/>
        <v/>
      </c>
      <c r="BP83" s="378" t="str">
        <f t="shared" si="77"/>
        <v/>
      </c>
      <c r="BQ83" s="379" t="str">
        <f t="shared" si="77"/>
        <v/>
      </c>
      <c r="BR83" s="380" t="str">
        <f t="shared" si="77"/>
        <v/>
      </c>
      <c r="BS83" s="26" t="str">
        <f t="shared" si="77"/>
        <v/>
      </c>
      <c r="BT83" s="378" t="str">
        <f t="shared" si="77"/>
        <v/>
      </c>
      <c r="BU83" s="379" t="str">
        <f t="shared" si="77"/>
        <v/>
      </c>
      <c r="BV83" s="380" t="str">
        <f t="shared" si="78"/>
        <v/>
      </c>
      <c r="BW83" s="26" t="str">
        <f t="shared" si="78"/>
        <v/>
      </c>
      <c r="BX83" s="378" t="str">
        <f t="shared" si="78"/>
        <v/>
      </c>
      <c r="BY83" s="379" t="str">
        <f t="shared" si="78"/>
        <v/>
      </c>
      <c r="BZ83" s="380" t="str">
        <f t="shared" si="78"/>
        <v/>
      </c>
      <c r="CA83" s="26" t="str">
        <f t="shared" si="78"/>
        <v/>
      </c>
      <c r="CB83" s="378" t="str">
        <f t="shared" si="78"/>
        <v/>
      </c>
      <c r="CC83" s="379" t="str">
        <f t="shared" si="78"/>
        <v/>
      </c>
      <c r="CD83" s="380" t="str">
        <f t="shared" si="78"/>
        <v/>
      </c>
      <c r="CE83" s="26" t="str">
        <f t="shared" si="78"/>
        <v/>
      </c>
    </row>
    <row r="84" spans="1:83" ht="12" customHeight="1">
      <c r="A84" s="362">
        <v>81</v>
      </c>
      <c r="B84" s="27">
        <f>IF(情報!$C82="","",情報!$C82)</f>
        <v>235</v>
      </c>
      <c r="C84" s="28" t="str">
        <f t="shared" si="70"/>
        <v/>
      </c>
      <c r="D84" s="384" t="str">
        <f t="shared" si="71"/>
        <v/>
      </c>
      <c r="E84" s="385" t="str">
        <f t="shared" si="71"/>
        <v/>
      </c>
      <c r="F84" s="386" t="str">
        <f t="shared" si="71"/>
        <v/>
      </c>
      <c r="G84" s="32" t="str">
        <f t="shared" si="71"/>
        <v/>
      </c>
      <c r="H84" s="384" t="str">
        <f t="shared" si="71"/>
        <v/>
      </c>
      <c r="I84" s="385" t="str">
        <f t="shared" si="71"/>
        <v/>
      </c>
      <c r="J84" s="386" t="str">
        <f t="shared" si="71"/>
        <v/>
      </c>
      <c r="K84" s="32" t="str">
        <f t="shared" si="71"/>
        <v/>
      </c>
      <c r="L84" s="384" t="str">
        <f t="shared" si="71"/>
        <v/>
      </c>
      <c r="M84" s="385" t="str">
        <f t="shared" si="71"/>
        <v/>
      </c>
      <c r="N84" s="386" t="str">
        <f t="shared" si="72"/>
        <v/>
      </c>
      <c r="O84" s="32" t="str">
        <f t="shared" si="72"/>
        <v/>
      </c>
      <c r="P84" s="384" t="str">
        <f t="shared" si="72"/>
        <v/>
      </c>
      <c r="Q84" s="385" t="str">
        <f t="shared" si="72"/>
        <v/>
      </c>
      <c r="R84" s="386" t="str">
        <f t="shared" si="72"/>
        <v/>
      </c>
      <c r="S84" s="32" t="str">
        <f t="shared" si="72"/>
        <v/>
      </c>
      <c r="T84" s="384" t="str">
        <f t="shared" si="72"/>
        <v/>
      </c>
      <c r="U84" s="385" t="str">
        <f t="shared" si="72"/>
        <v/>
      </c>
      <c r="V84" s="386" t="str">
        <f t="shared" si="72"/>
        <v/>
      </c>
      <c r="W84" s="32" t="str">
        <f t="shared" si="72"/>
        <v/>
      </c>
      <c r="X84" s="384" t="str">
        <f t="shared" si="73"/>
        <v/>
      </c>
      <c r="Y84" s="385" t="str">
        <f t="shared" si="73"/>
        <v/>
      </c>
      <c r="Z84" s="386" t="str">
        <f t="shared" si="73"/>
        <v/>
      </c>
      <c r="AA84" s="32" t="str">
        <f t="shared" si="73"/>
        <v/>
      </c>
      <c r="AB84" s="384" t="str">
        <f t="shared" si="73"/>
        <v/>
      </c>
      <c r="AC84" s="385" t="str">
        <f t="shared" si="73"/>
        <v/>
      </c>
      <c r="AD84" s="386" t="str">
        <f t="shared" si="73"/>
        <v/>
      </c>
      <c r="AE84" s="32" t="str">
        <f t="shared" si="73"/>
        <v/>
      </c>
      <c r="AF84" s="384" t="str">
        <f t="shared" si="73"/>
        <v/>
      </c>
      <c r="AG84" s="385" t="str">
        <f t="shared" si="73"/>
        <v/>
      </c>
      <c r="AH84" s="386" t="str">
        <f t="shared" si="74"/>
        <v/>
      </c>
      <c r="AI84" s="32" t="str">
        <f t="shared" si="74"/>
        <v/>
      </c>
      <c r="AJ84" s="384" t="str">
        <f t="shared" si="74"/>
        <v/>
      </c>
      <c r="AK84" s="385" t="str">
        <f t="shared" si="74"/>
        <v/>
      </c>
      <c r="AL84" s="386" t="str">
        <f t="shared" si="74"/>
        <v/>
      </c>
      <c r="AM84" s="32" t="str">
        <f t="shared" si="74"/>
        <v/>
      </c>
      <c r="AN84" s="384" t="str">
        <f t="shared" si="74"/>
        <v/>
      </c>
      <c r="AO84" s="385" t="str">
        <f t="shared" si="74"/>
        <v/>
      </c>
      <c r="AP84" s="386" t="str">
        <f t="shared" si="74"/>
        <v/>
      </c>
      <c r="AQ84" s="32" t="str">
        <f t="shared" si="74"/>
        <v/>
      </c>
      <c r="AR84" s="384" t="str">
        <f t="shared" si="75"/>
        <v/>
      </c>
      <c r="AS84" s="385" t="str">
        <f t="shared" si="75"/>
        <v/>
      </c>
      <c r="AT84" s="386" t="str">
        <f t="shared" si="75"/>
        <v/>
      </c>
      <c r="AU84" s="32" t="str">
        <f t="shared" si="75"/>
        <v/>
      </c>
      <c r="AV84" s="384" t="str">
        <f t="shared" si="75"/>
        <v/>
      </c>
      <c r="AW84" s="385" t="str">
        <f t="shared" si="75"/>
        <v/>
      </c>
      <c r="AX84" s="386" t="str">
        <f t="shared" si="75"/>
        <v/>
      </c>
      <c r="AY84" s="32" t="str">
        <f t="shared" si="75"/>
        <v/>
      </c>
      <c r="AZ84" s="384" t="str">
        <f t="shared" si="75"/>
        <v/>
      </c>
      <c r="BA84" s="385" t="str">
        <f t="shared" si="75"/>
        <v/>
      </c>
      <c r="BB84" s="386" t="str">
        <f t="shared" si="76"/>
        <v/>
      </c>
      <c r="BC84" s="32" t="str">
        <f t="shared" si="76"/>
        <v/>
      </c>
      <c r="BD84" s="384" t="str">
        <f t="shared" si="76"/>
        <v/>
      </c>
      <c r="BE84" s="385" t="str">
        <f t="shared" si="76"/>
        <v/>
      </c>
      <c r="BF84" s="386" t="str">
        <f t="shared" si="76"/>
        <v/>
      </c>
      <c r="BG84" s="32" t="str">
        <f t="shared" si="76"/>
        <v/>
      </c>
      <c r="BH84" s="384" t="str">
        <f t="shared" si="76"/>
        <v/>
      </c>
      <c r="BI84" s="385" t="str">
        <f t="shared" si="76"/>
        <v/>
      </c>
      <c r="BJ84" s="386" t="str">
        <f t="shared" si="76"/>
        <v/>
      </c>
      <c r="BK84" s="32" t="str">
        <f t="shared" si="76"/>
        <v/>
      </c>
      <c r="BL84" s="384" t="str">
        <f t="shared" si="77"/>
        <v/>
      </c>
      <c r="BM84" s="385" t="str">
        <f t="shared" si="77"/>
        <v/>
      </c>
      <c r="BN84" s="386" t="str">
        <f t="shared" si="77"/>
        <v/>
      </c>
      <c r="BO84" s="32" t="str">
        <f t="shared" si="77"/>
        <v/>
      </c>
      <c r="BP84" s="384" t="str">
        <f t="shared" si="77"/>
        <v/>
      </c>
      <c r="BQ84" s="385" t="str">
        <f t="shared" si="77"/>
        <v/>
      </c>
      <c r="BR84" s="386" t="str">
        <f t="shared" si="77"/>
        <v/>
      </c>
      <c r="BS84" s="32" t="str">
        <f t="shared" si="77"/>
        <v/>
      </c>
      <c r="BT84" s="384" t="str">
        <f t="shared" si="77"/>
        <v/>
      </c>
      <c r="BU84" s="385" t="str">
        <f t="shared" si="77"/>
        <v/>
      </c>
      <c r="BV84" s="386" t="str">
        <f t="shared" si="78"/>
        <v/>
      </c>
      <c r="BW84" s="32" t="str">
        <f t="shared" si="78"/>
        <v/>
      </c>
      <c r="BX84" s="384" t="str">
        <f t="shared" si="78"/>
        <v/>
      </c>
      <c r="BY84" s="385" t="str">
        <f t="shared" si="78"/>
        <v/>
      </c>
      <c r="BZ84" s="386" t="str">
        <f t="shared" si="78"/>
        <v/>
      </c>
      <c r="CA84" s="32" t="str">
        <f t="shared" si="78"/>
        <v/>
      </c>
      <c r="CB84" s="384" t="str">
        <f t="shared" si="78"/>
        <v/>
      </c>
      <c r="CC84" s="385" t="str">
        <f t="shared" si="78"/>
        <v/>
      </c>
      <c r="CD84" s="386" t="str">
        <f t="shared" si="78"/>
        <v/>
      </c>
      <c r="CE84" s="32" t="str">
        <f t="shared" si="78"/>
        <v/>
      </c>
    </row>
    <row r="85" spans="1:83" ht="12" customHeight="1">
      <c r="A85" s="362">
        <v>82</v>
      </c>
      <c r="B85" s="33">
        <f>IF(情報!$C83="","",情報!$C83)</f>
        <v>236</v>
      </c>
      <c r="C85" s="34" t="str">
        <f t="shared" si="70"/>
        <v/>
      </c>
      <c r="D85" s="390" t="str">
        <f t="shared" ref="D85:M94" si="79">IF(VLOOKUP($B85,テ定期,D$1,FALSE)="","",VLOOKUP($B85,テ定期,D$1,FALSE))</f>
        <v/>
      </c>
      <c r="E85" s="391" t="str">
        <f t="shared" si="79"/>
        <v/>
      </c>
      <c r="F85" s="392" t="str">
        <f t="shared" si="79"/>
        <v/>
      </c>
      <c r="G85" s="38" t="str">
        <f t="shared" si="79"/>
        <v/>
      </c>
      <c r="H85" s="390" t="str">
        <f t="shared" si="79"/>
        <v/>
      </c>
      <c r="I85" s="391" t="str">
        <f t="shared" si="79"/>
        <v/>
      </c>
      <c r="J85" s="392" t="str">
        <f t="shared" si="79"/>
        <v/>
      </c>
      <c r="K85" s="38" t="str">
        <f t="shared" si="79"/>
        <v/>
      </c>
      <c r="L85" s="390" t="str">
        <f t="shared" si="79"/>
        <v/>
      </c>
      <c r="M85" s="391" t="str">
        <f t="shared" si="79"/>
        <v/>
      </c>
      <c r="N85" s="392" t="str">
        <f t="shared" ref="N85:W94" si="80">IF(VLOOKUP($B85,テ定期,N$1,FALSE)="","",VLOOKUP($B85,テ定期,N$1,FALSE))</f>
        <v/>
      </c>
      <c r="O85" s="38" t="str">
        <f t="shared" si="80"/>
        <v/>
      </c>
      <c r="P85" s="390" t="str">
        <f t="shared" si="80"/>
        <v/>
      </c>
      <c r="Q85" s="391" t="str">
        <f t="shared" si="80"/>
        <v/>
      </c>
      <c r="R85" s="392" t="str">
        <f t="shared" si="80"/>
        <v/>
      </c>
      <c r="S85" s="38" t="str">
        <f t="shared" si="80"/>
        <v/>
      </c>
      <c r="T85" s="390" t="str">
        <f t="shared" si="80"/>
        <v/>
      </c>
      <c r="U85" s="391" t="str">
        <f t="shared" si="80"/>
        <v/>
      </c>
      <c r="V85" s="392" t="str">
        <f t="shared" si="80"/>
        <v/>
      </c>
      <c r="W85" s="38" t="str">
        <f t="shared" si="80"/>
        <v/>
      </c>
      <c r="X85" s="390" t="str">
        <f t="shared" ref="X85:AG94" si="81">IF(VLOOKUP($B85,テ実力,X$1,FALSE)="","",VLOOKUP($B85,テ実力,X$1,FALSE))</f>
        <v/>
      </c>
      <c r="Y85" s="391" t="str">
        <f t="shared" si="81"/>
        <v/>
      </c>
      <c r="Z85" s="392" t="str">
        <f t="shared" si="81"/>
        <v/>
      </c>
      <c r="AA85" s="38" t="str">
        <f t="shared" si="81"/>
        <v/>
      </c>
      <c r="AB85" s="390" t="str">
        <f t="shared" si="81"/>
        <v/>
      </c>
      <c r="AC85" s="391" t="str">
        <f t="shared" si="81"/>
        <v/>
      </c>
      <c r="AD85" s="392" t="str">
        <f t="shared" si="81"/>
        <v/>
      </c>
      <c r="AE85" s="38" t="str">
        <f t="shared" si="81"/>
        <v/>
      </c>
      <c r="AF85" s="390" t="str">
        <f t="shared" si="81"/>
        <v/>
      </c>
      <c r="AG85" s="391" t="str">
        <f t="shared" si="81"/>
        <v/>
      </c>
      <c r="AH85" s="392" t="str">
        <f t="shared" ref="AH85:AQ94" si="82">IF(VLOOKUP($B85,テ実力,AH$1,FALSE)="","",VLOOKUP($B85,テ実力,AH$1,FALSE))</f>
        <v/>
      </c>
      <c r="AI85" s="38" t="str">
        <f t="shared" si="82"/>
        <v/>
      </c>
      <c r="AJ85" s="390" t="str">
        <f t="shared" si="82"/>
        <v/>
      </c>
      <c r="AK85" s="391" t="str">
        <f t="shared" si="82"/>
        <v/>
      </c>
      <c r="AL85" s="392" t="str">
        <f t="shared" si="82"/>
        <v/>
      </c>
      <c r="AM85" s="38" t="str">
        <f t="shared" si="82"/>
        <v/>
      </c>
      <c r="AN85" s="390" t="str">
        <f t="shared" si="82"/>
        <v/>
      </c>
      <c r="AO85" s="391" t="str">
        <f t="shared" si="82"/>
        <v/>
      </c>
      <c r="AP85" s="392" t="str">
        <f t="shared" si="82"/>
        <v/>
      </c>
      <c r="AQ85" s="38" t="str">
        <f t="shared" si="82"/>
        <v/>
      </c>
      <c r="AR85" s="390" t="str">
        <f t="shared" ref="AR85:BA94" si="83">IF(VLOOKUP($B85,テ課題,AR$1,FALSE)="","",VLOOKUP($B85,テ課題,AR$1,FALSE))</f>
        <v/>
      </c>
      <c r="AS85" s="391" t="str">
        <f t="shared" si="83"/>
        <v/>
      </c>
      <c r="AT85" s="392" t="str">
        <f t="shared" si="83"/>
        <v/>
      </c>
      <c r="AU85" s="38" t="str">
        <f t="shared" si="83"/>
        <v/>
      </c>
      <c r="AV85" s="390" t="str">
        <f t="shared" si="83"/>
        <v/>
      </c>
      <c r="AW85" s="391" t="str">
        <f t="shared" si="83"/>
        <v/>
      </c>
      <c r="AX85" s="392" t="str">
        <f t="shared" si="83"/>
        <v/>
      </c>
      <c r="AY85" s="38" t="str">
        <f t="shared" si="83"/>
        <v/>
      </c>
      <c r="AZ85" s="390" t="str">
        <f t="shared" si="83"/>
        <v/>
      </c>
      <c r="BA85" s="391" t="str">
        <f t="shared" si="83"/>
        <v/>
      </c>
      <c r="BB85" s="392" t="str">
        <f t="shared" ref="BB85:BK94" si="84">IF(VLOOKUP($B85,テ課題,BB$1,FALSE)="","",VLOOKUP($B85,テ課題,BB$1,FALSE))</f>
        <v/>
      </c>
      <c r="BC85" s="38" t="str">
        <f t="shared" si="84"/>
        <v/>
      </c>
      <c r="BD85" s="390" t="str">
        <f t="shared" si="84"/>
        <v/>
      </c>
      <c r="BE85" s="391" t="str">
        <f t="shared" si="84"/>
        <v/>
      </c>
      <c r="BF85" s="392" t="str">
        <f t="shared" si="84"/>
        <v/>
      </c>
      <c r="BG85" s="38" t="str">
        <f t="shared" si="84"/>
        <v/>
      </c>
      <c r="BH85" s="390" t="str">
        <f t="shared" si="84"/>
        <v/>
      </c>
      <c r="BI85" s="391" t="str">
        <f t="shared" si="84"/>
        <v/>
      </c>
      <c r="BJ85" s="392" t="str">
        <f t="shared" si="84"/>
        <v/>
      </c>
      <c r="BK85" s="38" t="str">
        <f t="shared" si="84"/>
        <v/>
      </c>
      <c r="BL85" s="390" t="str">
        <f t="shared" ref="BL85:BU94" si="85">IF(VLOOKUP($B85,テ課題,BL$1,FALSE)="","",VLOOKUP($B85,テ課題,BL$1,FALSE))</f>
        <v/>
      </c>
      <c r="BM85" s="391" t="str">
        <f t="shared" si="85"/>
        <v/>
      </c>
      <c r="BN85" s="392" t="str">
        <f t="shared" si="85"/>
        <v/>
      </c>
      <c r="BO85" s="38" t="str">
        <f t="shared" si="85"/>
        <v/>
      </c>
      <c r="BP85" s="390" t="str">
        <f t="shared" si="85"/>
        <v/>
      </c>
      <c r="BQ85" s="391" t="str">
        <f t="shared" si="85"/>
        <v/>
      </c>
      <c r="BR85" s="392" t="str">
        <f t="shared" si="85"/>
        <v/>
      </c>
      <c r="BS85" s="38" t="str">
        <f t="shared" si="85"/>
        <v/>
      </c>
      <c r="BT85" s="390" t="str">
        <f t="shared" si="85"/>
        <v/>
      </c>
      <c r="BU85" s="391" t="str">
        <f t="shared" si="85"/>
        <v/>
      </c>
      <c r="BV85" s="392" t="str">
        <f t="shared" ref="BV85:CE94" si="86">IF(VLOOKUP($B85,テ課題,BV$1,FALSE)="","",VLOOKUP($B85,テ課題,BV$1,FALSE))</f>
        <v/>
      </c>
      <c r="BW85" s="38" t="str">
        <f t="shared" si="86"/>
        <v/>
      </c>
      <c r="BX85" s="390" t="str">
        <f t="shared" si="86"/>
        <v/>
      </c>
      <c r="BY85" s="391" t="str">
        <f t="shared" si="86"/>
        <v/>
      </c>
      <c r="BZ85" s="392" t="str">
        <f t="shared" si="86"/>
        <v/>
      </c>
      <c r="CA85" s="38" t="str">
        <f t="shared" si="86"/>
        <v/>
      </c>
      <c r="CB85" s="390" t="str">
        <f t="shared" si="86"/>
        <v/>
      </c>
      <c r="CC85" s="391" t="str">
        <f t="shared" si="86"/>
        <v/>
      </c>
      <c r="CD85" s="392" t="str">
        <f t="shared" si="86"/>
        <v/>
      </c>
      <c r="CE85" s="38" t="str">
        <f t="shared" si="86"/>
        <v/>
      </c>
    </row>
    <row r="86" spans="1:83" ht="12" customHeight="1">
      <c r="A86" s="362">
        <v>83</v>
      </c>
      <c r="B86" s="21">
        <f>IF(情報!$C84="","",情報!$C84)</f>
        <v>237</v>
      </c>
      <c r="C86" s="22" t="str">
        <f t="shared" si="70"/>
        <v/>
      </c>
      <c r="D86" s="378" t="str">
        <f t="shared" si="79"/>
        <v/>
      </c>
      <c r="E86" s="379" t="str">
        <f t="shared" si="79"/>
        <v/>
      </c>
      <c r="F86" s="380" t="str">
        <f t="shared" si="79"/>
        <v/>
      </c>
      <c r="G86" s="26" t="str">
        <f t="shared" si="79"/>
        <v/>
      </c>
      <c r="H86" s="378" t="str">
        <f t="shared" si="79"/>
        <v/>
      </c>
      <c r="I86" s="379" t="str">
        <f t="shared" si="79"/>
        <v/>
      </c>
      <c r="J86" s="380" t="str">
        <f t="shared" si="79"/>
        <v/>
      </c>
      <c r="K86" s="26" t="str">
        <f t="shared" si="79"/>
        <v/>
      </c>
      <c r="L86" s="378" t="str">
        <f t="shared" si="79"/>
        <v/>
      </c>
      <c r="M86" s="379" t="str">
        <f t="shared" si="79"/>
        <v/>
      </c>
      <c r="N86" s="380" t="str">
        <f t="shared" si="80"/>
        <v/>
      </c>
      <c r="O86" s="26" t="str">
        <f t="shared" si="80"/>
        <v/>
      </c>
      <c r="P86" s="378" t="str">
        <f t="shared" si="80"/>
        <v/>
      </c>
      <c r="Q86" s="379" t="str">
        <f t="shared" si="80"/>
        <v/>
      </c>
      <c r="R86" s="380" t="str">
        <f t="shared" si="80"/>
        <v/>
      </c>
      <c r="S86" s="26" t="str">
        <f t="shared" si="80"/>
        <v/>
      </c>
      <c r="T86" s="378" t="str">
        <f t="shared" si="80"/>
        <v/>
      </c>
      <c r="U86" s="379" t="str">
        <f t="shared" si="80"/>
        <v/>
      </c>
      <c r="V86" s="380" t="str">
        <f t="shared" si="80"/>
        <v/>
      </c>
      <c r="W86" s="26" t="str">
        <f t="shared" si="80"/>
        <v/>
      </c>
      <c r="X86" s="378" t="str">
        <f t="shared" si="81"/>
        <v/>
      </c>
      <c r="Y86" s="379" t="str">
        <f t="shared" si="81"/>
        <v/>
      </c>
      <c r="Z86" s="380" t="str">
        <f t="shared" si="81"/>
        <v/>
      </c>
      <c r="AA86" s="26" t="str">
        <f t="shared" si="81"/>
        <v/>
      </c>
      <c r="AB86" s="378" t="str">
        <f t="shared" si="81"/>
        <v/>
      </c>
      <c r="AC86" s="379" t="str">
        <f t="shared" si="81"/>
        <v/>
      </c>
      <c r="AD86" s="380" t="str">
        <f t="shared" si="81"/>
        <v/>
      </c>
      <c r="AE86" s="26" t="str">
        <f t="shared" si="81"/>
        <v/>
      </c>
      <c r="AF86" s="378" t="str">
        <f t="shared" si="81"/>
        <v/>
      </c>
      <c r="AG86" s="379" t="str">
        <f t="shared" si="81"/>
        <v/>
      </c>
      <c r="AH86" s="380" t="str">
        <f t="shared" si="82"/>
        <v/>
      </c>
      <c r="AI86" s="26" t="str">
        <f t="shared" si="82"/>
        <v/>
      </c>
      <c r="AJ86" s="378" t="str">
        <f t="shared" si="82"/>
        <v/>
      </c>
      <c r="AK86" s="379" t="str">
        <f t="shared" si="82"/>
        <v/>
      </c>
      <c r="AL86" s="380" t="str">
        <f t="shared" si="82"/>
        <v/>
      </c>
      <c r="AM86" s="26" t="str">
        <f t="shared" si="82"/>
        <v/>
      </c>
      <c r="AN86" s="378" t="str">
        <f t="shared" si="82"/>
        <v/>
      </c>
      <c r="AO86" s="379" t="str">
        <f t="shared" si="82"/>
        <v/>
      </c>
      <c r="AP86" s="380" t="str">
        <f t="shared" si="82"/>
        <v/>
      </c>
      <c r="AQ86" s="26" t="str">
        <f t="shared" si="82"/>
        <v/>
      </c>
      <c r="AR86" s="378" t="str">
        <f t="shared" si="83"/>
        <v/>
      </c>
      <c r="AS86" s="379" t="str">
        <f t="shared" si="83"/>
        <v/>
      </c>
      <c r="AT86" s="380" t="str">
        <f t="shared" si="83"/>
        <v/>
      </c>
      <c r="AU86" s="26" t="str">
        <f t="shared" si="83"/>
        <v/>
      </c>
      <c r="AV86" s="378" t="str">
        <f t="shared" si="83"/>
        <v/>
      </c>
      <c r="AW86" s="379" t="str">
        <f t="shared" si="83"/>
        <v/>
      </c>
      <c r="AX86" s="380" t="str">
        <f t="shared" si="83"/>
        <v/>
      </c>
      <c r="AY86" s="26" t="str">
        <f t="shared" si="83"/>
        <v/>
      </c>
      <c r="AZ86" s="378" t="str">
        <f t="shared" si="83"/>
        <v/>
      </c>
      <c r="BA86" s="379" t="str">
        <f t="shared" si="83"/>
        <v/>
      </c>
      <c r="BB86" s="380" t="str">
        <f t="shared" si="84"/>
        <v/>
      </c>
      <c r="BC86" s="26" t="str">
        <f t="shared" si="84"/>
        <v/>
      </c>
      <c r="BD86" s="378" t="str">
        <f t="shared" si="84"/>
        <v/>
      </c>
      <c r="BE86" s="379" t="str">
        <f t="shared" si="84"/>
        <v/>
      </c>
      <c r="BF86" s="380" t="str">
        <f t="shared" si="84"/>
        <v/>
      </c>
      <c r="BG86" s="26" t="str">
        <f t="shared" si="84"/>
        <v/>
      </c>
      <c r="BH86" s="378" t="str">
        <f t="shared" si="84"/>
        <v/>
      </c>
      <c r="BI86" s="379" t="str">
        <f t="shared" si="84"/>
        <v/>
      </c>
      <c r="BJ86" s="380" t="str">
        <f t="shared" si="84"/>
        <v/>
      </c>
      <c r="BK86" s="26" t="str">
        <f t="shared" si="84"/>
        <v/>
      </c>
      <c r="BL86" s="378" t="str">
        <f t="shared" si="85"/>
        <v/>
      </c>
      <c r="BM86" s="379" t="str">
        <f t="shared" si="85"/>
        <v/>
      </c>
      <c r="BN86" s="380" t="str">
        <f t="shared" si="85"/>
        <v/>
      </c>
      <c r="BO86" s="26" t="str">
        <f t="shared" si="85"/>
        <v/>
      </c>
      <c r="BP86" s="378" t="str">
        <f t="shared" si="85"/>
        <v/>
      </c>
      <c r="BQ86" s="379" t="str">
        <f t="shared" si="85"/>
        <v/>
      </c>
      <c r="BR86" s="380" t="str">
        <f t="shared" si="85"/>
        <v/>
      </c>
      <c r="BS86" s="26" t="str">
        <f t="shared" si="85"/>
        <v/>
      </c>
      <c r="BT86" s="378" t="str">
        <f t="shared" si="85"/>
        <v/>
      </c>
      <c r="BU86" s="379" t="str">
        <f t="shared" si="85"/>
        <v/>
      </c>
      <c r="BV86" s="380" t="str">
        <f t="shared" si="86"/>
        <v/>
      </c>
      <c r="BW86" s="26" t="str">
        <f t="shared" si="86"/>
        <v/>
      </c>
      <c r="BX86" s="378" t="str">
        <f t="shared" si="86"/>
        <v/>
      </c>
      <c r="BY86" s="379" t="str">
        <f t="shared" si="86"/>
        <v/>
      </c>
      <c r="BZ86" s="380" t="str">
        <f t="shared" si="86"/>
        <v/>
      </c>
      <c r="CA86" s="26" t="str">
        <f t="shared" si="86"/>
        <v/>
      </c>
      <c r="CB86" s="378" t="str">
        <f t="shared" si="86"/>
        <v/>
      </c>
      <c r="CC86" s="379" t="str">
        <f t="shared" si="86"/>
        <v/>
      </c>
      <c r="CD86" s="380" t="str">
        <f t="shared" si="86"/>
        <v/>
      </c>
      <c r="CE86" s="26" t="str">
        <f t="shared" si="86"/>
        <v/>
      </c>
    </row>
    <row r="87" spans="1:83" ht="12" customHeight="1">
      <c r="A87" s="362">
        <v>84</v>
      </c>
      <c r="B87" s="21">
        <f>IF(情報!$C85="","",情報!$C85)</f>
        <v>238</v>
      </c>
      <c r="C87" s="22" t="str">
        <f t="shared" si="70"/>
        <v/>
      </c>
      <c r="D87" s="378" t="str">
        <f t="shared" si="79"/>
        <v/>
      </c>
      <c r="E87" s="379" t="str">
        <f t="shared" si="79"/>
        <v/>
      </c>
      <c r="F87" s="380" t="str">
        <f t="shared" si="79"/>
        <v/>
      </c>
      <c r="G87" s="26" t="str">
        <f t="shared" si="79"/>
        <v/>
      </c>
      <c r="H87" s="378" t="str">
        <f t="shared" si="79"/>
        <v/>
      </c>
      <c r="I87" s="379" t="str">
        <f t="shared" si="79"/>
        <v/>
      </c>
      <c r="J87" s="380" t="str">
        <f t="shared" si="79"/>
        <v/>
      </c>
      <c r="K87" s="26" t="str">
        <f t="shared" si="79"/>
        <v/>
      </c>
      <c r="L87" s="378" t="str">
        <f t="shared" si="79"/>
        <v/>
      </c>
      <c r="M87" s="379" t="str">
        <f t="shared" si="79"/>
        <v/>
      </c>
      <c r="N87" s="380" t="str">
        <f t="shared" si="80"/>
        <v/>
      </c>
      <c r="O87" s="26" t="str">
        <f t="shared" si="80"/>
        <v/>
      </c>
      <c r="P87" s="378" t="str">
        <f t="shared" si="80"/>
        <v/>
      </c>
      <c r="Q87" s="379" t="str">
        <f t="shared" si="80"/>
        <v/>
      </c>
      <c r="R87" s="380" t="str">
        <f t="shared" si="80"/>
        <v/>
      </c>
      <c r="S87" s="26" t="str">
        <f t="shared" si="80"/>
        <v/>
      </c>
      <c r="T87" s="378" t="str">
        <f t="shared" si="80"/>
        <v/>
      </c>
      <c r="U87" s="379" t="str">
        <f t="shared" si="80"/>
        <v/>
      </c>
      <c r="V87" s="380" t="str">
        <f t="shared" si="80"/>
        <v/>
      </c>
      <c r="W87" s="26" t="str">
        <f t="shared" si="80"/>
        <v/>
      </c>
      <c r="X87" s="378" t="str">
        <f t="shared" si="81"/>
        <v/>
      </c>
      <c r="Y87" s="379" t="str">
        <f t="shared" si="81"/>
        <v/>
      </c>
      <c r="Z87" s="380" t="str">
        <f t="shared" si="81"/>
        <v/>
      </c>
      <c r="AA87" s="26" t="str">
        <f t="shared" si="81"/>
        <v/>
      </c>
      <c r="AB87" s="378" t="str">
        <f t="shared" si="81"/>
        <v/>
      </c>
      <c r="AC87" s="379" t="str">
        <f t="shared" si="81"/>
        <v/>
      </c>
      <c r="AD87" s="380" t="str">
        <f t="shared" si="81"/>
        <v/>
      </c>
      <c r="AE87" s="26" t="str">
        <f t="shared" si="81"/>
        <v/>
      </c>
      <c r="AF87" s="378" t="str">
        <f t="shared" si="81"/>
        <v/>
      </c>
      <c r="AG87" s="379" t="str">
        <f t="shared" si="81"/>
        <v/>
      </c>
      <c r="AH87" s="380" t="str">
        <f t="shared" si="82"/>
        <v/>
      </c>
      <c r="AI87" s="26" t="str">
        <f t="shared" si="82"/>
        <v/>
      </c>
      <c r="AJ87" s="378" t="str">
        <f t="shared" si="82"/>
        <v/>
      </c>
      <c r="AK87" s="379" t="str">
        <f t="shared" si="82"/>
        <v/>
      </c>
      <c r="AL87" s="380" t="str">
        <f t="shared" si="82"/>
        <v/>
      </c>
      <c r="AM87" s="26" t="str">
        <f t="shared" si="82"/>
        <v/>
      </c>
      <c r="AN87" s="378" t="str">
        <f t="shared" si="82"/>
        <v/>
      </c>
      <c r="AO87" s="379" t="str">
        <f t="shared" si="82"/>
        <v/>
      </c>
      <c r="AP87" s="380" t="str">
        <f t="shared" si="82"/>
        <v/>
      </c>
      <c r="AQ87" s="26" t="str">
        <f t="shared" si="82"/>
        <v/>
      </c>
      <c r="AR87" s="378" t="str">
        <f t="shared" si="83"/>
        <v/>
      </c>
      <c r="AS87" s="379" t="str">
        <f t="shared" si="83"/>
        <v/>
      </c>
      <c r="AT87" s="380" t="str">
        <f t="shared" si="83"/>
        <v/>
      </c>
      <c r="AU87" s="26" t="str">
        <f t="shared" si="83"/>
        <v/>
      </c>
      <c r="AV87" s="378" t="str">
        <f t="shared" si="83"/>
        <v/>
      </c>
      <c r="AW87" s="379" t="str">
        <f t="shared" si="83"/>
        <v/>
      </c>
      <c r="AX87" s="380" t="str">
        <f t="shared" si="83"/>
        <v/>
      </c>
      <c r="AY87" s="26" t="str">
        <f t="shared" si="83"/>
        <v/>
      </c>
      <c r="AZ87" s="378" t="str">
        <f t="shared" si="83"/>
        <v/>
      </c>
      <c r="BA87" s="379" t="str">
        <f t="shared" si="83"/>
        <v/>
      </c>
      <c r="BB87" s="380" t="str">
        <f t="shared" si="84"/>
        <v/>
      </c>
      <c r="BC87" s="26" t="str">
        <f t="shared" si="84"/>
        <v/>
      </c>
      <c r="BD87" s="378" t="str">
        <f t="shared" si="84"/>
        <v/>
      </c>
      <c r="BE87" s="379" t="str">
        <f t="shared" si="84"/>
        <v/>
      </c>
      <c r="BF87" s="380" t="str">
        <f t="shared" si="84"/>
        <v/>
      </c>
      <c r="BG87" s="26" t="str">
        <f t="shared" si="84"/>
        <v/>
      </c>
      <c r="BH87" s="378" t="str">
        <f t="shared" si="84"/>
        <v/>
      </c>
      <c r="BI87" s="379" t="str">
        <f t="shared" si="84"/>
        <v/>
      </c>
      <c r="BJ87" s="380" t="str">
        <f t="shared" si="84"/>
        <v/>
      </c>
      <c r="BK87" s="26" t="str">
        <f t="shared" si="84"/>
        <v/>
      </c>
      <c r="BL87" s="378" t="str">
        <f t="shared" si="85"/>
        <v/>
      </c>
      <c r="BM87" s="379" t="str">
        <f t="shared" si="85"/>
        <v/>
      </c>
      <c r="BN87" s="380" t="str">
        <f t="shared" si="85"/>
        <v/>
      </c>
      <c r="BO87" s="26" t="str">
        <f t="shared" si="85"/>
        <v/>
      </c>
      <c r="BP87" s="378" t="str">
        <f t="shared" si="85"/>
        <v/>
      </c>
      <c r="BQ87" s="379" t="str">
        <f t="shared" si="85"/>
        <v/>
      </c>
      <c r="BR87" s="380" t="str">
        <f t="shared" si="85"/>
        <v/>
      </c>
      <c r="BS87" s="26" t="str">
        <f t="shared" si="85"/>
        <v/>
      </c>
      <c r="BT87" s="378" t="str">
        <f t="shared" si="85"/>
        <v/>
      </c>
      <c r="BU87" s="379" t="str">
        <f t="shared" si="85"/>
        <v/>
      </c>
      <c r="BV87" s="380" t="str">
        <f t="shared" si="86"/>
        <v/>
      </c>
      <c r="BW87" s="26" t="str">
        <f t="shared" si="86"/>
        <v/>
      </c>
      <c r="BX87" s="378" t="str">
        <f t="shared" si="86"/>
        <v/>
      </c>
      <c r="BY87" s="379" t="str">
        <f t="shared" si="86"/>
        <v/>
      </c>
      <c r="BZ87" s="380" t="str">
        <f t="shared" si="86"/>
        <v/>
      </c>
      <c r="CA87" s="26" t="str">
        <f t="shared" si="86"/>
        <v/>
      </c>
      <c r="CB87" s="378" t="str">
        <f t="shared" si="86"/>
        <v/>
      </c>
      <c r="CC87" s="379" t="str">
        <f t="shared" si="86"/>
        <v/>
      </c>
      <c r="CD87" s="380" t="str">
        <f t="shared" si="86"/>
        <v/>
      </c>
      <c r="CE87" s="26" t="str">
        <f t="shared" si="86"/>
        <v/>
      </c>
    </row>
    <row r="88" spans="1:83" ht="12" customHeight="1">
      <c r="A88" s="362">
        <v>85</v>
      </c>
      <c r="B88" s="21">
        <f>IF(情報!$C86="","",情報!$C86)</f>
        <v>239</v>
      </c>
      <c r="C88" s="22" t="str">
        <f t="shared" si="70"/>
        <v/>
      </c>
      <c r="D88" s="378" t="str">
        <f t="shared" si="79"/>
        <v/>
      </c>
      <c r="E88" s="379" t="str">
        <f t="shared" si="79"/>
        <v/>
      </c>
      <c r="F88" s="380" t="str">
        <f t="shared" si="79"/>
        <v/>
      </c>
      <c r="G88" s="26" t="str">
        <f t="shared" si="79"/>
        <v/>
      </c>
      <c r="H88" s="378" t="str">
        <f t="shared" si="79"/>
        <v/>
      </c>
      <c r="I88" s="379" t="str">
        <f t="shared" si="79"/>
        <v/>
      </c>
      <c r="J88" s="380" t="str">
        <f t="shared" si="79"/>
        <v/>
      </c>
      <c r="K88" s="26" t="str">
        <f t="shared" si="79"/>
        <v/>
      </c>
      <c r="L88" s="378" t="str">
        <f t="shared" si="79"/>
        <v/>
      </c>
      <c r="M88" s="379" t="str">
        <f t="shared" si="79"/>
        <v/>
      </c>
      <c r="N88" s="380" t="str">
        <f t="shared" si="80"/>
        <v/>
      </c>
      <c r="O88" s="26" t="str">
        <f t="shared" si="80"/>
        <v/>
      </c>
      <c r="P88" s="378" t="str">
        <f t="shared" si="80"/>
        <v/>
      </c>
      <c r="Q88" s="379" t="str">
        <f t="shared" si="80"/>
        <v/>
      </c>
      <c r="R88" s="380" t="str">
        <f t="shared" si="80"/>
        <v/>
      </c>
      <c r="S88" s="26" t="str">
        <f t="shared" si="80"/>
        <v/>
      </c>
      <c r="T88" s="378" t="str">
        <f t="shared" si="80"/>
        <v/>
      </c>
      <c r="U88" s="379" t="str">
        <f t="shared" si="80"/>
        <v/>
      </c>
      <c r="V88" s="380" t="str">
        <f t="shared" si="80"/>
        <v/>
      </c>
      <c r="W88" s="26" t="str">
        <f t="shared" si="80"/>
        <v/>
      </c>
      <c r="X88" s="378" t="str">
        <f t="shared" si="81"/>
        <v/>
      </c>
      <c r="Y88" s="379" t="str">
        <f t="shared" si="81"/>
        <v/>
      </c>
      <c r="Z88" s="380" t="str">
        <f t="shared" si="81"/>
        <v/>
      </c>
      <c r="AA88" s="26" t="str">
        <f t="shared" si="81"/>
        <v/>
      </c>
      <c r="AB88" s="378" t="str">
        <f t="shared" si="81"/>
        <v/>
      </c>
      <c r="AC88" s="379" t="str">
        <f t="shared" si="81"/>
        <v/>
      </c>
      <c r="AD88" s="380" t="str">
        <f t="shared" si="81"/>
        <v/>
      </c>
      <c r="AE88" s="26" t="str">
        <f t="shared" si="81"/>
        <v/>
      </c>
      <c r="AF88" s="378" t="str">
        <f t="shared" si="81"/>
        <v/>
      </c>
      <c r="AG88" s="379" t="str">
        <f t="shared" si="81"/>
        <v/>
      </c>
      <c r="AH88" s="380" t="str">
        <f t="shared" si="82"/>
        <v/>
      </c>
      <c r="AI88" s="26" t="str">
        <f t="shared" si="82"/>
        <v/>
      </c>
      <c r="AJ88" s="378" t="str">
        <f t="shared" si="82"/>
        <v/>
      </c>
      <c r="AK88" s="379" t="str">
        <f t="shared" si="82"/>
        <v/>
      </c>
      <c r="AL88" s="380" t="str">
        <f t="shared" si="82"/>
        <v/>
      </c>
      <c r="AM88" s="26" t="str">
        <f t="shared" si="82"/>
        <v/>
      </c>
      <c r="AN88" s="378" t="str">
        <f t="shared" si="82"/>
        <v/>
      </c>
      <c r="AO88" s="379" t="str">
        <f t="shared" si="82"/>
        <v/>
      </c>
      <c r="AP88" s="380" t="str">
        <f t="shared" si="82"/>
        <v/>
      </c>
      <c r="AQ88" s="26" t="str">
        <f t="shared" si="82"/>
        <v/>
      </c>
      <c r="AR88" s="378" t="str">
        <f t="shared" si="83"/>
        <v/>
      </c>
      <c r="AS88" s="379" t="str">
        <f t="shared" si="83"/>
        <v/>
      </c>
      <c r="AT88" s="380" t="str">
        <f t="shared" si="83"/>
        <v/>
      </c>
      <c r="AU88" s="26" t="str">
        <f t="shared" si="83"/>
        <v/>
      </c>
      <c r="AV88" s="378" t="str">
        <f t="shared" si="83"/>
        <v/>
      </c>
      <c r="AW88" s="379" t="str">
        <f t="shared" si="83"/>
        <v/>
      </c>
      <c r="AX88" s="380" t="str">
        <f t="shared" si="83"/>
        <v/>
      </c>
      <c r="AY88" s="26" t="str">
        <f t="shared" si="83"/>
        <v/>
      </c>
      <c r="AZ88" s="378" t="str">
        <f t="shared" si="83"/>
        <v/>
      </c>
      <c r="BA88" s="379" t="str">
        <f t="shared" si="83"/>
        <v/>
      </c>
      <c r="BB88" s="380" t="str">
        <f t="shared" si="84"/>
        <v/>
      </c>
      <c r="BC88" s="26" t="str">
        <f t="shared" si="84"/>
        <v/>
      </c>
      <c r="BD88" s="378" t="str">
        <f t="shared" si="84"/>
        <v/>
      </c>
      <c r="BE88" s="379" t="str">
        <f t="shared" si="84"/>
        <v/>
      </c>
      <c r="BF88" s="380" t="str">
        <f t="shared" si="84"/>
        <v/>
      </c>
      <c r="BG88" s="26" t="str">
        <f t="shared" si="84"/>
        <v/>
      </c>
      <c r="BH88" s="378" t="str">
        <f t="shared" si="84"/>
        <v/>
      </c>
      <c r="BI88" s="379" t="str">
        <f t="shared" si="84"/>
        <v/>
      </c>
      <c r="BJ88" s="380" t="str">
        <f t="shared" si="84"/>
        <v/>
      </c>
      <c r="BK88" s="26" t="str">
        <f t="shared" si="84"/>
        <v/>
      </c>
      <c r="BL88" s="378" t="str">
        <f t="shared" si="85"/>
        <v/>
      </c>
      <c r="BM88" s="379" t="str">
        <f t="shared" si="85"/>
        <v/>
      </c>
      <c r="BN88" s="380" t="str">
        <f t="shared" si="85"/>
        <v/>
      </c>
      <c r="BO88" s="26" t="str">
        <f t="shared" si="85"/>
        <v/>
      </c>
      <c r="BP88" s="378" t="str">
        <f t="shared" si="85"/>
        <v/>
      </c>
      <c r="BQ88" s="379" t="str">
        <f t="shared" si="85"/>
        <v/>
      </c>
      <c r="BR88" s="380" t="str">
        <f t="shared" si="85"/>
        <v/>
      </c>
      <c r="BS88" s="26" t="str">
        <f t="shared" si="85"/>
        <v/>
      </c>
      <c r="BT88" s="378" t="str">
        <f t="shared" si="85"/>
        <v/>
      </c>
      <c r="BU88" s="379" t="str">
        <f t="shared" si="85"/>
        <v/>
      </c>
      <c r="BV88" s="380" t="str">
        <f t="shared" si="86"/>
        <v/>
      </c>
      <c r="BW88" s="26" t="str">
        <f t="shared" si="86"/>
        <v/>
      </c>
      <c r="BX88" s="378" t="str">
        <f t="shared" si="86"/>
        <v/>
      </c>
      <c r="BY88" s="379" t="str">
        <f t="shared" si="86"/>
        <v/>
      </c>
      <c r="BZ88" s="380" t="str">
        <f t="shared" si="86"/>
        <v/>
      </c>
      <c r="CA88" s="26" t="str">
        <f t="shared" si="86"/>
        <v/>
      </c>
      <c r="CB88" s="378" t="str">
        <f t="shared" si="86"/>
        <v/>
      </c>
      <c r="CC88" s="379" t="str">
        <f t="shared" si="86"/>
        <v/>
      </c>
      <c r="CD88" s="380" t="str">
        <f t="shared" si="86"/>
        <v/>
      </c>
      <c r="CE88" s="26" t="str">
        <f t="shared" si="86"/>
        <v/>
      </c>
    </row>
    <row r="89" spans="1:83" ht="12" customHeight="1">
      <c r="A89" s="362">
        <v>86</v>
      </c>
      <c r="B89" s="27">
        <f>IF(情報!$C87="","",情報!$C87)</f>
        <v>240</v>
      </c>
      <c r="C89" s="28" t="str">
        <f t="shared" si="70"/>
        <v/>
      </c>
      <c r="D89" s="384" t="str">
        <f t="shared" si="79"/>
        <v/>
      </c>
      <c r="E89" s="385" t="str">
        <f t="shared" si="79"/>
        <v/>
      </c>
      <c r="F89" s="386" t="str">
        <f t="shared" si="79"/>
        <v/>
      </c>
      <c r="G89" s="32" t="str">
        <f t="shared" si="79"/>
        <v/>
      </c>
      <c r="H89" s="384" t="str">
        <f t="shared" si="79"/>
        <v/>
      </c>
      <c r="I89" s="385" t="str">
        <f t="shared" si="79"/>
        <v/>
      </c>
      <c r="J89" s="386" t="str">
        <f t="shared" si="79"/>
        <v/>
      </c>
      <c r="K89" s="32" t="str">
        <f t="shared" si="79"/>
        <v/>
      </c>
      <c r="L89" s="384" t="str">
        <f t="shared" si="79"/>
        <v/>
      </c>
      <c r="M89" s="385" t="str">
        <f t="shared" si="79"/>
        <v/>
      </c>
      <c r="N89" s="386" t="str">
        <f t="shared" si="80"/>
        <v/>
      </c>
      <c r="O89" s="32" t="str">
        <f t="shared" si="80"/>
        <v/>
      </c>
      <c r="P89" s="384" t="str">
        <f t="shared" si="80"/>
        <v/>
      </c>
      <c r="Q89" s="385" t="str">
        <f t="shared" si="80"/>
        <v/>
      </c>
      <c r="R89" s="386" t="str">
        <f t="shared" si="80"/>
        <v/>
      </c>
      <c r="S89" s="32" t="str">
        <f t="shared" si="80"/>
        <v/>
      </c>
      <c r="T89" s="384" t="str">
        <f t="shared" si="80"/>
        <v/>
      </c>
      <c r="U89" s="385" t="str">
        <f t="shared" si="80"/>
        <v/>
      </c>
      <c r="V89" s="386" t="str">
        <f t="shared" si="80"/>
        <v/>
      </c>
      <c r="W89" s="32" t="str">
        <f t="shared" si="80"/>
        <v/>
      </c>
      <c r="X89" s="384" t="str">
        <f t="shared" si="81"/>
        <v/>
      </c>
      <c r="Y89" s="385" t="str">
        <f t="shared" si="81"/>
        <v/>
      </c>
      <c r="Z89" s="386" t="str">
        <f t="shared" si="81"/>
        <v/>
      </c>
      <c r="AA89" s="32" t="str">
        <f t="shared" si="81"/>
        <v/>
      </c>
      <c r="AB89" s="384" t="str">
        <f t="shared" si="81"/>
        <v/>
      </c>
      <c r="AC89" s="385" t="str">
        <f t="shared" si="81"/>
        <v/>
      </c>
      <c r="AD89" s="386" t="str">
        <f t="shared" si="81"/>
        <v/>
      </c>
      <c r="AE89" s="32" t="str">
        <f t="shared" si="81"/>
        <v/>
      </c>
      <c r="AF89" s="384" t="str">
        <f t="shared" si="81"/>
        <v/>
      </c>
      <c r="AG89" s="385" t="str">
        <f t="shared" si="81"/>
        <v/>
      </c>
      <c r="AH89" s="386" t="str">
        <f t="shared" si="82"/>
        <v/>
      </c>
      <c r="AI89" s="32" t="str">
        <f t="shared" si="82"/>
        <v/>
      </c>
      <c r="AJ89" s="384" t="str">
        <f t="shared" si="82"/>
        <v/>
      </c>
      <c r="AK89" s="385" t="str">
        <f t="shared" si="82"/>
        <v/>
      </c>
      <c r="AL89" s="386" t="str">
        <f t="shared" si="82"/>
        <v/>
      </c>
      <c r="AM89" s="32" t="str">
        <f t="shared" si="82"/>
        <v/>
      </c>
      <c r="AN89" s="384" t="str">
        <f t="shared" si="82"/>
        <v/>
      </c>
      <c r="AO89" s="385" t="str">
        <f t="shared" si="82"/>
        <v/>
      </c>
      <c r="AP89" s="386" t="str">
        <f t="shared" si="82"/>
        <v/>
      </c>
      <c r="AQ89" s="32" t="str">
        <f t="shared" si="82"/>
        <v/>
      </c>
      <c r="AR89" s="384" t="str">
        <f t="shared" si="83"/>
        <v/>
      </c>
      <c r="AS89" s="385" t="str">
        <f t="shared" si="83"/>
        <v/>
      </c>
      <c r="AT89" s="386" t="str">
        <f t="shared" si="83"/>
        <v/>
      </c>
      <c r="AU89" s="32" t="str">
        <f t="shared" si="83"/>
        <v/>
      </c>
      <c r="AV89" s="384" t="str">
        <f t="shared" si="83"/>
        <v/>
      </c>
      <c r="AW89" s="385" t="str">
        <f t="shared" si="83"/>
        <v/>
      </c>
      <c r="AX89" s="386" t="str">
        <f t="shared" si="83"/>
        <v/>
      </c>
      <c r="AY89" s="32" t="str">
        <f t="shared" si="83"/>
        <v/>
      </c>
      <c r="AZ89" s="384" t="str">
        <f t="shared" si="83"/>
        <v/>
      </c>
      <c r="BA89" s="385" t="str">
        <f t="shared" si="83"/>
        <v/>
      </c>
      <c r="BB89" s="386" t="str">
        <f t="shared" si="84"/>
        <v/>
      </c>
      <c r="BC89" s="32" t="str">
        <f t="shared" si="84"/>
        <v/>
      </c>
      <c r="BD89" s="384" t="str">
        <f t="shared" si="84"/>
        <v/>
      </c>
      <c r="BE89" s="385" t="str">
        <f t="shared" si="84"/>
        <v/>
      </c>
      <c r="BF89" s="386" t="str">
        <f t="shared" si="84"/>
        <v/>
      </c>
      <c r="BG89" s="32" t="str">
        <f t="shared" si="84"/>
        <v/>
      </c>
      <c r="BH89" s="384" t="str">
        <f t="shared" si="84"/>
        <v/>
      </c>
      <c r="BI89" s="385" t="str">
        <f t="shared" si="84"/>
        <v/>
      </c>
      <c r="BJ89" s="386" t="str">
        <f t="shared" si="84"/>
        <v/>
      </c>
      <c r="BK89" s="32" t="str">
        <f t="shared" si="84"/>
        <v/>
      </c>
      <c r="BL89" s="384" t="str">
        <f t="shared" si="85"/>
        <v/>
      </c>
      <c r="BM89" s="385" t="str">
        <f t="shared" si="85"/>
        <v/>
      </c>
      <c r="BN89" s="386" t="str">
        <f t="shared" si="85"/>
        <v/>
      </c>
      <c r="BO89" s="32" t="str">
        <f t="shared" si="85"/>
        <v/>
      </c>
      <c r="BP89" s="384" t="str">
        <f t="shared" si="85"/>
        <v/>
      </c>
      <c r="BQ89" s="385" t="str">
        <f t="shared" si="85"/>
        <v/>
      </c>
      <c r="BR89" s="386" t="str">
        <f t="shared" si="85"/>
        <v/>
      </c>
      <c r="BS89" s="32" t="str">
        <f t="shared" si="85"/>
        <v/>
      </c>
      <c r="BT89" s="384" t="str">
        <f t="shared" si="85"/>
        <v/>
      </c>
      <c r="BU89" s="385" t="str">
        <f t="shared" si="85"/>
        <v/>
      </c>
      <c r="BV89" s="386" t="str">
        <f t="shared" si="86"/>
        <v/>
      </c>
      <c r="BW89" s="32" t="str">
        <f t="shared" si="86"/>
        <v/>
      </c>
      <c r="BX89" s="384" t="str">
        <f t="shared" si="86"/>
        <v/>
      </c>
      <c r="BY89" s="385" t="str">
        <f t="shared" si="86"/>
        <v/>
      </c>
      <c r="BZ89" s="386" t="str">
        <f t="shared" si="86"/>
        <v/>
      </c>
      <c r="CA89" s="32" t="str">
        <f t="shared" si="86"/>
        <v/>
      </c>
      <c r="CB89" s="384" t="str">
        <f t="shared" si="86"/>
        <v/>
      </c>
      <c r="CC89" s="385" t="str">
        <f t="shared" si="86"/>
        <v/>
      </c>
      <c r="CD89" s="386" t="str">
        <f t="shared" si="86"/>
        <v/>
      </c>
      <c r="CE89" s="32" t="str">
        <f t="shared" si="86"/>
        <v/>
      </c>
    </row>
    <row r="90" spans="1:83" ht="12" customHeight="1">
      <c r="A90" s="362">
        <v>87</v>
      </c>
      <c r="B90" s="33">
        <f>IF(情報!$C88="","",情報!$C88)</f>
        <v>241</v>
      </c>
      <c r="C90" s="34" t="str">
        <f t="shared" si="70"/>
        <v/>
      </c>
      <c r="D90" s="390" t="str">
        <f t="shared" si="79"/>
        <v/>
      </c>
      <c r="E90" s="391" t="str">
        <f t="shared" si="79"/>
        <v/>
      </c>
      <c r="F90" s="392" t="str">
        <f t="shared" si="79"/>
        <v/>
      </c>
      <c r="G90" s="38" t="str">
        <f t="shared" si="79"/>
        <v/>
      </c>
      <c r="H90" s="390" t="str">
        <f t="shared" si="79"/>
        <v/>
      </c>
      <c r="I90" s="391" t="str">
        <f t="shared" si="79"/>
        <v/>
      </c>
      <c r="J90" s="392" t="str">
        <f t="shared" si="79"/>
        <v/>
      </c>
      <c r="K90" s="38" t="str">
        <f t="shared" si="79"/>
        <v/>
      </c>
      <c r="L90" s="390" t="str">
        <f t="shared" si="79"/>
        <v/>
      </c>
      <c r="M90" s="391" t="str">
        <f t="shared" si="79"/>
        <v/>
      </c>
      <c r="N90" s="392" t="str">
        <f t="shared" si="80"/>
        <v/>
      </c>
      <c r="O90" s="38" t="str">
        <f t="shared" si="80"/>
        <v/>
      </c>
      <c r="P90" s="390" t="str">
        <f t="shared" si="80"/>
        <v/>
      </c>
      <c r="Q90" s="391" t="str">
        <f t="shared" si="80"/>
        <v/>
      </c>
      <c r="R90" s="392" t="str">
        <f t="shared" si="80"/>
        <v/>
      </c>
      <c r="S90" s="38" t="str">
        <f t="shared" si="80"/>
        <v/>
      </c>
      <c r="T90" s="390" t="str">
        <f t="shared" si="80"/>
        <v/>
      </c>
      <c r="U90" s="391" t="str">
        <f t="shared" si="80"/>
        <v/>
      </c>
      <c r="V90" s="392" t="str">
        <f t="shared" si="80"/>
        <v/>
      </c>
      <c r="W90" s="38" t="str">
        <f t="shared" si="80"/>
        <v/>
      </c>
      <c r="X90" s="390" t="str">
        <f t="shared" si="81"/>
        <v/>
      </c>
      <c r="Y90" s="391" t="str">
        <f t="shared" si="81"/>
        <v/>
      </c>
      <c r="Z90" s="392" t="str">
        <f t="shared" si="81"/>
        <v/>
      </c>
      <c r="AA90" s="38" t="str">
        <f t="shared" si="81"/>
        <v/>
      </c>
      <c r="AB90" s="390" t="str">
        <f t="shared" si="81"/>
        <v/>
      </c>
      <c r="AC90" s="391" t="str">
        <f t="shared" si="81"/>
        <v/>
      </c>
      <c r="AD90" s="392" t="str">
        <f t="shared" si="81"/>
        <v/>
      </c>
      <c r="AE90" s="38" t="str">
        <f t="shared" si="81"/>
        <v/>
      </c>
      <c r="AF90" s="390" t="str">
        <f t="shared" si="81"/>
        <v/>
      </c>
      <c r="AG90" s="391" t="str">
        <f t="shared" si="81"/>
        <v/>
      </c>
      <c r="AH90" s="392" t="str">
        <f t="shared" si="82"/>
        <v/>
      </c>
      <c r="AI90" s="38" t="str">
        <f t="shared" si="82"/>
        <v/>
      </c>
      <c r="AJ90" s="390" t="str">
        <f t="shared" si="82"/>
        <v/>
      </c>
      <c r="AK90" s="391" t="str">
        <f t="shared" si="82"/>
        <v/>
      </c>
      <c r="AL90" s="392" t="str">
        <f t="shared" si="82"/>
        <v/>
      </c>
      <c r="AM90" s="38" t="str">
        <f t="shared" si="82"/>
        <v/>
      </c>
      <c r="AN90" s="390" t="str">
        <f t="shared" si="82"/>
        <v/>
      </c>
      <c r="AO90" s="391" t="str">
        <f t="shared" si="82"/>
        <v/>
      </c>
      <c r="AP90" s="392" t="str">
        <f t="shared" si="82"/>
        <v/>
      </c>
      <c r="AQ90" s="38" t="str">
        <f t="shared" si="82"/>
        <v/>
      </c>
      <c r="AR90" s="390" t="str">
        <f t="shared" si="83"/>
        <v/>
      </c>
      <c r="AS90" s="391" t="str">
        <f t="shared" si="83"/>
        <v/>
      </c>
      <c r="AT90" s="392" t="str">
        <f t="shared" si="83"/>
        <v/>
      </c>
      <c r="AU90" s="38" t="str">
        <f t="shared" si="83"/>
        <v/>
      </c>
      <c r="AV90" s="390" t="str">
        <f t="shared" si="83"/>
        <v/>
      </c>
      <c r="AW90" s="391" t="str">
        <f t="shared" si="83"/>
        <v/>
      </c>
      <c r="AX90" s="392" t="str">
        <f t="shared" si="83"/>
        <v/>
      </c>
      <c r="AY90" s="38" t="str">
        <f t="shared" si="83"/>
        <v/>
      </c>
      <c r="AZ90" s="390" t="str">
        <f t="shared" si="83"/>
        <v/>
      </c>
      <c r="BA90" s="391" t="str">
        <f t="shared" si="83"/>
        <v/>
      </c>
      <c r="BB90" s="392" t="str">
        <f t="shared" si="84"/>
        <v/>
      </c>
      <c r="BC90" s="38" t="str">
        <f t="shared" si="84"/>
        <v/>
      </c>
      <c r="BD90" s="390" t="str">
        <f t="shared" si="84"/>
        <v/>
      </c>
      <c r="BE90" s="391" t="str">
        <f t="shared" si="84"/>
        <v/>
      </c>
      <c r="BF90" s="392" t="str">
        <f t="shared" si="84"/>
        <v/>
      </c>
      <c r="BG90" s="38" t="str">
        <f t="shared" si="84"/>
        <v/>
      </c>
      <c r="BH90" s="390" t="str">
        <f t="shared" si="84"/>
        <v/>
      </c>
      <c r="BI90" s="391" t="str">
        <f t="shared" si="84"/>
        <v/>
      </c>
      <c r="BJ90" s="392" t="str">
        <f t="shared" si="84"/>
        <v/>
      </c>
      <c r="BK90" s="38" t="str">
        <f t="shared" si="84"/>
        <v/>
      </c>
      <c r="BL90" s="390" t="str">
        <f t="shared" si="85"/>
        <v/>
      </c>
      <c r="BM90" s="391" t="str">
        <f t="shared" si="85"/>
        <v/>
      </c>
      <c r="BN90" s="392" t="str">
        <f t="shared" si="85"/>
        <v/>
      </c>
      <c r="BO90" s="38" t="str">
        <f t="shared" si="85"/>
        <v/>
      </c>
      <c r="BP90" s="390" t="str">
        <f t="shared" si="85"/>
        <v/>
      </c>
      <c r="BQ90" s="391" t="str">
        <f t="shared" si="85"/>
        <v/>
      </c>
      <c r="BR90" s="392" t="str">
        <f t="shared" si="85"/>
        <v/>
      </c>
      <c r="BS90" s="38" t="str">
        <f t="shared" si="85"/>
        <v/>
      </c>
      <c r="BT90" s="390" t="str">
        <f t="shared" si="85"/>
        <v/>
      </c>
      <c r="BU90" s="391" t="str">
        <f t="shared" si="85"/>
        <v/>
      </c>
      <c r="BV90" s="392" t="str">
        <f t="shared" si="86"/>
        <v/>
      </c>
      <c r="BW90" s="38" t="str">
        <f t="shared" si="86"/>
        <v/>
      </c>
      <c r="BX90" s="390" t="str">
        <f t="shared" si="86"/>
        <v/>
      </c>
      <c r="BY90" s="391" t="str">
        <f t="shared" si="86"/>
        <v/>
      </c>
      <c r="BZ90" s="392" t="str">
        <f t="shared" si="86"/>
        <v/>
      </c>
      <c r="CA90" s="38" t="str">
        <f t="shared" si="86"/>
        <v/>
      </c>
      <c r="CB90" s="390" t="str">
        <f t="shared" si="86"/>
        <v/>
      </c>
      <c r="CC90" s="391" t="str">
        <f t="shared" si="86"/>
        <v/>
      </c>
      <c r="CD90" s="392" t="str">
        <f t="shared" si="86"/>
        <v/>
      </c>
      <c r="CE90" s="38" t="str">
        <f t="shared" si="86"/>
        <v/>
      </c>
    </row>
    <row r="91" spans="1:83" ht="12" customHeight="1">
      <c r="A91" s="362">
        <v>88</v>
      </c>
      <c r="B91" s="21">
        <f>IF(情報!$C89="","",情報!$C89)</f>
        <v>242</v>
      </c>
      <c r="C91" s="22" t="str">
        <f t="shared" si="70"/>
        <v/>
      </c>
      <c r="D91" s="378" t="str">
        <f t="shared" si="79"/>
        <v/>
      </c>
      <c r="E91" s="379" t="str">
        <f t="shared" si="79"/>
        <v/>
      </c>
      <c r="F91" s="380" t="str">
        <f t="shared" si="79"/>
        <v/>
      </c>
      <c r="G91" s="26" t="str">
        <f t="shared" si="79"/>
        <v/>
      </c>
      <c r="H91" s="378" t="str">
        <f t="shared" si="79"/>
        <v/>
      </c>
      <c r="I91" s="379" t="str">
        <f t="shared" si="79"/>
        <v/>
      </c>
      <c r="J91" s="380" t="str">
        <f t="shared" si="79"/>
        <v/>
      </c>
      <c r="K91" s="26" t="str">
        <f t="shared" si="79"/>
        <v/>
      </c>
      <c r="L91" s="378" t="str">
        <f t="shared" si="79"/>
        <v/>
      </c>
      <c r="M91" s="379" t="str">
        <f t="shared" si="79"/>
        <v/>
      </c>
      <c r="N91" s="380" t="str">
        <f t="shared" si="80"/>
        <v/>
      </c>
      <c r="O91" s="26" t="str">
        <f t="shared" si="80"/>
        <v/>
      </c>
      <c r="P91" s="378" t="str">
        <f t="shared" si="80"/>
        <v/>
      </c>
      <c r="Q91" s="379" t="str">
        <f t="shared" si="80"/>
        <v/>
      </c>
      <c r="R91" s="380" t="str">
        <f t="shared" si="80"/>
        <v/>
      </c>
      <c r="S91" s="26" t="str">
        <f t="shared" si="80"/>
        <v/>
      </c>
      <c r="T91" s="378" t="str">
        <f t="shared" si="80"/>
        <v/>
      </c>
      <c r="U91" s="379" t="str">
        <f t="shared" si="80"/>
        <v/>
      </c>
      <c r="V91" s="380" t="str">
        <f t="shared" si="80"/>
        <v/>
      </c>
      <c r="W91" s="26" t="str">
        <f t="shared" si="80"/>
        <v/>
      </c>
      <c r="X91" s="378" t="str">
        <f t="shared" si="81"/>
        <v/>
      </c>
      <c r="Y91" s="379" t="str">
        <f t="shared" si="81"/>
        <v/>
      </c>
      <c r="Z91" s="380" t="str">
        <f t="shared" si="81"/>
        <v/>
      </c>
      <c r="AA91" s="26" t="str">
        <f t="shared" si="81"/>
        <v/>
      </c>
      <c r="AB91" s="378" t="str">
        <f t="shared" si="81"/>
        <v/>
      </c>
      <c r="AC91" s="379" t="str">
        <f t="shared" si="81"/>
        <v/>
      </c>
      <c r="AD91" s="380" t="str">
        <f t="shared" si="81"/>
        <v/>
      </c>
      <c r="AE91" s="26" t="str">
        <f t="shared" si="81"/>
        <v/>
      </c>
      <c r="AF91" s="378" t="str">
        <f t="shared" si="81"/>
        <v/>
      </c>
      <c r="AG91" s="379" t="str">
        <f t="shared" si="81"/>
        <v/>
      </c>
      <c r="AH91" s="380" t="str">
        <f t="shared" si="82"/>
        <v/>
      </c>
      <c r="AI91" s="26" t="str">
        <f t="shared" si="82"/>
        <v/>
      </c>
      <c r="AJ91" s="378" t="str">
        <f t="shared" si="82"/>
        <v/>
      </c>
      <c r="AK91" s="379" t="str">
        <f t="shared" si="82"/>
        <v/>
      </c>
      <c r="AL91" s="380" t="str">
        <f t="shared" si="82"/>
        <v/>
      </c>
      <c r="AM91" s="26" t="str">
        <f t="shared" si="82"/>
        <v/>
      </c>
      <c r="AN91" s="378" t="str">
        <f t="shared" si="82"/>
        <v/>
      </c>
      <c r="AO91" s="379" t="str">
        <f t="shared" si="82"/>
        <v/>
      </c>
      <c r="AP91" s="380" t="str">
        <f t="shared" si="82"/>
        <v/>
      </c>
      <c r="AQ91" s="26" t="str">
        <f t="shared" si="82"/>
        <v/>
      </c>
      <c r="AR91" s="378" t="str">
        <f t="shared" si="83"/>
        <v/>
      </c>
      <c r="AS91" s="379" t="str">
        <f t="shared" si="83"/>
        <v/>
      </c>
      <c r="AT91" s="380" t="str">
        <f t="shared" si="83"/>
        <v/>
      </c>
      <c r="AU91" s="26" t="str">
        <f t="shared" si="83"/>
        <v/>
      </c>
      <c r="AV91" s="378" t="str">
        <f t="shared" si="83"/>
        <v/>
      </c>
      <c r="AW91" s="379" t="str">
        <f t="shared" si="83"/>
        <v/>
      </c>
      <c r="AX91" s="380" t="str">
        <f t="shared" si="83"/>
        <v/>
      </c>
      <c r="AY91" s="26" t="str">
        <f t="shared" si="83"/>
        <v/>
      </c>
      <c r="AZ91" s="378" t="str">
        <f t="shared" si="83"/>
        <v/>
      </c>
      <c r="BA91" s="379" t="str">
        <f t="shared" si="83"/>
        <v/>
      </c>
      <c r="BB91" s="380" t="str">
        <f t="shared" si="84"/>
        <v/>
      </c>
      <c r="BC91" s="26" t="str">
        <f t="shared" si="84"/>
        <v/>
      </c>
      <c r="BD91" s="378" t="str">
        <f t="shared" si="84"/>
        <v/>
      </c>
      <c r="BE91" s="379" t="str">
        <f t="shared" si="84"/>
        <v/>
      </c>
      <c r="BF91" s="380" t="str">
        <f t="shared" si="84"/>
        <v/>
      </c>
      <c r="BG91" s="26" t="str">
        <f t="shared" si="84"/>
        <v/>
      </c>
      <c r="BH91" s="378" t="str">
        <f t="shared" si="84"/>
        <v/>
      </c>
      <c r="BI91" s="379" t="str">
        <f t="shared" si="84"/>
        <v/>
      </c>
      <c r="BJ91" s="380" t="str">
        <f t="shared" si="84"/>
        <v/>
      </c>
      <c r="BK91" s="26" t="str">
        <f t="shared" si="84"/>
        <v/>
      </c>
      <c r="BL91" s="378" t="str">
        <f t="shared" si="85"/>
        <v/>
      </c>
      <c r="BM91" s="379" t="str">
        <f t="shared" si="85"/>
        <v/>
      </c>
      <c r="BN91" s="380" t="str">
        <f t="shared" si="85"/>
        <v/>
      </c>
      <c r="BO91" s="26" t="str">
        <f t="shared" si="85"/>
        <v/>
      </c>
      <c r="BP91" s="378" t="str">
        <f t="shared" si="85"/>
        <v/>
      </c>
      <c r="BQ91" s="379" t="str">
        <f t="shared" si="85"/>
        <v/>
      </c>
      <c r="BR91" s="380" t="str">
        <f t="shared" si="85"/>
        <v/>
      </c>
      <c r="BS91" s="26" t="str">
        <f t="shared" si="85"/>
        <v/>
      </c>
      <c r="BT91" s="378" t="str">
        <f t="shared" si="85"/>
        <v/>
      </c>
      <c r="BU91" s="379" t="str">
        <f t="shared" si="85"/>
        <v/>
      </c>
      <c r="BV91" s="380" t="str">
        <f t="shared" si="86"/>
        <v/>
      </c>
      <c r="BW91" s="26" t="str">
        <f t="shared" si="86"/>
        <v/>
      </c>
      <c r="BX91" s="378" t="str">
        <f t="shared" si="86"/>
        <v/>
      </c>
      <c r="BY91" s="379" t="str">
        <f t="shared" si="86"/>
        <v/>
      </c>
      <c r="BZ91" s="380" t="str">
        <f t="shared" si="86"/>
        <v/>
      </c>
      <c r="CA91" s="26" t="str">
        <f t="shared" si="86"/>
        <v/>
      </c>
      <c r="CB91" s="378" t="str">
        <f t="shared" si="86"/>
        <v/>
      </c>
      <c r="CC91" s="379" t="str">
        <f t="shared" si="86"/>
        <v/>
      </c>
      <c r="CD91" s="380" t="str">
        <f t="shared" si="86"/>
        <v/>
      </c>
      <c r="CE91" s="26" t="str">
        <f t="shared" si="86"/>
        <v/>
      </c>
    </row>
    <row r="92" spans="1:83" ht="12" customHeight="1">
      <c r="A92" s="362">
        <v>89</v>
      </c>
      <c r="B92" s="21">
        <f>IF(情報!$C90="","",情報!$C90)</f>
        <v>243</v>
      </c>
      <c r="C92" s="22" t="str">
        <f t="shared" si="70"/>
        <v/>
      </c>
      <c r="D92" s="378" t="str">
        <f t="shared" si="79"/>
        <v/>
      </c>
      <c r="E92" s="379" t="str">
        <f t="shared" si="79"/>
        <v/>
      </c>
      <c r="F92" s="380" t="str">
        <f t="shared" si="79"/>
        <v/>
      </c>
      <c r="G92" s="26" t="str">
        <f t="shared" si="79"/>
        <v/>
      </c>
      <c r="H92" s="378" t="str">
        <f t="shared" si="79"/>
        <v/>
      </c>
      <c r="I92" s="379" t="str">
        <f t="shared" si="79"/>
        <v/>
      </c>
      <c r="J92" s="380" t="str">
        <f t="shared" si="79"/>
        <v/>
      </c>
      <c r="K92" s="26" t="str">
        <f t="shared" si="79"/>
        <v/>
      </c>
      <c r="L92" s="378" t="str">
        <f t="shared" si="79"/>
        <v/>
      </c>
      <c r="M92" s="379" t="str">
        <f t="shared" si="79"/>
        <v/>
      </c>
      <c r="N92" s="380" t="str">
        <f t="shared" si="80"/>
        <v/>
      </c>
      <c r="O92" s="26" t="str">
        <f t="shared" si="80"/>
        <v/>
      </c>
      <c r="P92" s="378" t="str">
        <f t="shared" si="80"/>
        <v/>
      </c>
      <c r="Q92" s="379" t="str">
        <f t="shared" si="80"/>
        <v/>
      </c>
      <c r="R92" s="380" t="str">
        <f t="shared" si="80"/>
        <v/>
      </c>
      <c r="S92" s="26" t="str">
        <f t="shared" si="80"/>
        <v/>
      </c>
      <c r="T92" s="378" t="str">
        <f t="shared" si="80"/>
        <v/>
      </c>
      <c r="U92" s="379" t="str">
        <f t="shared" si="80"/>
        <v/>
      </c>
      <c r="V92" s="380" t="str">
        <f t="shared" si="80"/>
        <v/>
      </c>
      <c r="W92" s="26" t="str">
        <f t="shared" si="80"/>
        <v/>
      </c>
      <c r="X92" s="378" t="str">
        <f t="shared" si="81"/>
        <v/>
      </c>
      <c r="Y92" s="379" t="str">
        <f t="shared" si="81"/>
        <v/>
      </c>
      <c r="Z92" s="380" t="str">
        <f t="shared" si="81"/>
        <v/>
      </c>
      <c r="AA92" s="26" t="str">
        <f t="shared" si="81"/>
        <v/>
      </c>
      <c r="AB92" s="378" t="str">
        <f t="shared" si="81"/>
        <v/>
      </c>
      <c r="AC92" s="379" t="str">
        <f t="shared" si="81"/>
        <v/>
      </c>
      <c r="AD92" s="380" t="str">
        <f t="shared" si="81"/>
        <v/>
      </c>
      <c r="AE92" s="26" t="str">
        <f t="shared" si="81"/>
        <v/>
      </c>
      <c r="AF92" s="378" t="str">
        <f t="shared" si="81"/>
        <v/>
      </c>
      <c r="AG92" s="379" t="str">
        <f t="shared" si="81"/>
        <v/>
      </c>
      <c r="AH92" s="380" t="str">
        <f t="shared" si="82"/>
        <v/>
      </c>
      <c r="AI92" s="26" t="str">
        <f t="shared" si="82"/>
        <v/>
      </c>
      <c r="AJ92" s="378" t="str">
        <f t="shared" si="82"/>
        <v/>
      </c>
      <c r="AK92" s="379" t="str">
        <f t="shared" si="82"/>
        <v/>
      </c>
      <c r="AL92" s="380" t="str">
        <f t="shared" si="82"/>
        <v/>
      </c>
      <c r="AM92" s="26" t="str">
        <f t="shared" si="82"/>
        <v/>
      </c>
      <c r="AN92" s="378" t="str">
        <f t="shared" si="82"/>
        <v/>
      </c>
      <c r="AO92" s="379" t="str">
        <f t="shared" si="82"/>
        <v/>
      </c>
      <c r="AP92" s="380" t="str">
        <f t="shared" si="82"/>
        <v/>
      </c>
      <c r="AQ92" s="26" t="str">
        <f t="shared" si="82"/>
        <v/>
      </c>
      <c r="AR92" s="378" t="str">
        <f t="shared" si="83"/>
        <v/>
      </c>
      <c r="AS92" s="379" t="str">
        <f t="shared" si="83"/>
        <v/>
      </c>
      <c r="AT92" s="380" t="str">
        <f t="shared" si="83"/>
        <v/>
      </c>
      <c r="AU92" s="26" t="str">
        <f t="shared" si="83"/>
        <v/>
      </c>
      <c r="AV92" s="378" t="str">
        <f t="shared" si="83"/>
        <v/>
      </c>
      <c r="AW92" s="379" t="str">
        <f t="shared" si="83"/>
        <v/>
      </c>
      <c r="AX92" s="380" t="str">
        <f t="shared" si="83"/>
        <v/>
      </c>
      <c r="AY92" s="26" t="str">
        <f t="shared" si="83"/>
        <v/>
      </c>
      <c r="AZ92" s="378" t="str">
        <f t="shared" si="83"/>
        <v/>
      </c>
      <c r="BA92" s="379" t="str">
        <f t="shared" si="83"/>
        <v/>
      </c>
      <c r="BB92" s="380" t="str">
        <f t="shared" si="84"/>
        <v/>
      </c>
      <c r="BC92" s="26" t="str">
        <f t="shared" si="84"/>
        <v/>
      </c>
      <c r="BD92" s="378" t="str">
        <f t="shared" si="84"/>
        <v/>
      </c>
      <c r="BE92" s="379" t="str">
        <f t="shared" si="84"/>
        <v/>
      </c>
      <c r="BF92" s="380" t="str">
        <f t="shared" si="84"/>
        <v/>
      </c>
      <c r="BG92" s="26" t="str">
        <f t="shared" si="84"/>
        <v/>
      </c>
      <c r="BH92" s="378" t="str">
        <f t="shared" si="84"/>
        <v/>
      </c>
      <c r="BI92" s="379" t="str">
        <f t="shared" si="84"/>
        <v/>
      </c>
      <c r="BJ92" s="380" t="str">
        <f t="shared" si="84"/>
        <v/>
      </c>
      <c r="BK92" s="26" t="str">
        <f t="shared" si="84"/>
        <v/>
      </c>
      <c r="BL92" s="378" t="str">
        <f t="shared" si="85"/>
        <v/>
      </c>
      <c r="BM92" s="379" t="str">
        <f t="shared" si="85"/>
        <v/>
      </c>
      <c r="BN92" s="380" t="str">
        <f t="shared" si="85"/>
        <v/>
      </c>
      <c r="BO92" s="26" t="str">
        <f t="shared" si="85"/>
        <v/>
      </c>
      <c r="BP92" s="378" t="str">
        <f t="shared" si="85"/>
        <v/>
      </c>
      <c r="BQ92" s="379" t="str">
        <f t="shared" si="85"/>
        <v/>
      </c>
      <c r="BR92" s="380" t="str">
        <f t="shared" si="85"/>
        <v/>
      </c>
      <c r="BS92" s="26" t="str">
        <f t="shared" si="85"/>
        <v/>
      </c>
      <c r="BT92" s="378" t="str">
        <f t="shared" si="85"/>
        <v/>
      </c>
      <c r="BU92" s="379" t="str">
        <f t="shared" si="85"/>
        <v/>
      </c>
      <c r="BV92" s="380" t="str">
        <f t="shared" si="86"/>
        <v/>
      </c>
      <c r="BW92" s="26" t="str">
        <f t="shared" si="86"/>
        <v/>
      </c>
      <c r="BX92" s="378" t="str">
        <f t="shared" si="86"/>
        <v/>
      </c>
      <c r="BY92" s="379" t="str">
        <f t="shared" si="86"/>
        <v/>
      </c>
      <c r="BZ92" s="380" t="str">
        <f t="shared" si="86"/>
        <v/>
      </c>
      <c r="CA92" s="26" t="str">
        <f t="shared" si="86"/>
        <v/>
      </c>
      <c r="CB92" s="378" t="str">
        <f t="shared" si="86"/>
        <v/>
      </c>
      <c r="CC92" s="379" t="str">
        <f t="shared" si="86"/>
        <v/>
      </c>
      <c r="CD92" s="380" t="str">
        <f t="shared" si="86"/>
        <v/>
      </c>
      <c r="CE92" s="26" t="str">
        <f t="shared" si="86"/>
        <v/>
      </c>
    </row>
    <row r="93" spans="1:83" ht="12" customHeight="1">
      <c r="A93" s="362">
        <v>90</v>
      </c>
      <c r="B93" s="21">
        <f>IF(情報!$C91="","",情報!$C91)</f>
        <v>244</v>
      </c>
      <c r="C93" s="22" t="str">
        <f t="shared" si="70"/>
        <v/>
      </c>
      <c r="D93" s="378" t="str">
        <f t="shared" si="79"/>
        <v/>
      </c>
      <c r="E93" s="379" t="str">
        <f t="shared" si="79"/>
        <v/>
      </c>
      <c r="F93" s="380" t="str">
        <f t="shared" si="79"/>
        <v/>
      </c>
      <c r="G93" s="26" t="str">
        <f t="shared" si="79"/>
        <v/>
      </c>
      <c r="H93" s="378" t="str">
        <f t="shared" si="79"/>
        <v/>
      </c>
      <c r="I93" s="379" t="str">
        <f t="shared" si="79"/>
        <v/>
      </c>
      <c r="J93" s="380" t="str">
        <f t="shared" si="79"/>
        <v/>
      </c>
      <c r="K93" s="26" t="str">
        <f t="shared" si="79"/>
        <v/>
      </c>
      <c r="L93" s="378" t="str">
        <f t="shared" si="79"/>
        <v/>
      </c>
      <c r="M93" s="379" t="str">
        <f t="shared" si="79"/>
        <v/>
      </c>
      <c r="N93" s="380" t="str">
        <f t="shared" si="80"/>
        <v/>
      </c>
      <c r="O93" s="26" t="str">
        <f t="shared" si="80"/>
        <v/>
      </c>
      <c r="P93" s="378" t="str">
        <f t="shared" si="80"/>
        <v/>
      </c>
      <c r="Q93" s="379" t="str">
        <f t="shared" si="80"/>
        <v/>
      </c>
      <c r="R93" s="380" t="str">
        <f t="shared" si="80"/>
        <v/>
      </c>
      <c r="S93" s="26" t="str">
        <f t="shared" si="80"/>
        <v/>
      </c>
      <c r="T93" s="378" t="str">
        <f t="shared" si="80"/>
        <v/>
      </c>
      <c r="U93" s="379" t="str">
        <f t="shared" si="80"/>
        <v/>
      </c>
      <c r="V93" s="380" t="str">
        <f t="shared" si="80"/>
        <v/>
      </c>
      <c r="W93" s="26" t="str">
        <f t="shared" si="80"/>
        <v/>
      </c>
      <c r="X93" s="378" t="str">
        <f t="shared" si="81"/>
        <v/>
      </c>
      <c r="Y93" s="379" t="str">
        <f t="shared" si="81"/>
        <v/>
      </c>
      <c r="Z93" s="380" t="str">
        <f t="shared" si="81"/>
        <v/>
      </c>
      <c r="AA93" s="26" t="str">
        <f t="shared" si="81"/>
        <v/>
      </c>
      <c r="AB93" s="378" t="str">
        <f t="shared" si="81"/>
        <v/>
      </c>
      <c r="AC93" s="379" t="str">
        <f t="shared" si="81"/>
        <v/>
      </c>
      <c r="AD93" s="380" t="str">
        <f t="shared" si="81"/>
        <v/>
      </c>
      <c r="AE93" s="26" t="str">
        <f t="shared" si="81"/>
        <v/>
      </c>
      <c r="AF93" s="378" t="str">
        <f t="shared" si="81"/>
        <v/>
      </c>
      <c r="AG93" s="379" t="str">
        <f t="shared" si="81"/>
        <v/>
      </c>
      <c r="AH93" s="380" t="str">
        <f t="shared" si="82"/>
        <v/>
      </c>
      <c r="AI93" s="26" t="str">
        <f t="shared" si="82"/>
        <v/>
      </c>
      <c r="AJ93" s="378" t="str">
        <f t="shared" si="82"/>
        <v/>
      </c>
      <c r="AK93" s="379" t="str">
        <f t="shared" si="82"/>
        <v/>
      </c>
      <c r="AL93" s="380" t="str">
        <f t="shared" si="82"/>
        <v/>
      </c>
      <c r="AM93" s="26" t="str">
        <f t="shared" si="82"/>
        <v/>
      </c>
      <c r="AN93" s="378" t="str">
        <f t="shared" si="82"/>
        <v/>
      </c>
      <c r="AO93" s="379" t="str">
        <f t="shared" si="82"/>
        <v/>
      </c>
      <c r="AP93" s="380" t="str">
        <f t="shared" si="82"/>
        <v/>
      </c>
      <c r="AQ93" s="26" t="str">
        <f t="shared" si="82"/>
        <v/>
      </c>
      <c r="AR93" s="378" t="str">
        <f t="shared" si="83"/>
        <v/>
      </c>
      <c r="AS93" s="379" t="str">
        <f t="shared" si="83"/>
        <v/>
      </c>
      <c r="AT93" s="380" t="str">
        <f t="shared" si="83"/>
        <v/>
      </c>
      <c r="AU93" s="26" t="str">
        <f t="shared" si="83"/>
        <v/>
      </c>
      <c r="AV93" s="378" t="str">
        <f t="shared" si="83"/>
        <v/>
      </c>
      <c r="AW93" s="379" t="str">
        <f t="shared" si="83"/>
        <v/>
      </c>
      <c r="AX93" s="380" t="str">
        <f t="shared" si="83"/>
        <v/>
      </c>
      <c r="AY93" s="26" t="str">
        <f t="shared" si="83"/>
        <v/>
      </c>
      <c r="AZ93" s="378" t="str">
        <f t="shared" si="83"/>
        <v/>
      </c>
      <c r="BA93" s="379" t="str">
        <f t="shared" si="83"/>
        <v/>
      </c>
      <c r="BB93" s="380" t="str">
        <f t="shared" si="84"/>
        <v/>
      </c>
      <c r="BC93" s="26" t="str">
        <f t="shared" si="84"/>
        <v/>
      </c>
      <c r="BD93" s="378" t="str">
        <f t="shared" si="84"/>
        <v/>
      </c>
      <c r="BE93" s="379" t="str">
        <f t="shared" si="84"/>
        <v/>
      </c>
      <c r="BF93" s="380" t="str">
        <f t="shared" si="84"/>
        <v/>
      </c>
      <c r="BG93" s="26" t="str">
        <f t="shared" si="84"/>
        <v/>
      </c>
      <c r="BH93" s="378" t="str">
        <f t="shared" si="84"/>
        <v/>
      </c>
      <c r="BI93" s="379" t="str">
        <f t="shared" si="84"/>
        <v/>
      </c>
      <c r="BJ93" s="380" t="str">
        <f t="shared" si="84"/>
        <v/>
      </c>
      <c r="BK93" s="26" t="str">
        <f t="shared" si="84"/>
        <v/>
      </c>
      <c r="BL93" s="378" t="str">
        <f t="shared" si="85"/>
        <v/>
      </c>
      <c r="BM93" s="379" t="str">
        <f t="shared" si="85"/>
        <v/>
      </c>
      <c r="BN93" s="380" t="str">
        <f t="shared" si="85"/>
        <v/>
      </c>
      <c r="BO93" s="26" t="str">
        <f t="shared" si="85"/>
        <v/>
      </c>
      <c r="BP93" s="378" t="str">
        <f t="shared" si="85"/>
        <v/>
      </c>
      <c r="BQ93" s="379" t="str">
        <f t="shared" si="85"/>
        <v/>
      </c>
      <c r="BR93" s="380" t="str">
        <f t="shared" si="85"/>
        <v/>
      </c>
      <c r="BS93" s="26" t="str">
        <f t="shared" si="85"/>
        <v/>
      </c>
      <c r="BT93" s="378" t="str">
        <f t="shared" si="85"/>
        <v/>
      </c>
      <c r="BU93" s="379" t="str">
        <f t="shared" si="85"/>
        <v/>
      </c>
      <c r="BV93" s="380" t="str">
        <f t="shared" si="86"/>
        <v/>
      </c>
      <c r="BW93" s="26" t="str">
        <f t="shared" si="86"/>
        <v/>
      </c>
      <c r="BX93" s="378" t="str">
        <f t="shared" si="86"/>
        <v/>
      </c>
      <c r="BY93" s="379" t="str">
        <f t="shared" si="86"/>
        <v/>
      </c>
      <c r="BZ93" s="380" t="str">
        <f t="shared" si="86"/>
        <v/>
      </c>
      <c r="CA93" s="26" t="str">
        <f t="shared" si="86"/>
        <v/>
      </c>
      <c r="CB93" s="378" t="str">
        <f t="shared" si="86"/>
        <v/>
      </c>
      <c r="CC93" s="379" t="str">
        <f t="shared" si="86"/>
        <v/>
      </c>
      <c r="CD93" s="380" t="str">
        <f t="shared" si="86"/>
        <v/>
      </c>
      <c r="CE93" s="26" t="str">
        <f t="shared" si="86"/>
        <v/>
      </c>
    </row>
    <row r="94" spans="1:83" ht="12" customHeight="1" thickBot="1">
      <c r="A94" s="362">
        <v>91</v>
      </c>
      <c r="B94" s="39">
        <f>IF(情報!$C92="","",情報!$C92)</f>
        <v>245</v>
      </c>
      <c r="C94" s="40" t="str">
        <f t="shared" si="70"/>
        <v/>
      </c>
      <c r="D94" s="394" t="str">
        <f t="shared" si="79"/>
        <v/>
      </c>
      <c r="E94" s="395" t="str">
        <f t="shared" si="79"/>
        <v/>
      </c>
      <c r="F94" s="396" t="str">
        <f t="shared" si="79"/>
        <v/>
      </c>
      <c r="G94" s="44" t="str">
        <f t="shared" si="79"/>
        <v/>
      </c>
      <c r="H94" s="394" t="str">
        <f t="shared" si="79"/>
        <v/>
      </c>
      <c r="I94" s="395" t="str">
        <f t="shared" si="79"/>
        <v/>
      </c>
      <c r="J94" s="396" t="str">
        <f t="shared" si="79"/>
        <v/>
      </c>
      <c r="K94" s="44" t="str">
        <f t="shared" si="79"/>
        <v/>
      </c>
      <c r="L94" s="394" t="str">
        <f t="shared" si="79"/>
        <v/>
      </c>
      <c r="M94" s="395" t="str">
        <f t="shared" si="79"/>
        <v/>
      </c>
      <c r="N94" s="396" t="str">
        <f t="shared" si="80"/>
        <v/>
      </c>
      <c r="O94" s="44" t="str">
        <f t="shared" si="80"/>
        <v/>
      </c>
      <c r="P94" s="394" t="str">
        <f t="shared" si="80"/>
        <v/>
      </c>
      <c r="Q94" s="395" t="str">
        <f t="shared" si="80"/>
        <v/>
      </c>
      <c r="R94" s="396" t="str">
        <f t="shared" si="80"/>
        <v/>
      </c>
      <c r="S94" s="44" t="str">
        <f t="shared" si="80"/>
        <v/>
      </c>
      <c r="T94" s="394" t="str">
        <f t="shared" si="80"/>
        <v/>
      </c>
      <c r="U94" s="395" t="str">
        <f t="shared" si="80"/>
        <v/>
      </c>
      <c r="V94" s="396" t="str">
        <f t="shared" si="80"/>
        <v/>
      </c>
      <c r="W94" s="44" t="str">
        <f t="shared" si="80"/>
        <v/>
      </c>
      <c r="X94" s="394" t="str">
        <f t="shared" si="81"/>
        <v/>
      </c>
      <c r="Y94" s="395" t="str">
        <f t="shared" si="81"/>
        <v/>
      </c>
      <c r="Z94" s="396" t="str">
        <f t="shared" si="81"/>
        <v/>
      </c>
      <c r="AA94" s="44" t="str">
        <f t="shared" si="81"/>
        <v/>
      </c>
      <c r="AB94" s="394" t="str">
        <f t="shared" si="81"/>
        <v/>
      </c>
      <c r="AC94" s="395" t="str">
        <f t="shared" si="81"/>
        <v/>
      </c>
      <c r="AD94" s="396" t="str">
        <f t="shared" si="81"/>
        <v/>
      </c>
      <c r="AE94" s="44" t="str">
        <f t="shared" si="81"/>
        <v/>
      </c>
      <c r="AF94" s="394" t="str">
        <f t="shared" si="81"/>
        <v/>
      </c>
      <c r="AG94" s="395" t="str">
        <f t="shared" si="81"/>
        <v/>
      </c>
      <c r="AH94" s="396" t="str">
        <f t="shared" si="82"/>
        <v/>
      </c>
      <c r="AI94" s="44" t="str">
        <f t="shared" si="82"/>
        <v/>
      </c>
      <c r="AJ94" s="394" t="str">
        <f t="shared" si="82"/>
        <v/>
      </c>
      <c r="AK94" s="395" t="str">
        <f t="shared" si="82"/>
        <v/>
      </c>
      <c r="AL94" s="396" t="str">
        <f t="shared" si="82"/>
        <v/>
      </c>
      <c r="AM94" s="44" t="str">
        <f t="shared" si="82"/>
        <v/>
      </c>
      <c r="AN94" s="394" t="str">
        <f t="shared" si="82"/>
        <v/>
      </c>
      <c r="AO94" s="395" t="str">
        <f t="shared" si="82"/>
        <v/>
      </c>
      <c r="AP94" s="396" t="str">
        <f t="shared" si="82"/>
        <v/>
      </c>
      <c r="AQ94" s="44" t="str">
        <f t="shared" si="82"/>
        <v/>
      </c>
      <c r="AR94" s="394" t="str">
        <f t="shared" si="83"/>
        <v/>
      </c>
      <c r="AS94" s="395" t="str">
        <f t="shared" si="83"/>
        <v/>
      </c>
      <c r="AT94" s="396" t="str">
        <f t="shared" si="83"/>
        <v/>
      </c>
      <c r="AU94" s="44" t="str">
        <f t="shared" si="83"/>
        <v/>
      </c>
      <c r="AV94" s="394" t="str">
        <f t="shared" si="83"/>
        <v/>
      </c>
      <c r="AW94" s="395" t="str">
        <f t="shared" si="83"/>
        <v/>
      </c>
      <c r="AX94" s="396" t="str">
        <f t="shared" si="83"/>
        <v/>
      </c>
      <c r="AY94" s="44" t="str">
        <f t="shared" si="83"/>
        <v/>
      </c>
      <c r="AZ94" s="394" t="str">
        <f t="shared" si="83"/>
        <v/>
      </c>
      <c r="BA94" s="395" t="str">
        <f t="shared" si="83"/>
        <v/>
      </c>
      <c r="BB94" s="396" t="str">
        <f t="shared" si="84"/>
        <v/>
      </c>
      <c r="BC94" s="44" t="str">
        <f t="shared" si="84"/>
        <v/>
      </c>
      <c r="BD94" s="394" t="str">
        <f t="shared" si="84"/>
        <v/>
      </c>
      <c r="BE94" s="395" t="str">
        <f t="shared" si="84"/>
        <v/>
      </c>
      <c r="BF94" s="396" t="str">
        <f t="shared" si="84"/>
        <v/>
      </c>
      <c r="BG94" s="44" t="str">
        <f t="shared" si="84"/>
        <v/>
      </c>
      <c r="BH94" s="394" t="str">
        <f t="shared" si="84"/>
        <v/>
      </c>
      <c r="BI94" s="395" t="str">
        <f t="shared" si="84"/>
        <v/>
      </c>
      <c r="BJ94" s="396" t="str">
        <f t="shared" si="84"/>
        <v/>
      </c>
      <c r="BK94" s="44" t="str">
        <f t="shared" si="84"/>
        <v/>
      </c>
      <c r="BL94" s="394" t="str">
        <f t="shared" si="85"/>
        <v/>
      </c>
      <c r="BM94" s="395" t="str">
        <f t="shared" si="85"/>
        <v/>
      </c>
      <c r="BN94" s="396" t="str">
        <f t="shared" si="85"/>
        <v/>
      </c>
      <c r="BO94" s="44" t="str">
        <f t="shared" si="85"/>
        <v/>
      </c>
      <c r="BP94" s="394" t="str">
        <f t="shared" si="85"/>
        <v/>
      </c>
      <c r="BQ94" s="395" t="str">
        <f t="shared" si="85"/>
        <v/>
      </c>
      <c r="BR94" s="396" t="str">
        <f t="shared" si="85"/>
        <v/>
      </c>
      <c r="BS94" s="44" t="str">
        <f t="shared" si="85"/>
        <v/>
      </c>
      <c r="BT94" s="394" t="str">
        <f t="shared" si="85"/>
        <v/>
      </c>
      <c r="BU94" s="395" t="str">
        <f t="shared" si="85"/>
        <v/>
      </c>
      <c r="BV94" s="396" t="str">
        <f t="shared" si="86"/>
        <v/>
      </c>
      <c r="BW94" s="44" t="str">
        <f t="shared" si="86"/>
        <v/>
      </c>
      <c r="BX94" s="394" t="str">
        <f t="shared" si="86"/>
        <v/>
      </c>
      <c r="BY94" s="395" t="str">
        <f t="shared" si="86"/>
        <v/>
      </c>
      <c r="BZ94" s="396" t="str">
        <f t="shared" si="86"/>
        <v/>
      </c>
      <c r="CA94" s="44" t="str">
        <f t="shared" si="86"/>
        <v/>
      </c>
      <c r="CB94" s="394" t="str">
        <f t="shared" si="86"/>
        <v/>
      </c>
      <c r="CC94" s="395" t="str">
        <f t="shared" si="86"/>
        <v/>
      </c>
      <c r="CD94" s="396" t="str">
        <f t="shared" si="86"/>
        <v/>
      </c>
      <c r="CE94" s="44" t="str">
        <f t="shared" si="86"/>
        <v/>
      </c>
    </row>
    <row r="95" spans="1:83" ht="12" customHeight="1">
      <c r="A95" s="362">
        <v>92</v>
      </c>
      <c r="B95" s="14">
        <f>IF(情報!$C93="","",情報!$C93)</f>
        <v>301</v>
      </c>
      <c r="C95" s="15" t="str">
        <f t="shared" si="70"/>
        <v/>
      </c>
      <c r="D95" s="372" t="str">
        <f t="shared" ref="D95:M104" si="87">IF(VLOOKUP($B95,テ定期,D$1,FALSE)="","",VLOOKUP($B95,テ定期,D$1,FALSE))</f>
        <v/>
      </c>
      <c r="E95" s="373" t="str">
        <f t="shared" si="87"/>
        <v/>
      </c>
      <c r="F95" s="374" t="str">
        <f t="shared" si="87"/>
        <v/>
      </c>
      <c r="G95" s="19" t="str">
        <f t="shared" si="87"/>
        <v/>
      </c>
      <c r="H95" s="372" t="str">
        <f t="shared" si="87"/>
        <v/>
      </c>
      <c r="I95" s="373" t="str">
        <f t="shared" si="87"/>
        <v/>
      </c>
      <c r="J95" s="374" t="str">
        <f t="shared" si="87"/>
        <v/>
      </c>
      <c r="K95" s="19" t="str">
        <f t="shared" si="87"/>
        <v/>
      </c>
      <c r="L95" s="372" t="str">
        <f t="shared" si="87"/>
        <v/>
      </c>
      <c r="M95" s="373" t="str">
        <f t="shared" si="87"/>
        <v/>
      </c>
      <c r="N95" s="374" t="str">
        <f t="shared" ref="N95:W104" si="88">IF(VLOOKUP($B95,テ定期,N$1,FALSE)="","",VLOOKUP($B95,テ定期,N$1,FALSE))</f>
        <v/>
      </c>
      <c r="O95" s="19" t="str">
        <f t="shared" si="88"/>
        <v/>
      </c>
      <c r="P95" s="372" t="str">
        <f t="shared" si="88"/>
        <v/>
      </c>
      <c r="Q95" s="373" t="str">
        <f t="shared" si="88"/>
        <v/>
      </c>
      <c r="R95" s="374" t="str">
        <f t="shared" si="88"/>
        <v/>
      </c>
      <c r="S95" s="19" t="str">
        <f t="shared" si="88"/>
        <v/>
      </c>
      <c r="T95" s="372" t="str">
        <f t="shared" si="88"/>
        <v/>
      </c>
      <c r="U95" s="373" t="str">
        <f t="shared" si="88"/>
        <v/>
      </c>
      <c r="V95" s="374" t="str">
        <f t="shared" si="88"/>
        <v/>
      </c>
      <c r="W95" s="19" t="str">
        <f t="shared" si="88"/>
        <v/>
      </c>
      <c r="X95" s="372" t="str">
        <f t="shared" ref="X95:AG104" si="89">IF(VLOOKUP($B95,テ実力,X$1,FALSE)="","",VLOOKUP($B95,テ実力,X$1,FALSE))</f>
        <v/>
      </c>
      <c r="Y95" s="373" t="str">
        <f t="shared" si="89"/>
        <v/>
      </c>
      <c r="Z95" s="374" t="str">
        <f t="shared" si="89"/>
        <v/>
      </c>
      <c r="AA95" s="19" t="str">
        <f t="shared" si="89"/>
        <v/>
      </c>
      <c r="AB95" s="372" t="str">
        <f t="shared" si="89"/>
        <v/>
      </c>
      <c r="AC95" s="373" t="str">
        <f t="shared" si="89"/>
        <v/>
      </c>
      <c r="AD95" s="374" t="str">
        <f t="shared" si="89"/>
        <v/>
      </c>
      <c r="AE95" s="19" t="str">
        <f t="shared" si="89"/>
        <v/>
      </c>
      <c r="AF95" s="372" t="str">
        <f t="shared" si="89"/>
        <v/>
      </c>
      <c r="AG95" s="373" t="str">
        <f t="shared" si="89"/>
        <v/>
      </c>
      <c r="AH95" s="374" t="str">
        <f t="shared" ref="AH95:AQ104" si="90">IF(VLOOKUP($B95,テ実力,AH$1,FALSE)="","",VLOOKUP($B95,テ実力,AH$1,FALSE))</f>
        <v/>
      </c>
      <c r="AI95" s="19" t="str">
        <f t="shared" si="90"/>
        <v/>
      </c>
      <c r="AJ95" s="372" t="str">
        <f t="shared" si="90"/>
        <v/>
      </c>
      <c r="AK95" s="373" t="str">
        <f t="shared" si="90"/>
        <v/>
      </c>
      <c r="AL95" s="374" t="str">
        <f t="shared" si="90"/>
        <v/>
      </c>
      <c r="AM95" s="19" t="str">
        <f t="shared" si="90"/>
        <v/>
      </c>
      <c r="AN95" s="372" t="str">
        <f t="shared" si="90"/>
        <v/>
      </c>
      <c r="AO95" s="373" t="str">
        <f t="shared" si="90"/>
        <v/>
      </c>
      <c r="AP95" s="374" t="str">
        <f t="shared" si="90"/>
        <v/>
      </c>
      <c r="AQ95" s="19" t="str">
        <f t="shared" si="90"/>
        <v/>
      </c>
      <c r="AR95" s="372" t="str">
        <f t="shared" ref="AR95:BA104" si="91">IF(VLOOKUP($B95,テ課題,AR$1,FALSE)="","",VLOOKUP($B95,テ課題,AR$1,FALSE))</f>
        <v/>
      </c>
      <c r="AS95" s="373" t="str">
        <f t="shared" si="91"/>
        <v/>
      </c>
      <c r="AT95" s="374" t="str">
        <f t="shared" si="91"/>
        <v/>
      </c>
      <c r="AU95" s="19" t="str">
        <f t="shared" si="91"/>
        <v/>
      </c>
      <c r="AV95" s="372" t="str">
        <f t="shared" si="91"/>
        <v/>
      </c>
      <c r="AW95" s="373" t="str">
        <f t="shared" si="91"/>
        <v/>
      </c>
      <c r="AX95" s="374" t="str">
        <f t="shared" si="91"/>
        <v/>
      </c>
      <c r="AY95" s="19" t="str">
        <f t="shared" si="91"/>
        <v/>
      </c>
      <c r="AZ95" s="372" t="str">
        <f t="shared" si="91"/>
        <v/>
      </c>
      <c r="BA95" s="373" t="str">
        <f t="shared" si="91"/>
        <v/>
      </c>
      <c r="BB95" s="374" t="str">
        <f t="shared" ref="BB95:BK104" si="92">IF(VLOOKUP($B95,テ課題,BB$1,FALSE)="","",VLOOKUP($B95,テ課題,BB$1,FALSE))</f>
        <v/>
      </c>
      <c r="BC95" s="19" t="str">
        <f t="shared" si="92"/>
        <v/>
      </c>
      <c r="BD95" s="372" t="str">
        <f t="shared" si="92"/>
        <v/>
      </c>
      <c r="BE95" s="373" t="str">
        <f t="shared" si="92"/>
        <v/>
      </c>
      <c r="BF95" s="374" t="str">
        <f t="shared" si="92"/>
        <v/>
      </c>
      <c r="BG95" s="19" t="str">
        <f t="shared" si="92"/>
        <v/>
      </c>
      <c r="BH95" s="372" t="str">
        <f t="shared" si="92"/>
        <v/>
      </c>
      <c r="BI95" s="373" t="str">
        <f t="shared" si="92"/>
        <v/>
      </c>
      <c r="BJ95" s="374" t="str">
        <f t="shared" si="92"/>
        <v/>
      </c>
      <c r="BK95" s="19" t="str">
        <f t="shared" si="92"/>
        <v/>
      </c>
      <c r="BL95" s="372" t="str">
        <f t="shared" ref="BL95:BU104" si="93">IF(VLOOKUP($B95,テ課題,BL$1,FALSE)="","",VLOOKUP($B95,テ課題,BL$1,FALSE))</f>
        <v/>
      </c>
      <c r="BM95" s="373" t="str">
        <f t="shared" si="93"/>
        <v/>
      </c>
      <c r="BN95" s="374" t="str">
        <f t="shared" si="93"/>
        <v/>
      </c>
      <c r="BO95" s="19" t="str">
        <f t="shared" si="93"/>
        <v/>
      </c>
      <c r="BP95" s="372" t="str">
        <f t="shared" si="93"/>
        <v/>
      </c>
      <c r="BQ95" s="373" t="str">
        <f t="shared" si="93"/>
        <v/>
      </c>
      <c r="BR95" s="374" t="str">
        <f t="shared" si="93"/>
        <v/>
      </c>
      <c r="BS95" s="19" t="str">
        <f t="shared" si="93"/>
        <v/>
      </c>
      <c r="BT95" s="372" t="str">
        <f t="shared" si="93"/>
        <v/>
      </c>
      <c r="BU95" s="373" t="str">
        <f t="shared" si="93"/>
        <v/>
      </c>
      <c r="BV95" s="374" t="str">
        <f t="shared" ref="BV95:CE104" si="94">IF(VLOOKUP($B95,テ課題,BV$1,FALSE)="","",VLOOKUP($B95,テ課題,BV$1,FALSE))</f>
        <v/>
      </c>
      <c r="BW95" s="19" t="str">
        <f t="shared" si="94"/>
        <v/>
      </c>
      <c r="BX95" s="372" t="str">
        <f t="shared" si="94"/>
        <v/>
      </c>
      <c r="BY95" s="373" t="str">
        <f t="shared" si="94"/>
        <v/>
      </c>
      <c r="BZ95" s="374" t="str">
        <f t="shared" si="94"/>
        <v/>
      </c>
      <c r="CA95" s="19" t="str">
        <f t="shared" si="94"/>
        <v/>
      </c>
      <c r="CB95" s="372" t="str">
        <f t="shared" si="94"/>
        <v/>
      </c>
      <c r="CC95" s="373" t="str">
        <f t="shared" si="94"/>
        <v/>
      </c>
      <c r="CD95" s="374" t="str">
        <f t="shared" si="94"/>
        <v/>
      </c>
      <c r="CE95" s="19" t="str">
        <f t="shared" si="94"/>
        <v/>
      </c>
    </row>
    <row r="96" spans="1:83" ht="12" customHeight="1">
      <c r="A96" s="362">
        <v>93</v>
      </c>
      <c r="B96" s="21">
        <f>IF(情報!$C94="","",情報!$C94)</f>
        <v>302</v>
      </c>
      <c r="C96" s="22" t="str">
        <f t="shared" si="70"/>
        <v/>
      </c>
      <c r="D96" s="378" t="str">
        <f t="shared" si="87"/>
        <v/>
      </c>
      <c r="E96" s="379" t="str">
        <f t="shared" si="87"/>
        <v/>
      </c>
      <c r="F96" s="380" t="str">
        <f t="shared" si="87"/>
        <v/>
      </c>
      <c r="G96" s="26" t="str">
        <f t="shared" si="87"/>
        <v/>
      </c>
      <c r="H96" s="378" t="str">
        <f t="shared" si="87"/>
        <v/>
      </c>
      <c r="I96" s="379" t="str">
        <f t="shared" si="87"/>
        <v/>
      </c>
      <c r="J96" s="380" t="str">
        <f t="shared" si="87"/>
        <v/>
      </c>
      <c r="K96" s="26" t="str">
        <f t="shared" si="87"/>
        <v/>
      </c>
      <c r="L96" s="378" t="str">
        <f t="shared" si="87"/>
        <v/>
      </c>
      <c r="M96" s="379" t="str">
        <f t="shared" si="87"/>
        <v/>
      </c>
      <c r="N96" s="380" t="str">
        <f t="shared" si="88"/>
        <v/>
      </c>
      <c r="O96" s="26" t="str">
        <f t="shared" si="88"/>
        <v/>
      </c>
      <c r="P96" s="378" t="str">
        <f t="shared" si="88"/>
        <v/>
      </c>
      <c r="Q96" s="379" t="str">
        <f t="shared" si="88"/>
        <v/>
      </c>
      <c r="R96" s="380" t="str">
        <f t="shared" si="88"/>
        <v/>
      </c>
      <c r="S96" s="26" t="str">
        <f t="shared" si="88"/>
        <v/>
      </c>
      <c r="T96" s="378" t="str">
        <f t="shared" si="88"/>
        <v/>
      </c>
      <c r="U96" s="379" t="str">
        <f t="shared" si="88"/>
        <v/>
      </c>
      <c r="V96" s="380" t="str">
        <f t="shared" si="88"/>
        <v/>
      </c>
      <c r="W96" s="26" t="str">
        <f t="shared" si="88"/>
        <v/>
      </c>
      <c r="X96" s="378" t="str">
        <f t="shared" si="89"/>
        <v/>
      </c>
      <c r="Y96" s="379" t="str">
        <f t="shared" si="89"/>
        <v/>
      </c>
      <c r="Z96" s="380" t="str">
        <f t="shared" si="89"/>
        <v/>
      </c>
      <c r="AA96" s="26" t="str">
        <f t="shared" si="89"/>
        <v/>
      </c>
      <c r="AB96" s="378" t="str">
        <f t="shared" si="89"/>
        <v/>
      </c>
      <c r="AC96" s="379" t="str">
        <f t="shared" si="89"/>
        <v/>
      </c>
      <c r="AD96" s="380" t="str">
        <f t="shared" si="89"/>
        <v/>
      </c>
      <c r="AE96" s="26" t="str">
        <f t="shared" si="89"/>
        <v/>
      </c>
      <c r="AF96" s="378" t="str">
        <f t="shared" si="89"/>
        <v/>
      </c>
      <c r="AG96" s="379" t="str">
        <f t="shared" si="89"/>
        <v/>
      </c>
      <c r="AH96" s="380" t="str">
        <f t="shared" si="90"/>
        <v/>
      </c>
      <c r="AI96" s="26" t="str">
        <f t="shared" si="90"/>
        <v/>
      </c>
      <c r="AJ96" s="378" t="str">
        <f t="shared" si="90"/>
        <v/>
      </c>
      <c r="AK96" s="379" t="str">
        <f t="shared" si="90"/>
        <v/>
      </c>
      <c r="AL96" s="380" t="str">
        <f t="shared" si="90"/>
        <v/>
      </c>
      <c r="AM96" s="26" t="str">
        <f t="shared" si="90"/>
        <v/>
      </c>
      <c r="AN96" s="378" t="str">
        <f t="shared" si="90"/>
        <v/>
      </c>
      <c r="AO96" s="379" t="str">
        <f t="shared" si="90"/>
        <v/>
      </c>
      <c r="AP96" s="380" t="str">
        <f t="shared" si="90"/>
        <v/>
      </c>
      <c r="AQ96" s="26" t="str">
        <f t="shared" si="90"/>
        <v/>
      </c>
      <c r="AR96" s="378" t="str">
        <f t="shared" si="91"/>
        <v/>
      </c>
      <c r="AS96" s="379" t="str">
        <f t="shared" si="91"/>
        <v/>
      </c>
      <c r="AT96" s="380" t="str">
        <f t="shared" si="91"/>
        <v/>
      </c>
      <c r="AU96" s="26" t="str">
        <f t="shared" si="91"/>
        <v/>
      </c>
      <c r="AV96" s="378" t="str">
        <f t="shared" si="91"/>
        <v/>
      </c>
      <c r="AW96" s="379" t="str">
        <f t="shared" si="91"/>
        <v/>
      </c>
      <c r="AX96" s="380" t="str">
        <f t="shared" si="91"/>
        <v/>
      </c>
      <c r="AY96" s="26" t="str">
        <f t="shared" si="91"/>
        <v/>
      </c>
      <c r="AZ96" s="378" t="str">
        <f t="shared" si="91"/>
        <v/>
      </c>
      <c r="BA96" s="379" t="str">
        <f t="shared" si="91"/>
        <v/>
      </c>
      <c r="BB96" s="380" t="str">
        <f t="shared" si="92"/>
        <v/>
      </c>
      <c r="BC96" s="26" t="str">
        <f t="shared" si="92"/>
        <v/>
      </c>
      <c r="BD96" s="378" t="str">
        <f t="shared" si="92"/>
        <v/>
      </c>
      <c r="BE96" s="379" t="str">
        <f t="shared" si="92"/>
        <v/>
      </c>
      <c r="BF96" s="380" t="str">
        <f t="shared" si="92"/>
        <v/>
      </c>
      <c r="BG96" s="26" t="str">
        <f t="shared" si="92"/>
        <v/>
      </c>
      <c r="BH96" s="378" t="str">
        <f t="shared" si="92"/>
        <v/>
      </c>
      <c r="BI96" s="379" t="str">
        <f t="shared" si="92"/>
        <v/>
      </c>
      <c r="BJ96" s="380" t="str">
        <f t="shared" si="92"/>
        <v/>
      </c>
      <c r="BK96" s="26" t="str">
        <f t="shared" si="92"/>
        <v/>
      </c>
      <c r="BL96" s="378" t="str">
        <f t="shared" si="93"/>
        <v/>
      </c>
      <c r="BM96" s="379" t="str">
        <f t="shared" si="93"/>
        <v/>
      </c>
      <c r="BN96" s="380" t="str">
        <f t="shared" si="93"/>
        <v/>
      </c>
      <c r="BO96" s="26" t="str">
        <f t="shared" si="93"/>
        <v/>
      </c>
      <c r="BP96" s="378" t="str">
        <f t="shared" si="93"/>
        <v/>
      </c>
      <c r="BQ96" s="379" t="str">
        <f t="shared" si="93"/>
        <v/>
      </c>
      <c r="BR96" s="380" t="str">
        <f t="shared" si="93"/>
        <v/>
      </c>
      <c r="BS96" s="26" t="str">
        <f t="shared" si="93"/>
        <v/>
      </c>
      <c r="BT96" s="378" t="str">
        <f t="shared" si="93"/>
        <v/>
      </c>
      <c r="BU96" s="379" t="str">
        <f t="shared" si="93"/>
        <v/>
      </c>
      <c r="BV96" s="380" t="str">
        <f t="shared" si="94"/>
        <v/>
      </c>
      <c r="BW96" s="26" t="str">
        <f t="shared" si="94"/>
        <v/>
      </c>
      <c r="BX96" s="378" t="str">
        <f t="shared" si="94"/>
        <v/>
      </c>
      <c r="BY96" s="379" t="str">
        <f t="shared" si="94"/>
        <v/>
      </c>
      <c r="BZ96" s="380" t="str">
        <f t="shared" si="94"/>
        <v/>
      </c>
      <c r="CA96" s="26" t="str">
        <f t="shared" si="94"/>
        <v/>
      </c>
      <c r="CB96" s="378" t="str">
        <f t="shared" si="94"/>
        <v/>
      </c>
      <c r="CC96" s="379" t="str">
        <f t="shared" si="94"/>
        <v/>
      </c>
      <c r="CD96" s="380" t="str">
        <f t="shared" si="94"/>
        <v/>
      </c>
      <c r="CE96" s="26" t="str">
        <f t="shared" si="94"/>
        <v/>
      </c>
    </row>
    <row r="97" spans="1:83" ht="12" customHeight="1">
      <c r="A97" s="362">
        <v>94</v>
      </c>
      <c r="B97" s="21">
        <f>IF(情報!$C95="","",情報!$C95)</f>
        <v>303</v>
      </c>
      <c r="C97" s="22" t="str">
        <f t="shared" si="70"/>
        <v/>
      </c>
      <c r="D97" s="378" t="str">
        <f t="shared" si="87"/>
        <v/>
      </c>
      <c r="E97" s="379" t="str">
        <f t="shared" si="87"/>
        <v/>
      </c>
      <c r="F97" s="380" t="str">
        <f t="shared" si="87"/>
        <v/>
      </c>
      <c r="G97" s="26" t="str">
        <f t="shared" si="87"/>
        <v/>
      </c>
      <c r="H97" s="378" t="str">
        <f t="shared" si="87"/>
        <v/>
      </c>
      <c r="I97" s="379" t="str">
        <f t="shared" si="87"/>
        <v/>
      </c>
      <c r="J97" s="380" t="str">
        <f t="shared" si="87"/>
        <v/>
      </c>
      <c r="K97" s="26" t="str">
        <f t="shared" si="87"/>
        <v/>
      </c>
      <c r="L97" s="378" t="str">
        <f t="shared" si="87"/>
        <v/>
      </c>
      <c r="M97" s="379" t="str">
        <f t="shared" si="87"/>
        <v/>
      </c>
      <c r="N97" s="380" t="str">
        <f t="shared" si="88"/>
        <v/>
      </c>
      <c r="O97" s="26" t="str">
        <f t="shared" si="88"/>
        <v/>
      </c>
      <c r="P97" s="378" t="str">
        <f t="shared" si="88"/>
        <v/>
      </c>
      <c r="Q97" s="379" t="str">
        <f t="shared" si="88"/>
        <v/>
      </c>
      <c r="R97" s="380" t="str">
        <f t="shared" si="88"/>
        <v/>
      </c>
      <c r="S97" s="26" t="str">
        <f t="shared" si="88"/>
        <v/>
      </c>
      <c r="T97" s="378" t="str">
        <f t="shared" si="88"/>
        <v/>
      </c>
      <c r="U97" s="379" t="str">
        <f t="shared" si="88"/>
        <v/>
      </c>
      <c r="V97" s="380" t="str">
        <f t="shared" si="88"/>
        <v/>
      </c>
      <c r="W97" s="26" t="str">
        <f t="shared" si="88"/>
        <v/>
      </c>
      <c r="X97" s="378" t="str">
        <f t="shared" si="89"/>
        <v/>
      </c>
      <c r="Y97" s="379" t="str">
        <f t="shared" si="89"/>
        <v/>
      </c>
      <c r="Z97" s="380" t="str">
        <f t="shared" si="89"/>
        <v/>
      </c>
      <c r="AA97" s="26" t="str">
        <f t="shared" si="89"/>
        <v/>
      </c>
      <c r="AB97" s="378" t="str">
        <f t="shared" si="89"/>
        <v/>
      </c>
      <c r="AC97" s="379" t="str">
        <f t="shared" si="89"/>
        <v/>
      </c>
      <c r="AD97" s="380" t="str">
        <f t="shared" si="89"/>
        <v/>
      </c>
      <c r="AE97" s="26" t="str">
        <f t="shared" si="89"/>
        <v/>
      </c>
      <c r="AF97" s="378" t="str">
        <f t="shared" si="89"/>
        <v/>
      </c>
      <c r="AG97" s="379" t="str">
        <f t="shared" si="89"/>
        <v/>
      </c>
      <c r="AH97" s="380" t="str">
        <f t="shared" si="90"/>
        <v/>
      </c>
      <c r="AI97" s="26" t="str">
        <f t="shared" si="90"/>
        <v/>
      </c>
      <c r="AJ97" s="378" t="str">
        <f t="shared" si="90"/>
        <v/>
      </c>
      <c r="AK97" s="379" t="str">
        <f t="shared" si="90"/>
        <v/>
      </c>
      <c r="AL97" s="380" t="str">
        <f t="shared" si="90"/>
        <v/>
      </c>
      <c r="AM97" s="26" t="str">
        <f t="shared" si="90"/>
        <v/>
      </c>
      <c r="AN97" s="378" t="str">
        <f t="shared" si="90"/>
        <v/>
      </c>
      <c r="AO97" s="379" t="str">
        <f t="shared" si="90"/>
        <v/>
      </c>
      <c r="AP97" s="380" t="str">
        <f t="shared" si="90"/>
        <v/>
      </c>
      <c r="AQ97" s="26" t="str">
        <f t="shared" si="90"/>
        <v/>
      </c>
      <c r="AR97" s="378" t="str">
        <f t="shared" si="91"/>
        <v/>
      </c>
      <c r="AS97" s="379" t="str">
        <f t="shared" si="91"/>
        <v/>
      </c>
      <c r="AT97" s="380" t="str">
        <f t="shared" si="91"/>
        <v/>
      </c>
      <c r="AU97" s="26" t="str">
        <f t="shared" si="91"/>
        <v/>
      </c>
      <c r="AV97" s="378" t="str">
        <f t="shared" si="91"/>
        <v/>
      </c>
      <c r="AW97" s="379" t="str">
        <f t="shared" si="91"/>
        <v/>
      </c>
      <c r="AX97" s="380" t="str">
        <f t="shared" si="91"/>
        <v/>
      </c>
      <c r="AY97" s="26" t="str">
        <f t="shared" si="91"/>
        <v/>
      </c>
      <c r="AZ97" s="378" t="str">
        <f t="shared" si="91"/>
        <v/>
      </c>
      <c r="BA97" s="379" t="str">
        <f t="shared" si="91"/>
        <v/>
      </c>
      <c r="BB97" s="380" t="str">
        <f t="shared" si="92"/>
        <v/>
      </c>
      <c r="BC97" s="26" t="str">
        <f t="shared" si="92"/>
        <v/>
      </c>
      <c r="BD97" s="378" t="str">
        <f t="shared" si="92"/>
        <v/>
      </c>
      <c r="BE97" s="379" t="str">
        <f t="shared" si="92"/>
        <v/>
      </c>
      <c r="BF97" s="380" t="str">
        <f t="shared" si="92"/>
        <v/>
      </c>
      <c r="BG97" s="26" t="str">
        <f t="shared" si="92"/>
        <v/>
      </c>
      <c r="BH97" s="378" t="str">
        <f t="shared" si="92"/>
        <v/>
      </c>
      <c r="BI97" s="379" t="str">
        <f t="shared" si="92"/>
        <v/>
      </c>
      <c r="BJ97" s="380" t="str">
        <f t="shared" si="92"/>
        <v/>
      </c>
      <c r="BK97" s="26" t="str">
        <f t="shared" si="92"/>
        <v/>
      </c>
      <c r="BL97" s="378" t="str">
        <f t="shared" si="93"/>
        <v/>
      </c>
      <c r="BM97" s="379" t="str">
        <f t="shared" si="93"/>
        <v/>
      </c>
      <c r="BN97" s="380" t="str">
        <f t="shared" si="93"/>
        <v/>
      </c>
      <c r="BO97" s="26" t="str">
        <f t="shared" si="93"/>
        <v/>
      </c>
      <c r="BP97" s="378" t="str">
        <f t="shared" si="93"/>
        <v/>
      </c>
      <c r="BQ97" s="379" t="str">
        <f t="shared" si="93"/>
        <v/>
      </c>
      <c r="BR97" s="380" t="str">
        <f t="shared" si="93"/>
        <v/>
      </c>
      <c r="BS97" s="26" t="str">
        <f t="shared" si="93"/>
        <v/>
      </c>
      <c r="BT97" s="378" t="str">
        <f t="shared" si="93"/>
        <v/>
      </c>
      <c r="BU97" s="379" t="str">
        <f t="shared" si="93"/>
        <v/>
      </c>
      <c r="BV97" s="380" t="str">
        <f t="shared" si="94"/>
        <v/>
      </c>
      <c r="BW97" s="26" t="str">
        <f t="shared" si="94"/>
        <v/>
      </c>
      <c r="BX97" s="378" t="str">
        <f t="shared" si="94"/>
        <v/>
      </c>
      <c r="BY97" s="379" t="str">
        <f t="shared" si="94"/>
        <v/>
      </c>
      <c r="BZ97" s="380" t="str">
        <f t="shared" si="94"/>
        <v/>
      </c>
      <c r="CA97" s="26" t="str">
        <f t="shared" si="94"/>
        <v/>
      </c>
      <c r="CB97" s="378" t="str">
        <f t="shared" si="94"/>
        <v/>
      </c>
      <c r="CC97" s="379" t="str">
        <f t="shared" si="94"/>
        <v/>
      </c>
      <c r="CD97" s="380" t="str">
        <f t="shared" si="94"/>
        <v/>
      </c>
      <c r="CE97" s="26" t="str">
        <f t="shared" si="94"/>
        <v/>
      </c>
    </row>
    <row r="98" spans="1:83" ht="12" customHeight="1">
      <c r="A98" s="362">
        <v>95</v>
      </c>
      <c r="B98" s="21">
        <f>IF(情報!$C96="","",情報!$C96)</f>
        <v>304</v>
      </c>
      <c r="C98" s="22" t="str">
        <f t="shared" si="70"/>
        <v/>
      </c>
      <c r="D98" s="378" t="str">
        <f t="shared" si="87"/>
        <v/>
      </c>
      <c r="E98" s="379" t="str">
        <f t="shared" si="87"/>
        <v/>
      </c>
      <c r="F98" s="380" t="str">
        <f t="shared" si="87"/>
        <v/>
      </c>
      <c r="G98" s="26" t="str">
        <f t="shared" si="87"/>
        <v/>
      </c>
      <c r="H98" s="378" t="str">
        <f t="shared" si="87"/>
        <v/>
      </c>
      <c r="I98" s="379" t="str">
        <f t="shared" si="87"/>
        <v/>
      </c>
      <c r="J98" s="380" t="str">
        <f t="shared" si="87"/>
        <v/>
      </c>
      <c r="K98" s="26" t="str">
        <f t="shared" si="87"/>
        <v/>
      </c>
      <c r="L98" s="378" t="str">
        <f t="shared" si="87"/>
        <v/>
      </c>
      <c r="M98" s="379" t="str">
        <f t="shared" si="87"/>
        <v/>
      </c>
      <c r="N98" s="380" t="str">
        <f t="shared" si="88"/>
        <v/>
      </c>
      <c r="O98" s="26" t="str">
        <f t="shared" si="88"/>
        <v/>
      </c>
      <c r="P98" s="378" t="str">
        <f t="shared" si="88"/>
        <v/>
      </c>
      <c r="Q98" s="379" t="str">
        <f t="shared" si="88"/>
        <v/>
      </c>
      <c r="R98" s="380" t="str">
        <f t="shared" si="88"/>
        <v/>
      </c>
      <c r="S98" s="26" t="str">
        <f t="shared" si="88"/>
        <v/>
      </c>
      <c r="T98" s="378" t="str">
        <f t="shared" si="88"/>
        <v/>
      </c>
      <c r="U98" s="379" t="str">
        <f t="shared" si="88"/>
        <v/>
      </c>
      <c r="V98" s="380" t="str">
        <f t="shared" si="88"/>
        <v/>
      </c>
      <c r="W98" s="26" t="str">
        <f t="shared" si="88"/>
        <v/>
      </c>
      <c r="X98" s="378" t="str">
        <f t="shared" si="89"/>
        <v/>
      </c>
      <c r="Y98" s="379" t="str">
        <f t="shared" si="89"/>
        <v/>
      </c>
      <c r="Z98" s="380" t="str">
        <f t="shared" si="89"/>
        <v/>
      </c>
      <c r="AA98" s="26" t="str">
        <f t="shared" si="89"/>
        <v/>
      </c>
      <c r="AB98" s="378" t="str">
        <f t="shared" si="89"/>
        <v/>
      </c>
      <c r="AC98" s="379" t="str">
        <f t="shared" si="89"/>
        <v/>
      </c>
      <c r="AD98" s="380" t="str">
        <f t="shared" si="89"/>
        <v/>
      </c>
      <c r="AE98" s="26" t="str">
        <f t="shared" si="89"/>
        <v/>
      </c>
      <c r="AF98" s="378" t="str">
        <f t="shared" si="89"/>
        <v/>
      </c>
      <c r="AG98" s="379" t="str">
        <f t="shared" si="89"/>
        <v/>
      </c>
      <c r="AH98" s="380" t="str">
        <f t="shared" si="90"/>
        <v/>
      </c>
      <c r="AI98" s="26" t="str">
        <f t="shared" si="90"/>
        <v/>
      </c>
      <c r="AJ98" s="378" t="str">
        <f t="shared" si="90"/>
        <v/>
      </c>
      <c r="AK98" s="379" t="str">
        <f t="shared" si="90"/>
        <v/>
      </c>
      <c r="AL98" s="380" t="str">
        <f t="shared" si="90"/>
        <v/>
      </c>
      <c r="AM98" s="26" t="str">
        <f t="shared" si="90"/>
        <v/>
      </c>
      <c r="AN98" s="378" t="str">
        <f t="shared" si="90"/>
        <v/>
      </c>
      <c r="AO98" s="379" t="str">
        <f t="shared" si="90"/>
        <v/>
      </c>
      <c r="AP98" s="380" t="str">
        <f t="shared" si="90"/>
        <v/>
      </c>
      <c r="AQ98" s="26" t="str">
        <f t="shared" si="90"/>
        <v/>
      </c>
      <c r="AR98" s="378" t="str">
        <f t="shared" si="91"/>
        <v/>
      </c>
      <c r="AS98" s="379" t="str">
        <f t="shared" si="91"/>
        <v/>
      </c>
      <c r="AT98" s="380" t="str">
        <f t="shared" si="91"/>
        <v/>
      </c>
      <c r="AU98" s="26" t="str">
        <f t="shared" si="91"/>
        <v/>
      </c>
      <c r="AV98" s="378" t="str">
        <f t="shared" si="91"/>
        <v/>
      </c>
      <c r="AW98" s="379" t="str">
        <f t="shared" si="91"/>
        <v/>
      </c>
      <c r="AX98" s="380" t="str">
        <f t="shared" si="91"/>
        <v/>
      </c>
      <c r="AY98" s="26" t="str">
        <f t="shared" si="91"/>
        <v/>
      </c>
      <c r="AZ98" s="378" t="str">
        <f t="shared" si="91"/>
        <v/>
      </c>
      <c r="BA98" s="379" t="str">
        <f t="shared" si="91"/>
        <v/>
      </c>
      <c r="BB98" s="380" t="str">
        <f t="shared" si="92"/>
        <v/>
      </c>
      <c r="BC98" s="26" t="str">
        <f t="shared" si="92"/>
        <v/>
      </c>
      <c r="BD98" s="378" t="str">
        <f t="shared" si="92"/>
        <v/>
      </c>
      <c r="BE98" s="379" t="str">
        <f t="shared" si="92"/>
        <v/>
      </c>
      <c r="BF98" s="380" t="str">
        <f t="shared" si="92"/>
        <v/>
      </c>
      <c r="BG98" s="26" t="str">
        <f t="shared" si="92"/>
        <v/>
      </c>
      <c r="BH98" s="378" t="str">
        <f t="shared" si="92"/>
        <v/>
      </c>
      <c r="BI98" s="379" t="str">
        <f t="shared" si="92"/>
        <v/>
      </c>
      <c r="BJ98" s="380" t="str">
        <f t="shared" si="92"/>
        <v/>
      </c>
      <c r="BK98" s="26" t="str">
        <f t="shared" si="92"/>
        <v/>
      </c>
      <c r="BL98" s="378" t="str">
        <f t="shared" si="93"/>
        <v/>
      </c>
      <c r="BM98" s="379" t="str">
        <f t="shared" si="93"/>
        <v/>
      </c>
      <c r="BN98" s="380" t="str">
        <f t="shared" si="93"/>
        <v/>
      </c>
      <c r="BO98" s="26" t="str">
        <f t="shared" si="93"/>
        <v/>
      </c>
      <c r="BP98" s="378" t="str">
        <f t="shared" si="93"/>
        <v/>
      </c>
      <c r="BQ98" s="379" t="str">
        <f t="shared" si="93"/>
        <v/>
      </c>
      <c r="BR98" s="380" t="str">
        <f t="shared" si="93"/>
        <v/>
      </c>
      <c r="BS98" s="26" t="str">
        <f t="shared" si="93"/>
        <v/>
      </c>
      <c r="BT98" s="378" t="str">
        <f t="shared" si="93"/>
        <v/>
      </c>
      <c r="BU98" s="379" t="str">
        <f t="shared" si="93"/>
        <v/>
      </c>
      <c r="BV98" s="380" t="str">
        <f t="shared" si="94"/>
        <v/>
      </c>
      <c r="BW98" s="26" t="str">
        <f t="shared" si="94"/>
        <v/>
      </c>
      <c r="BX98" s="378" t="str">
        <f t="shared" si="94"/>
        <v/>
      </c>
      <c r="BY98" s="379" t="str">
        <f t="shared" si="94"/>
        <v/>
      </c>
      <c r="BZ98" s="380" t="str">
        <f t="shared" si="94"/>
        <v/>
      </c>
      <c r="CA98" s="26" t="str">
        <f t="shared" si="94"/>
        <v/>
      </c>
      <c r="CB98" s="378" t="str">
        <f t="shared" si="94"/>
        <v/>
      </c>
      <c r="CC98" s="379" t="str">
        <f t="shared" si="94"/>
        <v/>
      </c>
      <c r="CD98" s="380" t="str">
        <f t="shared" si="94"/>
        <v/>
      </c>
      <c r="CE98" s="26" t="str">
        <f t="shared" si="94"/>
        <v/>
      </c>
    </row>
    <row r="99" spans="1:83" ht="12" customHeight="1">
      <c r="A99" s="362">
        <v>96</v>
      </c>
      <c r="B99" s="27">
        <f>IF(情報!$C97="","",情報!$C97)</f>
        <v>305</v>
      </c>
      <c r="C99" s="28" t="str">
        <f t="shared" si="70"/>
        <v/>
      </c>
      <c r="D99" s="384" t="str">
        <f t="shared" si="87"/>
        <v/>
      </c>
      <c r="E99" s="385" t="str">
        <f t="shared" si="87"/>
        <v/>
      </c>
      <c r="F99" s="386" t="str">
        <f t="shared" si="87"/>
        <v/>
      </c>
      <c r="G99" s="32" t="str">
        <f t="shared" si="87"/>
        <v/>
      </c>
      <c r="H99" s="384" t="str">
        <f t="shared" si="87"/>
        <v/>
      </c>
      <c r="I99" s="385" t="str">
        <f t="shared" si="87"/>
        <v/>
      </c>
      <c r="J99" s="386" t="str">
        <f t="shared" si="87"/>
        <v/>
      </c>
      <c r="K99" s="32" t="str">
        <f t="shared" si="87"/>
        <v/>
      </c>
      <c r="L99" s="384" t="str">
        <f t="shared" si="87"/>
        <v/>
      </c>
      <c r="M99" s="385" t="str">
        <f t="shared" si="87"/>
        <v/>
      </c>
      <c r="N99" s="386" t="str">
        <f t="shared" si="88"/>
        <v/>
      </c>
      <c r="O99" s="32" t="str">
        <f t="shared" si="88"/>
        <v/>
      </c>
      <c r="P99" s="384" t="str">
        <f t="shared" si="88"/>
        <v/>
      </c>
      <c r="Q99" s="385" t="str">
        <f t="shared" si="88"/>
        <v/>
      </c>
      <c r="R99" s="386" t="str">
        <f t="shared" si="88"/>
        <v/>
      </c>
      <c r="S99" s="32" t="str">
        <f t="shared" si="88"/>
        <v/>
      </c>
      <c r="T99" s="384" t="str">
        <f t="shared" si="88"/>
        <v/>
      </c>
      <c r="U99" s="385" t="str">
        <f t="shared" si="88"/>
        <v/>
      </c>
      <c r="V99" s="386" t="str">
        <f t="shared" si="88"/>
        <v/>
      </c>
      <c r="W99" s="32" t="str">
        <f t="shared" si="88"/>
        <v/>
      </c>
      <c r="X99" s="384" t="str">
        <f t="shared" si="89"/>
        <v/>
      </c>
      <c r="Y99" s="385" t="str">
        <f t="shared" si="89"/>
        <v/>
      </c>
      <c r="Z99" s="386" t="str">
        <f t="shared" si="89"/>
        <v/>
      </c>
      <c r="AA99" s="32" t="str">
        <f t="shared" si="89"/>
        <v/>
      </c>
      <c r="AB99" s="384" t="str">
        <f t="shared" si="89"/>
        <v/>
      </c>
      <c r="AC99" s="385" t="str">
        <f t="shared" si="89"/>
        <v/>
      </c>
      <c r="AD99" s="386" t="str">
        <f t="shared" si="89"/>
        <v/>
      </c>
      <c r="AE99" s="32" t="str">
        <f t="shared" si="89"/>
        <v/>
      </c>
      <c r="AF99" s="384" t="str">
        <f t="shared" si="89"/>
        <v/>
      </c>
      <c r="AG99" s="385" t="str">
        <f t="shared" si="89"/>
        <v/>
      </c>
      <c r="AH99" s="386" t="str">
        <f t="shared" si="90"/>
        <v/>
      </c>
      <c r="AI99" s="32" t="str">
        <f t="shared" si="90"/>
        <v/>
      </c>
      <c r="AJ99" s="384" t="str">
        <f t="shared" si="90"/>
        <v/>
      </c>
      <c r="AK99" s="385" t="str">
        <f t="shared" si="90"/>
        <v/>
      </c>
      <c r="AL99" s="386" t="str">
        <f t="shared" si="90"/>
        <v/>
      </c>
      <c r="AM99" s="32" t="str">
        <f t="shared" si="90"/>
        <v/>
      </c>
      <c r="AN99" s="384" t="str">
        <f t="shared" si="90"/>
        <v/>
      </c>
      <c r="AO99" s="385" t="str">
        <f t="shared" si="90"/>
        <v/>
      </c>
      <c r="AP99" s="386" t="str">
        <f t="shared" si="90"/>
        <v/>
      </c>
      <c r="AQ99" s="32" t="str">
        <f t="shared" si="90"/>
        <v/>
      </c>
      <c r="AR99" s="384" t="str">
        <f t="shared" si="91"/>
        <v/>
      </c>
      <c r="AS99" s="385" t="str">
        <f t="shared" si="91"/>
        <v/>
      </c>
      <c r="AT99" s="386" t="str">
        <f t="shared" si="91"/>
        <v/>
      </c>
      <c r="AU99" s="32" t="str">
        <f t="shared" si="91"/>
        <v/>
      </c>
      <c r="AV99" s="384" t="str">
        <f t="shared" si="91"/>
        <v/>
      </c>
      <c r="AW99" s="385" t="str">
        <f t="shared" si="91"/>
        <v/>
      </c>
      <c r="AX99" s="386" t="str">
        <f t="shared" si="91"/>
        <v/>
      </c>
      <c r="AY99" s="32" t="str">
        <f t="shared" si="91"/>
        <v/>
      </c>
      <c r="AZ99" s="384" t="str">
        <f t="shared" si="91"/>
        <v/>
      </c>
      <c r="BA99" s="385" t="str">
        <f t="shared" si="91"/>
        <v/>
      </c>
      <c r="BB99" s="386" t="str">
        <f t="shared" si="92"/>
        <v/>
      </c>
      <c r="BC99" s="32" t="str">
        <f t="shared" si="92"/>
        <v/>
      </c>
      <c r="BD99" s="384" t="str">
        <f t="shared" si="92"/>
        <v/>
      </c>
      <c r="BE99" s="385" t="str">
        <f t="shared" si="92"/>
        <v/>
      </c>
      <c r="BF99" s="386" t="str">
        <f t="shared" si="92"/>
        <v/>
      </c>
      <c r="BG99" s="32" t="str">
        <f t="shared" si="92"/>
        <v/>
      </c>
      <c r="BH99" s="384" t="str">
        <f t="shared" si="92"/>
        <v/>
      </c>
      <c r="BI99" s="385" t="str">
        <f t="shared" si="92"/>
        <v/>
      </c>
      <c r="BJ99" s="386" t="str">
        <f t="shared" si="92"/>
        <v/>
      </c>
      <c r="BK99" s="32" t="str">
        <f t="shared" si="92"/>
        <v/>
      </c>
      <c r="BL99" s="384" t="str">
        <f t="shared" si="93"/>
        <v/>
      </c>
      <c r="BM99" s="385" t="str">
        <f t="shared" si="93"/>
        <v/>
      </c>
      <c r="BN99" s="386" t="str">
        <f t="shared" si="93"/>
        <v/>
      </c>
      <c r="BO99" s="32" t="str">
        <f t="shared" si="93"/>
        <v/>
      </c>
      <c r="BP99" s="384" t="str">
        <f t="shared" si="93"/>
        <v/>
      </c>
      <c r="BQ99" s="385" t="str">
        <f t="shared" si="93"/>
        <v/>
      </c>
      <c r="BR99" s="386" t="str">
        <f t="shared" si="93"/>
        <v/>
      </c>
      <c r="BS99" s="32" t="str">
        <f t="shared" si="93"/>
        <v/>
      </c>
      <c r="BT99" s="384" t="str">
        <f t="shared" si="93"/>
        <v/>
      </c>
      <c r="BU99" s="385" t="str">
        <f t="shared" si="93"/>
        <v/>
      </c>
      <c r="BV99" s="386" t="str">
        <f t="shared" si="94"/>
        <v/>
      </c>
      <c r="BW99" s="32" t="str">
        <f t="shared" si="94"/>
        <v/>
      </c>
      <c r="BX99" s="384" t="str">
        <f t="shared" si="94"/>
        <v/>
      </c>
      <c r="BY99" s="385" t="str">
        <f t="shared" si="94"/>
        <v/>
      </c>
      <c r="BZ99" s="386" t="str">
        <f t="shared" si="94"/>
        <v/>
      </c>
      <c r="CA99" s="32" t="str">
        <f t="shared" si="94"/>
        <v/>
      </c>
      <c r="CB99" s="384" t="str">
        <f t="shared" si="94"/>
        <v/>
      </c>
      <c r="CC99" s="385" t="str">
        <f t="shared" si="94"/>
        <v/>
      </c>
      <c r="CD99" s="386" t="str">
        <f t="shared" si="94"/>
        <v/>
      </c>
      <c r="CE99" s="32" t="str">
        <f t="shared" si="94"/>
        <v/>
      </c>
    </row>
    <row r="100" spans="1:83" ht="12" customHeight="1">
      <c r="A100" s="362">
        <v>97</v>
      </c>
      <c r="B100" s="33">
        <f>IF(情報!$C98="","",情報!$C98)</f>
        <v>306</v>
      </c>
      <c r="C100" s="34" t="str">
        <f t="shared" si="70"/>
        <v/>
      </c>
      <c r="D100" s="390" t="str">
        <f t="shared" si="87"/>
        <v/>
      </c>
      <c r="E100" s="391" t="str">
        <f t="shared" si="87"/>
        <v/>
      </c>
      <c r="F100" s="392" t="str">
        <f t="shared" si="87"/>
        <v/>
      </c>
      <c r="G100" s="38" t="str">
        <f t="shared" si="87"/>
        <v/>
      </c>
      <c r="H100" s="390" t="str">
        <f t="shared" si="87"/>
        <v/>
      </c>
      <c r="I100" s="391" t="str">
        <f t="shared" si="87"/>
        <v/>
      </c>
      <c r="J100" s="392" t="str">
        <f t="shared" si="87"/>
        <v/>
      </c>
      <c r="K100" s="38" t="str">
        <f t="shared" si="87"/>
        <v/>
      </c>
      <c r="L100" s="390" t="str">
        <f t="shared" si="87"/>
        <v/>
      </c>
      <c r="M100" s="391" t="str">
        <f t="shared" si="87"/>
        <v/>
      </c>
      <c r="N100" s="392" t="str">
        <f t="shared" si="88"/>
        <v/>
      </c>
      <c r="O100" s="38" t="str">
        <f t="shared" si="88"/>
        <v/>
      </c>
      <c r="P100" s="390" t="str">
        <f t="shared" si="88"/>
        <v/>
      </c>
      <c r="Q100" s="391" t="str">
        <f t="shared" si="88"/>
        <v/>
      </c>
      <c r="R100" s="392" t="str">
        <f t="shared" si="88"/>
        <v/>
      </c>
      <c r="S100" s="38" t="str">
        <f t="shared" si="88"/>
        <v/>
      </c>
      <c r="T100" s="390" t="str">
        <f t="shared" si="88"/>
        <v/>
      </c>
      <c r="U100" s="391" t="str">
        <f t="shared" si="88"/>
        <v/>
      </c>
      <c r="V100" s="392" t="str">
        <f t="shared" si="88"/>
        <v/>
      </c>
      <c r="W100" s="38" t="str">
        <f t="shared" si="88"/>
        <v/>
      </c>
      <c r="X100" s="390" t="str">
        <f t="shared" si="89"/>
        <v/>
      </c>
      <c r="Y100" s="391" t="str">
        <f t="shared" si="89"/>
        <v/>
      </c>
      <c r="Z100" s="392" t="str">
        <f t="shared" si="89"/>
        <v/>
      </c>
      <c r="AA100" s="38" t="str">
        <f t="shared" si="89"/>
        <v/>
      </c>
      <c r="AB100" s="390" t="str">
        <f t="shared" si="89"/>
        <v/>
      </c>
      <c r="AC100" s="391" t="str">
        <f t="shared" si="89"/>
        <v/>
      </c>
      <c r="AD100" s="392" t="str">
        <f t="shared" si="89"/>
        <v/>
      </c>
      <c r="AE100" s="38" t="str">
        <f t="shared" si="89"/>
        <v/>
      </c>
      <c r="AF100" s="390" t="str">
        <f t="shared" si="89"/>
        <v/>
      </c>
      <c r="AG100" s="391" t="str">
        <f t="shared" si="89"/>
        <v/>
      </c>
      <c r="AH100" s="392" t="str">
        <f t="shared" si="90"/>
        <v/>
      </c>
      <c r="AI100" s="38" t="str">
        <f t="shared" si="90"/>
        <v/>
      </c>
      <c r="AJ100" s="390" t="str">
        <f t="shared" si="90"/>
        <v/>
      </c>
      <c r="AK100" s="391" t="str">
        <f t="shared" si="90"/>
        <v/>
      </c>
      <c r="AL100" s="392" t="str">
        <f t="shared" si="90"/>
        <v/>
      </c>
      <c r="AM100" s="38" t="str">
        <f t="shared" si="90"/>
        <v/>
      </c>
      <c r="AN100" s="390" t="str">
        <f t="shared" si="90"/>
        <v/>
      </c>
      <c r="AO100" s="391" t="str">
        <f t="shared" si="90"/>
        <v/>
      </c>
      <c r="AP100" s="392" t="str">
        <f t="shared" si="90"/>
        <v/>
      </c>
      <c r="AQ100" s="38" t="str">
        <f t="shared" si="90"/>
        <v/>
      </c>
      <c r="AR100" s="390" t="str">
        <f t="shared" si="91"/>
        <v/>
      </c>
      <c r="AS100" s="391" t="str">
        <f t="shared" si="91"/>
        <v/>
      </c>
      <c r="AT100" s="392" t="str">
        <f t="shared" si="91"/>
        <v/>
      </c>
      <c r="AU100" s="38" t="str">
        <f t="shared" si="91"/>
        <v/>
      </c>
      <c r="AV100" s="390" t="str">
        <f t="shared" si="91"/>
        <v/>
      </c>
      <c r="AW100" s="391" t="str">
        <f t="shared" si="91"/>
        <v/>
      </c>
      <c r="AX100" s="392" t="str">
        <f t="shared" si="91"/>
        <v/>
      </c>
      <c r="AY100" s="38" t="str">
        <f t="shared" si="91"/>
        <v/>
      </c>
      <c r="AZ100" s="390" t="str">
        <f t="shared" si="91"/>
        <v/>
      </c>
      <c r="BA100" s="391" t="str">
        <f t="shared" si="91"/>
        <v/>
      </c>
      <c r="BB100" s="392" t="str">
        <f t="shared" si="92"/>
        <v/>
      </c>
      <c r="BC100" s="38" t="str">
        <f t="shared" si="92"/>
        <v/>
      </c>
      <c r="BD100" s="390" t="str">
        <f t="shared" si="92"/>
        <v/>
      </c>
      <c r="BE100" s="391" t="str">
        <f t="shared" si="92"/>
        <v/>
      </c>
      <c r="BF100" s="392" t="str">
        <f t="shared" si="92"/>
        <v/>
      </c>
      <c r="BG100" s="38" t="str">
        <f t="shared" si="92"/>
        <v/>
      </c>
      <c r="BH100" s="390" t="str">
        <f t="shared" si="92"/>
        <v/>
      </c>
      <c r="BI100" s="391" t="str">
        <f t="shared" si="92"/>
        <v/>
      </c>
      <c r="BJ100" s="392" t="str">
        <f t="shared" si="92"/>
        <v/>
      </c>
      <c r="BK100" s="38" t="str">
        <f t="shared" si="92"/>
        <v/>
      </c>
      <c r="BL100" s="390" t="str">
        <f t="shared" si="93"/>
        <v/>
      </c>
      <c r="BM100" s="391" t="str">
        <f t="shared" si="93"/>
        <v/>
      </c>
      <c r="BN100" s="392" t="str">
        <f t="shared" si="93"/>
        <v/>
      </c>
      <c r="BO100" s="38" t="str">
        <f t="shared" si="93"/>
        <v/>
      </c>
      <c r="BP100" s="390" t="str">
        <f t="shared" si="93"/>
        <v/>
      </c>
      <c r="BQ100" s="391" t="str">
        <f t="shared" si="93"/>
        <v/>
      </c>
      <c r="BR100" s="392" t="str">
        <f t="shared" si="93"/>
        <v/>
      </c>
      <c r="BS100" s="38" t="str">
        <f t="shared" si="93"/>
        <v/>
      </c>
      <c r="BT100" s="390" t="str">
        <f t="shared" si="93"/>
        <v/>
      </c>
      <c r="BU100" s="391" t="str">
        <f t="shared" si="93"/>
        <v/>
      </c>
      <c r="BV100" s="392" t="str">
        <f t="shared" si="94"/>
        <v/>
      </c>
      <c r="BW100" s="38" t="str">
        <f t="shared" si="94"/>
        <v/>
      </c>
      <c r="BX100" s="390" t="str">
        <f t="shared" si="94"/>
        <v/>
      </c>
      <c r="BY100" s="391" t="str">
        <f t="shared" si="94"/>
        <v/>
      </c>
      <c r="BZ100" s="392" t="str">
        <f t="shared" si="94"/>
        <v/>
      </c>
      <c r="CA100" s="38" t="str">
        <f t="shared" si="94"/>
        <v/>
      </c>
      <c r="CB100" s="390" t="str">
        <f t="shared" si="94"/>
        <v/>
      </c>
      <c r="CC100" s="391" t="str">
        <f t="shared" si="94"/>
        <v/>
      </c>
      <c r="CD100" s="392" t="str">
        <f t="shared" si="94"/>
        <v/>
      </c>
      <c r="CE100" s="38" t="str">
        <f t="shared" si="94"/>
        <v/>
      </c>
    </row>
    <row r="101" spans="1:83" ht="12" customHeight="1">
      <c r="A101" s="362">
        <v>98</v>
      </c>
      <c r="B101" s="21">
        <f>IF(情報!$C99="","",情報!$C99)</f>
        <v>307</v>
      </c>
      <c r="C101" s="22" t="str">
        <f t="shared" ref="C101:C132" si="95">IF(ISERROR(VLOOKUP($B101,名列,2,FALSE)&amp;""),"",VLOOKUP($B101,名列,2,FALSE)&amp;"")</f>
        <v/>
      </c>
      <c r="D101" s="378" t="str">
        <f t="shared" si="87"/>
        <v/>
      </c>
      <c r="E101" s="379" t="str">
        <f t="shared" si="87"/>
        <v/>
      </c>
      <c r="F101" s="380" t="str">
        <f t="shared" si="87"/>
        <v/>
      </c>
      <c r="G101" s="26" t="str">
        <f t="shared" si="87"/>
        <v/>
      </c>
      <c r="H101" s="378" t="str">
        <f t="shared" si="87"/>
        <v/>
      </c>
      <c r="I101" s="379" t="str">
        <f t="shared" si="87"/>
        <v/>
      </c>
      <c r="J101" s="380" t="str">
        <f t="shared" si="87"/>
        <v/>
      </c>
      <c r="K101" s="26" t="str">
        <f t="shared" si="87"/>
        <v/>
      </c>
      <c r="L101" s="378" t="str">
        <f t="shared" si="87"/>
        <v/>
      </c>
      <c r="M101" s="379" t="str">
        <f t="shared" si="87"/>
        <v/>
      </c>
      <c r="N101" s="380" t="str">
        <f t="shared" si="88"/>
        <v/>
      </c>
      <c r="O101" s="26" t="str">
        <f t="shared" si="88"/>
        <v/>
      </c>
      <c r="P101" s="378" t="str">
        <f t="shared" si="88"/>
        <v/>
      </c>
      <c r="Q101" s="379" t="str">
        <f t="shared" si="88"/>
        <v/>
      </c>
      <c r="R101" s="380" t="str">
        <f t="shared" si="88"/>
        <v/>
      </c>
      <c r="S101" s="26" t="str">
        <f t="shared" si="88"/>
        <v/>
      </c>
      <c r="T101" s="378" t="str">
        <f t="shared" si="88"/>
        <v/>
      </c>
      <c r="U101" s="379" t="str">
        <f t="shared" si="88"/>
        <v/>
      </c>
      <c r="V101" s="380" t="str">
        <f t="shared" si="88"/>
        <v/>
      </c>
      <c r="W101" s="26" t="str">
        <f t="shared" si="88"/>
        <v/>
      </c>
      <c r="X101" s="378" t="str">
        <f t="shared" si="89"/>
        <v/>
      </c>
      <c r="Y101" s="379" t="str">
        <f t="shared" si="89"/>
        <v/>
      </c>
      <c r="Z101" s="380" t="str">
        <f t="shared" si="89"/>
        <v/>
      </c>
      <c r="AA101" s="26" t="str">
        <f t="shared" si="89"/>
        <v/>
      </c>
      <c r="AB101" s="378" t="str">
        <f t="shared" si="89"/>
        <v/>
      </c>
      <c r="AC101" s="379" t="str">
        <f t="shared" si="89"/>
        <v/>
      </c>
      <c r="AD101" s="380" t="str">
        <f t="shared" si="89"/>
        <v/>
      </c>
      <c r="AE101" s="26" t="str">
        <f t="shared" si="89"/>
        <v/>
      </c>
      <c r="AF101" s="378" t="str">
        <f t="shared" si="89"/>
        <v/>
      </c>
      <c r="AG101" s="379" t="str">
        <f t="shared" si="89"/>
        <v/>
      </c>
      <c r="AH101" s="380" t="str">
        <f t="shared" si="90"/>
        <v/>
      </c>
      <c r="AI101" s="26" t="str">
        <f t="shared" si="90"/>
        <v/>
      </c>
      <c r="AJ101" s="378" t="str">
        <f t="shared" si="90"/>
        <v/>
      </c>
      <c r="AK101" s="379" t="str">
        <f t="shared" si="90"/>
        <v/>
      </c>
      <c r="AL101" s="380" t="str">
        <f t="shared" si="90"/>
        <v/>
      </c>
      <c r="AM101" s="26" t="str">
        <f t="shared" si="90"/>
        <v/>
      </c>
      <c r="AN101" s="378" t="str">
        <f t="shared" si="90"/>
        <v/>
      </c>
      <c r="AO101" s="379" t="str">
        <f t="shared" si="90"/>
        <v/>
      </c>
      <c r="AP101" s="380" t="str">
        <f t="shared" si="90"/>
        <v/>
      </c>
      <c r="AQ101" s="26" t="str">
        <f t="shared" si="90"/>
        <v/>
      </c>
      <c r="AR101" s="378" t="str">
        <f t="shared" si="91"/>
        <v/>
      </c>
      <c r="AS101" s="379" t="str">
        <f t="shared" si="91"/>
        <v/>
      </c>
      <c r="AT101" s="380" t="str">
        <f t="shared" si="91"/>
        <v/>
      </c>
      <c r="AU101" s="26" t="str">
        <f t="shared" si="91"/>
        <v/>
      </c>
      <c r="AV101" s="378" t="str">
        <f t="shared" si="91"/>
        <v/>
      </c>
      <c r="AW101" s="379" t="str">
        <f t="shared" si="91"/>
        <v/>
      </c>
      <c r="AX101" s="380" t="str">
        <f t="shared" si="91"/>
        <v/>
      </c>
      <c r="AY101" s="26" t="str">
        <f t="shared" si="91"/>
        <v/>
      </c>
      <c r="AZ101" s="378" t="str">
        <f t="shared" si="91"/>
        <v/>
      </c>
      <c r="BA101" s="379" t="str">
        <f t="shared" si="91"/>
        <v/>
      </c>
      <c r="BB101" s="380" t="str">
        <f t="shared" si="92"/>
        <v/>
      </c>
      <c r="BC101" s="26" t="str">
        <f t="shared" si="92"/>
        <v/>
      </c>
      <c r="BD101" s="378" t="str">
        <f t="shared" si="92"/>
        <v/>
      </c>
      <c r="BE101" s="379" t="str">
        <f t="shared" si="92"/>
        <v/>
      </c>
      <c r="BF101" s="380" t="str">
        <f t="shared" si="92"/>
        <v/>
      </c>
      <c r="BG101" s="26" t="str">
        <f t="shared" si="92"/>
        <v/>
      </c>
      <c r="BH101" s="378" t="str">
        <f t="shared" si="92"/>
        <v/>
      </c>
      <c r="BI101" s="379" t="str">
        <f t="shared" si="92"/>
        <v/>
      </c>
      <c r="BJ101" s="380" t="str">
        <f t="shared" si="92"/>
        <v/>
      </c>
      <c r="BK101" s="26" t="str">
        <f t="shared" si="92"/>
        <v/>
      </c>
      <c r="BL101" s="378" t="str">
        <f t="shared" si="93"/>
        <v/>
      </c>
      <c r="BM101" s="379" t="str">
        <f t="shared" si="93"/>
        <v/>
      </c>
      <c r="BN101" s="380" t="str">
        <f t="shared" si="93"/>
        <v/>
      </c>
      <c r="BO101" s="26" t="str">
        <f t="shared" si="93"/>
        <v/>
      </c>
      <c r="BP101" s="378" t="str">
        <f t="shared" si="93"/>
        <v/>
      </c>
      <c r="BQ101" s="379" t="str">
        <f t="shared" si="93"/>
        <v/>
      </c>
      <c r="BR101" s="380" t="str">
        <f t="shared" si="93"/>
        <v/>
      </c>
      <c r="BS101" s="26" t="str">
        <f t="shared" si="93"/>
        <v/>
      </c>
      <c r="BT101" s="378" t="str">
        <f t="shared" si="93"/>
        <v/>
      </c>
      <c r="BU101" s="379" t="str">
        <f t="shared" si="93"/>
        <v/>
      </c>
      <c r="BV101" s="380" t="str">
        <f t="shared" si="94"/>
        <v/>
      </c>
      <c r="BW101" s="26" t="str">
        <f t="shared" si="94"/>
        <v/>
      </c>
      <c r="BX101" s="378" t="str">
        <f t="shared" si="94"/>
        <v/>
      </c>
      <c r="BY101" s="379" t="str">
        <f t="shared" si="94"/>
        <v/>
      </c>
      <c r="BZ101" s="380" t="str">
        <f t="shared" si="94"/>
        <v/>
      </c>
      <c r="CA101" s="26" t="str">
        <f t="shared" si="94"/>
        <v/>
      </c>
      <c r="CB101" s="378" t="str">
        <f t="shared" si="94"/>
        <v/>
      </c>
      <c r="CC101" s="379" t="str">
        <f t="shared" si="94"/>
        <v/>
      </c>
      <c r="CD101" s="380" t="str">
        <f t="shared" si="94"/>
        <v/>
      </c>
      <c r="CE101" s="26" t="str">
        <f t="shared" si="94"/>
        <v/>
      </c>
    </row>
    <row r="102" spans="1:83" ht="12" customHeight="1">
      <c r="A102" s="362">
        <v>99</v>
      </c>
      <c r="B102" s="21">
        <f>IF(情報!$C100="","",情報!$C100)</f>
        <v>308</v>
      </c>
      <c r="C102" s="22" t="str">
        <f t="shared" si="95"/>
        <v/>
      </c>
      <c r="D102" s="378" t="str">
        <f t="shared" si="87"/>
        <v/>
      </c>
      <c r="E102" s="379" t="str">
        <f t="shared" si="87"/>
        <v/>
      </c>
      <c r="F102" s="380" t="str">
        <f t="shared" si="87"/>
        <v/>
      </c>
      <c r="G102" s="26" t="str">
        <f t="shared" si="87"/>
        <v/>
      </c>
      <c r="H102" s="378" t="str">
        <f t="shared" si="87"/>
        <v/>
      </c>
      <c r="I102" s="379" t="str">
        <f t="shared" si="87"/>
        <v/>
      </c>
      <c r="J102" s="380" t="str">
        <f t="shared" si="87"/>
        <v/>
      </c>
      <c r="K102" s="26" t="str">
        <f t="shared" si="87"/>
        <v/>
      </c>
      <c r="L102" s="378" t="str">
        <f t="shared" si="87"/>
        <v/>
      </c>
      <c r="M102" s="379" t="str">
        <f t="shared" si="87"/>
        <v/>
      </c>
      <c r="N102" s="380" t="str">
        <f t="shared" si="88"/>
        <v/>
      </c>
      <c r="O102" s="26" t="str">
        <f t="shared" si="88"/>
        <v/>
      </c>
      <c r="P102" s="378" t="str">
        <f t="shared" si="88"/>
        <v/>
      </c>
      <c r="Q102" s="379" t="str">
        <f t="shared" si="88"/>
        <v/>
      </c>
      <c r="R102" s="380" t="str">
        <f t="shared" si="88"/>
        <v/>
      </c>
      <c r="S102" s="26" t="str">
        <f t="shared" si="88"/>
        <v/>
      </c>
      <c r="T102" s="378" t="str">
        <f t="shared" si="88"/>
        <v/>
      </c>
      <c r="U102" s="379" t="str">
        <f t="shared" si="88"/>
        <v/>
      </c>
      <c r="V102" s="380" t="str">
        <f t="shared" si="88"/>
        <v/>
      </c>
      <c r="W102" s="26" t="str">
        <f t="shared" si="88"/>
        <v/>
      </c>
      <c r="X102" s="378" t="str">
        <f t="shared" si="89"/>
        <v/>
      </c>
      <c r="Y102" s="379" t="str">
        <f t="shared" si="89"/>
        <v/>
      </c>
      <c r="Z102" s="380" t="str">
        <f t="shared" si="89"/>
        <v/>
      </c>
      <c r="AA102" s="26" t="str">
        <f t="shared" si="89"/>
        <v/>
      </c>
      <c r="AB102" s="378" t="str">
        <f t="shared" si="89"/>
        <v/>
      </c>
      <c r="AC102" s="379" t="str">
        <f t="shared" si="89"/>
        <v/>
      </c>
      <c r="AD102" s="380" t="str">
        <f t="shared" si="89"/>
        <v/>
      </c>
      <c r="AE102" s="26" t="str">
        <f t="shared" si="89"/>
        <v/>
      </c>
      <c r="AF102" s="378" t="str">
        <f t="shared" si="89"/>
        <v/>
      </c>
      <c r="AG102" s="379" t="str">
        <f t="shared" si="89"/>
        <v/>
      </c>
      <c r="AH102" s="380" t="str">
        <f t="shared" si="90"/>
        <v/>
      </c>
      <c r="AI102" s="26" t="str">
        <f t="shared" si="90"/>
        <v/>
      </c>
      <c r="AJ102" s="378" t="str">
        <f t="shared" si="90"/>
        <v/>
      </c>
      <c r="AK102" s="379" t="str">
        <f t="shared" si="90"/>
        <v/>
      </c>
      <c r="AL102" s="380" t="str">
        <f t="shared" si="90"/>
        <v/>
      </c>
      <c r="AM102" s="26" t="str">
        <f t="shared" si="90"/>
        <v/>
      </c>
      <c r="AN102" s="378" t="str">
        <f t="shared" si="90"/>
        <v/>
      </c>
      <c r="AO102" s="379" t="str">
        <f t="shared" si="90"/>
        <v/>
      </c>
      <c r="AP102" s="380" t="str">
        <f t="shared" si="90"/>
        <v/>
      </c>
      <c r="AQ102" s="26" t="str">
        <f t="shared" si="90"/>
        <v/>
      </c>
      <c r="AR102" s="378" t="str">
        <f t="shared" si="91"/>
        <v/>
      </c>
      <c r="AS102" s="379" t="str">
        <f t="shared" si="91"/>
        <v/>
      </c>
      <c r="AT102" s="380" t="str">
        <f t="shared" si="91"/>
        <v/>
      </c>
      <c r="AU102" s="26" t="str">
        <f t="shared" si="91"/>
        <v/>
      </c>
      <c r="AV102" s="378" t="str">
        <f t="shared" si="91"/>
        <v/>
      </c>
      <c r="AW102" s="379" t="str">
        <f t="shared" si="91"/>
        <v/>
      </c>
      <c r="AX102" s="380" t="str">
        <f t="shared" si="91"/>
        <v/>
      </c>
      <c r="AY102" s="26" t="str">
        <f t="shared" si="91"/>
        <v/>
      </c>
      <c r="AZ102" s="378" t="str">
        <f t="shared" si="91"/>
        <v/>
      </c>
      <c r="BA102" s="379" t="str">
        <f t="shared" si="91"/>
        <v/>
      </c>
      <c r="BB102" s="380" t="str">
        <f t="shared" si="92"/>
        <v/>
      </c>
      <c r="BC102" s="26" t="str">
        <f t="shared" si="92"/>
        <v/>
      </c>
      <c r="BD102" s="378" t="str">
        <f t="shared" si="92"/>
        <v/>
      </c>
      <c r="BE102" s="379" t="str">
        <f t="shared" si="92"/>
        <v/>
      </c>
      <c r="BF102" s="380" t="str">
        <f t="shared" si="92"/>
        <v/>
      </c>
      <c r="BG102" s="26" t="str">
        <f t="shared" si="92"/>
        <v/>
      </c>
      <c r="BH102" s="378" t="str">
        <f t="shared" si="92"/>
        <v/>
      </c>
      <c r="BI102" s="379" t="str">
        <f t="shared" si="92"/>
        <v/>
      </c>
      <c r="BJ102" s="380" t="str">
        <f t="shared" si="92"/>
        <v/>
      </c>
      <c r="BK102" s="26" t="str">
        <f t="shared" si="92"/>
        <v/>
      </c>
      <c r="BL102" s="378" t="str">
        <f t="shared" si="93"/>
        <v/>
      </c>
      <c r="BM102" s="379" t="str">
        <f t="shared" si="93"/>
        <v/>
      </c>
      <c r="BN102" s="380" t="str">
        <f t="shared" si="93"/>
        <v/>
      </c>
      <c r="BO102" s="26" t="str">
        <f t="shared" si="93"/>
        <v/>
      </c>
      <c r="BP102" s="378" t="str">
        <f t="shared" si="93"/>
        <v/>
      </c>
      <c r="BQ102" s="379" t="str">
        <f t="shared" si="93"/>
        <v/>
      </c>
      <c r="BR102" s="380" t="str">
        <f t="shared" si="93"/>
        <v/>
      </c>
      <c r="BS102" s="26" t="str">
        <f t="shared" si="93"/>
        <v/>
      </c>
      <c r="BT102" s="378" t="str">
        <f t="shared" si="93"/>
        <v/>
      </c>
      <c r="BU102" s="379" t="str">
        <f t="shared" si="93"/>
        <v/>
      </c>
      <c r="BV102" s="380" t="str">
        <f t="shared" si="94"/>
        <v/>
      </c>
      <c r="BW102" s="26" t="str">
        <f t="shared" si="94"/>
        <v/>
      </c>
      <c r="BX102" s="378" t="str">
        <f t="shared" si="94"/>
        <v/>
      </c>
      <c r="BY102" s="379" t="str">
        <f t="shared" si="94"/>
        <v/>
      </c>
      <c r="BZ102" s="380" t="str">
        <f t="shared" si="94"/>
        <v/>
      </c>
      <c r="CA102" s="26" t="str">
        <f t="shared" si="94"/>
        <v/>
      </c>
      <c r="CB102" s="378" t="str">
        <f t="shared" si="94"/>
        <v/>
      </c>
      <c r="CC102" s="379" t="str">
        <f t="shared" si="94"/>
        <v/>
      </c>
      <c r="CD102" s="380" t="str">
        <f t="shared" si="94"/>
        <v/>
      </c>
      <c r="CE102" s="26" t="str">
        <f t="shared" si="94"/>
        <v/>
      </c>
    </row>
    <row r="103" spans="1:83" ht="12" customHeight="1">
      <c r="A103" s="362">
        <v>100</v>
      </c>
      <c r="B103" s="21">
        <f>IF(情報!$C101="","",情報!$C101)</f>
        <v>309</v>
      </c>
      <c r="C103" s="22" t="str">
        <f t="shared" si="95"/>
        <v/>
      </c>
      <c r="D103" s="378" t="str">
        <f t="shared" si="87"/>
        <v/>
      </c>
      <c r="E103" s="379" t="str">
        <f t="shared" si="87"/>
        <v/>
      </c>
      <c r="F103" s="380" t="str">
        <f t="shared" si="87"/>
        <v/>
      </c>
      <c r="G103" s="26" t="str">
        <f t="shared" si="87"/>
        <v/>
      </c>
      <c r="H103" s="378" t="str">
        <f t="shared" si="87"/>
        <v/>
      </c>
      <c r="I103" s="379" t="str">
        <f t="shared" si="87"/>
        <v/>
      </c>
      <c r="J103" s="380" t="str">
        <f t="shared" si="87"/>
        <v/>
      </c>
      <c r="K103" s="26" t="str">
        <f t="shared" si="87"/>
        <v/>
      </c>
      <c r="L103" s="378" t="str">
        <f t="shared" si="87"/>
        <v/>
      </c>
      <c r="M103" s="379" t="str">
        <f t="shared" si="87"/>
        <v/>
      </c>
      <c r="N103" s="380" t="str">
        <f t="shared" si="88"/>
        <v/>
      </c>
      <c r="O103" s="26" t="str">
        <f t="shared" si="88"/>
        <v/>
      </c>
      <c r="P103" s="378" t="str">
        <f t="shared" si="88"/>
        <v/>
      </c>
      <c r="Q103" s="379" t="str">
        <f t="shared" si="88"/>
        <v/>
      </c>
      <c r="R103" s="380" t="str">
        <f t="shared" si="88"/>
        <v/>
      </c>
      <c r="S103" s="26" t="str">
        <f t="shared" si="88"/>
        <v/>
      </c>
      <c r="T103" s="378" t="str">
        <f t="shared" si="88"/>
        <v/>
      </c>
      <c r="U103" s="379" t="str">
        <f t="shared" si="88"/>
        <v/>
      </c>
      <c r="V103" s="380" t="str">
        <f t="shared" si="88"/>
        <v/>
      </c>
      <c r="W103" s="26" t="str">
        <f t="shared" si="88"/>
        <v/>
      </c>
      <c r="X103" s="378" t="str">
        <f t="shared" si="89"/>
        <v/>
      </c>
      <c r="Y103" s="379" t="str">
        <f t="shared" si="89"/>
        <v/>
      </c>
      <c r="Z103" s="380" t="str">
        <f t="shared" si="89"/>
        <v/>
      </c>
      <c r="AA103" s="26" t="str">
        <f t="shared" si="89"/>
        <v/>
      </c>
      <c r="AB103" s="378" t="str">
        <f t="shared" si="89"/>
        <v/>
      </c>
      <c r="AC103" s="379" t="str">
        <f t="shared" si="89"/>
        <v/>
      </c>
      <c r="AD103" s="380" t="str">
        <f t="shared" si="89"/>
        <v/>
      </c>
      <c r="AE103" s="26" t="str">
        <f t="shared" si="89"/>
        <v/>
      </c>
      <c r="AF103" s="378" t="str">
        <f t="shared" si="89"/>
        <v/>
      </c>
      <c r="AG103" s="379" t="str">
        <f t="shared" si="89"/>
        <v/>
      </c>
      <c r="AH103" s="380" t="str">
        <f t="shared" si="90"/>
        <v/>
      </c>
      <c r="AI103" s="26" t="str">
        <f t="shared" si="90"/>
        <v/>
      </c>
      <c r="AJ103" s="378" t="str">
        <f t="shared" si="90"/>
        <v/>
      </c>
      <c r="AK103" s="379" t="str">
        <f t="shared" si="90"/>
        <v/>
      </c>
      <c r="AL103" s="380" t="str">
        <f t="shared" si="90"/>
        <v/>
      </c>
      <c r="AM103" s="26" t="str">
        <f t="shared" si="90"/>
        <v/>
      </c>
      <c r="AN103" s="378" t="str">
        <f t="shared" si="90"/>
        <v/>
      </c>
      <c r="AO103" s="379" t="str">
        <f t="shared" si="90"/>
        <v/>
      </c>
      <c r="AP103" s="380" t="str">
        <f t="shared" si="90"/>
        <v/>
      </c>
      <c r="AQ103" s="26" t="str">
        <f t="shared" si="90"/>
        <v/>
      </c>
      <c r="AR103" s="378" t="str">
        <f t="shared" si="91"/>
        <v/>
      </c>
      <c r="AS103" s="379" t="str">
        <f t="shared" si="91"/>
        <v/>
      </c>
      <c r="AT103" s="380" t="str">
        <f t="shared" si="91"/>
        <v/>
      </c>
      <c r="AU103" s="26" t="str">
        <f t="shared" si="91"/>
        <v/>
      </c>
      <c r="AV103" s="378" t="str">
        <f t="shared" si="91"/>
        <v/>
      </c>
      <c r="AW103" s="379" t="str">
        <f t="shared" si="91"/>
        <v/>
      </c>
      <c r="AX103" s="380" t="str">
        <f t="shared" si="91"/>
        <v/>
      </c>
      <c r="AY103" s="26" t="str">
        <f t="shared" si="91"/>
        <v/>
      </c>
      <c r="AZ103" s="378" t="str">
        <f t="shared" si="91"/>
        <v/>
      </c>
      <c r="BA103" s="379" t="str">
        <f t="shared" si="91"/>
        <v/>
      </c>
      <c r="BB103" s="380" t="str">
        <f t="shared" si="92"/>
        <v/>
      </c>
      <c r="BC103" s="26" t="str">
        <f t="shared" si="92"/>
        <v/>
      </c>
      <c r="BD103" s="378" t="str">
        <f t="shared" si="92"/>
        <v/>
      </c>
      <c r="BE103" s="379" t="str">
        <f t="shared" si="92"/>
        <v/>
      </c>
      <c r="BF103" s="380" t="str">
        <f t="shared" si="92"/>
        <v/>
      </c>
      <c r="BG103" s="26" t="str">
        <f t="shared" si="92"/>
        <v/>
      </c>
      <c r="BH103" s="378" t="str">
        <f t="shared" si="92"/>
        <v/>
      </c>
      <c r="BI103" s="379" t="str">
        <f t="shared" si="92"/>
        <v/>
      </c>
      <c r="BJ103" s="380" t="str">
        <f t="shared" si="92"/>
        <v/>
      </c>
      <c r="BK103" s="26" t="str">
        <f t="shared" si="92"/>
        <v/>
      </c>
      <c r="BL103" s="378" t="str">
        <f t="shared" si="93"/>
        <v/>
      </c>
      <c r="BM103" s="379" t="str">
        <f t="shared" si="93"/>
        <v/>
      </c>
      <c r="BN103" s="380" t="str">
        <f t="shared" si="93"/>
        <v/>
      </c>
      <c r="BO103" s="26" t="str">
        <f t="shared" si="93"/>
        <v/>
      </c>
      <c r="BP103" s="378" t="str">
        <f t="shared" si="93"/>
        <v/>
      </c>
      <c r="BQ103" s="379" t="str">
        <f t="shared" si="93"/>
        <v/>
      </c>
      <c r="BR103" s="380" t="str">
        <f t="shared" si="93"/>
        <v/>
      </c>
      <c r="BS103" s="26" t="str">
        <f t="shared" si="93"/>
        <v/>
      </c>
      <c r="BT103" s="378" t="str">
        <f t="shared" si="93"/>
        <v/>
      </c>
      <c r="BU103" s="379" t="str">
        <f t="shared" si="93"/>
        <v/>
      </c>
      <c r="BV103" s="380" t="str">
        <f t="shared" si="94"/>
        <v/>
      </c>
      <c r="BW103" s="26" t="str">
        <f t="shared" si="94"/>
        <v/>
      </c>
      <c r="BX103" s="378" t="str">
        <f t="shared" si="94"/>
        <v/>
      </c>
      <c r="BY103" s="379" t="str">
        <f t="shared" si="94"/>
        <v/>
      </c>
      <c r="BZ103" s="380" t="str">
        <f t="shared" si="94"/>
        <v/>
      </c>
      <c r="CA103" s="26" t="str">
        <f t="shared" si="94"/>
        <v/>
      </c>
      <c r="CB103" s="378" t="str">
        <f t="shared" si="94"/>
        <v/>
      </c>
      <c r="CC103" s="379" t="str">
        <f t="shared" si="94"/>
        <v/>
      </c>
      <c r="CD103" s="380" t="str">
        <f t="shared" si="94"/>
        <v/>
      </c>
      <c r="CE103" s="26" t="str">
        <f t="shared" si="94"/>
        <v/>
      </c>
    </row>
    <row r="104" spans="1:83" ht="12" customHeight="1">
      <c r="A104" s="362">
        <v>101</v>
      </c>
      <c r="B104" s="27">
        <f>IF(情報!$C102="","",情報!$C102)</f>
        <v>310</v>
      </c>
      <c r="C104" s="28" t="str">
        <f t="shared" si="95"/>
        <v/>
      </c>
      <c r="D104" s="384" t="str">
        <f t="shared" si="87"/>
        <v/>
      </c>
      <c r="E104" s="385" t="str">
        <f t="shared" si="87"/>
        <v/>
      </c>
      <c r="F104" s="386" t="str">
        <f t="shared" si="87"/>
        <v/>
      </c>
      <c r="G104" s="32" t="str">
        <f t="shared" si="87"/>
        <v/>
      </c>
      <c r="H104" s="384" t="str">
        <f t="shared" si="87"/>
        <v/>
      </c>
      <c r="I104" s="385" t="str">
        <f t="shared" si="87"/>
        <v/>
      </c>
      <c r="J104" s="386" t="str">
        <f t="shared" si="87"/>
        <v/>
      </c>
      <c r="K104" s="32" t="str">
        <f t="shared" si="87"/>
        <v/>
      </c>
      <c r="L104" s="384" t="str">
        <f t="shared" si="87"/>
        <v/>
      </c>
      <c r="M104" s="385" t="str">
        <f t="shared" si="87"/>
        <v/>
      </c>
      <c r="N104" s="386" t="str">
        <f t="shared" si="88"/>
        <v/>
      </c>
      <c r="O104" s="32" t="str">
        <f t="shared" si="88"/>
        <v/>
      </c>
      <c r="P104" s="384" t="str">
        <f t="shared" si="88"/>
        <v/>
      </c>
      <c r="Q104" s="385" t="str">
        <f t="shared" si="88"/>
        <v/>
      </c>
      <c r="R104" s="386" t="str">
        <f t="shared" si="88"/>
        <v/>
      </c>
      <c r="S104" s="32" t="str">
        <f t="shared" si="88"/>
        <v/>
      </c>
      <c r="T104" s="384" t="str">
        <f t="shared" si="88"/>
        <v/>
      </c>
      <c r="U104" s="385" t="str">
        <f t="shared" si="88"/>
        <v/>
      </c>
      <c r="V104" s="386" t="str">
        <f t="shared" si="88"/>
        <v/>
      </c>
      <c r="W104" s="32" t="str">
        <f t="shared" si="88"/>
        <v/>
      </c>
      <c r="X104" s="384" t="str">
        <f t="shared" si="89"/>
        <v/>
      </c>
      <c r="Y104" s="385" t="str">
        <f t="shared" si="89"/>
        <v/>
      </c>
      <c r="Z104" s="386" t="str">
        <f t="shared" si="89"/>
        <v/>
      </c>
      <c r="AA104" s="32" t="str">
        <f t="shared" si="89"/>
        <v/>
      </c>
      <c r="AB104" s="384" t="str">
        <f t="shared" si="89"/>
        <v/>
      </c>
      <c r="AC104" s="385" t="str">
        <f t="shared" si="89"/>
        <v/>
      </c>
      <c r="AD104" s="386" t="str">
        <f t="shared" si="89"/>
        <v/>
      </c>
      <c r="AE104" s="32" t="str">
        <f t="shared" si="89"/>
        <v/>
      </c>
      <c r="AF104" s="384" t="str">
        <f t="shared" si="89"/>
        <v/>
      </c>
      <c r="AG104" s="385" t="str">
        <f t="shared" si="89"/>
        <v/>
      </c>
      <c r="AH104" s="386" t="str">
        <f t="shared" si="90"/>
        <v/>
      </c>
      <c r="AI104" s="32" t="str">
        <f t="shared" si="90"/>
        <v/>
      </c>
      <c r="AJ104" s="384" t="str">
        <f t="shared" si="90"/>
        <v/>
      </c>
      <c r="AK104" s="385" t="str">
        <f t="shared" si="90"/>
        <v/>
      </c>
      <c r="AL104" s="386" t="str">
        <f t="shared" si="90"/>
        <v/>
      </c>
      <c r="AM104" s="32" t="str">
        <f t="shared" si="90"/>
        <v/>
      </c>
      <c r="AN104" s="384" t="str">
        <f t="shared" si="90"/>
        <v/>
      </c>
      <c r="AO104" s="385" t="str">
        <f t="shared" si="90"/>
        <v/>
      </c>
      <c r="AP104" s="386" t="str">
        <f t="shared" si="90"/>
        <v/>
      </c>
      <c r="AQ104" s="32" t="str">
        <f t="shared" si="90"/>
        <v/>
      </c>
      <c r="AR104" s="384" t="str">
        <f t="shared" si="91"/>
        <v/>
      </c>
      <c r="AS104" s="385" t="str">
        <f t="shared" si="91"/>
        <v/>
      </c>
      <c r="AT104" s="386" t="str">
        <f t="shared" si="91"/>
        <v/>
      </c>
      <c r="AU104" s="32" t="str">
        <f t="shared" si="91"/>
        <v/>
      </c>
      <c r="AV104" s="384" t="str">
        <f t="shared" si="91"/>
        <v/>
      </c>
      <c r="AW104" s="385" t="str">
        <f t="shared" si="91"/>
        <v/>
      </c>
      <c r="AX104" s="386" t="str">
        <f t="shared" si="91"/>
        <v/>
      </c>
      <c r="AY104" s="32" t="str">
        <f t="shared" si="91"/>
        <v/>
      </c>
      <c r="AZ104" s="384" t="str">
        <f t="shared" si="91"/>
        <v/>
      </c>
      <c r="BA104" s="385" t="str">
        <f t="shared" si="91"/>
        <v/>
      </c>
      <c r="BB104" s="386" t="str">
        <f t="shared" si="92"/>
        <v/>
      </c>
      <c r="BC104" s="32" t="str">
        <f t="shared" si="92"/>
        <v/>
      </c>
      <c r="BD104" s="384" t="str">
        <f t="shared" si="92"/>
        <v/>
      </c>
      <c r="BE104" s="385" t="str">
        <f t="shared" si="92"/>
        <v/>
      </c>
      <c r="BF104" s="386" t="str">
        <f t="shared" si="92"/>
        <v/>
      </c>
      <c r="BG104" s="32" t="str">
        <f t="shared" si="92"/>
        <v/>
      </c>
      <c r="BH104" s="384" t="str">
        <f t="shared" si="92"/>
        <v/>
      </c>
      <c r="BI104" s="385" t="str">
        <f t="shared" si="92"/>
        <v/>
      </c>
      <c r="BJ104" s="386" t="str">
        <f t="shared" si="92"/>
        <v/>
      </c>
      <c r="BK104" s="32" t="str">
        <f t="shared" si="92"/>
        <v/>
      </c>
      <c r="BL104" s="384" t="str">
        <f t="shared" si="93"/>
        <v/>
      </c>
      <c r="BM104" s="385" t="str">
        <f t="shared" si="93"/>
        <v/>
      </c>
      <c r="BN104" s="386" t="str">
        <f t="shared" si="93"/>
        <v/>
      </c>
      <c r="BO104" s="32" t="str">
        <f t="shared" si="93"/>
        <v/>
      </c>
      <c r="BP104" s="384" t="str">
        <f t="shared" si="93"/>
        <v/>
      </c>
      <c r="BQ104" s="385" t="str">
        <f t="shared" si="93"/>
        <v/>
      </c>
      <c r="BR104" s="386" t="str">
        <f t="shared" si="93"/>
        <v/>
      </c>
      <c r="BS104" s="32" t="str">
        <f t="shared" si="93"/>
        <v/>
      </c>
      <c r="BT104" s="384" t="str">
        <f t="shared" si="93"/>
        <v/>
      </c>
      <c r="BU104" s="385" t="str">
        <f t="shared" si="93"/>
        <v/>
      </c>
      <c r="BV104" s="386" t="str">
        <f t="shared" si="94"/>
        <v/>
      </c>
      <c r="BW104" s="32" t="str">
        <f t="shared" si="94"/>
        <v/>
      </c>
      <c r="BX104" s="384" t="str">
        <f t="shared" si="94"/>
        <v/>
      </c>
      <c r="BY104" s="385" t="str">
        <f t="shared" si="94"/>
        <v/>
      </c>
      <c r="BZ104" s="386" t="str">
        <f t="shared" si="94"/>
        <v/>
      </c>
      <c r="CA104" s="32" t="str">
        <f t="shared" si="94"/>
        <v/>
      </c>
      <c r="CB104" s="384" t="str">
        <f t="shared" si="94"/>
        <v/>
      </c>
      <c r="CC104" s="385" t="str">
        <f t="shared" si="94"/>
        <v/>
      </c>
      <c r="CD104" s="386" t="str">
        <f t="shared" si="94"/>
        <v/>
      </c>
      <c r="CE104" s="32" t="str">
        <f t="shared" si="94"/>
        <v/>
      </c>
    </row>
    <row r="105" spans="1:83" ht="12" customHeight="1">
      <c r="A105" s="362">
        <v>102</v>
      </c>
      <c r="B105" s="33">
        <f>IF(情報!$C103="","",情報!$C103)</f>
        <v>311</v>
      </c>
      <c r="C105" s="34" t="str">
        <f t="shared" si="95"/>
        <v/>
      </c>
      <c r="D105" s="390" t="str">
        <f t="shared" ref="D105:M114" si="96">IF(VLOOKUP($B105,テ定期,D$1,FALSE)="","",VLOOKUP($B105,テ定期,D$1,FALSE))</f>
        <v/>
      </c>
      <c r="E105" s="391" t="str">
        <f t="shared" si="96"/>
        <v/>
      </c>
      <c r="F105" s="392" t="str">
        <f t="shared" si="96"/>
        <v/>
      </c>
      <c r="G105" s="38" t="str">
        <f t="shared" si="96"/>
        <v/>
      </c>
      <c r="H105" s="390" t="str">
        <f t="shared" si="96"/>
        <v/>
      </c>
      <c r="I105" s="391" t="str">
        <f t="shared" si="96"/>
        <v/>
      </c>
      <c r="J105" s="392" t="str">
        <f t="shared" si="96"/>
        <v/>
      </c>
      <c r="K105" s="38" t="str">
        <f t="shared" si="96"/>
        <v/>
      </c>
      <c r="L105" s="390" t="str">
        <f t="shared" si="96"/>
        <v/>
      </c>
      <c r="M105" s="391" t="str">
        <f t="shared" si="96"/>
        <v/>
      </c>
      <c r="N105" s="392" t="str">
        <f t="shared" ref="N105:W114" si="97">IF(VLOOKUP($B105,テ定期,N$1,FALSE)="","",VLOOKUP($B105,テ定期,N$1,FALSE))</f>
        <v/>
      </c>
      <c r="O105" s="38" t="str">
        <f t="shared" si="97"/>
        <v/>
      </c>
      <c r="P105" s="390" t="str">
        <f t="shared" si="97"/>
        <v/>
      </c>
      <c r="Q105" s="391" t="str">
        <f t="shared" si="97"/>
        <v/>
      </c>
      <c r="R105" s="392" t="str">
        <f t="shared" si="97"/>
        <v/>
      </c>
      <c r="S105" s="38" t="str">
        <f t="shared" si="97"/>
        <v/>
      </c>
      <c r="T105" s="390" t="str">
        <f t="shared" si="97"/>
        <v/>
      </c>
      <c r="U105" s="391" t="str">
        <f t="shared" si="97"/>
        <v/>
      </c>
      <c r="V105" s="392" t="str">
        <f t="shared" si="97"/>
        <v/>
      </c>
      <c r="W105" s="38" t="str">
        <f t="shared" si="97"/>
        <v/>
      </c>
      <c r="X105" s="390" t="str">
        <f t="shared" ref="X105:AG114" si="98">IF(VLOOKUP($B105,テ実力,X$1,FALSE)="","",VLOOKUP($B105,テ実力,X$1,FALSE))</f>
        <v/>
      </c>
      <c r="Y105" s="391" t="str">
        <f t="shared" si="98"/>
        <v/>
      </c>
      <c r="Z105" s="392" t="str">
        <f t="shared" si="98"/>
        <v/>
      </c>
      <c r="AA105" s="38" t="str">
        <f t="shared" si="98"/>
        <v/>
      </c>
      <c r="AB105" s="390" t="str">
        <f t="shared" si="98"/>
        <v/>
      </c>
      <c r="AC105" s="391" t="str">
        <f t="shared" si="98"/>
        <v/>
      </c>
      <c r="AD105" s="392" t="str">
        <f t="shared" si="98"/>
        <v/>
      </c>
      <c r="AE105" s="38" t="str">
        <f t="shared" si="98"/>
        <v/>
      </c>
      <c r="AF105" s="390" t="str">
        <f t="shared" si="98"/>
        <v/>
      </c>
      <c r="AG105" s="391" t="str">
        <f t="shared" si="98"/>
        <v/>
      </c>
      <c r="AH105" s="392" t="str">
        <f t="shared" ref="AH105:AQ114" si="99">IF(VLOOKUP($B105,テ実力,AH$1,FALSE)="","",VLOOKUP($B105,テ実力,AH$1,FALSE))</f>
        <v/>
      </c>
      <c r="AI105" s="38" t="str">
        <f t="shared" si="99"/>
        <v/>
      </c>
      <c r="AJ105" s="390" t="str">
        <f t="shared" si="99"/>
        <v/>
      </c>
      <c r="AK105" s="391" t="str">
        <f t="shared" si="99"/>
        <v/>
      </c>
      <c r="AL105" s="392" t="str">
        <f t="shared" si="99"/>
        <v/>
      </c>
      <c r="AM105" s="38" t="str">
        <f t="shared" si="99"/>
        <v/>
      </c>
      <c r="AN105" s="390" t="str">
        <f t="shared" si="99"/>
        <v/>
      </c>
      <c r="AO105" s="391" t="str">
        <f t="shared" si="99"/>
        <v/>
      </c>
      <c r="AP105" s="392" t="str">
        <f t="shared" si="99"/>
        <v/>
      </c>
      <c r="AQ105" s="38" t="str">
        <f t="shared" si="99"/>
        <v/>
      </c>
      <c r="AR105" s="390" t="str">
        <f t="shared" ref="AR105:BA114" si="100">IF(VLOOKUP($B105,テ課題,AR$1,FALSE)="","",VLOOKUP($B105,テ課題,AR$1,FALSE))</f>
        <v/>
      </c>
      <c r="AS105" s="391" t="str">
        <f t="shared" si="100"/>
        <v/>
      </c>
      <c r="AT105" s="392" t="str">
        <f t="shared" si="100"/>
        <v/>
      </c>
      <c r="AU105" s="38" t="str">
        <f t="shared" si="100"/>
        <v/>
      </c>
      <c r="AV105" s="390" t="str">
        <f t="shared" si="100"/>
        <v/>
      </c>
      <c r="AW105" s="391" t="str">
        <f t="shared" si="100"/>
        <v/>
      </c>
      <c r="AX105" s="392" t="str">
        <f t="shared" si="100"/>
        <v/>
      </c>
      <c r="AY105" s="38" t="str">
        <f t="shared" si="100"/>
        <v/>
      </c>
      <c r="AZ105" s="390" t="str">
        <f t="shared" si="100"/>
        <v/>
      </c>
      <c r="BA105" s="391" t="str">
        <f t="shared" si="100"/>
        <v/>
      </c>
      <c r="BB105" s="392" t="str">
        <f t="shared" ref="BB105:BK114" si="101">IF(VLOOKUP($B105,テ課題,BB$1,FALSE)="","",VLOOKUP($B105,テ課題,BB$1,FALSE))</f>
        <v/>
      </c>
      <c r="BC105" s="38" t="str">
        <f t="shared" si="101"/>
        <v/>
      </c>
      <c r="BD105" s="390" t="str">
        <f t="shared" si="101"/>
        <v/>
      </c>
      <c r="BE105" s="391" t="str">
        <f t="shared" si="101"/>
        <v/>
      </c>
      <c r="BF105" s="392" t="str">
        <f t="shared" si="101"/>
        <v/>
      </c>
      <c r="BG105" s="38" t="str">
        <f t="shared" si="101"/>
        <v/>
      </c>
      <c r="BH105" s="390" t="str">
        <f t="shared" si="101"/>
        <v/>
      </c>
      <c r="BI105" s="391" t="str">
        <f t="shared" si="101"/>
        <v/>
      </c>
      <c r="BJ105" s="392" t="str">
        <f t="shared" si="101"/>
        <v/>
      </c>
      <c r="BK105" s="38" t="str">
        <f t="shared" si="101"/>
        <v/>
      </c>
      <c r="BL105" s="390" t="str">
        <f t="shared" ref="BL105:BU114" si="102">IF(VLOOKUP($B105,テ課題,BL$1,FALSE)="","",VLOOKUP($B105,テ課題,BL$1,FALSE))</f>
        <v/>
      </c>
      <c r="BM105" s="391" t="str">
        <f t="shared" si="102"/>
        <v/>
      </c>
      <c r="BN105" s="392" t="str">
        <f t="shared" si="102"/>
        <v/>
      </c>
      <c r="BO105" s="38" t="str">
        <f t="shared" si="102"/>
        <v/>
      </c>
      <c r="BP105" s="390" t="str">
        <f t="shared" si="102"/>
        <v/>
      </c>
      <c r="BQ105" s="391" t="str">
        <f t="shared" si="102"/>
        <v/>
      </c>
      <c r="BR105" s="392" t="str">
        <f t="shared" si="102"/>
        <v/>
      </c>
      <c r="BS105" s="38" t="str">
        <f t="shared" si="102"/>
        <v/>
      </c>
      <c r="BT105" s="390" t="str">
        <f t="shared" si="102"/>
        <v/>
      </c>
      <c r="BU105" s="391" t="str">
        <f t="shared" si="102"/>
        <v/>
      </c>
      <c r="BV105" s="392" t="str">
        <f t="shared" ref="BV105:CE114" si="103">IF(VLOOKUP($B105,テ課題,BV$1,FALSE)="","",VLOOKUP($B105,テ課題,BV$1,FALSE))</f>
        <v/>
      </c>
      <c r="BW105" s="38" t="str">
        <f t="shared" si="103"/>
        <v/>
      </c>
      <c r="BX105" s="390" t="str">
        <f t="shared" si="103"/>
        <v/>
      </c>
      <c r="BY105" s="391" t="str">
        <f t="shared" si="103"/>
        <v/>
      </c>
      <c r="BZ105" s="392" t="str">
        <f t="shared" si="103"/>
        <v/>
      </c>
      <c r="CA105" s="38" t="str">
        <f t="shared" si="103"/>
        <v/>
      </c>
      <c r="CB105" s="390" t="str">
        <f t="shared" si="103"/>
        <v/>
      </c>
      <c r="CC105" s="391" t="str">
        <f t="shared" si="103"/>
        <v/>
      </c>
      <c r="CD105" s="392" t="str">
        <f t="shared" si="103"/>
        <v/>
      </c>
      <c r="CE105" s="38" t="str">
        <f t="shared" si="103"/>
        <v/>
      </c>
    </row>
    <row r="106" spans="1:83" ht="12" customHeight="1">
      <c r="A106" s="362">
        <v>103</v>
      </c>
      <c r="B106" s="21">
        <f>IF(情報!$C104="","",情報!$C104)</f>
        <v>312</v>
      </c>
      <c r="C106" s="22" t="str">
        <f t="shared" si="95"/>
        <v/>
      </c>
      <c r="D106" s="378" t="str">
        <f t="shared" si="96"/>
        <v/>
      </c>
      <c r="E106" s="379" t="str">
        <f t="shared" si="96"/>
        <v/>
      </c>
      <c r="F106" s="380" t="str">
        <f t="shared" si="96"/>
        <v/>
      </c>
      <c r="G106" s="26" t="str">
        <f t="shared" si="96"/>
        <v/>
      </c>
      <c r="H106" s="378" t="str">
        <f t="shared" si="96"/>
        <v/>
      </c>
      <c r="I106" s="379" t="str">
        <f t="shared" si="96"/>
        <v/>
      </c>
      <c r="J106" s="380" t="str">
        <f t="shared" si="96"/>
        <v/>
      </c>
      <c r="K106" s="26" t="str">
        <f t="shared" si="96"/>
        <v/>
      </c>
      <c r="L106" s="378" t="str">
        <f t="shared" si="96"/>
        <v/>
      </c>
      <c r="M106" s="379" t="str">
        <f t="shared" si="96"/>
        <v/>
      </c>
      <c r="N106" s="380" t="str">
        <f t="shared" si="97"/>
        <v/>
      </c>
      <c r="O106" s="26" t="str">
        <f t="shared" si="97"/>
        <v/>
      </c>
      <c r="P106" s="378" t="str">
        <f t="shared" si="97"/>
        <v/>
      </c>
      <c r="Q106" s="379" t="str">
        <f t="shared" si="97"/>
        <v/>
      </c>
      <c r="R106" s="380" t="str">
        <f t="shared" si="97"/>
        <v/>
      </c>
      <c r="S106" s="26" t="str">
        <f t="shared" si="97"/>
        <v/>
      </c>
      <c r="T106" s="378" t="str">
        <f t="shared" si="97"/>
        <v/>
      </c>
      <c r="U106" s="379" t="str">
        <f t="shared" si="97"/>
        <v/>
      </c>
      <c r="V106" s="380" t="str">
        <f t="shared" si="97"/>
        <v/>
      </c>
      <c r="W106" s="26" t="str">
        <f t="shared" si="97"/>
        <v/>
      </c>
      <c r="X106" s="378" t="str">
        <f t="shared" si="98"/>
        <v/>
      </c>
      <c r="Y106" s="379" t="str">
        <f t="shared" si="98"/>
        <v/>
      </c>
      <c r="Z106" s="380" t="str">
        <f t="shared" si="98"/>
        <v/>
      </c>
      <c r="AA106" s="26" t="str">
        <f t="shared" si="98"/>
        <v/>
      </c>
      <c r="AB106" s="378" t="str">
        <f t="shared" si="98"/>
        <v/>
      </c>
      <c r="AC106" s="379" t="str">
        <f t="shared" si="98"/>
        <v/>
      </c>
      <c r="AD106" s="380" t="str">
        <f t="shared" si="98"/>
        <v/>
      </c>
      <c r="AE106" s="26" t="str">
        <f t="shared" si="98"/>
        <v/>
      </c>
      <c r="AF106" s="378" t="str">
        <f t="shared" si="98"/>
        <v/>
      </c>
      <c r="AG106" s="379" t="str">
        <f t="shared" si="98"/>
        <v/>
      </c>
      <c r="AH106" s="380" t="str">
        <f t="shared" si="99"/>
        <v/>
      </c>
      <c r="AI106" s="26" t="str">
        <f t="shared" si="99"/>
        <v/>
      </c>
      <c r="AJ106" s="378" t="str">
        <f t="shared" si="99"/>
        <v/>
      </c>
      <c r="AK106" s="379" t="str">
        <f t="shared" si="99"/>
        <v/>
      </c>
      <c r="AL106" s="380" t="str">
        <f t="shared" si="99"/>
        <v/>
      </c>
      <c r="AM106" s="26" t="str">
        <f t="shared" si="99"/>
        <v/>
      </c>
      <c r="AN106" s="378" t="str">
        <f t="shared" si="99"/>
        <v/>
      </c>
      <c r="AO106" s="379" t="str">
        <f t="shared" si="99"/>
        <v/>
      </c>
      <c r="AP106" s="380" t="str">
        <f t="shared" si="99"/>
        <v/>
      </c>
      <c r="AQ106" s="26" t="str">
        <f t="shared" si="99"/>
        <v/>
      </c>
      <c r="AR106" s="378" t="str">
        <f t="shared" si="100"/>
        <v/>
      </c>
      <c r="AS106" s="379" t="str">
        <f t="shared" si="100"/>
        <v/>
      </c>
      <c r="AT106" s="380" t="str">
        <f t="shared" si="100"/>
        <v/>
      </c>
      <c r="AU106" s="26" t="str">
        <f t="shared" si="100"/>
        <v/>
      </c>
      <c r="AV106" s="378" t="str">
        <f t="shared" si="100"/>
        <v/>
      </c>
      <c r="AW106" s="379" t="str">
        <f t="shared" si="100"/>
        <v/>
      </c>
      <c r="AX106" s="380" t="str">
        <f t="shared" si="100"/>
        <v/>
      </c>
      <c r="AY106" s="26" t="str">
        <f t="shared" si="100"/>
        <v/>
      </c>
      <c r="AZ106" s="378" t="str">
        <f t="shared" si="100"/>
        <v/>
      </c>
      <c r="BA106" s="379" t="str">
        <f t="shared" si="100"/>
        <v/>
      </c>
      <c r="BB106" s="380" t="str">
        <f t="shared" si="101"/>
        <v/>
      </c>
      <c r="BC106" s="26" t="str">
        <f t="shared" si="101"/>
        <v/>
      </c>
      <c r="BD106" s="378" t="str">
        <f t="shared" si="101"/>
        <v/>
      </c>
      <c r="BE106" s="379" t="str">
        <f t="shared" si="101"/>
        <v/>
      </c>
      <c r="BF106" s="380" t="str">
        <f t="shared" si="101"/>
        <v/>
      </c>
      <c r="BG106" s="26" t="str">
        <f t="shared" si="101"/>
        <v/>
      </c>
      <c r="BH106" s="378" t="str">
        <f t="shared" si="101"/>
        <v/>
      </c>
      <c r="BI106" s="379" t="str">
        <f t="shared" si="101"/>
        <v/>
      </c>
      <c r="BJ106" s="380" t="str">
        <f t="shared" si="101"/>
        <v/>
      </c>
      <c r="BK106" s="26" t="str">
        <f t="shared" si="101"/>
        <v/>
      </c>
      <c r="BL106" s="378" t="str">
        <f t="shared" si="102"/>
        <v/>
      </c>
      <c r="BM106" s="379" t="str">
        <f t="shared" si="102"/>
        <v/>
      </c>
      <c r="BN106" s="380" t="str">
        <f t="shared" si="102"/>
        <v/>
      </c>
      <c r="BO106" s="26" t="str">
        <f t="shared" si="102"/>
        <v/>
      </c>
      <c r="BP106" s="378" t="str">
        <f t="shared" si="102"/>
        <v/>
      </c>
      <c r="BQ106" s="379" t="str">
        <f t="shared" si="102"/>
        <v/>
      </c>
      <c r="BR106" s="380" t="str">
        <f t="shared" si="102"/>
        <v/>
      </c>
      <c r="BS106" s="26" t="str">
        <f t="shared" si="102"/>
        <v/>
      </c>
      <c r="BT106" s="378" t="str">
        <f t="shared" si="102"/>
        <v/>
      </c>
      <c r="BU106" s="379" t="str">
        <f t="shared" si="102"/>
        <v/>
      </c>
      <c r="BV106" s="380" t="str">
        <f t="shared" si="103"/>
        <v/>
      </c>
      <c r="BW106" s="26" t="str">
        <f t="shared" si="103"/>
        <v/>
      </c>
      <c r="BX106" s="378" t="str">
        <f t="shared" si="103"/>
        <v/>
      </c>
      <c r="BY106" s="379" t="str">
        <f t="shared" si="103"/>
        <v/>
      </c>
      <c r="BZ106" s="380" t="str">
        <f t="shared" si="103"/>
        <v/>
      </c>
      <c r="CA106" s="26" t="str">
        <f t="shared" si="103"/>
        <v/>
      </c>
      <c r="CB106" s="378" t="str">
        <f t="shared" si="103"/>
        <v/>
      </c>
      <c r="CC106" s="379" t="str">
        <f t="shared" si="103"/>
        <v/>
      </c>
      <c r="CD106" s="380" t="str">
        <f t="shared" si="103"/>
        <v/>
      </c>
      <c r="CE106" s="26" t="str">
        <f t="shared" si="103"/>
        <v/>
      </c>
    </row>
    <row r="107" spans="1:83" ht="12" customHeight="1">
      <c r="A107" s="362">
        <v>104</v>
      </c>
      <c r="B107" s="21">
        <f>IF(情報!$C105="","",情報!$C105)</f>
        <v>313</v>
      </c>
      <c r="C107" s="22" t="str">
        <f t="shared" si="95"/>
        <v/>
      </c>
      <c r="D107" s="378" t="str">
        <f t="shared" si="96"/>
        <v/>
      </c>
      <c r="E107" s="379" t="str">
        <f t="shared" si="96"/>
        <v/>
      </c>
      <c r="F107" s="380" t="str">
        <f t="shared" si="96"/>
        <v/>
      </c>
      <c r="G107" s="26" t="str">
        <f t="shared" si="96"/>
        <v/>
      </c>
      <c r="H107" s="378" t="str">
        <f t="shared" si="96"/>
        <v/>
      </c>
      <c r="I107" s="379" t="str">
        <f t="shared" si="96"/>
        <v/>
      </c>
      <c r="J107" s="380" t="str">
        <f t="shared" si="96"/>
        <v/>
      </c>
      <c r="K107" s="26" t="str">
        <f t="shared" si="96"/>
        <v/>
      </c>
      <c r="L107" s="378" t="str">
        <f t="shared" si="96"/>
        <v/>
      </c>
      <c r="M107" s="379" t="str">
        <f t="shared" si="96"/>
        <v/>
      </c>
      <c r="N107" s="380" t="str">
        <f t="shared" si="97"/>
        <v/>
      </c>
      <c r="O107" s="26" t="str">
        <f t="shared" si="97"/>
        <v/>
      </c>
      <c r="P107" s="378" t="str">
        <f t="shared" si="97"/>
        <v/>
      </c>
      <c r="Q107" s="379" t="str">
        <f t="shared" si="97"/>
        <v/>
      </c>
      <c r="R107" s="380" t="str">
        <f t="shared" si="97"/>
        <v/>
      </c>
      <c r="S107" s="26" t="str">
        <f t="shared" si="97"/>
        <v/>
      </c>
      <c r="T107" s="378" t="str">
        <f t="shared" si="97"/>
        <v/>
      </c>
      <c r="U107" s="379" t="str">
        <f t="shared" si="97"/>
        <v/>
      </c>
      <c r="V107" s="380" t="str">
        <f t="shared" si="97"/>
        <v/>
      </c>
      <c r="W107" s="26" t="str">
        <f t="shared" si="97"/>
        <v/>
      </c>
      <c r="X107" s="378" t="str">
        <f t="shared" si="98"/>
        <v/>
      </c>
      <c r="Y107" s="379" t="str">
        <f t="shared" si="98"/>
        <v/>
      </c>
      <c r="Z107" s="380" t="str">
        <f t="shared" si="98"/>
        <v/>
      </c>
      <c r="AA107" s="26" t="str">
        <f t="shared" si="98"/>
        <v/>
      </c>
      <c r="AB107" s="378" t="str">
        <f t="shared" si="98"/>
        <v/>
      </c>
      <c r="AC107" s="379" t="str">
        <f t="shared" si="98"/>
        <v/>
      </c>
      <c r="AD107" s="380" t="str">
        <f t="shared" si="98"/>
        <v/>
      </c>
      <c r="AE107" s="26" t="str">
        <f t="shared" si="98"/>
        <v/>
      </c>
      <c r="AF107" s="378" t="str">
        <f t="shared" si="98"/>
        <v/>
      </c>
      <c r="AG107" s="379" t="str">
        <f t="shared" si="98"/>
        <v/>
      </c>
      <c r="AH107" s="380" t="str">
        <f t="shared" si="99"/>
        <v/>
      </c>
      <c r="AI107" s="26" t="str">
        <f t="shared" si="99"/>
        <v/>
      </c>
      <c r="AJ107" s="378" t="str">
        <f t="shared" si="99"/>
        <v/>
      </c>
      <c r="AK107" s="379" t="str">
        <f t="shared" si="99"/>
        <v/>
      </c>
      <c r="AL107" s="380" t="str">
        <f t="shared" si="99"/>
        <v/>
      </c>
      <c r="AM107" s="26" t="str">
        <f t="shared" si="99"/>
        <v/>
      </c>
      <c r="AN107" s="378" t="str">
        <f t="shared" si="99"/>
        <v/>
      </c>
      <c r="AO107" s="379" t="str">
        <f t="shared" si="99"/>
        <v/>
      </c>
      <c r="AP107" s="380" t="str">
        <f t="shared" si="99"/>
        <v/>
      </c>
      <c r="AQ107" s="26" t="str">
        <f t="shared" si="99"/>
        <v/>
      </c>
      <c r="AR107" s="378" t="str">
        <f t="shared" si="100"/>
        <v/>
      </c>
      <c r="AS107" s="379" t="str">
        <f t="shared" si="100"/>
        <v/>
      </c>
      <c r="AT107" s="380" t="str">
        <f t="shared" si="100"/>
        <v/>
      </c>
      <c r="AU107" s="26" t="str">
        <f t="shared" si="100"/>
        <v/>
      </c>
      <c r="AV107" s="378" t="str">
        <f t="shared" si="100"/>
        <v/>
      </c>
      <c r="AW107" s="379" t="str">
        <f t="shared" si="100"/>
        <v/>
      </c>
      <c r="AX107" s="380" t="str">
        <f t="shared" si="100"/>
        <v/>
      </c>
      <c r="AY107" s="26" t="str">
        <f t="shared" si="100"/>
        <v/>
      </c>
      <c r="AZ107" s="378" t="str">
        <f t="shared" si="100"/>
        <v/>
      </c>
      <c r="BA107" s="379" t="str">
        <f t="shared" si="100"/>
        <v/>
      </c>
      <c r="BB107" s="380" t="str">
        <f t="shared" si="101"/>
        <v/>
      </c>
      <c r="BC107" s="26" t="str">
        <f t="shared" si="101"/>
        <v/>
      </c>
      <c r="BD107" s="378" t="str">
        <f t="shared" si="101"/>
        <v/>
      </c>
      <c r="BE107" s="379" t="str">
        <f t="shared" si="101"/>
        <v/>
      </c>
      <c r="BF107" s="380" t="str">
        <f t="shared" si="101"/>
        <v/>
      </c>
      <c r="BG107" s="26" t="str">
        <f t="shared" si="101"/>
        <v/>
      </c>
      <c r="BH107" s="378" t="str">
        <f t="shared" si="101"/>
        <v/>
      </c>
      <c r="BI107" s="379" t="str">
        <f t="shared" si="101"/>
        <v/>
      </c>
      <c r="BJ107" s="380" t="str">
        <f t="shared" si="101"/>
        <v/>
      </c>
      <c r="BK107" s="26" t="str">
        <f t="shared" si="101"/>
        <v/>
      </c>
      <c r="BL107" s="378" t="str">
        <f t="shared" si="102"/>
        <v/>
      </c>
      <c r="BM107" s="379" t="str">
        <f t="shared" si="102"/>
        <v/>
      </c>
      <c r="BN107" s="380" t="str">
        <f t="shared" si="102"/>
        <v/>
      </c>
      <c r="BO107" s="26" t="str">
        <f t="shared" si="102"/>
        <v/>
      </c>
      <c r="BP107" s="378" t="str">
        <f t="shared" si="102"/>
        <v/>
      </c>
      <c r="BQ107" s="379" t="str">
        <f t="shared" si="102"/>
        <v/>
      </c>
      <c r="BR107" s="380" t="str">
        <f t="shared" si="102"/>
        <v/>
      </c>
      <c r="BS107" s="26" t="str">
        <f t="shared" si="102"/>
        <v/>
      </c>
      <c r="BT107" s="378" t="str">
        <f t="shared" si="102"/>
        <v/>
      </c>
      <c r="BU107" s="379" t="str">
        <f t="shared" si="102"/>
        <v/>
      </c>
      <c r="BV107" s="380" t="str">
        <f t="shared" si="103"/>
        <v/>
      </c>
      <c r="BW107" s="26" t="str">
        <f t="shared" si="103"/>
        <v/>
      </c>
      <c r="BX107" s="378" t="str">
        <f t="shared" si="103"/>
        <v/>
      </c>
      <c r="BY107" s="379" t="str">
        <f t="shared" si="103"/>
        <v/>
      </c>
      <c r="BZ107" s="380" t="str">
        <f t="shared" si="103"/>
        <v/>
      </c>
      <c r="CA107" s="26" t="str">
        <f t="shared" si="103"/>
        <v/>
      </c>
      <c r="CB107" s="378" t="str">
        <f t="shared" si="103"/>
        <v/>
      </c>
      <c r="CC107" s="379" t="str">
        <f t="shared" si="103"/>
        <v/>
      </c>
      <c r="CD107" s="380" t="str">
        <f t="shared" si="103"/>
        <v/>
      </c>
      <c r="CE107" s="26" t="str">
        <f t="shared" si="103"/>
        <v/>
      </c>
    </row>
    <row r="108" spans="1:83" ht="12" customHeight="1">
      <c r="A108" s="362">
        <v>105</v>
      </c>
      <c r="B108" s="21">
        <f>IF(情報!$C106="","",情報!$C106)</f>
        <v>314</v>
      </c>
      <c r="C108" s="22" t="str">
        <f t="shared" si="95"/>
        <v/>
      </c>
      <c r="D108" s="378" t="str">
        <f t="shared" si="96"/>
        <v/>
      </c>
      <c r="E108" s="379" t="str">
        <f t="shared" si="96"/>
        <v/>
      </c>
      <c r="F108" s="380" t="str">
        <f t="shared" si="96"/>
        <v/>
      </c>
      <c r="G108" s="26" t="str">
        <f t="shared" si="96"/>
        <v/>
      </c>
      <c r="H108" s="378" t="str">
        <f t="shared" si="96"/>
        <v/>
      </c>
      <c r="I108" s="379" t="str">
        <f t="shared" si="96"/>
        <v/>
      </c>
      <c r="J108" s="380" t="str">
        <f t="shared" si="96"/>
        <v/>
      </c>
      <c r="K108" s="26" t="str">
        <f t="shared" si="96"/>
        <v/>
      </c>
      <c r="L108" s="378" t="str">
        <f t="shared" si="96"/>
        <v/>
      </c>
      <c r="M108" s="379" t="str">
        <f t="shared" si="96"/>
        <v/>
      </c>
      <c r="N108" s="380" t="str">
        <f t="shared" si="97"/>
        <v/>
      </c>
      <c r="O108" s="26" t="str">
        <f t="shared" si="97"/>
        <v/>
      </c>
      <c r="P108" s="378" t="str">
        <f t="shared" si="97"/>
        <v/>
      </c>
      <c r="Q108" s="379" t="str">
        <f t="shared" si="97"/>
        <v/>
      </c>
      <c r="R108" s="380" t="str">
        <f t="shared" si="97"/>
        <v/>
      </c>
      <c r="S108" s="26" t="str">
        <f t="shared" si="97"/>
        <v/>
      </c>
      <c r="T108" s="378" t="str">
        <f t="shared" si="97"/>
        <v/>
      </c>
      <c r="U108" s="379" t="str">
        <f t="shared" si="97"/>
        <v/>
      </c>
      <c r="V108" s="380" t="str">
        <f t="shared" si="97"/>
        <v/>
      </c>
      <c r="W108" s="26" t="str">
        <f t="shared" si="97"/>
        <v/>
      </c>
      <c r="X108" s="378" t="str">
        <f t="shared" si="98"/>
        <v/>
      </c>
      <c r="Y108" s="379" t="str">
        <f t="shared" si="98"/>
        <v/>
      </c>
      <c r="Z108" s="380" t="str">
        <f t="shared" si="98"/>
        <v/>
      </c>
      <c r="AA108" s="26" t="str">
        <f t="shared" si="98"/>
        <v/>
      </c>
      <c r="AB108" s="378" t="str">
        <f t="shared" si="98"/>
        <v/>
      </c>
      <c r="AC108" s="379" t="str">
        <f t="shared" si="98"/>
        <v/>
      </c>
      <c r="AD108" s="380" t="str">
        <f t="shared" si="98"/>
        <v/>
      </c>
      <c r="AE108" s="26" t="str">
        <f t="shared" si="98"/>
        <v/>
      </c>
      <c r="AF108" s="378" t="str">
        <f t="shared" si="98"/>
        <v/>
      </c>
      <c r="AG108" s="379" t="str">
        <f t="shared" si="98"/>
        <v/>
      </c>
      <c r="AH108" s="380" t="str">
        <f t="shared" si="99"/>
        <v/>
      </c>
      <c r="AI108" s="26" t="str">
        <f t="shared" si="99"/>
        <v/>
      </c>
      <c r="AJ108" s="378" t="str">
        <f t="shared" si="99"/>
        <v/>
      </c>
      <c r="AK108" s="379" t="str">
        <f t="shared" si="99"/>
        <v/>
      </c>
      <c r="AL108" s="380" t="str">
        <f t="shared" si="99"/>
        <v/>
      </c>
      <c r="AM108" s="26" t="str">
        <f t="shared" si="99"/>
        <v/>
      </c>
      <c r="AN108" s="378" t="str">
        <f t="shared" si="99"/>
        <v/>
      </c>
      <c r="AO108" s="379" t="str">
        <f t="shared" si="99"/>
        <v/>
      </c>
      <c r="AP108" s="380" t="str">
        <f t="shared" si="99"/>
        <v/>
      </c>
      <c r="AQ108" s="26" t="str">
        <f t="shared" si="99"/>
        <v/>
      </c>
      <c r="AR108" s="378" t="str">
        <f t="shared" si="100"/>
        <v/>
      </c>
      <c r="AS108" s="379" t="str">
        <f t="shared" si="100"/>
        <v/>
      </c>
      <c r="AT108" s="380" t="str">
        <f t="shared" si="100"/>
        <v/>
      </c>
      <c r="AU108" s="26" t="str">
        <f t="shared" si="100"/>
        <v/>
      </c>
      <c r="AV108" s="378" t="str">
        <f t="shared" si="100"/>
        <v/>
      </c>
      <c r="AW108" s="379" t="str">
        <f t="shared" si="100"/>
        <v/>
      </c>
      <c r="AX108" s="380" t="str">
        <f t="shared" si="100"/>
        <v/>
      </c>
      <c r="AY108" s="26" t="str">
        <f t="shared" si="100"/>
        <v/>
      </c>
      <c r="AZ108" s="378" t="str">
        <f t="shared" si="100"/>
        <v/>
      </c>
      <c r="BA108" s="379" t="str">
        <f t="shared" si="100"/>
        <v/>
      </c>
      <c r="BB108" s="380" t="str">
        <f t="shared" si="101"/>
        <v/>
      </c>
      <c r="BC108" s="26" t="str">
        <f t="shared" si="101"/>
        <v/>
      </c>
      <c r="BD108" s="378" t="str">
        <f t="shared" si="101"/>
        <v/>
      </c>
      <c r="BE108" s="379" t="str">
        <f t="shared" si="101"/>
        <v/>
      </c>
      <c r="BF108" s="380" t="str">
        <f t="shared" si="101"/>
        <v/>
      </c>
      <c r="BG108" s="26" t="str">
        <f t="shared" si="101"/>
        <v/>
      </c>
      <c r="BH108" s="378" t="str">
        <f t="shared" si="101"/>
        <v/>
      </c>
      <c r="BI108" s="379" t="str">
        <f t="shared" si="101"/>
        <v/>
      </c>
      <c r="BJ108" s="380" t="str">
        <f t="shared" si="101"/>
        <v/>
      </c>
      <c r="BK108" s="26" t="str">
        <f t="shared" si="101"/>
        <v/>
      </c>
      <c r="BL108" s="378" t="str">
        <f t="shared" si="102"/>
        <v/>
      </c>
      <c r="BM108" s="379" t="str">
        <f t="shared" si="102"/>
        <v/>
      </c>
      <c r="BN108" s="380" t="str">
        <f t="shared" si="102"/>
        <v/>
      </c>
      <c r="BO108" s="26" t="str">
        <f t="shared" si="102"/>
        <v/>
      </c>
      <c r="BP108" s="378" t="str">
        <f t="shared" si="102"/>
        <v/>
      </c>
      <c r="BQ108" s="379" t="str">
        <f t="shared" si="102"/>
        <v/>
      </c>
      <c r="BR108" s="380" t="str">
        <f t="shared" si="102"/>
        <v/>
      </c>
      <c r="BS108" s="26" t="str">
        <f t="shared" si="102"/>
        <v/>
      </c>
      <c r="BT108" s="378" t="str">
        <f t="shared" si="102"/>
        <v/>
      </c>
      <c r="BU108" s="379" t="str">
        <f t="shared" si="102"/>
        <v/>
      </c>
      <c r="BV108" s="380" t="str">
        <f t="shared" si="103"/>
        <v/>
      </c>
      <c r="BW108" s="26" t="str">
        <f t="shared" si="103"/>
        <v/>
      </c>
      <c r="BX108" s="378" t="str">
        <f t="shared" si="103"/>
        <v/>
      </c>
      <c r="BY108" s="379" t="str">
        <f t="shared" si="103"/>
        <v/>
      </c>
      <c r="BZ108" s="380" t="str">
        <f t="shared" si="103"/>
        <v/>
      </c>
      <c r="CA108" s="26" t="str">
        <f t="shared" si="103"/>
        <v/>
      </c>
      <c r="CB108" s="378" t="str">
        <f t="shared" si="103"/>
        <v/>
      </c>
      <c r="CC108" s="379" t="str">
        <f t="shared" si="103"/>
        <v/>
      </c>
      <c r="CD108" s="380" t="str">
        <f t="shared" si="103"/>
        <v/>
      </c>
      <c r="CE108" s="26" t="str">
        <f t="shared" si="103"/>
        <v/>
      </c>
    </row>
    <row r="109" spans="1:83" ht="12" customHeight="1">
      <c r="A109" s="362">
        <v>106</v>
      </c>
      <c r="B109" s="27">
        <f>IF(情報!$C107="","",情報!$C107)</f>
        <v>315</v>
      </c>
      <c r="C109" s="28" t="str">
        <f t="shared" si="95"/>
        <v/>
      </c>
      <c r="D109" s="384" t="str">
        <f t="shared" si="96"/>
        <v/>
      </c>
      <c r="E109" s="385" t="str">
        <f t="shared" si="96"/>
        <v/>
      </c>
      <c r="F109" s="386" t="str">
        <f t="shared" si="96"/>
        <v/>
      </c>
      <c r="G109" s="32" t="str">
        <f t="shared" si="96"/>
        <v/>
      </c>
      <c r="H109" s="384" t="str">
        <f t="shared" si="96"/>
        <v/>
      </c>
      <c r="I109" s="385" t="str">
        <f t="shared" si="96"/>
        <v/>
      </c>
      <c r="J109" s="386" t="str">
        <f t="shared" si="96"/>
        <v/>
      </c>
      <c r="K109" s="32" t="str">
        <f t="shared" si="96"/>
        <v/>
      </c>
      <c r="L109" s="384" t="str">
        <f t="shared" si="96"/>
        <v/>
      </c>
      <c r="M109" s="385" t="str">
        <f t="shared" si="96"/>
        <v/>
      </c>
      <c r="N109" s="386" t="str">
        <f t="shared" si="97"/>
        <v/>
      </c>
      <c r="O109" s="32" t="str">
        <f t="shared" si="97"/>
        <v/>
      </c>
      <c r="P109" s="384" t="str">
        <f t="shared" si="97"/>
        <v/>
      </c>
      <c r="Q109" s="385" t="str">
        <f t="shared" si="97"/>
        <v/>
      </c>
      <c r="R109" s="386" t="str">
        <f t="shared" si="97"/>
        <v/>
      </c>
      <c r="S109" s="32" t="str">
        <f t="shared" si="97"/>
        <v/>
      </c>
      <c r="T109" s="384" t="str">
        <f t="shared" si="97"/>
        <v/>
      </c>
      <c r="U109" s="385" t="str">
        <f t="shared" si="97"/>
        <v/>
      </c>
      <c r="V109" s="386" t="str">
        <f t="shared" si="97"/>
        <v/>
      </c>
      <c r="W109" s="32" t="str">
        <f t="shared" si="97"/>
        <v/>
      </c>
      <c r="X109" s="384" t="str">
        <f t="shared" si="98"/>
        <v/>
      </c>
      <c r="Y109" s="385" t="str">
        <f t="shared" si="98"/>
        <v/>
      </c>
      <c r="Z109" s="386" t="str">
        <f t="shared" si="98"/>
        <v/>
      </c>
      <c r="AA109" s="32" t="str">
        <f t="shared" si="98"/>
        <v/>
      </c>
      <c r="AB109" s="384" t="str">
        <f t="shared" si="98"/>
        <v/>
      </c>
      <c r="AC109" s="385" t="str">
        <f t="shared" si="98"/>
        <v/>
      </c>
      <c r="AD109" s="386" t="str">
        <f t="shared" si="98"/>
        <v/>
      </c>
      <c r="AE109" s="32" t="str">
        <f t="shared" si="98"/>
        <v/>
      </c>
      <c r="AF109" s="384" t="str">
        <f t="shared" si="98"/>
        <v/>
      </c>
      <c r="AG109" s="385" t="str">
        <f t="shared" si="98"/>
        <v/>
      </c>
      <c r="AH109" s="386" t="str">
        <f t="shared" si="99"/>
        <v/>
      </c>
      <c r="AI109" s="32" t="str">
        <f t="shared" si="99"/>
        <v/>
      </c>
      <c r="AJ109" s="384" t="str">
        <f t="shared" si="99"/>
        <v/>
      </c>
      <c r="AK109" s="385" t="str">
        <f t="shared" si="99"/>
        <v/>
      </c>
      <c r="AL109" s="386" t="str">
        <f t="shared" si="99"/>
        <v/>
      </c>
      <c r="AM109" s="32" t="str">
        <f t="shared" si="99"/>
        <v/>
      </c>
      <c r="AN109" s="384" t="str">
        <f t="shared" si="99"/>
        <v/>
      </c>
      <c r="AO109" s="385" t="str">
        <f t="shared" si="99"/>
        <v/>
      </c>
      <c r="AP109" s="386" t="str">
        <f t="shared" si="99"/>
        <v/>
      </c>
      <c r="AQ109" s="32" t="str">
        <f t="shared" si="99"/>
        <v/>
      </c>
      <c r="AR109" s="384" t="str">
        <f t="shared" si="100"/>
        <v/>
      </c>
      <c r="AS109" s="385" t="str">
        <f t="shared" si="100"/>
        <v/>
      </c>
      <c r="AT109" s="386" t="str">
        <f t="shared" si="100"/>
        <v/>
      </c>
      <c r="AU109" s="32" t="str">
        <f t="shared" si="100"/>
        <v/>
      </c>
      <c r="AV109" s="384" t="str">
        <f t="shared" si="100"/>
        <v/>
      </c>
      <c r="AW109" s="385" t="str">
        <f t="shared" si="100"/>
        <v/>
      </c>
      <c r="AX109" s="386" t="str">
        <f t="shared" si="100"/>
        <v/>
      </c>
      <c r="AY109" s="32" t="str">
        <f t="shared" si="100"/>
        <v/>
      </c>
      <c r="AZ109" s="384" t="str">
        <f t="shared" si="100"/>
        <v/>
      </c>
      <c r="BA109" s="385" t="str">
        <f t="shared" si="100"/>
        <v/>
      </c>
      <c r="BB109" s="386" t="str">
        <f t="shared" si="101"/>
        <v/>
      </c>
      <c r="BC109" s="32" t="str">
        <f t="shared" si="101"/>
        <v/>
      </c>
      <c r="BD109" s="384" t="str">
        <f t="shared" si="101"/>
        <v/>
      </c>
      <c r="BE109" s="385" t="str">
        <f t="shared" si="101"/>
        <v/>
      </c>
      <c r="BF109" s="386" t="str">
        <f t="shared" si="101"/>
        <v/>
      </c>
      <c r="BG109" s="32" t="str">
        <f t="shared" si="101"/>
        <v/>
      </c>
      <c r="BH109" s="384" t="str">
        <f t="shared" si="101"/>
        <v/>
      </c>
      <c r="BI109" s="385" t="str">
        <f t="shared" si="101"/>
        <v/>
      </c>
      <c r="BJ109" s="386" t="str">
        <f t="shared" si="101"/>
        <v/>
      </c>
      <c r="BK109" s="32" t="str">
        <f t="shared" si="101"/>
        <v/>
      </c>
      <c r="BL109" s="384" t="str">
        <f t="shared" si="102"/>
        <v/>
      </c>
      <c r="BM109" s="385" t="str">
        <f t="shared" si="102"/>
        <v/>
      </c>
      <c r="BN109" s="386" t="str">
        <f t="shared" si="102"/>
        <v/>
      </c>
      <c r="BO109" s="32" t="str">
        <f t="shared" si="102"/>
        <v/>
      </c>
      <c r="BP109" s="384" t="str">
        <f t="shared" si="102"/>
        <v/>
      </c>
      <c r="BQ109" s="385" t="str">
        <f t="shared" si="102"/>
        <v/>
      </c>
      <c r="BR109" s="386" t="str">
        <f t="shared" si="102"/>
        <v/>
      </c>
      <c r="BS109" s="32" t="str">
        <f t="shared" si="102"/>
        <v/>
      </c>
      <c r="BT109" s="384" t="str">
        <f t="shared" si="102"/>
        <v/>
      </c>
      <c r="BU109" s="385" t="str">
        <f t="shared" si="102"/>
        <v/>
      </c>
      <c r="BV109" s="386" t="str">
        <f t="shared" si="103"/>
        <v/>
      </c>
      <c r="BW109" s="32" t="str">
        <f t="shared" si="103"/>
        <v/>
      </c>
      <c r="BX109" s="384" t="str">
        <f t="shared" si="103"/>
        <v/>
      </c>
      <c r="BY109" s="385" t="str">
        <f t="shared" si="103"/>
        <v/>
      </c>
      <c r="BZ109" s="386" t="str">
        <f t="shared" si="103"/>
        <v/>
      </c>
      <c r="CA109" s="32" t="str">
        <f t="shared" si="103"/>
        <v/>
      </c>
      <c r="CB109" s="384" t="str">
        <f t="shared" si="103"/>
        <v/>
      </c>
      <c r="CC109" s="385" t="str">
        <f t="shared" si="103"/>
        <v/>
      </c>
      <c r="CD109" s="386" t="str">
        <f t="shared" si="103"/>
        <v/>
      </c>
      <c r="CE109" s="32" t="str">
        <f t="shared" si="103"/>
        <v/>
      </c>
    </row>
    <row r="110" spans="1:83" ht="12" customHeight="1">
      <c r="A110" s="362">
        <v>107</v>
      </c>
      <c r="B110" s="33">
        <f>IF(情報!$C108="","",情報!$C108)</f>
        <v>316</v>
      </c>
      <c r="C110" s="34" t="str">
        <f t="shared" si="95"/>
        <v/>
      </c>
      <c r="D110" s="390" t="str">
        <f t="shared" si="96"/>
        <v/>
      </c>
      <c r="E110" s="391" t="str">
        <f t="shared" si="96"/>
        <v/>
      </c>
      <c r="F110" s="392" t="str">
        <f t="shared" si="96"/>
        <v/>
      </c>
      <c r="G110" s="38" t="str">
        <f t="shared" si="96"/>
        <v/>
      </c>
      <c r="H110" s="390" t="str">
        <f t="shared" si="96"/>
        <v/>
      </c>
      <c r="I110" s="391" t="str">
        <f t="shared" si="96"/>
        <v/>
      </c>
      <c r="J110" s="392" t="str">
        <f t="shared" si="96"/>
        <v/>
      </c>
      <c r="K110" s="38" t="str">
        <f t="shared" si="96"/>
        <v/>
      </c>
      <c r="L110" s="390" t="str">
        <f t="shared" si="96"/>
        <v/>
      </c>
      <c r="M110" s="391" t="str">
        <f t="shared" si="96"/>
        <v/>
      </c>
      <c r="N110" s="392" t="str">
        <f t="shared" si="97"/>
        <v/>
      </c>
      <c r="O110" s="38" t="str">
        <f t="shared" si="97"/>
        <v/>
      </c>
      <c r="P110" s="390" t="str">
        <f t="shared" si="97"/>
        <v/>
      </c>
      <c r="Q110" s="391" t="str">
        <f t="shared" si="97"/>
        <v/>
      </c>
      <c r="R110" s="392" t="str">
        <f t="shared" si="97"/>
        <v/>
      </c>
      <c r="S110" s="38" t="str">
        <f t="shared" si="97"/>
        <v/>
      </c>
      <c r="T110" s="390" t="str">
        <f t="shared" si="97"/>
        <v/>
      </c>
      <c r="U110" s="391" t="str">
        <f t="shared" si="97"/>
        <v/>
      </c>
      <c r="V110" s="392" t="str">
        <f t="shared" si="97"/>
        <v/>
      </c>
      <c r="W110" s="38" t="str">
        <f t="shared" si="97"/>
        <v/>
      </c>
      <c r="X110" s="390" t="str">
        <f t="shared" si="98"/>
        <v/>
      </c>
      <c r="Y110" s="391" t="str">
        <f t="shared" si="98"/>
        <v/>
      </c>
      <c r="Z110" s="392" t="str">
        <f t="shared" si="98"/>
        <v/>
      </c>
      <c r="AA110" s="38" t="str">
        <f t="shared" si="98"/>
        <v/>
      </c>
      <c r="AB110" s="390" t="str">
        <f t="shared" si="98"/>
        <v/>
      </c>
      <c r="AC110" s="391" t="str">
        <f t="shared" si="98"/>
        <v/>
      </c>
      <c r="AD110" s="392" t="str">
        <f t="shared" si="98"/>
        <v/>
      </c>
      <c r="AE110" s="38" t="str">
        <f t="shared" si="98"/>
        <v/>
      </c>
      <c r="AF110" s="390" t="str">
        <f t="shared" si="98"/>
        <v/>
      </c>
      <c r="AG110" s="391" t="str">
        <f t="shared" si="98"/>
        <v/>
      </c>
      <c r="AH110" s="392" t="str">
        <f t="shared" si="99"/>
        <v/>
      </c>
      <c r="AI110" s="38" t="str">
        <f t="shared" si="99"/>
        <v/>
      </c>
      <c r="AJ110" s="390" t="str">
        <f t="shared" si="99"/>
        <v/>
      </c>
      <c r="AK110" s="391" t="str">
        <f t="shared" si="99"/>
        <v/>
      </c>
      <c r="AL110" s="392" t="str">
        <f t="shared" si="99"/>
        <v/>
      </c>
      <c r="AM110" s="38" t="str">
        <f t="shared" si="99"/>
        <v/>
      </c>
      <c r="AN110" s="390" t="str">
        <f t="shared" si="99"/>
        <v/>
      </c>
      <c r="AO110" s="391" t="str">
        <f t="shared" si="99"/>
        <v/>
      </c>
      <c r="AP110" s="392" t="str">
        <f t="shared" si="99"/>
        <v/>
      </c>
      <c r="AQ110" s="38" t="str">
        <f t="shared" si="99"/>
        <v/>
      </c>
      <c r="AR110" s="390" t="str">
        <f t="shared" si="100"/>
        <v/>
      </c>
      <c r="AS110" s="391" t="str">
        <f t="shared" si="100"/>
        <v/>
      </c>
      <c r="AT110" s="392" t="str">
        <f t="shared" si="100"/>
        <v/>
      </c>
      <c r="AU110" s="38" t="str">
        <f t="shared" si="100"/>
        <v/>
      </c>
      <c r="AV110" s="390" t="str">
        <f t="shared" si="100"/>
        <v/>
      </c>
      <c r="AW110" s="391" t="str">
        <f t="shared" si="100"/>
        <v/>
      </c>
      <c r="AX110" s="392" t="str">
        <f t="shared" si="100"/>
        <v/>
      </c>
      <c r="AY110" s="38" t="str">
        <f t="shared" si="100"/>
        <v/>
      </c>
      <c r="AZ110" s="390" t="str">
        <f t="shared" si="100"/>
        <v/>
      </c>
      <c r="BA110" s="391" t="str">
        <f t="shared" si="100"/>
        <v/>
      </c>
      <c r="BB110" s="392" t="str">
        <f t="shared" si="101"/>
        <v/>
      </c>
      <c r="BC110" s="38" t="str">
        <f t="shared" si="101"/>
        <v/>
      </c>
      <c r="BD110" s="390" t="str">
        <f t="shared" si="101"/>
        <v/>
      </c>
      <c r="BE110" s="391" t="str">
        <f t="shared" si="101"/>
        <v/>
      </c>
      <c r="BF110" s="392" t="str">
        <f t="shared" si="101"/>
        <v/>
      </c>
      <c r="BG110" s="38" t="str">
        <f t="shared" si="101"/>
        <v/>
      </c>
      <c r="BH110" s="390" t="str">
        <f t="shared" si="101"/>
        <v/>
      </c>
      <c r="BI110" s="391" t="str">
        <f t="shared" si="101"/>
        <v/>
      </c>
      <c r="BJ110" s="392" t="str">
        <f t="shared" si="101"/>
        <v/>
      </c>
      <c r="BK110" s="38" t="str">
        <f t="shared" si="101"/>
        <v/>
      </c>
      <c r="BL110" s="390" t="str">
        <f t="shared" si="102"/>
        <v/>
      </c>
      <c r="BM110" s="391" t="str">
        <f t="shared" si="102"/>
        <v/>
      </c>
      <c r="BN110" s="392" t="str">
        <f t="shared" si="102"/>
        <v/>
      </c>
      <c r="BO110" s="38" t="str">
        <f t="shared" si="102"/>
        <v/>
      </c>
      <c r="BP110" s="390" t="str">
        <f t="shared" si="102"/>
        <v/>
      </c>
      <c r="BQ110" s="391" t="str">
        <f t="shared" si="102"/>
        <v/>
      </c>
      <c r="BR110" s="392" t="str">
        <f t="shared" si="102"/>
        <v/>
      </c>
      <c r="BS110" s="38" t="str">
        <f t="shared" si="102"/>
        <v/>
      </c>
      <c r="BT110" s="390" t="str">
        <f t="shared" si="102"/>
        <v/>
      </c>
      <c r="BU110" s="391" t="str">
        <f t="shared" si="102"/>
        <v/>
      </c>
      <c r="BV110" s="392" t="str">
        <f t="shared" si="103"/>
        <v/>
      </c>
      <c r="BW110" s="38" t="str">
        <f t="shared" si="103"/>
        <v/>
      </c>
      <c r="BX110" s="390" t="str">
        <f t="shared" si="103"/>
        <v/>
      </c>
      <c r="BY110" s="391" t="str">
        <f t="shared" si="103"/>
        <v/>
      </c>
      <c r="BZ110" s="392" t="str">
        <f t="shared" si="103"/>
        <v/>
      </c>
      <c r="CA110" s="38" t="str">
        <f t="shared" si="103"/>
        <v/>
      </c>
      <c r="CB110" s="390" t="str">
        <f t="shared" si="103"/>
        <v/>
      </c>
      <c r="CC110" s="391" t="str">
        <f t="shared" si="103"/>
        <v/>
      </c>
      <c r="CD110" s="392" t="str">
        <f t="shared" si="103"/>
        <v/>
      </c>
      <c r="CE110" s="38" t="str">
        <f t="shared" si="103"/>
        <v/>
      </c>
    </row>
    <row r="111" spans="1:83" ht="12" customHeight="1">
      <c r="A111" s="362">
        <v>108</v>
      </c>
      <c r="B111" s="21">
        <f>IF(情報!$C109="","",情報!$C109)</f>
        <v>317</v>
      </c>
      <c r="C111" s="22" t="str">
        <f t="shared" si="95"/>
        <v/>
      </c>
      <c r="D111" s="378" t="str">
        <f t="shared" si="96"/>
        <v/>
      </c>
      <c r="E111" s="379" t="str">
        <f t="shared" si="96"/>
        <v/>
      </c>
      <c r="F111" s="380" t="str">
        <f t="shared" si="96"/>
        <v/>
      </c>
      <c r="G111" s="26" t="str">
        <f t="shared" si="96"/>
        <v/>
      </c>
      <c r="H111" s="378" t="str">
        <f t="shared" si="96"/>
        <v/>
      </c>
      <c r="I111" s="379" t="str">
        <f t="shared" si="96"/>
        <v/>
      </c>
      <c r="J111" s="380" t="str">
        <f t="shared" si="96"/>
        <v/>
      </c>
      <c r="K111" s="26" t="str">
        <f t="shared" si="96"/>
        <v/>
      </c>
      <c r="L111" s="378" t="str">
        <f t="shared" si="96"/>
        <v/>
      </c>
      <c r="M111" s="379" t="str">
        <f t="shared" si="96"/>
        <v/>
      </c>
      <c r="N111" s="380" t="str">
        <f t="shared" si="97"/>
        <v/>
      </c>
      <c r="O111" s="26" t="str">
        <f t="shared" si="97"/>
        <v/>
      </c>
      <c r="P111" s="378" t="str">
        <f t="shared" si="97"/>
        <v/>
      </c>
      <c r="Q111" s="379" t="str">
        <f t="shared" si="97"/>
        <v/>
      </c>
      <c r="R111" s="380" t="str">
        <f t="shared" si="97"/>
        <v/>
      </c>
      <c r="S111" s="26" t="str">
        <f t="shared" si="97"/>
        <v/>
      </c>
      <c r="T111" s="378" t="str">
        <f t="shared" si="97"/>
        <v/>
      </c>
      <c r="U111" s="379" t="str">
        <f t="shared" si="97"/>
        <v/>
      </c>
      <c r="V111" s="380" t="str">
        <f t="shared" si="97"/>
        <v/>
      </c>
      <c r="W111" s="26" t="str">
        <f t="shared" si="97"/>
        <v/>
      </c>
      <c r="X111" s="378" t="str">
        <f t="shared" si="98"/>
        <v/>
      </c>
      <c r="Y111" s="379" t="str">
        <f t="shared" si="98"/>
        <v/>
      </c>
      <c r="Z111" s="380" t="str">
        <f t="shared" si="98"/>
        <v/>
      </c>
      <c r="AA111" s="26" t="str">
        <f t="shared" si="98"/>
        <v/>
      </c>
      <c r="AB111" s="378" t="str">
        <f t="shared" si="98"/>
        <v/>
      </c>
      <c r="AC111" s="379" t="str">
        <f t="shared" si="98"/>
        <v/>
      </c>
      <c r="AD111" s="380" t="str">
        <f t="shared" si="98"/>
        <v/>
      </c>
      <c r="AE111" s="26" t="str">
        <f t="shared" si="98"/>
        <v/>
      </c>
      <c r="AF111" s="378" t="str">
        <f t="shared" si="98"/>
        <v/>
      </c>
      <c r="AG111" s="379" t="str">
        <f t="shared" si="98"/>
        <v/>
      </c>
      <c r="AH111" s="380" t="str">
        <f t="shared" si="99"/>
        <v/>
      </c>
      <c r="AI111" s="26" t="str">
        <f t="shared" si="99"/>
        <v/>
      </c>
      <c r="AJ111" s="378" t="str">
        <f t="shared" si="99"/>
        <v/>
      </c>
      <c r="AK111" s="379" t="str">
        <f t="shared" si="99"/>
        <v/>
      </c>
      <c r="AL111" s="380" t="str">
        <f t="shared" si="99"/>
        <v/>
      </c>
      <c r="AM111" s="26" t="str">
        <f t="shared" si="99"/>
        <v/>
      </c>
      <c r="AN111" s="378" t="str">
        <f t="shared" si="99"/>
        <v/>
      </c>
      <c r="AO111" s="379" t="str">
        <f t="shared" si="99"/>
        <v/>
      </c>
      <c r="AP111" s="380" t="str">
        <f t="shared" si="99"/>
        <v/>
      </c>
      <c r="AQ111" s="26" t="str">
        <f t="shared" si="99"/>
        <v/>
      </c>
      <c r="AR111" s="378" t="str">
        <f t="shared" si="100"/>
        <v/>
      </c>
      <c r="AS111" s="379" t="str">
        <f t="shared" si="100"/>
        <v/>
      </c>
      <c r="AT111" s="380" t="str">
        <f t="shared" si="100"/>
        <v/>
      </c>
      <c r="AU111" s="26" t="str">
        <f t="shared" si="100"/>
        <v/>
      </c>
      <c r="AV111" s="378" t="str">
        <f t="shared" si="100"/>
        <v/>
      </c>
      <c r="AW111" s="379" t="str">
        <f t="shared" si="100"/>
        <v/>
      </c>
      <c r="AX111" s="380" t="str">
        <f t="shared" si="100"/>
        <v/>
      </c>
      <c r="AY111" s="26" t="str">
        <f t="shared" si="100"/>
        <v/>
      </c>
      <c r="AZ111" s="378" t="str">
        <f t="shared" si="100"/>
        <v/>
      </c>
      <c r="BA111" s="379" t="str">
        <f t="shared" si="100"/>
        <v/>
      </c>
      <c r="BB111" s="380" t="str">
        <f t="shared" si="101"/>
        <v/>
      </c>
      <c r="BC111" s="26" t="str">
        <f t="shared" si="101"/>
        <v/>
      </c>
      <c r="BD111" s="378" t="str">
        <f t="shared" si="101"/>
        <v/>
      </c>
      <c r="BE111" s="379" t="str">
        <f t="shared" si="101"/>
        <v/>
      </c>
      <c r="BF111" s="380" t="str">
        <f t="shared" si="101"/>
        <v/>
      </c>
      <c r="BG111" s="26" t="str">
        <f t="shared" si="101"/>
        <v/>
      </c>
      <c r="BH111" s="378" t="str">
        <f t="shared" si="101"/>
        <v/>
      </c>
      <c r="BI111" s="379" t="str">
        <f t="shared" si="101"/>
        <v/>
      </c>
      <c r="BJ111" s="380" t="str">
        <f t="shared" si="101"/>
        <v/>
      </c>
      <c r="BK111" s="26" t="str">
        <f t="shared" si="101"/>
        <v/>
      </c>
      <c r="BL111" s="378" t="str">
        <f t="shared" si="102"/>
        <v/>
      </c>
      <c r="BM111" s="379" t="str">
        <f t="shared" si="102"/>
        <v/>
      </c>
      <c r="BN111" s="380" t="str">
        <f t="shared" si="102"/>
        <v/>
      </c>
      <c r="BO111" s="26" t="str">
        <f t="shared" si="102"/>
        <v/>
      </c>
      <c r="BP111" s="378" t="str">
        <f t="shared" si="102"/>
        <v/>
      </c>
      <c r="BQ111" s="379" t="str">
        <f t="shared" si="102"/>
        <v/>
      </c>
      <c r="BR111" s="380" t="str">
        <f t="shared" si="102"/>
        <v/>
      </c>
      <c r="BS111" s="26" t="str">
        <f t="shared" si="102"/>
        <v/>
      </c>
      <c r="BT111" s="378" t="str">
        <f t="shared" si="102"/>
        <v/>
      </c>
      <c r="BU111" s="379" t="str">
        <f t="shared" si="102"/>
        <v/>
      </c>
      <c r="BV111" s="380" t="str">
        <f t="shared" si="103"/>
        <v/>
      </c>
      <c r="BW111" s="26" t="str">
        <f t="shared" si="103"/>
        <v/>
      </c>
      <c r="BX111" s="378" t="str">
        <f t="shared" si="103"/>
        <v/>
      </c>
      <c r="BY111" s="379" t="str">
        <f t="shared" si="103"/>
        <v/>
      </c>
      <c r="BZ111" s="380" t="str">
        <f t="shared" si="103"/>
        <v/>
      </c>
      <c r="CA111" s="26" t="str">
        <f t="shared" si="103"/>
        <v/>
      </c>
      <c r="CB111" s="378" t="str">
        <f t="shared" si="103"/>
        <v/>
      </c>
      <c r="CC111" s="379" t="str">
        <f t="shared" si="103"/>
        <v/>
      </c>
      <c r="CD111" s="380" t="str">
        <f t="shared" si="103"/>
        <v/>
      </c>
      <c r="CE111" s="26" t="str">
        <f t="shared" si="103"/>
        <v/>
      </c>
    </row>
    <row r="112" spans="1:83" ht="12" customHeight="1">
      <c r="A112" s="362">
        <v>109</v>
      </c>
      <c r="B112" s="21">
        <f>IF(情報!$C110="","",情報!$C110)</f>
        <v>318</v>
      </c>
      <c r="C112" s="22" t="str">
        <f t="shared" si="95"/>
        <v/>
      </c>
      <c r="D112" s="378" t="str">
        <f t="shared" si="96"/>
        <v/>
      </c>
      <c r="E112" s="379" t="str">
        <f t="shared" si="96"/>
        <v/>
      </c>
      <c r="F112" s="380" t="str">
        <f t="shared" si="96"/>
        <v/>
      </c>
      <c r="G112" s="26" t="str">
        <f t="shared" si="96"/>
        <v/>
      </c>
      <c r="H112" s="378" t="str">
        <f t="shared" si="96"/>
        <v/>
      </c>
      <c r="I112" s="379" t="str">
        <f t="shared" si="96"/>
        <v/>
      </c>
      <c r="J112" s="380" t="str">
        <f t="shared" si="96"/>
        <v/>
      </c>
      <c r="K112" s="26" t="str">
        <f t="shared" si="96"/>
        <v/>
      </c>
      <c r="L112" s="378" t="str">
        <f t="shared" si="96"/>
        <v/>
      </c>
      <c r="M112" s="379" t="str">
        <f t="shared" si="96"/>
        <v/>
      </c>
      <c r="N112" s="380" t="str">
        <f t="shared" si="97"/>
        <v/>
      </c>
      <c r="O112" s="26" t="str">
        <f t="shared" si="97"/>
        <v/>
      </c>
      <c r="P112" s="378" t="str">
        <f t="shared" si="97"/>
        <v/>
      </c>
      <c r="Q112" s="379" t="str">
        <f t="shared" si="97"/>
        <v/>
      </c>
      <c r="R112" s="380" t="str">
        <f t="shared" si="97"/>
        <v/>
      </c>
      <c r="S112" s="26" t="str">
        <f t="shared" si="97"/>
        <v/>
      </c>
      <c r="T112" s="378" t="str">
        <f t="shared" si="97"/>
        <v/>
      </c>
      <c r="U112" s="379" t="str">
        <f t="shared" si="97"/>
        <v/>
      </c>
      <c r="V112" s="380" t="str">
        <f t="shared" si="97"/>
        <v/>
      </c>
      <c r="W112" s="26" t="str">
        <f t="shared" si="97"/>
        <v/>
      </c>
      <c r="X112" s="378" t="str">
        <f t="shared" si="98"/>
        <v/>
      </c>
      <c r="Y112" s="379" t="str">
        <f t="shared" si="98"/>
        <v/>
      </c>
      <c r="Z112" s="380" t="str">
        <f t="shared" si="98"/>
        <v/>
      </c>
      <c r="AA112" s="26" t="str">
        <f t="shared" si="98"/>
        <v/>
      </c>
      <c r="AB112" s="378" t="str">
        <f t="shared" si="98"/>
        <v/>
      </c>
      <c r="AC112" s="379" t="str">
        <f t="shared" si="98"/>
        <v/>
      </c>
      <c r="AD112" s="380" t="str">
        <f t="shared" si="98"/>
        <v/>
      </c>
      <c r="AE112" s="26" t="str">
        <f t="shared" si="98"/>
        <v/>
      </c>
      <c r="AF112" s="378" t="str">
        <f t="shared" si="98"/>
        <v/>
      </c>
      <c r="AG112" s="379" t="str">
        <f t="shared" si="98"/>
        <v/>
      </c>
      <c r="AH112" s="380" t="str">
        <f t="shared" si="99"/>
        <v/>
      </c>
      <c r="AI112" s="26" t="str">
        <f t="shared" si="99"/>
        <v/>
      </c>
      <c r="AJ112" s="378" t="str">
        <f t="shared" si="99"/>
        <v/>
      </c>
      <c r="AK112" s="379" t="str">
        <f t="shared" si="99"/>
        <v/>
      </c>
      <c r="AL112" s="380" t="str">
        <f t="shared" si="99"/>
        <v/>
      </c>
      <c r="AM112" s="26" t="str">
        <f t="shared" si="99"/>
        <v/>
      </c>
      <c r="AN112" s="378" t="str">
        <f t="shared" si="99"/>
        <v/>
      </c>
      <c r="AO112" s="379" t="str">
        <f t="shared" si="99"/>
        <v/>
      </c>
      <c r="AP112" s="380" t="str">
        <f t="shared" si="99"/>
        <v/>
      </c>
      <c r="AQ112" s="26" t="str">
        <f t="shared" si="99"/>
        <v/>
      </c>
      <c r="AR112" s="378" t="str">
        <f t="shared" si="100"/>
        <v/>
      </c>
      <c r="AS112" s="379" t="str">
        <f t="shared" si="100"/>
        <v/>
      </c>
      <c r="AT112" s="380" t="str">
        <f t="shared" si="100"/>
        <v/>
      </c>
      <c r="AU112" s="26" t="str">
        <f t="shared" si="100"/>
        <v/>
      </c>
      <c r="AV112" s="378" t="str">
        <f t="shared" si="100"/>
        <v/>
      </c>
      <c r="AW112" s="379" t="str">
        <f t="shared" si="100"/>
        <v/>
      </c>
      <c r="AX112" s="380" t="str">
        <f t="shared" si="100"/>
        <v/>
      </c>
      <c r="AY112" s="26" t="str">
        <f t="shared" si="100"/>
        <v/>
      </c>
      <c r="AZ112" s="378" t="str">
        <f t="shared" si="100"/>
        <v/>
      </c>
      <c r="BA112" s="379" t="str">
        <f t="shared" si="100"/>
        <v/>
      </c>
      <c r="BB112" s="380" t="str">
        <f t="shared" si="101"/>
        <v/>
      </c>
      <c r="BC112" s="26" t="str">
        <f t="shared" si="101"/>
        <v/>
      </c>
      <c r="BD112" s="378" t="str">
        <f t="shared" si="101"/>
        <v/>
      </c>
      <c r="BE112" s="379" t="str">
        <f t="shared" si="101"/>
        <v/>
      </c>
      <c r="BF112" s="380" t="str">
        <f t="shared" si="101"/>
        <v/>
      </c>
      <c r="BG112" s="26" t="str">
        <f t="shared" si="101"/>
        <v/>
      </c>
      <c r="BH112" s="378" t="str">
        <f t="shared" si="101"/>
        <v/>
      </c>
      <c r="BI112" s="379" t="str">
        <f t="shared" si="101"/>
        <v/>
      </c>
      <c r="BJ112" s="380" t="str">
        <f t="shared" si="101"/>
        <v/>
      </c>
      <c r="BK112" s="26" t="str">
        <f t="shared" si="101"/>
        <v/>
      </c>
      <c r="BL112" s="378" t="str">
        <f t="shared" si="102"/>
        <v/>
      </c>
      <c r="BM112" s="379" t="str">
        <f t="shared" si="102"/>
        <v/>
      </c>
      <c r="BN112" s="380" t="str">
        <f t="shared" si="102"/>
        <v/>
      </c>
      <c r="BO112" s="26" t="str">
        <f t="shared" si="102"/>
        <v/>
      </c>
      <c r="BP112" s="378" t="str">
        <f t="shared" si="102"/>
        <v/>
      </c>
      <c r="BQ112" s="379" t="str">
        <f t="shared" si="102"/>
        <v/>
      </c>
      <c r="BR112" s="380" t="str">
        <f t="shared" si="102"/>
        <v/>
      </c>
      <c r="BS112" s="26" t="str">
        <f t="shared" si="102"/>
        <v/>
      </c>
      <c r="BT112" s="378" t="str">
        <f t="shared" si="102"/>
        <v/>
      </c>
      <c r="BU112" s="379" t="str">
        <f t="shared" si="102"/>
        <v/>
      </c>
      <c r="BV112" s="380" t="str">
        <f t="shared" si="103"/>
        <v/>
      </c>
      <c r="BW112" s="26" t="str">
        <f t="shared" si="103"/>
        <v/>
      </c>
      <c r="BX112" s="378" t="str">
        <f t="shared" si="103"/>
        <v/>
      </c>
      <c r="BY112" s="379" t="str">
        <f t="shared" si="103"/>
        <v/>
      </c>
      <c r="BZ112" s="380" t="str">
        <f t="shared" si="103"/>
        <v/>
      </c>
      <c r="CA112" s="26" t="str">
        <f t="shared" si="103"/>
        <v/>
      </c>
      <c r="CB112" s="378" t="str">
        <f t="shared" si="103"/>
        <v/>
      </c>
      <c r="CC112" s="379" t="str">
        <f t="shared" si="103"/>
        <v/>
      </c>
      <c r="CD112" s="380" t="str">
        <f t="shared" si="103"/>
        <v/>
      </c>
      <c r="CE112" s="26" t="str">
        <f t="shared" si="103"/>
        <v/>
      </c>
    </row>
    <row r="113" spans="1:83" ht="12" customHeight="1">
      <c r="A113" s="362">
        <v>110</v>
      </c>
      <c r="B113" s="21">
        <f>IF(情報!$C111="","",情報!$C111)</f>
        <v>319</v>
      </c>
      <c r="C113" s="22" t="str">
        <f t="shared" si="95"/>
        <v/>
      </c>
      <c r="D113" s="378" t="str">
        <f t="shared" si="96"/>
        <v/>
      </c>
      <c r="E113" s="379" t="str">
        <f t="shared" si="96"/>
        <v/>
      </c>
      <c r="F113" s="380" t="str">
        <f t="shared" si="96"/>
        <v/>
      </c>
      <c r="G113" s="26" t="str">
        <f t="shared" si="96"/>
        <v/>
      </c>
      <c r="H113" s="378" t="str">
        <f t="shared" si="96"/>
        <v/>
      </c>
      <c r="I113" s="379" t="str">
        <f t="shared" si="96"/>
        <v/>
      </c>
      <c r="J113" s="380" t="str">
        <f t="shared" si="96"/>
        <v/>
      </c>
      <c r="K113" s="26" t="str">
        <f t="shared" si="96"/>
        <v/>
      </c>
      <c r="L113" s="378" t="str">
        <f t="shared" si="96"/>
        <v/>
      </c>
      <c r="M113" s="379" t="str">
        <f t="shared" si="96"/>
        <v/>
      </c>
      <c r="N113" s="380" t="str">
        <f t="shared" si="97"/>
        <v/>
      </c>
      <c r="O113" s="26" t="str">
        <f t="shared" si="97"/>
        <v/>
      </c>
      <c r="P113" s="378" t="str">
        <f t="shared" si="97"/>
        <v/>
      </c>
      <c r="Q113" s="379" t="str">
        <f t="shared" si="97"/>
        <v/>
      </c>
      <c r="R113" s="380" t="str">
        <f t="shared" si="97"/>
        <v/>
      </c>
      <c r="S113" s="26" t="str">
        <f t="shared" si="97"/>
        <v/>
      </c>
      <c r="T113" s="378" t="str">
        <f t="shared" si="97"/>
        <v/>
      </c>
      <c r="U113" s="379" t="str">
        <f t="shared" si="97"/>
        <v/>
      </c>
      <c r="V113" s="380" t="str">
        <f t="shared" si="97"/>
        <v/>
      </c>
      <c r="W113" s="26" t="str">
        <f t="shared" si="97"/>
        <v/>
      </c>
      <c r="X113" s="378" t="str">
        <f t="shared" si="98"/>
        <v/>
      </c>
      <c r="Y113" s="379" t="str">
        <f t="shared" si="98"/>
        <v/>
      </c>
      <c r="Z113" s="380" t="str">
        <f t="shared" si="98"/>
        <v/>
      </c>
      <c r="AA113" s="26" t="str">
        <f t="shared" si="98"/>
        <v/>
      </c>
      <c r="AB113" s="378" t="str">
        <f t="shared" si="98"/>
        <v/>
      </c>
      <c r="AC113" s="379" t="str">
        <f t="shared" si="98"/>
        <v/>
      </c>
      <c r="AD113" s="380" t="str">
        <f t="shared" si="98"/>
        <v/>
      </c>
      <c r="AE113" s="26" t="str">
        <f t="shared" si="98"/>
        <v/>
      </c>
      <c r="AF113" s="378" t="str">
        <f t="shared" si="98"/>
        <v/>
      </c>
      <c r="AG113" s="379" t="str">
        <f t="shared" si="98"/>
        <v/>
      </c>
      <c r="AH113" s="380" t="str">
        <f t="shared" si="99"/>
        <v/>
      </c>
      <c r="AI113" s="26" t="str">
        <f t="shared" si="99"/>
        <v/>
      </c>
      <c r="AJ113" s="378" t="str">
        <f t="shared" si="99"/>
        <v/>
      </c>
      <c r="AK113" s="379" t="str">
        <f t="shared" si="99"/>
        <v/>
      </c>
      <c r="AL113" s="380" t="str">
        <f t="shared" si="99"/>
        <v/>
      </c>
      <c r="AM113" s="26" t="str">
        <f t="shared" si="99"/>
        <v/>
      </c>
      <c r="AN113" s="378" t="str">
        <f t="shared" si="99"/>
        <v/>
      </c>
      <c r="AO113" s="379" t="str">
        <f t="shared" si="99"/>
        <v/>
      </c>
      <c r="AP113" s="380" t="str">
        <f t="shared" si="99"/>
        <v/>
      </c>
      <c r="AQ113" s="26" t="str">
        <f t="shared" si="99"/>
        <v/>
      </c>
      <c r="AR113" s="378" t="str">
        <f t="shared" si="100"/>
        <v/>
      </c>
      <c r="AS113" s="379" t="str">
        <f t="shared" si="100"/>
        <v/>
      </c>
      <c r="AT113" s="380" t="str">
        <f t="shared" si="100"/>
        <v/>
      </c>
      <c r="AU113" s="26" t="str">
        <f t="shared" si="100"/>
        <v/>
      </c>
      <c r="AV113" s="378" t="str">
        <f t="shared" si="100"/>
        <v/>
      </c>
      <c r="AW113" s="379" t="str">
        <f t="shared" si="100"/>
        <v/>
      </c>
      <c r="AX113" s="380" t="str">
        <f t="shared" si="100"/>
        <v/>
      </c>
      <c r="AY113" s="26" t="str">
        <f t="shared" si="100"/>
        <v/>
      </c>
      <c r="AZ113" s="378" t="str">
        <f t="shared" si="100"/>
        <v/>
      </c>
      <c r="BA113" s="379" t="str">
        <f t="shared" si="100"/>
        <v/>
      </c>
      <c r="BB113" s="380" t="str">
        <f t="shared" si="101"/>
        <v/>
      </c>
      <c r="BC113" s="26" t="str">
        <f t="shared" si="101"/>
        <v/>
      </c>
      <c r="BD113" s="378" t="str">
        <f t="shared" si="101"/>
        <v/>
      </c>
      <c r="BE113" s="379" t="str">
        <f t="shared" si="101"/>
        <v/>
      </c>
      <c r="BF113" s="380" t="str">
        <f t="shared" si="101"/>
        <v/>
      </c>
      <c r="BG113" s="26" t="str">
        <f t="shared" si="101"/>
        <v/>
      </c>
      <c r="BH113" s="378" t="str">
        <f t="shared" si="101"/>
        <v/>
      </c>
      <c r="BI113" s="379" t="str">
        <f t="shared" si="101"/>
        <v/>
      </c>
      <c r="BJ113" s="380" t="str">
        <f t="shared" si="101"/>
        <v/>
      </c>
      <c r="BK113" s="26" t="str">
        <f t="shared" si="101"/>
        <v/>
      </c>
      <c r="BL113" s="378" t="str">
        <f t="shared" si="102"/>
        <v/>
      </c>
      <c r="BM113" s="379" t="str">
        <f t="shared" si="102"/>
        <v/>
      </c>
      <c r="BN113" s="380" t="str">
        <f t="shared" si="102"/>
        <v/>
      </c>
      <c r="BO113" s="26" t="str">
        <f t="shared" si="102"/>
        <v/>
      </c>
      <c r="BP113" s="378" t="str">
        <f t="shared" si="102"/>
        <v/>
      </c>
      <c r="BQ113" s="379" t="str">
        <f t="shared" si="102"/>
        <v/>
      </c>
      <c r="BR113" s="380" t="str">
        <f t="shared" si="102"/>
        <v/>
      </c>
      <c r="BS113" s="26" t="str">
        <f t="shared" si="102"/>
        <v/>
      </c>
      <c r="BT113" s="378" t="str">
        <f t="shared" si="102"/>
        <v/>
      </c>
      <c r="BU113" s="379" t="str">
        <f t="shared" si="102"/>
        <v/>
      </c>
      <c r="BV113" s="380" t="str">
        <f t="shared" si="103"/>
        <v/>
      </c>
      <c r="BW113" s="26" t="str">
        <f t="shared" si="103"/>
        <v/>
      </c>
      <c r="BX113" s="378" t="str">
        <f t="shared" si="103"/>
        <v/>
      </c>
      <c r="BY113" s="379" t="str">
        <f t="shared" si="103"/>
        <v/>
      </c>
      <c r="BZ113" s="380" t="str">
        <f t="shared" si="103"/>
        <v/>
      </c>
      <c r="CA113" s="26" t="str">
        <f t="shared" si="103"/>
        <v/>
      </c>
      <c r="CB113" s="378" t="str">
        <f t="shared" si="103"/>
        <v/>
      </c>
      <c r="CC113" s="379" t="str">
        <f t="shared" si="103"/>
        <v/>
      </c>
      <c r="CD113" s="380" t="str">
        <f t="shared" si="103"/>
        <v/>
      </c>
      <c r="CE113" s="26" t="str">
        <f t="shared" si="103"/>
        <v/>
      </c>
    </row>
    <row r="114" spans="1:83" ht="12" customHeight="1">
      <c r="A114" s="362">
        <v>111</v>
      </c>
      <c r="B114" s="27">
        <f>IF(情報!$C112="","",情報!$C112)</f>
        <v>320</v>
      </c>
      <c r="C114" s="28" t="str">
        <f t="shared" si="95"/>
        <v/>
      </c>
      <c r="D114" s="384" t="str">
        <f t="shared" si="96"/>
        <v/>
      </c>
      <c r="E114" s="385" t="str">
        <f t="shared" si="96"/>
        <v/>
      </c>
      <c r="F114" s="386" t="str">
        <f t="shared" si="96"/>
        <v/>
      </c>
      <c r="G114" s="32" t="str">
        <f t="shared" si="96"/>
        <v/>
      </c>
      <c r="H114" s="384" t="str">
        <f t="shared" si="96"/>
        <v/>
      </c>
      <c r="I114" s="385" t="str">
        <f t="shared" si="96"/>
        <v/>
      </c>
      <c r="J114" s="386" t="str">
        <f t="shared" si="96"/>
        <v/>
      </c>
      <c r="K114" s="32" t="str">
        <f t="shared" si="96"/>
        <v/>
      </c>
      <c r="L114" s="384" t="str">
        <f t="shared" si="96"/>
        <v/>
      </c>
      <c r="M114" s="385" t="str">
        <f t="shared" si="96"/>
        <v/>
      </c>
      <c r="N114" s="386" t="str">
        <f t="shared" si="97"/>
        <v/>
      </c>
      <c r="O114" s="32" t="str">
        <f t="shared" si="97"/>
        <v/>
      </c>
      <c r="P114" s="384" t="str">
        <f t="shared" si="97"/>
        <v/>
      </c>
      <c r="Q114" s="385" t="str">
        <f t="shared" si="97"/>
        <v/>
      </c>
      <c r="R114" s="386" t="str">
        <f t="shared" si="97"/>
        <v/>
      </c>
      <c r="S114" s="32" t="str">
        <f t="shared" si="97"/>
        <v/>
      </c>
      <c r="T114" s="384" t="str">
        <f t="shared" si="97"/>
        <v/>
      </c>
      <c r="U114" s="385" t="str">
        <f t="shared" si="97"/>
        <v/>
      </c>
      <c r="V114" s="386" t="str">
        <f t="shared" si="97"/>
        <v/>
      </c>
      <c r="W114" s="32" t="str">
        <f t="shared" si="97"/>
        <v/>
      </c>
      <c r="X114" s="384" t="str">
        <f t="shared" si="98"/>
        <v/>
      </c>
      <c r="Y114" s="385" t="str">
        <f t="shared" si="98"/>
        <v/>
      </c>
      <c r="Z114" s="386" t="str">
        <f t="shared" si="98"/>
        <v/>
      </c>
      <c r="AA114" s="32" t="str">
        <f t="shared" si="98"/>
        <v/>
      </c>
      <c r="AB114" s="384" t="str">
        <f t="shared" si="98"/>
        <v/>
      </c>
      <c r="AC114" s="385" t="str">
        <f t="shared" si="98"/>
        <v/>
      </c>
      <c r="AD114" s="386" t="str">
        <f t="shared" si="98"/>
        <v/>
      </c>
      <c r="AE114" s="32" t="str">
        <f t="shared" si="98"/>
        <v/>
      </c>
      <c r="AF114" s="384" t="str">
        <f t="shared" si="98"/>
        <v/>
      </c>
      <c r="AG114" s="385" t="str">
        <f t="shared" si="98"/>
        <v/>
      </c>
      <c r="AH114" s="386" t="str">
        <f t="shared" si="99"/>
        <v/>
      </c>
      <c r="AI114" s="32" t="str">
        <f t="shared" si="99"/>
        <v/>
      </c>
      <c r="AJ114" s="384" t="str">
        <f t="shared" si="99"/>
        <v/>
      </c>
      <c r="AK114" s="385" t="str">
        <f t="shared" si="99"/>
        <v/>
      </c>
      <c r="AL114" s="386" t="str">
        <f t="shared" si="99"/>
        <v/>
      </c>
      <c r="AM114" s="32" t="str">
        <f t="shared" si="99"/>
        <v/>
      </c>
      <c r="AN114" s="384" t="str">
        <f t="shared" si="99"/>
        <v/>
      </c>
      <c r="AO114" s="385" t="str">
        <f t="shared" si="99"/>
        <v/>
      </c>
      <c r="AP114" s="386" t="str">
        <f t="shared" si="99"/>
        <v/>
      </c>
      <c r="AQ114" s="32" t="str">
        <f t="shared" si="99"/>
        <v/>
      </c>
      <c r="AR114" s="384" t="str">
        <f t="shared" si="100"/>
        <v/>
      </c>
      <c r="AS114" s="385" t="str">
        <f t="shared" si="100"/>
        <v/>
      </c>
      <c r="AT114" s="386" t="str">
        <f t="shared" si="100"/>
        <v/>
      </c>
      <c r="AU114" s="32" t="str">
        <f t="shared" si="100"/>
        <v/>
      </c>
      <c r="AV114" s="384" t="str">
        <f t="shared" si="100"/>
        <v/>
      </c>
      <c r="AW114" s="385" t="str">
        <f t="shared" si="100"/>
        <v/>
      </c>
      <c r="AX114" s="386" t="str">
        <f t="shared" si="100"/>
        <v/>
      </c>
      <c r="AY114" s="32" t="str">
        <f t="shared" si="100"/>
        <v/>
      </c>
      <c r="AZ114" s="384" t="str">
        <f t="shared" si="100"/>
        <v/>
      </c>
      <c r="BA114" s="385" t="str">
        <f t="shared" si="100"/>
        <v/>
      </c>
      <c r="BB114" s="386" t="str">
        <f t="shared" si="101"/>
        <v/>
      </c>
      <c r="BC114" s="32" t="str">
        <f t="shared" si="101"/>
        <v/>
      </c>
      <c r="BD114" s="384" t="str">
        <f t="shared" si="101"/>
        <v/>
      </c>
      <c r="BE114" s="385" t="str">
        <f t="shared" si="101"/>
        <v/>
      </c>
      <c r="BF114" s="386" t="str">
        <f t="shared" si="101"/>
        <v/>
      </c>
      <c r="BG114" s="32" t="str">
        <f t="shared" si="101"/>
        <v/>
      </c>
      <c r="BH114" s="384" t="str">
        <f t="shared" si="101"/>
        <v/>
      </c>
      <c r="BI114" s="385" t="str">
        <f t="shared" si="101"/>
        <v/>
      </c>
      <c r="BJ114" s="386" t="str">
        <f t="shared" si="101"/>
        <v/>
      </c>
      <c r="BK114" s="32" t="str">
        <f t="shared" si="101"/>
        <v/>
      </c>
      <c r="BL114" s="384" t="str">
        <f t="shared" si="102"/>
        <v/>
      </c>
      <c r="BM114" s="385" t="str">
        <f t="shared" si="102"/>
        <v/>
      </c>
      <c r="BN114" s="386" t="str">
        <f t="shared" si="102"/>
        <v/>
      </c>
      <c r="BO114" s="32" t="str">
        <f t="shared" si="102"/>
        <v/>
      </c>
      <c r="BP114" s="384" t="str">
        <f t="shared" si="102"/>
        <v/>
      </c>
      <c r="BQ114" s="385" t="str">
        <f t="shared" si="102"/>
        <v/>
      </c>
      <c r="BR114" s="386" t="str">
        <f t="shared" si="102"/>
        <v/>
      </c>
      <c r="BS114" s="32" t="str">
        <f t="shared" si="102"/>
        <v/>
      </c>
      <c r="BT114" s="384" t="str">
        <f t="shared" si="102"/>
        <v/>
      </c>
      <c r="BU114" s="385" t="str">
        <f t="shared" si="102"/>
        <v/>
      </c>
      <c r="BV114" s="386" t="str">
        <f t="shared" si="103"/>
        <v/>
      </c>
      <c r="BW114" s="32" t="str">
        <f t="shared" si="103"/>
        <v/>
      </c>
      <c r="BX114" s="384" t="str">
        <f t="shared" si="103"/>
        <v/>
      </c>
      <c r="BY114" s="385" t="str">
        <f t="shared" si="103"/>
        <v/>
      </c>
      <c r="BZ114" s="386" t="str">
        <f t="shared" si="103"/>
        <v/>
      </c>
      <c r="CA114" s="32" t="str">
        <f t="shared" si="103"/>
        <v/>
      </c>
      <c r="CB114" s="384" t="str">
        <f t="shared" si="103"/>
        <v/>
      </c>
      <c r="CC114" s="385" t="str">
        <f t="shared" si="103"/>
        <v/>
      </c>
      <c r="CD114" s="386" t="str">
        <f t="shared" si="103"/>
        <v/>
      </c>
      <c r="CE114" s="32" t="str">
        <f t="shared" si="103"/>
        <v/>
      </c>
    </row>
    <row r="115" spans="1:83" ht="12" customHeight="1">
      <c r="A115" s="362">
        <v>112</v>
      </c>
      <c r="B115" s="33">
        <f>IF(情報!$C113="","",情報!$C113)</f>
        <v>321</v>
      </c>
      <c r="C115" s="34" t="str">
        <f t="shared" si="95"/>
        <v/>
      </c>
      <c r="D115" s="390" t="str">
        <f t="shared" ref="D115:M124" si="104">IF(VLOOKUP($B115,テ定期,D$1,FALSE)="","",VLOOKUP($B115,テ定期,D$1,FALSE))</f>
        <v/>
      </c>
      <c r="E115" s="391" t="str">
        <f t="shared" si="104"/>
        <v/>
      </c>
      <c r="F115" s="392" t="str">
        <f t="shared" si="104"/>
        <v/>
      </c>
      <c r="G115" s="38" t="str">
        <f t="shared" si="104"/>
        <v/>
      </c>
      <c r="H115" s="390" t="str">
        <f t="shared" si="104"/>
        <v/>
      </c>
      <c r="I115" s="391" t="str">
        <f t="shared" si="104"/>
        <v/>
      </c>
      <c r="J115" s="392" t="str">
        <f t="shared" si="104"/>
        <v/>
      </c>
      <c r="K115" s="38" t="str">
        <f t="shared" si="104"/>
        <v/>
      </c>
      <c r="L115" s="390" t="str">
        <f t="shared" si="104"/>
        <v/>
      </c>
      <c r="M115" s="391" t="str">
        <f t="shared" si="104"/>
        <v/>
      </c>
      <c r="N115" s="392" t="str">
        <f t="shared" ref="N115:W124" si="105">IF(VLOOKUP($B115,テ定期,N$1,FALSE)="","",VLOOKUP($B115,テ定期,N$1,FALSE))</f>
        <v/>
      </c>
      <c r="O115" s="38" t="str">
        <f t="shared" si="105"/>
        <v/>
      </c>
      <c r="P115" s="390" t="str">
        <f t="shared" si="105"/>
        <v/>
      </c>
      <c r="Q115" s="391" t="str">
        <f t="shared" si="105"/>
        <v/>
      </c>
      <c r="R115" s="392" t="str">
        <f t="shared" si="105"/>
        <v/>
      </c>
      <c r="S115" s="38" t="str">
        <f t="shared" si="105"/>
        <v/>
      </c>
      <c r="T115" s="390" t="str">
        <f t="shared" si="105"/>
        <v/>
      </c>
      <c r="U115" s="391" t="str">
        <f t="shared" si="105"/>
        <v/>
      </c>
      <c r="V115" s="392" t="str">
        <f t="shared" si="105"/>
        <v/>
      </c>
      <c r="W115" s="38" t="str">
        <f t="shared" si="105"/>
        <v/>
      </c>
      <c r="X115" s="390" t="str">
        <f t="shared" ref="X115:AG124" si="106">IF(VLOOKUP($B115,テ実力,X$1,FALSE)="","",VLOOKUP($B115,テ実力,X$1,FALSE))</f>
        <v/>
      </c>
      <c r="Y115" s="391" t="str">
        <f t="shared" si="106"/>
        <v/>
      </c>
      <c r="Z115" s="392" t="str">
        <f t="shared" si="106"/>
        <v/>
      </c>
      <c r="AA115" s="38" t="str">
        <f t="shared" si="106"/>
        <v/>
      </c>
      <c r="AB115" s="390" t="str">
        <f t="shared" si="106"/>
        <v/>
      </c>
      <c r="AC115" s="391" t="str">
        <f t="shared" si="106"/>
        <v/>
      </c>
      <c r="AD115" s="392" t="str">
        <f t="shared" si="106"/>
        <v/>
      </c>
      <c r="AE115" s="38" t="str">
        <f t="shared" si="106"/>
        <v/>
      </c>
      <c r="AF115" s="390" t="str">
        <f t="shared" si="106"/>
        <v/>
      </c>
      <c r="AG115" s="391" t="str">
        <f t="shared" si="106"/>
        <v/>
      </c>
      <c r="AH115" s="392" t="str">
        <f t="shared" ref="AH115:AQ124" si="107">IF(VLOOKUP($B115,テ実力,AH$1,FALSE)="","",VLOOKUP($B115,テ実力,AH$1,FALSE))</f>
        <v/>
      </c>
      <c r="AI115" s="38" t="str">
        <f t="shared" si="107"/>
        <v/>
      </c>
      <c r="AJ115" s="390" t="str">
        <f t="shared" si="107"/>
        <v/>
      </c>
      <c r="AK115" s="391" t="str">
        <f t="shared" si="107"/>
        <v/>
      </c>
      <c r="AL115" s="392" t="str">
        <f t="shared" si="107"/>
        <v/>
      </c>
      <c r="AM115" s="38" t="str">
        <f t="shared" si="107"/>
        <v/>
      </c>
      <c r="AN115" s="390" t="str">
        <f t="shared" si="107"/>
        <v/>
      </c>
      <c r="AO115" s="391" t="str">
        <f t="shared" si="107"/>
        <v/>
      </c>
      <c r="AP115" s="392" t="str">
        <f t="shared" si="107"/>
        <v/>
      </c>
      <c r="AQ115" s="38" t="str">
        <f t="shared" si="107"/>
        <v/>
      </c>
      <c r="AR115" s="390" t="str">
        <f t="shared" ref="AR115:BA124" si="108">IF(VLOOKUP($B115,テ課題,AR$1,FALSE)="","",VLOOKUP($B115,テ課題,AR$1,FALSE))</f>
        <v/>
      </c>
      <c r="AS115" s="391" t="str">
        <f t="shared" si="108"/>
        <v/>
      </c>
      <c r="AT115" s="392" t="str">
        <f t="shared" si="108"/>
        <v/>
      </c>
      <c r="AU115" s="38" t="str">
        <f t="shared" si="108"/>
        <v/>
      </c>
      <c r="AV115" s="390" t="str">
        <f t="shared" si="108"/>
        <v/>
      </c>
      <c r="AW115" s="391" t="str">
        <f t="shared" si="108"/>
        <v/>
      </c>
      <c r="AX115" s="392" t="str">
        <f t="shared" si="108"/>
        <v/>
      </c>
      <c r="AY115" s="38" t="str">
        <f t="shared" si="108"/>
        <v/>
      </c>
      <c r="AZ115" s="390" t="str">
        <f t="shared" si="108"/>
        <v/>
      </c>
      <c r="BA115" s="391" t="str">
        <f t="shared" si="108"/>
        <v/>
      </c>
      <c r="BB115" s="392" t="str">
        <f t="shared" ref="BB115:BK124" si="109">IF(VLOOKUP($B115,テ課題,BB$1,FALSE)="","",VLOOKUP($B115,テ課題,BB$1,FALSE))</f>
        <v/>
      </c>
      <c r="BC115" s="38" t="str">
        <f t="shared" si="109"/>
        <v/>
      </c>
      <c r="BD115" s="390" t="str">
        <f t="shared" si="109"/>
        <v/>
      </c>
      <c r="BE115" s="391" t="str">
        <f t="shared" si="109"/>
        <v/>
      </c>
      <c r="BF115" s="392" t="str">
        <f t="shared" si="109"/>
        <v/>
      </c>
      <c r="BG115" s="38" t="str">
        <f t="shared" si="109"/>
        <v/>
      </c>
      <c r="BH115" s="390" t="str">
        <f t="shared" si="109"/>
        <v/>
      </c>
      <c r="BI115" s="391" t="str">
        <f t="shared" si="109"/>
        <v/>
      </c>
      <c r="BJ115" s="392" t="str">
        <f t="shared" si="109"/>
        <v/>
      </c>
      <c r="BK115" s="38" t="str">
        <f t="shared" si="109"/>
        <v/>
      </c>
      <c r="BL115" s="390" t="str">
        <f t="shared" ref="BL115:BU124" si="110">IF(VLOOKUP($B115,テ課題,BL$1,FALSE)="","",VLOOKUP($B115,テ課題,BL$1,FALSE))</f>
        <v/>
      </c>
      <c r="BM115" s="391" t="str">
        <f t="shared" si="110"/>
        <v/>
      </c>
      <c r="BN115" s="392" t="str">
        <f t="shared" si="110"/>
        <v/>
      </c>
      <c r="BO115" s="38" t="str">
        <f t="shared" si="110"/>
        <v/>
      </c>
      <c r="BP115" s="390" t="str">
        <f t="shared" si="110"/>
        <v/>
      </c>
      <c r="BQ115" s="391" t="str">
        <f t="shared" si="110"/>
        <v/>
      </c>
      <c r="BR115" s="392" t="str">
        <f t="shared" si="110"/>
        <v/>
      </c>
      <c r="BS115" s="38" t="str">
        <f t="shared" si="110"/>
        <v/>
      </c>
      <c r="BT115" s="390" t="str">
        <f t="shared" si="110"/>
        <v/>
      </c>
      <c r="BU115" s="391" t="str">
        <f t="shared" si="110"/>
        <v/>
      </c>
      <c r="BV115" s="392" t="str">
        <f t="shared" ref="BV115:CE124" si="111">IF(VLOOKUP($B115,テ課題,BV$1,FALSE)="","",VLOOKUP($B115,テ課題,BV$1,FALSE))</f>
        <v/>
      </c>
      <c r="BW115" s="38" t="str">
        <f t="shared" si="111"/>
        <v/>
      </c>
      <c r="BX115" s="390" t="str">
        <f t="shared" si="111"/>
        <v/>
      </c>
      <c r="BY115" s="391" t="str">
        <f t="shared" si="111"/>
        <v/>
      </c>
      <c r="BZ115" s="392" t="str">
        <f t="shared" si="111"/>
        <v/>
      </c>
      <c r="CA115" s="38" t="str">
        <f t="shared" si="111"/>
        <v/>
      </c>
      <c r="CB115" s="390" t="str">
        <f t="shared" si="111"/>
        <v/>
      </c>
      <c r="CC115" s="391" t="str">
        <f t="shared" si="111"/>
        <v/>
      </c>
      <c r="CD115" s="392" t="str">
        <f t="shared" si="111"/>
        <v/>
      </c>
      <c r="CE115" s="38" t="str">
        <f t="shared" si="111"/>
        <v/>
      </c>
    </row>
    <row r="116" spans="1:83" ht="12" customHeight="1">
      <c r="A116" s="362">
        <v>113</v>
      </c>
      <c r="B116" s="21">
        <f>IF(情報!$C114="","",情報!$C114)</f>
        <v>322</v>
      </c>
      <c r="C116" s="22" t="str">
        <f t="shared" si="95"/>
        <v/>
      </c>
      <c r="D116" s="378" t="str">
        <f t="shared" si="104"/>
        <v/>
      </c>
      <c r="E116" s="379" t="str">
        <f t="shared" si="104"/>
        <v/>
      </c>
      <c r="F116" s="380" t="str">
        <f t="shared" si="104"/>
        <v/>
      </c>
      <c r="G116" s="26" t="str">
        <f t="shared" si="104"/>
        <v/>
      </c>
      <c r="H116" s="378" t="str">
        <f t="shared" si="104"/>
        <v/>
      </c>
      <c r="I116" s="379" t="str">
        <f t="shared" si="104"/>
        <v/>
      </c>
      <c r="J116" s="380" t="str">
        <f t="shared" si="104"/>
        <v/>
      </c>
      <c r="K116" s="26" t="str">
        <f t="shared" si="104"/>
        <v/>
      </c>
      <c r="L116" s="378" t="str">
        <f t="shared" si="104"/>
        <v/>
      </c>
      <c r="M116" s="379" t="str">
        <f t="shared" si="104"/>
        <v/>
      </c>
      <c r="N116" s="380" t="str">
        <f t="shared" si="105"/>
        <v/>
      </c>
      <c r="O116" s="26" t="str">
        <f t="shared" si="105"/>
        <v/>
      </c>
      <c r="P116" s="378" t="str">
        <f t="shared" si="105"/>
        <v/>
      </c>
      <c r="Q116" s="379" t="str">
        <f t="shared" si="105"/>
        <v/>
      </c>
      <c r="R116" s="380" t="str">
        <f t="shared" si="105"/>
        <v/>
      </c>
      <c r="S116" s="26" t="str">
        <f t="shared" si="105"/>
        <v/>
      </c>
      <c r="T116" s="378" t="str">
        <f t="shared" si="105"/>
        <v/>
      </c>
      <c r="U116" s="379" t="str">
        <f t="shared" si="105"/>
        <v/>
      </c>
      <c r="V116" s="380" t="str">
        <f t="shared" si="105"/>
        <v/>
      </c>
      <c r="W116" s="26" t="str">
        <f t="shared" si="105"/>
        <v/>
      </c>
      <c r="X116" s="378" t="str">
        <f t="shared" si="106"/>
        <v/>
      </c>
      <c r="Y116" s="379" t="str">
        <f t="shared" si="106"/>
        <v/>
      </c>
      <c r="Z116" s="380" t="str">
        <f t="shared" si="106"/>
        <v/>
      </c>
      <c r="AA116" s="26" t="str">
        <f t="shared" si="106"/>
        <v/>
      </c>
      <c r="AB116" s="378" t="str">
        <f t="shared" si="106"/>
        <v/>
      </c>
      <c r="AC116" s="379" t="str">
        <f t="shared" si="106"/>
        <v/>
      </c>
      <c r="AD116" s="380" t="str">
        <f t="shared" si="106"/>
        <v/>
      </c>
      <c r="AE116" s="26" t="str">
        <f t="shared" si="106"/>
        <v/>
      </c>
      <c r="AF116" s="378" t="str">
        <f t="shared" si="106"/>
        <v/>
      </c>
      <c r="AG116" s="379" t="str">
        <f t="shared" si="106"/>
        <v/>
      </c>
      <c r="AH116" s="380" t="str">
        <f t="shared" si="107"/>
        <v/>
      </c>
      <c r="AI116" s="26" t="str">
        <f t="shared" si="107"/>
        <v/>
      </c>
      <c r="AJ116" s="378" t="str">
        <f t="shared" si="107"/>
        <v/>
      </c>
      <c r="AK116" s="379" t="str">
        <f t="shared" si="107"/>
        <v/>
      </c>
      <c r="AL116" s="380" t="str">
        <f t="shared" si="107"/>
        <v/>
      </c>
      <c r="AM116" s="26" t="str">
        <f t="shared" si="107"/>
        <v/>
      </c>
      <c r="AN116" s="378" t="str">
        <f t="shared" si="107"/>
        <v/>
      </c>
      <c r="AO116" s="379" t="str">
        <f t="shared" si="107"/>
        <v/>
      </c>
      <c r="AP116" s="380" t="str">
        <f t="shared" si="107"/>
        <v/>
      </c>
      <c r="AQ116" s="26" t="str">
        <f t="shared" si="107"/>
        <v/>
      </c>
      <c r="AR116" s="378" t="str">
        <f t="shared" si="108"/>
        <v/>
      </c>
      <c r="AS116" s="379" t="str">
        <f t="shared" si="108"/>
        <v/>
      </c>
      <c r="AT116" s="380" t="str">
        <f t="shared" si="108"/>
        <v/>
      </c>
      <c r="AU116" s="26" t="str">
        <f t="shared" si="108"/>
        <v/>
      </c>
      <c r="AV116" s="378" t="str">
        <f t="shared" si="108"/>
        <v/>
      </c>
      <c r="AW116" s="379" t="str">
        <f t="shared" si="108"/>
        <v/>
      </c>
      <c r="AX116" s="380" t="str">
        <f t="shared" si="108"/>
        <v/>
      </c>
      <c r="AY116" s="26" t="str">
        <f t="shared" si="108"/>
        <v/>
      </c>
      <c r="AZ116" s="378" t="str">
        <f t="shared" si="108"/>
        <v/>
      </c>
      <c r="BA116" s="379" t="str">
        <f t="shared" si="108"/>
        <v/>
      </c>
      <c r="BB116" s="380" t="str">
        <f t="shared" si="109"/>
        <v/>
      </c>
      <c r="BC116" s="26" t="str">
        <f t="shared" si="109"/>
        <v/>
      </c>
      <c r="BD116" s="378" t="str">
        <f t="shared" si="109"/>
        <v/>
      </c>
      <c r="BE116" s="379" t="str">
        <f t="shared" si="109"/>
        <v/>
      </c>
      <c r="BF116" s="380" t="str">
        <f t="shared" si="109"/>
        <v/>
      </c>
      <c r="BG116" s="26" t="str">
        <f t="shared" si="109"/>
        <v/>
      </c>
      <c r="BH116" s="378" t="str">
        <f t="shared" si="109"/>
        <v/>
      </c>
      <c r="BI116" s="379" t="str">
        <f t="shared" si="109"/>
        <v/>
      </c>
      <c r="BJ116" s="380" t="str">
        <f t="shared" si="109"/>
        <v/>
      </c>
      <c r="BK116" s="26" t="str">
        <f t="shared" si="109"/>
        <v/>
      </c>
      <c r="BL116" s="378" t="str">
        <f t="shared" si="110"/>
        <v/>
      </c>
      <c r="BM116" s="379" t="str">
        <f t="shared" si="110"/>
        <v/>
      </c>
      <c r="BN116" s="380" t="str">
        <f t="shared" si="110"/>
        <v/>
      </c>
      <c r="BO116" s="26" t="str">
        <f t="shared" si="110"/>
        <v/>
      </c>
      <c r="BP116" s="378" t="str">
        <f t="shared" si="110"/>
        <v/>
      </c>
      <c r="BQ116" s="379" t="str">
        <f t="shared" si="110"/>
        <v/>
      </c>
      <c r="BR116" s="380" t="str">
        <f t="shared" si="110"/>
        <v/>
      </c>
      <c r="BS116" s="26" t="str">
        <f t="shared" si="110"/>
        <v/>
      </c>
      <c r="BT116" s="378" t="str">
        <f t="shared" si="110"/>
        <v/>
      </c>
      <c r="BU116" s="379" t="str">
        <f t="shared" si="110"/>
        <v/>
      </c>
      <c r="BV116" s="380" t="str">
        <f t="shared" si="111"/>
        <v/>
      </c>
      <c r="BW116" s="26" t="str">
        <f t="shared" si="111"/>
        <v/>
      </c>
      <c r="BX116" s="378" t="str">
        <f t="shared" si="111"/>
        <v/>
      </c>
      <c r="BY116" s="379" t="str">
        <f t="shared" si="111"/>
        <v/>
      </c>
      <c r="BZ116" s="380" t="str">
        <f t="shared" si="111"/>
        <v/>
      </c>
      <c r="CA116" s="26" t="str">
        <f t="shared" si="111"/>
        <v/>
      </c>
      <c r="CB116" s="378" t="str">
        <f t="shared" si="111"/>
        <v/>
      </c>
      <c r="CC116" s="379" t="str">
        <f t="shared" si="111"/>
        <v/>
      </c>
      <c r="CD116" s="380" t="str">
        <f t="shared" si="111"/>
        <v/>
      </c>
      <c r="CE116" s="26" t="str">
        <f t="shared" si="111"/>
        <v/>
      </c>
    </row>
    <row r="117" spans="1:83" ht="12" customHeight="1">
      <c r="A117" s="362">
        <v>114</v>
      </c>
      <c r="B117" s="21">
        <f>IF(情報!$C115="","",情報!$C115)</f>
        <v>323</v>
      </c>
      <c r="C117" s="22" t="str">
        <f t="shared" si="95"/>
        <v/>
      </c>
      <c r="D117" s="378" t="str">
        <f t="shared" si="104"/>
        <v/>
      </c>
      <c r="E117" s="379" t="str">
        <f t="shared" si="104"/>
        <v/>
      </c>
      <c r="F117" s="380" t="str">
        <f t="shared" si="104"/>
        <v/>
      </c>
      <c r="G117" s="26" t="str">
        <f t="shared" si="104"/>
        <v/>
      </c>
      <c r="H117" s="378" t="str">
        <f t="shared" si="104"/>
        <v/>
      </c>
      <c r="I117" s="379" t="str">
        <f t="shared" si="104"/>
        <v/>
      </c>
      <c r="J117" s="380" t="str">
        <f t="shared" si="104"/>
        <v/>
      </c>
      <c r="K117" s="26" t="str">
        <f t="shared" si="104"/>
        <v/>
      </c>
      <c r="L117" s="378" t="str">
        <f t="shared" si="104"/>
        <v/>
      </c>
      <c r="M117" s="379" t="str">
        <f t="shared" si="104"/>
        <v/>
      </c>
      <c r="N117" s="380" t="str">
        <f t="shared" si="105"/>
        <v/>
      </c>
      <c r="O117" s="26" t="str">
        <f t="shared" si="105"/>
        <v/>
      </c>
      <c r="P117" s="378" t="str">
        <f t="shared" si="105"/>
        <v/>
      </c>
      <c r="Q117" s="379" t="str">
        <f t="shared" si="105"/>
        <v/>
      </c>
      <c r="R117" s="380" t="str">
        <f t="shared" si="105"/>
        <v/>
      </c>
      <c r="S117" s="26" t="str">
        <f t="shared" si="105"/>
        <v/>
      </c>
      <c r="T117" s="378" t="str">
        <f t="shared" si="105"/>
        <v/>
      </c>
      <c r="U117" s="379" t="str">
        <f t="shared" si="105"/>
        <v/>
      </c>
      <c r="V117" s="380" t="str">
        <f t="shared" si="105"/>
        <v/>
      </c>
      <c r="W117" s="26" t="str">
        <f t="shared" si="105"/>
        <v/>
      </c>
      <c r="X117" s="378" t="str">
        <f t="shared" si="106"/>
        <v/>
      </c>
      <c r="Y117" s="379" t="str">
        <f t="shared" si="106"/>
        <v/>
      </c>
      <c r="Z117" s="380" t="str">
        <f t="shared" si="106"/>
        <v/>
      </c>
      <c r="AA117" s="26" t="str">
        <f t="shared" si="106"/>
        <v/>
      </c>
      <c r="AB117" s="378" t="str">
        <f t="shared" si="106"/>
        <v/>
      </c>
      <c r="AC117" s="379" t="str">
        <f t="shared" si="106"/>
        <v/>
      </c>
      <c r="AD117" s="380" t="str">
        <f t="shared" si="106"/>
        <v/>
      </c>
      <c r="AE117" s="26" t="str">
        <f t="shared" si="106"/>
        <v/>
      </c>
      <c r="AF117" s="378" t="str">
        <f t="shared" si="106"/>
        <v/>
      </c>
      <c r="AG117" s="379" t="str">
        <f t="shared" si="106"/>
        <v/>
      </c>
      <c r="AH117" s="380" t="str">
        <f t="shared" si="107"/>
        <v/>
      </c>
      <c r="AI117" s="26" t="str">
        <f t="shared" si="107"/>
        <v/>
      </c>
      <c r="AJ117" s="378" t="str">
        <f t="shared" si="107"/>
        <v/>
      </c>
      <c r="AK117" s="379" t="str">
        <f t="shared" si="107"/>
        <v/>
      </c>
      <c r="AL117" s="380" t="str">
        <f t="shared" si="107"/>
        <v/>
      </c>
      <c r="AM117" s="26" t="str">
        <f t="shared" si="107"/>
        <v/>
      </c>
      <c r="AN117" s="378" t="str">
        <f t="shared" si="107"/>
        <v/>
      </c>
      <c r="AO117" s="379" t="str">
        <f t="shared" si="107"/>
        <v/>
      </c>
      <c r="AP117" s="380" t="str">
        <f t="shared" si="107"/>
        <v/>
      </c>
      <c r="AQ117" s="26" t="str">
        <f t="shared" si="107"/>
        <v/>
      </c>
      <c r="AR117" s="378" t="str">
        <f t="shared" si="108"/>
        <v/>
      </c>
      <c r="AS117" s="379" t="str">
        <f t="shared" si="108"/>
        <v/>
      </c>
      <c r="AT117" s="380" t="str">
        <f t="shared" si="108"/>
        <v/>
      </c>
      <c r="AU117" s="26" t="str">
        <f t="shared" si="108"/>
        <v/>
      </c>
      <c r="AV117" s="378" t="str">
        <f t="shared" si="108"/>
        <v/>
      </c>
      <c r="AW117" s="379" t="str">
        <f t="shared" si="108"/>
        <v/>
      </c>
      <c r="AX117" s="380" t="str">
        <f t="shared" si="108"/>
        <v/>
      </c>
      <c r="AY117" s="26" t="str">
        <f t="shared" si="108"/>
        <v/>
      </c>
      <c r="AZ117" s="378" t="str">
        <f t="shared" si="108"/>
        <v/>
      </c>
      <c r="BA117" s="379" t="str">
        <f t="shared" si="108"/>
        <v/>
      </c>
      <c r="BB117" s="380" t="str">
        <f t="shared" si="109"/>
        <v/>
      </c>
      <c r="BC117" s="26" t="str">
        <f t="shared" si="109"/>
        <v/>
      </c>
      <c r="BD117" s="378" t="str">
        <f t="shared" si="109"/>
        <v/>
      </c>
      <c r="BE117" s="379" t="str">
        <f t="shared" si="109"/>
        <v/>
      </c>
      <c r="BF117" s="380" t="str">
        <f t="shared" si="109"/>
        <v/>
      </c>
      <c r="BG117" s="26" t="str">
        <f t="shared" si="109"/>
        <v/>
      </c>
      <c r="BH117" s="378" t="str">
        <f t="shared" si="109"/>
        <v/>
      </c>
      <c r="BI117" s="379" t="str">
        <f t="shared" si="109"/>
        <v/>
      </c>
      <c r="BJ117" s="380" t="str">
        <f t="shared" si="109"/>
        <v/>
      </c>
      <c r="BK117" s="26" t="str">
        <f t="shared" si="109"/>
        <v/>
      </c>
      <c r="BL117" s="378" t="str">
        <f t="shared" si="110"/>
        <v/>
      </c>
      <c r="BM117" s="379" t="str">
        <f t="shared" si="110"/>
        <v/>
      </c>
      <c r="BN117" s="380" t="str">
        <f t="shared" si="110"/>
        <v/>
      </c>
      <c r="BO117" s="26" t="str">
        <f t="shared" si="110"/>
        <v/>
      </c>
      <c r="BP117" s="378" t="str">
        <f t="shared" si="110"/>
        <v/>
      </c>
      <c r="BQ117" s="379" t="str">
        <f t="shared" si="110"/>
        <v/>
      </c>
      <c r="BR117" s="380" t="str">
        <f t="shared" si="110"/>
        <v/>
      </c>
      <c r="BS117" s="26" t="str">
        <f t="shared" si="110"/>
        <v/>
      </c>
      <c r="BT117" s="378" t="str">
        <f t="shared" si="110"/>
        <v/>
      </c>
      <c r="BU117" s="379" t="str">
        <f t="shared" si="110"/>
        <v/>
      </c>
      <c r="BV117" s="380" t="str">
        <f t="shared" si="111"/>
        <v/>
      </c>
      <c r="BW117" s="26" t="str">
        <f t="shared" si="111"/>
        <v/>
      </c>
      <c r="BX117" s="378" t="str">
        <f t="shared" si="111"/>
        <v/>
      </c>
      <c r="BY117" s="379" t="str">
        <f t="shared" si="111"/>
        <v/>
      </c>
      <c r="BZ117" s="380" t="str">
        <f t="shared" si="111"/>
        <v/>
      </c>
      <c r="CA117" s="26" t="str">
        <f t="shared" si="111"/>
        <v/>
      </c>
      <c r="CB117" s="378" t="str">
        <f t="shared" si="111"/>
        <v/>
      </c>
      <c r="CC117" s="379" t="str">
        <f t="shared" si="111"/>
        <v/>
      </c>
      <c r="CD117" s="380" t="str">
        <f t="shared" si="111"/>
        <v/>
      </c>
      <c r="CE117" s="26" t="str">
        <f t="shared" si="111"/>
        <v/>
      </c>
    </row>
    <row r="118" spans="1:83" ht="12" customHeight="1">
      <c r="A118" s="362">
        <v>115</v>
      </c>
      <c r="B118" s="21">
        <f>IF(情報!$C116="","",情報!$C116)</f>
        <v>324</v>
      </c>
      <c r="C118" s="22" t="str">
        <f t="shared" si="95"/>
        <v/>
      </c>
      <c r="D118" s="378" t="str">
        <f t="shared" si="104"/>
        <v/>
      </c>
      <c r="E118" s="379" t="str">
        <f t="shared" si="104"/>
        <v/>
      </c>
      <c r="F118" s="380" t="str">
        <f t="shared" si="104"/>
        <v/>
      </c>
      <c r="G118" s="26" t="str">
        <f t="shared" si="104"/>
        <v/>
      </c>
      <c r="H118" s="378" t="str">
        <f t="shared" si="104"/>
        <v/>
      </c>
      <c r="I118" s="379" t="str">
        <f t="shared" si="104"/>
        <v/>
      </c>
      <c r="J118" s="380" t="str">
        <f t="shared" si="104"/>
        <v/>
      </c>
      <c r="K118" s="26" t="str">
        <f t="shared" si="104"/>
        <v/>
      </c>
      <c r="L118" s="378" t="str">
        <f t="shared" si="104"/>
        <v/>
      </c>
      <c r="M118" s="379" t="str">
        <f t="shared" si="104"/>
        <v/>
      </c>
      <c r="N118" s="380" t="str">
        <f t="shared" si="105"/>
        <v/>
      </c>
      <c r="O118" s="26" t="str">
        <f t="shared" si="105"/>
        <v/>
      </c>
      <c r="P118" s="378" t="str">
        <f t="shared" si="105"/>
        <v/>
      </c>
      <c r="Q118" s="379" t="str">
        <f t="shared" si="105"/>
        <v/>
      </c>
      <c r="R118" s="380" t="str">
        <f t="shared" si="105"/>
        <v/>
      </c>
      <c r="S118" s="26" t="str">
        <f t="shared" si="105"/>
        <v/>
      </c>
      <c r="T118" s="378" t="str">
        <f t="shared" si="105"/>
        <v/>
      </c>
      <c r="U118" s="379" t="str">
        <f t="shared" si="105"/>
        <v/>
      </c>
      <c r="V118" s="380" t="str">
        <f t="shared" si="105"/>
        <v/>
      </c>
      <c r="W118" s="26" t="str">
        <f t="shared" si="105"/>
        <v/>
      </c>
      <c r="X118" s="378" t="str">
        <f t="shared" si="106"/>
        <v/>
      </c>
      <c r="Y118" s="379" t="str">
        <f t="shared" si="106"/>
        <v/>
      </c>
      <c r="Z118" s="380" t="str">
        <f t="shared" si="106"/>
        <v/>
      </c>
      <c r="AA118" s="26" t="str">
        <f t="shared" si="106"/>
        <v/>
      </c>
      <c r="AB118" s="378" t="str">
        <f t="shared" si="106"/>
        <v/>
      </c>
      <c r="AC118" s="379" t="str">
        <f t="shared" si="106"/>
        <v/>
      </c>
      <c r="AD118" s="380" t="str">
        <f t="shared" si="106"/>
        <v/>
      </c>
      <c r="AE118" s="26" t="str">
        <f t="shared" si="106"/>
        <v/>
      </c>
      <c r="AF118" s="378" t="str">
        <f t="shared" si="106"/>
        <v/>
      </c>
      <c r="AG118" s="379" t="str">
        <f t="shared" si="106"/>
        <v/>
      </c>
      <c r="AH118" s="380" t="str">
        <f t="shared" si="107"/>
        <v/>
      </c>
      <c r="AI118" s="26" t="str">
        <f t="shared" si="107"/>
        <v/>
      </c>
      <c r="AJ118" s="378" t="str">
        <f t="shared" si="107"/>
        <v/>
      </c>
      <c r="AK118" s="379" t="str">
        <f t="shared" si="107"/>
        <v/>
      </c>
      <c r="AL118" s="380" t="str">
        <f t="shared" si="107"/>
        <v/>
      </c>
      <c r="AM118" s="26" t="str">
        <f t="shared" si="107"/>
        <v/>
      </c>
      <c r="AN118" s="378" t="str">
        <f t="shared" si="107"/>
        <v/>
      </c>
      <c r="AO118" s="379" t="str">
        <f t="shared" si="107"/>
        <v/>
      </c>
      <c r="AP118" s="380" t="str">
        <f t="shared" si="107"/>
        <v/>
      </c>
      <c r="AQ118" s="26" t="str">
        <f t="shared" si="107"/>
        <v/>
      </c>
      <c r="AR118" s="378" t="str">
        <f t="shared" si="108"/>
        <v/>
      </c>
      <c r="AS118" s="379" t="str">
        <f t="shared" si="108"/>
        <v/>
      </c>
      <c r="AT118" s="380" t="str">
        <f t="shared" si="108"/>
        <v/>
      </c>
      <c r="AU118" s="26" t="str">
        <f t="shared" si="108"/>
        <v/>
      </c>
      <c r="AV118" s="378" t="str">
        <f t="shared" si="108"/>
        <v/>
      </c>
      <c r="AW118" s="379" t="str">
        <f t="shared" si="108"/>
        <v/>
      </c>
      <c r="AX118" s="380" t="str">
        <f t="shared" si="108"/>
        <v/>
      </c>
      <c r="AY118" s="26" t="str">
        <f t="shared" si="108"/>
        <v/>
      </c>
      <c r="AZ118" s="378" t="str">
        <f t="shared" si="108"/>
        <v/>
      </c>
      <c r="BA118" s="379" t="str">
        <f t="shared" si="108"/>
        <v/>
      </c>
      <c r="BB118" s="380" t="str">
        <f t="shared" si="109"/>
        <v/>
      </c>
      <c r="BC118" s="26" t="str">
        <f t="shared" si="109"/>
        <v/>
      </c>
      <c r="BD118" s="378" t="str">
        <f t="shared" si="109"/>
        <v/>
      </c>
      <c r="BE118" s="379" t="str">
        <f t="shared" si="109"/>
        <v/>
      </c>
      <c r="BF118" s="380" t="str">
        <f t="shared" si="109"/>
        <v/>
      </c>
      <c r="BG118" s="26" t="str">
        <f t="shared" si="109"/>
        <v/>
      </c>
      <c r="BH118" s="378" t="str">
        <f t="shared" si="109"/>
        <v/>
      </c>
      <c r="BI118" s="379" t="str">
        <f t="shared" si="109"/>
        <v/>
      </c>
      <c r="BJ118" s="380" t="str">
        <f t="shared" si="109"/>
        <v/>
      </c>
      <c r="BK118" s="26" t="str">
        <f t="shared" si="109"/>
        <v/>
      </c>
      <c r="BL118" s="378" t="str">
        <f t="shared" si="110"/>
        <v/>
      </c>
      <c r="BM118" s="379" t="str">
        <f t="shared" si="110"/>
        <v/>
      </c>
      <c r="BN118" s="380" t="str">
        <f t="shared" si="110"/>
        <v/>
      </c>
      <c r="BO118" s="26" t="str">
        <f t="shared" si="110"/>
        <v/>
      </c>
      <c r="BP118" s="378" t="str">
        <f t="shared" si="110"/>
        <v/>
      </c>
      <c r="BQ118" s="379" t="str">
        <f t="shared" si="110"/>
        <v/>
      </c>
      <c r="BR118" s="380" t="str">
        <f t="shared" si="110"/>
        <v/>
      </c>
      <c r="BS118" s="26" t="str">
        <f t="shared" si="110"/>
        <v/>
      </c>
      <c r="BT118" s="378" t="str">
        <f t="shared" si="110"/>
        <v/>
      </c>
      <c r="BU118" s="379" t="str">
        <f t="shared" si="110"/>
        <v/>
      </c>
      <c r="BV118" s="380" t="str">
        <f t="shared" si="111"/>
        <v/>
      </c>
      <c r="BW118" s="26" t="str">
        <f t="shared" si="111"/>
        <v/>
      </c>
      <c r="BX118" s="378" t="str">
        <f t="shared" si="111"/>
        <v/>
      </c>
      <c r="BY118" s="379" t="str">
        <f t="shared" si="111"/>
        <v/>
      </c>
      <c r="BZ118" s="380" t="str">
        <f t="shared" si="111"/>
        <v/>
      </c>
      <c r="CA118" s="26" t="str">
        <f t="shared" si="111"/>
        <v/>
      </c>
      <c r="CB118" s="378" t="str">
        <f t="shared" si="111"/>
        <v/>
      </c>
      <c r="CC118" s="379" t="str">
        <f t="shared" si="111"/>
        <v/>
      </c>
      <c r="CD118" s="380" t="str">
        <f t="shared" si="111"/>
        <v/>
      </c>
      <c r="CE118" s="26" t="str">
        <f t="shared" si="111"/>
        <v/>
      </c>
    </row>
    <row r="119" spans="1:83" ht="12" customHeight="1">
      <c r="A119" s="362">
        <v>116</v>
      </c>
      <c r="B119" s="27">
        <f>IF(情報!$C117="","",情報!$C117)</f>
        <v>325</v>
      </c>
      <c r="C119" s="28" t="str">
        <f t="shared" si="95"/>
        <v/>
      </c>
      <c r="D119" s="384" t="str">
        <f t="shared" si="104"/>
        <v/>
      </c>
      <c r="E119" s="385" t="str">
        <f t="shared" si="104"/>
        <v/>
      </c>
      <c r="F119" s="386" t="str">
        <f t="shared" si="104"/>
        <v/>
      </c>
      <c r="G119" s="32" t="str">
        <f t="shared" si="104"/>
        <v/>
      </c>
      <c r="H119" s="384" t="str">
        <f t="shared" si="104"/>
        <v/>
      </c>
      <c r="I119" s="385" t="str">
        <f t="shared" si="104"/>
        <v/>
      </c>
      <c r="J119" s="386" t="str">
        <f t="shared" si="104"/>
        <v/>
      </c>
      <c r="K119" s="32" t="str">
        <f t="shared" si="104"/>
        <v/>
      </c>
      <c r="L119" s="384" t="str">
        <f t="shared" si="104"/>
        <v/>
      </c>
      <c r="M119" s="385" t="str">
        <f t="shared" si="104"/>
        <v/>
      </c>
      <c r="N119" s="386" t="str">
        <f t="shared" si="105"/>
        <v/>
      </c>
      <c r="O119" s="32" t="str">
        <f t="shared" si="105"/>
        <v/>
      </c>
      <c r="P119" s="384" t="str">
        <f t="shared" si="105"/>
        <v/>
      </c>
      <c r="Q119" s="385" t="str">
        <f t="shared" si="105"/>
        <v/>
      </c>
      <c r="R119" s="386" t="str">
        <f t="shared" si="105"/>
        <v/>
      </c>
      <c r="S119" s="32" t="str">
        <f t="shared" si="105"/>
        <v/>
      </c>
      <c r="T119" s="384" t="str">
        <f t="shared" si="105"/>
        <v/>
      </c>
      <c r="U119" s="385" t="str">
        <f t="shared" si="105"/>
        <v/>
      </c>
      <c r="V119" s="386" t="str">
        <f t="shared" si="105"/>
        <v/>
      </c>
      <c r="W119" s="32" t="str">
        <f t="shared" si="105"/>
        <v/>
      </c>
      <c r="X119" s="384" t="str">
        <f t="shared" si="106"/>
        <v/>
      </c>
      <c r="Y119" s="385" t="str">
        <f t="shared" si="106"/>
        <v/>
      </c>
      <c r="Z119" s="386" t="str">
        <f t="shared" si="106"/>
        <v/>
      </c>
      <c r="AA119" s="32" t="str">
        <f t="shared" si="106"/>
        <v/>
      </c>
      <c r="AB119" s="384" t="str">
        <f t="shared" si="106"/>
        <v/>
      </c>
      <c r="AC119" s="385" t="str">
        <f t="shared" si="106"/>
        <v/>
      </c>
      <c r="AD119" s="386" t="str">
        <f t="shared" si="106"/>
        <v/>
      </c>
      <c r="AE119" s="32" t="str">
        <f t="shared" si="106"/>
        <v/>
      </c>
      <c r="AF119" s="384" t="str">
        <f t="shared" si="106"/>
        <v/>
      </c>
      <c r="AG119" s="385" t="str">
        <f t="shared" si="106"/>
        <v/>
      </c>
      <c r="AH119" s="386" t="str">
        <f t="shared" si="107"/>
        <v/>
      </c>
      <c r="AI119" s="32" t="str">
        <f t="shared" si="107"/>
        <v/>
      </c>
      <c r="AJ119" s="384" t="str">
        <f t="shared" si="107"/>
        <v/>
      </c>
      <c r="AK119" s="385" t="str">
        <f t="shared" si="107"/>
        <v/>
      </c>
      <c r="AL119" s="386" t="str">
        <f t="shared" si="107"/>
        <v/>
      </c>
      <c r="AM119" s="32" t="str">
        <f t="shared" si="107"/>
        <v/>
      </c>
      <c r="AN119" s="384" t="str">
        <f t="shared" si="107"/>
        <v/>
      </c>
      <c r="AO119" s="385" t="str">
        <f t="shared" si="107"/>
        <v/>
      </c>
      <c r="AP119" s="386" t="str">
        <f t="shared" si="107"/>
        <v/>
      </c>
      <c r="AQ119" s="32" t="str">
        <f t="shared" si="107"/>
        <v/>
      </c>
      <c r="AR119" s="384" t="str">
        <f t="shared" si="108"/>
        <v/>
      </c>
      <c r="AS119" s="385" t="str">
        <f t="shared" si="108"/>
        <v/>
      </c>
      <c r="AT119" s="386" t="str">
        <f t="shared" si="108"/>
        <v/>
      </c>
      <c r="AU119" s="32" t="str">
        <f t="shared" si="108"/>
        <v/>
      </c>
      <c r="AV119" s="384" t="str">
        <f t="shared" si="108"/>
        <v/>
      </c>
      <c r="AW119" s="385" t="str">
        <f t="shared" si="108"/>
        <v/>
      </c>
      <c r="AX119" s="386" t="str">
        <f t="shared" si="108"/>
        <v/>
      </c>
      <c r="AY119" s="32" t="str">
        <f t="shared" si="108"/>
        <v/>
      </c>
      <c r="AZ119" s="384" t="str">
        <f t="shared" si="108"/>
        <v/>
      </c>
      <c r="BA119" s="385" t="str">
        <f t="shared" si="108"/>
        <v/>
      </c>
      <c r="BB119" s="386" t="str">
        <f t="shared" si="109"/>
        <v/>
      </c>
      <c r="BC119" s="32" t="str">
        <f t="shared" si="109"/>
        <v/>
      </c>
      <c r="BD119" s="384" t="str">
        <f t="shared" si="109"/>
        <v/>
      </c>
      <c r="BE119" s="385" t="str">
        <f t="shared" si="109"/>
        <v/>
      </c>
      <c r="BF119" s="386" t="str">
        <f t="shared" si="109"/>
        <v/>
      </c>
      <c r="BG119" s="32" t="str">
        <f t="shared" si="109"/>
        <v/>
      </c>
      <c r="BH119" s="384" t="str">
        <f t="shared" si="109"/>
        <v/>
      </c>
      <c r="BI119" s="385" t="str">
        <f t="shared" si="109"/>
        <v/>
      </c>
      <c r="BJ119" s="386" t="str">
        <f t="shared" si="109"/>
        <v/>
      </c>
      <c r="BK119" s="32" t="str">
        <f t="shared" si="109"/>
        <v/>
      </c>
      <c r="BL119" s="384" t="str">
        <f t="shared" si="110"/>
        <v/>
      </c>
      <c r="BM119" s="385" t="str">
        <f t="shared" si="110"/>
        <v/>
      </c>
      <c r="BN119" s="386" t="str">
        <f t="shared" si="110"/>
        <v/>
      </c>
      <c r="BO119" s="32" t="str">
        <f t="shared" si="110"/>
        <v/>
      </c>
      <c r="BP119" s="384" t="str">
        <f t="shared" si="110"/>
        <v/>
      </c>
      <c r="BQ119" s="385" t="str">
        <f t="shared" si="110"/>
        <v/>
      </c>
      <c r="BR119" s="386" t="str">
        <f t="shared" si="110"/>
        <v/>
      </c>
      <c r="BS119" s="32" t="str">
        <f t="shared" si="110"/>
        <v/>
      </c>
      <c r="BT119" s="384" t="str">
        <f t="shared" si="110"/>
        <v/>
      </c>
      <c r="BU119" s="385" t="str">
        <f t="shared" si="110"/>
        <v/>
      </c>
      <c r="BV119" s="386" t="str">
        <f t="shared" si="111"/>
        <v/>
      </c>
      <c r="BW119" s="32" t="str">
        <f t="shared" si="111"/>
        <v/>
      </c>
      <c r="BX119" s="384" t="str">
        <f t="shared" si="111"/>
        <v/>
      </c>
      <c r="BY119" s="385" t="str">
        <f t="shared" si="111"/>
        <v/>
      </c>
      <c r="BZ119" s="386" t="str">
        <f t="shared" si="111"/>
        <v/>
      </c>
      <c r="CA119" s="32" t="str">
        <f t="shared" si="111"/>
        <v/>
      </c>
      <c r="CB119" s="384" t="str">
        <f t="shared" si="111"/>
        <v/>
      </c>
      <c r="CC119" s="385" t="str">
        <f t="shared" si="111"/>
        <v/>
      </c>
      <c r="CD119" s="386" t="str">
        <f t="shared" si="111"/>
        <v/>
      </c>
      <c r="CE119" s="32" t="str">
        <f t="shared" si="111"/>
        <v/>
      </c>
    </row>
    <row r="120" spans="1:83" ht="12" customHeight="1">
      <c r="A120" s="362">
        <v>117</v>
      </c>
      <c r="B120" s="33">
        <f>IF(情報!$C118="","",情報!$C118)</f>
        <v>326</v>
      </c>
      <c r="C120" s="34" t="str">
        <f t="shared" si="95"/>
        <v/>
      </c>
      <c r="D120" s="390" t="str">
        <f t="shared" si="104"/>
        <v/>
      </c>
      <c r="E120" s="391" t="str">
        <f t="shared" si="104"/>
        <v/>
      </c>
      <c r="F120" s="392" t="str">
        <f t="shared" si="104"/>
        <v/>
      </c>
      <c r="G120" s="38" t="str">
        <f t="shared" si="104"/>
        <v/>
      </c>
      <c r="H120" s="390" t="str">
        <f t="shared" si="104"/>
        <v/>
      </c>
      <c r="I120" s="391" t="str">
        <f t="shared" si="104"/>
        <v/>
      </c>
      <c r="J120" s="392" t="str">
        <f t="shared" si="104"/>
        <v/>
      </c>
      <c r="K120" s="38" t="str">
        <f t="shared" si="104"/>
        <v/>
      </c>
      <c r="L120" s="390" t="str">
        <f t="shared" si="104"/>
        <v/>
      </c>
      <c r="M120" s="391" t="str">
        <f t="shared" si="104"/>
        <v/>
      </c>
      <c r="N120" s="392" t="str">
        <f t="shared" si="105"/>
        <v/>
      </c>
      <c r="O120" s="38" t="str">
        <f t="shared" si="105"/>
        <v/>
      </c>
      <c r="P120" s="390" t="str">
        <f t="shared" si="105"/>
        <v/>
      </c>
      <c r="Q120" s="391" t="str">
        <f t="shared" si="105"/>
        <v/>
      </c>
      <c r="R120" s="392" t="str">
        <f t="shared" si="105"/>
        <v/>
      </c>
      <c r="S120" s="38" t="str">
        <f t="shared" si="105"/>
        <v/>
      </c>
      <c r="T120" s="390" t="str">
        <f t="shared" si="105"/>
        <v/>
      </c>
      <c r="U120" s="391" t="str">
        <f t="shared" si="105"/>
        <v/>
      </c>
      <c r="V120" s="392" t="str">
        <f t="shared" si="105"/>
        <v/>
      </c>
      <c r="W120" s="38" t="str">
        <f t="shared" si="105"/>
        <v/>
      </c>
      <c r="X120" s="390" t="str">
        <f t="shared" si="106"/>
        <v/>
      </c>
      <c r="Y120" s="391" t="str">
        <f t="shared" si="106"/>
        <v/>
      </c>
      <c r="Z120" s="392" t="str">
        <f t="shared" si="106"/>
        <v/>
      </c>
      <c r="AA120" s="38" t="str">
        <f t="shared" si="106"/>
        <v/>
      </c>
      <c r="AB120" s="390" t="str">
        <f t="shared" si="106"/>
        <v/>
      </c>
      <c r="AC120" s="391" t="str">
        <f t="shared" si="106"/>
        <v/>
      </c>
      <c r="AD120" s="392" t="str">
        <f t="shared" si="106"/>
        <v/>
      </c>
      <c r="AE120" s="38" t="str">
        <f t="shared" si="106"/>
        <v/>
      </c>
      <c r="AF120" s="390" t="str">
        <f t="shared" si="106"/>
        <v/>
      </c>
      <c r="AG120" s="391" t="str">
        <f t="shared" si="106"/>
        <v/>
      </c>
      <c r="AH120" s="392" t="str">
        <f t="shared" si="107"/>
        <v/>
      </c>
      <c r="AI120" s="38" t="str">
        <f t="shared" si="107"/>
        <v/>
      </c>
      <c r="AJ120" s="390" t="str">
        <f t="shared" si="107"/>
        <v/>
      </c>
      <c r="AK120" s="391" t="str">
        <f t="shared" si="107"/>
        <v/>
      </c>
      <c r="AL120" s="392" t="str">
        <f t="shared" si="107"/>
        <v/>
      </c>
      <c r="AM120" s="38" t="str">
        <f t="shared" si="107"/>
        <v/>
      </c>
      <c r="AN120" s="390" t="str">
        <f t="shared" si="107"/>
        <v/>
      </c>
      <c r="AO120" s="391" t="str">
        <f t="shared" si="107"/>
        <v/>
      </c>
      <c r="AP120" s="392" t="str">
        <f t="shared" si="107"/>
        <v/>
      </c>
      <c r="AQ120" s="38" t="str">
        <f t="shared" si="107"/>
        <v/>
      </c>
      <c r="AR120" s="390" t="str">
        <f t="shared" si="108"/>
        <v/>
      </c>
      <c r="AS120" s="391" t="str">
        <f t="shared" si="108"/>
        <v/>
      </c>
      <c r="AT120" s="392" t="str">
        <f t="shared" si="108"/>
        <v/>
      </c>
      <c r="AU120" s="38" t="str">
        <f t="shared" si="108"/>
        <v/>
      </c>
      <c r="AV120" s="390" t="str">
        <f t="shared" si="108"/>
        <v/>
      </c>
      <c r="AW120" s="391" t="str">
        <f t="shared" si="108"/>
        <v/>
      </c>
      <c r="AX120" s="392" t="str">
        <f t="shared" si="108"/>
        <v/>
      </c>
      <c r="AY120" s="38" t="str">
        <f t="shared" si="108"/>
        <v/>
      </c>
      <c r="AZ120" s="390" t="str">
        <f t="shared" si="108"/>
        <v/>
      </c>
      <c r="BA120" s="391" t="str">
        <f t="shared" si="108"/>
        <v/>
      </c>
      <c r="BB120" s="392" t="str">
        <f t="shared" si="109"/>
        <v/>
      </c>
      <c r="BC120" s="38" t="str">
        <f t="shared" si="109"/>
        <v/>
      </c>
      <c r="BD120" s="390" t="str">
        <f t="shared" si="109"/>
        <v/>
      </c>
      <c r="BE120" s="391" t="str">
        <f t="shared" si="109"/>
        <v/>
      </c>
      <c r="BF120" s="392" t="str">
        <f t="shared" si="109"/>
        <v/>
      </c>
      <c r="BG120" s="38" t="str">
        <f t="shared" si="109"/>
        <v/>
      </c>
      <c r="BH120" s="390" t="str">
        <f t="shared" si="109"/>
        <v/>
      </c>
      <c r="BI120" s="391" t="str">
        <f t="shared" si="109"/>
        <v/>
      </c>
      <c r="BJ120" s="392" t="str">
        <f t="shared" si="109"/>
        <v/>
      </c>
      <c r="BK120" s="38" t="str">
        <f t="shared" si="109"/>
        <v/>
      </c>
      <c r="BL120" s="390" t="str">
        <f t="shared" si="110"/>
        <v/>
      </c>
      <c r="BM120" s="391" t="str">
        <f t="shared" si="110"/>
        <v/>
      </c>
      <c r="BN120" s="392" t="str">
        <f t="shared" si="110"/>
        <v/>
      </c>
      <c r="BO120" s="38" t="str">
        <f t="shared" si="110"/>
        <v/>
      </c>
      <c r="BP120" s="390" t="str">
        <f t="shared" si="110"/>
        <v/>
      </c>
      <c r="BQ120" s="391" t="str">
        <f t="shared" si="110"/>
        <v/>
      </c>
      <c r="BR120" s="392" t="str">
        <f t="shared" si="110"/>
        <v/>
      </c>
      <c r="BS120" s="38" t="str">
        <f t="shared" si="110"/>
        <v/>
      </c>
      <c r="BT120" s="390" t="str">
        <f t="shared" si="110"/>
        <v/>
      </c>
      <c r="BU120" s="391" t="str">
        <f t="shared" si="110"/>
        <v/>
      </c>
      <c r="BV120" s="392" t="str">
        <f t="shared" si="111"/>
        <v/>
      </c>
      <c r="BW120" s="38" t="str">
        <f t="shared" si="111"/>
        <v/>
      </c>
      <c r="BX120" s="390" t="str">
        <f t="shared" si="111"/>
        <v/>
      </c>
      <c r="BY120" s="391" t="str">
        <f t="shared" si="111"/>
        <v/>
      </c>
      <c r="BZ120" s="392" t="str">
        <f t="shared" si="111"/>
        <v/>
      </c>
      <c r="CA120" s="38" t="str">
        <f t="shared" si="111"/>
        <v/>
      </c>
      <c r="CB120" s="390" t="str">
        <f t="shared" si="111"/>
        <v/>
      </c>
      <c r="CC120" s="391" t="str">
        <f t="shared" si="111"/>
        <v/>
      </c>
      <c r="CD120" s="392" t="str">
        <f t="shared" si="111"/>
        <v/>
      </c>
      <c r="CE120" s="38" t="str">
        <f t="shared" si="111"/>
        <v/>
      </c>
    </row>
    <row r="121" spans="1:83" ht="12" customHeight="1">
      <c r="A121" s="362">
        <v>118</v>
      </c>
      <c r="B121" s="21">
        <f>IF(情報!$C119="","",情報!$C119)</f>
        <v>327</v>
      </c>
      <c r="C121" s="22" t="str">
        <f t="shared" si="95"/>
        <v/>
      </c>
      <c r="D121" s="378" t="str">
        <f t="shared" si="104"/>
        <v/>
      </c>
      <c r="E121" s="379" t="str">
        <f t="shared" si="104"/>
        <v/>
      </c>
      <c r="F121" s="380" t="str">
        <f t="shared" si="104"/>
        <v/>
      </c>
      <c r="G121" s="26" t="str">
        <f t="shared" si="104"/>
        <v/>
      </c>
      <c r="H121" s="378" t="str">
        <f t="shared" si="104"/>
        <v/>
      </c>
      <c r="I121" s="379" t="str">
        <f t="shared" si="104"/>
        <v/>
      </c>
      <c r="J121" s="380" t="str">
        <f t="shared" si="104"/>
        <v/>
      </c>
      <c r="K121" s="26" t="str">
        <f t="shared" si="104"/>
        <v/>
      </c>
      <c r="L121" s="378" t="str">
        <f t="shared" si="104"/>
        <v/>
      </c>
      <c r="M121" s="379" t="str">
        <f t="shared" si="104"/>
        <v/>
      </c>
      <c r="N121" s="380" t="str">
        <f t="shared" si="105"/>
        <v/>
      </c>
      <c r="O121" s="26" t="str">
        <f t="shared" si="105"/>
        <v/>
      </c>
      <c r="P121" s="378" t="str">
        <f t="shared" si="105"/>
        <v/>
      </c>
      <c r="Q121" s="379" t="str">
        <f t="shared" si="105"/>
        <v/>
      </c>
      <c r="R121" s="380" t="str">
        <f t="shared" si="105"/>
        <v/>
      </c>
      <c r="S121" s="26" t="str">
        <f t="shared" si="105"/>
        <v/>
      </c>
      <c r="T121" s="378" t="str">
        <f t="shared" si="105"/>
        <v/>
      </c>
      <c r="U121" s="379" t="str">
        <f t="shared" si="105"/>
        <v/>
      </c>
      <c r="V121" s="380" t="str">
        <f t="shared" si="105"/>
        <v/>
      </c>
      <c r="W121" s="26" t="str">
        <f t="shared" si="105"/>
        <v/>
      </c>
      <c r="X121" s="378" t="str">
        <f t="shared" si="106"/>
        <v/>
      </c>
      <c r="Y121" s="379" t="str">
        <f t="shared" si="106"/>
        <v/>
      </c>
      <c r="Z121" s="380" t="str">
        <f t="shared" si="106"/>
        <v/>
      </c>
      <c r="AA121" s="26" t="str">
        <f t="shared" si="106"/>
        <v/>
      </c>
      <c r="AB121" s="378" t="str">
        <f t="shared" si="106"/>
        <v/>
      </c>
      <c r="AC121" s="379" t="str">
        <f t="shared" si="106"/>
        <v/>
      </c>
      <c r="AD121" s="380" t="str">
        <f t="shared" si="106"/>
        <v/>
      </c>
      <c r="AE121" s="26" t="str">
        <f t="shared" si="106"/>
        <v/>
      </c>
      <c r="AF121" s="378" t="str">
        <f t="shared" si="106"/>
        <v/>
      </c>
      <c r="AG121" s="379" t="str">
        <f t="shared" si="106"/>
        <v/>
      </c>
      <c r="AH121" s="380" t="str">
        <f t="shared" si="107"/>
        <v/>
      </c>
      <c r="AI121" s="26" t="str">
        <f t="shared" si="107"/>
        <v/>
      </c>
      <c r="AJ121" s="378" t="str">
        <f t="shared" si="107"/>
        <v/>
      </c>
      <c r="AK121" s="379" t="str">
        <f t="shared" si="107"/>
        <v/>
      </c>
      <c r="AL121" s="380" t="str">
        <f t="shared" si="107"/>
        <v/>
      </c>
      <c r="AM121" s="26" t="str">
        <f t="shared" si="107"/>
        <v/>
      </c>
      <c r="AN121" s="378" t="str">
        <f t="shared" si="107"/>
        <v/>
      </c>
      <c r="AO121" s="379" t="str">
        <f t="shared" si="107"/>
        <v/>
      </c>
      <c r="AP121" s="380" t="str">
        <f t="shared" si="107"/>
        <v/>
      </c>
      <c r="AQ121" s="26" t="str">
        <f t="shared" si="107"/>
        <v/>
      </c>
      <c r="AR121" s="378" t="str">
        <f t="shared" si="108"/>
        <v/>
      </c>
      <c r="AS121" s="379" t="str">
        <f t="shared" si="108"/>
        <v/>
      </c>
      <c r="AT121" s="380" t="str">
        <f t="shared" si="108"/>
        <v/>
      </c>
      <c r="AU121" s="26" t="str">
        <f t="shared" si="108"/>
        <v/>
      </c>
      <c r="AV121" s="378" t="str">
        <f t="shared" si="108"/>
        <v/>
      </c>
      <c r="AW121" s="379" t="str">
        <f t="shared" si="108"/>
        <v/>
      </c>
      <c r="AX121" s="380" t="str">
        <f t="shared" si="108"/>
        <v/>
      </c>
      <c r="AY121" s="26" t="str">
        <f t="shared" si="108"/>
        <v/>
      </c>
      <c r="AZ121" s="378" t="str">
        <f t="shared" si="108"/>
        <v/>
      </c>
      <c r="BA121" s="379" t="str">
        <f t="shared" si="108"/>
        <v/>
      </c>
      <c r="BB121" s="380" t="str">
        <f t="shared" si="109"/>
        <v/>
      </c>
      <c r="BC121" s="26" t="str">
        <f t="shared" si="109"/>
        <v/>
      </c>
      <c r="BD121" s="378" t="str">
        <f t="shared" si="109"/>
        <v/>
      </c>
      <c r="BE121" s="379" t="str">
        <f t="shared" si="109"/>
        <v/>
      </c>
      <c r="BF121" s="380" t="str">
        <f t="shared" si="109"/>
        <v/>
      </c>
      <c r="BG121" s="26" t="str">
        <f t="shared" si="109"/>
        <v/>
      </c>
      <c r="BH121" s="378" t="str">
        <f t="shared" si="109"/>
        <v/>
      </c>
      <c r="BI121" s="379" t="str">
        <f t="shared" si="109"/>
        <v/>
      </c>
      <c r="BJ121" s="380" t="str">
        <f t="shared" si="109"/>
        <v/>
      </c>
      <c r="BK121" s="26" t="str">
        <f t="shared" si="109"/>
        <v/>
      </c>
      <c r="BL121" s="378" t="str">
        <f t="shared" si="110"/>
        <v/>
      </c>
      <c r="BM121" s="379" t="str">
        <f t="shared" si="110"/>
        <v/>
      </c>
      <c r="BN121" s="380" t="str">
        <f t="shared" si="110"/>
        <v/>
      </c>
      <c r="BO121" s="26" t="str">
        <f t="shared" si="110"/>
        <v/>
      </c>
      <c r="BP121" s="378" t="str">
        <f t="shared" si="110"/>
        <v/>
      </c>
      <c r="BQ121" s="379" t="str">
        <f t="shared" si="110"/>
        <v/>
      </c>
      <c r="BR121" s="380" t="str">
        <f t="shared" si="110"/>
        <v/>
      </c>
      <c r="BS121" s="26" t="str">
        <f t="shared" si="110"/>
        <v/>
      </c>
      <c r="BT121" s="378" t="str">
        <f t="shared" si="110"/>
        <v/>
      </c>
      <c r="BU121" s="379" t="str">
        <f t="shared" si="110"/>
        <v/>
      </c>
      <c r="BV121" s="380" t="str">
        <f t="shared" si="111"/>
        <v/>
      </c>
      <c r="BW121" s="26" t="str">
        <f t="shared" si="111"/>
        <v/>
      </c>
      <c r="BX121" s="378" t="str">
        <f t="shared" si="111"/>
        <v/>
      </c>
      <c r="BY121" s="379" t="str">
        <f t="shared" si="111"/>
        <v/>
      </c>
      <c r="BZ121" s="380" t="str">
        <f t="shared" si="111"/>
        <v/>
      </c>
      <c r="CA121" s="26" t="str">
        <f t="shared" si="111"/>
        <v/>
      </c>
      <c r="CB121" s="378" t="str">
        <f t="shared" si="111"/>
        <v/>
      </c>
      <c r="CC121" s="379" t="str">
        <f t="shared" si="111"/>
        <v/>
      </c>
      <c r="CD121" s="380" t="str">
        <f t="shared" si="111"/>
        <v/>
      </c>
      <c r="CE121" s="26" t="str">
        <f t="shared" si="111"/>
        <v/>
      </c>
    </row>
    <row r="122" spans="1:83" ht="12" customHeight="1">
      <c r="A122" s="362">
        <v>119</v>
      </c>
      <c r="B122" s="21">
        <f>IF(情報!$C120="","",情報!$C120)</f>
        <v>328</v>
      </c>
      <c r="C122" s="22" t="str">
        <f t="shared" si="95"/>
        <v/>
      </c>
      <c r="D122" s="378" t="str">
        <f t="shared" si="104"/>
        <v/>
      </c>
      <c r="E122" s="379" t="str">
        <f t="shared" si="104"/>
        <v/>
      </c>
      <c r="F122" s="380" t="str">
        <f t="shared" si="104"/>
        <v/>
      </c>
      <c r="G122" s="26" t="str">
        <f t="shared" si="104"/>
        <v/>
      </c>
      <c r="H122" s="378" t="str">
        <f t="shared" si="104"/>
        <v/>
      </c>
      <c r="I122" s="379" t="str">
        <f t="shared" si="104"/>
        <v/>
      </c>
      <c r="J122" s="380" t="str">
        <f t="shared" si="104"/>
        <v/>
      </c>
      <c r="K122" s="26" t="str">
        <f t="shared" si="104"/>
        <v/>
      </c>
      <c r="L122" s="378" t="str">
        <f t="shared" si="104"/>
        <v/>
      </c>
      <c r="M122" s="379" t="str">
        <f t="shared" si="104"/>
        <v/>
      </c>
      <c r="N122" s="380" t="str">
        <f t="shared" si="105"/>
        <v/>
      </c>
      <c r="O122" s="26" t="str">
        <f t="shared" si="105"/>
        <v/>
      </c>
      <c r="P122" s="378" t="str">
        <f t="shared" si="105"/>
        <v/>
      </c>
      <c r="Q122" s="379" t="str">
        <f t="shared" si="105"/>
        <v/>
      </c>
      <c r="R122" s="380" t="str">
        <f t="shared" si="105"/>
        <v/>
      </c>
      <c r="S122" s="26" t="str">
        <f t="shared" si="105"/>
        <v/>
      </c>
      <c r="T122" s="378" t="str">
        <f t="shared" si="105"/>
        <v/>
      </c>
      <c r="U122" s="379" t="str">
        <f t="shared" si="105"/>
        <v/>
      </c>
      <c r="V122" s="380" t="str">
        <f t="shared" si="105"/>
        <v/>
      </c>
      <c r="W122" s="26" t="str">
        <f t="shared" si="105"/>
        <v/>
      </c>
      <c r="X122" s="378" t="str">
        <f t="shared" si="106"/>
        <v/>
      </c>
      <c r="Y122" s="379" t="str">
        <f t="shared" si="106"/>
        <v/>
      </c>
      <c r="Z122" s="380" t="str">
        <f t="shared" si="106"/>
        <v/>
      </c>
      <c r="AA122" s="26" t="str">
        <f t="shared" si="106"/>
        <v/>
      </c>
      <c r="AB122" s="378" t="str">
        <f t="shared" si="106"/>
        <v/>
      </c>
      <c r="AC122" s="379" t="str">
        <f t="shared" si="106"/>
        <v/>
      </c>
      <c r="AD122" s="380" t="str">
        <f t="shared" si="106"/>
        <v/>
      </c>
      <c r="AE122" s="26" t="str">
        <f t="shared" si="106"/>
        <v/>
      </c>
      <c r="AF122" s="378" t="str">
        <f t="shared" si="106"/>
        <v/>
      </c>
      <c r="AG122" s="379" t="str">
        <f t="shared" si="106"/>
        <v/>
      </c>
      <c r="AH122" s="380" t="str">
        <f t="shared" si="107"/>
        <v/>
      </c>
      <c r="AI122" s="26" t="str">
        <f t="shared" si="107"/>
        <v/>
      </c>
      <c r="AJ122" s="378" t="str">
        <f t="shared" si="107"/>
        <v/>
      </c>
      <c r="AK122" s="379" t="str">
        <f t="shared" si="107"/>
        <v/>
      </c>
      <c r="AL122" s="380" t="str">
        <f t="shared" si="107"/>
        <v/>
      </c>
      <c r="AM122" s="26" t="str">
        <f t="shared" si="107"/>
        <v/>
      </c>
      <c r="AN122" s="378" t="str">
        <f t="shared" si="107"/>
        <v/>
      </c>
      <c r="AO122" s="379" t="str">
        <f t="shared" si="107"/>
        <v/>
      </c>
      <c r="AP122" s="380" t="str">
        <f t="shared" si="107"/>
        <v/>
      </c>
      <c r="AQ122" s="26" t="str">
        <f t="shared" si="107"/>
        <v/>
      </c>
      <c r="AR122" s="378" t="str">
        <f t="shared" si="108"/>
        <v/>
      </c>
      <c r="AS122" s="379" t="str">
        <f t="shared" si="108"/>
        <v/>
      </c>
      <c r="AT122" s="380" t="str">
        <f t="shared" si="108"/>
        <v/>
      </c>
      <c r="AU122" s="26" t="str">
        <f t="shared" si="108"/>
        <v/>
      </c>
      <c r="AV122" s="378" t="str">
        <f t="shared" si="108"/>
        <v/>
      </c>
      <c r="AW122" s="379" t="str">
        <f t="shared" si="108"/>
        <v/>
      </c>
      <c r="AX122" s="380" t="str">
        <f t="shared" si="108"/>
        <v/>
      </c>
      <c r="AY122" s="26" t="str">
        <f t="shared" si="108"/>
        <v/>
      </c>
      <c r="AZ122" s="378" t="str">
        <f t="shared" si="108"/>
        <v/>
      </c>
      <c r="BA122" s="379" t="str">
        <f t="shared" si="108"/>
        <v/>
      </c>
      <c r="BB122" s="380" t="str">
        <f t="shared" si="109"/>
        <v/>
      </c>
      <c r="BC122" s="26" t="str">
        <f t="shared" si="109"/>
        <v/>
      </c>
      <c r="BD122" s="378" t="str">
        <f t="shared" si="109"/>
        <v/>
      </c>
      <c r="BE122" s="379" t="str">
        <f t="shared" si="109"/>
        <v/>
      </c>
      <c r="BF122" s="380" t="str">
        <f t="shared" si="109"/>
        <v/>
      </c>
      <c r="BG122" s="26" t="str">
        <f t="shared" si="109"/>
        <v/>
      </c>
      <c r="BH122" s="378" t="str">
        <f t="shared" si="109"/>
        <v/>
      </c>
      <c r="BI122" s="379" t="str">
        <f t="shared" si="109"/>
        <v/>
      </c>
      <c r="BJ122" s="380" t="str">
        <f t="shared" si="109"/>
        <v/>
      </c>
      <c r="BK122" s="26" t="str">
        <f t="shared" si="109"/>
        <v/>
      </c>
      <c r="BL122" s="378" t="str">
        <f t="shared" si="110"/>
        <v/>
      </c>
      <c r="BM122" s="379" t="str">
        <f t="shared" si="110"/>
        <v/>
      </c>
      <c r="BN122" s="380" t="str">
        <f t="shared" si="110"/>
        <v/>
      </c>
      <c r="BO122" s="26" t="str">
        <f t="shared" si="110"/>
        <v/>
      </c>
      <c r="BP122" s="378" t="str">
        <f t="shared" si="110"/>
        <v/>
      </c>
      <c r="BQ122" s="379" t="str">
        <f t="shared" si="110"/>
        <v/>
      </c>
      <c r="BR122" s="380" t="str">
        <f t="shared" si="110"/>
        <v/>
      </c>
      <c r="BS122" s="26" t="str">
        <f t="shared" si="110"/>
        <v/>
      </c>
      <c r="BT122" s="378" t="str">
        <f t="shared" si="110"/>
        <v/>
      </c>
      <c r="BU122" s="379" t="str">
        <f t="shared" si="110"/>
        <v/>
      </c>
      <c r="BV122" s="380" t="str">
        <f t="shared" si="111"/>
        <v/>
      </c>
      <c r="BW122" s="26" t="str">
        <f t="shared" si="111"/>
        <v/>
      </c>
      <c r="BX122" s="378" t="str">
        <f t="shared" si="111"/>
        <v/>
      </c>
      <c r="BY122" s="379" t="str">
        <f t="shared" si="111"/>
        <v/>
      </c>
      <c r="BZ122" s="380" t="str">
        <f t="shared" si="111"/>
        <v/>
      </c>
      <c r="CA122" s="26" t="str">
        <f t="shared" si="111"/>
        <v/>
      </c>
      <c r="CB122" s="378" t="str">
        <f t="shared" si="111"/>
        <v/>
      </c>
      <c r="CC122" s="379" t="str">
        <f t="shared" si="111"/>
        <v/>
      </c>
      <c r="CD122" s="380" t="str">
        <f t="shared" si="111"/>
        <v/>
      </c>
      <c r="CE122" s="26" t="str">
        <f t="shared" si="111"/>
        <v/>
      </c>
    </row>
    <row r="123" spans="1:83" ht="12" customHeight="1">
      <c r="A123" s="362">
        <v>120</v>
      </c>
      <c r="B123" s="21">
        <f>IF(情報!$C121="","",情報!$C121)</f>
        <v>329</v>
      </c>
      <c r="C123" s="22" t="str">
        <f t="shared" si="95"/>
        <v/>
      </c>
      <c r="D123" s="378" t="str">
        <f t="shared" si="104"/>
        <v/>
      </c>
      <c r="E123" s="379" t="str">
        <f t="shared" si="104"/>
        <v/>
      </c>
      <c r="F123" s="380" t="str">
        <f t="shared" si="104"/>
        <v/>
      </c>
      <c r="G123" s="26" t="str">
        <f t="shared" si="104"/>
        <v/>
      </c>
      <c r="H123" s="378" t="str">
        <f t="shared" si="104"/>
        <v/>
      </c>
      <c r="I123" s="379" t="str">
        <f t="shared" si="104"/>
        <v/>
      </c>
      <c r="J123" s="380" t="str">
        <f t="shared" si="104"/>
        <v/>
      </c>
      <c r="K123" s="26" t="str">
        <f t="shared" si="104"/>
        <v/>
      </c>
      <c r="L123" s="378" t="str">
        <f t="shared" si="104"/>
        <v/>
      </c>
      <c r="M123" s="379" t="str">
        <f t="shared" si="104"/>
        <v/>
      </c>
      <c r="N123" s="380" t="str">
        <f t="shared" si="105"/>
        <v/>
      </c>
      <c r="O123" s="26" t="str">
        <f t="shared" si="105"/>
        <v/>
      </c>
      <c r="P123" s="378" t="str">
        <f t="shared" si="105"/>
        <v/>
      </c>
      <c r="Q123" s="379" t="str">
        <f t="shared" si="105"/>
        <v/>
      </c>
      <c r="R123" s="380" t="str">
        <f t="shared" si="105"/>
        <v/>
      </c>
      <c r="S123" s="26" t="str">
        <f t="shared" si="105"/>
        <v/>
      </c>
      <c r="T123" s="378" t="str">
        <f t="shared" si="105"/>
        <v/>
      </c>
      <c r="U123" s="379" t="str">
        <f t="shared" si="105"/>
        <v/>
      </c>
      <c r="V123" s="380" t="str">
        <f t="shared" si="105"/>
        <v/>
      </c>
      <c r="W123" s="26" t="str">
        <f t="shared" si="105"/>
        <v/>
      </c>
      <c r="X123" s="378" t="str">
        <f t="shared" si="106"/>
        <v/>
      </c>
      <c r="Y123" s="379" t="str">
        <f t="shared" si="106"/>
        <v/>
      </c>
      <c r="Z123" s="380" t="str">
        <f t="shared" si="106"/>
        <v/>
      </c>
      <c r="AA123" s="26" t="str">
        <f t="shared" si="106"/>
        <v/>
      </c>
      <c r="AB123" s="378" t="str">
        <f t="shared" si="106"/>
        <v/>
      </c>
      <c r="AC123" s="379" t="str">
        <f t="shared" si="106"/>
        <v/>
      </c>
      <c r="AD123" s="380" t="str">
        <f t="shared" si="106"/>
        <v/>
      </c>
      <c r="AE123" s="26" t="str">
        <f t="shared" si="106"/>
        <v/>
      </c>
      <c r="AF123" s="378" t="str">
        <f t="shared" si="106"/>
        <v/>
      </c>
      <c r="AG123" s="379" t="str">
        <f t="shared" si="106"/>
        <v/>
      </c>
      <c r="AH123" s="380" t="str">
        <f t="shared" si="107"/>
        <v/>
      </c>
      <c r="AI123" s="26" t="str">
        <f t="shared" si="107"/>
        <v/>
      </c>
      <c r="AJ123" s="378" t="str">
        <f t="shared" si="107"/>
        <v/>
      </c>
      <c r="AK123" s="379" t="str">
        <f t="shared" si="107"/>
        <v/>
      </c>
      <c r="AL123" s="380" t="str">
        <f t="shared" si="107"/>
        <v/>
      </c>
      <c r="AM123" s="26" t="str">
        <f t="shared" si="107"/>
        <v/>
      </c>
      <c r="AN123" s="378" t="str">
        <f t="shared" si="107"/>
        <v/>
      </c>
      <c r="AO123" s="379" t="str">
        <f t="shared" si="107"/>
        <v/>
      </c>
      <c r="AP123" s="380" t="str">
        <f t="shared" si="107"/>
        <v/>
      </c>
      <c r="AQ123" s="26" t="str">
        <f t="shared" si="107"/>
        <v/>
      </c>
      <c r="AR123" s="378" t="str">
        <f t="shared" si="108"/>
        <v/>
      </c>
      <c r="AS123" s="379" t="str">
        <f t="shared" si="108"/>
        <v/>
      </c>
      <c r="AT123" s="380" t="str">
        <f t="shared" si="108"/>
        <v/>
      </c>
      <c r="AU123" s="26" t="str">
        <f t="shared" si="108"/>
        <v/>
      </c>
      <c r="AV123" s="378" t="str">
        <f t="shared" si="108"/>
        <v/>
      </c>
      <c r="AW123" s="379" t="str">
        <f t="shared" si="108"/>
        <v/>
      </c>
      <c r="AX123" s="380" t="str">
        <f t="shared" si="108"/>
        <v/>
      </c>
      <c r="AY123" s="26" t="str">
        <f t="shared" si="108"/>
        <v/>
      </c>
      <c r="AZ123" s="378" t="str">
        <f t="shared" si="108"/>
        <v/>
      </c>
      <c r="BA123" s="379" t="str">
        <f t="shared" si="108"/>
        <v/>
      </c>
      <c r="BB123" s="380" t="str">
        <f t="shared" si="109"/>
        <v/>
      </c>
      <c r="BC123" s="26" t="str">
        <f t="shared" si="109"/>
        <v/>
      </c>
      <c r="BD123" s="378" t="str">
        <f t="shared" si="109"/>
        <v/>
      </c>
      <c r="BE123" s="379" t="str">
        <f t="shared" si="109"/>
        <v/>
      </c>
      <c r="BF123" s="380" t="str">
        <f t="shared" si="109"/>
        <v/>
      </c>
      <c r="BG123" s="26" t="str">
        <f t="shared" si="109"/>
        <v/>
      </c>
      <c r="BH123" s="378" t="str">
        <f t="shared" si="109"/>
        <v/>
      </c>
      <c r="BI123" s="379" t="str">
        <f t="shared" si="109"/>
        <v/>
      </c>
      <c r="BJ123" s="380" t="str">
        <f t="shared" si="109"/>
        <v/>
      </c>
      <c r="BK123" s="26" t="str">
        <f t="shared" si="109"/>
        <v/>
      </c>
      <c r="BL123" s="378" t="str">
        <f t="shared" si="110"/>
        <v/>
      </c>
      <c r="BM123" s="379" t="str">
        <f t="shared" si="110"/>
        <v/>
      </c>
      <c r="BN123" s="380" t="str">
        <f t="shared" si="110"/>
        <v/>
      </c>
      <c r="BO123" s="26" t="str">
        <f t="shared" si="110"/>
        <v/>
      </c>
      <c r="BP123" s="378" t="str">
        <f t="shared" si="110"/>
        <v/>
      </c>
      <c r="BQ123" s="379" t="str">
        <f t="shared" si="110"/>
        <v/>
      </c>
      <c r="BR123" s="380" t="str">
        <f t="shared" si="110"/>
        <v/>
      </c>
      <c r="BS123" s="26" t="str">
        <f t="shared" si="110"/>
        <v/>
      </c>
      <c r="BT123" s="378" t="str">
        <f t="shared" si="110"/>
        <v/>
      </c>
      <c r="BU123" s="379" t="str">
        <f t="shared" si="110"/>
        <v/>
      </c>
      <c r="BV123" s="380" t="str">
        <f t="shared" si="111"/>
        <v/>
      </c>
      <c r="BW123" s="26" t="str">
        <f t="shared" si="111"/>
        <v/>
      </c>
      <c r="BX123" s="378" t="str">
        <f t="shared" si="111"/>
        <v/>
      </c>
      <c r="BY123" s="379" t="str">
        <f t="shared" si="111"/>
        <v/>
      </c>
      <c r="BZ123" s="380" t="str">
        <f t="shared" si="111"/>
        <v/>
      </c>
      <c r="CA123" s="26" t="str">
        <f t="shared" si="111"/>
        <v/>
      </c>
      <c r="CB123" s="378" t="str">
        <f t="shared" si="111"/>
        <v/>
      </c>
      <c r="CC123" s="379" t="str">
        <f t="shared" si="111"/>
        <v/>
      </c>
      <c r="CD123" s="380" t="str">
        <f t="shared" si="111"/>
        <v/>
      </c>
      <c r="CE123" s="26" t="str">
        <f t="shared" si="111"/>
        <v/>
      </c>
    </row>
    <row r="124" spans="1:83" ht="12" customHeight="1">
      <c r="A124" s="362">
        <v>121</v>
      </c>
      <c r="B124" s="27">
        <f>IF(情報!$C122="","",情報!$C122)</f>
        <v>330</v>
      </c>
      <c r="C124" s="28" t="str">
        <f t="shared" si="95"/>
        <v/>
      </c>
      <c r="D124" s="384" t="str">
        <f t="shared" si="104"/>
        <v/>
      </c>
      <c r="E124" s="385" t="str">
        <f t="shared" si="104"/>
        <v/>
      </c>
      <c r="F124" s="386" t="str">
        <f t="shared" si="104"/>
        <v/>
      </c>
      <c r="G124" s="32" t="str">
        <f t="shared" si="104"/>
        <v/>
      </c>
      <c r="H124" s="384" t="str">
        <f t="shared" si="104"/>
        <v/>
      </c>
      <c r="I124" s="385" t="str">
        <f t="shared" si="104"/>
        <v/>
      </c>
      <c r="J124" s="386" t="str">
        <f t="shared" si="104"/>
        <v/>
      </c>
      <c r="K124" s="32" t="str">
        <f t="shared" si="104"/>
        <v/>
      </c>
      <c r="L124" s="384" t="str">
        <f t="shared" si="104"/>
        <v/>
      </c>
      <c r="M124" s="385" t="str">
        <f t="shared" si="104"/>
        <v/>
      </c>
      <c r="N124" s="386" t="str">
        <f t="shared" si="105"/>
        <v/>
      </c>
      <c r="O124" s="32" t="str">
        <f t="shared" si="105"/>
        <v/>
      </c>
      <c r="P124" s="384" t="str">
        <f t="shared" si="105"/>
        <v/>
      </c>
      <c r="Q124" s="385" t="str">
        <f t="shared" si="105"/>
        <v/>
      </c>
      <c r="R124" s="386" t="str">
        <f t="shared" si="105"/>
        <v/>
      </c>
      <c r="S124" s="32" t="str">
        <f t="shared" si="105"/>
        <v/>
      </c>
      <c r="T124" s="384" t="str">
        <f t="shared" si="105"/>
        <v/>
      </c>
      <c r="U124" s="385" t="str">
        <f t="shared" si="105"/>
        <v/>
      </c>
      <c r="V124" s="386" t="str">
        <f t="shared" si="105"/>
        <v/>
      </c>
      <c r="W124" s="32" t="str">
        <f t="shared" si="105"/>
        <v/>
      </c>
      <c r="X124" s="384" t="str">
        <f t="shared" si="106"/>
        <v/>
      </c>
      <c r="Y124" s="385" t="str">
        <f t="shared" si="106"/>
        <v/>
      </c>
      <c r="Z124" s="386" t="str">
        <f t="shared" si="106"/>
        <v/>
      </c>
      <c r="AA124" s="32" t="str">
        <f t="shared" si="106"/>
        <v/>
      </c>
      <c r="AB124" s="384" t="str">
        <f t="shared" si="106"/>
        <v/>
      </c>
      <c r="AC124" s="385" t="str">
        <f t="shared" si="106"/>
        <v/>
      </c>
      <c r="AD124" s="386" t="str">
        <f t="shared" si="106"/>
        <v/>
      </c>
      <c r="AE124" s="32" t="str">
        <f t="shared" si="106"/>
        <v/>
      </c>
      <c r="AF124" s="384" t="str">
        <f t="shared" si="106"/>
        <v/>
      </c>
      <c r="AG124" s="385" t="str">
        <f t="shared" si="106"/>
        <v/>
      </c>
      <c r="AH124" s="386" t="str">
        <f t="shared" si="107"/>
        <v/>
      </c>
      <c r="AI124" s="32" t="str">
        <f t="shared" si="107"/>
        <v/>
      </c>
      <c r="AJ124" s="384" t="str">
        <f t="shared" si="107"/>
        <v/>
      </c>
      <c r="AK124" s="385" t="str">
        <f t="shared" si="107"/>
        <v/>
      </c>
      <c r="AL124" s="386" t="str">
        <f t="shared" si="107"/>
        <v/>
      </c>
      <c r="AM124" s="32" t="str">
        <f t="shared" si="107"/>
        <v/>
      </c>
      <c r="AN124" s="384" t="str">
        <f t="shared" si="107"/>
        <v/>
      </c>
      <c r="AO124" s="385" t="str">
        <f t="shared" si="107"/>
        <v/>
      </c>
      <c r="AP124" s="386" t="str">
        <f t="shared" si="107"/>
        <v/>
      </c>
      <c r="AQ124" s="32" t="str">
        <f t="shared" si="107"/>
        <v/>
      </c>
      <c r="AR124" s="384" t="str">
        <f t="shared" si="108"/>
        <v/>
      </c>
      <c r="AS124" s="385" t="str">
        <f t="shared" si="108"/>
        <v/>
      </c>
      <c r="AT124" s="386" t="str">
        <f t="shared" si="108"/>
        <v/>
      </c>
      <c r="AU124" s="32" t="str">
        <f t="shared" si="108"/>
        <v/>
      </c>
      <c r="AV124" s="384" t="str">
        <f t="shared" si="108"/>
        <v/>
      </c>
      <c r="AW124" s="385" t="str">
        <f t="shared" si="108"/>
        <v/>
      </c>
      <c r="AX124" s="386" t="str">
        <f t="shared" si="108"/>
        <v/>
      </c>
      <c r="AY124" s="32" t="str">
        <f t="shared" si="108"/>
        <v/>
      </c>
      <c r="AZ124" s="384" t="str">
        <f t="shared" si="108"/>
        <v/>
      </c>
      <c r="BA124" s="385" t="str">
        <f t="shared" si="108"/>
        <v/>
      </c>
      <c r="BB124" s="386" t="str">
        <f t="shared" si="109"/>
        <v/>
      </c>
      <c r="BC124" s="32" t="str">
        <f t="shared" si="109"/>
        <v/>
      </c>
      <c r="BD124" s="384" t="str">
        <f t="shared" si="109"/>
        <v/>
      </c>
      <c r="BE124" s="385" t="str">
        <f t="shared" si="109"/>
        <v/>
      </c>
      <c r="BF124" s="386" t="str">
        <f t="shared" si="109"/>
        <v/>
      </c>
      <c r="BG124" s="32" t="str">
        <f t="shared" si="109"/>
        <v/>
      </c>
      <c r="BH124" s="384" t="str">
        <f t="shared" si="109"/>
        <v/>
      </c>
      <c r="BI124" s="385" t="str">
        <f t="shared" si="109"/>
        <v/>
      </c>
      <c r="BJ124" s="386" t="str">
        <f t="shared" si="109"/>
        <v/>
      </c>
      <c r="BK124" s="32" t="str">
        <f t="shared" si="109"/>
        <v/>
      </c>
      <c r="BL124" s="384" t="str">
        <f t="shared" si="110"/>
        <v/>
      </c>
      <c r="BM124" s="385" t="str">
        <f t="shared" si="110"/>
        <v/>
      </c>
      <c r="BN124" s="386" t="str">
        <f t="shared" si="110"/>
        <v/>
      </c>
      <c r="BO124" s="32" t="str">
        <f t="shared" si="110"/>
        <v/>
      </c>
      <c r="BP124" s="384" t="str">
        <f t="shared" si="110"/>
        <v/>
      </c>
      <c r="BQ124" s="385" t="str">
        <f t="shared" si="110"/>
        <v/>
      </c>
      <c r="BR124" s="386" t="str">
        <f t="shared" si="110"/>
        <v/>
      </c>
      <c r="BS124" s="32" t="str">
        <f t="shared" si="110"/>
        <v/>
      </c>
      <c r="BT124" s="384" t="str">
        <f t="shared" si="110"/>
        <v/>
      </c>
      <c r="BU124" s="385" t="str">
        <f t="shared" si="110"/>
        <v/>
      </c>
      <c r="BV124" s="386" t="str">
        <f t="shared" si="111"/>
        <v/>
      </c>
      <c r="BW124" s="32" t="str">
        <f t="shared" si="111"/>
        <v/>
      </c>
      <c r="BX124" s="384" t="str">
        <f t="shared" si="111"/>
        <v/>
      </c>
      <c r="BY124" s="385" t="str">
        <f t="shared" si="111"/>
        <v/>
      </c>
      <c r="BZ124" s="386" t="str">
        <f t="shared" si="111"/>
        <v/>
      </c>
      <c r="CA124" s="32" t="str">
        <f t="shared" si="111"/>
        <v/>
      </c>
      <c r="CB124" s="384" t="str">
        <f t="shared" si="111"/>
        <v/>
      </c>
      <c r="CC124" s="385" t="str">
        <f t="shared" si="111"/>
        <v/>
      </c>
      <c r="CD124" s="386" t="str">
        <f t="shared" si="111"/>
        <v/>
      </c>
      <c r="CE124" s="32" t="str">
        <f t="shared" si="111"/>
        <v/>
      </c>
    </row>
    <row r="125" spans="1:83" ht="12" customHeight="1">
      <c r="A125" s="362">
        <v>122</v>
      </c>
      <c r="B125" s="33">
        <f>IF(情報!$C123="","",情報!$C123)</f>
        <v>331</v>
      </c>
      <c r="C125" s="34" t="str">
        <f t="shared" si="95"/>
        <v/>
      </c>
      <c r="D125" s="390" t="str">
        <f t="shared" ref="D125:M134" si="112">IF(VLOOKUP($B125,テ定期,D$1,FALSE)="","",VLOOKUP($B125,テ定期,D$1,FALSE))</f>
        <v/>
      </c>
      <c r="E125" s="391" t="str">
        <f t="shared" si="112"/>
        <v/>
      </c>
      <c r="F125" s="392" t="str">
        <f t="shared" si="112"/>
        <v/>
      </c>
      <c r="G125" s="38" t="str">
        <f t="shared" si="112"/>
        <v/>
      </c>
      <c r="H125" s="390" t="str">
        <f t="shared" si="112"/>
        <v/>
      </c>
      <c r="I125" s="391" t="str">
        <f t="shared" si="112"/>
        <v/>
      </c>
      <c r="J125" s="392" t="str">
        <f t="shared" si="112"/>
        <v/>
      </c>
      <c r="K125" s="38" t="str">
        <f t="shared" si="112"/>
        <v/>
      </c>
      <c r="L125" s="390" t="str">
        <f t="shared" si="112"/>
        <v/>
      </c>
      <c r="M125" s="391" t="str">
        <f t="shared" si="112"/>
        <v/>
      </c>
      <c r="N125" s="392" t="str">
        <f t="shared" ref="N125:W134" si="113">IF(VLOOKUP($B125,テ定期,N$1,FALSE)="","",VLOOKUP($B125,テ定期,N$1,FALSE))</f>
        <v/>
      </c>
      <c r="O125" s="38" t="str">
        <f t="shared" si="113"/>
        <v/>
      </c>
      <c r="P125" s="390" t="str">
        <f t="shared" si="113"/>
        <v/>
      </c>
      <c r="Q125" s="391" t="str">
        <f t="shared" si="113"/>
        <v/>
      </c>
      <c r="R125" s="392" t="str">
        <f t="shared" si="113"/>
        <v/>
      </c>
      <c r="S125" s="38" t="str">
        <f t="shared" si="113"/>
        <v/>
      </c>
      <c r="T125" s="390" t="str">
        <f t="shared" si="113"/>
        <v/>
      </c>
      <c r="U125" s="391" t="str">
        <f t="shared" si="113"/>
        <v/>
      </c>
      <c r="V125" s="392" t="str">
        <f t="shared" si="113"/>
        <v/>
      </c>
      <c r="W125" s="38" t="str">
        <f t="shared" si="113"/>
        <v/>
      </c>
      <c r="X125" s="390" t="str">
        <f t="shared" ref="X125:AG134" si="114">IF(VLOOKUP($B125,テ実力,X$1,FALSE)="","",VLOOKUP($B125,テ実力,X$1,FALSE))</f>
        <v/>
      </c>
      <c r="Y125" s="391" t="str">
        <f t="shared" si="114"/>
        <v/>
      </c>
      <c r="Z125" s="392" t="str">
        <f t="shared" si="114"/>
        <v/>
      </c>
      <c r="AA125" s="38" t="str">
        <f t="shared" si="114"/>
        <v/>
      </c>
      <c r="AB125" s="390" t="str">
        <f t="shared" si="114"/>
        <v/>
      </c>
      <c r="AC125" s="391" t="str">
        <f t="shared" si="114"/>
        <v/>
      </c>
      <c r="AD125" s="392" t="str">
        <f t="shared" si="114"/>
        <v/>
      </c>
      <c r="AE125" s="38" t="str">
        <f t="shared" si="114"/>
        <v/>
      </c>
      <c r="AF125" s="390" t="str">
        <f t="shared" si="114"/>
        <v/>
      </c>
      <c r="AG125" s="391" t="str">
        <f t="shared" si="114"/>
        <v/>
      </c>
      <c r="AH125" s="392" t="str">
        <f t="shared" ref="AH125:AQ134" si="115">IF(VLOOKUP($B125,テ実力,AH$1,FALSE)="","",VLOOKUP($B125,テ実力,AH$1,FALSE))</f>
        <v/>
      </c>
      <c r="AI125" s="38" t="str">
        <f t="shared" si="115"/>
        <v/>
      </c>
      <c r="AJ125" s="390" t="str">
        <f t="shared" si="115"/>
        <v/>
      </c>
      <c r="AK125" s="391" t="str">
        <f t="shared" si="115"/>
        <v/>
      </c>
      <c r="AL125" s="392" t="str">
        <f t="shared" si="115"/>
        <v/>
      </c>
      <c r="AM125" s="38" t="str">
        <f t="shared" si="115"/>
        <v/>
      </c>
      <c r="AN125" s="390" t="str">
        <f t="shared" si="115"/>
        <v/>
      </c>
      <c r="AO125" s="391" t="str">
        <f t="shared" si="115"/>
        <v/>
      </c>
      <c r="AP125" s="392" t="str">
        <f t="shared" si="115"/>
        <v/>
      </c>
      <c r="AQ125" s="38" t="str">
        <f t="shared" si="115"/>
        <v/>
      </c>
      <c r="AR125" s="390" t="str">
        <f t="shared" ref="AR125:BA134" si="116">IF(VLOOKUP($B125,テ課題,AR$1,FALSE)="","",VLOOKUP($B125,テ課題,AR$1,FALSE))</f>
        <v/>
      </c>
      <c r="AS125" s="391" t="str">
        <f t="shared" si="116"/>
        <v/>
      </c>
      <c r="AT125" s="392" t="str">
        <f t="shared" si="116"/>
        <v/>
      </c>
      <c r="AU125" s="38" t="str">
        <f t="shared" si="116"/>
        <v/>
      </c>
      <c r="AV125" s="390" t="str">
        <f t="shared" si="116"/>
        <v/>
      </c>
      <c r="AW125" s="391" t="str">
        <f t="shared" si="116"/>
        <v/>
      </c>
      <c r="AX125" s="392" t="str">
        <f t="shared" si="116"/>
        <v/>
      </c>
      <c r="AY125" s="38" t="str">
        <f t="shared" si="116"/>
        <v/>
      </c>
      <c r="AZ125" s="390" t="str">
        <f t="shared" si="116"/>
        <v/>
      </c>
      <c r="BA125" s="391" t="str">
        <f t="shared" si="116"/>
        <v/>
      </c>
      <c r="BB125" s="392" t="str">
        <f t="shared" ref="BB125:BK134" si="117">IF(VLOOKUP($B125,テ課題,BB$1,FALSE)="","",VLOOKUP($B125,テ課題,BB$1,FALSE))</f>
        <v/>
      </c>
      <c r="BC125" s="38" t="str">
        <f t="shared" si="117"/>
        <v/>
      </c>
      <c r="BD125" s="390" t="str">
        <f t="shared" si="117"/>
        <v/>
      </c>
      <c r="BE125" s="391" t="str">
        <f t="shared" si="117"/>
        <v/>
      </c>
      <c r="BF125" s="392" t="str">
        <f t="shared" si="117"/>
        <v/>
      </c>
      <c r="BG125" s="38" t="str">
        <f t="shared" si="117"/>
        <v/>
      </c>
      <c r="BH125" s="390" t="str">
        <f t="shared" si="117"/>
        <v/>
      </c>
      <c r="BI125" s="391" t="str">
        <f t="shared" si="117"/>
        <v/>
      </c>
      <c r="BJ125" s="392" t="str">
        <f t="shared" si="117"/>
        <v/>
      </c>
      <c r="BK125" s="38" t="str">
        <f t="shared" si="117"/>
        <v/>
      </c>
      <c r="BL125" s="390" t="str">
        <f t="shared" ref="BL125:BU134" si="118">IF(VLOOKUP($B125,テ課題,BL$1,FALSE)="","",VLOOKUP($B125,テ課題,BL$1,FALSE))</f>
        <v/>
      </c>
      <c r="BM125" s="391" t="str">
        <f t="shared" si="118"/>
        <v/>
      </c>
      <c r="BN125" s="392" t="str">
        <f t="shared" si="118"/>
        <v/>
      </c>
      <c r="BO125" s="38" t="str">
        <f t="shared" si="118"/>
        <v/>
      </c>
      <c r="BP125" s="390" t="str">
        <f t="shared" si="118"/>
        <v/>
      </c>
      <c r="BQ125" s="391" t="str">
        <f t="shared" si="118"/>
        <v/>
      </c>
      <c r="BR125" s="392" t="str">
        <f t="shared" si="118"/>
        <v/>
      </c>
      <c r="BS125" s="38" t="str">
        <f t="shared" si="118"/>
        <v/>
      </c>
      <c r="BT125" s="390" t="str">
        <f t="shared" si="118"/>
        <v/>
      </c>
      <c r="BU125" s="391" t="str">
        <f t="shared" si="118"/>
        <v/>
      </c>
      <c r="BV125" s="392" t="str">
        <f t="shared" ref="BV125:CE134" si="119">IF(VLOOKUP($B125,テ課題,BV$1,FALSE)="","",VLOOKUP($B125,テ課題,BV$1,FALSE))</f>
        <v/>
      </c>
      <c r="BW125" s="38" t="str">
        <f t="shared" si="119"/>
        <v/>
      </c>
      <c r="BX125" s="390" t="str">
        <f t="shared" si="119"/>
        <v/>
      </c>
      <c r="BY125" s="391" t="str">
        <f t="shared" si="119"/>
        <v/>
      </c>
      <c r="BZ125" s="392" t="str">
        <f t="shared" si="119"/>
        <v/>
      </c>
      <c r="CA125" s="38" t="str">
        <f t="shared" si="119"/>
        <v/>
      </c>
      <c r="CB125" s="390" t="str">
        <f t="shared" si="119"/>
        <v/>
      </c>
      <c r="CC125" s="391" t="str">
        <f t="shared" si="119"/>
        <v/>
      </c>
      <c r="CD125" s="392" t="str">
        <f t="shared" si="119"/>
        <v/>
      </c>
      <c r="CE125" s="38" t="str">
        <f t="shared" si="119"/>
        <v/>
      </c>
    </row>
    <row r="126" spans="1:83" ht="12" customHeight="1">
      <c r="A126" s="362">
        <v>123</v>
      </c>
      <c r="B126" s="21">
        <f>IF(情報!$C124="","",情報!$C124)</f>
        <v>332</v>
      </c>
      <c r="C126" s="22" t="str">
        <f t="shared" si="95"/>
        <v/>
      </c>
      <c r="D126" s="378" t="str">
        <f t="shared" si="112"/>
        <v/>
      </c>
      <c r="E126" s="379" t="str">
        <f t="shared" si="112"/>
        <v/>
      </c>
      <c r="F126" s="380" t="str">
        <f t="shared" si="112"/>
        <v/>
      </c>
      <c r="G126" s="26" t="str">
        <f t="shared" si="112"/>
        <v/>
      </c>
      <c r="H126" s="378" t="str">
        <f t="shared" si="112"/>
        <v/>
      </c>
      <c r="I126" s="379" t="str">
        <f t="shared" si="112"/>
        <v/>
      </c>
      <c r="J126" s="380" t="str">
        <f t="shared" si="112"/>
        <v/>
      </c>
      <c r="K126" s="26" t="str">
        <f t="shared" si="112"/>
        <v/>
      </c>
      <c r="L126" s="378" t="str">
        <f t="shared" si="112"/>
        <v/>
      </c>
      <c r="M126" s="379" t="str">
        <f t="shared" si="112"/>
        <v/>
      </c>
      <c r="N126" s="380" t="str">
        <f t="shared" si="113"/>
        <v/>
      </c>
      <c r="O126" s="26" t="str">
        <f t="shared" si="113"/>
        <v/>
      </c>
      <c r="P126" s="378" t="str">
        <f t="shared" si="113"/>
        <v/>
      </c>
      <c r="Q126" s="379" t="str">
        <f t="shared" si="113"/>
        <v/>
      </c>
      <c r="R126" s="380" t="str">
        <f t="shared" si="113"/>
        <v/>
      </c>
      <c r="S126" s="26" t="str">
        <f t="shared" si="113"/>
        <v/>
      </c>
      <c r="T126" s="378" t="str">
        <f t="shared" si="113"/>
        <v/>
      </c>
      <c r="U126" s="379" t="str">
        <f t="shared" si="113"/>
        <v/>
      </c>
      <c r="V126" s="380" t="str">
        <f t="shared" si="113"/>
        <v/>
      </c>
      <c r="W126" s="26" t="str">
        <f t="shared" si="113"/>
        <v/>
      </c>
      <c r="X126" s="378" t="str">
        <f t="shared" si="114"/>
        <v/>
      </c>
      <c r="Y126" s="379" t="str">
        <f t="shared" si="114"/>
        <v/>
      </c>
      <c r="Z126" s="380" t="str">
        <f t="shared" si="114"/>
        <v/>
      </c>
      <c r="AA126" s="26" t="str">
        <f t="shared" si="114"/>
        <v/>
      </c>
      <c r="AB126" s="378" t="str">
        <f t="shared" si="114"/>
        <v/>
      </c>
      <c r="AC126" s="379" t="str">
        <f t="shared" si="114"/>
        <v/>
      </c>
      <c r="AD126" s="380" t="str">
        <f t="shared" si="114"/>
        <v/>
      </c>
      <c r="AE126" s="26" t="str">
        <f t="shared" si="114"/>
        <v/>
      </c>
      <c r="AF126" s="378" t="str">
        <f t="shared" si="114"/>
        <v/>
      </c>
      <c r="AG126" s="379" t="str">
        <f t="shared" si="114"/>
        <v/>
      </c>
      <c r="AH126" s="380" t="str">
        <f t="shared" si="115"/>
        <v/>
      </c>
      <c r="AI126" s="26" t="str">
        <f t="shared" si="115"/>
        <v/>
      </c>
      <c r="AJ126" s="378" t="str">
        <f t="shared" si="115"/>
        <v/>
      </c>
      <c r="AK126" s="379" t="str">
        <f t="shared" si="115"/>
        <v/>
      </c>
      <c r="AL126" s="380" t="str">
        <f t="shared" si="115"/>
        <v/>
      </c>
      <c r="AM126" s="26" t="str">
        <f t="shared" si="115"/>
        <v/>
      </c>
      <c r="AN126" s="378" t="str">
        <f t="shared" si="115"/>
        <v/>
      </c>
      <c r="AO126" s="379" t="str">
        <f t="shared" si="115"/>
        <v/>
      </c>
      <c r="AP126" s="380" t="str">
        <f t="shared" si="115"/>
        <v/>
      </c>
      <c r="AQ126" s="26" t="str">
        <f t="shared" si="115"/>
        <v/>
      </c>
      <c r="AR126" s="378" t="str">
        <f t="shared" si="116"/>
        <v/>
      </c>
      <c r="AS126" s="379" t="str">
        <f t="shared" si="116"/>
        <v/>
      </c>
      <c r="AT126" s="380" t="str">
        <f t="shared" si="116"/>
        <v/>
      </c>
      <c r="AU126" s="26" t="str">
        <f t="shared" si="116"/>
        <v/>
      </c>
      <c r="AV126" s="378" t="str">
        <f t="shared" si="116"/>
        <v/>
      </c>
      <c r="AW126" s="379" t="str">
        <f t="shared" si="116"/>
        <v/>
      </c>
      <c r="AX126" s="380" t="str">
        <f t="shared" si="116"/>
        <v/>
      </c>
      <c r="AY126" s="26" t="str">
        <f t="shared" si="116"/>
        <v/>
      </c>
      <c r="AZ126" s="378" t="str">
        <f t="shared" si="116"/>
        <v/>
      </c>
      <c r="BA126" s="379" t="str">
        <f t="shared" si="116"/>
        <v/>
      </c>
      <c r="BB126" s="380" t="str">
        <f t="shared" si="117"/>
        <v/>
      </c>
      <c r="BC126" s="26" t="str">
        <f t="shared" si="117"/>
        <v/>
      </c>
      <c r="BD126" s="378" t="str">
        <f t="shared" si="117"/>
        <v/>
      </c>
      <c r="BE126" s="379" t="str">
        <f t="shared" si="117"/>
        <v/>
      </c>
      <c r="BF126" s="380" t="str">
        <f t="shared" si="117"/>
        <v/>
      </c>
      <c r="BG126" s="26" t="str">
        <f t="shared" si="117"/>
        <v/>
      </c>
      <c r="BH126" s="378" t="str">
        <f t="shared" si="117"/>
        <v/>
      </c>
      <c r="BI126" s="379" t="str">
        <f t="shared" si="117"/>
        <v/>
      </c>
      <c r="BJ126" s="380" t="str">
        <f t="shared" si="117"/>
        <v/>
      </c>
      <c r="BK126" s="26" t="str">
        <f t="shared" si="117"/>
        <v/>
      </c>
      <c r="BL126" s="378" t="str">
        <f t="shared" si="118"/>
        <v/>
      </c>
      <c r="BM126" s="379" t="str">
        <f t="shared" si="118"/>
        <v/>
      </c>
      <c r="BN126" s="380" t="str">
        <f t="shared" si="118"/>
        <v/>
      </c>
      <c r="BO126" s="26" t="str">
        <f t="shared" si="118"/>
        <v/>
      </c>
      <c r="BP126" s="378" t="str">
        <f t="shared" si="118"/>
        <v/>
      </c>
      <c r="BQ126" s="379" t="str">
        <f t="shared" si="118"/>
        <v/>
      </c>
      <c r="BR126" s="380" t="str">
        <f t="shared" si="118"/>
        <v/>
      </c>
      <c r="BS126" s="26" t="str">
        <f t="shared" si="118"/>
        <v/>
      </c>
      <c r="BT126" s="378" t="str">
        <f t="shared" si="118"/>
        <v/>
      </c>
      <c r="BU126" s="379" t="str">
        <f t="shared" si="118"/>
        <v/>
      </c>
      <c r="BV126" s="380" t="str">
        <f t="shared" si="119"/>
        <v/>
      </c>
      <c r="BW126" s="26" t="str">
        <f t="shared" si="119"/>
        <v/>
      </c>
      <c r="BX126" s="378" t="str">
        <f t="shared" si="119"/>
        <v/>
      </c>
      <c r="BY126" s="379" t="str">
        <f t="shared" si="119"/>
        <v/>
      </c>
      <c r="BZ126" s="380" t="str">
        <f t="shared" si="119"/>
        <v/>
      </c>
      <c r="CA126" s="26" t="str">
        <f t="shared" si="119"/>
        <v/>
      </c>
      <c r="CB126" s="378" t="str">
        <f t="shared" si="119"/>
        <v/>
      </c>
      <c r="CC126" s="379" t="str">
        <f t="shared" si="119"/>
        <v/>
      </c>
      <c r="CD126" s="380" t="str">
        <f t="shared" si="119"/>
        <v/>
      </c>
      <c r="CE126" s="26" t="str">
        <f t="shared" si="119"/>
        <v/>
      </c>
    </row>
    <row r="127" spans="1:83" ht="12" customHeight="1">
      <c r="A127" s="362">
        <v>124</v>
      </c>
      <c r="B127" s="21">
        <f>IF(情報!$C125="","",情報!$C125)</f>
        <v>333</v>
      </c>
      <c r="C127" s="22" t="str">
        <f t="shared" si="95"/>
        <v/>
      </c>
      <c r="D127" s="378" t="str">
        <f t="shared" si="112"/>
        <v/>
      </c>
      <c r="E127" s="379" t="str">
        <f t="shared" si="112"/>
        <v/>
      </c>
      <c r="F127" s="380" t="str">
        <f t="shared" si="112"/>
        <v/>
      </c>
      <c r="G127" s="26" t="str">
        <f t="shared" si="112"/>
        <v/>
      </c>
      <c r="H127" s="378" t="str">
        <f t="shared" si="112"/>
        <v/>
      </c>
      <c r="I127" s="379" t="str">
        <f t="shared" si="112"/>
        <v/>
      </c>
      <c r="J127" s="380" t="str">
        <f t="shared" si="112"/>
        <v/>
      </c>
      <c r="K127" s="26" t="str">
        <f t="shared" si="112"/>
        <v/>
      </c>
      <c r="L127" s="378" t="str">
        <f t="shared" si="112"/>
        <v/>
      </c>
      <c r="M127" s="379" t="str">
        <f t="shared" si="112"/>
        <v/>
      </c>
      <c r="N127" s="380" t="str">
        <f t="shared" si="113"/>
        <v/>
      </c>
      <c r="O127" s="26" t="str">
        <f t="shared" si="113"/>
        <v/>
      </c>
      <c r="P127" s="378" t="str">
        <f t="shared" si="113"/>
        <v/>
      </c>
      <c r="Q127" s="379" t="str">
        <f t="shared" si="113"/>
        <v/>
      </c>
      <c r="R127" s="380" t="str">
        <f t="shared" si="113"/>
        <v/>
      </c>
      <c r="S127" s="26" t="str">
        <f t="shared" si="113"/>
        <v/>
      </c>
      <c r="T127" s="378" t="str">
        <f t="shared" si="113"/>
        <v/>
      </c>
      <c r="U127" s="379" t="str">
        <f t="shared" si="113"/>
        <v/>
      </c>
      <c r="V127" s="380" t="str">
        <f t="shared" si="113"/>
        <v/>
      </c>
      <c r="W127" s="26" t="str">
        <f t="shared" si="113"/>
        <v/>
      </c>
      <c r="X127" s="378" t="str">
        <f t="shared" si="114"/>
        <v/>
      </c>
      <c r="Y127" s="379" t="str">
        <f t="shared" si="114"/>
        <v/>
      </c>
      <c r="Z127" s="380" t="str">
        <f t="shared" si="114"/>
        <v/>
      </c>
      <c r="AA127" s="26" t="str">
        <f t="shared" si="114"/>
        <v/>
      </c>
      <c r="AB127" s="378" t="str">
        <f t="shared" si="114"/>
        <v/>
      </c>
      <c r="AC127" s="379" t="str">
        <f t="shared" si="114"/>
        <v/>
      </c>
      <c r="AD127" s="380" t="str">
        <f t="shared" si="114"/>
        <v/>
      </c>
      <c r="AE127" s="26" t="str">
        <f t="shared" si="114"/>
        <v/>
      </c>
      <c r="AF127" s="378" t="str">
        <f t="shared" si="114"/>
        <v/>
      </c>
      <c r="AG127" s="379" t="str">
        <f t="shared" si="114"/>
        <v/>
      </c>
      <c r="AH127" s="380" t="str">
        <f t="shared" si="115"/>
        <v/>
      </c>
      <c r="AI127" s="26" t="str">
        <f t="shared" si="115"/>
        <v/>
      </c>
      <c r="AJ127" s="378" t="str">
        <f t="shared" si="115"/>
        <v/>
      </c>
      <c r="AK127" s="379" t="str">
        <f t="shared" si="115"/>
        <v/>
      </c>
      <c r="AL127" s="380" t="str">
        <f t="shared" si="115"/>
        <v/>
      </c>
      <c r="AM127" s="26" t="str">
        <f t="shared" si="115"/>
        <v/>
      </c>
      <c r="AN127" s="378" t="str">
        <f t="shared" si="115"/>
        <v/>
      </c>
      <c r="AO127" s="379" t="str">
        <f t="shared" si="115"/>
        <v/>
      </c>
      <c r="AP127" s="380" t="str">
        <f t="shared" si="115"/>
        <v/>
      </c>
      <c r="AQ127" s="26" t="str">
        <f t="shared" si="115"/>
        <v/>
      </c>
      <c r="AR127" s="378" t="str">
        <f t="shared" si="116"/>
        <v/>
      </c>
      <c r="AS127" s="379" t="str">
        <f t="shared" si="116"/>
        <v/>
      </c>
      <c r="AT127" s="380" t="str">
        <f t="shared" si="116"/>
        <v/>
      </c>
      <c r="AU127" s="26" t="str">
        <f t="shared" si="116"/>
        <v/>
      </c>
      <c r="AV127" s="378" t="str">
        <f t="shared" si="116"/>
        <v/>
      </c>
      <c r="AW127" s="379" t="str">
        <f t="shared" si="116"/>
        <v/>
      </c>
      <c r="AX127" s="380" t="str">
        <f t="shared" si="116"/>
        <v/>
      </c>
      <c r="AY127" s="26" t="str">
        <f t="shared" si="116"/>
        <v/>
      </c>
      <c r="AZ127" s="378" t="str">
        <f t="shared" si="116"/>
        <v/>
      </c>
      <c r="BA127" s="379" t="str">
        <f t="shared" si="116"/>
        <v/>
      </c>
      <c r="BB127" s="380" t="str">
        <f t="shared" si="117"/>
        <v/>
      </c>
      <c r="BC127" s="26" t="str">
        <f t="shared" si="117"/>
        <v/>
      </c>
      <c r="BD127" s="378" t="str">
        <f t="shared" si="117"/>
        <v/>
      </c>
      <c r="BE127" s="379" t="str">
        <f t="shared" si="117"/>
        <v/>
      </c>
      <c r="BF127" s="380" t="str">
        <f t="shared" si="117"/>
        <v/>
      </c>
      <c r="BG127" s="26" t="str">
        <f t="shared" si="117"/>
        <v/>
      </c>
      <c r="BH127" s="378" t="str">
        <f t="shared" si="117"/>
        <v/>
      </c>
      <c r="BI127" s="379" t="str">
        <f t="shared" si="117"/>
        <v/>
      </c>
      <c r="BJ127" s="380" t="str">
        <f t="shared" si="117"/>
        <v/>
      </c>
      <c r="BK127" s="26" t="str">
        <f t="shared" si="117"/>
        <v/>
      </c>
      <c r="BL127" s="378" t="str">
        <f t="shared" si="118"/>
        <v/>
      </c>
      <c r="BM127" s="379" t="str">
        <f t="shared" si="118"/>
        <v/>
      </c>
      <c r="BN127" s="380" t="str">
        <f t="shared" si="118"/>
        <v/>
      </c>
      <c r="BO127" s="26" t="str">
        <f t="shared" si="118"/>
        <v/>
      </c>
      <c r="BP127" s="378" t="str">
        <f t="shared" si="118"/>
        <v/>
      </c>
      <c r="BQ127" s="379" t="str">
        <f t="shared" si="118"/>
        <v/>
      </c>
      <c r="BR127" s="380" t="str">
        <f t="shared" si="118"/>
        <v/>
      </c>
      <c r="BS127" s="26" t="str">
        <f t="shared" si="118"/>
        <v/>
      </c>
      <c r="BT127" s="378" t="str">
        <f t="shared" si="118"/>
        <v/>
      </c>
      <c r="BU127" s="379" t="str">
        <f t="shared" si="118"/>
        <v/>
      </c>
      <c r="BV127" s="380" t="str">
        <f t="shared" si="119"/>
        <v/>
      </c>
      <c r="BW127" s="26" t="str">
        <f t="shared" si="119"/>
        <v/>
      </c>
      <c r="BX127" s="378" t="str">
        <f t="shared" si="119"/>
        <v/>
      </c>
      <c r="BY127" s="379" t="str">
        <f t="shared" si="119"/>
        <v/>
      </c>
      <c r="BZ127" s="380" t="str">
        <f t="shared" si="119"/>
        <v/>
      </c>
      <c r="CA127" s="26" t="str">
        <f t="shared" si="119"/>
        <v/>
      </c>
      <c r="CB127" s="378" t="str">
        <f t="shared" si="119"/>
        <v/>
      </c>
      <c r="CC127" s="379" t="str">
        <f t="shared" si="119"/>
        <v/>
      </c>
      <c r="CD127" s="380" t="str">
        <f t="shared" si="119"/>
        <v/>
      </c>
      <c r="CE127" s="26" t="str">
        <f t="shared" si="119"/>
        <v/>
      </c>
    </row>
    <row r="128" spans="1:83" ht="12" customHeight="1">
      <c r="A128" s="362">
        <v>125</v>
      </c>
      <c r="B128" s="21">
        <f>IF(情報!$C126="","",情報!$C126)</f>
        <v>334</v>
      </c>
      <c r="C128" s="22" t="str">
        <f t="shared" si="95"/>
        <v/>
      </c>
      <c r="D128" s="378" t="str">
        <f t="shared" si="112"/>
        <v/>
      </c>
      <c r="E128" s="379" t="str">
        <f t="shared" si="112"/>
        <v/>
      </c>
      <c r="F128" s="380" t="str">
        <f t="shared" si="112"/>
        <v/>
      </c>
      <c r="G128" s="26" t="str">
        <f t="shared" si="112"/>
        <v/>
      </c>
      <c r="H128" s="378" t="str">
        <f t="shared" si="112"/>
        <v/>
      </c>
      <c r="I128" s="379" t="str">
        <f t="shared" si="112"/>
        <v/>
      </c>
      <c r="J128" s="380" t="str">
        <f t="shared" si="112"/>
        <v/>
      </c>
      <c r="K128" s="26" t="str">
        <f t="shared" si="112"/>
        <v/>
      </c>
      <c r="L128" s="378" t="str">
        <f t="shared" si="112"/>
        <v/>
      </c>
      <c r="M128" s="379" t="str">
        <f t="shared" si="112"/>
        <v/>
      </c>
      <c r="N128" s="380" t="str">
        <f t="shared" si="113"/>
        <v/>
      </c>
      <c r="O128" s="26" t="str">
        <f t="shared" si="113"/>
        <v/>
      </c>
      <c r="P128" s="378" t="str">
        <f t="shared" si="113"/>
        <v/>
      </c>
      <c r="Q128" s="379" t="str">
        <f t="shared" si="113"/>
        <v/>
      </c>
      <c r="R128" s="380" t="str">
        <f t="shared" si="113"/>
        <v/>
      </c>
      <c r="S128" s="26" t="str">
        <f t="shared" si="113"/>
        <v/>
      </c>
      <c r="T128" s="378" t="str">
        <f t="shared" si="113"/>
        <v/>
      </c>
      <c r="U128" s="379" t="str">
        <f t="shared" si="113"/>
        <v/>
      </c>
      <c r="V128" s="380" t="str">
        <f t="shared" si="113"/>
        <v/>
      </c>
      <c r="W128" s="26" t="str">
        <f t="shared" si="113"/>
        <v/>
      </c>
      <c r="X128" s="378" t="str">
        <f t="shared" si="114"/>
        <v/>
      </c>
      <c r="Y128" s="379" t="str">
        <f t="shared" si="114"/>
        <v/>
      </c>
      <c r="Z128" s="380" t="str">
        <f t="shared" si="114"/>
        <v/>
      </c>
      <c r="AA128" s="26" t="str">
        <f t="shared" si="114"/>
        <v/>
      </c>
      <c r="AB128" s="378" t="str">
        <f t="shared" si="114"/>
        <v/>
      </c>
      <c r="AC128" s="379" t="str">
        <f t="shared" si="114"/>
        <v/>
      </c>
      <c r="AD128" s="380" t="str">
        <f t="shared" si="114"/>
        <v/>
      </c>
      <c r="AE128" s="26" t="str">
        <f t="shared" si="114"/>
        <v/>
      </c>
      <c r="AF128" s="378" t="str">
        <f t="shared" si="114"/>
        <v/>
      </c>
      <c r="AG128" s="379" t="str">
        <f t="shared" si="114"/>
        <v/>
      </c>
      <c r="AH128" s="380" t="str">
        <f t="shared" si="115"/>
        <v/>
      </c>
      <c r="AI128" s="26" t="str">
        <f t="shared" si="115"/>
        <v/>
      </c>
      <c r="AJ128" s="378" t="str">
        <f t="shared" si="115"/>
        <v/>
      </c>
      <c r="AK128" s="379" t="str">
        <f t="shared" si="115"/>
        <v/>
      </c>
      <c r="AL128" s="380" t="str">
        <f t="shared" si="115"/>
        <v/>
      </c>
      <c r="AM128" s="26" t="str">
        <f t="shared" si="115"/>
        <v/>
      </c>
      <c r="AN128" s="378" t="str">
        <f t="shared" si="115"/>
        <v/>
      </c>
      <c r="AO128" s="379" t="str">
        <f t="shared" si="115"/>
        <v/>
      </c>
      <c r="AP128" s="380" t="str">
        <f t="shared" si="115"/>
        <v/>
      </c>
      <c r="AQ128" s="26" t="str">
        <f t="shared" si="115"/>
        <v/>
      </c>
      <c r="AR128" s="378" t="str">
        <f t="shared" si="116"/>
        <v/>
      </c>
      <c r="AS128" s="379" t="str">
        <f t="shared" si="116"/>
        <v/>
      </c>
      <c r="AT128" s="380" t="str">
        <f t="shared" si="116"/>
        <v/>
      </c>
      <c r="AU128" s="26" t="str">
        <f t="shared" si="116"/>
        <v/>
      </c>
      <c r="AV128" s="378" t="str">
        <f t="shared" si="116"/>
        <v/>
      </c>
      <c r="AW128" s="379" t="str">
        <f t="shared" si="116"/>
        <v/>
      </c>
      <c r="AX128" s="380" t="str">
        <f t="shared" si="116"/>
        <v/>
      </c>
      <c r="AY128" s="26" t="str">
        <f t="shared" si="116"/>
        <v/>
      </c>
      <c r="AZ128" s="378" t="str">
        <f t="shared" si="116"/>
        <v/>
      </c>
      <c r="BA128" s="379" t="str">
        <f t="shared" si="116"/>
        <v/>
      </c>
      <c r="BB128" s="380" t="str">
        <f t="shared" si="117"/>
        <v/>
      </c>
      <c r="BC128" s="26" t="str">
        <f t="shared" si="117"/>
        <v/>
      </c>
      <c r="BD128" s="378" t="str">
        <f t="shared" si="117"/>
        <v/>
      </c>
      <c r="BE128" s="379" t="str">
        <f t="shared" si="117"/>
        <v/>
      </c>
      <c r="BF128" s="380" t="str">
        <f t="shared" si="117"/>
        <v/>
      </c>
      <c r="BG128" s="26" t="str">
        <f t="shared" si="117"/>
        <v/>
      </c>
      <c r="BH128" s="378" t="str">
        <f t="shared" si="117"/>
        <v/>
      </c>
      <c r="BI128" s="379" t="str">
        <f t="shared" si="117"/>
        <v/>
      </c>
      <c r="BJ128" s="380" t="str">
        <f t="shared" si="117"/>
        <v/>
      </c>
      <c r="BK128" s="26" t="str">
        <f t="shared" si="117"/>
        <v/>
      </c>
      <c r="BL128" s="378" t="str">
        <f t="shared" si="118"/>
        <v/>
      </c>
      <c r="BM128" s="379" t="str">
        <f t="shared" si="118"/>
        <v/>
      </c>
      <c r="BN128" s="380" t="str">
        <f t="shared" si="118"/>
        <v/>
      </c>
      <c r="BO128" s="26" t="str">
        <f t="shared" si="118"/>
        <v/>
      </c>
      <c r="BP128" s="378" t="str">
        <f t="shared" si="118"/>
        <v/>
      </c>
      <c r="BQ128" s="379" t="str">
        <f t="shared" si="118"/>
        <v/>
      </c>
      <c r="BR128" s="380" t="str">
        <f t="shared" si="118"/>
        <v/>
      </c>
      <c r="BS128" s="26" t="str">
        <f t="shared" si="118"/>
        <v/>
      </c>
      <c r="BT128" s="378" t="str">
        <f t="shared" si="118"/>
        <v/>
      </c>
      <c r="BU128" s="379" t="str">
        <f t="shared" si="118"/>
        <v/>
      </c>
      <c r="BV128" s="380" t="str">
        <f t="shared" si="119"/>
        <v/>
      </c>
      <c r="BW128" s="26" t="str">
        <f t="shared" si="119"/>
        <v/>
      </c>
      <c r="BX128" s="378" t="str">
        <f t="shared" si="119"/>
        <v/>
      </c>
      <c r="BY128" s="379" t="str">
        <f t="shared" si="119"/>
        <v/>
      </c>
      <c r="BZ128" s="380" t="str">
        <f t="shared" si="119"/>
        <v/>
      </c>
      <c r="CA128" s="26" t="str">
        <f t="shared" si="119"/>
        <v/>
      </c>
      <c r="CB128" s="378" t="str">
        <f t="shared" si="119"/>
        <v/>
      </c>
      <c r="CC128" s="379" t="str">
        <f t="shared" si="119"/>
        <v/>
      </c>
      <c r="CD128" s="380" t="str">
        <f t="shared" si="119"/>
        <v/>
      </c>
      <c r="CE128" s="26" t="str">
        <f t="shared" si="119"/>
        <v/>
      </c>
    </row>
    <row r="129" spans="1:83" ht="12" customHeight="1">
      <c r="A129" s="362">
        <v>126</v>
      </c>
      <c r="B129" s="27">
        <f>IF(情報!$C127="","",情報!$C127)</f>
        <v>335</v>
      </c>
      <c r="C129" s="28" t="str">
        <f t="shared" si="95"/>
        <v/>
      </c>
      <c r="D129" s="384" t="str">
        <f t="shared" si="112"/>
        <v/>
      </c>
      <c r="E129" s="385" t="str">
        <f t="shared" si="112"/>
        <v/>
      </c>
      <c r="F129" s="386" t="str">
        <f t="shared" si="112"/>
        <v/>
      </c>
      <c r="G129" s="32" t="str">
        <f t="shared" si="112"/>
        <v/>
      </c>
      <c r="H129" s="384" t="str">
        <f t="shared" si="112"/>
        <v/>
      </c>
      <c r="I129" s="385" t="str">
        <f t="shared" si="112"/>
        <v/>
      </c>
      <c r="J129" s="386" t="str">
        <f t="shared" si="112"/>
        <v/>
      </c>
      <c r="K129" s="32" t="str">
        <f t="shared" si="112"/>
        <v/>
      </c>
      <c r="L129" s="384" t="str">
        <f t="shared" si="112"/>
        <v/>
      </c>
      <c r="M129" s="385" t="str">
        <f t="shared" si="112"/>
        <v/>
      </c>
      <c r="N129" s="386" t="str">
        <f t="shared" si="113"/>
        <v/>
      </c>
      <c r="O129" s="32" t="str">
        <f t="shared" si="113"/>
        <v/>
      </c>
      <c r="P129" s="384" t="str">
        <f t="shared" si="113"/>
        <v/>
      </c>
      <c r="Q129" s="385" t="str">
        <f t="shared" si="113"/>
        <v/>
      </c>
      <c r="R129" s="386" t="str">
        <f t="shared" si="113"/>
        <v/>
      </c>
      <c r="S129" s="32" t="str">
        <f t="shared" si="113"/>
        <v/>
      </c>
      <c r="T129" s="384" t="str">
        <f t="shared" si="113"/>
        <v/>
      </c>
      <c r="U129" s="385" t="str">
        <f t="shared" si="113"/>
        <v/>
      </c>
      <c r="V129" s="386" t="str">
        <f t="shared" si="113"/>
        <v/>
      </c>
      <c r="W129" s="32" t="str">
        <f t="shared" si="113"/>
        <v/>
      </c>
      <c r="X129" s="384" t="str">
        <f t="shared" si="114"/>
        <v/>
      </c>
      <c r="Y129" s="385" t="str">
        <f t="shared" si="114"/>
        <v/>
      </c>
      <c r="Z129" s="386" t="str">
        <f t="shared" si="114"/>
        <v/>
      </c>
      <c r="AA129" s="32" t="str">
        <f t="shared" si="114"/>
        <v/>
      </c>
      <c r="AB129" s="384" t="str">
        <f t="shared" si="114"/>
        <v/>
      </c>
      <c r="AC129" s="385" t="str">
        <f t="shared" si="114"/>
        <v/>
      </c>
      <c r="AD129" s="386" t="str">
        <f t="shared" si="114"/>
        <v/>
      </c>
      <c r="AE129" s="32" t="str">
        <f t="shared" si="114"/>
        <v/>
      </c>
      <c r="AF129" s="384" t="str">
        <f t="shared" si="114"/>
        <v/>
      </c>
      <c r="AG129" s="385" t="str">
        <f t="shared" si="114"/>
        <v/>
      </c>
      <c r="AH129" s="386" t="str">
        <f t="shared" si="115"/>
        <v/>
      </c>
      <c r="AI129" s="32" t="str">
        <f t="shared" si="115"/>
        <v/>
      </c>
      <c r="AJ129" s="384" t="str">
        <f t="shared" si="115"/>
        <v/>
      </c>
      <c r="AK129" s="385" t="str">
        <f t="shared" si="115"/>
        <v/>
      </c>
      <c r="AL129" s="386" t="str">
        <f t="shared" si="115"/>
        <v/>
      </c>
      <c r="AM129" s="32" t="str">
        <f t="shared" si="115"/>
        <v/>
      </c>
      <c r="AN129" s="384" t="str">
        <f t="shared" si="115"/>
        <v/>
      </c>
      <c r="AO129" s="385" t="str">
        <f t="shared" si="115"/>
        <v/>
      </c>
      <c r="AP129" s="386" t="str">
        <f t="shared" si="115"/>
        <v/>
      </c>
      <c r="AQ129" s="32" t="str">
        <f t="shared" si="115"/>
        <v/>
      </c>
      <c r="AR129" s="384" t="str">
        <f t="shared" si="116"/>
        <v/>
      </c>
      <c r="AS129" s="385" t="str">
        <f t="shared" si="116"/>
        <v/>
      </c>
      <c r="AT129" s="386" t="str">
        <f t="shared" si="116"/>
        <v/>
      </c>
      <c r="AU129" s="32" t="str">
        <f t="shared" si="116"/>
        <v/>
      </c>
      <c r="AV129" s="384" t="str">
        <f t="shared" si="116"/>
        <v/>
      </c>
      <c r="AW129" s="385" t="str">
        <f t="shared" si="116"/>
        <v/>
      </c>
      <c r="AX129" s="386" t="str">
        <f t="shared" si="116"/>
        <v/>
      </c>
      <c r="AY129" s="32" t="str">
        <f t="shared" si="116"/>
        <v/>
      </c>
      <c r="AZ129" s="384" t="str">
        <f t="shared" si="116"/>
        <v/>
      </c>
      <c r="BA129" s="385" t="str">
        <f t="shared" si="116"/>
        <v/>
      </c>
      <c r="BB129" s="386" t="str">
        <f t="shared" si="117"/>
        <v/>
      </c>
      <c r="BC129" s="32" t="str">
        <f t="shared" si="117"/>
        <v/>
      </c>
      <c r="BD129" s="384" t="str">
        <f t="shared" si="117"/>
        <v/>
      </c>
      <c r="BE129" s="385" t="str">
        <f t="shared" si="117"/>
        <v/>
      </c>
      <c r="BF129" s="386" t="str">
        <f t="shared" si="117"/>
        <v/>
      </c>
      <c r="BG129" s="32" t="str">
        <f t="shared" si="117"/>
        <v/>
      </c>
      <c r="BH129" s="384" t="str">
        <f t="shared" si="117"/>
        <v/>
      </c>
      <c r="BI129" s="385" t="str">
        <f t="shared" si="117"/>
        <v/>
      </c>
      <c r="BJ129" s="386" t="str">
        <f t="shared" si="117"/>
        <v/>
      </c>
      <c r="BK129" s="32" t="str">
        <f t="shared" si="117"/>
        <v/>
      </c>
      <c r="BL129" s="384" t="str">
        <f t="shared" si="118"/>
        <v/>
      </c>
      <c r="BM129" s="385" t="str">
        <f t="shared" si="118"/>
        <v/>
      </c>
      <c r="BN129" s="386" t="str">
        <f t="shared" si="118"/>
        <v/>
      </c>
      <c r="BO129" s="32" t="str">
        <f t="shared" si="118"/>
        <v/>
      </c>
      <c r="BP129" s="384" t="str">
        <f t="shared" si="118"/>
        <v/>
      </c>
      <c r="BQ129" s="385" t="str">
        <f t="shared" si="118"/>
        <v/>
      </c>
      <c r="BR129" s="386" t="str">
        <f t="shared" si="118"/>
        <v/>
      </c>
      <c r="BS129" s="32" t="str">
        <f t="shared" si="118"/>
        <v/>
      </c>
      <c r="BT129" s="384" t="str">
        <f t="shared" si="118"/>
        <v/>
      </c>
      <c r="BU129" s="385" t="str">
        <f t="shared" si="118"/>
        <v/>
      </c>
      <c r="BV129" s="386" t="str">
        <f t="shared" si="119"/>
        <v/>
      </c>
      <c r="BW129" s="32" t="str">
        <f t="shared" si="119"/>
        <v/>
      </c>
      <c r="BX129" s="384" t="str">
        <f t="shared" si="119"/>
        <v/>
      </c>
      <c r="BY129" s="385" t="str">
        <f t="shared" si="119"/>
        <v/>
      </c>
      <c r="BZ129" s="386" t="str">
        <f t="shared" si="119"/>
        <v/>
      </c>
      <c r="CA129" s="32" t="str">
        <f t="shared" si="119"/>
        <v/>
      </c>
      <c r="CB129" s="384" t="str">
        <f t="shared" si="119"/>
        <v/>
      </c>
      <c r="CC129" s="385" t="str">
        <f t="shared" si="119"/>
        <v/>
      </c>
      <c r="CD129" s="386" t="str">
        <f t="shared" si="119"/>
        <v/>
      </c>
      <c r="CE129" s="32" t="str">
        <f t="shared" si="119"/>
        <v/>
      </c>
    </row>
    <row r="130" spans="1:83" ht="12" customHeight="1">
      <c r="A130" s="362">
        <v>127</v>
      </c>
      <c r="B130" s="33">
        <f>IF(情報!$C128="","",情報!$C128)</f>
        <v>336</v>
      </c>
      <c r="C130" s="34" t="str">
        <f t="shared" si="95"/>
        <v/>
      </c>
      <c r="D130" s="390" t="str">
        <f t="shared" si="112"/>
        <v/>
      </c>
      <c r="E130" s="391" t="str">
        <f t="shared" si="112"/>
        <v/>
      </c>
      <c r="F130" s="392" t="str">
        <f t="shared" si="112"/>
        <v/>
      </c>
      <c r="G130" s="38" t="str">
        <f t="shared" si="112"/>
        <v/>
      </c>
      <c r="H130" s="390" t="str">
        <f t="shared" si="112"/>
        <v/>
      </c>
      <c r="I130" s="391" t="str">
        <f t="shared" si="112"/>
        <v/>
      </c>
      <c r="J130" s="392" t="str">
        <f t="shared" si="112"/>
        <v/>
      </c>
      <c r="K130" s="38" t="str">
        <f t="shared" si="112"/>
        <v/>
      </c>
      <c r="L130" s="390" t="str">
        <f t="shared" si="112"/>
        <v/>
      </c>
      <c r="M130" s="391" t="str">
        <f t="shared" si="112"/>
        <v/>
      </c>
      <c r="N130" s="392" t="str">
        <f t="shared" si="113"/>
        <v/>
      </c>
      <c r="O130" s="38" t="str">
        <f t="shared" si="113"/>
        <v/>
      </c>
      <c r="P130" s="390" t="str">
        <f t="shared" si="113"/>
        <v/>
      </c>
      <c r="Q130" s="391" t="str">
        <f t="shared" si="113"/>
        <v/>
      </c>
      <c r="R130" s="392" t="str">
        <f t="shared" si="113"/>
        <v/>
      </c>
      <c r="S130" s="38" t="str">
        <f t="shared" si="113"/>
        <v/>
      </c>
      <c r="T130" s="390" t="str">
        <f t="shared" si="113"/>
        <v/>
      </c>
      <c r="U130" s="391" t="str">
        <f t="shared" si="113"/>
        <v/>
      </c>
      <c r="V130" s="392" t="str">
        <f t="shared" si="113"/>
        <v/>
      </c>
      <c r="W130" s="38" t="str">
        <f t="shared" si="113"/>
        <v/>
      </c>
      <c r="X130" s="390" t="str">
        <f t="shared" si="114"/>
        <v/>
      </c>
      <c r="Y130" s="391" t="str">
        <f t="shared" si="114"/>
        <v/>
      </c>
      <c r="Z130" s="392" t="str">
        <f t="shared" si="114"/>
        <v/>
      </c>
      <c r="AA130" s="38" t="str">
        <f t="shared" si="114"/>
        <v/>
      </c>
      <c r="AB130" s="390" t="str">
        <f t="shared" si="114"/>
        <v/>
      </c>
      <c r="AC130" s="391" t="str">
        <f t="shared" si="114"/>
        <v/>
      </c>
      <c r="AD130" s="392" t="str">
        <f t="shared" si="114"/>
        <v/>
      </c>
      <c r="AE130" s="38" t="str">
        <f t="shared" si="114"/>
        <v/>
      </c>
      <c r="AF130" s="390" t="str">
        <f t="shared" si="114"/>
        <v/>
      </c>
      <c r="AG130" s="391" t="str">
        <f t="shared" si="114"/>
        <v/>
      </c>
      <c r="AH130" s="392" t="str">
        <f t="shared" si="115"/>
        <v/>
      </c>
      <c r="AI130" s="38" t="str">
        <f t="shared" si="115"/>
        <v/>
      </c>
      <c r="AJ130" s="390" t="str">
        <f t="shared" si="115"/>
        <v/>
      </c>
      <c r="AK130" s="391" t="str">
        <f t="shared" si="115"/>
        <v/>
      </c>
      <c r="AL130" s="392" t="str">
        <f t="shared" si="115"/>
        <v/>
      </c>
      <c r="AM130" s="38" t="str">
        <f t="shared" si="115"/>
        <v/>
      </c>
      <c r="AN130" s="390" t="str">
        <f t="shared" si="115"/>
        <v/>
      </c>
      <c r="AO130" s="391" t="str">
        <f t="shared" si="115"/>
        <v/>
      </c>
      <c r="AP130" s="392" t="str">
        <f t="shared" si="115"/>
        <v/>
      </c>
      <c r="AQ130" s="38" t="str">
        <f t="shared" si="115"/>
        <v/>
      </c>
      <c r="AR130" s="390" t="str">
        <f t="shared" si="116"/>
        <v/>
      </c>
      <c r="AS130" s="391" t="str">
        <f t="shared" si="116"/>
        <v/>
      </c>
      <c r="AT130" s="392" t="str">
        <f t="shared" si="116"/>
        <v/>
      </c>
      <c r="AU130" s="38" t="str">
        <f t="shared" si="116"/>
        <v/>
      </c>
      <c r="AV130" s="390" t="str">
        <f t="shared" si="116"/>
        <v/>
      </c>
      <c r="AW130" s="391" t="str">
        <f t="shared" si="116"/>
        <v/>
      </c>
      <c r="AX130" s="392" t="str">
        <f t="shared" si="116"/>
        <v/>
      </c>
      <c r="AY130" s="38" t="str">
        <f t="shared" si="116"/>
        <v/>
      </c>
      <c r="AZ130" s="390" t="str">
        <f t="shared" si="116"/>
        <v/>
      </c>
      <c r="BA130" s="391" t="str">
        <f t="shared" si="116"/>
        <v/>
      </c>
      <c r="BB130" s="392" t="str">
        <f t="shared" si="117"/>
        <v/>
      </c>
      <c r="BC130" s="38" t="str">
        <f t="shared" si="117"/>
        <v/>
      </c>
      <c r="BD130" s="390" t="str">
        <f t="shared" si="117"/>
        <v/>
      </c>
      <c r="BE130" s="391" t="str">
        <f t="shared" si="117"/>
        <v/>
      </c>
      <c r="BF130" s="392" t="str">
        <f t="shared" si="117"/>
        <v/>
      </c>
      <c r="BG130" s="38" t="str">
        <f t="shared" si="117"/>
        <v/>
      </c>
      <c r="BH130" s="390" t="str">
        <f t="shared" si="117"/>
        <v/>
      </c>
      <c r="BI130" s="391" t="str">
        <f t="shared" si="117"/>
        <v/>
      </c>
      <c r="BJ130" s="392" t="str">
        <f t="shared" si="117"/>
        <v/>
      </c>
      <c r="BK130" s="38" t="str">
        <f t="shared" si="117"/>
        <v/>
      </c>
      <c r="BL130" s="390" t="str">
        <f t="shared" si="118"/>
        <v/>
      </c>
      <c r="BM130" s="391" t="str">
        <f t="shared" si="118"/>
        <v/>
      </c>
      <c r="BN130" s="392" t="str">
        <f t="shared" si="118"/>
        <v/>
      </c>
      <c r="BO130" s="38" t="str">
        <f t="shared" si="118"/>
        <v/>
      </c>
      <c r="BP130" s="390" t="str">
        <f t="shared" si="118"/>
        <v/>
      </c>
      <c r="BQ130" s="391" t="str">
        <f t="shared" si="118"/>
        <v/>
      </c>
      <c r="BR130" s="392" t="str">
        <f t="shared" si="118"/>
        <v/>
      </c>
      <c r="BS130" s="38" t="str">
        <f t="shared" si="118"/>
        <v/>
      </c>
      <c r="BT130" s="390" t="str">
        <f t="shared" si="118"/>
        <v/>
      </c>
      <c r="BU130" s="391" t="str">
        <f t="shared" si="118"/>
        <v/>
      </c>
      <c r="BV130" s="392" t="str">
        <f t="shared" si="119"/>
        <v/>
      </c>
      <c r="BW130" s="38" t="str">
        <f t="shared" si="119"/>
        <v/>
      </c>
      <c r="BX130" s="390" t="str">
        <f t="shared" si="119"/>
        <v/>
      </c>
      <c r="BY130" s="391" t="str">
        <f t="shared" si="119"/>
        <v/>
      </c>
      <c r="BZ130" s="392" t="str">
        <f t="shared" si="119"/>
        <v/>
      </c>
      <c r="CA130" s="38" t="str">
        <f t="shared" si="119"/>
        <v/>
      </c>
      <c r="CB130" s="390" t="str">
        <f t="shared" si="119"/>
        <v/>
      </c>
      <c r="CC130" s="391" t="str">
        <f t="shared" si="119"/>
        <v/>
      </c>
      <c r="CD130" s="392" t="str">
        <f t="shared" si="119"/>
        <v/>
      </c>
      <c r="CE130" s="38" t="str">
        <f t="shared" si="119"/>
        <v/>
      </c>
    </row>
    <row r="131" spans="1:83" ht="12" customHeight="1">
      <c r="A131" s="362">
        <v>128</v>
      </c>
      <c r="B131" s="21">
        <f>IF(情報!$C129="","",情報!$C129)</f>
        <v>337</v>
      </c>
      <c r="C131" s="22" t="str">
        <f t="shared" si="95"/>
        <v/>
      </c>
      <c r="D131" s="378" t="str">
        <f t="shared" si="112"/>
        <v/>
      </c>
      <c r="E131" s="379" t="str">
        <f t="shared" si="112"/>
        <v/>
      </c>
      <c r="F131" s="380" t="str">
        <f t="shared" si="112"/>
        <v/>
      </c>
      <c r="G131" s="26" t="str">
        <f t="shared" si="112"/>
        <v/>
      </c>
      <c r="H131" s="378" t="str">
        <f t="shared" si="112"/>
        <v/>
      </c>
      <c r="I131" s="379" t="str">
        <f t="shared" si="112"/>
        <v/>
      </c>
      <c r="J131" s="380" t="str">
        <f t="shared" si="112"/>
        <v/>
      </c>
      <c r="K131" s="26" t="str">
        <f t="shared" si="112"/>
        <v/>
      </c>
      <c r="L131" s="378" t="str">
        <f t="shared" si="112"/>
        <v/>
      </c>
      <c r="M131" s="379" t="str">
        <f t="shared" si="112"/>
        <v/>
      </c>
      <c r="N131" s="380" t="str">
        <f t="shared" si="113"/>
        <v/>
      </c>
      <c r="O131" s="26" t="str">
        <f t="shared" si="113"/>
        <v/>
      </c>
      <c r="P131" s="378" t="str">
        <f t="shared" si="113"/>
        <v/>
      </c>
      <c r="Q131" s="379" t="str">
        <f t="shared" si="113"/>
        <v/>
      </c>
      <c r="R131" s="380" t="str">
        <f t="shared" si="113"/>
        <v/>
      </c>
      <c r="S131" s="26" t="str">
        <f t="shared" si="113"/>
        <v/>
      </c>
      <c r="T131" s="378" t="str">
        <f t="shared" si="113"/>
        <v/>
      </c>
      <c r="U131" s="379" t="str">
        <f t="shared" si="113"/>
        <v/>
      </c>
      <c r="V131" s="380" t="str">
        <f t="shared" si="113"/>
        <v/>
      </c>
      <c r="W131" s="26" t="str">
        <f t="shared" si="113"/>
        <v/>
      </c>
      <c r="X131" s="378" t="str">
        <f t="shared" si="114"/>
        <v/>
      </c>
      <c r="Y131" s="379" t="str">
        <f t="shared" si="114"/>
        <v/>
      </c>
      <c r="Z131" s="380" t="str">
        <f t="shared" si="114"/>
        <v/>
      </c>
      <c r="AA131" s="26" t="str">
        <f t="shared" si="114"/>
        <v/>
      </c>
      <c r="AB131" s="378" t="str">
        <f t="shared" si="114"/>
        <v/>
      </c>
      <c r="AC131" s="379" t="str">
        <f t="shared" si="114"/>
        <v/>
      </c>
      <c r="AD131" s="380" t="str">
        <f t="shared" si="114"/>
        <v/>
      </c>
      <c r="AE131" s="26" t="str">
        <f t="shared" si="114"/>
        <v/>
      </c>
      <c r="AF131" s="378" t="str">
        <f t="shared" si="114"/>
        <v/>
      </c>
      <c r="AG131" s="379" t="str">
        <f t="shared" si="114"/>
        <v/>
      </c>
      <c r="AH131" s="380" t="str">
        <f t="shared" si="115"/>
        <v/>
      </c>
      <c r="AI131" s="26" t="str">
        <f t="shared" si="115"/>
        <v/>
      </c>
      <c r="AJ131" s="378" t="str">
        <f t="shared" si="115"/>
        <v/>
      </c>
      <c r="AK131" s="379" t="str">
        <f t="shared" si="115"/>
        <v/>
      </c>
      <c r="AL131" s="380" t="str">
        <f t="shared" si="115"/>
        <v/>
      </c>
      <c r="AM131" s="26" t="str">
        <f t="shared" si="115"/>
        <v/>
      </c>
      <c r="AN131" s="378" t="str">
        <f t="shared" si="115"/>
        <v/>
      </c>
      <c r="AO131" s="379" t="str">
        <f t="shared" si="115"/>
        <v/>
      </c>
      <c r="AP131" s="380" t="str">
        <f t="shared" si="115"/>
        <v/>
      </c>
      <c r="AQ131" s="26" t="str">
        <f t="shared" si="115"/>
        <v/>
      </c>
      <c r="AR131" s="378" t="str">
        <f t="shared" si="116"/>
        <v/>
      </c>
      <c r="AS131" s="379" t="str">
        <f t="shared" si="116"/>
        <v/>
      </c>
      <c r="AT131" s="380" t="str">
        <f t="shared" si="116"/>
        <v/>
      </c>
      <c r="AU131" s="26" t="str">
        <f t="shared" si="116"/>
        <v/>
      </c>
      <c r="AV131" s="378" t="str">
        <f t="shared" si="116"/>
        <v/>
      </c>
      <c r="AW131" s="379" t="str">
        <f t="shared" si="116"/>
        <v/>
      </c>
      <c r="AX131" s="380" t="str">
        <f t="shared" si="116"/>
        <v/>
      </c>
      <c r="AY131" s="26" t="str">
        <f t="shared" si="116"/>
        <v/>
      </c>
      <c r="AZ131" s="378" t="str">
        <f t="shared" si="116"/>
        <v/>
      </c>
      <c r="BA131" s="379" t="str">
        <f t="shared" si="116"/>
        <v/>
      </c>
      <c r="BB131" s="380" t="str">
        <f t="shared" si="117"/>
        <v/>
      </c>
      <c r="BC131" s="26" t="str">
        <f t="shared" si="117"/>
        <v/>
      </c>
      <c r="BD131" s="378" t="str">
        <f t="shared" si="117"/>
        <v/>
      </c>
      <c r="BE131" s="379" t="str">
        <f t="shared" si="117"/>
        <v/>
      </c>
      <c r="BF131" s="380" t="str">
        <f t="shared" si="117"/>
        <v/>
      </c>
      <c r="BG131" s="26" t="str">
        <f t="shared" si="117"/>
        <v/>
      </c>
      <c r="BH131" s="378" t="str">
        <f t="shared" si="117"/>
        <v/>
      </c>
      <c r="BI131" s="379" t="str">
        <f t="shared" si="117"/>
        <v/>
      </c>
      <c r="BJ131" s="380" t="str">
        <f t="shared" si="117"/>
        <v/>
      </c>
      <c r="BK131" s="26" t="str">
        <f t="shared" si="117"/>
        <v/>
      </c>
      <c r="BL131" s="378" t="str">
        <f t="shared" si="118"/>
        <v/>
      </c>
      <c r="BM131" s="379" t="str">
        <f t="shared" si="118"/>
        <v/>
      </c>
      <c r="BN131" s="380" t="str">
        <f t="shared" si="118"/>
        <v/>
      </c>
      <c r="BO131" s="26" t="str">
        <f t="shared" si="118"/>
        <v/>
      </c>
      <c r="BP131" s="378" t="str">
        <f t="shared" si="118"/>
        <v/>
      </c>
      <c r="BQ131" s="379" t="str">
        <f t="shared" si="118"/>
        <v/>
      </c>
      <c r="BR131" s="380" t="str">
        <f t="shared" si="118"/>
        <v/>
      </c>
      <c r="BS131" s="26" t="str">
        <f t="shared" si="118"/>
        <v/>
      </c>
      <c r="BT131" s="378" t="str">
        <f t="shared" si="118"/>
        <v/>
      </c>
      <c r="BU131" s="379" t="str">
        <f t="shared" si="118"/>
        <v/>
      </c>
      <c r="BV131" s="380" t="str">
        <f t="shared" si="119"/>
        <v/>
      </c>
      <c r="BW131" s="26" t="str">
        <f t="shared" si="119"/>
        <v/>
      </c>
      <c r="BX131" s="378" t="str">
        <f t="shared" si="119"/>
        <v/>
      </c>
      <c r="BY131" s="379" t="str">
        <f t="shared" si="119"/>
        <v/>
      </c>
      <c r="BZ131" s="380" t="str">
        <f t="shared" si="119"/>
        <v/>
      </c>
      <c r="CA131" s="26" t="str">
        <f t="shared" si="119"/>
        <v/>
      </c>
      <c r="CB131" s="378" t="str">
        <f t="shared" si="119"/>
        <v/>
      </c>
      <c r="CC131" s="379" t="str">
        <f t="shared" si="119"/>
        <v/>
      </c>
      <c r="CD131" s="380" t="str">
        <f t="shared" si="119"/>
        <v/>
      </c>
      <c r="CE131" s="26" t="str">
        <f t="shared" si="119"/>
        <v/>
      </c>
    </row>
    <row r="132" spans="1:83" ht="12" customHeight="1">
      <c r="A132" s="362">
        <v>129</v>
      </c>
      <c r="B132" s="21">
        <f>IF(情報!$C130="","",情報!$C130)</f>
        <v>338</v>
      </c>
      <c r="C132" s="22" t="str">
        <f t="shared" si="95"/>
        <v/>
      </c>
      <c r="D132" s="378" t="str">
        <f t="shared" si="112"/>
        <v/>
      </c>
      <c r="E132" s="379" t="str">
        <f t="shared" si="112"/>
        <v/>
      </c>
      <c r="F132" s="380" t="str">
        <f t="shared" si="112"/>
        <v/>
      </c>
      <c r="G132" s="26" t="str">
        <f t="shared" si="112"/>
        <v/>
      </c>
      <c r="H132" s="378" t="str">
        <f t="shared" si="112"/>
        <v/>
      </c>
      <c r="I132" s="379" t="str">
        <f t="shared" si="112"/>
        <v/>
      </c>
      <c r="J132" s="380" t="str">
        <f t="shared" si="112"/>
        <v/>
      </c>
      <c r="K132" s="26" t="str">
        <f t="shared" si="112"/>
        <v/>
      </c>
      <c r="L132" s="378" t="str">
        <f t="shared" si="112"/>
        <v/>
      </c>
      <c r="M132" s="379" t="str">
        <f t="shared" si="112"/>
        <v/>
      </c>
      <c r="N132" s="380" t="str">
        <f t="shared" si="113"/>
        <v/>
      </c>
      <c r="O132" s="26" t="str">
        <f t="shared" si="113"/>
        <v/>
      </c>
      <c r="P132" s="378" t="str">
        <f t="shared" si="113"/>
        <v/>
      </c>
      <c r="Q132" s="379" t="str">
        <f t="shared" si="113"/>
        <v/>
      </c>
      <c r="R132" s="380" t="str">
        <f t="shared" si="113"/>
        <v/>
      </c>
      <c r="S132" s="26" t="str">
        <f t="shared" si="113"/>
        <v/>
      </c>
      <c r="T132" s="378" t="str">
        <f t="shared" si="113"/>
        <v/>
      </c>
      <c r="U132" s="379" t="str">
        <f t="shared" si="113"/>
        <v/>
      </c>
      <c r="V132" s="380" t="str">
        <f t="shared" si="113"/>
        <v/>
      </c>
      <c r="W132" s="26" t="str">
        <f t="shared" si="113"/>
        <v/>
      </c>
      <c r="X132" s="378" t="str">
        <f t="shared" si="114"/>
        <v/>
      </c>
      <c r="Y132" s="379" t="str">
        <f t="shared" si="114"/>
        <v/>
      </c>
      <c r="Z132" s="380" t="str">
        <f t="shared" si="114"/>
        <v/>
      </c>
      <c r="AA132" s="26" t="str">
        <f t="shared" si="114"/>
        <v/>
      </c>
      <c r="AB132" s="378" t="str">
        <f t="shared" si="114"/>
        <v/>
      </c>
      <c r="AC132" s="379" t="str">
        <f t="shared" si="114"/>
        <v/>
      </c>
      <c r="AD132" s="380" t="str">
        <f t="shared" si="114"/>
        <v/>
      </c>
      <c r="AE132" s="26" t="str">
        <f t="shared" si="114"/>
        <v/>
      </c>
      <c r="AF132" s="378" t="str">
        <f t="shared" si="114"/>
        <v/>
      </c>
      <c r="AG132" s="379" t="str">
        <f t="shared" si="114"/>
        <v/>
      </c>
      <c r="AH132" s="380" t="str">
        <f t="shared" si="115"/>
        <v/>
      </c>
      <c r="AI132" s="26" t="str">
        <f t="shared" si="115"/>
        <v/>
      </c>
      <c r="AJ132" s="378" t="str">
        <f t="shared" si="115"/>
        <v/>
      </c>
      <c r="AK132" s="379" t="str">
        <f t="shared" si="115"/>
        <v/>
      </c>
      <c r="AL132" s="380" t="str">
        <f t="shared" si="115"/>
        <v/>
      </c>
      <c r="AM132" s="26" t="str">
        <f t="shared" si="115"/>
        <v/>
      </c>
      <c r="AN132" s="378" t="str">
        <f t="shared" si="115"/>
        <v/>
      </c>
      <c r="AO132" s="379" t="str">
        <f t="shared" si="115"/>
        <v/>
      </c>
      <c r="AP132" s="380" t="str">
        <f t="shared" si="115"/>
        <v/>
      </c>
      <c r="AQ132" s="26" t="str">
        <f t="shared" si="115"/>
        <v/>
      </c>
      <c r="AR132" s="378" t="str">
        <f t="shared" si="116"/>
        <v/>
      </c>
      <c r="AS132" s="379" t="str">
        <f t="shared" si="116"/>
        <v/>
      </c>
      <c r="AT132" s="380" t="str">
        <f t="shared" si="116"/>
        <v/>
      </c>
      <c r="AU132" s="26" t="str">
        <f t="shared" si="116"/>
        <v/>
      </c>
      <c r="AV132" s="378" t="str">
        <f t="shared" si="116"/>
        <v/>
      </c>
      <c r="AW132" s="379" t="str">
        <f t="shared" si="116"/>
        <v/>
      </c>
      <c r="AX132" s="380" t="str">
        <f t="shared" si="116"/>
        <v/>
      </c>
      <c r="AY132" s="26" t="str">
        <f t="shared" si="116"/>
        <v/>
      </c>
      <c r="AZ132" s="378" t="str">
        <f t="shared" si="116"/>
        <v/>
      </c>
      <c r="BA132" s="379" t="str">
        <f t="shared" si="116"/>
        <v/>
      </c>
      <c r="BB132" s="380" t="str">
        <f t="shared" si="117"/>
        <v/>
      </c>
      <c r="BC132" s="26" t="str">
        <f t="shared" si="117"/>
        <v/>
      </c>
      <c r="BD132" s="378" t="str">
        <f t="shared" si="117"/>
        <v/>
      </c>
      <c r="BE132" s="379" t="str">
        <f t="shared" si="117"/>
        <v/>
      </c>
      <c r="BF132" s="380" t="str">
        <f t="shared" si="117"/>
        <v/>
      </c>
      <c r="BG132" s="26" t="str">
        <f t="shared" si="117"/>
        <v/>
      </c>
      <c r="BH132" s="378" t="str">
        <f t="shared" si="117"/>
        <v/>
      </c>
      <c r="BI132" s="379" t="str">
        <f t="shared" si="117"/>
        <v/>
      </c>
      <c r="BJ132" s="380" t="str">
        <f t="shared" si="117"/>
        <v/>
      </c>
      <c r="BK132" s="26" t="str">
        <f t="shared" si="117"/>
        <v/>
      </c>
      <c r="BL132" s="378" t="str">
        <f t="shared" si="118"/>
        <v/>
      </c>
      <c r="BM132" s="379" t="str">
        <f t="shared" si="118"/>
        <v/>
      </c>
      <c r="BN132" s="380" t="str">
        <f t="shared" si="118"/>
        <v/>
      </c>
      <c r="BO132" s="26" t="str">
        <f t="shared" si="118"/>
        <v/>
      </c>
      <c r="BP132" s="378" t="str">
        <f t="shared" si="118"/>
        <v/>
      </c>
      <c r="BQ132" s="379" t="str">
        <f t="shared" si="118"/>
        <v/>
      </c>
      <c r="BR132" s="380" t="str">
        <f t="shared" si="118"/>
        <v/>
      </c>
      <c r="BS132" s="26" t="str">
        <f t="shared" si="118"/>
        <v/>
      </c>
      <c r="BT132" s="378" t="str">
        <f t="shared" si="118"/>
        <v/>
      </c>
      <c r="BU132" s="379" t="str">
        <f t="shared" si="118"/>
        <v/>
      </c>
      <c r="BV132" s="380" t="str">
        <f t="shared" si="119"/>
        <v/>
      </c>
      <c r="BW132" s="26" t="str">
        <f t="shared" si="119"/>
        <v/>
      </c>
      <c r="BX132" s="378" t="str">
        <f t="shared" si="119"/>
        <v/>
      </c>
      <c r="BY132" s="379" t="str">
        <f t="shared" si="119"/>
        <v/>
      </c>
      <c r="BZ132" s="380" t="str">
        <f t="shared" si="119"/>
        <v/>
      </c>
      <c r="CA132" s="26" t="str">
        <f t="shared" si="119"/>
        <v/>
      </c>
      <c r="CB132" s="378" t="str">
        <f t="shared" si="119"/>
        <v/>
      </c>
      <c r="CC132" s="379" t="str">
        <f t="shared" si="119"/>
        <v/>
      </c>
      <c r="CD132" s="380" t="str">
        <f t="shared" si="119"/>
        <v/>
      </c>
      <c r="CE132" s="26" t="str">
        <f t="shared" si="119"/>
        <v/>
      </c>
    </row>
    <row r="133" spans="1:83" ht="12" customHeight="1">
      <c r="A133" s="362">
        <v>130</v>
      </c>
      <c r="B133" s="21">
        <f>IF(情報!$C131="","",情報!$C131)</f>
        <v>339</v>
      </c>
      <c r="C133" s="22" t="str">
        <f t="shared" ref="C133:C164" si="120">IF(ISERROR(VLOOKUP($B133,名列,2,FALSE)&amp;""),"",VLOOKUP($B133,名列,2,FALSE)&amp;"")</f>
        <v/>
      </c>
      <c r="D133" s="378" t="str">
        <f t="shared" si="112"/>
        <v/>
      </c>
      <c r="E133" s="379" t="str">
        <f t="shared" si="112"/>
        <v/>
      </c>
      <c r="F133" s="380" t="str">
        <f t="shared" si="112"/>
        <v/>
      </c>
      <c r="G133" s="26" t="str">
        <f t="shared" si="112"/>
        <v/>
      </c>
      <c r="H133" s="378" t="str">
        <f t="shared" si="112"/>
        <v/>
      </c>
      <c r="I133" s="379" t="str">
        <f t="shared" si="112"/>
        <v/>
      </c>
      <c r="J133" s="380" t="str">
        <f t="shared" si="112"/>
        <v/>
      </c>
      <c r="K133" s="26" t="str">
        <f t="shared" si="112"/>
        <v/>
      </c>
      <c r="L133" s="378" t="str">
        <f t="shared" si="112"/>
        <v/>
      </c>
      <c r="M133" s="379" t="str">
        <f t="shared" si="112"/>
        <v/>
      </c>
      <c r="N133" s="380" t="str">
        <f t="shared" si="113"/>
        <v/>
      </c>
      <c r="O133" s="26" t="str">
        <f t="shared" si="113"/>
        <v/>
      </c>
      <c r="P133" s="378" t="str">
        <f t="shared" si="113"/>
        <v/>
      </c>
      <c r="Q133" s="379" t="str">
        <f t="shared" si="113"/>
        <v/>
      </c>
      <c r="R133" s="380" t="str">
        <f t="shared" si="113"/>
        <v/>
      </c>
      <c r="S133" s="26" t="str">
        <f t="shared" si="113"/>
        <v/>
      </c>
      <c r="T133" s="378" t="str">
        <f t="shared" si="113"/>
        <v/>
      </c>
      <c r="U133" s="379" t="str">
        <f t="shared" si="113"/>
        <v/>
      </c>
      <c r="V133" s="380" t="str">
        <f t="shared" si="113"/>
        <v/>
      </c>
      <c r="W133" s="26" t="str">
        <f t="shared" si="113"/>
        <v/>
      </c>
      <c r="X133" s="378" t="str">
        <f t="shared" si="114"/>
        <v/>
      </c>
      <c r="Y133" s="379" t="str">
        <f t="shared" si="114"/>
        <v/>
      </c>
      <c r="Z133" s="380" t="str">
        <f t="shared" si="114"/>
        <v/>
      </c>
      <c r="AA133" s="26" t="str">
        <f t="shared" si="114"/>
        <v/>
      </c>
      <c r="AB133" s="378" t="str">
        <f t="shared" si="114"/>
        <v/>
      </c>
      <c r="AC133" s="379" t="str">
        <f t="shared" si="114"/>
        <v/>
      </c>
      <c r="AD133" s="380" t="str">
        <f t="shared" si="114"/>
        <v/>
      </c>
      <c r="AE133" s="26" t="str">
        <f t="shared" si="114"/>
        <v/>
      </c>
      <c r="AF133" s="378" t="str">
        <f t="shared" si="114"/>
        <v/>
      </c>
      <c r="AG133" s="379" t="str">
        <f t="shared" si="114"/>
        <v/>
      </c>
      <c r="AH133" s="380" t="str">
        <f t="shared" si="115"/>
        <v/>
      </c>
      <c r="AI133" s="26" t="str">
        <f t="shared" si="115"/>
        <v/>
      </c>
      <c r="AJ133" s="378" t="str">
        <f t="shared" si="115"/>
        <v/>
      </c>
      <c r="AK133" s="379" t="str">
        <f t="shared" si="115"/>
        <v/>
      </c>
      <c r="AL133" s="380" t="str">
        <f t="shared" si="115"/>
        <v/>
      </c>
      <c r="AM133" s="26" t="str">
        <f t="shared" si="115"/>
        <v/>
      </c>
      <c r="AN133" s="378" t="str">
        <f t="shared" si="115"/>
        <v/>
      </c>
      <c r="AO133" s="379" t="str">
        <f t="shared" si="115"/>
        <v/>
      </c>
      <c r="AP133" s="380" t="str">
        <f t="shared" si="115"/>
        <v/>
      </c>
      <c r="AQ133" s="26" t="str">
        <f t="shared" si="115"/>
        <v/>
      </c>
      <c r="AR133" s="378" t="str">
        <f t="shared" si="116"/>
        <v/>
      </c>
      <c r="AS133" s="379" t="str">
        <f t="shared" si="116"/>
        <v/>
      </c>
      <c r="AT133" s="380" t="str">
        <f t="shared" si="116"/>
        <v/>
      </c>
      <c r="AU133" s="26" t="str">
        <f t="shared" si="116"/>
        <v/>
      </c>
      <c r="AV133" s="378" t="str">
        <f t="shared" si="116"/>
        <v/>
      </c>
      <c r="AW133" s="379" t="str">
        <f t="shared" si="116"/>
        <v/>
      </c>
      <c r="AX133" s="380" t="str">
        <f t="shared" si="116"/>
        <v/>
      </c>
      <c r="AY133" s="26" t="str">
        <f t="shared" si="116"/>
        <v/>
      </c>
      <c r="AZ133" s="378" t="str">
        <f t="shared" si="116"/>
        <v/>
      </c>
      <c r="BA133" s="379" t="str">
        <f t="shared" si="116"/>
        <v/>
      </c>
      <c r="BB133" s="380" t="str">
        <f t="shared" si="117"/>
        <v/>
      </c>
      <c r="BC133" s="26" t="str">
        <f t="shared" si="117"/>
        <v/>
      </c>
      <c r="BD133" s="378" t="str">
        <f t="shared" si="117"/>
        <v/>
      </c>
      <c r="BE133" s="379" t="str">
        <f t="shared" si="117"/>
        <v/>
      </c>
      <c r="BF133" s="380" t="str">
        <f t="shared" si="117"/>
        <v/>
      </c>
      <c r="BG133" s="26" t="str">
        <f t="shared" si="117"/>
        <v/>
      </c>
      <c r="BH133" s="378" t="str">
        <f t="shared" si="117"/>
        <v/>
      </c>
      <c r="BI133" s="379" t="str">
        <f t="shared" si="117"/>
        <v/>
      </c>
      <c r="BJ133" s="380" t="str">
        <f t="shared" si="117"/>
        <v/>
      </c>
      <c r="BK133" s="26" t="str">
        <f t="shared" si="117"/>
        <v/>
      </c>
      <c r="BL133" s="378" t="str">
        <f t="shared" si="118"/>
        <v/>
      </c>
      <c r="BM133" s="379" t="str">
        <f t="shared" si="118"/>
        <v/>
      </c>
      <c r="BN133" s="380" t="str">
        <f t="shared" si="118"/>
        <v/>
      </c>
      <c r="BO133" s="26" t="str">
        <f t="shared" si="118"/>
        <v/>
      </c>
      <c r="BP133" s="378" t="str">
        <f t="shared" si="118"/>
        <v/>
      </c>
      <c r="BQ133" s="379" t="str">
        <f t="shared" si="118"/>
        <v/>
      </c>
      <c r="BR133" s="380" t="str">
        <f t="shared" si="118"/>
        <v/>
      </c>
      <c r="BS133" s="26" t="str">
        <f t="shared" si="118"/>
        <v/>
      </c>
      <c r="BT133" s="378" t="str">
        <f t="shared" si="118"/>
        <v/>
      </c>
      <c r="BU133" s="379" t="str">
        <f t="shared" si="118"/>
        <v/>
      </c>
      <c r="BV133" s="380" t="str">
        <f t="shared" si="119"/>
        <v/>
      </c>
      <c r="BW133" s="26" t="str">
        <f t="shared" si="119"/>
        <v/>
      </c>
      <c r="BX133" s="378" t="str">
        <f t="shared" si="119"/>
        <v/>
      </c>
      <c r="BY133" s="379" t="str">
        <f t="shared" si="119"/>
        <v/>
      </c>
      <c r="BZ133" s="380" t="str">
        <f t="shared" si="119"/>
        <v/>
      </c>
      <c r="CA133" s="26" t="str">
        <f t="shared" si="119"/>
        <v/>
      </c>
      <c r="CB133" s="378" t="str">
        <f t="shared" si="119"/>
        <v/>
      </c>
      <c r="CC133" s="379" t="str">
        <f t="shared" si="119"/>
        <v/>
      </c>
      <c r="CD133" s="380" t="str">
        <f t="shared" si="119"/>
        <v/>
      </c>
      <c r="CE133" s="26" t="str">
        <f t="shared" si="119"/>
        <v/>
      </c>
    </row>
    <row r="134" spans="1:83" ht="12" customHeight="1">
      <c r="A134" s="362">
        <v>131</v>
      </c>
      <c r="B134" s="27">
        <f>IF(情報!$C132="","",情報!$C132)</f>
        <v>340</v>
      </c>
      <c r="C134" s="28" t="str">
        <f t="shared" si="120"/>
        <v/>
      </c>
      <c r="D134" s="384" t="str">
        <f t="shared" si="112"/>
        <v/>
      </c>
      <c r="E134" s="385" t="str">
        <f t="shared" si="112"/>
        <v/>
      </c>
      <c r="F134" s="386" t="str">
        <f t="shared" si="112"/>
        <v/>
      </c>
      <c r="G134" s="32" t="str">
        <f t="shared" si="112"/>
        <v/>
      </c>
      <c r="H134" s="384" t="str">
        <f t="shared" si="112"/>
        <v/>
      </c>
      <c r="I134" s="385" t="str">
        <f t="shared" si="112"/>
        <v/>
      </c>
      <c r="J134" s="386" t="str">
        <f t="shared" si="112"/>
        <v/>
      </c>
      <c r="K134" s="32" t="str">
        <f t="shared" si="112"/>
        <v/>
      </c>
      <c r="L134" s="384" t="str">
        <f t="shared" si="112"/>
        <v/>
      </c>
      <c r="M134" s="385" t="str">
        <f t="shared" si="112"/>
        <v/>
      </c>
      <c r="N134" s="386" t="str">
        <f t="shared" si="113"/>
        <v/>
      </c>
      <c r="O134" s="32" t="str">
        <f t="shared" si="113"/>
        <v/>
      </c>
      <c r="P134" s="384" t="str">
        <f t="shared" si="113"/>
        <v/>
      </c>
      <c r="Q134" s="385" t="str">
        <f t="shared" si="113"/>
        <v/>
      </c>
      <c r="R134" s="386" t="str">
        <f t="shared" si="113"/>
        <v/>
      </c>
      <c r="S134" s="32" t="str">
        <f t="shared" si="113"/>
        <v/>
      </c>
      <c r="T134" s="384" t="str">
        <f t="shared" si="113"/>
        <v/>
      </c>
      <c r="U134" s="385" t="str">
        <f t="shared" si="113"/>
        <v/>
      </c>
      <c r="V134" s="386" t="str">
        <f t="shared" si="113"/>
        <v/>
      </c>
      <c r="W134" s="32" t="str">
        <f t="shared" si="113"/>
        <v/>
      </c>
      <c r="X134" s="384" t="str">
        <f t="shared" si="114"/>
        <v/>
      </c>
      <c r="Y134" s="385" t="str">
        <f t="shared" si="114"/>
        <v/>
      </c>
      <c r="Z134" s="386" t="str">
        <f t="shared" si="114"/>
        <v/>
      </c>
      <c r="AA134" s="32" t="str">
        <f t="shared" si="114"/>
        <v/>
      </c>
      <c r="AB134" s="384" t="str">
        <f t="shared" si="114"/>
        <v/>
      </c>
      <c r="AC134" s="385" t="str">
        <f t="shared" si="114"/>
        <v/>
      </c>
      <c r="AD134" s="386" t="str">
        <f t="shared" si="114"/>
        <v/>
      </c>
      <c r="AE134" s="32" t="str">
        <f t="shared" si="114"/>
        <v/>
      </c>
      <c r="AF134" s="384" t="str">
        <f t="shared" si="114"/>
        <v/>
      </c>
      <c r="AG134" s="385" t="str">
        <f t="shared" si="114"/>
        <v/>
      </c>
      <c r="AH134" s="386" t="str">
        <f t="shared" si="115"/>
        <v/>
      </c>
      <c r="AI134" s="32" t="str">
        <f t="shared" si="115"/>
        <v/>
      </c>
      <c r="AJ134" s="384" t="str">
        <f t="shared" si="115"/>
        <v/>
      </c>
      <c r="AK134" s="385" t="str">
        <f t="shared" si="115"/>
        <v/>
      </c>
      <c r="AL134" s="386" t="str">
        <f t="shared" si="115"/>
        <v/>
      </c>
      <c r="AM134" s="32" t="str">
        <f t="shared" si="115"/>
        <v/>
      </c>
      <c r="AN134" s="384" t="str">
        <f t="shared" si="115"/>
        <v/>
      </c>
      <c r="AO134" s="385" t="str">
        <f t="shared" si="115"/>
        <v/>
      </c>
      <c r="AP134" s="386" t="str">
        <f t="shared" si="115"/>
        <v/>
      </c>
      <c r="AQ134" s="32" t="str">
        <f t="shared" si="115"/>
        <v/>
      </c>
      <c r="AR134" s="384" t="str">
        <f t="shared" si="116"/>
        <v/>
      </c>
      <c r="AS134" s="385" t="str">
        <f t="shared" si="116"/>
        <v/>
      </c>
      <c r="AT134" s="386" t="str">
        <f t="shared" si="116"/>
        <v/>
      </c>
      <c r="AU134" s="32" t="str">
        <f t="shared" si="116"/>
        <v/>
      </c>
      <c r="AV134" s="384" t="str">
        <f t="shared" si="116"/>
        <v/>
      </c>
      <c r="AW134" s="385" t="str">
        <f t="shared" si="116"/>
        <v/>
      </c>
      <c r="AX134" s="386" t="str">
        <f t="shared" si="116"/>
        <v/>
      </c>
      <c r="AY134" s="32" t="str">
        <f t="shared" si="116"/>
        <v/>
      </c>
      <c r="AZ134" s="384" t="str">
        <f t="shared" si="116"/>
        <v/>
      </c>
      <c r="BA134" s="385" t="str">
        <f t="shared" si="116"/>
        <v/>
      </c>
      <c r="BB134" s="386" t="str">
        <f t="shared" si="117"/>
        <v/>
      </c>
      <c r="BC134" s="32" t="str">
        <f t="shared" si="117"/>
        <v/>
      </c>
      <c r="BD134" s="384" t="str">
        <f t="shared" si="117"/>
        <v/>
      </c>
      <c r="BE134" s="385" t="str">
        <f t="shared" si="117"/>
        <v/>
      </c>
      <c r="BF134" s="386" t="str">
        <f t="shared" si="117"/>
        <v/>
      </c>
      <c r="BG134" s="32" t="str">
        <f t="shared" si="117"/>
        <v/>
      </c>
      <c r="BH134" s="384" t="str">
        <f t="shared" si="117"/>
        <v/>
      </c>
      <c r="BI134" s="385" t="str">
        <f t="shared" si="117"/>
        <v/>
      </c>
      <c r="BJ134" s="386" t="str">
        <f t="shared" si="117"/>
        <v/>
      </c>
      <c r="BK134" s="32" t="str">
        <f t="shared" si="117"/>
        <v/>
      </c>
      <c r="BL134" s="384" t="str">
        <f t="shared" si="118"/>
        <v/>
      </c>
      <c r="BM134" s="385" t="str">
        <f t="shared" si="118"/>
        <v/>
      </c>
      <c r="BN134" s="386" t="str">
        <f t="shared" si="118"/>
        <v/>
      </c>
      <c r="BO134" s="32" t="str">
        <f t="shared" si="118"/>
        <v/>
      </c>
      <c r="BP134" s="384" t="str">
        <f t="shared" si="118"/>
        <v/>
      </c>
      <c r="BQ134" s="385" t="str">
        <f t="shared" si="118"/>
        <v/>
      </c>
      <c r="BR134" s="386" t="str">
        <f t="shared" si="118"/>
        <v/>
      </c>
      <c r="BS134" s="32" t="str">
        <f t="shared" si="118"/>
        <v/>
      </c>
      <c r="BT134" s="384" t="str">
        <f t="shared" si="118"/>
        <v/>
      </c>
      <c r="BU134" s="385" t="str">
        <f t="shared" si="118"/>
        <v/>
      </c>
      <c r="BV134" s="386" t="str">
        <f t="shared" si="119"/>
        <v/>
      </c>
      <c r="BW134" s="32" t="str">
        <f t="shared" si="119"/>
        <v/>
      </c>
      <c r="BX134" s="384" t="str">
        <f t="shared" si="119"/>
        <v/>
      </c>
      <c r="BY134" s="385" t="str">
        <f t="shared" si="119"/>
        <v/>
      </c>
      <c r="BZ134" s="386" t="str">
        <f t="shared" si="119"/>
        <v/>
      </c>
      <c r="CA134" s="32" t="str">
        <f t="shared" si="119"/>
        <v/>
      </c>
      <c r="CB134" s="384" t="str">
        <f t="shared" si="119"/>
        <v/>
      </c>
      <c r="CC134" s="385" t="str">
        <f t="shared" si="119"/>
        <v/>
      </c>
      <c r="CD134" s="386" t="str">
        <f t="shared" si="119"/>
        <v/>
      </c>
      <c r="CE134" s="32" t="str">
        <f t="shared" si="119"/>
        <v/>
      </c>
    </row>
    <row r="135" spans="1:83" ht="12" customHeight="1">
      <c r="A135" s="362">
        <v>132</v>
      </c>
      <c r="B135" s="33">
        <f>IF(情報!$C133="","",情報!$C133)</f>
        <v>341</v>
      </c>
      <c r="C135" s="34" t="str">
        <f t="shared" si="120"/>
        <v/>
      </c>
      <c r="D135" s="390" t="str">
        <f t="shared" ref="D135:M144" si="121">IF(VLOOKUP($B135,テ定期,D$1,FALSE)="","",VLOOKUP($B135,テ定期,D$1,FALSE))</f>
        <v/>
      </c>
      <c r="E135" s="391" t="str">
        <f t="shared" si="121"/>
        <v/>
      </c>
      <c r="F135" s="392" t="str">
        <f t="shared" si="121"/>
        <v/>
      </c>
      <c r="G135" s="38" t="str">
        <f t="shared" si="121"/>
        <v/>
      </c>
      <c r="H135" s="390" t="str">
        <f t="shared" si="121"/>
        <v/>
      </c>
      <c r="I135" s="391" t="str">
        <f t="shared" si="121"/>
        <v/>
      </c>
      <c r="J135" s="392" t="str">
        <f t="shared" si="121"/>
        <v/>
      </c>
      <c r="K135" s="38" t="str">
        <f t="shared" si="121"/>
        <v/>
      </c>
      <c r="L135" s="390" t="str">
        <f t="shared" si="121"/>
        <v/>
      </c>
      <c r="M135" s="391" t="str">
        <f t="shared" si="121"/>
        <v/>
      </c>
      <c r="N135" s="392" t="str">
        <f t="shared" ref="N135:W144" si="122">IF(VLOOKUP($B135,テ定期,N$1,FALSE)="","",VLOOKUP($B135,テ定期,N$1,FALSE))</f>
        <v/>
      </c>
      <c r="O135" s="38" t="str">
        <f t="shared" si="122"/>
        <v/>
      </c>
      <c r="P135" s="390" t="str">
        <f t="shared" si="122"/>
        <v/>
      </c>
      <c r="Q135" s="391" t="str">
        <f t="shared" si="122"/>
        <v/>
      </c>
      <c r="R135" s="392" t="str">
        <f t="shared" si="122"/>
        <v/>
      </c>
      <c r="S135" s="38" t="str">
        <f t="shared" si="122"/>
        <v/>
      </c>
      <c r="T135" s="390" t="str">
        <f t="shared" si="122"/>
        <v/>
      </c>
      <c r="U135" s="391" t="str">
        <f t="shared" si="122"/>
        <v/>
      </c>
      <c r="V135" s="392" t="str">
        <f t="shared" si="122"/>
        <v/>
      </c>
      <c r="W135" s="38" t="str">
        <f t="shared" si="122"/>
        <v/>
      </c>
      <c r="X135" s="390" t="str">
        <f t="shared" ref="X135:AG144" si="123">IF(VLOOKUP($B135,テ実力,X$1,FALSE)="","",VLOOKUP($B135,テ実力,X$1,FALSE))</f>
        <v/>
      </c>
      <c r="Y135" s="391" t="str">
        <f t="shared" si="123"/>
        <v/>
      </c>
      <c r="Z135" s="392" t="str">
        <f t="shared" si="123"/>
        <v/>
      </c>
      <c r="AA135" s="38" t="str">
        <f t="shared" si="123"/>
        <v/>
      </c>
      <c r="AB135" s="390" t="str">
        <f t="shared" si="123"/>
        <v/>
      </c>
      <c r="AC135" s="391" t="str">
        <f t="shared" si="123"/>
        <v/>
      </c>
      <c r="AD135" s="392" t="str">
        <f t="shared" si="123"/>
        <v/>
      </c>
      <c r="AE135" s="38" t="str">
        <f t="shared" si="123"/>
        <v/>
      </c>
      <c r="AF135" s="390" t="str">
        <f t="shared" si="123"/>
        <v/>
      </c>
      <c r="AG135" s="391" t="str">
        <f t="shared" si="123"/>
        <v/>
      </c>
      <c r="AH135" s="392" t="str">
        <f t="shared" ref="AH135:AQ144" si="124">IF(VLOOKUP($B135,テ実力,AH$1,FALSE)="","",VLOOKUP($B135,テ実力,AH$1,FALSE))</f>
        <v/>
      </c>
      <c r="AI135" s="38" t="str">
        <f t="shared" si="124"/>
        <v/>
      </c>
      <c r="AJ135" s="390" t="str">
        <f t="shared" si="124"/>
        <v/>
      </c>
      <c r="AK135" s="391" t="str">
        <f t="shared" si="124"/>
        <v/>
      </c>
      <c r="AL135" s="392" t="str">
        <f t="shared" si="124"/>
        <v/>
      </c>
      <c r="AM135" s="38" t="str">
        <f t="shared" si="124"/>
        <v/>
      </c>
      <c r="AN135" s="390" t="str">
        <f t="shared" si="124"/>
        <v/>
      </c>
      <c r="AO135" s="391" t="str">
        <f t="shared" si="124"/>
        <v/>
      </c>
      <c r="AP135" s="392" t="str">
        <f t="shared" si="124"/>
        <v/>
      </c>
      <c r="AQ135" s="38" t="str">
        <f t="shared" si="124"/>
        <v/>
      </c>
      <c r="AR135" s="390" t="str">
        <f t="shared" ref="AR135:BA144" si="125">IF(VLOOKUP($B135,テ課題,AR$1,FALSE)="","",VLOOKUP($B135,テ課題,AR$1,FALSE))</f>
        <v/>
      </c>
      <c r="AS135" s="391" t="str">
        <f t="shared" si="125"/>
        <v/>
      </c>
      <c r="AT135" s="392" t="str">
        <f t="shared" si="125"/>
        <v/>
      </c>
      <c r="AU135" s="38" t="str">
        <f t="shared" si="125"/>
        <v/>
      </c>
      <c r="AV135" s="390" t="str">
        <f t="shared" si="125"/>
        <v/>
      </c>
      <c r="AW135" s="391" t="str">
        <f t="shared" si="125"/>
        <v/>
      </c>
      <c r="AX135" s="392" t="str">
        <f t="shared" si="125"/>
        <v/>
      </c>
      <c r="AY135" s="38" t="str">
        <f t="shared" si="125"/>
        <v/>
      </c>
      <c r="AZ135" s="390" t="str">
        <f t="shared" si="125"/>
        <v/>
      </c>
      <c r="BA135" s="391" t="str">
        <f t="shared" si="125"/>
        <v/>
      </c>
      <c r="BB135" s="392" t="str">
        <f t="shared" ref="BB135:BK144" si="126">IF(VLOOKUP($B135,テ課題,BB$1,FALSE)="","",VLOOKUP($B135,テ課題,BB$1,FALSE))</f>
        <v/>
      </c>
      <c r="BC135" s="38" t="str">
        <f t="shared" si="126"/>
        <v/>
      </c>
      <c r="BD135" s="390" t="str">
        <f t="shared" si="126"/>
        <v/>
      </c>
      <c r="BE135" s="391" t="str">
        <f t="shared" si="126"/>
        <v/>
      </c>
      <c r="BF135" s="392" t="str">
        <f t="shared" si="126"/>
        <v/>
      </c>
      <c r="BG135" s="38" t="str">
        <f t="shared" si="126"/>
        <v/>
      </c>
      <c r="BH135" s="390" t="str">
        <f t="shared" si="126"/>
        <v/>
      </c>
      <c r="BI135" s="391" t="str">
        <f t="shared" si="126"/>
        <v/>
      </c>
      <c r="BJ135" s="392" t="str">
        <f t="shared" si="126"/>
        <v/>
      </c>
      <c r="BK135" s="38" t="str">
        <f t="shared" si="126"/>
        <v/>
      </c>
      <c r="BL135" s="390" t="str">
        <f t="shared" ref="BL135:BU144" si="127">IF(VLOOKUP($B135,テ課題,BL$1,FALSE)="","",VLOOKUP($B135,テ課題,BL$1,FALSE))</f>
        <v/>
      </c>
      <c r="BM135" s="391" t="str">
        <f t="shared" si="127"/>
        <v/>
      </c>
      <c r="BN135" s="392" t="str">
        <f t="shared" si="127"/>
        <v/>
      </c>
      <c r="BO135" s="38" t="str">
        <f t="shared" si="127"/>
        <v/>
      </c>
      <c r="BP135" s="390" t="str">
        <f t="shared" si="127"/>
        <v/>
      </c>
      <c r="BQ135" s="391" t="str">
        <f t="shared" si="127"/>
        <v/>
      </c>
      <c r="BR135" s="392" t="str">
        <f t="shared" si="127"/>
        <v/>
      </c>
      <c r="BS135" s="38" t="str">
        <f t="shared" si="127"/>
        <v/>
      </c>
      <c r="BT135" s="390" t="str">
        <f t="shared" si="127"/>
        <v/>
      </c>
      <c r="BU135" s="391" t="str">
        <f t="shared" si="127"/>
        <v/>
      </c>
      <c r="BV135" s="392" t="str">
        <f t="shared" ref="BV135:CE144" si="128">IF(VLOOKUP($B135,テ課題,BV$1,FALSE)="","",VLOOKUP($B135,テ課題,BV$1,FALSE))</f>
        <v/>
      </c>
      <c r="BW135" s="38" t="str">
        <f t="shared" si="128"/>
        <v/>
      </c>
      <c r="BX135" s="390" t="str">
        <f t="shared" si="128"/>
        <v/>
      </c>
      <c r="BY135" s="391" t="str">
        <f t="shared" si="128"/>
        <v/>
      </c>
      <c r="BZ135" s="392" t="str">
        <f t="shared" si="128"/>
        <v/>
      </c>
      <c r="CA135" s="38" t="str">
        <f t="shared" si="128"/>
        <v/>
      </c>
      <c r="CB135" s="390" t="str">
        <f t="shared" si="128"/>
        <v/>
      </c>
      <c r="CC135" s="391" t="str">
        <f t="shared" si="128"/>
        <v/>
      </c>
      <c r="CD135" s="392" t="str">
        <f t="shared" si="128"/>
        <v/>
      </c>
      <c r="CE135" s="38" t="str">
        <f t="shared" si="128"/>
        <v/>
      </c>
    </row>
    <row r="136" spans="1:83" ht="12" customHeight="1">
      <c r="A136" s="362">
        <v>133</v>
      </c>
      <c r="B136" s="21">
        <f>IF(情報!$C134="","",情報!$C134)</f>
        <v>342</v>
      </c>
      <c r="C136" s="22" t="str">
        <f t="shared" si="120"/>
        <v/>
      </c>
      <c r="D136" s="378" t="str">
        <f t="shared" si="121"/>
        <v/>
      </c>
      <c r="E136" s="379" t="str">
        <f t="shared" si="121"/>
        <v/>
      </c>
      <c r="F136" s="380" t="str">
        <f t="shared" si="121"/>
        <v/>
      </c>
      <c r="G136" s="26" t="str">
        <f t="shared" si="121"/>
        <v/>
      </c>
      <c r="H136" s="378" t="str">
        <f t="shared" si="121"/>
        <v/>
      </c>
      <c r="I136" s="379" t="str">
        <f t="shared" si="121"/>
        <v/>
      </c>
      <c r="J136" s="380" t="str">
        <f t="shared" si="121"/>
        <v/>
      </c>
      <c r="K136" s="26" t="str">
        <f t="shared" si="121"/>
        <v/>
      </c>
      <c r="L136" s="378" t="str">
        <f t="shared" si="121"/>
        <v/>
      </c>
      <c r="M136" s="379" t="str">
        <f t="shared" si="121"/>
        <v/>
      </c>
      <c r="N136" s="380" t="str">
        <f t="shared" si="122"/>
        <v/>
      </c>
      <c r="O136" s="26" t="str">
        <f t="shared" si="122"/>
        <v/>
      </c>
      <c r="P136" s="378" t="str">
        <f t="shared" si="122"/>
        <v/>
      </c>
      <c r="Q136" s="379" t="str">
        <f t="shared" si="122"/>
        <v/>
      </c>
      <c r="R136" s="380" t="str">
        <f t="shared" si="122"/>
        <v/>
      </c>
      <c r="S136" s="26" t="str">
        <f t="shared" si="122"/>
        <v/>
      </c>
      <c r="T136" s="378" t="str">
        <f t="shared" si="122"/>
        <v/>
      </c>
      <c r="U136" s="379" t="str">
        <f t="shared" si="122"/>
        <v/>
      </c>
      <c r="V136" s="380" t="str">
        <f t="shared" si="122"/>
        <v/>
      </c>
      <c r="W136" s="26" t="str">
        <f t="shared" si="122"/>
        <v/>
      </c>
      <c r="X136" s="378" t="str">
        <f t="shared" si="123"/>
        <v/>
      </c>
      <c r="Y136" s="379" t="str">
        <f t="shared" si="123"/>
        <v/>
      </c>
      <c r="Z136" s="380" t="str">
        <f t="shared" si="123"/>
        <v/>
      </c>
      <c r="AA136" s="26" t="str">
        <f t="shared" si="123"/>
        <v/>
      </c>
      <c r="AB136" s="378" t="str">
        <f t="shared" si="123"/>
        <v/>
      </c>
      <c r="AC136" s="379" t="str">
        <f t="shared" si="123"/>
        <v/>
      </c>
      <c r="AD136" s="380" t="str">
        <f t="shared" si="123"/>
        <v/>
      </c>
      <c r="AE136" s="26" t="str">
        <f t="shared" si="123"/>
        <v/>
      </c>
      <c r="AF136" s="378" t="str">
        <f t="shared" si="123"/>
        <v/>
      </c>
      <c r="AG136" s="379" t="str">
        <f t="shared" si="123"/>
        <v/>
      </c>
      <c r="AH136" s="380" t="str">
        <f t="shared" si="124"/>
        <v/>
      </c>
      <c r="AI136" s="26" t="str">
        <f t="shared" si="124"/>
        <v/>
      </c>
      <c r="AJ136" s="378" t="str">
        <f t="shared" si="124"/>
        <v/>
      </c>
      <c r="AK136" s="379" t="str">
        <f t="shared" si="124"/>
        <v/>
      </c>
      <c r="AL136" s="380" t="str">
        <f t="shared" si="124"/>
        <v/>
      </c>
      <c r="AM136" s="26" t="str">
        <f t="shared" si="124"/>
        <v/>
      </c>
      <c r="AN136" s="378" t="str">
        <f t="shared" si="124"/>
        <v/>
      </c>
      <c r="AO136" s="379" t="str">
        <f t="shared" si="124"/>
        <v/>
      </c>
      <c r="AP136" s="380" t="str">
        <f t="shared" si="124"/>
        <v/>
      </c>
      <c r="AQ136" s="26" t="str">
        <f t="shared" si="124"/>
        <v/>
      </c>
      <c r="AR136" s="378" t="str">
        <f t="shared" si="125"/>
        <v/>
      </c>
      <c r="AS136" s="379" t="str">
        <f t="shared" si="125"/>
        <v/>
      </c>
      <c r="AT136" s="380" t="str">
        <f t="shared" si="125"/>
        <v/>
      </c>
      <c r="AU136" s="26" t="str">
        <f t="shared" si="125"/>
        <v/>
      </c>
      <c r="AV136" s="378" t="str">
        <f t="shared" si="125"/>
        <v/>
      </c>
      <c r="AW136" s="379" t="str">
        <f t="shared" si="125"/>
        <v/>
      </c>
      <c r="AX136" s="380" t="str">
        <f t="shared" si="125"/>
        <v/>
      </c>
      <c r="AY136" s="26" t="str">
        <f t="shared" si="125"/>
        <v/>
      </c>
      <c r="AZ136" s="378" t="str">
        <f t="shared" si="125"/>
        <v/>
      </c>
      <c r="BA136" s="379" t="str">
        <f t="shared" si="125"/>
        <v/>
      </c>
      <c r="BB136" s="380" t="str">
        <f t="shared" si="126"/>
        <v/>
      </c>
      <c r="BC136" s="26" t="str">
        <f t="shared" si="126"/>
        <v/>
      </c>
      <c r="BD136" s="378" t="str">
        <f t="shared" si="126"/>
        <v/>
      </c>
      <c r="BE136" s="379" t="str">
        <f t="shared" si="126"/>
        <v/>
      </c>
      <c r="BF136" s="380" t="str">
        <f t="shared" si="126"/>
        <v/>
      </c>
      <c r="BG136" s="26" t="str">
        <f t="shared" si="126"/>
        <v/>
      </c>
      <c r="BH136" s="378" t="str">
        <f t="shared" si="126"/>
        <v/>
      </c>
      <c r="BI136" s="379" t="str">
        <f t="shared" si="126"/>
        <v/>
      </c>
      <c r="BJ136" s="380" t="str">
        <f t="shared" si="126"/>
        <v/>
      </c>
      <c r="BK136" s="26" t="str">
        <f t="shared" si="126"/>
        <v/>
      </c>
      <c r="BL136" s="378" t="str">
        <f t="shared" si="127"/>
        <v/>
      </c>
      <c r="BM136" s="379" t="str">
        <f t="shared" si="127"/>
        <v/>
      </c>
      <c r="BN136" s="380" t="str">
        <f t="shared" si="127"/>
        <v/>
      </c>
      <c r="BO136" s="26" t="str">
        <f t="shared" si="127"/>
        <v/>
      </c>
      <c r="BP136" s="378" t="str">
        <f t="shared" si="127"/>
        <v/>
      </c>
      <c r="BQ136" s="379" t="str">
        <f t="shared" si="127"/>
        <v/>
      </c>
      <c r="BR136" s="380" t="str">
        <f t="shared" si="127"/>
        <v/>
      </c>
      <c r="BS136" s="26" t="str">
        <f t="shared" si="127"/>
        <v/>
      </c>
      <c r="BT136" s="378" t="str">
        <f t="shared" si="127"/>
        <v/>
      </c>
      <c r="BU136" s="379" t="str">
        <f t="shared" si="127"/>
        <v/>
      </c>
      <c r="BV136" s="380" t="str">
        <f t="shared" si="128"/>
        <v/>
      </c>
      <c r="BW136" s="26" t="str">
        <f t="shared" si="128"/>
        <v/>
      </c>
      <c r="BX136" s="378" t="str">
        <f t="shared" si="128"/>
        <v/>
      </c>
      <c r="BY136" s="379" t="str">
        <f t="shared" si="128"/>
        <v/>
      </c>
      <c r="BZ136" s="380" t="str">
        <f t="shared" si="128"/>
        <v/>
      </c>
      <c r="CA136" s="26" t="str">
        <f t="shared" si="128"/>
        <v/>
      </c>
      <c r="CB136" s="378" t="str">
        <f t="shared" si="128"/>
        <v/>
      </c>
      <c r="CC136" s="379" t="str">
        <f t="shared" si="128"/>
        <v/>
      </c>
      <c r="CD136" s="380" t="str">
        <f t="shared" si="128"/>
        <v/>
      </c>
      <c r="CE136" s="26" t="str">
        <f t="shared" si="128"/>
        <v/>
      </c>
    </row>
    <row r="137" spans="1:83" ht="12" customHeight="1">
      <c r="A137" s="362">
        <v>134</v>
      </c>
      <c r="B137" s="21">
        <f>IF(情報!$C135="","",情報!$C135)</f>
        <v>343</v>
      </c>
      <c r="C137" s="22" t="str">
        <f t="shared" si="120"/>
        <v/>
      </c>
      <c r="D137" s="378" t="str">
        <f t="shared" si="121"/>
        <v/>
      </c>
      <c r="E137" s="379" t="str">
        <f t="shared" si="121"/>
        <v/>
      </c>
      <c r="F137" s="380" t="str">
        <f t="shared" si="121"/>
        <v/>
      </c>
      <c r="G137" s="26" t="str">
        <f t="shared" si="121"/>
        <v/>
      </c>
      <c r="H137" s="378" t="str">
        <f t="shared" si="121"/>
        <v/>
      </c>
      <c r="I137" s="379" t="str">
        <f t="shared" si="121"/>
        <v/>
      </c>
      <c r="J137" s="380" t="str">
        <f t="shared" si="121"/>
        <v/>
      </c>
      <c r="K137" s="26" t="str">
        <f t="shared" si="121"/>
        <v/>
      </c>
      <c r="L137" s="378" t="str">
        <f t="shared" si="121"/>
        <v/>
      </c>
      <c r="M137" s="379" t="str">
        <f t="shared" si="121"/>
        <v/>
      </c>
      <c r="N137" s="380" t="str">
        <f t="shared" si="122"/>
        <v/>
      </c>
      <c r="O137" s="26" t="str">
        <f t="shared" si="122"/>
        <v/>
      </c>
      <c r="P137" s="378" t="str">
        <f t="shared" si="122"/>
        <v/>
      </c>
      <c r="Q137" s="379" t="str">
        <f t="shared" si="122"/>
        <v/>
      </c>
      <c r="R137" s="380" t="str">
        <f t="shared" si="122"/>
        <v/>
      </c>
      <c r="S137" s="26" t="str">
        <f t="shared" si="122"/>
        <v/>
      </c>
      <c r="T137" s="378" t="str">
        <f t="shared" si="122"/>
        <v/>
      </c>
      <c r="U137" s="379" t="str">
        <f t="shared" si="122"/>
        <v/>
      </c>
      <c r="V137" s="380" t="str">
        <f t="shared" si="122"/>
        <v/>
      </c>
      <c r="W137" s="26" t="str">
        <f t="shared" si="122"/>
        <v/>
      </c>
      <c r="X137" s="378" t="str">
        <f t="shared" si="123"/>
        <v/>
      </c>
      <c r="Y137" s="379" t="str">
        <f t="shared" si="123"/>
        <v/>
      </c>
      <c r="Z137" s="380" t="str">
        <f t="shared" si="123"/>
        <v/>
      </c>
      <c r="AA137" s="26" t="str">
        <f t="shared" si="123"/>
        <v/>
      </c>
      <c r="AB137" s="378" t="str">
        <f t="shared" si="123"/>
        <v/>
      </c>
      <c r="AC137" s="379" t="str">
        <f t="shared" si="123"/>
        <v/>
      </c>
      <c r="AD137" s="380" t="str">
        <f t="shared" si="123"/>
        <v/>
      </c>
      <c r="AE137" s="26" t="str">
        <f t="shared" si="123"/>
        <v/>
      </c>
      <c r="AF137" s="378" t="str">
        <f t="shared" si="123"/>
        <v/>
      </c>
      <c r="AG137" s="379" t="str">
        <f t="shared" si="123"/>
        <v/>
      </c>
      <c r="AH137" s="380" t="str">
        <f t="shared" si="124"/>
        <v/>
      </c>
      <c r="AI137" s="26" t="str">
        <f t="shared" si="124"/>
        <v/>
      </c>
      <c r="AJ137" s="378" t="str">
        <f t="shared" si="124"/>
        <v/>
      </c>
      <c r="AK137" s="379" t="str">
        <f t="shared" si="124"/>
        <v/>
      </c>
      <c r="AL137" s="380" t="str">
        <f t="shared" si="124"/>
        <v/>
      </c>
      <c r="AM137" s="26" t="str">
        <f t="shared" si="124"/>
        <v/>
      </c>
      <c r="AN137" s="378" t="str">
        <f t="shared" si="124"/>
        <v/>
      </c>
      <c r="AO137" s="379" t="str">
        <f t="shared" si="124"/>
        <v/>
      </c>
      <c r="AP137" s="380" t="str">
        <f t="shared" si="124"/>
        <v/>
      </c>
      <c r="AQ137" s="26" t="str">
        <f t="shared" si="124"/>
        <v/>
      </c>
      <c r="AR137" s="378" t="str">
        <f t="shared" si="125"/>
        <v/>
      </c>
      <c r="AS137" s="379" t="str">
        <f t="shared" si="125"/>
        <v/>
      </c>
      <c r="AT137" s="380" t="str">
        <f t="shared" si="125"/>
        <v/>
      </c>
      <c r="AU137" s="26" t="str">
        <f t="shared" si="125"/>
        <v/>
      </c>
      <c r="AV137" s="378" t="str">
        <f t="shared" si="125"/>
        <v/>
      </c>
      <c r="AW137" s="379" t="str">
        <f t="shared" si="125"/>
        <v/>
      </c>
      <c r="AX137" s="380" t="str">
        <f t="shared" si="125"/>
        <v/>
      </c>
      <c r="AY137" s="26" t="str">
        <f t="shared" si="125"/>
        <v/>
      </c>
      <c r="AZ137" s="378" t="str">
        <f t="shared" si="125"/>
        <v/>
      </c>
      <c r="BA137" s="379" t="str">
        <f t="shared" si="125"/>
        <v/>
      </c>
      <c r="BB137" s="380" t="str">
        <f t="shared" si="126"/>
        <v/>
      </c>
      <c r="BC137" s="26" t="str">
        <f t="shared" si="126"/>
        <v/>
      </c>
      <c r="BD137" s="378" t="str">
        <f t="shared" si="126"/>
        <v/>
      </c>
      <c r="BE137" s="379" t="str">
        <f t="shared" si="126"/>
        <v/>
      </c>
      <c r="BF137" s="380" t="str">
        <f t="shared" si="126"/>
        <v/>
      </c>
      <c r="BG137" s="26" t="str">
        <f t="shared" si="126"/>
        <v/>
      </c>
      <c r="BH137" s="378" t="str">
        <f t="shared" si="126"/>
        <v/>
      </c>
      <c r="BI137" s="379" t="str">
        <f t="shared" si="126"/>
        <v/>
      </c>
      <c r="BJ137" s="380" t="str">
        <f t="shared" si="126"/>
        <v/>
      </c>
      <c r="BK137" s="26" t="str">
        <f t="shared" si="126"/>
        <v/>
      </c>
      <c r="BL137" s="378" t="str">
        <f t="shared" si="127"/>
        <v/>
      </c>
      <c r="BM137" s="379" t="str">
        <f t="shared" si="127"/>
        <v/>
      </c>
      <c r="BN137" s="380" t="str">
        <f t="shared" si="127"/>
        <v/>
      </c>
      <c r="BO137" s="26" t="str">
        <f t="shared" si="127"/>
        <v/>
      </c>
      <c r="BP137" s="378" t="str">
        <f t="shared" si="127"/>
        <v/>
      </c>
      <c r="BQ137" s="379" t="str">
        <f t="shared" si="127"/>
        <v/>
      </c>
      <c r="BR137" s="380" t="str">
        <f t="shared" si="127"/>
        <v/>
      </c>
      <c r="BS137" s="26" t="str">
        <f t="shared" si="127"/>
        <v/>
      </c>
      <c r="BT137" s="378" t="str">
        <f t="shared" si="127"/>
        <v/>
      </c>
      <c r="BU137" s="379" t="str">
        <f t="shared" si="127"/>
        <v/>
      </c>
      <c r="BV137" s="380" t="str">
        <f t="shared" si="128"/>
        <v/>
      </c>
      <c r="BW137" s="26" t="str">
        <f t="shared" si="128"/>
        <v/>
      </c>
      <c r="BX137" s="378" t="str">
        <f t="shared" si="128"/>
        <v/>
      </c>
      <c r="BY137" s="379" t="str">
        <f t="shared" si="128"/>
        <v/>
      </c>
      <c r="BZ137" s="380" t="str">
        <f t="shared" si="128"/>
        <v/>
      </c>
      <c r="CA137" s="26" t="str">
        <f t="shared" si="128"/>
        <v/>
      </c>
      <c r="CB137" s="378" t="str">
        <f t="shared" si="128"/>
        <v/>
      </c>
      <c r="CC137" s="379" t="str">
        <f t="shared" si="128"/>
        <v/>
      </c>
      <c r="CD137" s="380" t="str">
        <f t="shared" si="128"/>
        <v/>
      </c>
      <c r="CE137" s="26" t="str">
        <f t="shared" si="128"/>
        <v/>
      </c>
    </row>
    <row r="138" spans="1:83" ht="12" customHeight="1">
      <c r="A138" s="362">
        <v>135</v>
      </c>
      <c r="B138" s="21">
        <f>IF(情報!$C136="","",情報!$C136)</f>
        <v>344</v>
      </c>
      <c r="C138" s="22" t="str">
        <f t="shared" si="120"/>
        <v/>
      </c>
      <c r="D138" s="378" t="str">
        <f t="shared" si="121"/>
        <v/>
      </c>
      <c r="E138" s="379" t="str">
        <f t="shared" si="121"/>
        <v/>
      </c>
      <c r="F138" s="380" t="str">
        <f t="shared" si="121"/>
        <v/>
      </c>
      <c r="G138" s="26" t="str">
        <f t="shared" si="121"/>
        <v/>
      </c>
      <c r="H138" s="378" t="str">
        <f t="shared" si="121"/>
        <v/>
      </c>
      <c r="I138" s="379" t="str">
        <f t="shared" si="121"/>
        <v/>
      </c>
      <c r="J138" s="380" t="str">
        <f t="shared" si="121"/>
        <v/>
      </c>
      <c r="K138" s="26" t="str">
        <f t="shared" si="121"/>
        <v/>
      </c>
      <c r="L138" s="378" t="str">
        <f t="shared" si="121"/>
        <v/>
      </c>
      <c r="M138" s="379" t="str">
        <f t="shared" si="121"/>
        <v/>
      </c>
      <c r="N138" s="380" t="str">
        <f t="shared" si="122"/>
        <v/>
      </c>
      <c r="O138" s="26" t="str">
        <f t="shared" si="122"/>
        <v/>
      </c>
      <c r="P138" s="378" t="str">
        <f t="shared" si="122"/>
        <v/>
      </c>
      <c r="Q138" s="379" t="str">
        <f t="shared" si="122"/>
        <v/>
      </c>
      <c r="R138" s="380" t="str">
        <f t="shared" si="122"/>
        <v/>
      </c>
      <c r="S138" s="26" t="str">
        <f t="shared" si="122"/>
        <v/>
      </c>
      <c r="T138" s="378" t="str">
        <f t="shared" si="122"/>
        <v/>
      </c>
      <c r="U138" s="379" t="str">
        <f t="shared" si="122"/>
        <v/>
      </c>
      <c r="V138" s="380" t="str">
        <f t="shared" si="122"/>
        <v/>
      </c>
      <c r="W138" s="26" t="str">
        <f t="shared" si="122"/>
        <v/>
      </c>
      <c r="X138" s="378" t="str">
        <f t="shared" si="123"/>
        <v/>
      </c>
      <c r="Y138" s="379" t="str">
        <f t="shared" si="123"/>
        <v/>
      </c>
      <c r="Z138" s="380" t="str">
        <f t="shared" si="123"/>
        <v/>
      </c>
      <c r="AA138" s="26" t="str">
        <f t="shared" si="123"/>
        <v/>
      </c>
      <c r="AB138" s="378" t="str">
        <f t="shared" si="123"/>
        <v/>
      </c>
      <c r="AC138" s="379" t="str">
        <f t="shared" si="123"/>
        <v/>
      </c>
      <c r="AD138" s="380" t="str">
        <f t="shared" si="123"/>
        <v/>
      </c>
      <c r="AE138" s="26" t="str">
        <f t="shared" si="123"/>
        <v/>
      </c>
      <c r="AF138" s="378" t="str">
        <f t="shared" si="123"/>
        <v/>
      </c>
      <c r="AG138" s="379" t="str">
        <f t="shared" si="123"/>
        <v/>
      </c>
      <c r="AH138" s="380" t="str">
        <f t="shared" si="124"/>
        <v/>
      </c>
      <c r="AI138" s="26" t="str">
        <f t="shared" si="124"/>
        <v/>
      </c>
      <c r="AJ138" s="378" t="str">
        <f t="shared" si="124"/>
        <v/>
      </c>
      <c r="AK138" s="379" t="str">
        <f t="shared" si="124"/>
        <v/>
      </c>
      <c r="AL138" s="380" t="str">
        <f t="shared" si="124"/>
        <v/>
      </c>
      <c r="AM138" s="26" t="str">
        <f t="shared" si="124"/>
        <v/>
      </c>
      <c r="AN138" s="378" t="str">
        <f t="shared" si="124"/>
        <v/>
      </c>
      <c r="AO138" s="379" t="str">
        <f t="shared" si="124"/>
        <v/>
      </c>
      <c r="AP138" s="380" t="str">
        <f t="shared" si="124"/>
        <v/>
      </c>
      <c r="AQ138" s="26" t="str">
        <f t="shared" si="124"/>
        <v/>
      </c>
      <c r="AR138" s="378" t="str">
        <f t="shared" si="125"/>
        <v/>
      </c>
      <c r="AS138" s="379" t="str">
        <f t="shared" si="125"/>
        <v/>
      </c>
      <c r="AT138" s="380" t="str">
        <f t="shared" si="125"/>
        <v/>
      </c>
      <c r="AU138" s="26" t="str">
        <f t="shared" si="125"/>
        <v/>
      </c>
      <c r="AV138" s="378" t="str">
        <f t="shared" si="125"/>
        <v/>
      </c>
      <c r="AW138" s="379" t="str">
        <f t="shared" si="125"/>
        <v/>
      </c>
      <c r="AX138" s="380" t="str">
        <f t="shared" si="125"/>
        <v/>
      </c>
      <c r="AY138" s="26" t="str">
        <f t="shared" si="125"/>
        <v/>
      </c>
      <c r="AZ138" s="378" t="str">
        <f t="shared" si="125"/>
        <v/>
      </c>
      <c r="BA138" s="379" t="str">
        <f t="shared" si="125"/>
        <v/>
      </c>
      <c r="BB138" s="380" t="str">
        <f t="shared" si="126"/>
        <v/>
      </c>
      <c r="BC138" s="26" t="str">
        <f t="shared" si="126"/>
        <v/>
      </c>
      <c r="BD138" s="378" t="str">
        <f t="shared" si="126"/>
        <v/>
      </c>
      <c r="BE138" s="379" t="str">
        <f t="shared" si="126"/>
        <v/>
      </c>
      <c r="BF138" s="380" t="str">
        <f t="shared" si="126"/>
        <v/>
      </c>
      <c r="BG138" s="26" t="str">
        <f t="shared" si="126"/>
        <v/>
      </c>
      <c r="BH138" s="378" t="str">
        <f t="shared" si="126"/>
        <v/>
      </c>
      <c r="BI138" s="379" t="str">
        <f t="shared" si="126"/>
        <v/>
      </c>
      <c r="BJ138" s="380" t="str">
        <f t="shared" si="126"/>
        <v/>
      </c>
      <c r="BK138" s="26" t="str">
        <f t="shared" si="126"/>
        <v/>
      </c>
      <c r="BL138" s="378" t="str">
        <f t="shared" si="127"/>
        <v/>
      </c>
      <c r="BM138" s="379" t="str">
        <f t="shared" si="127"/>
        <v/>
      </c>
      <c r="BN138" s="380" t="str">
        <f t="shared" si="127"/>
        <v/>
      </c>
      <c r="BO138" s="26" t="str">
        <f t="shared" si="127"/>
        <v/>
      </c>
      <c r="BP138" s="378" t="str">
        <f t="shared" si="127"/>
        <v/>
      </c>
      <c r="BQ138" s="379" t="str">
        <f t="shared" si="127"/>
        <v/>
      </c>
      <c r="BR138" s="380" t="str">
        <f t="shared" si="127"/>
        <v/>
      </c>
      <c r="BS138" s="26" t="str">
        <f t="shared" si="127"/>
        <v/>
      </c>
      <c r="BT138" s="378" t="str">
        <f t="shared" si="127"/>
        <v/>
      </c>
      <c r="BU138" s="379" t="str">
        <f t="shared" si="127"/>
        <v/>
      </c>
      <c r="BV138" s="380" t="str">
        <f t="shared" si="128"/>
        <v/>
      </c>
      <c r="BW138" s="26" t="str">
        <f t="shared" si="128"/>
        <v/>
      </c>
      <c r="BX138" s="378" t="str">
        <f t="shared" si="128"/>
        <v/>
      </c>
      <c r="BY138" s="379" t="str">
        <f t="shared" si="128"/>
        <v/>
      </c>
      <c r="BZ138" s="380" t="str">
        <f t="shared" si="128"/>
        <v/>
      </c>
      <c r="CA138" s="26" t="str">
        <f t="shared" si="128"/>
        <v/>
      </c>
      <c r="CB138" s="378" t="str">
        <f t="shared" si="128"/>
        <v/>
      </c>
      <c r="CC138" s="379" t="str">
        <f t="shared" si="128"/>
        <v/>
      </c>
      <c r="CD138" s="380" t="str">
        <f t="shared" si="128"/>
        <v/>
      </c>
      <c r="CE138" s="26" t="str">
        <f t="shared" si="128"/>
        <v/>
      </c>
    </row>
    <row r="139" spans="1:83" ht="12" customHeight="1" thickBot="1">
      <c r="A139" s="362">
        <v>136</v>
      </c>
      <c r="B139" s="39">
        <f>IF(情報!$C137="","",情報!$C137)</f>
        <v>345</v>
      </c>
      <c r="C139" s="40" t="str">
        <f t="shared" si="120"/>
        <v/>
      </c>
      <c r="D139" s="394" t="str">
        <f t="shared" si="121"/>
        <v/>
      </c>
      <c r="E139" s="395" t="str">
        <f t="shared" si="121"/>
        <v/>
      </c>
      <c r="F139" s="396" t="str">
        <f t="shared" si="121"/>
        <v/>
      </c>
      <c r="G139" s="44" t="str">
        <f t="shared" si="121"/>
        <v/>
      </c>
      <c r="H139" s="394" t="str">
        <f t="shared" si="121"/>
        <v/>
      </c>
      <c r="I139" s="395" t="str">
        <f t="shared" si="121"/>
        <v/>
      </c>
      <c r="J139" s="396" t="str">
        <f t="shared" si="121"/>
        <v/>
      </c>
      <c r="K139" s="44" t="str">
        <f t="shared" si="121"/>
        <v/>
      </c>
      <c r="L139" s="394" t="str">
        <f t="shared" si="121"/>
        <v/>
      </c>
      <c r="M139" s="395" t="str">
        <f t="shared" si="121"/>
        <v/>
      </c>
      <c r="N139" s="396" t="str">
        <f t="shared" si="122"/>
        <v/>
      </c>
      <c r="O139" s="44" t="str">
        <f t="shared" si="122"/>
        <v/>
      </c>
      <c r="P139" s="394" t="str">
        <f t="shared" si="122"/>
        <v/>
      </c>
      <c r="Q139" s="395" t="str">
        <f t="shared" si="122"/>
        <v/>
      </c>
      <c r="R139" s="396" t="str">
        <f t="shared" si="122"/>
        <v/>
      </c>
      <c r="S139" s="44" t="str">
        <f t="shared" si="122"/>
        <v/>
      </c>
      <c r="T139" s="394" t="str">
        <f t="shared" si="122"/>
        <v/>
      </c>
      <c r="U139" s="395" t="str">
        <f t="shared" si="122"/>
        <v/>
      </c>
      <c r="V139" s="396" t="str">
        <f t="shared" si="122"/>
        <v/>
      </c>
      <c r="W139" s="44" t="str">
        <f t="shared" si="122"/>
        <v/>
      </c>
      <c r="X139" s="394" t="str">
        <f t="shared" si="123"/>
        <v/>
      </c>
      <c r="Y139" s="395" t="str">
        <f t="shared" si="123"/>
        <v/>
      </c>
      <c r="Z139" s="396" t="str">
        <f t="shared" si="123"/>
        <v/>
      </c>
      <c r="AA139" s="44" t="str">
        <f t="shared" si="123"/>
        <v/>
      </c>
      <c r="AB139" s="394" t="str">
        <f t="shared" si="123"/>
        <v/>
      </c>
      <c r="AC139" s="395" t="str">
        <f t="shared" si="123"/>
        <v/>
      </c>
      <c r="AD139" s="396" t="str">
        <f t="shared" si="123"/>
        <v/>
      </c>
      <c r="AE139" s="44" t="str">
        <f t="shared" si="123"/>
        <v/>
      </c>
      <c r="AF139" s="394" t="str">
        <f t="shared" si="123"/>
        <v/>
      </c>
      <c r="AG139" s="395" t="str">
        <f t="shared" si="123"/>
        <v/>
      </c>
      <c r="AH139" s="396" t="str">
        <f t="shared" si="124"/>
        <v/>
      </c>
      <c r="AI139" s="44" t="str">
        <f t="shared" si="124"/>
        <v/>
      </c>
      <c r="AJ139" s="394" t="str">
        <f t="shared" si="124"/>
        <v/>
      </c>
      <c r="AK139" s="395" t="str">
        <f t="shared" si="124"/>
        <v/>
      </c>
      <c r="AL139" s="396" t="str">
        <f t="shared" si="124"/>
        <v/>
      </c>
      <c r="AM139" s="44" t="str">
        <f t="shared" si="124"/>
        <v/>
      </c>
      <c r="AN139" s="394" t="str">
        <f t="shared" si="124"/>
        <v/>
      </c>
      <c r="AO139" s="395" t="str">
        <f t="shared" si="124"/>
        <v/>
      </c>
      <c r="AP139" s="396" t="str">
        <f t="shared" si="124"/>
        <v/>
      </c>
      <c r="AQ139" s="44" t="str">
        <f t="shared" si="124"/>
        <v/>
      </c>
      <c r="AR139" s="394" t="str">
        <f t="shared" si="125"/>
        <v/>
      </c>
      <c r="AS139" s="395" t="str">
        <f t="shared" si="125"/>
        <v/>
      </c>
      <c r="AT139" s="396" t="str">
        <f t="shared" si="125"/>
        <v/>
      </c>
      <c r="AU139" s="44" t="str">
        <f t="shared" si="125"/>
        <v/>
      </c>
      <c r="AV139" s="394" t="str">
        <f t="shared" si="125"/>
        <v/>
      </c>
      <c r="AW139" s="395" t="str">
        <f t="shared" si="125"/>
        <v/>
      </c>
      <c r="AX139" s="396" t="str">
        <f t="shared" si="125"/>
        <v/>
      </c>
      <c r="AY139" s="44" t="str">
        <f t="shared" si="125"/>
        <v/>
      </c>
      <c r="AZ139" s="394" t="str">
        <f t="shared" si="125"/>
        <v/>
      </c>
      <c r="BA139" s="395" t="str">
        <f t="shared" si="125"/>
        <v/>
      </c>
      <c r="BB139" s="396" t="str">
        <f t="shared" si="126"/>
        <v/>
      </c>
      <c r="BC139" s="44" t="str">
        <f t="shared" si="126"/>
        <v/>
      </c>
      <c r="BD139" s="394" t="str">
        <f t="shared" si="126"/>
        <v/>
      </c>
      <c r="BE139" s="395" t="str">
        <f t="shared" si="126"/>
        <v/>
      </c>
      <c r="BF139" s="396" t="str">
        <f t="shared" si="126"/>
        <v/>
      </c>
      <c r="BG139" s="44" t="str">
        <f t="shared" si="126"/>
        <v/>
      </c>
      <c r="BH139" s="394" t="str">
        <f t="shared" si="126"/>
        <v/>
      </c>
      <c r="BI139" s="395" t="str">
        <f t="shared" si="126"/>
        <v/>
      </c>
      <c r="BJ139" s="396" t="str">
        <f t="shared" si="126"/>
        <v/>
      </c>
      <c r="BK139" s="44" t="str">
        <f t="shared" si="126"/>
        <v/>
      </c>
      <c r="BL139" s="394" t="str">
        <f t="shared" si="127"/>
        <v/>
      </c>
      <c r="BM139" s="395" t="str">
        <f t="shared" si="127"/>
        <v/>
      </c>
      <c r="BN139" s="396" t="str">
        <f t="shared" si="127"/>
        <v/>
      </c>
      <c r="BO139" s="44" t="str">
        <f t="shared" si="127"/>
        <v/>
      </c>
      <c r="BP139" s="394" t="str">
        <f t="shared" si="127"/>
        <v/>
      </c>
      <c r="BQ139" s="395" t="str">
        <f t="shared" si="127"/>
        <v/>
      </c>
      <c r="BR139" s="396" t="str">
        <f t="shared" si="127"/>
        <v/>
      </c>
      <c r="BS139" s="44" t="str">
        <f t="shared" si="127"/>
        <v/>
      </c>
      <c r="BT139" s="394" t="str">
        <f t="shared" si="127"/>
        <v/>
      </c>
      <c r="BU139" s="395" t="str">
        <f t="shared" si="127"/>
        <v/>
      </c>
      <c r="BV139" s="396" t="str">
        <f t="shared" si="128"/>
        <v/>
      </c>
      <c r="BW139" s="44" t="str">
        <f t="shared" si="128"/>
        <v/>
      </c>
      <c r="BX139" s="394" t="str">
        <f t="shared" si="128"/>
        <v/>
      </c>
      <c r="BY139" s="395" t="str">
        <f t="shared" si="128"/>
        <v/>
      </c>
      <c r="BZ139" s="396" t="str">
        <f t="shared" si="128"/>
        <v/>
      </c>
      <c r="CA139" s="44" t="str">
        <f t="shared" si="128"/>
        <v/>
      </c>
      <c r="CB139" s="394" t="str">
        <f t="shared" si="128"/>
        <v/>
      </c>
      <c r="CC139" s="395" t="str">
        <f t="shared" si="128"/>
        <v/>
      </c>
      <c r="CD139" s="396" t="str">
        <f t="shared" si="128"/>
        <v/>
      </c>
      <c r="CE139" s="44" t="str">
        <f t="shared" si="128"/>
        <v/>
      </c>
    </row>
    <row r="140" spans="1:83" ht="12" customHeight="1">
      <c r="A140" s="362">
        <v>137</v>
      </c>
      <c r="B140" s="14">
        <f>IF(情報!$C138="","",情報!$C138)</f>
        <v>401</v>
      </c>
      <c r="C140" s="15" t="str">
        <f t="shared" si="120"/>
        <v/>
      </c>
      <c r="D140" s="372" t="str">
        <f t="shared" si="121"/>
        <v/>
      </c>
      <c r="E140" s="373" t="str">
        <f t="shared" si="121"/>
        <v/>
      </c>
      <c r="F140" s="374" t="str">
        <f t="shared" si="121"/>
        <v/>
      </c>
      <c r="G140" s="19" t="str">
        <f t="shared" si="121"/>
        <v/>
      </c>
      <c r="H140" s="372" t="str">
        <f t="shared" si="121"/>
        <v/>
      </c>
      <c r="I140" s="373" t="str">
        <f t="shared" si="121"/>
        <v/>
      </c>
      <c r="J140" s="374" t="str">
        <f t="shared" si="121"/>
        <v/>
      </c>
      <c r="K140" s="19" t="str">
        <f t="shared" si="121"/>
        <v/>
      </c>
      <c r="L140" s="372" t="str">
        <f t="shared" si="121"/>
        <v/>
      </c>
      <c r="M140" s="373" t="str">
        <f t="shared" si="121"/>
        <v/>
      </c>
      <c r="N140" s="374" t="str">
        <f t="shared" si="122"/>
        <v/>
      </c>
      <c r="O140" s="19" t="str">
        <f t="shared" si="122"/>
        <v/>
      </c>
      <c r="P140" s="372" t="str">
        <f t="shared" si="122"/>
        <v/>
      </c>
      <c r="Q140" s="373" t="str">
        <f t="shared" si="122"/>
        <v/>
      </c>
      <c r="R140" s="374" t="str">
        <f t="shared" si="122"/>
        <v/>
      </c>
      <c r="S140" s="19" t="str">
        <f t="shared" si="122"/>
        <v/>
      </c>
      <c r="T140" s="372" t="str">
        <f t="shared" si="122"/>
        <v/>
      </c>
      <c r="U140" s="373" t="str">
        <f t="shared" si="122"/>
        <v/>
      </c>
      <c r="V140" s="374" t="str">
        <f t="shared" si="122"/>
        <v/>
      </c>
      <c r="W140" s="19" t="str">
        <f t="shared" si="122"/>
        <v/>
      </c>
      <c r="X140" s="372" t="str">
        <f t="shared" si="123"/>
        <v/>
      </c>
      <c r="Y140" s="373" t="str">
        <f t="shared" si="123"/>
        <v/>
      </c>
      <c r="Z140" s="374" t="str">
        <f t="shared" si="123"/>
        <v/>
      </c>
      <c r="AA140" s="19" t="str">
        <f t="shared" si="123"/>
        <v/>
      </c>
      <c r="AB140" s="372" t="str">
        <f t="shared" si="123"/>
        <v/>
      </c>
      <c r="AC140" s="373" t="str">
        <f t="shared" si="123"/>
        <v/>
      </c>
      <c r="AD140" s="374" t="str">
        <f t="shared" si="123"/>
        <v/>
      </c>
      <c r="AE140" s="19" t="str">
        <f t="shared" si="123"/>
        <v/>
      </c>
      <c r="AF140" s="372" t="str">
        <f t="shared" si="123"/>
        <v/>
      </c>
      <c r="AG140" s="373" t="str">
        <f t="shared" si="123"/>
        <v/>
      </c>
      <c r="AH140" s="374" t="str">
        <f t="shared" si="124"/>
        <v/>
      </c>
      <c r="AI140" s="19" t="str">
        <f t="shared" si="124"/>
        <v/>
      </c>
      <c r="AJ140" s="372" t="str">
        <f t="shared" si="124"/>
        <v/>
      </c>
      <c r="AK140" s="373" t="str">
        <f t="shared" si="124"/>
        <v/>
      </c>
      <c r="AL140" s="374" t="str">
        <f t="shared" si="124"/>
        <v/>
      </c>
      <c r="AM140" s="19" t="str">
        <f t="shared" si="124"/>
        <v/>
      </c>
      <c r="AN140" s="372" t="str">
        <f t="shared" si="124"/>
        <v/>
      </c>
      <c r="AO140" s="373" t="str">
        <f t="shared" si="124"/>
        <v/>
      </c>
      <c r="AP140" s="374" t="str">
        <f t="shared" si="124"/>
        <v/>
      </c>
      <c r="AQ140" s="19" t="str">
        <f t="shared" si="124"/>
        <v/>
      </c>
      <c r="AR140" s="372" t="str">
        <f t="shared" si="125"/>
        <v/>
      </c>
      <c r="AS140" s="373" t="str">
        <f t="shared" si="125"/>
        <v/>
      </c>
      <c r="AT140" s="374" t="str">
        <f t="shared" si="125"/>
        <v/>
      </c>
      <c r="AU140" s="19" t="str">
        <f t="shared" si="125"/>
        <v/>
      </c>
      <c r="AV140" s="372" t="str">
        <f t="shared" si="125"/>
        <v/>
      </c>
      <c r="AW140" s="373" t="str">
        <f t="shared" si="125"/>
        <v/>
      </c>
      <c r="AX140" s="374" t="str">
        <f t="shared" si="125"/>
        <v/>
      </c>
      <c r="AY140" s="19" t="str">
        <f t="shared" si="125"/>
        <v/>
      </c>
      <c r="AZ140" s="372" t="str">
        <f t="shared" si="125"/>
        <v/>
      </c>
      <c r="BA140" s="373" t="str">
        <f t="shared" si="125"/>
        <v/>
      </c>
      <c r="BB140" s="374" t="str">
        <f t="shared" si="126"/>
        <v/>
      </c>
      <c r="BC140" s="19" t="str">
        <f t="shared" si="126"/>
        <v/>
      </c>
      <c r="BD140" s="372" t="str">
        <f t="shared" si="126"/>
        <v/>
      </c>
      <c r="BE140" s="373" t="str">
        <f t="shared" si="126"/>
        <v/>
      </c>
      <c r="BF140" s="374" t="str">
        <f t="shared" si="126"/>
        <v/>
      </c>
      <c r="BG140" s="19" t="str">
        <f t="shared" si="126"/>
        <v/>
      </c>
      <c r="BH140" s="372" t="str">
        <f t="shared" si="126"/>
        <v/>
      </c>
      <c r="BI140" s="373" t="str">
        <f t="shared" si="126"/>
        <v/>
      </c>
      <c r="BJ140" s="374" t="str">
        <f t="shared" si="126"/>
        <v/>
      </c>
      <c r="BK140" s="19" t="str">
        <f t="shared" si="126"/>
        <v/>
      </c>
      <c r="BL140" s="372" t="str">
        <f t="shared" si="127"/>
        <v/>
      </c>
      <c r="BM140" s="373" t="str">
        <f t="shared" si="127"/>
        <v/>
      </c>
      <c r="BN140" s="374" t="str">
        <f t="shared" si="127"/>
        <v/>
      </c>
      <c r="BO140" s="19" t="str">
        <f t="shared" si="127"/>
        <v/>
      </c>
      <c r="BP140" s="372" t="str">
        <f t="shared" si="127"/>
        <v/>
      </c>
      <c r="BQ140" s="373" t="str">
        <f t="shared" si="127"/>
        <v/>
      </c>
      <c r="BR140" s="374" t="str">
        <f t="shared" si="127"/>
        <v/>
      </c>
      <c r="BS140" s="19" t="str">
        <f t="shared" si="127"/>
        <v/>
      </c>
      <c r="BT140" s="372" t="str">
        <f t="shared" si="127"/>
        <v/>
      </c>
      <c r="BU140" s="373" t="str">
        <f t="shared" si="127"/>
        <v/>
      </c>
      <c r="BV140" s="374" t="str">
        <f t="shared" si="128"/>
        <v/>
      </c>
      <c r="BW140" s="19" t="str">
        <f t="shared" si="128"/>
        <v/>
      </c>
      <c r="BX140" s="372" t="str">
        <f t="shared" si="128"/>
        <v/>
      </c>
      <c r="BY140" s="373" t="str">
        <f t="shared" si="128"/>
        <v/>
      </c>
      <c r="BZ140" s="374" t="str">
        <f t="shared" si="128"/>
        <v/>
      </c>
      <c r="CA140" s="19" t="str">
        <f t="shared" si="128"/>
        <v/>
      </c>
      <c r="CB140" s="372" t="str">
        <f t="shared" si="128"/>
        <v/>
      </c>
      <c r="CC140" s="373" t="str">
        <f t="shared" si="128"/>
        <v/>
      </c>
      <c r="CD140" s="374" t="str">
        <f t="shared" si="128"/>
        <v/>
      </c>
      <c r="CE140" s="19" t="str">
        <f t="shared" si="128"/>
        <v/>
      </c>
    </row>
    <row r="141" spans="1:83" ht="12" customHeight="1">
      <c r="A141" s="362">
        <v>138</v>
      </c>
      <c r="B141" s="21">
        <f>IF(情報!$C139="","",情報!$C139)</f>
        <v>402</v>
      </c>
      <c r="C141" s="22" t="str">
        <f t="shared" si="120"/>
        <v/>
      </c>
      <c r="D141" s="378" t="str">
        <f t="shared" si="121"/>
        <v/>
      </c>
      <c r="E141" s="379" t="str">
        <f t="shared" si="121"/>
        <v/>
      </c>
      <c r="F141" s="380" t="str">
        <f t="shared" si="121"/>
        <v/>
      </c>
      <c r="G141" s="26" t="str">
        <f t="shared" si="121"/>
        <v/>
      </c>
      <c r="H141" s="378" t="str">
        <f t="shared" si="121"/>
        <v/>
      </c>
      <c r="I141" s="379" t="str">
        <f t="shared" si="121"/>
        <v/>
      </c>
      <c r="J141" s="380" t="str">
        <f t="shared" si="121"/>
        <v/>
      </c>
      <c r="K141" s="26" t="str">
        <f t="shared" si="121"/>
        <v/>
      </c>
      <c r="L141" s="378" t="str">
        <f t="shared" si="121"/>
        <v/>
      </c>
      <c r="M141" s="379" t="str">
        <f t="shared" si="121"/>
        <v/>
      </c>
      <c r="N141" s="380" t="str">
        <f t="shared" si="122"/>
        <v/>
      </c>
      <c r="O141" s="26" t="str">
        <f t="shared" si="122"/>
        <v/>
      </c>
      <c r="P141" s="378" t="str">
        <f t="shared" si="122"/>
        <v/>
      </c>
      <c r="Q141" s="379" t="str">
        <f t="shared" si="122"/>
        <v/>
      </c>
      <c r="R141" s="380" t="str">
        <f t="shared" si="122"/>
        <v/>
      </c>
      <c r="S141" s="26" t="str">
        <f t="shared" si="122"/>
        <v/>
      </c>
      <c r="T141" s="378" t="str">
        <f t="shared" si="122"/>
        <v/>
      </c>
      <c r="U141" s="379" t="str">
        <f t="shared" si="122"/>
        <v/>
      </c>
      <c r="V141" s="380" t="str">
        <f t="shared" si="122"/>
        <v/>
      </c>
      <c r="W141" s="26" t="str">
        <f t="shared" si="122"/>
        <v/>
      </c>
      <c r="X141" s="378" t="str">
        <f t="shared" si="123"/>
        <v/>
      </c>
      <c r="Y141" s="379" t="str">
        <f t="shared" si="123"/>
        <v/>
      </c>
      <c r="Z141" s="380" t="str">
        <f t="shared" si="123"/>
        <v/>
      </c>
      <c r="AA141" s="26" t="str">
        <f t="shared" si="123"/>
        <v/>
      </c>
      <c r="AB141" s="378" t="str">
        <f t="shared" si="123"/>
        <v/>
      </c>
      <c r="AC141" s="379" t="str">
        <f t="shared" si="123"/>
        <v/>
      </c>
      <c r="AD141" s="380" t="str">
        <f t="shared" si="123"/>
        <v/>
      </c>
      <c r="AE141" s="26" t="str">
        <f t="shared" si="123"/>
        <v/>
      </c>
      <c r="AF141" s="378" t="str">
        <f t="shared" si="123"/>
        <v/>
      </c>
      <c r="AG141" s="379" t="str">
        <f t="shared" si="123"/>
        <v/>
      </c>
      <c r="AH141" s="380" t="str">
        <f t="shared" si="124"/>
        <v/>
      </c>
      <c r="AI141" s="26" t="str">
        <f t="shared" si="124"/>
        <v/>
      </c>
      <c r="AJ141" s="378" t="str">
        <f t="shared" si="124"/>
        <v/>
      </c>
      <c r="AK141" s="379" t="str">
        <f t="shared" si="124"/>
        <v/>
      </c>
      <c r="AL141" s="380" t="str">
        <f t="shared" si="124"/>
        <v/>
      </c>
      <c r="AM141" s="26" t="str">
        <f t="shared" si="124"/>
        <v/>
      </c>
      <c r="AN141" s="378" t="str">
        <f t="shared" si="124"/>
        <v/>
      </c>
      <c r="AO141" s="379" t="str">
        <f t="shared" si="124"/>
        <v/>
      </c>
      <c r="AP141" s="380" t="str">
        <f t="shared" si="124"/>
        <v/>
      </c>
      <c r="AQ141" s="26" t="str">
        <f t="shared" si="124"/>
        <v/>
      </c>
      <c r="AR141" s="378" t="str">
        <f t="shared" si="125"/>
        <v/>
      </c>
      <c r="AS141" s="379" t="str">
        <f t="shared" si="125"/>
        <v/>
      </c>
      <c r="AT141" s="380" t="str">
        <f t="shared" si="125"/>
        <v/>
      </c>
      <c r="AU141" s="26" t="str">
        <f t="shared" si="125"/>
        <v/>
      </c>
      <c r="AV141" s="378" t="str">
        <f t="shared" si="125"/>
        <v/>
      </c>
      <c r="AW141" s="379" t="str">
        <f t="shared" si="125"/>
        <v/>
      </c>
      <c r="AX141" s="380" t="str">
        <f t="shared" si="125"/>
        <v/>
      </c>
      <c r="AY141" s="26" t="str">
        <f t="shared" si="125"/>
        <v/>
      </c>
      <c r="AZ141" s="378" t="str">
        <f t="shared" si="125"/>
        <v/>
      </c>
      <c r="BA141" s="379" t="str">
        <f t="shared" si="125"/>
        <v/>
      </c>
      <c r="BB141" s="380" t="str">
        <f t="shared" si="126"/>
        <v/>
      </c>
      <c r="BC141" s="26" t="str">
        <f t="shared" si="126"/>
        <v/>
      </c>
      <c r="BD141" s="378" t="str">
        <f t="shared" si="126"/>
        <v/>
      </c>
      <c r="BE141" s="379" t="str">
        <f t="shared" si="126"/>
        <v/>
      </c>
      <c r="BF141" s="380" t="str">
        <f t="shared" si="126"/>
        <v/>
      </c>
      <c r="BG141" s="26" t="str">
        <f t="shared" si="126"/>
        <v/>
      </c>
      <c r="BH141" s="378" t="str">
        <f t="shared" si="126"/>
        <v/>
      </c>
      <c r="BI141" s="379" t="str">
        <f t="shared" si="126"/>
        <v/>
      </c>
      <c r="BJ141" s="380" t="str">
        <f t="shared" si="126"/>
        <v/>
      </c>
      <c r="BK141" s="26" t="str">
        <f t="shared" si="126"/>
        <v/>
      </c>
      <c r="BL141" s="378" t="str">
        <f t="shared" si="127"/>
        <v/>
      </c>
      <c r="BM141" s="379" t="str">
        <f t="shared" si="127"/>
        <v/>
      </c>
      <c r="BN141" s="380" t="str">
        <f t="shared" si="127"/>
        <v/>
      </c>
      <c r="BO141" s="26" t="str">
        <f t="shared" si="127"/>
        <v/>
      </c>
      <c r="BP141" s="378" t="str">
        <f t="shared" si="127"/>
        <v/>
      </c>
      <c r="BQ141" s="379" t="str">
        <f t="shared" si="127"/>
        <v/>
      </c>
      <c r="BR141" s="380" t="str">
        <f t="shared" si="127"/>
        <v/>
      </c>
      <c r="BS141" s="26" t="str">
        <f t="shared" si="127"/>
        <v/>
      </c>
      <c r="BT141" s="378" t="str">
        <f t="shared" si="127"/>
        <v/>
      </c>
      <c r="BU141" s="379" t="str">
        <f t="shared" si="127"/>
        <v/>
      </c>
      <c r="BV141" s="380" t="str">
        <f t="shared" si="128"/>
        <v/>
      </c>
      <c r="BW141" s="26" t="str">
        <f t="shared" si="128"/>
        <v/>
      </c>
      <c r="BX141" s="378" t="str">
        <f t="shared" si="128"/>
        <v/>
      </c>
      <c r="BY141" s="379" t="str">
        <f t="shared" si="128"/>
        <v/>
      </c>
      <c r="BZ141" s="380" t="str">
        <f t="shared" si="128"/>
        <v/>
      </c>
      <c r="CA141" s="26" t="str">
        <f t="shared" si="128"/>
        <v/>
      </c>
      <c r="CB141" s="378" t="str">
        <f t="shared" si="128"/>
        <v/>
      </c>
      <c r="CC141" s="379" t="str">
        <f t="shared" si="128"/>
        <v/>
      </c>
      <c r="CD141" s="380" t="str">
        <f t="shared" si="128"/>
        <v/>
      </c>
      <c r="CE141" s="26" t="str">
        <f t="shared" si="128"/>
        <v/>
      </c>
    </row>
    <row r="142" spans="1:83" ht="12" customHeight="1">
      <c r="A142" s="362">
        <v>139</v>
      </c>
      <c r="B142" s="21">
        <f>IF(情報!$C140="","",情報!$C140)</f>
        <v>403</v>
      </c>
      <c r="C142" s="22" t="str">
        <f t="shared" si="120"/>
        <v/>
      </c>
      <c r="D142" s="378" t="str">
        <f t="shared" si="121"/>
        <v/>
      </c>
      <c r="E142" s="379" t="str">
        <f t="shared" si="121"/>
        <v/>
      </c>
      <c r="F142" s="380" t="str">
        <f t="shared" si="121"/>
        <v/>
      </c>
      <c r="G142" s="26" t="str">
        <f t="shared" si="121"/>
        <v/>
      </c>
      <c r="H142" s="378" t="str">
        <f t="shared" si="121"/>
        <v/>
      </c>
      <c r="I142" s="379" t="str">
        <f t="shared" si="121"/>
        <v/>
      </c>
      <c r="J142" s="380" t="str">
        <f t="shared" si="121"/>
        <v/>
      </c>
      <c r="K142" s="26" t="str">
        <f t="shared" si="121"/>
        <v/>
      </c>
      <c r="L142" s="378" t="str">
        <f t="shared" si="121"/>
        <v/>
      </c>
      <c r="M142" s="379" t="str">
        <f t="shared" si="121"/>
        <v/>
      </c>
      <c r="N142" s="380" t="str">
        <f t="shared" si="122"/>
        <v/>
      </c>
      <c r="O142" s="26" t="str">
        <f t="shared" si="122"/>
        <v/>
      </c>
      <c r="P142" s="378" t="str">
        <f t="shared" si="122"/>
        <v/>
      </c>
      <c r="Q142" s="379" t="str">
        <f t="shared" si="122"/>
        <v/>
      </c>
      <c r="R142" s="380" t="str">
        <f t="shared" si="122"/>
        <v/>
      </c>
      <c r="S142" s="26" t="str">
        <f t="shared" si="122"/>
        <v/>
      </c>
      <c r="T142" s="378" t="str">
        <f t="shared" si="122"/>
        <v/>
      </c>
      <c r="U142" s="379" t="str">
        <f t="shared" si="122"/>
        <v/>
      </c>
      <c r="V142" s="380" t="str">
        <f t="shared" si="122"/>
        <v/>
      </c>
      <c r="W142" s="26" t="str">
        <f t="shared" si="122"/>
        <v/>
      </c>
      <c r="X142" s="378" t="str">
        <f t="shared" si="123"/>
        <v/>
      </c>
      <c r="Y142" s="379" t="str">
        <f t="shared" si="123"/>
        <v/>
      </c>
      <c r="Z142" s="380" t="str">
        <f t="shared" si="123"/>
        <v/>
      </c>
      <c r="AA142" s="26" t="str">
        <f t="shared" si="123"/>
        <v/>
      </c>
      <c r="AB142" s="378" t="str">
        <f t="shared" si="123"/>
        <v/>
      </c>
      <c r="AC142" s="379" t="str">
        <f t="shared" si="123"/>
        <v/>
      </c>
      <c r="AD142" s="380" t="str">
        <f t="shared" si="123"/>
        <v/>
      </c>
      <c r="AE142" s="26" t="str">
        <f t="shared" si="123"/>
        <v/>
      </c>
      <c r="AF142" s="378" t="str">
        <f t="shared" si="123"/>
        <v/>
      </c>
      <c r="AG142" s="379" t="str">
        <f t="shared" si="123"/>
        <v/>
      </c>
      <c r="AH142" s="380" t="str">
        <f t="shared" si="124"/>
        <v/>
      </c>
      <c r="AI142" s="26" t="str">
        <f t="shared" si="124"/>
        <v/>
      </c>
      <c r="AJ142" s="378" t="str">
        <f t="shared" si="124"/>
        <v/>
      </c>
      <c r="AK142" s="379" t="str">
        <f t="shared" si="124"/>
        <v/>
      </c>
      <c r="AL142" s="380" t="str">
        <f t="shared" si="124"/>
        <v/>
      </c>
      <c r="AM142" s="26" t="str">
        <f t="shared" si="124"/>
        <v/>
      </c>
      <c r="AN142" s="378" t="str">
        <f t="shared" si="124"/>
        <v/>
      </c>
      <c r="AO142" s="379" t="str">
        <f t="shared" si="124"/>
        <v/>
      </c>
      <c r="AP142" s="380" t="str">
        <f t="shared" si="124"/>
        <v/>
      </c>
      <c r="AQ142" s="26" t="str">
        <f t="shared" si="124"/>
        <v/>
      </c>
      <c r="AR142" s="378" t="str">
        <f t="shared" si="125"/>
        <v/>
      </c>
      <c r="AS142" s="379" t="str">
        <f t="shared" si="125"/>
        <v/>
      </c>
      <c r="AT142" s="380" t="str">
        <f t="shared" si="125"/>
        <v/>
      </c>
      <c r="AU142" s="26" t="str">
        <f t="shared" si="125"/>
        <v/>
      </c>
      <c r="AV142" s="378" t="str">
        <f t="shared" si="125"/>
        <v/>
      </c>
      <c r="AW142" s="379" t="str">
        <f t="shared" si="125"/>
        <v/>
      </c>
      <c r="AX142" s="380" t="str">
        <f t="shared" si="125"/>
        <v/>
      </c>
      <c r="AY142" s="26" t="str">
        <f t="shared" si="125"/>
        <v/>
      </c>
      <c r="AZ142" s="378" t="str">
        <f t="shared" si="125"/>
        <v/>
      </c>
      <c r="BA142" s="379" t="str">
        <f t="shared" si="125"/>
        <v/>
      </c>
      <c r="BB142" s="380" t="str">
        <f t="shared" si="126"/>
        <v/>
      </c>
      <c r="BC142" s="26" t="str">
        <f t="shared" si="126"/>
        <v/>
      </c>
      <c r="BD142" s="378" t="str">
        <f t="shared" si="126"/>
        <v/>
      </c>
      <c r="BE142" s="379" t="str">
        <f t="shared" si="126"/>
        <v/>
      </c>
      <c r="BF142" s="380" t="str">
        <f t="shared" si="126"/>
        <v/>
      </c>
      <c r="BG142" s="26" t="str">
        <f t="shared" si="126"/>
        <v/>
      </c>
      <c r="BH142" s="378" t="str">
        <f t="shared" si="126"/>
        <v/>
      </c>
      <c r="BI142" s="379" t="str">
        <f t="shared" si="126"/>
        <v/>
      </c>
      <c r="BJ142" s="380" t="str">
        <f t="shared" si="126"/>
        <v/>
      </c>
      <c r="BK142" s="26" t="str">
        <f t="shared" si="126"/>
        <v/>
      </c>
      <c r="BL142" s="378" t="str">
        <f t="shared" si="127"/>
        <v/>
      </c>
      <c r="BM142" s="379" t="str">
        <f t="shared" si="127"/>
        <v/>
      </c>
      <c r="BN142" s="380" t="str">
        <f t="shared" si="127"/>
        <v/>
      </c>
      <c r="BO142" s="26" t="str">
        <f t="shared" si="127"/>
        <v/>
      </c>
      <c r="BP142" s="378" t="str">
        <f t="shared" si="127"/>
        <v/>
      </c>
      <c r="BQ142" s="379" t="str">
        <f t="shared" si="127"/>
        <v/>
      </c>
      <c r="BR142" s="380" t="str">
        <f t="shared" si="127"/>
        <v/>
      </c>
      <c r="BS142" s="26" t="str">
        <f t="shared" si="127"/>
        <v/>
      </c>
      <c r="BT142" s="378" t="str">
        <f t="shared" si="127"/>
        <v/>
      </c>
      <c r="BU142" s="379" t="str">
        <f t="shared" si="127"/>
        <v/>
      </c>
      <c r="BV142" s="380" t="str">
        <f t="shared" si="128"/>
        <v/>
      </c>
      <c r="BW142" s="26" t="str">
        <f t="shared" si="128"/>
        <v/>
      </c>
      <c r="BX142" s="378" t="str">
        <f t="shared" si="128"/>
        <v/>
      </c>
      <c r="BY142" s="379" t="str">
        <f t="shared" si="128"/>
        <v/>
      </c>
      <c r="BZ142" s="380" t="str">
        <f t="shared" si="128"/>
        <v/>
      </c>
      <c r="CA142" s="26" t="str">
        <f t="shared" si="128"/>
        <v/>
      </c>
      <c r="CB142" s="378" t="str">
        <f t="shared" si="128"/>
        <v/>
      </c>
      <c r="CC142" s="379" t="str">
        <f t="shared" si="128"/>
        <v/>
      </c>
      <c r="CD142" s="380" t="str">
        <f t="shared" si="128"/>
        <v/>
      </c>
      <c r="CE142" s="26" t="str">
        <f t="shared" si="128"/>
        <v/>
      </c>
    </row>
    <row r="143" spans="1:83" ht="12" customHeight="1">
      <c r="A143" s="362">
        <v>140</v>
      </c>
      <c r="B143" s="21">
        <f>IF(情報!$C141="","",情報!$C141)</f>
        <v>404</v>
      </c>
      <c r="C143" s="22" t="str">
        <f t="shared" si="120"/>
        <v/>
      </c>
      <c r="D143" s="378" t="str">
        <f t="shared" si="121"/>
        <v/>
      </c>
      <c r="E143" s="379" t="str">
        <f t="shared" si="121"/>
        <v/>
      </c>
      <c r="F143" s="380" t="str">
        <f t="shared" si="121"/>
        <v/>
      </c>
      <c r="G143" s="26" t="str">
        <f t="shared" si="121"/>
        <v/>
      </c>
      <c r="H143" s="378" t="str">
        <f t="shared" si="121"/>
        <v/>
      </c>
      <c r="I143" s="379" t="str">
        <f t="shared" si="121"/>
        <v/>
      </c>
      <c r="J143" s="380" t="str">
        <f t="shared" si="121"/>
        <v/>
      </c>
      <c r="K143" s="26" t="str">
        <f t="shared" si="121"/>
        <v/>
      </c>
      <c r="L143" s="378" t="str">
        <f t="shared" si="121"/>
        <v/>
      </c>
      <c r="M143" s="379" t="str">
        <f t="shared" si="121"/>
        <v/>
      </c>
      <c r="N143" s="380" t="str">
        <f t="shared" si="122"/>
        <v/>
      </c>
      <c r="O143" s="26" t="str">
        <f t="shared" si="122"/>
        <v/>
      </c>
      <c r="P143" s="378" t="str">
        <f t="shared" si="122"/>
        <v/>
      </c>
      <c r="Q143" s="379" t="str">
        <f t="shared" si="122"/>
        <v/>
      </c>
      <c r="R143" s="380" t="str">
        <f t="shared" si="122"/>
        <v/>
      </c>
      <c r="S143" s="26" t="str">
        <f t="shared" si="122"/>
        <v/>
      </c>
      <c r="T143" s="378" t="str">
        <f t="shared" si="122"/>
        <v/>
      </c>
      <c r="U143" s="379" t="str">
        <f t="shared" si="122"/>
        <v/>
      </c>
      <c r="V143" s="380" t="str">
        <f t="shared" si="122"/>
        <v/>
      </c>
      <c r="W143" s="26" t="str">
        <f t="shared" si="122"/>
        <v/>
      </c>
      <c r="X143" s="378" t="str">
        <f t="shared" si="123"/>
        <v/>
      </c>
      <c r="Y143" s="379" t="str">
        <f t="shared" si="123"/>
        <v/>
      </c>
      <c r="Z143" s="380" t="str">
        <f t="shared" si="123"/>
        <v/>
      </c>
      <c r="AA143" s="26" t="str">
        <f t="shared" si="123"/>
        <v/>
      </c>
      <c r="AB143" s="378" t="str">
        <f t="shared" si="123"/>
        <v/>
      </c>
      <c r="AC143" s="379" t="str">
        <f t="shared" si="123"/>
        <v/>
      </c>
      <c r="AD143" s="380" t="str">
        <f t="shared" si="123"/>
        <v/>
      </c>
      <c r="AE143" s="26" t="str">
        <f t="shared" si="123"/>
        <v/>
      </c>
      <c r="AF143" s="378" t="str">
        <f t="shared" si="123"/>
        <v/>
      </c>
      <c r="AG143" s="379" t="str">
        <f t="shared" si="123"/>
        <v/>
      </c>
      <c r="AH143" s="380" t="str">
        <f t="shared" si="124"/>
        <v/>
      </c>
      <c r="AI143" s="26" t="str">
        <f t="shared" si="124"/>
        <v/>
      </c>
      <c r="AJ143" s="378" t="str">
        <f t="shared" si="124"/>
        <v/>
      </c>
      <c r="AK143" s="379" t="str">
        <f t="shared" si="124"/>
        <v/>
      </c>
      <c r="AL143" s="380" t="str">
        <f t="shared" si="124"/>
        <v/>
      </c>
      <c r="AM143" s="26" t="str">
        <f t="shared" si="124"/>
        <v/>
      </c>
      <c r="AN143" s="378" t="str">
        <f t="shared" si="124"/>
        <v/>
      </c>
      <c r="AO143" s="379" t="str">
        <f t="shared" si="124"/>
        <v/>
      </c>
      <c r="AP143" s="380" t="str">
        <f t="shared" si="124"/>
        <v/>
      </c>
      <c r="AQ143" s="26" t="str">
        <f t="shared" si="124"/>
        <v/>
      </c>
      <c r="AR143" s="378" t="str">
        <f t="shared" si="125"/>
        <v/>
      </c>
      <c r="AS143" s="379" t="str">
        <f t="shared" si="125"/>
        <v/>
      </c>
      <c r="AT143" s="380" t="str">
        <f t="shared" si="125"/>
        <v/>
      </c>
      <c r="AU143" s="26" t="str">
        <f t="shared" si="125"/>
        <v/>
      </c>
      <c r="AV143" s="378" t="str">
        <f t="shared" si="125"/>
        <v/>
      </c>
      <c r="AW143" s="379" t="str">
        <f t="shared" si="125"/>
        <v/>
      </c>
      <c r="AX143" s="380" t="str">
        <f t="shared" si="125"/>
        <v/>
      </c>
      <c r="AY143" s="26" t="str">
        <f t="shared" si="125"/>
        <v/>
      </c>
      <c r="AZ143" s="378" t="str">
        <f t="shared" si="125"/>
        <v/>
      </c>
      <c r="BA143" s="379" t="str">
        <f t="shared" si="125"/>
        <v/>
      </c>
      <c r="BB143" s="380" t="str">
        <f t="shared" si="126"/>
        <v/>
      </c>
      <c r="BC143" s="26" t="str">
        <f t="shared" si="126"/>
        <v/>
      </c>
      <c r="BD143" s="378" t="str">
        <f t="shared" si="126"/>
        <v/>
      </c>
      <c r="BE143" s="379" t="str">
        <f t="shared" si="126"/>
        <v/>
      </c>
      <c r="BF143" s="380" t="str">
        <f t="shared" si="126"/>
        <v/>
      </c>
      <c r="BG143" s="26" t="str">
        <f t="shared" si="126"/>
        <v/>
      </c>
      <c r="BH143" s="378" t="str">
        <f t="shared" si="126"/>
        <v/>
      </c>
      <c r="BI143" s="379" t="str">
        <f t="shared" si="126"/>
        <v/>
      </c>
      <c r="BJ143" s="380" t="str">
        <f t="shared" si="126"/>
        <v/>
      </c>
      <c r="BK143" s="26" t="str">
        <f t="shared" si="126"/>
        <v/>
      </c>
      <c r="BL143" s="378" t="str">
        <f t="shared" si="127"/>
        <v/>
      </c>
      <c r="BM143" s="379" t="str">
        <f t="shared" si="127"/>
        <v/>
      </c>
      <c r="BN143" s="380" t="str">
        <f t="shared" si="127"/>
        <v/>
      </c>
      <c r="BO143" s="26" t="str">
        <f t="shared" si="127"/>
        <v/>
      </c>
      <c r="BP143" s="378" t="str">
        <f t="shared" si="127"/>
        <v/>
      </c>
      <c r="BQ143" s="379" t="str">
        <f t="shared" si="127"/>
        <v/>
      </c>
      <c r="BR143" s="380" t="str">
        <f t="shared" si="127"/>
        <v/>
      </c>
      <c r="BS143" s="26" t="str">
        <f t="shared" si="127"/>
        <v/>
      </c>
      <c r="BT143" s="378" t="str">
        <f t="shared" si="127"/>
        <v/>
      </c>
      <c r="BU143" s="379" t="str">
        <f t="shared" si="127"/>
        <v/>
      </c>
      <c r="BV143" s="380" t="str">
        <f t="shared" si="128"/>
        <v/>
      </c>
      <c r="BW143" s="26" t="str">
        <f t="shared" si="128"/>
        <v/>
      </c>
      <c r="BX143" s="378" t="str">
        <f t="shared" si="128"/>
        <v/>
      </c>
      <c r="BY143" s="379" t="str">
        <f t="shared" si="128"/>
        <v/>
      </c>
      <c r="BZ143" s="380" t="str">
        <f t="shared" si="128"/>
        <v/>
      </c>
      <c r="CA143" s="26" t="str">
        <f t="shared" si="128"/>
        <v/>
      </c>
      <c r="CB143" s="378" t="str">
        <f t="shared" si="128"/>
        <v/>
      </c>
      <c r="CC143" s="379" t="str">
        <f t="shared" si="128"/>
        <v/>
      </c>
      <c r="CD143" s="380" t="str">
        <f t="shared" si="128"/>
        <v/>
      </c>
      <c r="CE143" s="26" t="str">
        <f t="shared" si="128"/>
        <v/>
      </c>
    </row>
    <row r="144" spans="1:83" ht="12" customHeight="1">
      <c r="A144" s="362">
        <v>141</v>
      </c>
      <c r="B144" s="27">
        <f>IF(情報!$C142="","",情報!$C142)</f>
        <v>405</v>
      </c>
      <c r="C144" s="28" t="str">
        <f t="shared" si="120"/>
        <v/>
      </c>
      <c r="D144" s="384" t="str">
        <f t="shared" si="121"/>
        <v/>
      </c>
      <c r="E144" s="385" t="str">
        <f t="shared" si="121"/>
        <v/>
      </c>
      <c r="F144" s="386" t="str">
        <f t="shared" si="121"/>
        <v/>
      </c>
      <c r="G144" s="32" t="str">
        <f t="shared" si="121"/>
        <v/>
      </c>
      <c r="H144" s="384" t="str">
        <f t="shared" si="121"/>
        <v/>
      </c>
      <c r="I144" s="385" t="str">
        <f t="shared" si="121"/>
        <v/>
      </c>
      <c r="J144" s="386" t="str">
        <f t="shared" si="121"/>
        <v/>
      </c>
      <c r="K144" s="32" t="str">
        <f t="shared" si="121"/>
        <v/>
      </c>
      <c r="L144" s="384" t="str">
        <f t="shared" si="121"/>
        <v/>
      </c>
      <c r="M144" s="385" t="str">
        <f t="shared" si="121"/>
        <v/>
      </c>
      <c r="N144" s="386" t="str">
        <f t="shared" si="122"/>
        <v/>
      </c>
      <c r="O144" s="32" t="str">
        <f t="shared" si="122"/>
        <v/>
      </c>
      <c r="P144" s="384" t="str">
        <f t="shared" si="122"/>
        <v/>
      </c>
      <c r="Q144" s="385" t="str">
        <f t="shared" si="122"/>
        <v/>
      </c>
      <c r="R144" s="386" t="str">
        <f t="shared" si="122"/>
        <v/>
      </c>
      <c r="S144" s="32" t="str">
        <f t="shared" si="122"/>
        <v/>
      </c>
      <c r="T144" s="384" t="str">
        <f t="shared" si="122"/>
        <v/>
      </c>
      <c r="U144" s="385" t="str">
        <f t="shared" si="122"/>
        <v/>
      </c>
      <c r="V144" s="386" t="str">
        <f t="shared" si="122"/>
        <v/>
      </c>
      <c r="W144" s="32" t="str">
        <f t="shared" si="122"/>
        <v/>
      </c>
      <c r="X144" s="384" t="str">
        <f t="shared" si="123"/>
        <v/>
      </c>
      <c r="Y144" s="385" t="str">
        <f t="shared" si="123"/>
        <v/>
      </c>
      <c r="Z144" s="386" t="str">
        <f t="shared" si="123"/>
        <v/>
      </c>
      <c r="AA144" s="32" t="str">
        <f t="shared" si="123"/>
        <v/>
      </c>
      <c r="AB144" s="384" t="str">
        <f t="shared" si="123"/>
        <v/>
      </c>
      <c r="AC144" s="385" t="str">
        <f t="shared" si="123"/>
        <v/>
      </c>
      <c r="AD144" s="386" t="str">
        <f t="shared" si="123"/>
        <v/>
      </c>
      <c r="AE144" s="32" t="str">
        <f t="shared" si="123"/>
        <v/>
      </c>
      <c r="AF144" s="384" t="str">
        <f t="shared" si="123"/>
        <v/>
      </c>
      <c r="AG144" s="385" t="str">
        <f t="shared" si="123"/>
        <v/>
      </c>
      <c r="AH144" s="386" t="str">
        <f t="shared" si="124"/>
        <v/>
      </c>
      <c r="AI144" s="32" t="str">
        <f t="shared" si="124"/>
        <v/>
      </c>
      <c r="AJ144" s="384" t="str">
        <f t="shared" si="124"/>
        <v/>
      </c>
      <c r="AK144" s="385" t="str">
        <f t="shared" si="124"/>
        <v/>
      </c>
      <c r="AL144" s="386" t="str">
        <f t="shared" si="124"/>
        <v/>
      </c>
      <c r="AM144" s="32" t="str">
        <f t="shared" si="124"/>
        <v/>
      </c>
      <c r="AN144" s="384" t="str">
        <f t="shared" si="124"/>
        <v/>
      </c>
      <c r="AO144" s="385" t="str">
        <f t="shared" si="124"/>
        <v/>
      </c>
      <c r="AP144" s="386" t="str">
        <f t="shared" si="124"/>
        <v/>
      </c>
      <c r="AQ144" s="32" t="str">
        <f t="shared" si="124"/>
        <v/>
      </c>
      <c r="AR144" s="384" t="str">
        <f t="shared" si="125"/>
        <v/>
      </c>
      <c r="AS144" s="385" t="str">
        <f t="shared" si="125"/>
        <v/>
      </c>
      <c r="AT144" s="386" t="str">
        <f t="shared" si="125"/>
        <v/>
      </c>
      <c r="AU144" s="32" t="str">
        <f t="shared" si="125"/>
        <v/>
      </c>
      <c r="AV144" s="384" t="str">
        <f t="shared" si="125"/>
        <v/>
      </c>
      <c r="AW144" s="385" t="str">
        <f t="shared" si="125"/>
        <v/>
      </c>
      <c r="AX144" s="386" t="str">
        <f t="shared" si="125"/>
        <v/>
      </c>
      <c r="AY144" s="32" t="str">
        <f t="shared" si="125"/>
        <v/>
      </c>
      <c r="AZ144" s="384" t="str">
        <f t="shared" si="125"/>
        <v/>
      </c>
      <c r="BA144" s="385" t="str">
        <f t="shared" si="125"/>
        <v/>
      </c>
      <c r="BB144" s="386" t="str">
        <f t="shared" si="126"/>
        <v/>
      </c>
      <c r="BC144" s="32" t="str">
        <f t="shared" si="126"/>
        <v/>
      </c>
      <c r="BD144" s="384" t="str">
        <f t="shared" si="126"/>
        <v/>
      </c>
      <c r="BE144" s="385" t="str">
        <f t="shared" si="126"/>
        <v/>
      </c>
      <c r="BF144" s="386" t="str">
        <f t="shared" si="126"/>
        <v/>
      </c>
      <c r="BG144" s="32" t="str">
        <f t="shared" si="126"/>
        <v/>
      </c>
      <c r="BH144" s="384" t="str">
        <f t="shared" si="126"/>
        <v/>
      </c>
      <c r="BI144" s="385" t="str">
        <f t="shared" si="126"/>
        <v/>
      </c>
      <c r="BJ144" s="386" t="str">
        <f t="shared" si="126"/>
        <v/>
      </c>
      <c r="BK144" s="32" t="str">
        <f t="shared" si="126"/>
        <v/>
      </c>
      <c r="BL144" s="384" t="str">
        <f t="shared" si="127"/>
        <v/>
      </c>
      <c r="BM144" s="385" t="str">
        <f t="shared" si="127"/>
        <v/>
      </c>
      <c r="BN144" s="386" t="str">
        <f t="shared" si="127"/>
        <v/>
      </c>
      <c r="BO144" s="32" t="str">
        <f t="shared" si="127"/>
        <v/>
      </c>
      <c r="BP144" s="384" t="str">
        <f t="shared" si="127"/>
        <v/>
      </c>
      <c r="BQ144" s="385" t="str">
        <f t="shared" si="127"/>
        <v/>
      </c>
      <c r="BR144" s="386" t="str">
        <f t="shared" si="127"/>
        <v/>
      </c>
      <c r="BS144" s="32" t="str">
        <f t="shared" si="127"/>
        <v/>
      </c>
      <c r="BT144" s="384" t="str">
        <f t="shared" si="127"/>
        <v/>
      </c>
      <c r="BU144" s="385" t="str">
        <f t="shared" si="127"/>
        <v/>
      </c>
      <c r="BV144" s="386" t="str">
        <f t="shared" si="128"/>
        <v/>
      </c>
      <c r="BW144" s="32" t="str">
        <f t="shared" si="128"/>
        <v/>
      </c>
      <c r="BX144" s="384" t="str">
        <f t="shared" si="128"/>
        <v/>
      </c>
      <c r="BY144" s="385" t="str">
        <f t="shared" si="128"/>
        <v/>
      </c>
      <c r="BZ144" s="386" t="str">
        <f t="shared" si="128"/>
        <v/>
      </c>
      <c r="CA144" s="32" t="str">
        <f t="shared" si="128"/>
        <v/>
      </c>
      <c r="CB144" s="384" t="str">
        <f t="shared" si="128"/>
        <v/>
      </c>
      <c r="CC144" s="385" t="str">
        <f t="shared" si="128"/>
        <v/>
      </c>
      <c r="CD144" s="386" t="str">
        <f t="shared" si="128"/>
        <v/>
      </c>
      <c r="CE144" s="32" t="str">
        <f t="shared" si="128"/>
        <v/>
      </c>
    </row>
    <row r="145" spans="1:83" ht="12" customHeight="1">
      <c r="A145" s="362">
        <v>142</v>
      </c>
      <c r="B145" s="33">
        <f>IF(情報!$C143="","",情報!$C143)</f>
        <v>406</v>
      </c>
      <c r="C145" s="34" t="str">
        <f t="shared" si="120"/>
        <v/>
      </c>
      <c r="D145" s="390" t="str">
        <f t="shared" ref="D145:M154" si="129">IF(VLOOKUP($B145,テ定期,D$1,FALSE)="","",VLOOKUP($B145,テ定期,D$1,FALSE))</f>
        <v/>
      </c>
      <c r="E145" s="391" t="str">
        <f t="shared" si="129"/>
        <v/>
      </c>
      <c r="F145" s="392" t="str">
        <f t="shared" si="129"/>
        <v/>
      </c>
      <c r="G145" s="38" t="str">
        <f t="shared" si="129"/>
        <v/>
      </c>
      <c r="H145" s="390" t="str">
        <f t="shared" si="129"/>
        <v/>
      </c>
      <c r="I145" s="391" t="str">
        <f t="shared" si="129"/>
        <v/>
      </c>
      <c r="J145" s="392" t="str">
        <f t="shared" si="129"/>
        <v/>
      </c>
      <c r="K145" s="38" t="str">
        <f t="shared" si="129"/>
        <v/>
      </c>
      <c r="L145" s="390" t="str">
        <f t="shared" si="129"/>
        <v/>
      </c>
      <c r="M145" s="391" t="str">
        <f t="shared" si="129"/>
        <v/>
      </c>
      <c r="N145" s="392" t="str">
        <f t="shared" ref="N145:W154" si="130">IF(VLOOKUP($B145,テ定期,N$1,FALSE)="","",VLOOKUP($B145,テ定期,N$1,FALSE))</f>
        <v/>
      </c>
      <c r="O145" s="38" t="str">
        <f t="shared" si="130"/>
        <v/>
      </c>
      <c r="P145" s="390" t="str">
        <f t="shared" si="130"/>
        <v/>
      </c>
      <c r="Q145" s="391" t="str">
        <f t="shared" si="130"/>
        <v/>
      </c>
      <c r="R145" s="392" t="str">
        <f t="shared" si="130"/>
        <v/>
      </c>
      <c r="S145" s="38" t="str">
        <f t="shared" si="130"/>
        <v/>
      </c>
      <c r="T145" s="390" t="str">
        <f t="shared" si="130"/>
        <v/>
      </c>
      <c r="U145" s="391" t="str">
        <f t="shared" si="130"/>
        <v/>
      </c>
      <c r="V145" s="392" t="str">
        <f t="shared" si="130"/>
        <v/>
      </c>
      <c r="W145" s="38" t="str">
        <f t="shared" si="130"/>
        <v/>
      </c>
      <c r="X145" s="390" t="str">
        <f t="shared" ref="X145:AG154" si="131">IF(VLOOKUP($B145,テ実力,X$1,FALSE)="","",VLOOKUP($B145,テ実力,X$1,FALSE))</f>
        <v/>
      </c>
      <c r="Y145" s="391" t="str">
        <f t="shared" si="131"/>
        <v/>
      </c>
      <c r="Z145" s="392" t="str">
        <f t="shared" si="131"/>
        <v/>
      </c>
      <c r="AA145" s="38" t="str">
        <f t="shared" si="131"/>
        <v/>
      </c>
      <c r="AB145" s="390" t="str">
        <f t="shared" si="131"/>
        <v/>
      </c>
      <c r="AC145" s="391" t="str">
        <f t="shared" si="131"/>
        <v/>
      </c>
      <c r="AD145" s="392" t="str">
        <f t="shared" si="131"/>
        <v/>
      </c>
      <c r="AE145" s="38" t="str">
        <f t="shared" si="131"/>
        <v/>
      </c>
      <c r="AF145" s="390" t="str">
        <f t="shared" si="131"/>
        <v/>
      </c>
      <c r="AG145" s="391" t="str">
        <f t="shared" si="131"/>
        <v/>
      </c>
      <c r="AH145" s="392" t="str">
        <f t="shared" ref="AH145:AQ154" si="132">IF(VLOOKUP($B145,テ実力,AH$1,FALSE)="","",VLOOKUP($B145,テ実力,AH$1,FALSE))</f>
        <v/>
      </c>
      <c r="AI145" s="38" t="str">
        <f t="shared" si="132"/>
        <v/>
      </c>
      <c r="AJ145" s="390" t="str">
        <f t="shared" si="132"/>
        <v/>
      </c>
      <c r="AK145" s="391" t="str">
        <f t="shared" si="132"/>
        <v/>
      </c>
      <c r="AL145" s="392" t="str">
        <f t="shared" si="132"/>
        <v/>
      </c>
      <c r="AM145" s="38" t="str">
        <f t="shared" si="132"/>
        <v/>
      </c>
      <c r="AN145" s="390" t="str">
        <f t="shared" si="132"/>
        <v/>
      </c>
      <c r="AO145" s="391" t="str">
        <f t="shared" si="132"/>
        <v/>
      </c>
      <c r="AP145" s="392" t="str">
        <f t="shared" si="132"/>
        <v/>
      </c>
      <c r="AQ145" s="38" t="str">
        <f t="shared" si="132"/>
        <v/>
      </c>
      <c r="AR145" s="390" t="str">
        <f t="shared" ref="AR145:BA154" si="133">IF(VLOOKUP($B145,テ課題,AR$1,FALSE)="","",VLOOKUP($B145,テ課題,AR$1,FALSE))</f>
        <v/>
      </c>
      <c r="AS145" s="391" t="str">
        <f t="shared" si="133"/>
        <v/>
      </c>
      <c r="AT145" s="392" t="str">
        <f t="shared" si="133"/>
        <v/>
      </c>
      <c r="AU145" s="38" t="str">
        <f t="shared" si="133"/>
        <v/>
      </c>
      <c r="AV145" s="390" t="str">
        <f t="shared" si="133"/>
        <v/>
      </c>
      <c r="AW145" s="391" t="str">
        <f t="shared" si="133"/>
        <v/>
      </c>
      <c r="AX145" s="392" t="str">
        <f t="shared" si="133"/>
        <v/>
      </c>
      <c r="AY145" s="38" t="str">
        <f t="shared" si="133"/>
        <v/>
      </c>
      <c r="AZ145" s="390" t="str">
        <f t="shared" si="133"/>
        <v/>
      </c>
      <c r="BA145" s="391" t="str">
        <f t="shared" si="133"/>
        <v/>
      </c>
      <c r="BB145" s="392" t="str">
        <f t="shared" ref="BB145:BK154" si="134">IF(VLOOKUP($B145,テ課題,BB$1,FALSE)="","",VLOOKUP($B145,テ課題,BB$1,FALSE))</f>
        <v/>
      </c>
      <c r="BC145" s="38" t="str">
        <f t="shared" si="134"/>
        <v/>
      </c>
      <c r="BD145" s="390" t="str">
        <f t="shared" si="134"/>
        <v/>
      </c>
      <c r="BE145" s="391" t="str">
        <f t="shared" si="134"/>
        <v/>
      </c>
      <c r="BF145" s="392" t="str">
        <f t="shared" si="134"/>
        <v/>
      </c>
      <c r="BG145" s="38" t="str">
        <f t="shared" si="134"/>
        <v/>
      </c>
      <c r="BH145" s="390" t="str">
        <f t="shared" si="134"/>
        <v/>
      </c>
      <c r="BI145" s="391" t="str">
        <f t="shared" si="134"/>
        <v/>
      </c>
      <c r="BJ145" s="392" t="str">
        <f t="shared" si="134"/>
        <v/>
      </c>
      <c r="BK145" s="38" t="str">
        <f t="shared" si="134"/>
        <v/>
      </c>
      <c r="BL145" s="390" t="str">
        <f t="shared" ref="BL145:BU154" si="135">IF(VLOOKUP($B145,テ課題,BL$1,FALSE)="","",VLOOKUP($B145,テ課題,BL$1,FALSE))</f>
        <v/>
      </c>
      <c r="BM145" s="391" t="str">
        <f t="shared" si="135"/>
        <v/>
      </c>
      <c r="BN145" s="392" t="str">
        <f t="shared" si="135"/>
        <v/>
      </c>
      <c r="BO145" s="38" t="str">
        <f t="shared" si="135"/>
        <v/>
      </c>
      <c r="BP145" s="390" t="str">
        <f t="shared" si="135"/>
        <v/>
      </c>
      <c r="BQ145" s="391" t="str">
        <f t="shared" si="135"/>
        <v/>
      </c>
      <c r="BR145" s="392" t="str">
        <f t="shared" si="135"/>
        <v/>
      </c>
      <c r="BS145" s="38" t="str">
        <f t="shared" si="135"/>
        <v/>
      </c>
      <c r="BT145" s="390" t="str">
        <f t="shared" si="135"/>
        <v/>
      </c>
      <c r="BU145" s="391" t="str">
        <f t="shared" si="135"/>
        <v/>
      </c>
      <c r="BV145" s="392" t="str">
        <f t="shared" ref="BV145:CE154" si="136">IF(VLOOKUP($B145,テ課題,BV$1,FALSE)="","",VLOOKUP($B145,テ課題,BV$1,FALSE))</f>
        <v/>
      </c>
      <c r="BW145" s="38" t="str">
        <f t="shared" si="136"/>
        <v/>
      </c>
      <c r="BX145" s="390" t="str">
        <f t="shared" si="136"/>
        <v/>
      </c>
      <c r="BY145" s="391" t="str">
        <f t="shared" si="136"/>
        <v/>
      </c>
      <c r="BZ145" s="392" t="str">
        <f t="shared" si="136"/>
        <v/>
      </c>
      <c r="CA145" s="38" t="str">
        <f t="shared" si="136"/>
        <v/>
      </c>
      <c r="CB145" s="390" t="str">
        <f t="shared" si="136"/>
        <v/>
      </c>
      <c r="CC145" s="391" t="str">
        <f t="shared" si="136"/>
        <v/>
      </c>
      <c r="CD145" s="392" t="str">
        <f t="shared" si="136"/>
        <v/>
      </c>
      <c r="CE145" s="38" t="str">
        <f t="shared" si="136"/>
        <v/>
      </c>
    </row>
    <row r="146" spans="1:83" ht="12" customHeight="1">
      <c r="A146" s="362">
        <v>143</v>
      </c>
      <c r="B146" s="21">
        <f>IF(情報!$C144="","",情報!$C144)</f>
        <v>407</v>
      </c>
      <c r="C146" s="22" t="str">
        <f t="shared" si="120"/>
        <v/>
      </c>
      <c r="D146" s="378" t="str">
        <f t="shared" si="129"/>
        <v/>
      </c>
      <c r="E146" s="379" t="str">
        <f t="shared" si="129"/>
        <v/>
      </c>
      <c r="F146" s="380" t="str">
        <f t="shared" si="129"/>
        <v/>
      </c>
      <c r="G146" s="26" t="str">
        <f t="shared" si="129"/>
        <v/>
      </c>
      <c r="H146" s="378" t="str">
        <f t="shared" si="129"/>
        <v/>
      </c>
      <c r="I146" s="379" t="str">
        <f t="shared" si="129"/>
        <v/>
      </c>
      <c r="J146" s="380" t="str">
        <f t="shared" si="129"/>
        <v/>
      </c>
      <c r="K146" s="26" t="str">
        <f t="shared" si="129"/>
        <v/>
      </c>
      <c r="L146" s="378" t="str">
        <f t="shared" si="129"/>
        <v/>
      </c>
      <c r="M146" s="379" t="str">
        <f t="shared" si="129"/>
        <v/>
      </c>
      <c r="N146" s="380" t="str">
        <f t="shared" si="130"/>
        <v/>
      </c>
      <c r="O146" s="26" t="str">
        <f t="shared" si="130"/>
        <v/>
      </c>
      <c r="P146" s="378" t="str">
        <f t="shared" si="130"/>
        <v/>
      </c>
      <c r="Q146" s="379" t="str">
        <f t="shared" si="130"/>
        <v/>
      </c>
      <c r="R146" s="380" t="str">
        <f t="shared" si="130"/>
        <v/>
      </c>
      <c r="S146" s="26" t="str">
        <f t="shared" si="130"/>
        <v/>
      </c>
      <c r="T146" s="378" t="str">
        <f t="shared" si="130"/>
        <v/>
      </c>
      <c r="U146" s="379" t="str">
        <f t="shared" si="130"/>
        <v/>
      </c>
      <c r="V146" s="380" t="str">
        <f t="shared" si="130"/>
        <v/>
      </c>
      <c r="W146" s="26" t="str">
        <f t="shared" si="130"/>
        <v/>
      </c>
      <c r="X146" s="378" t="str">
        <f t="shared" si="131"/>
        <v/>
      </c>
      <c r="Y146" s="379" t="str">
        <f t="shared" si="131"/>
        <v/>
      </c>
      <c r="Z146" s="380" t="str">
        <f t="shared" si="131"/>
        <v/>
      </c>
      <c r="AA146" s="26" t="str">
        <f t="shared" si="131"/>
        <v/>
      </c>
      <c r="AB146" s="378" t="str">
        <f t="shared" si="131"/>
        <v/>
      </c>
      <c r="AC146" s="379" t="str">
        <f t="shared" si="131"/>
        <v/>
      </c>
      <c r="AD146" s="380" t="str">
        <f t="shared" si="131"/>
        <v/>
      </c>
      <c r="AE146" s="26" t="str">
        <f t="shared" si="131"/>
        <v/>
      </c>
      <c r="AF146" s="378" t="str">
        <f t="shared" si="131"/>
        <v/>
      </c>
      <c r="AG146" s="379" t="str">
        <f t="shared" si="131"/>
        <v/>
      </c>
      <c r="AH146" s="380" t="str">
        <f t="shared" si="132"/>
        <v/>
      </c>
      <c r="AI146" s="26" t="str">
        <f t="shared" si="132"/>
        <v/>
      </c>
      <c r="AJ146" s="378" t="str">
        <f t="shared" si="132"/>
        <v/>
      </c>
      <c r="AK146" s="379" t="str">
        <f t="shared" si="132"/>
        <v/>
      </c>
      <c r="AL146" s="380" t="str">
        <f t="shared" si="132"/>
        <v/>
      </c>
      <c r="AM146" s="26" t="str">
        <f t="shared" si="132"/>
        <v/>
      </c>
      <c r="AN146" s="378" t="str">
        <f t="shared" si="132"/>
        <v/>
      </c>
      <c r="AO146" s="379" t="str">
        <f t="shared" si="132"/>
        <v/>
      </c>
      <c r="AP146" s="380" t="str">
        <f t="shared" si="132"/>
        <v/>
      </c>
      <c r="AQ146" s="26" t="str">
        <f t="shared" si="132"/>
        <v/>
      </c>
      <c r="AR146" s="378" t="str">
        <f t="shared" si="133"/>
        <v/>
      </c>
      <c r="AS146" s="379" t="str">
        <f t="shared" si="133"/>
        <v/>
      </c>
      <c r="AT146" s="380" t="str">
        <f t="shared" si="133"/>
        <v/>
      </c>
      <c r="AU146" s="26" t="str">
        <f t="shared" si="133"/>
        <v/>
      </c>
      <c r="AV146" s="378" t="str">
        <f t="shared" si="133"/>
        <v/>
      </c>
      <c r="AW146" s="379" t="str">
        <f t="shared" si="133"/>
        <v/>
      </c>
      <c r="AX146" s="380" t="str">
        <f t="shared" si="133"/>
        <v/>
      </c>
      <c r="AY146" s="26" t="str">
        <f t="shared" si="133"/>
        <v/>
      </c>
      <c r="AZ146" s="378" t="str">
        <f t="shared" si="133"/>
        <v/>
      </c>
      <c r="BA146" s="379" t="str">
        <f t="shared" si="133"/>
        <v/>
      </c>
      <c r="BB146" s="380" t="str">
        <f t="shared" si="134"/>
        <v/>
      </c>
      <c r="BC146" s="26" t="str">
        <f t="shared" si="134"/>
        <v/>
      </c>
      <c r="BD146" s="378" t="str">
        <f t="shared" si="134"/>
        <v/>
      </c>
      <c r="BE146" s="379" t="str">
        <f t="shared" si="134"/>
        <v/>
      </c>
      <c r="BF146" s="380" t="str">
        <f t="shared" si="134"/>
        <v/>
      </c>
      <c r="BG146" s="26" t="str">
        <f t="shared" si="134"/>
        <v/>
      </c>
      <c r="BH146" s="378" t="str">
        <f t="shared" si="134"/>
        <v/>
      </c>
      <c r="BI146" s="379" t="str">
        <f t="shared" si="134"/>
        <v/>
      </c>
      <c r="BJ146" s="380" t="str">
        <f t="shared" si="134"/>
        <v/>
      </c>
      <c r="BK146" s="26" t="str">
        <f t="shared" si="134"/>
        <v/>
      </c>
      <c r="BL146" s="378" t="str">
        <f t="shared" si="135"/>
        <v/>
      </c>
      <c r="BM146" s="379" t="str">
        <f t="shared" si="135"/>
        <v/>
      </c>
      <c r="BN146" s="380" t="str">
        <f t="shared" si="135"/>
        <v/>
      </c>
      <c r="BO146" s="26" t="str">
        <f t="shared" si="135"/>
        <v/>
      </c>
      <c r="BP146" s="378" t="str">
        <f t="shared" si="135"/>
        <v/>
      </c>
      <c r="BQ146" s="379" t="str">
        <f t="shared" si="135"/>
        <v/>
      </c>
      <c r="BR146" s="380" t="str">
        <f t="shared" si="135"/>
        <v/>
      </c>
      <c r="BS146" s="26" t="str">
        <f t="shared" si="135"/>
        <v/>
      </c>
      <c r="BT146" s="378" t="str">
        <f t="shared" si="135"/>
        <v/>
      </c>
      <c r="BU146" s="379" t="str">
        <f t="shared" si="135"/>
        <v/>
      </c>
      <c r="BV146" s="380" t="str">
        <f t="shared" si="136"/>
        <v/>
      </c>
      <c r="BW146" s="26" t="str">
        <f t="shared" si="136"/>
        <v/>
      </c>
      <c r="BX146" s="378" t="str">
        <f t="shared" si="136"/>
        <v/>
      </c>
      <c r="BY146" s="379" t="str">
        <f t="shared" si="136"/>
        <v/>
      </c>
      <c r="BZ146" s="380" t="str">
        <f t="shared" si="136"/>
        <v/>
      </c>
      <c r="CA146" s="26" t="str">
        <f t="shared" si="136"/>
        <v/>
      </c>
      <c r="CB146" s="378" t="str">
        <f t="shared" si="136"/>
        <v/>
      </c>
      <c r="CC146" s="379" t="str">
        <f t="shared" si="136"/>
        <v/>
      </c>
      <c r="CD146" s="380" t="str">
        <f t="shared" si="136"/>
        <v/>
      </c>
      <c r="CE146" s="26" t="str">
        <f t="shared" si="136"/>
        <v/>
      </c>
    </row>
    <row r="147" spans="1:83" ht="12" customHeight="1">
      <c r="A147" s="362">
        <v>144</v>
      </c>
      <c r="B147" s="21">
        <f>IF(情報!$C145="","",情報!$C145)</f>
        <v>408</v>
      </c>
      <c r="C147" s="22" t="str">
        <f t="shared" si="120"/>
        <v/>
      </c>
      <c r="D147" s="378" t="str">
        <f t="shared" si="129"/>
        <v/>
      </c>
      <c r="E147" s="379" t="str">
        <f t="shared" si="129"/>
        <v/>
      </c>
      <c r="F147" s="380" t="str">
        <f t="shared" si="129"/>
        <v/>
      </c>
      <c r="G147" s="26" t="str">
        <f t="shared" si="129"/>
        <v/>
      </c>
      <c r="H147" s="378" t="str">
        <f t="shared" si="129"/>
        <v/>
      </c>
      <c r="I147" s="379" t="str">
        <f t="shared" si="129"/>
        <v/>
      </c>
      <c r="J147" s="380" t="str">
        <f t="shared" si="129"/>
        <v/>
      </c>
      <c r="K147" s="26" t="str">
        <f t="shared" si="129"/>
        <v/>
      </c>
      <c r="L147" s="378" t="str">
        <f t="shared" si="129"/>
        <v/>
      </c>
      <c r="M147" s="379" t="str">
        <f t="shared" si="129"/>
        <v/>
      </c>
      <c r="N147" s="380" t="str">
        <f t="shared" si="130"/>
        <v/>
      </c>
      <c r="O147" s="26" t="str">
        <f t="shared" si="130"/>
        <v/>
      </c>
      <c r="P147" s="378" t="str">
        <f t="shared" si="130"/>
        <v/>
      </c>
      <c r="Q147" s="379" t="str">
        <f t="shared" si="130"/>
        <v/>
      </c>
      <c r="R147" s="380" t="str">
        <f t="shared" si="130"/>
        <v/>
      </c>
      <c r="S147" s="26" t="str">
        <f t="shared" si="130"/>
        <v/>
      </c>
      <c r="T147" s="378" t="str">
        <f t="shared" si="130"/>
        <v/>
      </c>
      <c r="U147" s="379" t="str">
        <f t="shared" si="130"/>
        <v/>
      </c>
      <c r="V147" s="380" t="str">
        <f t="shared" si="130"/>
        <v/>
      </c>
      <c r="W147" s="26" t="str">
        <f t="shared" si="130"/>
        <v/>
      </c>
      <c r="X147" s="378" t="str">
        <f t="shared" si="131"/>
        <v/>
      </c>
      <c r="Y147" s="379" t="str">
        <f t="shared" si="131"/>
        <v/>
      </c>
      <c r="Z147" s="380" t="str">
        <f t="shared" si="131"/>
        <v/>
      </c>
      <c r="AA147" s="26" t="str">
        <f t="shared" si="131"/>
        <v/>
      </c>
      <c r="AB147" s="378" t="str">
        <f t="shared" si="131"/>
        <v/>
      </c>
      <c r="AC147" s="379" t="str">
        <f t="shared" si="131"/>
        <v/>
      </c>
      <c r="AD147" s="380" t="str">
        <f t="shared" si="131"/>
        <v/>
      </c>
      <c r="AE147" s="26" t="str">
        <f t="shared" si="131"/>
        <v/>
      </c>
      <c r="AF147" s="378" t="str">
        <f t="shared" si="131"/>
        <v/>
      </c>
      <c r="AG147" s="379" t="str">
        <f t="shared" si="131"/>
        <v/>
      </c>
      <c r="AH147" s="380" t="str">
        <f t="shared" si="132"/>
        <v/>
      </c>
      <c r="AI147" s="26" t="str">
        <f t="shared" si="132"/>
        <v/>
      </c>
      <c r="AJ147" s="378" t="str">
        <f t="shared" si="132"/>
        <v/>
      </c>
      <c r="AK147" s="379" t="str">
        <f t="shared" si="132"/>
        <v/>
      </c>
      <c r="AL147" s="380" t="str">
        <f t="shared" si="132"/>
        <v/>
      </c>
      <c r="AM147" s="26" t="str">
        <f t="shared" si="132"/>
        <v/>
      </c>
      <c r="AN147" s="378" t="str">
        <f t="shared" si="132"/>
        <v/>
      </c>
      <c r="AO147" s="379" t="str">
        <f t="shared" si="132"/>
        <v/>
      </c>
      <c r="AP147" s="380" t="str">
        <f t="shared" si="132"/>
        <v/>
      </c>
      <c r="AQ147" s="26" t="str">
        <f t="shared" si="132"/>
        <v/>
      </c>
      <c r="AR147" s="378" t="str">
        <f t="shared" si="133"/>
        <v/>
      </c>
      <c r="AS147" s="379" t="str">
        <f t="shared" si="133"/>
        <v/>
      </c>
      <c r="AT147" s="380" t="str">
        <f t="shared" si="133"/>
        <v/>
      </c>
      <c r="AU147" s="26" t="str">
        <f t="shared" si="133"/>
        <v/>
      </c>
      <c r="AV147" s="378" t="str">
        <f t="shared" si="133"/>
        <v/>
      </c>
      <c r="AW147" s="379" t="str">
        <f t="shared" si="133"/>
        <v/>
      </c>
      <c r="AX147" s="380" t="str">
        <f t="shared" si="133"/>
        <v/>
      </c>
      <c r="AY147" s="26" t="str">
        <f t="shared" si="133"/>
        <v/>
      </c>
      <c r="AZ147" s="378" t="str">
        <f t="shared" si="133"/>
        <v/>
      </c>
      <c r="BA147" s="379" t="str">
        <f t="shared" si="133"/>
        <v/>
      </c>
      <c r="BB147" s="380" t="str">
        <f t="shared" si="134"/>
        <v/>
      </c>
      <c r="BC147" s="26" t="str">
        <f t="shared" si="134"/>
        <v/>
      </c>
      <c r="BD147" s="378" t="str">
        <f t="shared" si="134"/>
        <v/>
      </c>
      <c r="BE147" s="379" t="str">
        <f t="shared" si="134"/>
        <v/>
      </c>
      <c r="BF147" s="380" t="str">
        <f t="shared" si="134"/>
        <v/>
      </c>
      <c r="BG147" s="26" t="str">
        <f t="shared" si="134"/>
        <v/>
      </c>
      <c r="BH147" s="378" t="str">
        <f t="shared" si="134"/>
        <v/>
      </c>
      <c r="BI147" s="379" t="str">
        <f t="shared" si="134"/>
        <v/>
      </c>
      <c r="BJ147" s="380" t="str">
        <f t="shared" si="134"/>
        <v/>
      </c>
      <c r="BK147" s="26" t="str">
        <f t="shared" si="134"/>
        <v/>
      </c>
      <c r="BL147" s="378" t="str">
        <f t="shared" si="135"/>
        <v/>
      </c>
      <c r="BM147" s="379" t="str">
        <f t="shared" si="135"/>
        <v/>
      </c>
      <c r="BN147" s="380" t="str">
        <f t="shared" si="135"/>
        <v/>
      </c>
      <c r="BO147" s="26" t="str">
        <f t="shared" si="135"/>
        <v/>
      </c>
      <c r="BP147" s="378" t="str">
        <f t="shared" si="135"/>
        <v/>
      </c>
      <c r="BQ147" s="379" t="str">
        <f t="shared" si="135"/>
        <v/>
      </c>
      <c r="BR147" s="380" t="str">
        <f t="shared" si="135"/>
        <v/>
      </c>
      <c r="BS147" s="26" t="str">
        <f t="shared" si="135"/>
        <v/>
      </c>
      <c r="BT147" s="378" t="str">
        <f t="shared" si="135"/>
        <v/>
      </c>
      <c r="BU147" s="379" t="str">
        <f t="shared" si="135"/>
        <v/>
      </c>
      <c r="BV147" s="380" t="str">
        <f t="shared" si="136"/>
        <v/>
      </c>
      <c r="BW147" s="26" t="str">
        <f t="shared" si="136"/>
        <v/>
      </c>
      <c r="BX147" s="378" t="str">
        <f t="shared" si="136"/>
        <v/>
      </c>
      <c r="BY147" s="379" t="str">
        <f t="shared" si="136"/>
        <v/>
      </c>
      <c r="BZ147" s="380" t="str">
        <f t="shared" si="136"/>
        <v/>
      </c>
      <c r="CA147" s="26" t="str">
        <f t="shared" si="136"/>
        <v/>
      </c>
      <c r="CB147" s="378" t="str">
        <f t="shared" si="136"/>
        <v/>
      </c>
      <c r="CC147" s="379" t="str">
        <f t="shared" si="136"/>
        <v/>
      </c>
      <c r="CD147" s="380" t="str">
        <f t="shared" si="136"/>
        <v/>
      </c>
      <c r="CE147" s="26" t="str">
        <f t="shared" si="136"/>
        <v/>
      </c>
    </row>
    <row r="148" spans="1:83" ht="12" customHeight="1">
      <c r="A148" s="362">
        <v>145</v>
      </c>
      <c r="B148" s="21">
        <f>IF(情報!$C146="","",情報!$C146)</f>
        <v>409</v>
      </c>
      <c r="C148" s="22" t="str">
        <f t="shared" si="120"/>
        <v/>
      </c>
      <c r="D148" s="378" t="str">
        <f t="shared" si="129"/>
        <v/>
      </c>
      <c r="E148" s="379" t="str">
        <f t="shared" si="129"/>
        <v/>
      </c>
      <c r="F148" s="380" t="str">
        <f t="shared" si="129"/>
        <v/>
      </c>
      <c r="G148" s="26" t="str">
        <f t="shared" si="129"/>
        <v/>
      </c>
      <c r="H148" s="378" t="str">
        <f t="shared" si="129"/>
        <v/>
      </c>
      <c r="I148" s="379" t="str">
        <f t="shared" si="129"/>
        <v/>
      </c>
      <c r="J148" s="380" t="str">
        <f t="shared" si="129"/>
        <v/>
      </c>
      <c r="K148" s="26" t="str">
        <f t="shared" si="129"/>
        <v/>
      </c>
      <c r="L148" s="378" t="str">
        <f t="shared" si="129"/>
        <v/>
      </c>
      <c r="M148" s="379" t="str">
        <f t="shared" si="129"/>
        <v/>
      </c>
      <c r="N148" s="380" t="str">
        <f t="shared" si="130"/>
        <v/>
      </c>
      <c r="O148" s="26" t="str">
        <f t="shared" si="130"/>
        <v/>
      </c>
      <c r="P148" s="378" t="str">
        <f t="shared" si="130"/>
        <v/>
      </c>
      <c r="Q148" s="379" t="str">
        <f t="shared" si="130"/>
        <v/>
      </c>
      <c r="R148" s="380" t="str">
        <f t="shared" si="130"/>
        <v/>
      </c>
      <c r="S148" s="26" t="str">
        <f t="shared" si="130"/>
        <v/>
      </c>
      <c r="T148" s="378" t="str">
        <f t="shared" si="130"/>
        <v/>
      </c>
      <c r="U148" s="379" t="str">
        <f t="shared" si="130"/>
        <v/>
      </c>
      <c r="V148" s="380" t="str">
        <f t="shared" si="130"/>
        <v/>
      </c>
      <c r="W148" s="26" t="str">
        <f t="shared" si="130"/>
        <v/>
      </c>
      <c r="X148" s="378" t="str">
        <f t="shared" si="131"/>
        <v/>
      </c>
      <c r="Y148" s="379" t="str">
        <f t="shared" si="131"/>
        <v/>
      </c>
      <c r="Z148" s="380" t="str">
        <f t="shared" si="131"/>
        <v/>
      </c>
      <c r="AA148" s="26" t="str">
        <f t="shared" si="131"/>
        <v/>
      </c>
      <c r="AB148" s="378" t="str">
        <f t="shared" si="131"/>
        <v/>
      </c>
      <c r="AC148" s="379" t="str">
        <f t="shared" si="131"/>
        <v/>
      </c>
      <c r="AD148" s="380" t="str">
        <f t="shared" si="131"/>
        <v/>
      </c>
      <c r="AE148" s="26" t="str">
        <f t="shared" si="131"/>
        <v/>
      </c>
      <c r="AF148" s="378" t="str">
        <f t="shared" si="131"/>
        <v/>
      </c>
      <c r="AG148" s="379" t="str">
        <f t="shared" si="131"/>
        <v/>
      </c>
      <c r="AH148" s="380" t="str">
        <f t="shared" si="132"/>
        <v/>
      </c>
      <c r="AI148" s="26" t="str">
        <f t="shared" si="132"/>
        <v/>
      </c>
      <c r="AJ148" s="378" t="str">
        <f t="shared" si="132"/>
        <v/>
      </c>
      <c r="AK148" s="379" t="str">
        <f t="shared" si="132"/>
        <v/>
      </c>
      <c r="AL148" s="380" t="str">
        <f t="shared" si="132"/>
        <v/>
      </c>
      <c r="AM148" s="26" t="str">
        <f t="shared" si="132"/>
        <v/>
      </c>
      <c r="AN148" s="378" t="str">
        <f t="shared" si="132"/>
        <v/>
      </c>
      <c r="AO148" s="379" t="str">
        <f t="shared" si="132"/>
        <v/>
      </c>
      <c r="AP148" s="380" t="str">
        <f t="shared" si="132"/>
        <v/>
      </c>
      <c r="AQ148" s="26" t="str">
        <f t="shared" si="132"/>
        <v/>
      </c>
      <c r="AR148" s="378" t="str">
        <f t="shared" si="133"/>
        <v/>
      </c>
      <c r="AS148" s="379" t="str">
        <f t="shared" si="133"/>
        <v/>
      </c>
      <c r="AT148" s="380" t="str">
        <f t="shared" si="133"/>
        <v/>
      </c>
      <c r="AU148" s="26" t="str">
        <f t="shared" si="133"/>
        <v/>
      </c>
      <c r="AV148" s="378" t="str">
        <f t="shared" si="133"/>
        <v/>
      </c>
      <c r="AW148" s="379" t="str">
        <f t="shared" si="133"/>
        <v/>
      </c>
      <c r="AX148" s="380" t="str">
        <f t="shared" si="133"/>
        <v/>
      </c>
      <c r="AY148" s="26" t="str">
        <f t="shared" si="133"/>
        <v/>
      </c>
      <c r="AZ148" s="378" t="str">
        <f t="shared" si="133"/>
        <v/>
      </c>
      <c r="BA148" s="379" t="str">
        <f t="shared" si="133"/>
        <v/>
      </c>
      <c r="BB148" s="380" t="str">
        <f t="shared" si="134"/>
        <v/>
      </c>
      <c r="BC148" s="26" t="str">
        <f t="shared" si="134"/>
        <v/>
      </c>
      <c r="BD148" s="378" t="str">
        <f t="shared" si="134"/>
        <v/>
      </c>
      <c r="BE148" s="379" t="str">
        <f t="shared" si="134"/>
        <v/>
      </c>
      <c r="BF148" s="380" t="str">
        <f t="shared" si="134"/>
        <v/>
      </c>
      <c r="BG148" s="26" t="str">
        <f t="shared" si="134"/>
        <v/>
      </c>
      <c r="BH148" s="378" t="str">
        <f t="shared" si="134"/>
        <v/>
      </c>
      <c r="BI148" s="379" t="str">
        <f t="shared" si="134"/>
        <v/>
      </c>
      <c r="BJ148" s="380" t="str">
        <f t="shared" si="134"/>
        <v/>
      </c>
      <c r="BK148" s="26" t="str">
        <f t="shared" si="134"/>
        <v/>
      </c>
      <c r="BL148" s="378" t="str">
        <f t="shared" si="135"/>
        <v/>
      </c>
      <c r="BM148" s="379" t="str">
        <f t="shared" si="135"/>
        <v/>
      </c>
      <c r="BN148" s="380" t="str">
        <f t="shared" si="135"/>
        <v/>
      </c>
      <c r="BO148" s="26" t="str">
        <f t="shared" si="135"/>
        <v/>
      </c>
      <c r="BP148" s="378" t="str">
        <f t="shared" si="135"/>
        <v/>
      </c>
      <c r="BQ148" s="379" t="str">
        <f t="shared" si="135"/>
        <v/>
      </c>
      <c r="BR148" s="380" t="str">
        <f t="shared" si="135"/>
        <v/>
      </c>
      <c r="BS148" s="26" t="str">
        <f t="shared" si="135"/>
        <v/>
      </c>
      <c r="BT148" s="378" t="str">
        <f t="shared" si="135"/>
        <v/>
      </c>
      <c r="BU148" s="379" t="str">
        <f t="shared" si="135"/>
        <v/>
      </c>
      <c r="BV148" s="380" t="str">
        <f t="shared" si="136"/>
        <v/>
      </c>
      <c r="BW148" s="26" t="str">
        <f t="shared" si="136"/>
        <v/>
      </c>
      <c r="BX148" s="378" t="str">
        <f t="shared" si="136"/>
        <v/>
      </c>
      <c r="BY148" s="379" t="str">
        <f t="shared" si="136"/>
        <v/>
      </c>
      <c r="BZ148" s="380" t="str">
        <f t="shared" si="136"/>
        <v/>
      </c>
      <c r="CA148" s="26" t="str">
        <f t="shared" si="136"/>
        <v/>
      </c>
      <c r="CB148" s="378" t="str">
        <f t="shared" si="136"/>
        <v/>
      </c>
      <c r="CC148" s="379" t="str">
        <f t="shared" si="136"/>
        <v/>
      </c>
      <c r="CD148" s="380" t="str">
        <f t="shared" si="136"/>
        <v/>
      </c>
      <c r="CE148" s="26" t="str">
        <f t="shared" si="136"/>
        <v/>
      </c>
    </row>
    <row r="149" spans="1:83" ht="12" customHeight="1">
      <c r="A149" s="362">
        <v>146</v>
      </c>
      <c r="B149" s="27">
        <f>IF(情報!$C147="","",情報!$C147)</f>
        <v>410</v>
      </c>
      <c r="C149" s="28" t="str">
        <f t="shared" si="120"/>
        <v/>
      </c>
      <c r="D149" s="384" t="str">
        <f t="shared" si="129"/>
        <v/>
      </c>
      <c r="E149" s="385" t="str">
        <f t="shared" si="129"/>
        <v/>
      </c>
      <c r="F149" s="386" t="str">
        <f t="shared" si="129"/>
        <v/>
      </c>
      <c r="G149" s="32" t="str">
        <f t="shared" si="129"/>
        <v/>
      </c>
      <c r="H149" s="384" t="str">
        <f t="shared" si="129"/>
        <v/>
      </c>
      <c r="I149" s="385" t="str">
        <f t="shared" si="129"/>
        <v/>
      </c>
      <c r="J149" s="386" t="str">
        <f t="shared" si="129"/>
        <v/>
      </c>
      <c r="K149" s="32" t="str">
        <f t="shared" si="129"/>
        <v/>
      </c>
      <c r="L149" s="384" t="str">
        <f t="shared" si="129"/>
        <v/>
      </c>
      <c r="M149" s="385" t="str">
        <f t="shared" si="129"/>
        <v/>
      </c>
      <c r="N149" s="386" t="str">
        <f t="shared" si="130"/>
        <v/>
      </c>
      <c r="O149" s="32" t="str">
        <f t="shared" si="130"/>
        <v/>
      </c>
      <c r="P149" s="384" t="str">
        <f t="shared" si="130"/>
        <v/>
      </c>
      <c r="Q149" s="385" t="str">
        <f t="shared" si="130"/>
        <v/>
      </c>
      <c r="R149" s="386" t="str">
        <f t="shared" si="130"/>
        <v/>
      </c>
      <c r="S149" s="32" t="str">
        <f t="shared" si="130"/>
        <v/>
      </c>
      <c r="T149" s="384" t="str">
        <f t="shared" si="130"/>
        <v/>
      </c>
      <c r="U149" s="385" t="str">
        <f t="shared" si="130"/>
        <v/>
      </c>
      <c r="V149" s="386" t="str">
        <f t="shared" si="130"/>
        <v/>
      </c>
      <c r="W149" s="32" t="str">
        <f t="shared" si="130"/>
        <v/>
      </c>
      <c r="X149" s="384" t="str">
        <f t="shared" si="131"/>
        <v/>
      </c>
      <c r="Y149" s="385" t="str">
        <f t="shared" si="131"/>
        <v/>
      </c>
      <c r="Z149" s="386" t="str">
        <f t="shared" si="131"/>
        <v/>
      </c>
      <c r="AA149" s="32" t="str">
        <f t="shared" si="131"/>
        <v/>
      </c>
      <c r="AB149" s="384" t="str">
        <f t="shared" si="131"/>
        <v/>
      </c>
      <c r="AC149" s="385" t="str">
        <f t="shared" si="131"/>
        <v/>
      </c>
      <c r="AD149" s="386" t="str">
        <f t="shared" si="131"/>
        <v/>
      </c>
      <c r="AE149" s="32" t="str">
        <f t="shared" si="131"/>
        <v/>
      </c>
      <c r="AF149" s="384" t="str">
        <f t="shared" si="131"/>
        <v/>
      </c>
      <c r="AG149" s="385" t="str">
        <f t="shared" si="131"/>
        <v/>
      </c>
      <c r="AH149" s="386" t="str">
        <f t="shared" si="132"/>
        <v/>
      </c>
      <c r="AI149" s="32" t="str">
        <f t="shared" si="132"/>
        <v/>
      </c>
      <c r="AJ149" s="384" t="str">
        <f t="shared" si="132"/>
        <v/>
      </c>
      <c r="AK149" s="385" t="str">
        <f t="shared" si="132"/>
        <v/>
      </c>
      <c r="AL149" s="386" t="str">
        <f t="shared" si="132"/>
        <v/>
      </c>
      <c r="AM149" s="32" t="str">
        <f t="shared" si="132"/>
        <v/>
      </c>
      <c r="AN149" s="384" t="str">
        <f t="shared" si="132"/>
        <v/>
      </c>
      <c r="AO149" s="385" t="str">
        <f t="shared" si="132"/>
        <v/>
      </c>
      <c r="AP149" s="386" t="str">
        <f t="shared" si="132"/>
        <v/>
      </c>
      <c r="AQ149" s="32" t="str">
        <f t="shared" si="132"/>
        <v/>
      </c>
      <c r="AR149" s="384" t="str">
        <f t="shared" si="133"/>
        <v/>
      </c>
      <c r="AS149" s="385" t="str">
        <f t="shared" si="133"/>
        <v/>
      </c>
      <c r="AT149" s="386" t="str">
        <f t="shared" si="133"/>
        <v/>
      </c>
      <c r="AU149" s="32" t="str">
        <f t="shared" si="133"/>
        <v/>
      </c>
      <c r="AV149" s="384" t="str">
        <f t="shared" si="133"/>
        <v/>
      </c>
      <c r="AW149" s="385" t="str">
        <f t="shared" si="133"/>
        <v/>
      </c>
      <c r="AX149" s="386" t="str">
        <f t="shared" si="133"/>
        <v/>
      </c>
      <c r="AY149" s="32" t="str">
        <f t="shared" si="133"/>
        <v/>
      </c>
      <c r="AZ149" s="384" t="str">
        <f t="shared" si="133"/>
        <v/>
      </c>
      <c r="BA149" s="385" t="str">
        <f t="shared" si="133"/>
        <v/>
      </c>
      <c r="BB149" s="386" t="str">
        <f t="shared" si="134"/>
        <v/>
      </c>
      <c r="BC149" s="32" t="str">
        <f t="shared" si="134"/>
        <v/>
      </c>
      <c r="BD149" s="384" t="str">
        <f t="shared" si="134"/>
        <v/>
      </c>
      <c r="BE149" s="385" t="str">
        <f t="shared" si="134"/>
        <v/>
      </c>
      <c r="BF149" s="386" t="str">
        <f t="shared" si="134"/>
        <v/>
      </c>
      <c r="BG149" s="32" t="str">
        <f t="shared" si="134"/>
        <v/>
      </c>
      <c r="BH149" s="384" t="str">
        <f t="shared" si="134"/>
        <v/>
      </c>
      <c r="BI149" s="385" t="str">
        <f t="shared" si="134"/>
        <v/>
      </c>
      <c r="BJ149" s="386" t="str">
        <f t="shared" si="134"/>
        <v/>
      </c>
      <c r="BK149" s="32" t="str">
        <f t="shared" si="134"/>
        <v/>
      </c>
      <c r="BL149" s="384" t="str">
        <f t="shared" si="135"/>
        <v/>
      </c>
      <c r="BM149" s="385" t="str">
        <f t="shared" si="135"/>
        <v/>
      </c>
      <c r="BN149" s="386" t="str">
        <f t="shared" si="135"/>
        <v/>
      </c>
      <c r="BO149" s="32" t="str">
        <f t="shared" si="135"/>
        <v/>
      </c>
      <c r="BP149" s="384" t="str">
        <f t="shared" si="135"/>
        <v/>
      </c>
      <c r="BQ149" s="385" t="str">
        <f t="shared" si="135"/>
        <v/>
      </c>
      <c r="BR149" s="386" t="str">
        <f t="shared" si="135"/>
        <v/>
      </c>
      <c r="BS149" s="32" t="str">
        <f t="shared" si="135"/>
        <v/>
      </c>
      <c r="BT149" s="384" t="str">
        <f t="shared" si="135"/>
        <v/>
      </c>
      <c r="BU149" s="385" t="str">
        <f t="shared" si="135"/>
        <v/>
      </c>
      <c r="BV149" s="386" t="str">
        <f t="shared" si="136"/>
        <v/>
      </c>
      <c r="BW149" s="32" t="str">
        <f t="shared" si="136"/>
        <v/>
      </c>
      <c r="BX149" s="384" t="str">
        <f t="shared" si="136"/>
        <v/>
      </c>
      <c r="BY149" s="385" t="str">
        <f t="shared" si="136"/>
        <v/>
      </c>
      <c r="BZ149" s="386" t="str">
        <f t="shared" si="136"/>
        <v/>
      </c>
      <c r="CA149" s="32" t="str">
        <f t="shared" si="136"/>
        <v/>
      </c>
      <c r="CB149" s="384" t="str">
        <f t="shared" si="136"/>
        <v/>
      </c>
      <c r="CC149" s="385" t="str">
        <f t="shared" si="136"/>
        <v/>
      </c>
      <c r="CD149" s="386" t="str">
        <f t="shared" si="136"/>
        <v/>
      </c>
      <c r="CE149" s="32" t="str">
        <f t="shared" si="136"/>
        <v/>
      </c>
    </row>
    <row r="150" spans="1:83" ht="12" customHeight="1">
      <c r="A150" s="362">
        <v>147</v>
      </c>
      <c r="B150" s="33">
        <f>IF(情報!$C148="","",情報!$C148)</f>
        <v>411</v>
      </c>
      <c r="C150" s="34" t="str">
        <f t="shared" si="120"/>
        <v/>
      </c>
      <c r="D150" s="390" t="str">
        <f t="shared" si="129"/>
        <v/>
      </c>
      <c r="E150" s="391" t="str">
        <f t="shared" si="129"/>
        <v/>
      </c>
      <c r="F150" s="392" t="str">
        <f t="shared" si="129"/>
        <v/>
      </c>
      <c r="G150" s="38" t="str">
        <f t="shared" si="129"/>
        <v/>
      </c>
      <c r="H150" s="390" t="str">
        <f t="shared" si="129"/>
        <v/>
      </c>
      <c r="I150" s="391" t="str">
        <f t="shared" si="129"/>
        <v/>
      </c>
      <c r="J150" s="392" t="str">
        <f t="shared" si="129"/>
        <v/>
      </c>
      <c r="K150" s="38" t="str">
        <f t="shared" si="129"/>
        <v/>
      </c>
      <c r="L150" s="390" t="str">
        <f t="shared" si="129"/>
        <v/>
      </c>
      <c r="M150" s="391" t="str">
        <f t="shared" si="129"/>
        <v/>
      </c>
      <c r="N150" s="392" t="str">
        <f t="shared" si="130"/>
        <v/>
      </c>
      <c r="O150" s="38" t="str">
        <f t="shared" si="130"/>
        <v/>
      </c>
      <c r="P150" s="390" t="str">
        <f t="shared" si="130"/>
        <v/>
      </c>
      <c r="Q150" s="391" t="str">
        <f t="shared" si="130"/>
        <v/>
      </c>
      <c r="R150" s="392" t="str">
        <f t="shared" si="130"/>
        <v/>
      </c>
      <c r="S150" s="38" t="str">
        <f t="shared" si="130"/>
        <v/>
      </c>
      <c r="T150" s="390" t="str">
        <f t="shared" si="130"/>
        <v/>
      </c>
      <c r="U150" s="391" t="str">
        <f t="shared" si="130"/>
        <v/>
      </c>
      <c r="V150" s="392" t="str">
        <f t="shared" si="130"/>
        <v/>
      </c>
      <c r="W150" s="38" t="str">
        <f t="shared" si="130"/>
        <v/>
      </c>
      <c r="X150" s="390" t="str">
        <f t="shared" si="131"/>
        <v/>
      </c>
      <c r="Y150" s="391" t="str">
        <f t="shared" si="131"/>
        <v/>
      </c>
      <c r="Z150" s="392" t="str">
        <f t="shared" si="131"/>
        <v/>
      </c>
      <c r="AA150" s="38" t="str">
        <f t="shared" si="131"/>
        <v/>
      </c>
      <c r="AB150" s="390" t="str">
        <f t="shared" si="131"/>
        <v/>
      </c>
      <c r="AC150" s="391" t="str">
        <f t="shared" si="131"/>
        <v/>
      </c>
      <c r="AD150" s="392" t="str">
        <f t="shared" si="131"/>
        <v/>
      </c>
      <c r="AE150" s="38" t="str">
        <f t="shared" si="131"/>
        <v/>
      </c>
      <c r="AF150" s="390" t="str">
        <f t="shared" si="131"/>
        <v/>
      </c>
      <c r="AG150" s="391" t="str">
        <f t="shared" si="131"/>
        <v/>
      </c>
      <c r="AH150" s="392" t="str">
        <f t="shared" si="132"/>
        <v/>
      </c>
      <c r="AI150" s="38" t="str">
        <f t="shared" si="132"/>
        <v/>
      </c>
      <c r="AJ150" s="390" t="str">
        <f t="shared" si="132"/>
        <v/>
      </c>
      <c r="AK150" s="391" t="str">
        <f t="shared" si="132"/>
        <v/>
      </c>
      <c r="AL150" s="392" t="str">
        <f t="shared" si="132"/>
        <v/>
      </c>
      <c r="AM150" s="38" t="str">
        <f t="shared" si="132"/>
        <v/>
      </c>
      <c r="AN150" s="390" t="str">
        <f t="shared" si="132"/>
        <v/>
      </c>
      <c r="AO150" s="391" t="str">
        <f t="shared" si="132"/>
        <v/>
      </c>
      <c r="AP150" s="392" t="str">
        <f t="shared" si="132"/>
        <v/>
      </c>
      <c r="AQ150" s="38" t="str">
        <f t="shared" si="132"/>
        <v/>
      </c>
      <c r="AR150" s="390" t="str">
        <f t="shared" si="133"/>
        <v/>
      </c>
      <c r="AS150" s="391" t="str">
        <f t="shared" si="133"/>
        <v/>
      </c>
      <c r="AT150" s="392" t="str">
        <f t="shared" si="133"/>
        <v/>
      </c>
      <c r="AU150" s="38" t="str">
        <f t="shared" si="133"/>
        <v/>
      </c>
      <c r="AV150" s="390" t="str">
        <f t="shared" si="133"/>
        <v/>
      </c>
      <c r="AW150" s="391" t="str">
        <f t="shared" si="133"/>
        <v/>
      </c>
      <c r="AX150" s="392" t="str">
        <f t="shared" si="133"/>
        <v/>
      </c>
      <c r="AY150" s="38" t="str">
        <f t="shared" si="133"/>
        <v/>
      </c>
      <c r="AZ150" s="390" t="str">
        <f t="shared" si="133"/>
        <v/>
      </c>
      <c r="BA150" s="391" t="str">
        <f t="shared" si="133"/>
        <v/>
      </c>
      <c r="BB150" s="392" t="str">
        <f t="shared" si="134"/>
        <v/>
      </c>
      <c r="BC150" s="38" t="str">
        <f t="shared" si="134"/>
        <v/>
      </c>
      <c r="BD150" s="390" t="str">
        <f t="shared" si="134"/>
        <v/>
      </c>
      <c r="BE150" s="391" t="str">
        <f t="shared" si="134"/>
        <v/>
      </c>
      <c r="BF150" s="392" t="str">
        <f t="shared" si="134"/>
        <v/>
      </c>
      <c r="BG150" s="38" t="str">
        <f t="shared" si="134"/>
        <v/>
      </c>
      <c r="BH150" s="390" t="str">
        <f t="shared" si="134"/>
        <v/>
      </c>
      <c r="BI150" s="391" t="str">
        <f t="shared" si="134"/>
        <v/>
      </c>
      <c r="BJ150" s="392" t="str">
        <f t="shared" si="134"/>
        <v/>
      </c>
      <c r="BK150" s="38" t="str">
        <f t="shared" si="134"/>
        <v/>
      </c>
      <c r="BL150" s="390" t="str">
        <f t="shared" si="135"/>
        <v/>
      </c>
      <c r="BM150" s="391" t="str">
        <f t="shared" si="135"/>
        <v/>
      </c>
      <c r="BN150" s="392" t="str">
        <f t="shared" si="135"/>
        <v/>
      </c>
      <c r="BO150" s="38" t="str">
        <f t="shared" si="135"/>
        <v/>
      </c>
      <c r="BP150" s="390" t="str">
        <f t="shared" si="135"/>
        <v/>
      </c>
      <c r="BQ150" s="391" t="str">
        <f t="shared" si="135"/>
        <v/>
      </c>
      <c r="BR150" s="392" t="str">
        <f t="shared" si="135"/>
        <v/>
      </c>
      <c r="BS150" s="38" t="str">
        <f t="shared" si="135"/>
        <v/>
      </c>
      <c r="BT150" s="390" t="str">
        <f t="shared" si="135"/>
        <v/>
      </c>
      <c r="BU150" s="391" t="str">
        <f t="shared" si="135"/>
        <v/>
      </c>
      <c r="BV150" s="392" t="str">
        <f t="shared" si="136"/>
        <v/>
      </c>
      <c r="BW150" s="38" t="str">
        <f t="shared" si="136"/>
        <v/>
      </c>
      <c r="BX150" s="390" t="str">
        <f t="shared" si="136"/>
        <v/>
      </c>
      <c r="BY150" s="391" t="str">
        <f t="shared" si="136"/>
        <v/>
      </c>
      <c r="BZ150" s="392" t="str">
        <f t="shared" si="136"/>
        <v/>
      </c>
      <c r="CA150" s="38" t="str">
        <f t="shared" si="136"/>
        <v/>
      </c>
      <c r="CB150" s="390" t="str">
        <f t="shared" si="136"/>
        <v/>
      </c>
      <c r="CC150" s="391" t="str">
        <f t="shared" si="136"/>
        <v/>
      </c>
      <c r="CD150" s="392" t="str">
        <f t="shared" si="136"/>
        <v/>
      </c>
      <c r="CE150" s="38" t="str">
        <f t="shared" si="136"/>
        <v/>
      </c>
    </row>
    <row r="151" spans="1:83" ht="12" customHeight="1">
      <c r="A151" s="362">
        <v>148</v>
      </c>
      <c r="B151" s="21">
        <f>IF(情報!$C149="","",情報!$C149)</f>
        <v>412</v>
      </c>
      <c r="C151" s="22" t="str">
        <f t="shared" si="120"/>
        <v/>
      </c>
      <c r="D151" s="378" t="str">
        <f t="shared" si="129"/>
        <v/>
      </c>
      <c r="E151" s="379" t="str">
        <f t="shared" si="129"/>
        <v/>
      </c>
      <c r="F151" s="380" t="str">
        <f t="shared" si="129"/>
        <v/>
      </c>
      <c r="G151" s="26" t="str">
        <f t="shared" si="129"/>
        <v/>
      </c>
      <c r="H151" s="378" t="str">
        <f t="shared" si="129"/>
        <v/>
      </c>
      <c r="I151" s="379" t="str">
        <f t="shared" si="129"/>
        <v/>
      </c>
      <c r="J151" s="380" t="str">
        <f t="shared" si="129"/>
        <v/>
      </c>
      <c r="K151" s="26" t="str">
        <f t="shared" si="129"/>
        <v/>
      </c>
      <c r="L151" s="378" t="str">
        <f t="shared" si="129"/>
        <v/>
      </c>
      <c r="M151" s="379" t="str">
        <f t="shared" si="129"/>
        <v/>
      </c>
      <c r="N151" s="380" t="str">
        <f t="shared" si="130"/>
        <v/>
      </c>
      <c r="O151" s="26" t="str">
        <f t="shared" si="130"/>
        <v/>
      </c>
      <c r="P151" s="378" t="str">
        <f t="shared" si="130"/>
        <v/>
      </c>
      <c r="Q151" s="379" t="str">
        <f t="shared" si="130"/>
        <v/>
      </c>
      <c r="R151" s="380" t="str">
        <f t="shared" si="130"/>
        <v/>
      </c>
      <c r="S151" s="26" t="str">
        <f t="shared" si="130"/>
        <v/>
      </c>
      <c r="T151" s="378" t="str">
        <f t="shared" si="130"/>
        <v/>
      </c>
      <c r="U151" s="379" t="str">
        <f t="shared" si="130"/>
        <v/>
      </c>
      <c r="V151" s="380" t="str">
        <f t="shared" si="130"/>
        <v/>
      </c>
      <c r="W151" s="26" t="str">
        <f t="shared" si="130"/>
        <v/>
      </c>
      <c r="X151" s="378" t="str">
        <f t="shared" si="131"/>
        <v/>
      </c>
      <c r="Y151" s="379" t="str">
        <f t="shared" si="131"/>
        <v/>
      </c>
      <c r="Z151" s="380" t="str">
        <f t="shared" si="131"/>
        <v/>
      </c>
      <c r="AA151" s="26" t="str">
        <f t="shared" si="131"/>
        <v/>
      </c>
      <c r="AB151" s="378" t="str">
        <f t="shared" si="131"/>
        <v/>
      </c>
      <c r="AC151" s="379" t="str">
        <f t="shared" si="131"/>
        <v/>
      </c>
      <c r="AD151" s="380" t="str">
        <f t="shared" si="131"/>
        <v/>
      </c>
      <c r="AE151" s="26" t="str">
        <f t="shared" si="131"/>
        <v/>
      </c>
      <c r="AF151" s="378" t="str">
        <f t="shared" si="131"/>
        <v/>
      </c>
      <c r="AG151" s="379" t="str">
        <f t="shared" si="131"/>
        <v/>
      </c>
      <c r="AH151" s="380" t="str">
        <f t="shared" si="132"/>
        <v/>
      </c>
      <c r="AI151" s="26" t="str">
        <f t="shared" si="132"/>
        <v/>
      </c>
      <c r="AJ151" s="378" t="str">
        <f t="shared" si="132"/>
        <v/>
      </c>
      <c r="AK151" s="379" t="str">
        <f t="shared" si="132"/>
        <v/>
      </c>
      <c r="AL151" s="380" t="str">
        <f t="shared" si="132"/>
        <v/>
      </c>
      <c r="AM151" s="26" t="str">
        <f t="shared" si="132"/>
        <v/>
      </c>
      <c r="AN151" s="378" t="str">
        <f t="shared" si="132"/>
        <v/>
      </c>
      <c r="AO151" s="379" t="str">
        <f t="shared" si="132"/>
        <v/>
      </c>
      <c r="AP151" s="380" t="str">
        <f t="shared" si="132"/>
        <v/>
      </c>
      <c r="AQ151" s="26" t="str">
        <f t="shared" si="132"/>
        <v/>
      </c>
      <c r="AR151" s="378" t="str">
        <f t="shared" si="133"/>
        <v/>
      </c>
      <c r="AS151" s="379" t="str">
        <f t="shared" si="133"/>
        <v/>
      </c>
      <c r="AT151" s="380" t="str">
        <f t="shared" si="133"/>
        <v/>
      </c>
      <c r="AU151" s="26" t="str">
        <f t="shared" si="133"/>
        <v/>
      </c>
      <c r="AV151" s="378" t="str">
        <f t="shared" si="133"/>
        <v/>
      </c>
      <c r="AW151" s="379" t="str">
        <f t="shared" si="133"/>
        <v/>
      </c>
      <c r="AX151" s="380" t="str">
        <f t="shared" si="133"/>
        <v/>
      </c>
      <c r="AY151" s="26" t="str">
        <f t="shared" si="133"/>
        <v/>
      </c>
      <c r="AZ151" s="378" t="str">
        <f t="shared" si="133"/>
        <v/>
      </c>
      <c r="BA151" s="379" t="str">
        <f t="shared" si="133"/>
        <v/>
      </c>
      <c r="BB151" s="380" t="str">
        <f t="shared" si="134"/>
        <v/>
      </c>
      <c r="BC151" s="26" t="str">
        <f t="shared" si="134"/>
        <v/>
      </c>
      <c r="BD151" s="378" t="str">
        <f t="shared" si="134"/>
        <v/>
      </c>
      <c r="BE151" s="379" t="str">
        <f t="shared" si="134"/>
        <v/>
      </c>
      <c r="BF151" s="380" t="str">
        <f t="shared" si="134"/>
        <v/>
      </c>
      <c r="BG151" s="26" t="str">
        <f t="shared" si="134"/>
        <v/>
      </c>
      <c r="BH151" s="378" t="str">
        <f t="shared" si="134"/>
        <v/>
      </c>
      <c r="BI151" s="379" t="str">
        <f t="shared" si="134"/>
        <v/>
      </c>
      <c r="BJ151" s="380" t="str">
        <f t="shared" si="134"/>
        <v/>
      </c>
      <c r="BK151" s="26" t="str">
        <f t="shared" si="134"/>
        <v/>
      </c>
      <c r="BL151" s="378" t="str">
        <f t="shared" si="135"/>
        <v/>
      </c>
      <c r="BM151" s="379" t="str">
        <f t="shared" si="135"/>
        <v/>
      </c>
      <c r="BN151" s="380" t="str">
        <f t="shared" si="135"/>
        <v/>
      </c>
      <c r="BO151" s="26" t="str">
        <f t="shared" si="135"/>
        <v/>
      </c>
      <c r="BP151" s="378" t="str">
        <f t="shared" si="135"/>
        <v/>
      </c>
      <c r="BQ151" s="379" t="str">
        <f t="shared" si="135"/>
        <v/>
      </c>
      <c r="BR151" s="380" t="str">
        <f t="shared" si="135"/>
        <v/>
      </c>
      <c r="BS151" s="26" t="str">
        <f t="shared" si="135"/>
        <v/>
      </c>
      <c r="BT151" s="378" t="str">
        <f t="shared" si="135"/>
        <v/>
      </c>
      <c r="BU151" s="379" t="str">
        <f t="shared" si="135"/>
        <v/>
      </c>
      <c r="BV151" s="380" t="str">
        <f t="shared" si="136"/>
        <v/>
      </c>
      <c r="BW151" s="26" t="str">
        <f t="shared" si="136"/>
        <v/>
      </c>
      <c r="BX151" s="378" t="str">
        <f t="shared" si="136"/>
        <v/>
      </c>
      <c r="BY151" s="379" t="str">
        <f t="shared" si="136"/>
        <v/>
      </c>
      <c r="BZ151" s="380" t="str">
        <f t="shared" si="136"/>
        <v/>
      </c>
      <c r="CA151" s="26" t="str">
        <f t="shared" si="136"/>
        <v/>
      </c>
      <c r="CB151" s="378" t="str">
        <f t="shared" si="136"/>
        <v/>
      </c>
      <c r="CC151" s="379" t="str">
        <f t="shared" si="136"/>
        <v/>
      </c>
      <c r="CD151" s="380" t="str">
        <f t="shared" si="136"/>
        <v/>
      </c>
      <c r="CE151" s="26" t="str">
        <f t="shared" si="136"/>
        <v/>
      </c>
    </row>
    <row r="152" spans="1:83" ht="12" customHeight="1">
      <c r="A152" s="362">
        <v>149</v>
      </c>
      <c r="B152" s="21">
        <f>IF(情報!$C150="","",情報!$C150)</f>
        <v>413</v>
      </c>
      <c r="C152" s="22" t="str">
        <f t="shared" si="120"/>
        <v/>
      </c>
      <c r="D152" s="378" t="str">
        <f t="shared" si="129"/>
        <v/>
      </c>
      <c r="E152" s="379" t="str">
        <f t="shared" si="129"/>
        <v/>
      </c>
      <c r="F152" s="380" t="str">
        <f t="shared" si="129"/>
        <v/>
      </c>
      <c r="G152" s="26" t="str">
        <f t="shared" si="129"/>
        <v/>
      </c>
      <c r="H152" s="378" t="str">
        <f t="shared" si="129"/>
        <v/>
      </c>
      <c r="I152" s="379" t="str">
        <f t="shared" si="129"/>
        <v/>
      </c>
      <c r="J152" s="380" t="str">
        <f t="shared" si="129"/>
        <v/>
      </c>
      <c r="K152" s="26" t="str">
        <f t="shared" si="129"/>
        <v/>
      </c>
      <c r="L152" s="378" t="str">
        <f t="shared" si="129"/>
        <v/>
      </c>
      <c r="M152" s="379" t="str">
        <f t="shared" si="129"/>
        <v/>
      </c>
      <c r="N152" s="380" t="str">
        <f t="shared" si="130"/>
        <v/>
      </c>
      <c r="O152" s="26" t="str">
        <f t="shared" si="130"/>
        <v/>
      </c>
      <c r="P152" s="378" t="str">
        <f t="shared" si="130"/>
        <v/>
      </c>
      <c r="Q152" s="379" t="str">
        <f t="shared" si="130"/>
        <v/>
      </c>
      <c r="R152" s="380" t="str">
        <f t="shared" si="130"/>
        <v/>
      </c>
      <c r="S152" s="26" t="str">
        <f t="shared" si="130"/>
        <v/>
      </c>
      <c r="T152" s="378" t="str">
        <f t="shared" si="130"/>
        <v/>
      </c>
      <c r="U152" s="379" t="str">
        <f t="shared" si="130"/>
        <v/>
      </c>
      <c r="V152" s="380" t="str">
        <f t="shared" si="130"/>
        <v/>
      </c>
      <c r="W152" s="26" t="str">
        <f t="shared" si="130"/>
        <v/>
      </c>
      <c r="X152" s="378" t="str">
        <f t="shared" si="131"/>
        <v/>
      </c>
      <c r="Y152" s="379" t="str">
        <f t="shared" si="131"/>
        <v/>
      </c>
      <c r="Z152" s="380" t="str">
        <f t="shared" si="131"/>
        <v/>
      </c>
      <c r="AA152" s="26" t="str">
        <f t="shared" si="131"/>
        <v/>
      </c>
      <c r="AB152" s="378" t="str">
        <f t="shared" si="131"/>
        <v/>
      </c>
      <c r="AC152" s="379" t="str">
        <f t="shared" si="131"/>
        <v/>
      </c>
      <c r="AD152" s="380" t="str">
        <f t="shared" si="131"/>
        <v/>
      </c>
      <c r="AE152" s="26" t="str">
        <f t="shared" si="131"/>
        <v/>
      </c>
      <c r="AF152" s="378" t="str">
        <f t="shared" si="131"/>
        <v/>
      </c>
      <c r="AG152" s="379" t="str">
        <f t="shared" si="131"/>
        <v/>
      </c>
      <c r="AH152" s="380" t="str">
        <f t="shared" si="132"/>
        <v/>
      </c>
      <c r="AI152" s="26" t="str">
        <f t="shared" si="132"/>
        <v/>
      </c>
      <c r="AJ152" s="378" t="str">
        <f t="shared" si="132"/>
        <v/>
      </c>
      <c r="AK152" s="379" t="str">
        <f t="shared" si="132"/>
        <v/>
      </c>
      <c r="AL152" s="380" t="str">
        <f t="shared" si="132"/>
        <v/>
      </c>
      <c r="AM152" s="26" t="str">
        <f t="shared" si="132"/>
        <v/>
      </c>
      <c r="AN152" s="378" t="str">
        <f t="shared" si="132"/>
        <v/>
      </c>
      <c r="AO152" s="379" t="str">
        <f t="shared" si="132"/>
        <v/>
      </c>
      <c r="AP152" s="380" t="str">
        <f t="shared" si="132"/>
        <v/>
      </c>
      <c r="AQ152" s="26" t="str">
        <f t="shared" si="132"/>
        <v/>
      </c>
      <c r="AR152" s="378" t="str">
        <f t="shared" si="133"/>
        <v/>
      </c>
      <c r="AS152" s="379" t="str">
        <f t="shared" si="133"/>
        <v/>
      </c>
      <c r="AT152" s="380" t="str">
        <f t="shared" si="133"/>
        <v/>
      </c>
      <c r="AU152" s="26" t="str">
        <f t="shared" si="133"/>
        <v/>
      </c>
      <c r="AV152" s="378" t="str">
        <f t="shared" si="133"/>
        <v/>
      </c>
      <c r="AW152" s="379" t="str">
        <f t="shared" si="133"/>
        <v/>
      </c>
      <c r="AX152" s="380" t="str">
        <f t="shared" si="133"/>
        <v/>
      </c>
      <c r="AY152" s="26" t="str">
        <f t="shared" si="133"/>
        <v/>
      </c>
      <c r="AZ152" s="378" t="str">
        <f t="shared" si="133"/>
        <v/>
      </c>
      <c r="BA152" s="379" t="str">
        <f t="shared" si="133"/>
        <v/>
      </c>
      <c r="BB152" s="380" t="str">
        <f t="shared" si="134"/>
        <v/>
      </c>
      <c r="BC152" s="26" t="str">
        <f t="shared" si="134"/>
        <v/>
      </c>
      <c r="BD152" s="378" t="str">
        <f t="shared" si="134"/>
        <v/>
      </c>
      <c r="BE152" s="379" t="str">
        <f t="shared" si="134"/>
        <v/>
      </c>
      <c r="BF152" s="380" t="str">
        <f t="shared" si="134"/>
        <v/>
      </c>
      <c r="BG152" s="26" t="str">
        <f t="shared" si="134"/>
        <v/>
      </c>
      <c r="BH152" s="378" t="str">
        <f t="shared" si="134"/>
        <v/>
      </c>
      <c r="BI152" s="379" t="str">
        <f t="shared" si="134"/>
        <v/>
      </c>
      <c r="BJ152" s="380" t="str">
        <f t="shared" si="134"/>
        <v/>
      </c>
      <c r="BK152" s="26" t="str">
        <f t="shared" si="134"/>
        <v/>
      </c>
      <c r="BL152" s="378" t="str">
        <f t="shared" si="135"/>
        <v/>
      </c>
      <c r="BM152" s="379" t="str">
        <f t="shared" si="135"/>
        <v/>
      </c>
      <c r="BN152" s="380" t="str">
        <f t="shared" si="135"/>
        <v/>
      </c>
      <c r="BO152" s="26" t="str">
        <f t="shared" si="135"/>
        <v/>
      </c>
      <c r="BP152" s="378" t="str">
        <f t="shared" si="135"/>
        <v/>
      </c>
      <c r="BQ152" s="379" t="str">
        <f t="shared" si="135"/>
        <v/>
      </c>
      <c r="BR152" s="380" t="str">
        <f t="shared" si="135"/>
        <v/>
      </c>
      <c r="BS152" s="26" t="str">
        <f t="shared" si="135"/>
        <v/>
      </c>
      <c r="BT152" s="378" t="str">
        <f t="shared" si="135"/>
        <v/>
      </c>
      <c r="BU152" s="379" t="str">
        <f t="shared" si="135"/>
        <v/>
      </c>
      <c r="BV152" s="380" t="str">
        <f t="shared" si="136"/>
        <v/>
      </c>
      <c r="BW152" s="26" t="str">
        <f t="shared" si="136"/>
        <v/>
      </c>
      <c r="BX152" s="378" t="str">
        <f t="shared" si="136"/>
        <v/>
      </c>
      <c r="BY152" s="379" t="str">
        <f t="shared" si="136"/>
        <v/>
      </c>
      <c r="BZ152" s="380" t="str">
        <f t="shared" si="136"/>
        <v/>
      </c>
      <c r="CA152" s="26" t="str">
        <f t="shared" si="136"/>
        <v/>
      </c>
      <c r="CB152" s="378" t="str">
        <f t="shared" si="136"/>
        <v/>
      </c>
      <c r="CC152" s="379" t="str">
        <f t="shared" si="136"/>
        <v/>
      </c>
      <c r="CD152" s="380" t="str">
        <f t="shared" si="136"/>
        <v/>
      </c>
      <c r="CE152" s="26" t="str">
        <f t="shared" si="136"/>
        <v/>
      </c>
    </row>
    <row r="153" spans="1:83" ht="12" customHeight="1">
      <c r="A153" s="362">
        <v>150</v>
      </c>
      <c r="B153" s="21">
        <f>IF(情報!$C151="","",情報!$C151)</f>
        <v>414</v>
      </c>
      <c r="C153" s="22" t="str">
        <f t="shared" si="120"/>
        <v/>
      </c>
      <c r="D153" s="378" t="str">
        <f t="shared" si="129"/>
        <v/>
      </c>
      <c r="E153" s="379" t="str">
        <f t="shared" si="129"/>
        <v/>
      </c>
      <c r="F153" s="380" t="str">
        <f t="shared" si="129"/>
        <v/>
      </c>
      <c r="G153" s="26" t="str">
        <f t="shared" si="129"/>
        <v/>
      </c>
      <c r="H153" s="378" t="str">
        <f t="shared" si="129"/>
        <v/>
      </c>
      <c r="I153" s="379" t="str">
        <f t="shared" si="129"/>
        <v/>
      </c>
      <c r="J153" s="380" t="str">
        <f t="shared" si="129"/>
        <v/>
      </c>
      <c r="K153" s="26" t="str">
        <f t="shared" si="129"/>
        <v/>
      </c>
      <c r="L153" s="378" t="str">
        <f t="shared" si="129"/>
        <v/>
      </c>
      <c r="M153" s="379" t="str">
        <f t="shared" si="129"/>
        <v/>
      </c>
      <c r="N153" s="380" t="str">
        <f t="shared" si="130"/>
        <v/>
      </c>
      <c r="O153" s="26" t="str">
        <f t="shared" si="130"/>
        <v/>
      </c>
      <c r="P153" s="378" t="str">
        <f t="shared" si="130"/>
        <v/>
      </c>
      <c r="Q153" s="379" t="str">
        <f t="shared" si="130"/>
        <v/>
      </c>
      <c r="R153" s="380" t="str">
        <f t="shared" si="130"/>
        <v/>
      </c>
      <c r="S153" s="26" t="str">
        <f t="shared" si="130"/>
        <v/>
      </c>
      <c r="T153" s="378" t="str">
        <f t="shared" si="130"/>
        <v/>
      </c>
      <c r="U153" s="379" t="str">
        <f t="shared" si="130"/>
        <v/>
      </c>
      <c r="V153" s="380" t="str">
        <f t="shared" si="130"/>
        <v/>
      </c>
      <c r="W153" s="26" t="str">
        <f t="shared" si="130"/>
        <v/>
      </c>
      <c r="X153" s="378" t="str">
        <f t="shared" si="131"/>
        <v/>
      </c>
      <c r="Y153" s="379" t="str">
        <f t="shared" si="131"/>
        <v/>
      </c>
      <c r="Z153" s="380" t="str">
        <f t="shared" si="131"/>
        <v/>
      </c>
      <c r="AA153" s="26" t="str">
        <f t="shared" si="131"/>
        <v/>
      </c>
      <c r="AB153" s="378" t="str">
        <f t="shared" si="131"/>
        <v/>
      </c>
      <c r="AC153" s="379" t="str">
        <f t="shared" si="131"/>
        <v/>
      </c>
      <c r="AD153" s="380" t="str">
        <f t="shared" si="131"/>
        <v/>
      </c>
      <c r="AE153" s="26" t="str">
        <f t="shared" si="131"/>
        <v/>
      </c>
      <c r="AF153" s="378" t="str">
        <f t="shared" si="131"/>
        <v/>
      </c>
      <c r="AG153" s="379" t="str">
        <f t="shared" si="131"/>
        <v/>
      </c>
      <c r="AH153" s="380" t="str">
        <f t="shared" si="132"/>
        <v/>
      </c>
      <c r="AI153" s="26" t="str">
        <f t="shared" si="132"/>
        <v/>
      </c>
      <c r="AJ153" s="378" t="str">
        <f t="shared" si="132"/>
        <v/>
      </c>
      <c r="AK153" s="379" t="str">
        <f t="shared" si="132"/>
        <v/>
      </c>
      <c r="AL153" s="380" t="str">
        <f t="shared" si="132"/>
        <v/>
      </c>
      <c r="AM153" s="26" t="str">
        <f t="shared" si="132"/>
        <v/>
      </c>
      <c r="AN153" s="378" t="str">
        <f t="shared" si="132"/>
        <v/>
      </c>
      <c r="AO153" s="379" t="str">
        <f t="shared" si="132"/>
        <v/>
      </c>
      <c r="AP153" s="380" t="str">
        <f t="shared" si="132"/>
        <v/>
      </c>
      <c r="AQ153" s="26" t="str">
        <f t="shared" si="132"/>
        <v/>
      </c>
      <c r="AR153" s="378" t="str">
        <f t="shared" si="133"/>
        <v/>
      </c>
      <c r="AS153" s="379" t="str">
        <f t="shared" si="133"/>
        <v/>
      </c>
      <c r="AT153" s="380" t="str">
        <f t="shared" si="133"/>
        <v/>
      </c>
      <c r="AU153" s="26" t="str">
        <f t="shared" si="133"/>
        <v/>
      </c>
      <c r="AV153" s="378" t="str">
        <f t="shared" si="133"/>
        <v/>
      </c>
      <c r="AW153" s="379" t="str">
        <f t="shared" si="133"/>
        <v/>
      </c>
      <c r="AX153" s="380" t="str">
        <f t="shared" si="133"/>
        <v/>
      </c>
      <c r="AY153" s="26" t="str">
        <f t="shared" si="133"/>
        <v/>
      </c>
      <c r="AZ153" s="378" t="str">
        <f t="shared" si="133"/>
        <v/>
      </c>
      <c r="BA153" s="379" t="str">
        <f t="shared" si="133"/>
        <v/>
      </c>
      <c r="BB153" s="380" t="str">
        <f t="shared" si="134"/>
        <v/>
      </c>
      <c r="BC153" s="26" t="str">
        <f t="shared" si="134"/>
        <v/>
      </c>
      <c r="BD153" s="378" t="str">
        <f t="shared" si="134"/>
        <v/>
      </c>
      <c r="BE153" s="379" t="str">
        <f t="shared" si="134"/>
        <v/>
      </c>
      <c r="BF153" s="380" t="str">
        <f t="shared" si="134"/>
        <v/>
      </c>
      <c r="BG153" s="26" t="str">
        <f t="shared" si="134"/>
        <v/>
      </c>
      <c r="BH153" s="378" t="str">
        <f t="shared" si="134"/>
        <v/>
      </c>
      <c r="BI153" s="379" t="str">
        <f t="shared" si="134"/>
        <v/>
      </c>
      <c r="BJ153" s="380" t="str">
        <f t="shared" si="134"/>
        <v/>
      </c>
      <c r="BK153" s="26" t="str">
        <f t="shared" si="134"/>
        <v/>
      </c>
      <c r="BL153" s="378" t="str">
        <f t="shared" si="135"/>
        <v/>
      </c>
      <c r="BM153" s="379" t="str">
        <f t="shared" si="135"/>
        <v/>
      </c>
      <c r="BN153" s="380" t="str">
        <f t="shared" si="135"/>
        <v/>
      </c>
      <c r="BO153" s="26" t="str">
        <f t="shared" si="135"/>
        <v/>
      </c>
      <c r="BP153" s="378" t="str">
        <f t="shared" si="135"/>
        <v/>
      </c>
      <c r="BQ153" s="379" t="str">
        <f t="shared" si="135"/>
        <v/>
      </c>
      <c r="BR153" s="380" t="str">
        <f t="shared" si="135"/>
        <v/>
      </c>
      <c r="BS153" s="26" t="str">
        <f t="shared" si="135"/>
        <v/>
      </c>
      <c r="BT153" s="378" t="str">
        <f t="shared" si="135"/>
        <v/>
      </c>
      <c r="BU153" s="379" t="str">
        <f t="shared" si="135"/>
        <v/>
      </c>
      <c r="BV153" s="380" t="str">
        <f t="shared" si="136"/>
        <v/>
      </c>
      <c r="BW153" s="26" t="str">
        <f t="shared" si="136"/>
        <v/>
      </c>
      <c r="BX153" s="378" t="str">
        <f t="shared" si="136"/>
        <v/>
      </c>
      <c r="BY153" s="379" t="str">
        <f t="shared" si="136"/>
        <v/>
      </c>
      <c r="BZ153" s="380" t="str">
        <f t="shared" si="136"/>
        <v/>
      </c>
      <c r="CA153" s="26" t="str">
        <f t="shared" si="136"/>
        <v/>
      </c>
      <c r="CB153" s="378" t="str">
        <f t="shared" si="136"/>
        <v/>
      </c>
      <c r="CC153" s="379" t="str">
        <f t="shared" si="136"/>
        <v/>
      </c>
      <c r="CD153" s="380" t="str">
        <f t="shared" si="136"/>
        <v/>
      </c>
      <c r="CE153" s="26" t="str">
        <f t="shared" si="136"/>
        <v/>
      </c>
    </row>
    <row r="154" spans="1:83" ht="12" customHeight="1">
      <c r="A154" s="362">
        <v>151</v>
      </c>
      <c r="B154" s="27">
        <f>IF(情報!$C152="","",情報!$C152)</f>
        <v>415</v>
      </c>
      <c r="C154" s="28" t="str">
        <f t="shared" si="120"/>
        <v/>
      </c>
      <c r="D154" s="384" t="str">
        <f t="shared" si="129"/>
        <v/>
      </c>
      <c r="E154" s="385" t="str">
        <f t="shared" si="129"/>
        <v/>
      </c>
      <c r="F154" s="386" t="str">
        <f t="shared" si="129"/>
        <v/>
      </c>
      <c r="G154" s="32" t="str">
        <f t="shared" si="129"/>
        <v/>
      </c>
      <c r="H154" s="384" t="str">
        <f t="shared" si="129"/>
        <v/>
      </c>
      <c r="I154" s="385" t="str">
        <f t="shared" si="129"/>
        <v/>
      </c>
      <c r="J154" s="386" t="str">
        <f t="shared" si="129"/>
        <v/>
      </c>
      <c r="K154" s="32" t="str">
        <f t="shared" si="129"/>
        <v/>
      </c>
      <c r="L154" s="384" t="str">
        <f t="shared" si="129"/>
        <v/>
      </c>
      <c r="M154" s="385" t="str">
        <f t="shared" si="129"/>
        <v/>
      </c>
      <c r="N154" s="386" t="str">
        <f t="shared" si="130"/>
        <v/>
      </c>
      <c r="O154" s="32" t="str">
        <f t="shared" si="130"/>
        <v/>
      </c>
      <c r="P154" s="384" t="str">
        <f t="shared" si="130"/>
        <v/>
      </c>
      <c r="Q154" s="385" t="str">
        <f t="shared" si="130"/>
        <v/>
      </c>
      <c r="R154" s="386" t="str">
        <f t="shared" si="130"/>
        <v/>
      </c>
      <c r="S154" s="32" t="str">
        <f t="shared" si="130"/>
        <v/>
      </c>
      <c r="T154" s="384" t="str">
        <f t="shared" si="130"/>
        <v/>
      </c>
      <c r="U154" s="385" t="str">
        <f t="shared" si="130"/>
        <v/>
      </c>
      <c r="V154" s="386" t="str">
        <f t="shared" si="130"/>
        <v/>
      </c>
      <c r="W154" s="32" t="str">
        <f t="shared" si="130"/>
        <v/>
      </c>
      <c r="X154" s="384" t="str">
        <f t="shared" si="131"/>
        <v/>
      </c>
      <c r="Y154" s="385" t="str">
        <f t="shared" si="131"/>
        <v/>
      </c>
      <c r="Z154" s="386" t="str">
        <f t="shared" si="131"/>
        <v/>
      </c>
      <c r="AA154" s="32" t="str">
        <f t="shared" si="131"/>
        <v/>
      </c>
      <c r="AB154" s="384" t="str">
        <f t="shared" si="131"/>
        <v/>
      </c>
      <c r="AC154" s="385" t="str">
        <f t="shared" si="131"/>
        <v/>
      </c>
      <c r="AD154" s="386" t="str">
        <f t="shared" si="131"/>
        <v/>
      </c>
      <c r="AE154" s="32" t="str">
        <f t="shared" si="131"/>
        <v/>
      </c>
      <c r="AF154" s="384" t="str">
        <f t="shared" si="131"/>
        <v/>
      </c>
      <c r="AG154" s="385" t="str">
        <f t="shared" si="131"/>
        <v/>
      </c>
      <c r="AH154" s="386" t="str">
        <f t="shared" si="132"/>
        <v/>
      </c>
      <c r="AI154" s="32" t="str">
        <f t="shared" si="132"/>
        <v/>
      </c>
      <c r="AJ154" s="384" t="str">
        <f t="shared" si="132"/>
        <v/>
      </c>
      <c r="AK154" s="385" t="str">
        <f t="shared" si="132"/>
        <v/>
      </c>
      <c r="AL154" s="386" t="str">
        <f t="shared" si="132"/>
        <v/>
      </c>
      <c r="AM154" s="32" t="str">
        <f t="shared" si="132"/>
        <v/>
      </c>
      <c r="AN154" s="384" t="str">
        <f t="shared" si="132"/>
        <v/>
      </c>
      <c r="AO154" s="385" t="str">
        <f t="shared" si="132"/>
        <v/>
      </c>
      <c r="AP154" s="386" t="str">
        <f t="shared" si="132"/>
        <v/>
      </c>
      <c r="AQ154" s="32" t="str">
        <f t="shared" si="132"/>
        <v/>
      </c>
      <c r="AR154" s="384" t="str">
        <f t="shared" si="133"/>
        <v/>
      </c>
      <c r="AS154" s="385" t="str">
        <f t="shared" si="133"/>
        <v/>
      </c>
      <c r="AT154" s="386" t="str">
        <f t="shared" si="133"/>
        <v/>
      </c>
      <c r="AU154" s="32" t="str">
        <f t="shared" si="133"/>
        <v/>
      </c>
      <c r="AV154" s="384" t="str">
        <f t="shared" si="133"/>
        <v/>
      </c>
      <c r="AW154" s="385" t="str">
        <f t="shared" si="133"/>
        <v/>
      </c>
      <c r="AX154" s="386" t="str">
        <f t="shared" si="133"/>
        <v/>
      </c>
      <c r="AY154" s="32" t="str">
        <f t="shared" si="133"/>
        <v/>
      </c>
      <c r="AZ154" s="384" t="str">
        <f t="shared" si="133"/>
        <v/>
      </c>
      <c r="BA154" s="385" t="str">
        <f t="shared" si="133"/>
        <v/>
      </c>
      <c r="BB154" s="386" t="str">
        <f t="shared" si="134"/>
        <v/>
      </c>
      <c r="BC154" s="32" t="str">
        <f t="shared" si="134"/>
        <v/>
      </c>
      <c r="BD154" s="384" t="str">
        <f t="shared" si="134"/>
        <v/>
      </c>
      <c r="BE154" s="385" t="str">
        <f t="shared" si="134"/>
        <v/>
      </c>
      <c r="BF154" s="386" t="str">
        <f t="shared" si="134"/>
        <v/>
      </c>
      <c r="BG154" s="32" t="str">
        <f t="shared" si="134"/>
        <v/>
      </c>
      <c r="BH154" s="384" t="str">
        <f t="shared" si="134"/>
        <v/>
      </c>
      <c r="BI154" s="385" t="str">
        <f t="shared" si="134"/>
        <v/>
      </c>
      <c r="BJ154" s="386" t="str">
        <f t="shared" si="134"/>
        <v/>
      </c>
      <c r="BK154" s="32" t="str">
        <f t="shared" si="134"/>
        <v/>
      </c>
      <c r="BL154" s="384" t="str">
        <f t="shared" si="135"/>
        <v/>
      </c>
      <c r="BM154" s="385" t="str">
        <f t="shared" si="135"/>
        <v/>
      </c>
      <c r="BN154" s="386" t="str">
        <f t="shared" si="135"/>
        <v/>
      </c>
      <c r="BO154" s="32" t="str">
        <f t="shared" si="135"/>
        <v/>
      </c>
      <c r="BP154" s="384" t="str">
        <f t="shared" si="135"/>
        <v/>
      </c>
      <c r="BQ154" s="385" t="str">
        <f t="shared" si="135"/>
        <v/>
      </c>
      <c r="BR154" s="386" t="str">
        <f t="shared" si="135"/>
        <v/>
      </c>
      <c r="BS154" s="32" t="str">
        <f t="shared" si="135"/>
        <v/>
      </c>
      <c r="BT154" s="384" t="str">
        <f t="shared" si="135"/>
        <v/>
      </c>
      <c r="BU154" s="385" t="str">
        <f t="shared" si="135"/>
        <v/>
      </c>
      <c r="BV154" s="386" t="str">
        <f t="shared" si="136"/>
        <v/>
      </c>
      <c r="BW154" s="32" t="str">
        <f t="shared" si="136"/>
        <v/>
      </c>
      <c r="BX154" s="384" t="str">
        <f t="shared" si="136"/>
        <v/>
      </c>
      <c r="BY154" s="385" t="str">
        <f t="shared" si="136"/>
        <v/>
      </c>
      <c r="BZ154" s="386" t="str">
        <f t="shared" si="136"/>
        <v/>
      </c>
      <c r="CA154" s="32" t="str">
        <f t="shared" si="136"/>
        <v/>
      </c>
      <c r="CB154" s="384" t="str">
        <f t="shared" si="136"/>
        <v/>
      </c>
      <c r="CC154" s="385" t="str">
        <f t="shared" si="136"/>
        <v/>
      </c>
      <c r="CD154" s="386" t="str">
        <f t="shared" si="136"/>
        <v/>
      </c>
      <c r="CE154" s="32" t="str">
        <f t="shared" si="136"/>
        <v/>
      </c>
    </row>
    <row r="155" spans="1:83" ht="12" customHeight="1">
      <c r="A155" s="362">
        <v>152</v>
      </c>
      <c r="B155" s="33">
        <f>IF(情報!$C153="","",情報!$C153)</f>
        <v>416</v>
      </c>
      <c r="C155" s="34" t="str">
        <f t="shared" si="120"/>
        <v/>
      </c>
      <c r="D155" s="390" t="str">
        <f t="shared" ref="D155:M164" si="137">IF(VLOOKUP($B155,テ定期,D$1,FALSE)="","",VLOOKUP($B155,テ定期,D$1,FALSE))</f>
        <v/>
      </c>
      <c r="E155" s="391" t="str">
        <f t="shared" si="137"/>
        <v/>
      </c>
      <c r="F155" s="392" t="str">
        <f t="shared" si="137"/>
        <v/>
      </c>
      <c r="G155" s="38" t="str">
        <f t="shared" si="137"/>
        <v/>
      </c>
      <c r="H155" s="390" t="str">
        <f t="shared" si="137"/>
        <v/>
      </c>
      <c r="I155" s="391" t="str">
        <f t="shared" si="137"/>
        <v/>
      </c>
      <c r="J155" s="392" t="str">
        <f t="shared" si="137"/>
        <v/>
      </c>
      <c r="K155" s="38" t="str">
        <f t="shared" si="137"/>
        <v/>
      </c>
      <c r="L155" s="390" t="str">
        <f t="shared" si="137"/>
        <v/>
      </c>
      <c r="M155" s="391" t="str">
        <f t="shared" si="137"/>
        <v/>
      </c>
      <c r="N155" s="392" t="str">
        <f t="shared" ref="N155:W164" si="138">IF(VLOOKUP($B155,テ定期,N$1,FALSE)="","",VLOOKUP($B155,テ定期,N$1,FALSE))</f>
        <v/>
      </c>
      <c r="O155" s="38" t="str">
        <f t="shared" si="138"/>
        <v/>
      </c>
      <c r="P155" s="390" t="str">
        <f t="shared" si="138"/>
        <v/>
      </c>
      <c r="Q155" s="391" t="str">
        <f t="shared" si="138"/>
        <v/>
      </c>
      <c r="R155" s="392" t="str">
        <f t="shared" si="138"/>
        <v/>
      </c>
      <c r="S155" s="38" t="str">
        <f t="shared" si="138"/>
        <v/>
      </c>
      <c r="T155" s="390" t="str">
        <f t="shared" si="138"/>
        <v/>
      </c>
      <c r="U155" s="391" t="str">
        <f t="shared" si="138"/>
        <v/>
      </c>
      <c r="V155" s="392" t="str">
        <f t="shared" si="138"/>
        <v/>
      </c>
      <c r="W155" s="38" t="str">
        <f t="shared" si="138"/>
        <v/>
      </c>
      <c r="X155" s="390" t="str">
        <f t="shared" ref="X155:AG164" si="139">IF(VLOOKUP($B155,テ実力,X$1,FALSE)="","",VLOOKUP($B155,テ実力,X$1,FALSE))</f>
        <v/>
      </c>
      <c r="Y155" s="391" t="str">
        <f t="shared" si="139"/>
        <v/>
      </c>
      <c r="Z155" s="392" t="str">
        <f t="shared" si="139"/>
        <v/>
      </c>
      <c r="AA155" s="38" t="str">
        <f t="shared" si="139"/>
        <v/>
      </c>
      <c r="AB155" s="390" t="str">
        <f t="shared" si="139"/>
        <v/>
      </c>
      <c r="AC155" s="391" t="str">
        <f t="shared" si="139"/>
        <v/>
      </c>
      <c r="AD155" s="392" t="str">
        <f t="shared" si="139"/>
        <v/>
      </c>
      <c r="AE155" s="38" t="str">
        <f t="shared" si="139"/>
        <v/>
      </c>
      <c r="AF155" s="390" t="str">
        <f t="shared" si="139"/>
        <v/>
      </c>
      <c r="AG155" s="391" t="str">
        <f t="shared" si="139"/>
        <v/>
      </c>
      <c r="AH155" s="392" t="str">
        <f t="shared" ref="AH155:AQ164" si="140">IF(VLOOKUP($B155,テ実力,AH$1,FALSE)="","",VLOOKUP($B155,テ実力,AH$1,FALSE))</f>
        <v/>
      </c>
      <c r="AI155" s="38" t="str">
        <f t="shared" si="140"/>
        <v/>
      </c>
      <c r="AJ155" s="390" t="str">
        <f t="shared" si="140"/>
        <v/>
      </c>
      <c r="AK155" s="391" t="str">
        <f t="shared" si="140"/>
        <v/>
      </c>
      <c r="AL155" s="392" t="str">
        <f t="shared" si="140"/>
        <v/>
      </c>
      <c r="AM155" s="38" t="str">
        <f t="shared" si="140"/>
        <v/>
      </c>
      <c r="AN155" s="390" t="str">
        <f t="shared" si="140"/>
        <v/>
      </c>
      <c r="AO155" s="391" t="str">
        <f t="shared" si="140"/>
        <v/>
      </c>
      <c r="AP155" s="392" t="str">
        <f t="shared" si="140"/>
        <v/>
      </c>
      <c r="AQ155" s="38" t="str">
        <f t="shared" si="140"/>
        <v/>
      </c>
      <c r="AR155" s="390" t="str">
        <f t="shared" ref="AR155:BA164" si="141">IF(VLOOKUP($B155,テ課題,AR$1,FALSE)="","",VLOOKUP($B155,テ課題,AR$1,FALSE))</f>
        <v/>
      </c>
      <c r="AS155" s="391" t="str">
        <f t="shared" si="141"/>
        <v/>
      </c>
      <c r="AT155" s="392" t="str">
        <f t="shared" si="141"/>
        <v/>
      </c>
      <c r="AU155" s="38" t="str">
        <f t="shared" si="141"/>
        <v/>
      </c>
      <c r="AV155" s="390" t="str">
        <f t="shared" si="141"/>
        <v/>
      </c>
      <c r="AW155" s="391" t="str">
        <f t="shared" si="141"/>
        <v/>
      </c>
      <c r="AX155" s="392" t="str">
        <f t="shared" si="141"/>
        <v/>
      </c>
      <c r="AY155" s="38" t="str">
        <f t="shared" si="141"/>
        <v/>
      </c>
      <c r="AZ155" s="390" t="str">
        <f t="shared" si="141"/>
        <v/>
      </c>
      <c r="BA155" s="391" t="str">
        <f t="shared" si="141"/>
        <v/>
      </c>
      <c r="BB155" s="392" t="str">
        <f t="shared" ref="BB155:BK164" si="142">IF(VLOOKUP($B155,テ課題,BB$1,FALSE)="","",VLOOKUP($B155,テ課題,BB$1,FALSE))</f>
        <v/>
      </c>
      <c r="BC155" s="38" t="str">
        <f t="shared" si="142"/>
        <v/>
      </c>
      <c r="BD155" s="390" t="str">
        <f t="shared" si="142"/>
        <v/>
      </c>
      <c r="BE155" s="391" t="str">
        <f t="shared" si="142"/>
        <v/>
      </c>
      <c r="BF155" s="392" t="str">
        <f t="shared" si="142"/>
        <v/>
      </c>
      <c r="BG155" s="38" t="str">
        <f t="shared" si="142"/>
        <v/>
      </c>
      <c r="BH155" s="390" t="str">
        <f t="shared" si="142"/>
        <v/>
      </c>
      <c r="BI155" s="391" t="str">
        <f t="shared" si="142"/>
        <v/>
      </c>
      <c r="BJ155" s="392" t="str">
        <f t="shared" si="142"/>
        <v/>
      </c>
      <c r="BK155" s="38" t="str">
        <f t="shared" si="142"/>
        <v/>
      </c>
      <c r="BL155" s="390" t="str">
        <f t="shared" ref="BL155:BU164" si="143">IF(VLOOKUP($B155,テ課題,BL$1,FALSE)="","",VLOOKUP($B155,テ課題,BL$1,FALSE))</f>
        <v/>
      </c>
      <c r="BM155" s="391" t="str">
        <f t="shared" si="143"/>
        <v/>
      </c>
      <c r="BN155" s="392" t="str">
        <f t="shared" si="143"/>
        <v/>
      </c>
      <c r="BO155" s="38" t="str">
        <f t="shared" si="143"/>
        <v/>
      </c>
      <c r="BP155" s="390" t="str">
        <f t="shared" si="143"/>
        <v/>
      </c>
      <c r="BQ155" s="391" t="str">
        <f t="shared" si="143"/>
        <v/>
      </c>
      <c r="BR155" s="392" t="str">
        <f t="shared" si="143"/>
        <v/>
      </c>
      <c r="BS155" s="38" t="str">
        <f t="shared" si="143"/>
        <v/>
      </c>
      <c r="BT155" s="390" t="str">
        <f t="shared" si="143"/>
        <v/>
      </c>
      <c r="BU155" s="391" t="str">
        <f t="shared" si="143"/>
        <v/>
      </c>
      <c r="BV155" s="392" t="str">
        <f t="shared" ref="BV155:CE164" si="144">IF(VLOOKUP($B155,テ課題,BV$1,FALSE)="","",VLOOKUP($B155,テ課題,BV$1,FALSE))</f>
        <v/>
      </c>
      <c r="BW155" s="38" t="str">
        <f t="shared" si="144"/>
        <v/>
      </c>
      <c r="BX155" s="390" t="str">
        <f t="shared" si="144"/>
        <v/>
      </c>
      <c r="BY155" s="391" t="str">
        <f t="shared" si="144"/>
        <v/>
      </c>
      <c r="BZ155" s="392" t="str">
        <f t="shared" si="144"/>
        <v/>
      </c>
      <c r="CA155" s="38" t="str">
        <f t="shared" si="144"/>
        <v/>
      </c>
      <c r="CB155" s="390" t="str">
        <f t="shared" si="144"/>
        <v/>
      </c>
      <c r="CC155" s="391" t="str">
        <f t="shared" si="144"/>
        <v/>
      </c>
      <c r="CD155" s="392" t="str">
        <f t="shared" si="144"/>
        <v/>
      </c>
      <c r="CE155" s="38" t="str">
        <f t="shared" si="144"/>
        <v/>
      </c>
    </row>
    <row r="156" spans="1:83" ht="12" customHeight="1">
      <c r="A156" s="362">
        <v>153</v>
      </c>
      <c r="B156" s="21">
        <f>IF(情報!$C154="","",情報!$C154)</f>
        <v>417</v>
      </c>
      <c r="C156" s="22" t="str">
        <f t="shared" si="120"/>
        <v/>
      </c>
      <c r="D156" s="378" t="str">
        <f t="shared" si="137"/>
        <v/>
      </c>
      <c r="E156" s="379" t="str">
        <f t="shared" si="137"/>
        <v/>
      </c>
      <c r="F156" s="380" t="str">
        <f t="shared" si="137"/>
        <v/>
      </c>
      <c r="G156" s="26" t="str">
        <f t="shared" si="137"/>
        <v/>
      </c>
      <c r="H156" s="378" t="str">
        <f t="shared" si="137"/>
        <v/>
      </c>
      <c r="I156" s="379" t="str">
        <f t="shared" si="137"/>
        <v/>
      </c>
      <c r="J156" s="380" t="str">
        <f t="shared" si="137"/>
        <v/>
      </c>
      <c r="K156" s="26" t="str">
        <f t="shared" si="137"/>
        <v/>
      </c>
      <c r="L156" s="378" t="str">
        <f t="shared" si="137"/>
        <v/>
      </c>
      <c r="M156" s="379" t="str">
        <f t="shared" si="137"/>
        <v/>
      </c>
      <c r="N156" s="380" t="str">
        <f t="shared" si="138"/>
        <v/>
      </c>
      <c r="O156" s="26" t="str">
        <f t="shared" si="138"/>
        <v/>
      </c>
      <c r="P156" s="378" t="str">
        <f t="shared" si="138"/>
        <v/>
      </c>
      <c r="Q156" s="379" t="str">
        <f t="shared" si="138"/>
        <v/>
      </c>
      <c r="R156" s="380" t="str">
        <f t="shared" si="138"/>
        <v/>
      </c>
      <c r="S156" s="26" t="str">
        <f t="shared" si="138"/>
        <v/>
      </c>
      <c r="T156" s="378" t="str">
        <f t="shared" si="138"/>
        <v/>
      </c>
      <c r="U156" s="379" t="str">
        <f t="shared" si="138"/>
        <v/>
      </c>
      <c r="V156" s="380" t="str">
        <f t="shared" si="138"/>
        <v/>
      </c>
      <c r="W156" s="26" t="str">
        <f t="shared" si="138"/>
        <v/>
      </c>
      <c r="X156" s="378" t="str">
        <f t="shared" si="139"/>
        <v/>
      </c>
      <c r="Y156" s="379" t="str">
        <f t="shared" si="139"/>
        <v/>
      </c>
      <c r="Z156" s="380" t="str">
        <f t="shared" si="139"/>
        <v/>
      </c>
      <c r="AA156" s="26" t="str">
        <f t="shared" si="139"/>
        <v/>
      </c>
      <c r="AB156" s="378" t="str">
        <f t="shared" si="139"/>
        <v/>
      </c>
      <c r="AC156" s="379" t="str">
        <f t="shared" si="139"/>
        <v/>
      </c>
      <c r="AD156" s="380" t="str">
        <f t="shared" si="139"/>
        <v/>
      </c>
      <c r="AE156" s="26" t="str">
        <f t="shared" si="139"/>
        <v/>
      </c>
      <c r="AF156" s="378" t="str">
        <f t="shared" si="139"/>
        <v/>
      </c>
      <c r="AG156" s="379" t="str">
        <f t="shared" si="139"/>
        <v/>
      </c>
      <c r="AH156" s="380" t="str">
        <f t="shared" si="140"/>
        <v/>
      </c>
      <c r="AI156" s="26" t="str">
        <f t="shared" si="140"/>
        <v/>
      </c>
      <c r="AJ156" s="378" t="str">
        <f t="shared" si="140"/>
        <v/>
      </c>
      <c r="AK156" s="379" t="str">
        <f t="shared" si="140"/>
        <v/>
      </c>
      <c r="AL156" s="380" t="str">
        <f t="shared" si="140"/>
        <v/>
      </c>
      <c r="AM156" s="26" t="str">
        <f t="shared" si="140"/>
        <v/>
      </c>
      <c r="AN156" s="378" t="str">
        <f t="shared" si="140"/>
        <v/>
      </c>
      <c r="AO156" s="379" t="str">
        <f t="shared" si="140"/>
        <v/>
      </c>
      <c r="AP156" s="380" t="str">
        <f t="shared" si="140"/>
        <v/>
      </c>
      <c r="AQ156" s="26" t="str">
        <f t="shared" si="140"/>
        <v/>
      </c>
      <c r="AR156" s="378" t="str">
        <f t="shared" si="141"/>
        <v/>
      </c>
      <c r="AS156" s="379" t="str">
        <f t="shared" si="141"/>
        <v/>
      </c>
      <c r="AT156" s="380" t="str">
        <f t="shared" si="141"/>
        <v/>
      </c>
      <c r="AU156" s="26" t="str">
        <f t="shared" si="141"/>
        <v/>
      </c>
      <c r="AV156" s="378" t="str">
        <f t="shared" si="141"/>
        <v/>
      </c>
      <c r="AW156" s="379" t="str">
        <f t="shared" si="141"/>
        <v/>
      </c>
      <c r="AX156" s="380" t="str">
        <f t="shared" si="141"/>
        <v/>
      </c>
      <c r="AY156" s="26" t="str">
        <f t="shared" si="141"/>
        <v/>
      </c>
      <c r="AZ156" s="378" t="str">
        <f t="shared" si="141"/>
        <v/>
      </c>
      <c r="BA156" s="379" t="str">
        <f t="shared" si="141"/>
        <v/>
      </c>
      <c r="BB156" s="380" t="str">
        <f t="shared" si="142"/>
        <v/>
      </c>
      <c r="BC156" s="26" t="str">
        <f t="shared" si="142"/>
        <v/>
      </c>
      <c r="BD156" s="378" t="str">
        <f t="shared" si="142"/>
        <v/>
      </c>
      <c r="BE156" s="379" t="str">
        <f t="shared" si="142"/>
        <v/>
      </c>
      <c r="BF156" s="380" t="str">
        <f t="shared" si="142"/>
        <v/>
      </c>
      <c r="BG156" s="26" t="str">
        <f t="shared" si="142"/>
        <v/>
      </c>
      <c r="BH156" s="378" t="str">
        <f t="shared" si="142"/>
        <v/>
      </c>
      <c r="BI156" s="379" t="str">
        <f t="shared" si="142"/>
        <v/>
      </c>
      <c r="BJ156" s="380" t="str">
        <f t="shared" si="142"/>
        <v/>
      </c>
      <c r="BK156" s="26" t="str">
        <f t="shared" si="142"/>
        <v/>
      </c>
      <c r="BL156" s="378" t="str">
        <f t="shared" si="143"/>
        <v/>
      </c>
      <c r="BM156" s="379" t="str">
        <f t="shared" si="143"/>
        <v/>
      </c>
      <c r="BN156" s="380" t="str">
        <f t="shared" si="143"/>
        <v/>
      </c>
      <c r="BO156" s="26" t="str">
        <f t="shared" si="143"/>
        <v/>
      </c>
      <c r="BP156" s="378" t="str">
        <f t="shared" si="143"/>
        <v/>
      </c>
      <c r="BQ156" s="379" t="str">
        <f t="shared" si="143"/>
        <v/>
      </c>
      <c r="BR156" s="380" t="str">
        <f t="shared" si="143"/>
        <v/>
      </c>
      <c r="BS156" s="26" t="str">
        <f t="shared" si="143"/>
        <v/>
      </c>
      <c r="BT156" s="378" t="str">
        <f t="shared" si="143"/>
        <v/>
      </c>
      <c r="BU156" s="379" t="str">
        <f t="shared" si="143"/>
        <v/>
      </c>
      <c r="BV156" s="380" t="str">
        <f t="shared" si="144"/>
        <v/>
      </c>
      <c r="BW156" s="26" t="str">
        <f t="shared" si="144"/>
        <v/>
      </c>
      <c r="BX156" s="378" t="str">
        <f t="shared" si="144"/>
        <v/>
      </c>
      <c r="BY156" s="379" t="str">
        <f t="shared" si="144"/>
        <v/>
      </c>
      <c r="BZ156" s="380" t="str">
        <f t="shared" si="144"/>
        <v/>
      </c>
      <c r="CA156" s="26" t="str">
        <f t="shared" si="144"/>
        <v/>
      </c>
      <c r="CB156" s="378" t="str">
        <f t="shared" si="144"/>
        <v/>
      </c>
      <c r="CC156" s="379" t="str">
        <f t="shared" si="144"/>
        <v/>
      </c>
      <c r="CD156" s="380" t="str">
        <f t="shared" si="144"/>
        <v/>
      </c>
      <c r="CE156" s="26" t="str">
        <f t="shared" si="144"/>
        <v/>
      </c>
    </row>
    <row r="157" spans="1:83" ht="12" customHeight="1">
      <c r="A157" s="362">
        <v>154</v>
      </c>
      <c r="B157" s="21">
        <f>IF(情報!$C155="","",情報!$C155)</f>
        <v>418</v>
      </c>
      <c r="C157" s="22" t="str">
        <f t="shared" si="120"/>
        <v/>
      </c>
      <c r="D157" s="378" t="str">
        <f t="shared" si="137"/>
        <v/>
      </c>
      <c r="E157" s="379" t="str">
        <f t="shared" si="137"/>
        <v/>
      </c>
      <c r="F157" s="380" t="str">
        <f t="shared" si="137"/>
        <v/>
      </c>
      <c r="G157" s="26" t="str">
        <f t="shared" si="137"/>
        <v/>
      </c>
      <c r="H157" s="378" t="str">
        <f t="shared" si="137"/>
        <v/>
      </c>
      <c r="I157" s="379" t="str">
        <f t="shared" si="137"/>
        <v/>
      </c>
      <c r="J157" s="380" t="str">
        <f t="shared" si="137"/>
        <v/>
      </c>
      <c r="K157" s="26" t="str">
        <f t="shared" si="137"/>
        <v/>
      </c>
      <c r="L157" s="378" t="str">
        <f t="shared" si="137"/>
        <v/>
      </c>
      <c r="M157" s="379" t="str">
        <f t="shared" si="137"/>
        <v/>
      </c>
      <c r="N157" s="380" t="str">
        <f t="shared" si="138"/>
        <v/>
      </c>
      <c r="O157" s="26" t="str">
        <f t="shared" si="138"/>
        <v/>
      </c>
      <c r="P157" s="378" t="str">
        <f t="shared" si="138"/>
        <v/>
      </c>
      <c r="Q157" s="379" t="str">
        <f t="shared" si="138"/>
        <v/>
      </c>
      <c r="R157" s="380" t="str">
        <f t="shared" si="138"/>
        <v/>
      </c>
      <c r="S157" s="26" t="str">
        <f t="shared" si="138"/>
        <v/>
      </c>
      <c r="T157" s="378" t="str">
        <f t="shared" si="138"/>
        <v/>
      </c>
      <c r="U157" s="379" t="str">
        <f t="shared" si="138"/>
        <v/>
      </c>
      <c r="V157" s="380" t="str">
        <f t="shared" si="138"/>
        <v/>
      </c>
      <c r="W157" s="26" t="str">
        <f t="shared" si="138"/>
        <v/>
      </c>
      <c r="X157" s="378" t="str">
        <f t="shared" si="139"/>
        <v/>
      </c>
      <c r="Y157" s="379" t="str">
        <f t="shared" si="139"/>
        <v/>
      </c>
      <c r="Z157" s="380" t="str">
        <f t="shared" si="139"/>
        <v/>
      </c>
      <c r="AA157" s="26" t="str">
        <f t="shared" si="139"/>
        <v/>
      </c>
      <c r="AB157" s="378" t="str">
        <f t="shared" si="139"/>
        <v/>
      </c>
      <c r="AC157" s="379" t="str">
        <f t="shared" si="139"/>
        <v/>
      </c>
      <c r="AD157" s="380" t="str">
        <f t="shared" si="139"/>
        <v/>
      </c>
      <c r="AE157" s="26" t="str">
        <f t="shared" si="139"/>
        <v/>
      </c>
      <c r="AF157" s="378" t="str">
        <f t="shared" si="139"/>
        <v/>
      </c>
      <c r="AG157" s="379" t="str">
        <f t="shared" si="139"/>
        <v/>
      </c>
      <c r="AH157" s="380" t="str">
        <f t="shared" si="140"/>
        <v/>
      </c>
      <c r="AI157" s="26" t="str">
        <f t="shared" si="140"/>
        <v/>
      </c>
      <c r="AJ157" s="378" t="str">
        <f t="shared" si="140"/>
        <v/>
      </c>
      <c r="AK157" s="379" t="str">
        <f t="shared" si="140"/>
        <v/>
      </c>
      <c r="AL157" s="380" t="str">
        <f t="shared" si="140"/>
        <v/>
      </c>
      <c r="AM157" s="26" t="str">
        <f t="shared" si="140"/>
        <v/>
      </c>
      <c r="AN157" s="378" t="str">
        <f t="shared" si="140"/>
        <v/>
      </c>
      <c r="AO157" s="379" t="str">
        <f t="shared" si="140"/>
        <v/>
      </c>
      <c r="AP157" s="380" t="str">
        <f t="shared" si="140"/>
        <v/>
      </c>
      <c r="AQ157" s="26" t="str">
        <f t="shared" si="140"/>
        <v/>
      </c>
      <c r="AR157" s="378" t="str">
        <f t="shared" si="141"/>
        <v/>
      </c>
      <c r="AS157" s="379" t="str">
        <f t="shared" si="141"/>
        <v/>
      </c>
      <c r="AT157" s="380" t="str">
        <f t="shared" si="141"/>
        <v/>
      </c>
      <c r="AU157" s="26" t="str">
        <f t="shared" si="141"/>
        <v/>
      </c>
      <c r="AV157" s="378" t="str">
        <f t="shared" si="141"/>
        <v/>
      </c>
      <c r="AW157" s="379" t="str">
        <f t="shared" si="141"/>
        <v/>
      </c>
      <c r="AX157" s="380" t="str">
        <f t="shared" si="141"/>
        <v/>
      </c>
      <c r="AY157" s="26" t="str">
        <f t="shared" si="141"/>
        <v/>
      </c>
      <c r="AZ157" s="378" t="str">
        <f t="shared" si="141"/>
        <v/>
      </c>
      <c r="BA157" s="379" t="str">
        <f t="shared" si="141"/>
        <v/>
      </c>
      <c r="BB157" s="380" t="str">
        <f t="shared" si="142"/>
        <v/>
      </c>
      <c r="BC157" s="26" t="str">
        <f t="shared" si="142"/>
        <v/>
      </c>
      <c r="BD157" s="378" t="str">
        <f t="shared" si="142"/>
        <v/>
      </c>
      <c r="BE157" s="379" t="str">
        <f t="shared" si="142"/>
        <v/>
      </c>
      <c r="BF157" s="380" t="str">
        <f t="shared" si="142"/>
        <v/>
      </c>
      <c r="BG157" s="26" t="str">
        <f t="shared" si="142"/>
        <v/>
      </c>
      <c r="BH157" s="378" t="str">
        <f t="shared" si="142"/>
        <v/>
      </c>
      <c r="BI157" s="379" t="str">
        <f t="shared" si="142"/>
        <v/>
      </c>
      <c r="BJ157" s="380" t="str">
        <f t="shared" si="142"/>
        <v/>
      </c>
      <c r="BK157" s="26" t="str">
        <f t="shared" si="142"/>
        <v/>
      </c>
      <c r="BL157" s="378" t="str">
        <f t="shared" si="143"/>
        <v/>
      </c>
      <c r="BM157" s="379" t="str">
        <f t="shared" si="143"/>
        <v/>
      </c>
      <c r="BN157" s="380" t="str">
        <f t="shared" si="143"/>
        <v/>
      </c>
      <c r="BO157" s="26" t="str">
        <f t="shared" si="143"/>
        <v/>
      </c>
      <c r="BP157" s="378" t="str">
        <f t="shared" si="143"/>
        <v/>
      </c>
      <c r="BQ157" s="379" t="str">
        <f t="shared" si="143"/>
        <v/>
      </c>
      <c r="BR157" s="380" t="str">
        <f t="shared" si="143"/>
        <v/>
      </c>
      <c r="BS157" s="26" t="str">
        <f t="shared" si="143"/>
        <v/>
      </c>
      <c r="BT157" s="378" t="str">
        <f t="shared" si="143"/>
        <v/>
      </c>
      <c r="BU157" s="379" t="str">
        <f t="shared" si="143"/>
        <v/>
      </c>
      <c r="BV157" s="380" t="str">
        <f t="shared" si="144"/>
        <v/>
      </c>
      <c r="BW157" s="26" t="str">
        <f t="shared" si="144"/>
        <v/>
      </c>
      <c r="BX157" s="378" t="str">
        <f t="shared" si="144"/>
        <v/>
      </c>
      <c r="BY157" s="379" t="str">
        <f t="shared" si="144"/>
        <v/>
      </c>
      <c r="BZ157" s="380" t="str">
        <f t="shared" si="144"/>
        <v/>
      </c>
      <c r="CA157" s="26" t="str">
        <f t="shared" si="144"/>
        <v/>
      </c>
      <c r="CB157" s="378" t="str">
        <f t="shared" si="144"/>
        <v/>
      </c>
      <c r="CC157" s="379" t="str">
        <f t="shared" si="144"/>
        <v/>
      </c>
      <c r="CD157" s="380" t="str">
        <f t="shared" si="144"/>
        <v/>
      </c>
      <c r="CE157" s="26" t="str">
        <f t="shared" si="144"/>
        <v/>
      </c>
    </row>
    <row r="158" spans="1:83" ht="12" customHeight="1">
      <c r="A158" s="362">
        <v>155</v>
      </c>
      <c r="B158" s="21">
        <f>IF(情報!$C156="","",情報!$C156)</f>
        <v>419</v>
      </c>
      <c r="C158" s="22" t="str">
        <f t="shared" si="120"/>
        <v/>
      </c>
      <c r="D158" s="378" t="str">
        <f t="shared" si="137"/>
        <v/>
      </c>
      <c r="E158" s="379" t="str">
        <f t="shared" si="137"/>
        <v/>
      </c>
      <c r="F158" s="380" t="str">
        <f t="shared" si="137"/>
        <v/>
      </c>
      <c r="G158" s="26" t="str">
        <f t="shared" si="137"/>
        <v/>
      </c>
      <c r="H158" s="378" t="str">
        <f t="shared" si="137"/>
        <v/>
      </c>
      <c r="I158" s="379" t="str">
        <f t="shared" si="137"/>
        <v/>
      </c>
      <c r="J158" s="380" t="str">
        <f t="shared" si="137"/>
        <v/>
      </c>
      <c r="K158" s="26" t="str">
        <f t="shared" si="137"/>
        <v/>
      </c>
      <c r="L158" s="378" t="str">
        <f t="shared" si="137"/>
        <v/>
      </c>
      <c r="M158" s="379" t="str">
        <f t="shared" si="137"/>
        <v/>
      </c>
      <c r="N158" s="380" t="str">
        <f t="shared" si="138"/>
        <v/>
      </c>
      <c r="O158" s="26" t="str">
        <f t="shared" si="138"/>
        <v/>
      </c>
      <c r="P158" s="378" t="str">
        <f t="shared" si="138"/>
        <v/>
      </c>
      <c r="Q158" s="379" t="str">
        <f t="shared" si="138"/>
        <v/>
      </c>
      <c r="R158" s="380" t="str">
        <f t="shared" si="138"/>
        <v/>
      </c>
      <c r="S158" s="26" t="str">
        <f t="shared" si="138"/>
        <v/>
      </c>
      <c r="T158" s="378" t="str">
        <f t="shared" si="138"/>
        <v/>
      </c>
      <c r="U158" s="379" t="str">
        <f t="shared" si="138"/>
        <v/>
      </c>
      <c r="V158" s="380" t="str">
        <f t="shared" si="138"/>
        <v/>
      </c>
      <c r="W158" s="26" t="str">
        <f t="shared" si="138"/>
        <v/>
      </c>
      <c r="X158" s="378" t="str">
        <f t="shared" si="139"/>
        <v/>
      </c>
      <c r="Y158" s="379" t="str">
        <f t="shared" si="139"/>
        <v/>
      </c>
      <c r="Z158" s="380" t="str">
        <f t="shared" si="139"/>
        <v/>
      </c>
      <c r="AA158" s="26" t="str">
        <f t="shared" si="139"/>
        <v/>
      </c>
      <c r="AB158" s="378" t="str">
        <f t="shared" si="139"/>
        <v/>
      </c>
      <c r="AC158" s="379" t="str">
        <f t="shared" si="139"/>
        <v/>
      </c>
      <c r="AD158" s="380" t="str">
        <f t="shared" si="139"/>
        <v/>
      </c>
      <c r="AE158" s="26" t="str">
        <f t="shared" si="139"/>
        <v/>
      </c>
      <c r="AF158" s="378" t="str">
        <f t="shared" si="139"/>
        <v/>
      </c>
      <c r="AG158" s="379" t="str">
        <f t="shared" si="139"/>
        <v/>
      </c>
      <c r="AH158" s="380" t="str">
        <f t="shared" si="140"/>
        <v/>
      </c>
      <c r="AI158" s="26" t="str">
        <f t="shared" si="140"/>
        <v/>
      </c>
      <c r="AJ158" s="378" t="str">
        <f t="shared" si="140"/>
        <v/>
      </c>
      <c r="AK158" s="379" t="str">
        <f t="shared" si="140"/>
        <v/>
      </c>
      <c r="AL158" s="380" t="str">
        <f t="shared" si="140"/>
        <v/>
      </c>
      <c r="AM158" s="26" t="str">
        <f t="shared" si="140"/>
        <v/>
      </c>
      <c r="AN158" s="378" t="str">
        <f t="shared" si="140"/>
        <v/>
      </c>
      <c r="AO158" s="379" t="str">
        <f t="shared" si="140"/>
        <v/>
      </c>
      <c r="AP158" s="380" t="str">
        <f t="shared" si="140"/>
        <v/>
      </c>
      <c r="AQ158" s="26" t="str">
        <f t="shared" si="140"/>
        <v/>
      </c>
      <c r="AR158" s="378" t="str">
        <f t="shared" si="141"/>
        <v/>
      </c>
      <c r="AS158" s="379" t="str">
        <f t="shared" si="141"/>
        <v/>
      </c>
      <c r="AT158" s="380" t="str">
        <f t="shared" si="141"/>
        <v/>
      </c>
      <c r="AU158" s="26" t="str">
        <f t="shared" si="141"/>
        <v/>
      </c>
      <c r="AV158" s="378" t="str">
        <f t="shared" si="141"/>
        <v/>
      </c>
      <c r="AW158" s="379" t="str">
        <f t="shared" si="141"/>
        <v/>
      </c>
      <c r="AX158" s="380" t="str">
        <f t="shared" si="141"/>
        <v/>
      </c>
      <c r="AY158" s="26" t="str">
        <f t="shared" si="141"/>
        <v/>
      </c>
      <c r="AZ158" s="378" t="str">
        <f t="shared" si="141"/>
        <v/>
      </c>
      <c r="BA158" s="379" t="str">
        <f t="shared" si="141"/>
        <v/>
      </c>
      <c r="BB158" s="380" t="str">
        <f t="shared" si="142"/>
        <v/>
      </c>
      <c r="BC158" s="26" t="str">
        <f t="shared" si="142"/>
        <v/>
      </c>
      <c r="BD158" s="378" t="str">
        <f t="shared" si="142"/>
        <v/>
      </c>
      <c r="BE158" s="379" t="str">
        <f t="shared" si="142"/>
        <v/>
      </c>
      <c r="BF158" s="380" t="str">
        <f t="shared" si="142"/>
        <v/>
      </c>
      <c r="BG158" s="26" t="str">
        <f t="shared" si="142"/>
        <v/>
      </c>
      <c r="BH158" s="378" t="str">
        <f t="shared" si="142"/>
        <v/>
      </c>
      <c r="BI158" s="379" t="str">
        <f t="shared" si="142"/>
        <v/>
      </c>
      <c r="BJ158" s="380" t="str">
        <f t="shared" si="142"/>
        <v/>
      </c>
      <c r="BK158" s="26" t="str">
        <f t="shared" si="142"/>
        <v/>
      </c>
      <c r="BL158" s="378" t="str">
        <f t="shared" si="143"/>
        <v/>
      </c>
      <c r="BM158" s="379" t="str">
        <f t="shared" si="143"/>
        <v/>
      </c>
      <c r="BN158" s="380" t="str">
        <f t="shared" si="143"/>
        <v/>
      </c>
      <c r="BO158" s="26" t="str">
        <f t="shared" si="143"/>
        <v/>
      </c>
      <c r="BP158" s="378" t="str">
        <f t="shared" si="143"/>
        <v/>
      </c>
      <c r="BQ158" s="379" t="str">
        <f t="shared" si="143"/>
        <v/>
      </c>
      <c r="BR158" s="380" t="str">
        <f t="shared" si="143"/>
        <v/>
      </c>
      <c r="BS158" s="26" t="str">
        <f t="shared" si="143"/>
        <v/>
      </c>
      <c r="BT158" s="378" t="str">
        <f t="shared" si="143"/>
        <v/>
      </c>
      <c r="BU158" s="379" t="str">
        <f t="shared" si="143"/>
        <v/>
      </c>
      <c r="BV158" s="380" t="str">
        <f t="shared" si="144"/>
        <v/>
      </c>
      <c r="BW158" s="26" t="str">
        <f t="shared" si="144"/>
        <v/>
      </c>
      <c r="BX158" s="378" t="str">
        <f t="shared" si="144"/>
        <v/>
      </c>
      <c r="BY158" s="379" t="str">
        <f t="shared" si="144"/>
        <v/>
      </c>
      <c r="BZ158" s="380" t="str">
        <f t="shared" si="144"/>
        <v/>
      </c>
      <c r="CA158" s="26" t="str">
        <f t="shared" si="144"/>
        <v/>
      </c>
      <c r="CB158" s="378" t="str">
        <f t="shared" si="144"/>
        <v/>
      </c>
      <c r="CC158" s="379" t="str">
        <f t="shared" si="144"/>
        <v/>
      </c>
      <c r="CD158" s="380" t="str">
        <f t="shared" si="144"/>
        <v/>
      </c>
      <c r="CE158" s="26" t="str">
        <f t="shared" si="144"/>
        <v/>
      </c>
    </row>
    <row r="159" spans="1:83" ht="12" customHeight="1">
      <c r="A159" s="362">
        <v>156</v>
      </c>
      <c r="B159" s="27">
        <f>IF(情報!$C157="","",情報!$C157)</f>
        <v>420</v>
      </c>
      <c r="C159" s="28" t="str">
        <f t="shared" si="120"/>
        <v/>
      </c>
      <c r="D159" s="384" t="str">
        <f t="shared" si="137"/>
        <v/>
      </c>
      <c r="E159" s="385" t="str">
        <f t="shared" si="137"/>
        <v/>
      </c>
      <c r="F159" s="386" t="str">
        <f t="shared" si="137"/>
        <v/>
      </c>
      <c r="G159" s="32" t="str">
        <f t="shared" si="137"/>
        <v/>
      </c>
      <c r="H159" s="384" t="str">
        <f t="shared" si="137"/>
        <v/>
      </c>
      <c r="I159" s="385" t="str">
        <f t="shared" si="137"/>
        <v/>
      </c>
      <c r="J159" s="386" t="str">
        <f t="shared" si="137"/>
        <v/>
      </c>
      <c r="K159" s="32" t="str">
        <f t="shared" si="137"/>
        <v/>
      </c>
      <c r="L159" s="384" t="str">
        <f t="shared" si="137"/>
        <v/>
      </c>
      <c r="M159" s="385" t="str">
        <f t="shared" si="137"/>
        <v/>
      </c>
      <c r="N159" s="386" t="str">
        <f t="shared" si="138"/>
        <v/>
      </c>
      <c r="O159" s="32" t="str">
        <f t="shared" si="138"/>
        <v/>
      </c>
      <c r="P159" s="384" t="str">
        <f t="shared" si="138"/>
        <v/>
      </c>
      <c r="Q159" s="385" t="str">
        <f t="shared" si="138"/>
        <v/>
      </c>
      <c r="R159" s="386" t="str">
        <f t="shared" si="138"/>
        <v/>
      </c>
      <c r="S159" s="32" t="str">
        <f t="shared" si="138"/>
        <v/>
      </c>
      <c r="T159" s="384" t="str">
        <f t="shared" si="138"/>
        <v/>
      </c>
      <c r="U159" s="385" t="str">
        <f t="shared" si="138"/>
        <v/>
      </c>
      <c r="V159" s="386" t="str">
        <f t="shared" si="138"/>
        <v/>
      </c>
      <c r="W159" s="32" t="str">
        <f t="shared" si="138"/>
        <v/>
      </c>
      <c r="X159" s="384" t="str">
        <f t="shared" si="139"/>
        <v/>
      </c>
      <c r="Y159" s="385" t="str">
        <f t="shared" si="139"/>
        <v/>
      </c>
      <c r="Z159" s="386" t="str">
        <f t="shared" si="139"/>
        <v/>
      </c>
      <c r="AA159" s="32" t="str">
        <f t="shared" si="139"/>
        <v/>
      </c>
      <c r="AB159" s="384" t="str">
        <f t="shared" si="139"/>
        <v/>
      </c>
      <c r="AC159" s="385" t="str">
        <f t="shared" si="139"/>
        <v/>
      </c>
      <c r="AD159" s="386" t="str">
        <f t="shared" si="139"/>
        <v/>
      </c>
      <c r="AE159" s="32" t="str">
        <f t="shared" si="139"/>
        <v/>
      </c>
      <c r="AF159" s="384" t="str">
        <f t="shared" si="139"/>
        <v/>
      </c>
      <c r="AG159" s="385" t="str">
        <f t="shared" si="139"/>
        <v/>
      </c>
      <c r="AH159" s="386" t="str">
        <f t="shared" si="140"/>
        <v/>
      </c>
      <c r="AI159" s="32" t="str">
        <f t="shared" si="140"/>
        <v/>
      </c>
      <c r="AJ159" s="384" t="str">
        <f t="shared" si="140"/>
        <v/>
      </c>
      <c r="AK159" s="385" t="str">
        <f t="shared" si="140"/>
        <v/>
      </c>
      <c r="AL159" s="386" t="str">
        <f t="shared" si="140"/>
        <v/>
      </c>
      <c r="AM159" s="32" t="str">
        <f t="shared" si="140"/>
        <v/>
      </c>
      <c r="AN159" s="384" t="str">
        <f t="shared" si="140"/>
        <v/>
      </c>
      <c r="AO159" s="385" t="str">
        <f t="shared" si="140"/>
        <v/>
      </c>
      <c r="AP159" s="386" t="str">
        <f t="shared" si="140"/>
        <v/>
      </c>
      <c r="AQ159" s="32" t="str">
        <f t="shared" si="140"/>
        <v/>
      </c>
      <c r="AR159" s="384" t="str">
        <f t="shared" si="141"/>
        <v/>
      </c>
      <c r="AS159" s="385" t="str">
        <f t="shared" si="141"/>
        <v/>
      </c>
      <c r="AT159" s="386" t="str">
        <f t="shared" si="141"/>
        <v/>
      </c>
      <c r="AU159" s="32" t="str">
        <f t="shared" si="141"/>
        <v/>
      </c>
      <c r="AV159" s="384" t="str">
        <f t="shared" si="141"/>
        <v/>
      </c>
      <c r="AW159" s="385" t="str">
        <f t="shared" si="141"/>
        <v/>
      </c>
      <c r="AX159" s="386" t="str">
        <f t="shared" si="141"/>
        <v/>
      </c>
      <c r="AY159" s="32" t="str">
        <f t="shared" si="141"/>
        <v/>
      </c>
      <c r="AZ159" s="384" t="str">
        <f t="shared" si="141"/>
        <v/>
      </c>
      <c r="BA159" s="385" t="str">
        <f t="shared" si="141"/>
        <v/>
      </c>
      <c r="BB159" s="386" t="str">
        <f t="shared" si="142"/>
        <v/>
      </c>
      <c r="BC159" s="32" t="str">
        <f t="shared" si="142"/>
        <v/>
      </c>
      <c r="BD159" s="384" t="str">
        <f t="shared" si="142"/>
        <v/>
      </c>
      <c r="BE159" s="385" t="str">
        <f t="shared" si="142"/>
        <v/>
      </c>
      <c r="BF159" s="386" t="str">
        <f t="shared" si="142"/>
        <v/>
      </c>
      <c r="BG159" s="32" t="str">
        <f t="shared" si="142"/>
        <v/>
      </c>
      <c r="BH159" s="384" t="str">
        <f t="shared" si="142"/>
        <v/>
      </c>
      <c r="BI159" s="385" t="str">
        <f t="shared" si="142"/>
        <v/>
      </c>
      <c r="BJ159" s="386" t="str">
        <f t="shared" si="142"/>
        <v/>
      </c>
      <c r="BK159" s="32" t="str">
        <f t="shared" si="142"/>
        <v/>
      </c>
      <c r="BL159" s="384" t="str">
        <f t="shared" si="143"/>
        <v/>
      </c>
      <c r="BM159" s="385" t="str">
        <f t="shared" si="143"/>
        <v/>
      </c>
      <c r="BN159" s="386" t="str">
        <f t="shared" si="143"/>
        <v/>
      </c>
      <c r="BO159" s="32" t="str">
        <f t="shared" si="143"/>
        <v/>
      </c>
      <c r="BP159" s="384" t="str">
        <f t="shared" si="143"/>
        <v/>
      </c>
      <c r="BQ159" s="385" t="str">
        <f t="shared" si="143"/>
        <v/>
      </c>
      <c r="BR159" s="386" t="str">
        <f t="shared" si="143"/>
        <v/>
      </c>
      <c r="BS159" s="32" t="str">
        <f t="shared" si="143"/>
        <v/>
      </c>
      <c r="BT159" s="384" t="str">
        <f t="shared" si="143"/>
        <v/>
      </c>
      <c r="BU159" s="385" t="str">
        <f t="shared" si="143"/>
        <v/>
      </c>
      <c r="BV159" s="386" t="str">
        <f t="shared" si="144"/>
        <v/>
      </c>
      <c r="BW159" s="32" t="str">
        <f t="shared" si="144"/>
        <v/>
      </c>
      <c r="BX159" s="384" t="str">
        <f t="shared" si="144"/>
        <v/>
      </c>
      <c r="BY159" s="385" t="str">
        <f t="shared" si="144"/>
        <v/>
      </c>
      <c r="BZ159" s="386" t="str">
        <f t="shared" si="144"/>
        <v/>
      </c>
      <c r="CA159" s="32" t="str">
        <f t="shared" si="144"/>
        <v/>
      </c>
      <c r="CB159" s="384" t="str">
        <f t="shared" si="144"/>
        <v/>
      </c>
      <c r="CC159" s="385" t="str">
        <f t="shared" si="144"/>
        <v/>
      </c>
      <c r="CD159" s="386" t="str">
        <f t="shared" si="144"/>
        <v/>
      </c>
      <c r="CE159" s="32" t="str">
        <f t="shared" si="144"/>
        <v/>
      </c>
    </row>
    <row r="160" spans="1:83" ht="12" customHeight="1">
      <c r="A160" s="362">
        <v>157</v>
      </c>
      <c r="B160" s="33">
        <f>IF(情報!$C158="","",情報!$C158)</f>
        <v>421</v>
      </c>
      <c r="C160" s="34" t="str">
        <f t="shared" si="120"/>
        <v/>
      </c>
      <c r="D160" s="390" t="str">
        <f t="shared" si="137"/>
        <v/>
      </c>
      <c r="E160" s="391" t="str">
        <f t="shared" si="137"/>
        <v/>
      </c>
      <c r="F160" s="392" t="str">
        <f t="shared" si="137"/>
        <v/>
      </c>
      <c r="G160" s="38" t="str">
        <f t="shared" si="137"/>
        <v/>
      </c>
      <c r="H160" s="390" t="str">
        <f t="shared" si="137"/>
        <v/>
      </c>
      <c r="I160" s="391" t="str">
        <f t="shared" si="137"/>
        <v/>
      </c>
      <c r="J160" s="392" t="str">
        <f t="shared" si="137"/>
        <v/>
      </c>
      <c r="K160" s="38" t="str">
        <f t="shared" si="137"/>
        <v/>
      </c>
      <c r="L160" s="390" t="str">
        <f t="shared" si="137"/>
        <v/>
      </c>
      <c r="M160" s="391" t="str">
        <f t="shared" si="137"/>
        <v/>
      </c>
      <c r="N160" s="392" t="str">
        <f t="shared" si="138"/>
        <v/>
      </c>
      <c r="O160" s="38" t="str">
        <f t="shared" si="138"/>
        <v/>
      </c>
      <c r="P160" s="390" t="str">
        <f t="shared" si="138"/>
        <v/>
      </c>
      <c r="Q160" s="391" t="str">
        <f t="shared" si="138"/>
        <v/>
      </c>
      <c r="R160" s="392" t="str">
        <f t="shared" si="138"/>
        <v/>
      </c>
      <c r="S160" s="38" t="str">
        <f t="shared" si="138"/>
        <v/>
      </c>
      <c r="T160" s="390" t="str">
        <f t="shared" si="138"/>
        <v/>
      </c>
      <c r="U160" s="391" t="str">
        <f t="shared" si="138"/>
        <v/>
      </c>
      <c r="V160" s="392" t="str">
        <f t="shared" si="138"/>
        <v/>
      </c>
      <c r="W160" s="38" t="str">
        <f t="shared" si="138"/>
        <v/>
      </c>
      <c r="X160" s="390" t="str">
        <f t="shared" si="139"/>
        <v/>
      </c>
      <c r="Y160" s="391" t="str">
        <f t="shared" si="139"/>
        <v/>
      </c>
      <c r="Z160" s="392" t="str">
        <f t="shared" si="139"/>
        <v/>
      </c>
      <c r="AA160" s="38" t="str">
        <f t="shared" si="139"/>
        <v/>
      </c>
      <c r="AB160" s="390" t="str">
        <f t="shared" si="139"/>
        <v/>
      </c>
      <c r="AC160" s="391" t="str">
        <f t="shared" si="139"/>
        <v/>
      </c>
      <c r="AD160" s="392" t="str">
        <f t="shared" si="139"/>
        <v/>
      </c>
      <c r="AE160" s="38" t="str">
        <f t="shared" si="139"/>
        <v/>
      </c>
      <c r="AF160" s="390" t="str">
        <f t="shared" si="139"/>
        <v/>
      </c>
      <c r="AG160" s="391" t="str">
        <f t="shared" si="139"/>
        <v/>
      </c>
      <c r="AH160" s="392" t="str">
        <f t="shared" si="140"/>
        <v/>
      </c>
      <c r="AI160" s="38" t="str">
        <f t="shared" si="140"/>
        <v/>
      </c>
      <c r="AJ160" s="390" t="str">
        <f t="shared" si="140"/>
        <v/>
      </c>
      <c r="AK160" s="391" t="str">
        <f t="shared" si="140"/>
        <v/>
      </c>
      <c r="AL160" s="392" t="str">
        <f t="shared" si="140"/>
        <v/>
      </c>
      <c r="AM160" s="38" t="str">
        <f t="shared" si="140"/>
        <v/>
      </c>
      <c r="AN160" s="390" t="str">
        <f t="shared" si="140"/>
        <v/>
      </c>
      <c r="AO160" s="391" t="str">
        <f t="shared" si="140"/>
        <v/>
      </c>
      <c r="AP160" s="392" t="str">
        <f t="shared" si="140"/>
        <v/>
      </c>
      <c r="AQ160" s="38" t="str">
        <f t="shared" si="140"/>
        <v/>
      </c>
      <c r="AR160" s="390" t="str">
        <f t="shared" si="141"/>
        <v/>
      </c>
      <c r="AS160" s="391" t="str">
        <f t="shared" si="141"/>
        <v/>
      </c>
      <c r="AT160" s="392" t="str">
        <f t="shared" si="141"/>
        <v/>
      </c>
      <c r="AU160" s="38" t="str">
        <f t="shared" si="141"/>
        <v/>
      </c>
      <c r="AV160" s="390" t="str">
        <f t="shared" si="141"/>
        <v/>
      </c>
      <c r="AW160" s="391" t="str">
        <f t="shared" si="141"/>
        <v/>
      </c>
      <c r="AX160" s="392" t="str">
        <f t="shared" si="141"/>
        <v/>
      </c>
      <c r="AY160" s="38" t="str">
        <f t="shared" si="141"/>
        <v/>
      </c>
      <c r="AZ160" s="390" t="str">
        <f t="shared" si="141"/>
        <v/>
      </c>
      <c r="BA160" s="391" t="str">
        <f t="shared" si="141"/>
        <v/>
      </c>
      <c r="BB160" s="392" t="str">
        <f t="shared" si="142"/>
        <v/>
      </c>
      <c r="BC160" s="38" t="str">
        <f t="shared" si="142"/>
        <v/>
      </c>
      <c r="BD160" s="390" t="str">
        <f t="shared" si="142"/>
        <v/>
      </c>
      <c r="BE160" s="391" t="str">
        <f t="shared" si="142"/>
        <v/>
      </c>
      <c r="BF160" s="392" t="str">
        <f t="shared" si="142"/>
        <v/>
      </c>
      <c r="BG160" s="38" t="str">
        <f t="shared" si="142"/>
        <v/>
      </c>
      <c r="BH160" s="390" t="str">
        <f t="shared" si="142"/>
        <v/>
      </c>
      <c r="BI160" s="391" t="str">
        <f t="shared" si="142"/>
        <v/>
      </c>
      <c r="BJ160" s="392" t="str">
        <f t="shared" si="142"/>
        <v/>
      </c>
      <c r="BK160" s="38" t="str">
        <f t="shared" si="142"/>
        <v/>
      </c>
      <c r="BL160" s="390" t="str">
        <f t="shared" si="143"/>
        <v/>
      </c>
      <c r="BM160" s="391" t="str">
        <f t="shared" si="143"/>
        <v/>
      </c>
      <c r="BN160" s="392" t="str">
        <f t="shared" si="143"/>
        <v/>
      </c>
      <c r="BO160" s="38" t="str">
        <f t="shared" si="143"/>
        <v/>
      </c>
      <c r="BP160" s="390" t="str">
        <f t="shared" si="143"/>
        <v/>
      </c>
      <c r="BQ160" s="391" t="str">
        <f t="shared" si="143"/>
        <v/>
      </c>
      <c r="BR160" s="392" t="str">
        <f t="shared" si="143"/>
        <v/>
      </c>
      <c r="BS160" s="38" t="str">
        <f t="shared" si="143"/>
        <v/>
      </c>
      <c r="BT160" s="390" t="str">
        <f t="shared" si="143"/>
        <v/>
      </c>
      <c r="BU160" s="391" t="str">
        <f t="shared" si="143"/>
        <v/>
      </c>
      <c r="BV160" s="392" t="str">
        <f t="shared" si="144"/>
        <v/>
      </c>
      <c r="BW160" s="38" t="str">
        <f t="shared" si="144"/>
        <v/>
      </c>
      <c r="BX160" s="390" t="str">
        <f t="shared" si="144"/>
        <v/>
      </c>
      <c r="BY160" s="391" t="str">
        <f t="shared" si="144"/>
        <v/>
      </c>
      <c r="BZ160" s="392" t="str">
        <f t="shared" si="144"/>
        <v/>
      </c>
      <c r="CA160" s="38" t="str">
        <f t="shared" si="144"/>
        <v/>
      </c>
      <c r="CB160" s="390" t="str">
        <f t="shared" si="144"/>
        <v/>
      </c>
      <c r="CC160" s="391" t="str">
        <f t="shared" si="144"/>
        <v/>
      </c>
      <c r="CD160" s="392" t="str">
        <f t="shared" si="144"/>
        <v/>
      </c>
      <c r="CE160" s="38" t="str">
        <f t="shared" si="144"/>
        <v/>
      </c>
    </row>
    <row r="161" spans="1:83" ht="12" customHeight="1">
      <c r="A161" s="362">
        <v>158</v>
      </c>
      <c r="B161" s="21">
        <f>IF(情報!$C159="","",情報!$C159)</f>
        <v>422</v>
      </c>
      <c r="C161" s="22" t="str">
        <f t="shared" si="120"/>
        <v/>
      </c>
      <c r="D161" s="378" t="str">
        <f t="shared" si="137"/>
        <v/>
      </c>
      <c r="E161" s="379" t="str">
        <f t="shared" si="137"/>
        <v/>
      </c>
      <c r="F161" s="380" t="str">
        <f t="shared" si="137"/>
        <v/>
      </c>
      <c r="G161" s="26" t="str">
        <f t="shared" si="137"/>
        <v/>
      </c>
      <c r="H161" s="378" t="str">
        <f t="shared" si="137"/>
        <v/>
      </c>
      <c r="I161" s="379" t="str">
        <f t="shared" si="137"/>
        <v/>
      </c>
      <c r="J161" s="380" t="str">
        <f t="shared" si="137"/>
        <v/>
      </c>
      <c r="K161" s="26" t="str">
        <f t="shared" si="137"/>
        <v/>
      </c>
      <c r="L161" s="378" t="str">
        <f t="shared" si="137"/>
        <v/>
      </c>
      <c r="M161" s="379" t="str">
        <f t="shared" si="137"/>
        <v/>
      </c>
      <c r="N161" s="380" t="str">
        <f t="shared" si="138"/>
        <v/>
      </c>
      <c r="O161" s="26" t="str">
        <f t="shared" si="138"/>
        <v/>
      </c>
      <c r="P161" s="378" t="str">
        <f t="shared" si="138"/>
        <v/>
      </c>
      <c r="Q161" s="379" t="str">
        <f t="shared" si="138"/>
        <v/>
      </c>
      <c r="R161" s="380" t="str">
        <f t="shared" si="138"/>
        <v/>
      </c>
      <c r="S161" s="26" t="str">
        <f t="shared" si="138"/>
        <v/>
      </c>
      <c r="T161" s="378" t="str">
        <f t="shared" si="138"/>
        <v/>
      </c>
      <c r="U161" s="379" t="str">
        <f t="shared" si="138"/>
        <v/>
      </c>
      <c r="V161" s="380" t="str">
        <f t="shared" si="138"/>
        <v/>
      </c>
      <c r="W161" s="26" t="str">
        <f t="shared" si="138"/>
        <v/>
      </c>
      <c r="X161" s="378" t="str">
        <f t="shared" si="139"/>
        <v/>
      </c>
      <c r="Y161" s="379" t="str">
        <f t="shared" si="139"/>
        <v/>
      </c>
      <c r="Z161" s="380" t="str">
        <f t="shared" si="139"/>
        <v/>
      </c>
      <c r="AA161" s="26" t="str">
        <f t="shared" si="139"/>
        <v/>
      </c>
      <c r="AB161" s="378" t="str">
        <f t="shared" si="139"/>
        <v/>
      </c>
      <c r="AC161" s="379" t="str">
        <f t="shared" si="139"/>
        <v/>
      </c>
      <c r="AD161" s="380" t="str">
        <f t="shared" si="139"/>
        <v/>
      </c>
      <c r="AE161" s="26" t="str">
        <f t="shared" si="139"/>
        <v/>
      </c>
      <c r="AF161" s="378" t="str">
        <f t="shared" si="139"/>
        <v/>
      </c>
      <c r="AG161" s="379" t="str">
        <f t="shared" si="139"/>
        <v/>
      </c>
      <c r="AH161" s="380" t="str">
        <f t="shared" si="140"/>
        <v/>
      </c>
      <c r="AI161" s="26" t="str">
        <f t="shared" si="140"/>
        <v/>
      </c>
      <c r="AJ161" s="378" t="str">
        <f t="shared" si="140"/>
        <v/>
      </c>
      <c r="AK161" s="379" t="str">
        <f t="shared" si="140"/>
        <v/>
      </c>
      <c r="AL161" s="380" t="str">
        <f t="shared" si="140"/>
        <v/>
      </c>
      <c r="AM161" s="26" t="str">
        <f t="shared" si="140"/>
        <v/>
      </c>
      <c r="AN161" s="378" t="str">
        <f t="shared" si="140"/>
        <v/>
      </c>
      <c r="AO161" s="379" t="str">
        <f t="shared" si="140"/>
        <v/>
      </c>
      <c r="AP161" s="380" t="str">
        <f t="shared" si="140"/>
        <v/>
      </c>
      <c r="AQ161" s="26" t="str">
        <f t="shared" si="140"/>
        <v/>
      </c>
      <c r="AR161" s="378" t="str">
        <f t="shared" si="141"/>
        <v/>
      </c>
      <c r="AS161" s="379" t="str">
        <f t="shared" si="141"/>
        <v/>
      </c>
      <c r="AT161" s="380" t="str">
        <f t="shared" si="141"/>
        <v/>
      </c>
      <c r="AU161" s="26" t="str">
        <f t="shared" si="141"/>
        <v/>
      </c>
      <c r="AV161" s="378" t="str">
        <f t="shared" si="141"/>
        <v/>
      </c>
      <c r="AW161" s="379" t="str">
        <f t="shared" si="141"/>
        <v/>
      </c>
      <c r="AX161" s="380" t="str">
        <f t="shared" si="141"/>
        <v/>
      </c>
      <c r="AY161" s="26" t="str">
        <f t="shared" si="141"/>
        <v/>
      </c>
      <c r="AZ161" s="378" t="str">
        <f t="shared" si="141"/>
        <v/>
      </c>
      <c r="BA161" s="379" t="str">
        <f t="shared" si="141"/>
        <v/>
      </c>
      <c r="BB161" s="380" t="str">
        <f t="shared" si="142"/>
        <v/>
      </c>
      <c r="BC161" s="26" t="str">
        <f t="shared" si="142"/>
        <v/>
      </c>
      <c r="BD161" s="378" t="str">
        <f t="shared" si="142"/>
        <v/>
      </c>
      <c r="BE161" s="379" t="str">
        <f t="shared" si="142"/>
        <v/>
      </c>
      <c r="BF161" s="380" t="str">
        <f t="shared" si="142"/>
        <v/>
      </c>
      <c r="BG161" s="26" t="str">
        <f t="shared" si="142"/>
        <v/>
      </c>
      <c r="BH161" s="378" t="str">
        <f t="shared" si="142"/>
        <v/>
      </c>
      <c r="BI161" s="379" t="str">
        <f t="shared" si="142"/>
        <v/>
      </c>
      <c r="BJ161" s="380" t="str">
        <f t="shared" si="142"/>
        <v/>
      </c>
      <c r="BK161" s="26" t="str">
        <f t="shared" si="142"/>
        <v/>
      </c>
      <c r="BL161" s="378" t="str">
        <f t="shared" si="143"/>
        <v/>
      </c>
      <c r="BM161" s="379" t="str">
        <f t="shared" si="143"/>
        <v/>
      </c>
      <c r="BN161" s="380" t="str">
        <f t="shared" si="143"/>
        <v/>
      </c>
      <c r="BO161" s="26" t="str">
        <f t="shared" si="143"/>
        <v/>
      </c>
      <c r="BP161" s="378" t="str">
        <f t="shared" si="143"/>
        <v/>
      </c>
      <c r="BQ161" s="379" t="str">
        <f t="shared" si="143"/>
        <v/>
      </c>
      <c r="BR161" s="380" t="str">
        <f t="shared" si="143"/>
        <v/>
      </c>
      <c r="BS161" s="26" t="str">
        <f t="shared" si="143"/>
        <v/>
      </c>
      <c r="BT161" s="378" t="str">
        <f t="shared" si="143"/>
        <v/>
      </c>
      <c r="BU161" s="379" t="str">
        <f t="shared" si="143"/>
        <v/>
      </c>
      <c r="BV161" s="380" t="str">
        <f t="shared" si="144"/>
        <v/>
      </c>
      <c r="BW161" s="26" t="str">
        <f t="shared" si="144"/>
        <v/>
      </c>
      <c r="BX161" s="378" t="str">
        <f t="shared" si="144"/>
        <v/>
      </c>
      <c r="BY161" s="379" t="str">
        <f t="shared" si="144"/>
        <v/>
      </c>
      <c r="BZ161" s="380" t="str">
        <f t="shared" si="144"/>
        <v/>
      </c>
      <c r="CA161" s="26" t="str">
        <f t="shared" si="144"/>
        <v/>
      </c>
      <c r="CB161" s="378" t="str">
        <f t="shared" si="144"/>
        <v/>
      </c>
      <c r="CC161" s="379" t="str">
        <f t="shared" si="144"/>
        <v/>
      </c>
      <c r="CD161" s="380" t="str">
        <f t="shared" si="144"/>
        <v/>
      </c>
      <c r="CE161" s="26" t="str">
        <f t="shared" si="144"/>
        <v/>
      </c>
    </row>
    <row r="162" spans="1:83" ht="12" customHeight="1">
      <c r="A162" s="362">
        <v>159</v>
      </c>
      <c r="B162" s="21">
        <f>IF(情報!$C160="","",情報!$C160)</f>
        <v>423</v>
      </c>
      <c r="C162" s="22" t="str">
        <f t="shared" si="120"/>
        <v/>
      </c>
      <c r="D162" s="378" t="str">
        <f t="shared" si="137"/>
        <v/>
      </c>
      <c r="E162" s="379" t="str">
        <f t="shared" si="137"/>
        <v/>
      </c>
      <c r="F162" s="380" t="str">
        <f t="shared" si="137"/>
        <v/>
      </c>
      <c r="G162" s="26" t="str">
        <f t="shared" si="137"/>
        <v/>
      </c>
      <c r="H162" s="378" t="str">
        <f t="shared" si="137"/>
        <v/>
      </c>
      <c r="I162" s="379" t="str">
        <f t="shared" si="137"/>
        <v/>
      </c>
      <c r="J162" s="380" t="str">
        <f t="shared" si="137"/>
        <v/>
      </c>
      <c r="K162" s="26" t="str">
        <f t="shared" si="137"/>
        <v/>
      </c>
      <c r="L162" s="378" t="str">
        <f t="shared" si="137"/>
        <v/>
      </c>
      <c r="M162" s="379" t="str">
        <f t="shared" si="137"/>
        <v/>
      </c>
      <c r="N162" s="380" t="str">
        <f t="shared" si="138"/>
        <v/>
      </c>
      <c r="O162" s="26" t="str">
        <f t="shared" si="138"/>
        <v/>
      </c>
      <c r="P162" s="378" t="str">
        <f t="shared" si="138"/>
        <v/>
      </c>
      <c r="Q162" s="379" t="str">
        <f t="shared" si="138"/>
        <v/>
      </c>
      <c r="R162" s="380" t="str">
        <f t="shared" si="138"/>
        <v/>
      </c>
      <c r="S162" s="26" t="str">
        <f t="shared" si="138"/>
        <v/>
      </c>
      <c r="T162" s="378" t="str">
        <f t="shared" si="138"/>
        <v/>
      </c>
      <c r="U162" s="379" t="str">
        <f t="shared" si="138"/>
        <v/>
      </c>
      <c r="V162" s="380" t="str">
        <f t="shared" si="138"/>
        <v/>
      </c>
      <c r="W162" s="26" t="str">
        <f t="shared" si="138"/>
        <v/>
      </c>
      <c r="X162" s="378" t="str">
        <f t="shared" si="139"/>
        <v/>
      </c>
      <c r="Y162" s="379" t="str">
        <f t="shared" si="139"/>
        <v/>
      </c>
      <c r="Z162" s="380" t="str">
        <f t="shared" si="139"/>
        <v/>
      </c>
      <c r="AA162" s="26" t="str">
        <f t="shared" si="139"/>
        <v/>
      </c>
      <c r="AB162" s="378" t="str">
        <f t="shared" si="139"/>
        <v/>
      </c>
      <c r="AC162" s="379" t="str">
        <f t="shared" si="139"/>
        <v/>
      </c>
      <c r="AD162" s="380" t="str">
        <f t="shared" si="139"/>
        <v/>
      </c>
      <c r="AE162" s="26" t="str">
        <f t="shared" si="139"/>
        <v/>
      </c>
      <c r="AF162" s="378" t="str">
        <f t="shared" si="139"/>
        <v/>
      </c>
      <c r="AG162" s="379" t="str">
        <f t="shared" si="139"/>
        <v/>
      </c>
      <c r="AH162" s="380" t="str">
        <f t="shared" si="140"/>
        <v/>
      </c>
      <c r="AI162" s="26" t="str">
        <f t="shared" si="140"/>
        <v/>
      </c>
      <c r="AJ162" s="378" t="str">
        <f t="shared" si="140"/>
        <v/>
      </c>
      <c r="AK162" s="379" t="str">
        <f t="shared" si="140"/>
        <v/>
      </c>
      <c r="AL162" s="380" t="str">
        <f t="shared" si="140"/>
        <v/>
      </c>
      <c r="AM162" s="26" t="str">
        <f t="shared" si="140"/>
        <v/>
      </c>
      <c r="AN162" s="378" t="str">
        <f t="shared" si="140"/>
        <v/>
      </c>
      <c r="AO162" s="379" t="str">
        <f t="shared" si="140"/>
        <v/>
      </c>
      <c r="AP162" s="380" t="str">
        <f t="shared" si="140"/>
        <v/>
      </c>
      <c r="AQ162" s="26" t="str">
        <f t="shared" si="140"/>
        <v/>
      </c>
      <c r="AR162" s="378" t="str">
        <f t="shared" si="141"/>
        <v/>
      </c>
      <c r="AS162" s="379" t="str">
        <f t="shared" si="141"/>
        <v/>
      </c>
      <c r="AT162" s="380" t="str">
        <f t="shared" si="141"/>
        <v/>
      </c>
      <c r="AU162" s="26" t="str">
        <f t="shared" si="141"/>
        <v/>
      </c>
      <c r="AV162" s="378" t="str">
        <f t="shared" si="141"/>
        <v/>
      </c>
      <c r="AW162" s="379" t="str">
        <f t="shared" si="141"/>
        <v/>
      </c>
      <c r="AX162" s="380" t="str">
        <f t="shared" si="141"/>
        <v/>
      </c>
      <c r="AY162" s="26" t="str">
        <f t="shared" si="141"/>
        <v/>
      </c>
      <c r="AZ162" s="378" t="str">
        <f t="shared" si="141"/>
        <v/>
      </c>
      <c r="BA162" s="379" t="str">
        <f t="shared" si="141"/>
        <v/>
      </c>
      <c r="BB162" s="380" t="str">
        <f t="shared" si="142"/>
        <v/>
      </c>
      <c r="BC162" s="26" t="str">
        <f t="shared" si="142"/>
        <v/>
      </c>
      <c r="BD162" s="378" t="str">
        <f t="shared" si="142"/>
        <v/>
      </c>
      <c r="BE162" s="379" t="str">
        <f t="shared" si="142"/>
        <v/>
      </c>
      <c r="BF162" s="380" t="str">
        <f t="shared" si="142"/>
        <v/>
      </c>
      <c r="BG162" s="26" t="str">
        <f t="shared" si="142"/>
        <v/>
      </c>
      <c r="BH162" s="378" t="str">
        <f t="shared" si="142"/>
        <v/>
      </c>
      <c r="BI162" s="379" t="str">
        <f t="shared" si="142"/>
        <v/>
      </c>
      <c r="BJ162" s="380" t="str">
        <f t="shared" si="142"/>
        <v/>
      </c>
      <c r="BK162" s="26" t="str">
        <f t="shared" si="142"/>
        <v/>
      </c>
      <c r="BL162" s="378" t="str">
        <f t="shared" si="143"/>
        <v/>
      </c>
      <c r="BM162" s="379" t="str">
        <f t="shared" si="143"/>
        <v/>
      </c>
      <c r="BN162" s="380" t="str">
        <f t="shared" si="143"/>
        <v/>
      </c>
      <c r="BO162" s="26" t="str">
        <f t="shared" si="143"/>
        <v/>
      </c>
      <c r="BP162" s="378" t="str">
        <f t="shared" si="143"/>
        <v/>
      </c>
      <c r="BQ162" s="379" t="str">
        <f t="shared" si="143"/>
        <v/>
      </c>
      <c r="BR162" s="380" t="str">
        <f t="shared" si="143"/>
        <v/>
      </c>
      <c r="BS162" s="26" t="str">
        <f t="shared" si="143"/>
        <v/>
      </c>
      <c r="BT162" s="378" t="str">
        <f t="shared" si="143"/>
        <v/>
      </c>
      <c r="BU162" s="379" t="str">
        <f t="shared" si="143"/>
        <v/>
      </c>
      <c r="BV162" s="380" t="str">
        <f t="shared" si="144"/>
        <v/>
      </c>
      <c r="BW162" s="26" t="str">
        <f t="shared" si="144"/>
        <v/>
      </c>
      <c r="BX162" s="378" t="str">
        <f t="shared" si="144"/>
        <v/>
      </c>
      <c r="BY162" s="379" t="str">
        <f t="shared" si="144"/>
        <v/>
      </c>
      <c r="BZ162" s="380" t="str">
        <f t="shared" si="144"/>
        <v/>
      </c>
      <c r="CA162" s="26" t="str">
        <f t="shared" si="144"/>
        <v/>
      </c>
      <c r="CB162" s="378" t="str">
        <f t="shared" si="144"/>
        <v/>
      </c>
      <c r="CC162" s="379" t="str">
        <f t="shared" si="144"/>
        <v/>
      </c>
      <c r="CD162" s="380" t="str">
        <f t="shared" si="144"/>
        <v/>
      </c>
      <c r="CE162" s="26" t="str">
        <f t="shared" si="144"/>
        <v/>
      </c>
    </row>
    <row r="163" spans="1:83" ht="12" customHeight="1">
      <c r="A163" s="362">
        <v>160</v>
      </c>
      <c r="B163" s="21">
        <f>IF(情報!$C161="","",情報!$C161)</f>
        <v>424</v>
      </c>
      <c r="C163" s="22" t="str">
        <f t="shared" si="120"/>
        <v/>
      </c>
      <c r="D163" s="378" t="str">
        <f t="shared" si="137"/>
        <v/>
      </c>
      <c r="E163" s="379" t="str">
        <f t="shared" si="137"/>
        <v/>
      </c>
      <c r="F163" s="380" t="str">
        <f t="shared" si="137"/>
        <v/>
      </c>
      <c r="G163" s="26" t="str">
        <f t="shared" si="137"/>
        <v/>
      </c>
      <c r="H163" s="378" t="str">
        <f t="shared" si="137"/>
        <v/>
      </c>
      <c r="I163" s="379" t="str">
        <f t="shared" si="137"/>
        <v/>
      </c>
      <c r="J163" s="380" t="str">
        <f t="shared" si="137"/>
        <v/>
      </c>
      <c r="K163" s="26" t="str">
        <f t="shared" si="137"/>
        <v/>
      </c>
      <c r="L163" s="378" t="str">
        <f t="shared" si="137"/>
        <v/>
      </c>
      <c r="M163" s="379" t="str">
        <f t="shared" si="137"/>
        <v/>
      </c>
      <c r="N163" s="380" t="str">
        <f t="shared" si="138"/>
        <v/>
      </c>
      <c r="O163" s="26" t="str">
        <f t="shared" si="138"/>
        <v/>
      </c>
      <c r="P163" s="378" t="str">
        <f t="shared" si="138"/>
        <v/>
      </c>
      <c r="Q163" s="379" t="str">
        <f t="shared" si="138"/>
        <v/>
      </c>
      <c r="R163" s="380" t="str">
        <f t="shared" si="138"/>
        <v/>
      </c>
      <c r="S163" s="26" t="str">
        <f t="shared" si="138"/>
        <v/>
      </c>
      <c r="T163" s="378" t="str">
        <f t="shared" si="138"/>
        <v/>
      </c>
      <c r="U163" s="379" t="str">
        <f t="shared" si="138"/>
        <v/>
      </c>
      <c r="V163" s="380" t="str">
        <f t="shared" si="138"/>
        <v/>
      </c>
      <c r="W163" s="26" t="str">
        <f t="shared" si="138"/>
        <v/>
      </c>
      <c r="X163" s="378" t="str">
        <f t="shared" si="139"/>
        <v/>
      </c>
      <c r="Y163" s="379" t="str">
        <f t="shared" si="139"/>
        <v/>
      </c>
      <c r="Z163" s="380" t="str">
        <f t="shared" si="139"/>
        <v/>
      </c>
      <c r="AA163" s="26" t="str">
        <f t="shared" si="139"/>
        <v/>
      </c>
      <c r="AB163" s="378" t="str">
        <f t="shared" si="139"/>
        <v/>
      </c>
      <c r="AC163" s="379" t="str">
        <f t="shared" si="139"/>
        <v/>
      </c>
      <c r="AD163" s="380" t="str">
        <f t="shared" si="139"/>
        <v/>
      </c>
      <c r="AE163" s="26" t="str">
        <f t="shared" si="139"/>
        <v/>
      </c>
      <c r="AF163" s="378" t="str">
        <f t="shared" si="139"/>
        <v/>
      </c>
      <c r="AG163" s="379" t="str">
        <f t="shared" si="139"/>
        <v/>
      </c>
      <c r="AH163" s="380" t="str">
        <f t="shared" si="140"/>
        <v/>
      </c>
      <c r="AI163" s="26" t="str">
        <f t="shared" si="140"/>
        <v/>
      </c>
      <c r="AJ163" s="378" t="str">
        <f t="shared" si="140"/>
        <v/>
      </c>
      <c r="AK163" s="379" t="str">
        <f t="shared" si="140"/>
        <v/>
      </c>
      <c r="AL163" s="380" t="str">
        <f t="shared" si="140"/>
        <v/>
      </c>
      <c r="AM163" s="26" t="str">
        <f t="shared" si="140"/>
        <v/>
      </c>
      <c r="AN163" s="378" t="str">
        <f t="shared" si="140"/>
        <v/>
      </c>
      <c r="AO163" s="379" t="str">
        <f t="shared" si="140"/>
        <v/>
      </c>
      <c r="AP163" s="380" t="str">
        <f t="shared" si="140"/>
        <v/>
      </c>
      <c r="AQ163" s="26" t="str">
        <f t="shared" si="140"/>
        <v/>
      </c>
      <c r="AR163" s="378" t="str">
        <f t="shared" si="141"/>
        <v/>
      </c>
      <c r="AS163" s="379" t="str">
        <f t="shared" si="141"/>
        <v/>
      </c>
      <c r="AT163" s="380" t="str">
        <f t="shared" si="141"/>
        <v/>
      </c>
      <c r="AU163" s="26" t="str">
        <f t="shared" si="141"/>
        <v/>
      </c>
      <c r="AV163" s="378" t="str">
        <f t="shared" si="141"/>
        <v/>
      </c>
      <c r="AW163" s="379" t="str">
        <f t="shared" si="141"/>
        <v/>
      </c>
      <c r="AX163" s="380" t="str">
        <f t="shared" si="141"/>
        <v/>
      </c>
      <c r="AY163" s="26" t="str">
        <f t="shared" si="141"/>
        <v/>
      </c>
      <c r="AZ163" s="378" t="str">
        <f t="shared" si="141"/>
        <v/>
      </c>
      <c r="BA163" s="379" t="str">
        <f t="shared" si="141"/>
        <v/>
      </c>
      <c r="BB163" s="380" t="str">
        <f t="shared" si="142"/>
        <v/>
      </c>
      <c r="BC163" s="26" t="str">
        <f t="shared" si="142"/>
        <v/>
      </c>
      <c r="BD163" s="378" t="str">
        <f t="shared" si="142"/>
        <v/>
      </c>
      <c r="BE163" s="379" t="str">
        <f t="shared" si="142"/>
        <v/>
      </c>
      <c r="BF163" s="380" t="str">
        <f t="shared" si="142"/>
        <v/>
      </c>
      <c r="BG163" s="26" t="str">
        <f t="shared" si="142"/>
        <v/>
      </c>
      <c r="BH163" s="378" t="str">
        <f t="shared" si="142"/>
        <v/>
      </c>
      <c r="BI163" s="379" t="str">
        <f t="shared" si="142"/>
        <v/>
      </c>
      <c r="BJ163" s="380" t="str">
        <f t="shared" si="142"/>
        <v/>
      </c>
      <c r="BK163" s="26" t="str">
        <f t="shared" si="142"/>
        <v/>
      </c>
      <c r="BL163" s="378" t="str">
        <f t="shared" si="143"/>
        <v/>
      </c>
      <c r="BM163" s="379" t="str">
        <f t="shared" si="143"/>
        <v/>
      </c>
      <c r="BN163" s="380" t="str">
        <f t="shared" si="143"/>
        <v/>
      </c>
      <c r="BO163" s="26" t="str">
        <f t="shared" si="143"/>
        <v/>
      </c>
      <c r="BP163" s="378" t="str">
        <f t="shared" si="143"/>
        <v/>
      </c>
      <c r="BQ163" s="379" t="str">
        <f t="shared" si="143"/>
        <v/>
      </c>
      <c r="BR163" s="380" t="str">
        <f t="shared" si="143"/>
        <v/>
      </c>
      <c r="BS163" s="26" t="str">
        <f t="shared" si="143"/>
        <v/>
      </c>
      <c r="BT163" s="378" t="str">
        <f t="shared" si="143"/>
        <v/>
      </c>
      <c r="BU163" s="379" t="str">
        <f t="shared" si="143"/>
        <v/>
      </c>
      <c r="BV163" s="380" t="str">
        <f t="shared" si="144"/>
        <v/>
      </c>
      <c r="BW163" s="26" t="str">
        <f t="shared" si="144"/>
        <v/>
      </c>
      <c r="BX163" s="378" t="str">
        <f t="shared" si="144"/>
        <v/>
      </c>
      <c r="BY163" s="379" t="str">
        <f t="shared" si="144"/>
        <v/>
      </c>
      <c r="BZ163" s="380" t="str">
        <f t="shared" si="144"/>
        <v/>
      </c>
      <c r="CA163" s="26" t="str">
        <f t="shared" si="144"/>
        <v/>
      </c>
      <c r="CB163" s="378" t="str">
        <f t="shared" si="144"/>
        <v/>
      </c>
      <c r="CC163" s="379" t="str">
        <f t="shared" si="144"/>
        <v/>
      </c>
      <c r="CD163" s="380" t="str">
        <f t="shared" si="144"/>
        <v/>
      </c>
      <c r="CE163" s="26" t="str">
        <f t="shared" si="144"/>
        <v/>
      </c>
    </row>
    <row r="164" spans="1:83" ht="12" customHeight="1">
      <c r="A164" s="362">
        <v>161</v>
      </c>
      <c r="B164" s="27">
        <f>IF(情報!$C162="","",情報!$C162)</f>
        <v>425</v>
      </c>
      <c r="C164" s="28" t="str">
        <f t="shared" si="120"/>
        <v/>
      </c>
      <c r="D164" s="384" t="str">
        <f t="shared" si="137"/>
        <v/>
      </c>
      <c r="E164" s="385" t="str">
        <f t="shared" si="137"/>
        <v/>
      </c>
      <c r="F164" s="386" t="str">
        <f t="shared" si="137"/>
        <v/>
      </c>
      <c r="G164" s="32" t="str">
        <f t="shared" si="137"/>
        <v/>
      </c>
      <c r="H164" s="384" t="str">
        <f t="shared" si="137"/>
        <v/>
      </c>
      <c r="I164" s="385" t="str">
        <f t="shared" si="137"/>
        <v/>
      </c>
      <c r="J164" s="386" t="str">
        <f t="shared" si="137"/>
        <v/>
      </c>
      <c r="K164" s="32" t="str">
        <f t="shared" si="137"/>
        <v/>
      </c>
      <c r="L164" s="384" t="str">
        <f t="shared" si="137"/>
        <v/>
      </c>
      <c r="M164" s="385" t="str">
        <f t="shared" si="137"/>
        <v/>
      </c>
      <c r="N164" s="386" t="str">
        <f t="shared" si="138"/>
        <v/>
      </c>
      <c r="O164" s="32" t="str">
        <f t="shared" si="138"/>
        <v/>
      </c>
      <c r="P164" s="384" t="str">
        <f t="shared" si="138"/>
        <v/>
      </c>
      <c r="Q164" s="385" t="str">
        <f t="shared" si="138"/>
        <v/>
      </c>
      <c r="R164" s="386" t="str">
        <f t="shared" si="138"/>
        <v/>
      </c>
      <c r="S164" s="32" t="str">
        <f t="shared" si="138"/>
        <v/>
      </c>
      <c r="T164" s="384" t="str">
        <f t="shared" si="138"/>
        <v/>
      </c>
      <c r="U164" s="385" t="str">
        <f t="shared" si="138"/>
        <v/>
      </c>
      <c r="V164" s="386" t="str">
        <f t="shared" si="138"/>
        <v/>
      </c>
      <c r="W164" s="32" t="str">
        <f t="shared" si="138"/>
        <v/>
      </c>
      <c r="X164" s="384" t="str">
        <f t="shared" si="139"/>
        <v/>
      </c>
      <c r="Y164" s="385" t="str">
        <f t="shared" si="139"/>
        <v/>
      </c>
      <c r="Z164" s="386" t="str">
        <f t="shared" si="139"/>
        <v/>
      </c>
      <c r="AA164" s="32" t="str">
        <f t="shared" si="139"/>
        <v/>
      </c>
      <c r="AB164" s="384" t="str">
        <f t="shared" si="139"/>
        <v/>
      </c>
      <c r="AC164" s="385" t="str">
        <f t="shared" si="139"/>
        <v/>
      </c>
      <c r="AD164" s="386" t="str">
        <f t="shared" si="139"/>
        <v/>
      </c>
      <c r="AE164" s="32" t="str">
        <f t="shared" si="139"/>
        <v/>
      </c>
      <c r="AF164" s="384" t="str">
        <f t="shared" si="139"/>
        <v/>
      </c>
      <c r="AG164" s="385" t="str">
        <f t="shared" si="139"/>
        <v/>
      </c>
      <c r="AH164" s="386" t="str">
        <f t="shared" si="140"/>
        <v/>
      </c>
      <c r="AI164" s="32" t="str">
        <f t="shared" si="140"/>
        <v/>
      </c>
      <c r="AJ164" s="384" t="str">
        <f t="shared" si="140"/>
        <v/>
      </c>
      <c r="AK164" s="385" t="str">
        <f t="shared" si="140"/>
        <v/>
      </c>
      <c r="AL164" s="386" t="str">
        <f t="shared" si="140"/>
        <v/>
      </c>
      <c r="AM164" s="32" t="str">
        <f t="shared" si="140"/>
        <v/>
      </c>
      <c r="AN164" s="384" t="str">
        <f t="shared" si="140"/>
        <v/>
      </c>
      <c r="AO164" s="385" t="str">
        <f t="shared" si="140"/>
        <v/>
      </c>
      <c r="AP164" s="386" t="str">
        <f t="shared" si="140"/>
        <v/>
      </c>
      <c r="AQ164" s="32" t="str">
        <f t="shared" si="140"/>
        <v/>
      </c>
      <c r="AR164" s="384" t="str">
        <f t="shared" si="141"/>
        <v/>
      </c>
      <c r="AS164" s="385" t="str">
        <f t="shared" si="141"/>
        <v/>
      </c>
      <c r="AT164" s="386" t="str">
        <f t="shared" si="141"/>
        <v/>
      </c>
      <c r="AU164" s="32" t="str">
        <f t="shared" si="141"/>
        <v/>
      </c>
      <c r="AV164" s="384" t="str">
        <f t="shared" si="141"/>
        <v/>
      </c>
      <c r="AW164" s="385" t="str">
        <f t="shared" si="141"/>
        <v/>
      </c>
      <c r="AX164" s="386" t="str">
        <f t="shared" si="141"/>
        <v/>
      </c>
      <c r="AY164" s="32" t="str">
        <f t="shared" si="141"/>
        <v/>
      </c>
      <c r="AZ164" s="384" t="str">
        <f t="shared" si="141"/>
        <v/>
      </c>
      <c r="BA164" s="385" t="str">
        <f t="shared" si="141"/>
        <v/>
      </c>
      <c r="BB164" s="386" t="str">
        <f t="shared" si="142"/>
        <v/>
      </c>
      <c r="BC164" s="32" t="str">
        <f t="shared" si="142"/>
        <v/>
      </c>
      <c r="BD164" s="384" t="str">
        <f t="shared" si="142"/>
        <v/>
      </c>
      <c r="BE164" s="385" t="str">
        <f t="shared" si="142"/>
        <v/>
      </c>
      <c r="BF164" s="386" t="str">
        <f t="shared" si="142"/>
        <v/>
      </c>
      <c r="BG164" s="32" t="str">
        <f t="shared" si="142"/>
        <v/>
      </c>
      <c r="BH164" s="384" t="str">
        <f t="shared" si="142"/>
        <v/>
      </c>
      <c r="BI164" s="385" t="str">
        <f t="shared" si="142"/>
        <v/>
      </c>
      <c r="BJ164" s="386" t="str">
        <f t="shared" si="142"/>
        <v/>
      </c>
      <c r="BK164" s="32" t="str">
        <f t="shared" si="142"/>
        <v/>
      </c>
      <c r="BL164" s="384" t="str">
        <f t="shared" si="143"/>
        <v/>
      </c>
      <c r="BM164" s="385" t="str">
        <f t="shared" si="143"/>
        <v/>
      </c>
      <c r="BN164" s="386" t="str">
        <f t="shared" si="143"/>
        <v/>
      </c>
      <c r="BO164" s="32" t="str">
        <f t="shared" si="143"/>
        <v/>
      </c>
      <c r="BP164" s="384" t="str">
        <f t="shared" si="143"/>
        <v/>
      </c>
      <c r="BQ164" s="385" t="str">
        <f t="shared" si="143"/>
        <v/>
      </c>
      <c r="BR164" s="386" t="str">
        <f t="shared" si="143"/>
        <v/>
      </c>
      <c r="BS164" s="32" t="str">
        <f t="shared" si="143"/>
        <v/>
      </c>
      <c r="BT164" s="384" t="str">
        <f t="shared" si="143"/>
        <v/>
      </c>
      <c r="BU164" s="385" t="str">
        <f t="shared" si="143"/>
        <v/>
      </c>
      <c r="BV164" s="386" t="str">
        <f t="shared" si="144"/>
        <v/>
      </c>
      <c r="BW164" s="32" t="str">
        <f t="shared" si="144"/>
        <v/>
      </c>
      <c r="BX164" s="384" t="str">
        <f t="shared" si="144"/>
        <v/>
      </c>
      <c r="BY164" s="385" t="str">
        <f t="shared" si="144"/>
        <v/>
      </c>
      <c r="BZ164" s="386" t="str">
        <f t="shared" si="144"/>
        <v/>
      </c>
      <c r="CA164" s="32" t="str">
        <f t="shared" si="144"/>
        <v/>
      </c>
      <c r="CB164" s="384" t="str">
        <f t="shared" si="144"/>
        <v/>
      </c>
      <c r="CC164" s="385" t="str">
        <f t="shared" si="144"/>
        <v/>
      </c>
      <c r="CD164" s="386" t="str">
        <f t="shared" si="144"/>
        <v/>
      </c>
      <c r="CE164" s="32" t="str">
        <f t="shared" si="144"/>
        <v/>
      </c>
    </row>
    <row r="165" spans="1:83" ht="12" customHeight="1">
      <c r="A165" s="362">
        <v>162</v>
      </c>
      <c r="B165" s="33">
        <f>IF(情報!$C163="","",情報!$C163)</f>
        <v>426</v>
      </c>
      <c r="C165" s="34" t="str">
        <f t="shared" ref="C165:C184" si="145">IF(ISERROR(VLOOKUP($B165,名列,2,FALSE)&amp;""),"",VLOOKUP($B165,名列,2,FALSE)&amp;"")</f>
        <v/>
      </c>
      <c r="D165" s="390" t="str">
        <f t="shared" ref="D165:M174" si="146">IF(VLOOKUP($B165,テ定期,D$1,FALSE)="","",VLOOKUP($B165,テ定期,D$1,FALSE))</f>
        <v/>
      </c>
      <c r="E165" s="391" t="str">
        <f t="shared" si="146"/>
        <v/>
      </c>
      <c r="F165" s="392" t="str">
        <f t="shared" si="146"/>
        <v/>
      </c>
      <c r="G165" s="38" t="str">
        <f t="shared" si="146"/>
        <v/>
      </c>
      <c r="H165" s="390" t="str">
        <f t="shared" si="146"/>
        <v/>
      </c>
      <c r="I165" s="391" t="str">
        <f t="shared" si="146"/>
        <v/>
      </c>
      <c r="J165" s="392" t="str">
        <f t="shared" si="146"/>
        <v/>
      </c>
      <c r="K165" s="38" t="str">
        <f t="shared" si="146"/>
        <v/>
      </c>
      <c r="L165" s="390" t="str">
        <f t="shared" si="146"/>
        <v/>
      </c>
      <c r="M165" s="391" t="str">
        <f t="shared" si="146"/>
        <v/>
      </c>
      <c r="N165" s="392" t="str">
        <f t="shared" ref="N165:W174" si="147">IF(VLOOKUP($B165,テ定期,N$1,FALSE)="","",VLOOKUP($B165,テ定期,N$1,FALSE))</f>
        <v/>
      </c>
      <c r="O165" s="38" t="str">
        <f t="shared" si="147"/>
        <v/>
      </c>
      <c r="P165" s="390" t="str">
        <f t="shared" si="147"/>
        <v/>
      </c>
      <c r="Q165" s="391" t="str">
        <f t="shared" si="147"/>
        <v/>
      </c>
      <c r="R165" s="392" t="str">
        <f t="shared" si="147"/>
        <v/>
      </c>
      <c r="S165" s="38" t="str">
        <f t="shared" si="147"/>
        <v/>
      </c>
      <c r="T165" s="390" t="str">
        <f t="shared" si="147"/>
        <v/>
      </c>
      <c r="U165" s="391" t="str">
        <f t="shared" si="147"/>
        <v/>
      </c>
      <c r="V165" s="392" t="str">
        <f t="shared" si="147"/>
        <v/>
      </c>
      <c r="W165" s="38" t="str">
        <f t="shared" si="147"/>
        <v/>
      </c>
      <c r="X165" s="390" t="str">
        <f t="shared" ref="X165:AG174" si="148">IF(VLOOKUP($B165,テ実力,X$1,FALSE)="","",VLOOKUP($B165,テ実力,X$1,FALSE))</f>
        <v/>
      </c>
      <c r="Y165" s="391" t="str">
        <f t="shared" si="148"/>
        <v/>
      </c>
      <c r="Z165" s="392" t="str">
        <f t="shared" si="148"/>
        <v/>
      </c>
      <c r="AA165" s="38" t="str">
        <f t="shared" si="148"/>
        <v/>
      </c>
      <c r="AB165" s="390" t="str">
        <f t="shared" si="148"/>
        <v/>
      </c>
      <c r="AC165" s="391" t="str">
        <f t="shared" si="148"/>
        <v/>
      </c>
      <c r="AD165" s="392" t="str">
        <f t="shared" si="148"/>
        <v/>
      </c>
      <c r="AE165" s="38" t="str">
        <f t="shared" si="148"/>
        <v/>
      </c>
      <c r="AF165" s="390" t="str">
        <f t="shared" si="148"/>
        <v/>
      </c>
      <c r="AG165" s="391" t="str">
        <f t="shared" si="148"/>
        <v/>
      </c>
      <c r="AH165" s="392" t="str">
        <f t="shared" ref="AH165:AQ174" si="149">IF(VLOOKUP($B165,テ実力,AH$1,FALSE)="","",VLOOKUP($B165,テ実力,AH$1,FALSE))</f>
        <v/>
      </c>
      <c r="AI165" s="38" t="str">
        <f t="shared" si="149"/>
        <v/>
      </c>
      <c r="AJ165" s="390" t="str">
        <f t="shared" si="149"/>
        <v/>
      </c>
      <c r="AK165" s="391" t="str">
        <f t="shared" si="149"/>
        <v/>
      </c>
      <c r="AL165" s="392" t="str">
        <f t="shared" si="149"/>
        <v/>
      </c>
      <c r="AM165" s="38" t="str">
        <f t="shared" si="149"/>
        <v/>
      </c>
      <c r="AN165" s="390" t="str">
        <f t="shared" si="149"/>
        <v/>
      </c>
      <c r="AO165" s="391" t="str">
        <f t="shared" si="149"/>
        <v/>
      </c>
      <c r="AP165" s="392" t="str">
        <f t="shared" si="149"/>
        <v/>
      </c>
      <c r="AQ165" s="38" t="str">
        <f t="shared" si="149"/>
        <v/>
      </c>
      <c r="AR165" s="390" t="str">
        <f t="shared" ref="AR165:BA174" si="150">IF(VLOOKUP($B165,テ課題,AR$1,FALSE)="","",VLOOKUP($B165,テ課題,AR$1,FALSE))</f>
        <v/>
      </c>
      <c r="AS165" s="391" t="str">
        <f t="shared" si="150"/>
        <v/>
      </c>
      <c r="AT165" s="392" t="str">
        <f t="shared" si="150"/>
        <v/>
      </c>
      <c r="AU165" s="38" t="str">
        <f t="shared" si="150"/>
        <v/>
      </c>
      <c r="AV165" s="390" t="str">
        <f t="shared" si="150"/>
        <v/>
      </c>
      <c r="AW165" s="391" t="str">
        <f t="shared" si="150"/>
        <v/>
      </c>
      <c r="AX165" s="392" t="str">
        <f t="shared" si="150"/>
        <v/>
      </c>
      <c r="AY165" s="38" t="str">
        <f t="shared" si="150"/>
        <v/>
      </c>
      <c r="AZ165" s="390" t="str">
        <f t="shared" si="150"/>
        <v/>
      </c>
      <c r="BA165" s="391" t="str">
        <f t="shared" si="150"/>
        <v/>
      </c>
      <c r="BB165" s="392" t="str">
        <f t="shared" ref="BB165:BK174" si="151">IF(VLOOKUP($B165,テ課題,BB$1,FALSE)="","",VLOOKUP($B165,テ課題,BB$1,FALSE))</f>
        <v/>
      </c>
      <c r="BC165" s="38" t="str">
        <f t="shared" si="151"/>
        <v/>
      </c>
      <c r="BD165" s="390" t="str">
        <f t="shared" si="151"/>
        <v/>
      </c>
      <c r="BE165" s="391" t="str">
        <f t="shared" si="151"/>
        <v/>
      </c>
      <c r="BF165" s="392" t="str">
        <f t="shared" si="151"/>
        <v/>
      </c>
      <c r="BG165" s="38" t="str">
        <f t="shared" si="151"/>
        <v/>
      </c>
      <c r="BH165" s="390" t="str">
        <f t="shared" si="151"/>
        <v/>
      </c>
      <c r="BI165" s="391" t="str">
        <f t="shared" si="151"/>
        <v/>
      </c>
      <c r="BJ165" s="392" t="str">
        <f t="shared" si="151"/>
        <v/>
      </c>
      <c r="BK165" s="38" t="str">
        <f t="shared" si="151"/>
        <v/>
      </c>
      <c r="BL165" s="390" t="str">
        <f t="shared" ref="BL165:BU174" si="152">IF(VLOOKUP($B165,テ課題,BL$1,FALSE)="","",VLOOKUP($B165,テ課題,BL$1,FALSE))</f>
        <v/>
      </c>
      <c r="BM165" s="391" t="str">
        <f t="shared" si="152"/>
        <v/>
      </c>
      <c r="BN165" s="392" t="str">
        <f t="shared" si="152"/>
        <v/>
      </c>
      <c r="BO165" s="38" t="str">
        <f t="shared" si="152"/>
        <v/>
      </c>
      <c r="BP165" s="390" t="str">
        <f t="shared" si="152"/>
        <v/>
      </c>
      <c r="BQ165" s="391" t="str">
        <f t="shared" si="152"/>
        <v/>
      </c>
      <c r="BR165" s="392" t="str">
        <f t="shared" si="152"/>
        <v/>
      </c>
      <c r="BS165" s="38" t="str">
        <f t="shared" si="152"/>
        <v/>
      </c>
      <c r="BT165" s="390" t="str">
        <f t="shared" si="152"/>
        <v/>
      </c>
      <c r="BU165" s="391" t="str">
        <f t="shared" si="152"/>
        <v/>
      </c>
      <c r="BV165" s="392" t="str">
        <f t="shared" ref="BV165:CE174" si="153">IF(VLOOKUP($B165,テ課題,BV$1,FALSE)="","",VLOOKUP($B165,テ課題,BV$1,FALSE))</f>
        <v/>
      </c>
      <c r="BW165" s="38" t="str">
        <f t="shared" si="153"/>
        <v/>
      </c>
      <c r="BX165" s="390" t="str">
        <f t="shared" si="153"/>
        <v/>
      </c>
      <c r="BY165" s="391" t="str">
        <f t="shared" si="153"/>
        <v/>
      </c>
      <c r="BZ165" s="392" t="str">
        <f t="shared" si="153"/>
        <v/>
      </c>
      <c r="CA165" s="38" t="str">
        <f t="shared" si="153"/>
        <v/>
      </c>
      <c r="CB165" s="390" t="str">
        <f t="shared" si="153"/>
        <v/>
      </c>
      <c r="CC165" s="391" t="str">
        <f t="shared" si="153"/>
        <v/>
      </c>
      <c r="CD165" s="392" t="str">
        <f t="shared" si="153"/>
        <v/>
      </c>
      <c r="CE165" s="38" t="str">
        <f t="shared" si="153"/>
        <v/>
      </c>
    </row>
    <row r="166" spans="1:83" ht="12" customHeight="1">
      <c r="A166" s="362">
        <v>163</v>
      </c>
      <c r="B166" s="21">
        <f>IF(情報!$C164="","",情報!$C164)</f>
        <v>427</v>
      </c>
      <c r="C166" s="22" t="str">
        <f t="shared" si="145"/>
        <v/>
      </c>
      <c r="D166" s="378" t="str">
        <f t="shared" si="146"/>
        <v/>
      </c>
      <c r="E166" s="379" t="str">
        <f t="shared" si="146"/>
        <v/>
      </c>
      <c r="F166" s="380" t="str">
        <f t="shared" si="146"/>
        <v/>
      </c>
      <c r="G166" s="26" t="str">
        <f t="shared" si="146"/>
        <v/>
      </c>
      <c r="H166" s="378" t="str">
        <f t="shared" si="146"/>
        <v/>
      </c>
      <c r="I166" s="379" t="str">
        <f t="shared" si="146"/>
        <v/>
      </c>
      <c r="J166" s="380" t="str">
        <f t="shared" si="146"/>
        <v/>
      </c>
      <c r="K166" s="26" t="str">
        <f t="shared" si="146"/>
        <v/>
      </c>
      <c r="L166" s="378" t="str">
        <f t="shared" si="146"/>
        <v/>
      </c>
      <c r="M166" s="379" t="str">
        <f t="shared" si="146"/>
        <v/>
      </c>
      <c r="N166" s="380" t="str">
        <f t="shared" si="147"/>
        <v/>
      </c>
      <c r="O166" s="26" t="str">
        <f t="shared" si="147"/>
        <v/>
      </c>
      <c r="P166" s="378" t="str">
        <f t="shared" si="147"/>
        <v/>
      </c>
      <c r="Q166" s="379" t="str">
        <f t="shared" si="147"/>
        <v/>
      </c>
      <c r="R166" s="380" t="str">
        <f t="shared" si="147"/>
        <v/>
      </c>
      <c r="S166" s="26" t="str">
        <f t="shared" si="147"/>
        <v/>
      </c>
      <c r="T166" s="378" t="str">
        <f t="shared" si="147"/>
        <v/>
      </c>
      <c r="U166" s="379" t="str">
        <f t="shared" si="147"/>
        <v/>
      </c>
      <c r="V166" s="380" t="str">
        <f t="shared" si="147"/>
        <v/>
      </c>
      <c r="W166" s="26" t="str">
        <f t="shared" si="147"/>
        <v/>
      </c>
      <c r="X166" s="378" t="str">
        <f t="shared" si="148"/>
        <v/>
      </c>
      <c r="Y166" s="379" t="str">
        <f t="shared" si="148"/>
        <v/>
      </c>
      <c r="Z166" s="380" t="str">
        <f t="shared" si="148"/>
        <v/>
      </c>
      <c r="AA166" s="26" t="str">
        <f t="shared" si="148"/>
        <v/>
      </c>
      <c r="AB166" s="378" t="str">
        <f t="shared" si="148"/>
        <v/>
      </c>
      <c r="AC166" s="379" t="str">
        <f t="shared" si="148"/>
        <v/>
      </c>
      <c r="AD166" s="380" t="str">
        <f t="shared" si="148"/>
        <v/>
      </c>
      <c r="AE166" s="26" t="str">
        <f t="shared" si="148"/>
        <v/>
      </c>
      <c r="AF166" s="378" t="str">
        <f t="shared" si="148"/>
        <v/>
      </c>
      <c r="AG166" s="379" t="str">
        <f t="shared" si="148"/>
        <v/>
      </c>
      <c r="AH166" s="380" t="str">
        <f t="shared" si="149"/>
        <v/>
      </c>
      <c r="AI166" s="26" t="str">
        <f t="shared" si="149"/>
        <v/>
      </c>
      <c r="AJ166" s="378" t="str">
        <f t="shared" si="149"/>
        <v/>
      </c>
      <c r="AK166" s="379" t="str">
        <f t="shared" si="149"/>
        <v/>
      </c>
      <c r="AL166" s="380" t="str">
        <f t="shared" si="149"/>
        <v/>
      </c>
      <c r="AM166" s="26" t="str">
        <f t="shared" si="149"/>
        <v/>
      </c>
      <c r="AN166" s="378" t="str">
        <f t="shared" si="149"/>
        <v/>
      </c>
      <c r="AO166" s="379" t="str">
        <f t="shared" si="149"/>
        <v/>
      </c>
      <c r="AP166" s="380" t="str">
        <f t="shared" si="149"/>
        <v/>
      </c>
      <c r="AQ166" s="26" t="str">
        <f t="shared" si="149"/>
        <v/>
      </c>
      <c r="AR166" s="378" t="str">
        <f t="shared" si="150"/>
        <v/>
      </c>
      <c r="AS166" s="379" t="str">
        <f t="shared" si="150"/>
        <v/>
      </c>
      <c r="AT166" s="380" t="str">
        <f t="shared" si="150"/>
        <v/>
      </c>
      <c r="AU166" s="26" t="str">
        <f t="shared" si="150"/>
        <v/>
      </c>
      <c r="AV166" s="378" t="str">
        <f t="shared" si="150"/>
        <v/>
      </c>
      <c r="AW166" s="379" t="str">
        <f t="shared" si="150"/>
        <v/>
      </c>
      <c r="AX166" s="380" t="str">
        <f t="shared" si="150"/>
        <v/>
      </c>
      <c r="AY166" s="26" t="str">
        <f t="shared" si="150"/>
        <v/>
      </c>
      <c r="AZ166" s="378" t="str">
        <f t="shared" si="150"/>
        <v/>
      </c>
      <c r="BA166" s="379" t="str">
        <f t="shared" si="150"/>
        <v/>
      </c>
      <c r="BB166" s="380" t="str">
        <f t="shared" si="151"/>
        <v/>
      </c>
      <c r="BC166" s="26" t="str">
        <f t="shared" si="151"/>
        <v/>
      </c>
      <c r="BD166" s="378" t="str">
        <f t="shared" si="151"/>
        <v/>
      </c>
      <c r="BE166" s="379" t="str">
        <f t="shared" si="151"/>
        <v/>
      </c>
      <c r="BF166" s="380" t="str">
        <f t="shared" si="151"/>
        <v/>
      </c>
      <c r="BG166" s="26" t="str">
        <f t="shared" si="151"/>
        <v/>
      </c>
      <c r="BH166" s="378" t="str">
        <f t="shared" si="151"/>
        <v/>
      </c>
      <c r="BI166" s="379" t="str">
        <f t="shared" si="151"/>
        <v/>
      </c>
      <c r="BJ166" s="380" t="str">
        <f t="shared" si="151"/>
        <v/>
      </c>
      <c r="BK166" s="26" t="str">
        <f t="shared" si="151"/>
        <v/>
      </c>
      <c r="BL166" s="378" t="str">
        <f t="shared" si="152"/>
        <v/>
      </c>
      <c r="BM166" s="379" t="str">
        <f t="shared" si="152"/>
        <v/>
      </c>
      <c r="BN166" s="380" t="str">
        <f t="shared" si="152"/>
        <v/>
      </c>
      <c r="BO166" s="26" t="str">
        <f t="shared" si="152"/>
        <v/>
      </c>
      <c r="BP166" s="378" t="str">
        <f t="shared" si="152"/>
        <v/>
      </c>
      <c r="BQ166" s="379" t="str">
        <f t="shared" si="152"/>
        <v/>
      </c>
      <c r="BR166" s="380" t="str">
        <f t="shared" si="152"/>
        <v/>
      </c>
      <c r="BS166" s="26" t="str">
        <f t="shared" si="152"/>
        <v/>
      </c>
      <c r="BT166" s="378" t="str">
        <f t="shared" si="152"/>
        <v/>
      </c>
      <c r="BU166" s="379" t="str">
        <f t="shared" si="152"/>
        <v/>
      </c>
      <c r="BV166" s="380" t="str">
        <f t="shared" si="153"/>
        <v/>
      </c>
      <c r="BW166" s="26" t="str">
        <f t="shared" si="153"/>
        <v/>
      </c>
      <c r="BX166" s="378" t="str">
        <f t="shared" si="153"/>
        <v/>
      </c>
      <c r="BY166" s="379" t="str">
        <f t="shared" si="153"/>
        <v/>
      </c>
      <c r="BZ166" s="380" t="str">
        <f t="shared" si="153"/>
        <v/>
      </c>
      <c r="CA166" s="26" t="str">
        <f t="shared" si="153"/>
        <v/>
      </c>
      <c r="CB166" s="378" t="str">
        <f t="shared" si="153"/>
        <v/>
      </c>
      <c r="CC166" s="379" t="str">
        <f t="shared" si="153"/>
        <v/>
      </c>
      <c r="CD166" s="380" t="str">
        <f t="shared" si="153"/>
        <v/>
      </c>
      <c r="CE166" s="26" t="str">
        <f t="shared" si="153"/>
        <v/>
      </c>
    </row>
    <row r="167" spans="1:83" ht="12" customHeight="1">
      <c r="A167" s="362">
        <v>164</v>
      </c>
      <c r="B167" s="21">
        <f>IF(情報!$C165="","",情報!$C165)</f>
        <v>428</v>
      </c>
      <c r="C167" s="22" t="str">
        <f t="shared" si="145"/>
        <v/>
      </c>
      <c r="D167" s="378" t="str">
        <f t="shared" si="146"/>
        <v/>
      </c>
      <c r="E167" s="379" t="str">
        <f t="shared" si="146"/>
        <v/>
      </c>
      <c r="F167" s="380" t="str">
        <f t="shared" si="146"/>
        <v/>
      </c>
      <c r="G167" s="26" t="str">
        <f t="shared" si="146"/>
        <v/>
      </c>
      <c r="H167" s="378" t="str">
        <f t="shared" si="146"/>
        <v/>
      </c>
      <c r="I167" s="379" t="str">
        <f t="shared" si="146"/>
        <v/>
      </c>
      <c r="J167" s="380" t="str">
        <f t="shared" si="146"/>
        <v/>
      </c>
      <c r="K167" s="26" t="str">
        <f t="shared" si="146"/>
        <v/>
      </c>
      <c r="L167" s="378" t="str">
        <f t="shared" si="146"/>
        <v/>
      </c>
      <c r="M167" s="379" t="str">
        <f t="shared" si="146"/>
        <v/>
      </c>
      <c r="N167" s="380" t="str">
        <f t="shared" si="147"/>
        <v/>
      </c>
      <c r="O167" s="26" t="str">
        <f t="shared" si="147"/>
        <v/>
      </c>
      <c r="P167" s="378" t="str">
        <f t="shared" si="147"/>
        <v/>
      </c>
      <c r="Q167" s="379" t="str">
        <f t="shared" si="147"/>
        <v/>
      </c>
      <c r="R167" s="380" t="str">
        <f t="shared" si="147"/>
        <v/>
      </c>
      <c r="S167" s="26" t="str">
        <f t="shared" si="147"/>
        <v/>
      </c>
      <c r="T167" s="378" t="str">
        <f t="shared" si="147"/>
        <v/>
      </c>
      <c r="U167" s="379" t="str">
        <f t="shared" si="147"/>
        <v/>
      </c>
      <c r="V167" s="380" t="str">
        <f t="shared" si="147"/>
        <v/>
      </c>
      <c r="W167" s="26" t="str">
        <f t="shared" si="147"/>
        <v/>
      </c>
      <c r="X167" s="378" t="str">
        <f t="shared" si="148"/>
        <v/>
      </c>
      <c r="Y167" s="379" t="str">
        <f t="shared" si="148"/>
        <v/>
      </c>
      <c r="Z167" s="380" t="str">
        <f t="shared" si="148"/>
        <v/>
      </c>
      <c r="AA167" s="26" t="str">
        <f t="shared" si="148"/>
        <v/>
      </c>
      <c r="AB167" s="378" t="str">
        <f t="shared" si="148"/>
        <v/>
      </c>
      <c r="AC167" s="379" t="str">
        <f t="shared" si="148"/>
        <v/>
      </c>
      <c r="AD167" s="380" t="str">
        <f t="shared" si="148"/>
        <v/>
      </c>
      <c r="AE167" s="26" t="str">
        <f t="shared" si="148"/>
        <v/>
      </c>
      <c r="AF167" s="378" t="str">
        <f t="shared" si="148"/>
        <v/>
      </c>
      <c r="AG167" s="379" t="str">
        <f t="shared" si="148"/>
        <v/>
      </c>
      <c r="AH167" s="380" t="str">
        <f t="shared" si="149"/>
        <v/>
      </c>
      <c r="AI167" s="26" t="str">
        <f t="shared" si="149"/>
        <v/>
      </c>
      <c r="AJ167" s="378" t="str">
        <f t="shared" si="149"/>
        <v/>
      </c>
      <c r="AK167" s="379" t="str">
        <f t="shared" si="149"/>
        <v/>
      </c>
      <c r="AL167" s="380" t="str">
        <f t="shared" si="149"/>
        <v/>
      </c>
      <c r="AM167" s="26" t="str">
        <f t="shared" si="149"/>
        <v/>
      </c>
      <c r="AN167" s="378" t="str">
        <f t="shared" si="149"/>
        <v/>
      </c>
      <c r="AO167" s="379" t="str">
        <f t="shared" si="149"/>
        <v/>
      </c>
      <c r="AP167" s="380" t="str">
        <f t="shared" si="149"/>
        <v/>
      </c>
      <c r="AQ167" s="26" t="str">
        <f t="shared" si="149"/>
        <v/>
      </c>
      <c r="AR167" s="378" t="str">
        <f t="shared" si="150"/>
        <v/>
      </c>
      <c r="AS167" s="379" t="str">
        <f t="shared" si="150"/>
        <v/>
      </c>
      <c r="AT167" s="380" t="str">
        <f t="shared" si="150"/>
        <v/>
      </c>
      <c r="AU167" s="26" t="str">
        <f t="shared" si="150"/>
        <v/>
      </c>
      <c r="AV167" s="378" t="str">
        <f t="shared" si="150"/>
        <v/>
      </c>
      <c r="AW167" s="379" t="str">
        <f t="shared" si="150"/>
        <v/>
      </c>
      <c r="AX167" s="380" t="str">
        <f t="shared" si="150"/>
        <v/>
      </c>
      <c r="AY167" s="26" t="str">
        <f t="shared" si="150"/>
        <v/>
      </c>
      <c r="AZ167" s="378" t="str">
        <f t="shared" si="150"/>
        <v/>
      </c>
      <c r="BA167" s="379" t="str">
        <f t="shared" si="150"/>
        <v/>
      </c>
      <c r="BB167" s="380" t="str">
        <f t="shared" si="151"/>
        <v/>
      </c>
      <c r="BC167" s="26" t="str">
        <f t="shared" si="151"/>
        <v/>
      </c>
      <c r="BD167" s="378" t="str">
        <f t="shared" si="151"/>
        <v/>
      </c>
      <c r="BE167" s="379" t="str">
        <f t="shared" si="151"/>
        <v/>
      </c>
      <c r="BF167" s="380" t="str">
        <f t="shared" si="151"/>
        <v/>
      </c>
      <c r="BG167" s="26" t="str">
        <f t="shared" si="151"/>
        <v/>
      </c>
      <c r="BH167" s="378" t="str">
        <f t="shared" si="151"/>
        <v/>
      </c>
      <c r="BI167" s="379" t="str">
        <f t="shared" si="151"/>
        <v/>
      </c>
      <c r="BJ167" s="380" t="str">
        <f t="shared" si="151"/>
        <v/>
      </c>
      <c r="BK167" s="26" t="str">
        <f t="shared" si="151"/>
        <v/>
      </c>
      <c r="BL167" s="378" t="str">
        <f t="shared" si="152"/>
        <v/>
      </c>
      <c r="BM167" s="379" t="str">
        <f t="shared" si="152"/>
        <v/>
      </c>
      <c r="BN167" s="380" t="str">
        <f t="shared" si="152"/>
        <v/>
      </c>
      <c r="BO167" s="26" t="str">
        <f t="shared" si="152"/>
        <v/>
      </c>
      <c r="BP167" s="378" t="str">
        <f t="shared" si="152"/>
        <v/>
      </c>
      <c r="BQ167" s="379" t="str">
        <f t="shared" si="152"/>
        <v/>
      </c>
      <c r="BR167" s="380" t="str">
        <f t="shared" si="152"/>
        <v/>
      </c>
      <c r="BS167" s="26" t="str">
        <f t="shared" si="152"/>
        <v/>
      </c>
      <c r="BT167" s="378" t="str">
        <f t="shared" si="152"/>
        <v/>
      </c>
      <c r="BU167" s="379" t="str">
        <f t="shared" si="152"/>
        <v/>
      </c>
      <c r="BV167" s="380" t="str">
        <f t="shared" si="153"/>
        <v/>
      </c>
      <c r="BW167" s="26" t="str">
        <f t="shared" si="153"/>
        <v/>
      </c>
      <c r="BX167" s="378" t="str">
        <f t="shared" si="153"/>
        <v/>
      </c>
      <c r="BY167" s="379" t="str">
        <f t="shared" si="153"/>
        <v/>
      </c>
      <c r="BZ167" s="380" t="str">
        <f t="shared" si="153"/>
        <v/>
      </c>
      <c r="CA167" s="26" t="str">
        <f t="shared" si="153"/>
        <v/>
      </c>
      <c r="CB167" s="378" t="str">
        <f t="shared" si="153"/>
        <v/>
      </c>
      <c r="CC167" s="379" t="str">
        <f t="shared" si="153"/>
        <v/>
      </c>
      <c r="CD167" s="380" t="str">
        <f t="shared" si="153"/>
        <v/>
      </c>
      <c r="CE167" s="26" t="str">
        <f t="shared" si="153"/>
        <v/>
      </c>
    </row>
    <row r="168" spans="1:83" ht="12" customHeight="1">
      <c r="A168" s="362">
        <v>165</v>
      </c>
      <c r="B168" s="21">
        <f>IF(情報!$C166="","",情報!$C166)</f>
        <v>429</v>
      </c>
      <c r="C168" s="22" t="str">
        <f t="shared" si="145"/>
        <v/>
      </c>
      <c r="D168" s="378" t="str">
        <f t="shared" si="146"/>
        <v/>
      </c>
      <c r="E168" s="379" t="str">
        <f t="shared" si="146"/>
        <v/>
      </c>
      <c r="F168" s="380" t="str">
        <f t="shared" si="146"/>
        <v/>
      </c>
      <c r="G168" s="26" t="str">
        <f t="shared" si="146"/>
        <v/>
      </c>
      <c r="H168" s="378" t="str">
        <f t="shared" si="146"/>
        <v/>
      </c>
      <c r="I168" s="379" t="str">
        <f t="shared" si="146"/>
        <v/>
      </c>
      <c r="J168" s="380" t="str">
        <f t="shared" si="146"/>
        <v/>
      </c>
      <c r="K168" s="26" t="str">
        <f t="shared" si="146"/>
        <v/>
      </c>
      <c r="L168" s="378" t="str">
        <f t="shared" si="146"/>
        <v/>
      </c>
      <c r="M168" s="379" t="str">
        <f t="shared" si="146"/>
        <v/>
      </c>
      <c r="N168" s="380" t="str">
        <f t="shared" si="147"/>
        <v/>
      </c>
      <c r="O168" s="26" t="str">
        <f t="shared" si="147"/>
        <v/>
      </c>
      <c r="P168" s="378" t="str">
        <f t="shared" si="147"/>
        <v/>
      </c>
      <c r="Q168" s="379" t="str">
        <f t="shared" si="147"/>
        <v/>
      </c>
      <c r="R168" s="380" t="str">
        <f t="shared" si="147"/>
        <v/>
      </c>
      <c r="S168" s="26" t="str">
        <f t="shared" si="147"/>
        <v/>
      </c>
      <c r="T168" s="378" t="str">
        <f t="shared" si="147"/>
        <v/>
      </c>
      <c r="U168" s="379" t="str">
        <f t="shared" si="147"/>
        <v/>
      </c>
      <c r="V168" s="380" t="str">
        <f t="shared" si="147"/>
        <v/>
      </c>
      <c r="W168" s="26" t="str">
        <f t="shared" si="147"/>
        <v/>
      </c>
      <c r="X168" s="378" t="str">
        <f t="shared" si="148"/>
        <v/>
      </c>
      <c r="Y168" s="379" t="str">
        <f t="shared" si="148"/>
        <v/>
      </c>
      <c r="Z168" s="380" t="str">
        <f t="shared" si="148"/>
        <v/>
      </c>
      <c r="AA168" s="26" t="str">
        <f t="shared" si="148"/>
        <v/>
      </c>
      <c r="AB168" s="378" t="str">
        <f t="shared" si="148"/>
        <v/>
      </c>
      <c r="AC168" s="379" t="str">
        <f t="shared" si="148"/>
        <v/>
      </c>
      <c r="AD168" s="380" t="str">
        <f t="shared" si="148"/>
        <v/>
      </c>
      <c r="AE168" s="26" t="str">
        <f t="shared" si="148"/>
        <v/>
      </c>
      <c r="AF168" s="378" t="str">
        <f t="shared" si="148"/>
        <v/>
      </c>
      <c r="AG168" s="379" t="str">
        <f t="shared" si="148"/>
        <v/>
      </c>
      <c r="AH168" s="380" t="str">
        <f t="shared" si="149"/>
        <v/>
      </c>
      <c r="AI168" s="26" t="str">
        <f t="shared" si="149"/>
        <v/>
      </c>
      <c r="AJ168" s="378" t="str">
        <f t="shared" si="149"/>
        <v/>
      </c>
      <c r="AK168" s="379" t="str">
        <f t="shared" si="149"/>
        <v/>
      </c>
      <c r="AL168" s="380" t="str">
        <f t="shared" si="149"/>
        <v/>
      </c>
      <c r="AM168" s="26" t="str">
        <f t="shared" si="149"/>
        <v/>
      </c>
      <c r="AN168" s="378" t="str">
        <f t="shared" si="149"/>
        <v/>
      </c>
      <c r="AO168" s="379" t="str">
        <f t="shared" si="149"/>
        <v/>
      </c>
      <c r="AP168" s="380" t="str">
        <f t="shared" si="149"/>
        <v/>
      </c>
      <c r="AQ168" s="26" t="str">
        <f t="shared" si="149"/>
        <v/>
      </c>
      <c r="AR168" s="378" t="str">
        <f t="shared" si="150"/>
        <v/>
      </c>
      <c r="AS168" s="379" t="str">
        <f t="shared" si="150"/>
        <v/>
      </c>
      <c r="AT168" s="380" t="str">
        <f t="shared" si="150"/>
        <v/>
      </c>
      <c r="AU168" s="26" t="str">
        <f t="shared" si="150"/>
        <v/>
      </c>
      <c r="AV168" s="378" t="str">
        <f t="shared" si="150"/>
        <v/>
      </c>
      <c r="AW168" s="379" t="str">
        <f t="shared" si="150"/>
        <v/>
      </c>
      <c r="AX168" s="380" t="str">
        <f t="shared" si="150"/>
        <v/>
      </c>
      <c r="AY168" s="26" t="str">
        <f t="shared" si="150"/>
        <v/>
      </c>
      <c r="AZ168" s="378" t="str">
        <f t="shared" si="150"/>
        <v/>
      </c>
      <c r="BA168" s="379" t="str">
        <f t="shared" si="150"/>
        <v/>
      </c>
      <c r="BB168" s="380" t="str">
        <f t="shared" si="151"/>
        <v/>
      </c>
      <c r="BC168" s="26" t="str">
        <f t="shared" si="151"/>
        <v/>
      </c>
      <c r="BD168" s="378" t="str">
        <f t="shared" si="151"/>
        <v/>
      </c>
      <c r="BE168" s="379" t="str">
        <f t="shared" si="151"/>
        <v/>
      </c>
      <c r="BF168" s="380" t="str">
        <f t="shared" si="151"/>
        <v/>
      </c>
      <c r="BG168" s="26" t="str">
        <f t="shared" si="151"/>
        <v/>
      </c>
      <c r="BH168" s="378" t="str">
        <f t="shared" si="151"/>
        <v/>
      </c>
      <c r="BI168" s="379" t="str">
        <f t="shared" si="151"/>
        <v/>
      </c>
      <c r="BJ168" s="380" t="str">
        <f t="shared" si="151"/>
        <v/>
      </c>
      <c r="BK168" s="26" t="str">
        <f t="shared" si="151"/>
        <v/>
      </c>
      <c r="BL168" s="378" t="str">
        <f t="shared" si="152"/>
        <v/>
      </c>
      <c r="BM168" s="379" t="str">
        <f t="shared" si="152"/>
        <v/>
      </c>
      <c r="BN168" s="380" t="str">
        <f t="shared" si="152"/>
        <v/>
      </c>
      <c r="BO168" s="26" t="str">
        <f t="shared" si="152"/>
        <v/>
      </c>
      <c r="BP168" s="378" t="str">
        <f t="shared" si="152"/>
        <v/>
      </c>
      <c r="BQ168" s="379" t="str">
        <f t="shared" si="152"/>
        <v/>
      </c>
      <c r="BR168" s="380" t="str">
        <f t="shared" si="152"/>
        <v/>
      </c>
      <c r="BS168" s="26" t="str">
        <f t="shared" si="152"/>
        <v/>
      </c>
      <c r="BT168" s="378" t="str">
        <f t="shared" si="152"/>
        <v/>
      </c>
      <c r="BU168" s="379" t="str">
        <f t="shared" si="152"/>
        <v/>
      </c>
      <c r="BV168" s="380" t="str">
        <f t="shared" si="153"/>
        <v/>
      </c>
      <c r="BW168" s="26" t="str">
        <f t="shared" si="153"/>
        <v/>
      </c>
      <c r="BX168" s="378" t="str">
        <f t="shared" si="153"/>
        <v/>
      </c>
      <c r="BY168" s="379" t="str">
        <f t="shared" si="153"/>
        <v/>
      </c>
      <c r="BZ168" s="380" t="str">
        <f t="shared" si="153"/>
        <v/>
      </c>
      <c r="CA168" s="26" t="str">
        <f t="shared" si="153"/>
        <v/>
      </c>
      <c r="CB168" s="378" t="str">
        <f t="shared" si="153"/>
        <v/>
      </c>
      <c r="CC168" s="379" t="str">
        <f t="shared" si="153"/>
        <v/>
      </c>
      <c r="CD168" s="380" t="str">
        <f t="shared" si="153"/>
        <v/>
      </c>
      <c r="CE168" s="26" t="str">
        <f t="shared" si="153"/>
        <v/>
      </c>
    </row>
    <row r="169" spans="1:83" ht="12" customHeight="1">
      <c r="A169" s="362">
        <v>166</v>
      </c>
      <c r="B169" s="27">
        <f>IF(情報!$C167="","",情報!$C167)</f>
        <v>430</v>
      </c>
      <c r="C169" s="28" t="str">
        <f t="shared" si="145"/>
        <v/>
      </c>
      <c r="D169" s="384" t="str">
        <f t="shared" si="146"/>
        <v/>
      </c>
      <c r="E169" s="385" t="str">
        <f t="shared" si="146"/>
        <v/>
      </c>
      <c r="F169" s="386" t="str">
        <f t="shared" si="146"/>
        <v/>
      </c>
      <c r="G169" s="32" t="str">
        <f t="shared" si="146"/>
        <v/>
      </c>
      <c r="H169" s="384" t="str">
        <f t="shared" si="146"/>
        <v/>
      </c>
      <c r="I169" s="385" t="str">
        <f t="shared" si="146"/>
        <v/>
      </c>
      <c r="J169" s="386" t="str">
        <f t="shared" si="146"/>
        <v/>
      </c>
      <c r="K169" s="32" t="str">
        <f t="shared" si="146"/>
        <v/>
      </c>
      <c r="L169" s="384" t="str">
        <f t="shared" si="146"/>
        <v/>
      </c>
      <c r="M169" s="385" t="str">
        <f t="shared" si="146"/>
        <v/>
      </c>
      <c r="N169" s="386" t="str">
        <f t="shared" si="147"/>
        <v/>
      </c>
      <c r="O169" s="32" t="str">
        <f t="shared" si="147"/>
        <v/>
      </c>
      <c r="P169" s="384" t="str">
        <f t="shared" si="147"/>
        <v/>
      </c>
      <c r="Q169" s="385" t="str">
        <f t="shared" si="147"/>
        <v/>
      </c>
      <c r="R169" s="386" t="str">
        <f t="shared" si="147"/>
        <v/>
      </c>
      <c r="S169" s="32" t="str">
        <f t="shared" si="147"/>
        <v/>
      </c>
      <c r="T169" s="384" t="str">
        <f t="shared" si="147"/>
        <v/>
      </c>
      <c r="U169" s="385" t="str">
        <f t="shared" si="147"/>
        <v/>
      </c>
      <c r="V169" s="386" t="str">
        <f t="shared" si="147"/>
        <v/>
      </c>
      <c r="W169" s="32" t="str">
        <f t="shared" si="147"/>
        <v/>
      </c>
      <c r="X169" s="384" t="str">
        <f t="shared" si="148"/>
        <v/>
      </c>
      <c r="Y169" s="385" t="str">
        <f t="shared" si="148"/>
        <v/>
      </c>
      <c r="Z169" s="386" t="str">
        <f t="shared" si="148"/>
        <v/>
      </c>
      <c r="AA169" s="32" t="str">
        <f t="shared" si="148"/>
        <v/>
      </c>
      <c r="AB169" s="384" t="str">
        <f t="shared" si="148"/>
        <v/>
      </c>
      <c r="AC169" s="385" t="str">
        <f t="shared" si="148"/>
        <v/>
      </c>
      <c r="AD169" s="386" t="str">
        <f t="shared" si="148"/>
        <v/>
      </c>
      <c r="AE169" s="32" t="str">
        <f t="shared" si="148"/>
        <v/>
      </c>
      <c r="AF169" s="384" t="str">
        <f t="shared" si="148"/>
        <v/>
      </c>
      <c r="AG169" s="385" t="str">
        <f t="shared" si="148"/>
        <v/>
      </c>
      <c r="AH169" s="386" t="str">
        <f t="shared" si="149"/>
        <v/>
      </c>
      <c r="AI169" s="32" t="str">
        <f t="shared" si="149"/>
        <v/>
      </c>
      <c r="AJ169" s="384" t="str">
        <f t="shared" si="149"/>
        <v/>
      </c>
      <c r="AK169" s="385" t="str">
        <f t="shared" si="149"/>
        <v/>
      </c>
      <c r="AL169" s="386" t="str">
        <f t="shared" si="149"/>
        <v/>
      </c>
      <c r="AM169" s="32" t="str">
        <f t="shared" si="149"/>
        <v/>
      </c>
      <c r="AN169" s="384" t="str">
        <f t="shared" si="149"/>
        <v/>
      </c>
      <c r="AO169" s="385" t="str">
        <f t="shared" si="149"/>
        <v/>
      </c>
      <c r="AP169" s="386" t="str">
        <f t="shared" si="149"/>
        <v/>
      </c>
      <c r="AQ169" s="32" t="str">
        <f t="shared" si="149"/>
        <v/>
      </c>
      <c r="AR169" s="384" t="str">
        <f t="shared" si="150"/>
        <v/>
      </c>
      <c r="AS169" s="385" t="str">
        <f t="shared" si="150"/>
        <v/>
      </c>
      <c r="AT169" s="386" t="str">
        <f t="shared" si="150"/>
        <v/>
      </c>
      <c r="AU169" s="32" t="str">
        <f t="shared" si="150"/>
        <v/>
      </c>
      <c r="AV169" s="384" t="str">
        <f t="shared" si="150"/>
        <v/>
      </c>
      <c r="AW169" s="385" t="str">
        <f t="shared" si="150"/>
        <v/>
      </c>
      <c r="AX169" s="386" t="str">
        <f t="shared" si="150"/>
        <v/>
      </c>
      <c r="AY169" s="32" t="str">
        <f t="shared" si="150"/>
        <v/>
      </c>
      <c r="AZ169" s="384" t="str">
        <f t="shared" si="150"/>
        <v/>
      </c>
      <c r="BA169" s="385" t="str">
        <f t="shared" si="150"/>
        <v/>
      </c>
      <c r="BB169" s="386" t="str">
        <f t="shared" si="151"/>
        <v/>
      </c>
      <c r="BC169" s="32" t="str">
        <f t="shared" si="151"/>
        <v/>
      </c>
      <c r="BD169" s="384" t="str">
        <f t="shared" si="151"/>
        <v/>
      </c>
      <c r="BE169" s="385" t="str">
        <f t="shared" si="151"/>
        <v/>
      </c>
      <c r="BF169" s="386" t="str">
        <f t="shared" si="151"/>
        <v/>
      </c>
      <c r="BG169" s="32" t="str">
        <f t="shared" si="151"/>
        <v/>
      </c>
      <c r="BH169" s="384" t="str">
        <f t="shared" si="151"/>
        <v/>
      </c>
      <c r="BI169" s="385" t="str">
        <f t="shared" si="151"/>
        <v/>
      </c>
      <c r="BJ169" s="386" t="str">
        <f t="shared" si="151"/>
        <v/>
      </c>
      <c r="BK169" s="32" t="str">
        <f t="shared" si="151"/>
        <v/>
      </c>
      <c r="BL169" s="384" t="str">
        <f t="shared" si="152"/>
        <v/>
      </c>
      <c r="BM169" s="385" t="str">
        <f t="shared" si="152"/>
        <v/>
      </c>
      <c r="BN169" s="386" t="str">
        <f t="shared" si="152"/>
        <v/>
      </c>
      <c r="BO169" s="32" t="str">
        <f t="shared" si="152"/>
        <v/>
      </c>
      <c r="BP169" s="384" t="str">
        <f t="shared" si="152"/>
        <v/>
      </c>
      <c r="BQ169" s="385" t="str">
        <f t="shared" si="152"/>
        <v/>
      </c>
      <c r="BR169" s="386" t="str">
        <f t="shared" si="152"/>
        <v/>
      </c>
      <c r="BS169" s="32" t="str">
        <f t="shared" si="152"/>
        <v/>
      </c>
      <c r="BT169" s="384" t="str">
        <f t="shared" si="152"/>
        <v/>
      </c>
      <c r="BU169" s="385" t="str">
        <f t="shared" si="152"/>
        <v/>
      </c>
      <c r="BV169" s="386" t="str">
        <f t="shared" si="153"/>
        <v/>
      </c>
      <c r="BW169" s="32" t="str">
        <f t="shared" si="153"/>
        <v/>
      </c>
      <c r="BX169" s="384" t="str">
        <f t="shared" si="153"/>
        <v/>
      </c>
      <c r="BY169" s="385" t="str">
        <f t="shared" si="153"/>
        <v/>
      </c>
      <c r="BZ169" s="386" t="str">
        <f t="shared" si="153"/>
        <v/>
      </c>
      <c r="CA169" s="32" t="str">
        <f t="shared" si="153"/>
        <v/>
      </c>
      <c r="CB169" s="384" t="str">
        <f t="shared" si="153"/>
        <v/>
      </c>
      <c r="CC169" s="385" t="str">
        <f t="shared" si="153"/>
        <v/>
      </c>
      <c r="CD169" s="386" t="str">
        <f t="shared" si="153"/>
        <v/>
      </c>
      <c r="CE169" s="32" t="str">
        <f t="shared" si="153"/>
        <v/>
      </c>
    </row>
    <row r="170" spans="1:83" ht="12" customHeight="1">
      <c r="A170" s="362">
        <v>167</v>
      </c>
      <c r="B170" s="33">
        <f>IF(情報!$C168="","",情報!$C168)</f>
        <v>431</v>
      </c>
      <c r="C170" s="34" t="str">
        <f t="shared" si="145"/>
        <v/>
      </c>
      <c r="D170" s="390" t="str">
        <f t="shared" si="146"/>
        <v/>
      </c>
      <c r="E170" s="391" t="str">
        <f t="shared" si="146"/>
        <v/>
      </c>
      <c r="F170" s="392" t="str">
        <f t="shared" si="146"/>
        <v/>
      </c>
      <c r="G170" s="38" t="str">
        <f t="shared" si="146"/>
        <v/>
      </c>
      <c r="H170" s="390" t="str">
        <f t="shared" si="146"/>
        <v/>
      </c>
      <c r="I170" s="391" t="str">
        <f t="shared" si="146"/>
        <v/>
      </c>
      <c r="J170" s="392" t="str">
        <f t="shared" si="146"/>
        <v/>
      </c>
      <c r="K170" s="38" t="str">
        <f t="shared" si="146"/>
        <v/>
      </c>
      <c r="L170" s="390" t="str">
        <f t="shared" si="146"/>
        <v/>
      </c>
      <c r="M170" s="391" t="str">
        <f t="shared" si="146"/>
        <v/>
      </c>
      <c r="N170" s="392" t="str">
        <f t="shared" si="147"/>
        <v/>
      </c>
      <c r="O170" s="38" t="str">
        <f t="shared" si="147"/>
        <v/>
      </c>
      <c r="P170" s="390" t="str">
        <f t="shared" si="147"/>
        <v/>
      </c>
      <c r="Q170" s="391" t="str">
        <f t="shared" si="147"/>
        <v/>
      </c>
      <c r="R170" s="392" t="str">
        <f t="shared" si="147"/>
        <v/>
      </c>
      <c r="S170" s="38" t="str">
        <f t="shared" si="147"/>
        <v/>
      </c>
      <c r="T170" s="390" t="str">
        <f t="shared" si="147"/>
        <v/>
      </c>
      <c r="U170" s="391" t="str">
        <f t="shared" si="147"/>
        <v/>
      </c>
      <c r="V170" s="392" t="str">
        <f t="shared" si="147"/>
        <v/>
      </c>
      <c r="W170" s="38" t="str">
        <f t="shared" si="147"/>
        <v/>
      </c>
      <c r="X170" s="390" t="str">
        <f t="shared" si="148"/>
        <v/>
      </c>
      <c r="Y170" s="391" t="str">
        <f t="shared" si="148"/>
        <v/>
      </c>
      <c r="Z170" s="392" t="str">
        <f t="shared" si="148"/>
        <v/>
      </c>
      <c r="AA170" s="38" t="str">
        <f t="shared" si="148"/>
        <v/>
      </c>
      <c r="AB170" s="390" t="str">
        <f t="shared" si="148"/>
        <v/>
      </c>
      <c r="AC170" s="391" t="str">
        <f t="shared" si="148"/>
        <v/>
      </c>
      <c r="AD170" s="392" t="str">
        <f t="shared" si="148"/>
        <v/>
      </c>
      <c r="AE170" s="38" t="str">
        <f t="shared" si="148"/>
        <v/>
      </c>
      <c r="AF170" s="390" t="str">
        <f t="shared" si="148"/>
        <v/>
      </c>
      <c r="AG170" s="391" t="str">
        <f t="shared" si="148"/>
        <v/>
      </c>
      <c r="AH170" s="392" t="str">
        <f t="shared" si="149"/>
        <v/>
      </c>
      <c r="AI170" s="38" t="str">
        <f t="shared" si="149"/>
        <v/>
      </c>
      <c r="AJ170" s="390" t="str">
        <f t="shared" si="149"/>
        <v/>
      </c>
      <c r="AK170" s="391" t="str">
        <f t="shared" si="149"/>
        <v/>
      </c>
      <c r="AL170" s="392" t="str">
        <f t="shared" si="149"/>
        <v/>
      </c>
      <c r="AM170" s="38" t="str">
        <f t="shared" si="149"/>
        <v/>
      </c>
      <c r="AN170" s="390" t="str">
        <f t="shared" si="149"/>
        <v/>
      </c>
      <c r="AO170" s="391" t="str">
        <f t="shared" si="149"/>
        <v/>
      </c>
      <c r="AP170" s="392" t="str">
        <f t="shared" si="149"/>
        <v/>
      </c>
      <c r="AQ170" s="38" t="str">
        <f t="shared" si="149"/>
        <v/>
      </c>
      <c r="AR170" s="390" t="str">
        <f t="shared" si="150"/>
        <v/>
      </c>
      <c r="AS170" s="391" t="str">
        <f t="shared" si="150"/>
        <v/>
      </c>
      <c r="AT170" s="392" t="str">
        <f t="shared" si="150"/>
        <v/>
      </c>
      <c r="AU170" s="38" t="str">
        <f t="shared" si="150"/>
        <v/>
      </c>
      <c r="AV170" s="390" t="str">
        <f t="shared" si="150"/>
        <v/>
      </c>
      <c r="AW170" s="391" t="str">
        <f t="shared" si="150"/>
        <v/>
      </c>
      <c r="AX170" s="392" t="str">
        <f t="shared" si="150"/>
        <v/>
      </c>
      <c r="AY170" s="38" t="str">
        <f t="shared" si="150"/>
        <v/>
      </c>
      <c r="AZ170" s="390" t="str">
        <f t="shared" si="150"/>
        <v/>
      </c>
      <c r="BA170" s="391" t="str">
        <f t="shared" si="150"/>
        <v/>
      </c>
      <c r="BB170" s="392" t="str">
        <f t="shared" si="151"/>
        <v/>
      </c>
      <c r="BC170" s="38" t="str">
        <f t="shared" si="151"/>
        <v/>
      </c>
      <c r="BD170" s="390" t="str">
        <f t="shared" si="151"/>
        <v/>
      </c>
      <c r="BE170" s="391" t="str">
        <f t="shared" si="151"/>
        <v/>
      </c>
      <c r="BF170" s="392" t="str">
        <f t="shared" si="151"/>
        <v/>
      </c>
      <c r="BG170" s="38" t="str">
        <f t="shared" si="151"/>
        <v/>
      </c>
      <c r="BH170" s="390" t="str">
        <f t="shared" si="151"/>
        <v/>
      </c>
      <c r="BI170" s="391" t="str">
        <f t="shared" si="151"/>
        <v/>
      </c>
      <c r="BJ170" s="392" t="str">
        <f t="shared" si="151"/>
        <v/>
      </c>
      <c r="BK170" s="38" t="str">
        <f t="shared" si="151"/>
        <v/>
      </c>
      <c r="BL170" s="390" t="str">
        <f t="shared" si="152"/>
        <v/>
      </c>
      <c r="BM170" s="391" t="str">
        <f t="shared" si="152"/>
        <v/>
      </c>
      <c r="BN170" s="392" t="str">
        <f t="shared" si="152"/>
        <v/>
      </c>
      <c r="BO170" s="38" t="str">
        <f t="shared" si="152"/>
        <v/>
      </c>
      <c r="BP170" s="390" t="str">
        <f t="shared" si="152"/>
        <v/>
      </c>
      <c r="BQ170" s="391" t="str">
        <f t="shared" si="152"/>
        <v/>
      </c>
      <c r="BR170" s="392" t="str">
        <f t="shared" si="152"/>
        <v/>
      </c>
      <c r="BS170" s="38" t="str">
        <f t="shared" si="152"/>
        <v/>
      </c>
      <c r="BT170" s="390" t="str">
        <f t="shared" si="152"/>
        <v/>
      </c>
      <c r="BU170" s="391" t="str">
        <f t="shared" si="152"/>
        <v/>
      </c>
      <c r="BV170" s="392" t="str">
        <f t="shared" si="153"/>
        <v/>
      </c>
      <c r="BW170" s="38" t="str">
        <f t="shared" si="153"/>
        <v/>
      </c>
      <c r="BX170" s="390" t="str">
        <f t="shared" si="153"/>
        <v/>
      </c>
      <c r="BY170" s="391" t="str">
        <f t="shared" si="153"/>
        <v/>
      </c>
      <c r="BZ170" s="392" t="str">
        <f t="shared" si="153"/>
        <v/>
      </c>
      <c r="CA170" s="38" t="str">
        <f t="shared" si="153"/>
        <v/>
      </c>
      <c r="CB170" s="390" t="str">
        <f t="shared" si="153"/>
        <v/>
      </c>
      <c r="CC170" s="391" t="str">
        <f t="shared" si="153"/>
        <v/>
      </c>
      <c r="CD170" s="392" t="str">
        <f t="shared" si="153"/>
        <v/>
      </c>
      <c r="CE170" s="38" t="str">
        <f t="shared" si="153"/>
        <v/>
      </c>
    </row>
    <row r="171" spans="1:83" ht="12" customHeight="1">
      <c r="A171" s="362">
        <v>168</v>
      </c>
      <c r="B171" s="21">
        <f>IF(情報!$C169="","",情報!$C169)</f>
        <v>432</v>
      </c>
      <c r="C171" s="22" t="str">
        <f t="shared" si="145"/>
        <v/>
      </c>
      <c r="D171" s="378" t="str">
        <f t="shared" si="146"/>
        <v/>
      </c>
      <c r="E171" s="379" t="str">
        <f t="shared" si="146"/>
        <v/>
      </c>
      <c r="F171" s="380" t="str">
        <f t="shared" si="146"/>
        <v/>
      </c>
      <c r="G171" s="26" t="str">
        <f t="shared" si="146"/>
        <v/>
      </c>
      <c r="H171" s="378" t="str">
        <f t="shared" si="146"/>
        <v/>
      </c>
      <c r="I171" s="379" t="str">
        <f t="shared" si="146"/>
        <v/>
      </c>
      <c r="J171" s="380" t="str">
        <f t="shared" si="146"/>
        <v/>
      </c>
      <c r="K171" s="26" t="str">
        <f t="shared" si="146"/>
        <v/>
      </c>
      <c r="L171" s="378" t="str">
        <f t="shared" si="146"/>
        <v/>
      </c>
      <c r="M171" s="379" t="str">
        <f t="shared" si="146"/>
        <v/>
      </c>
      <c r="N171" s="380" t="str">
        <f t="shared" si="147"/>
        <v/>
      </c>
      <c r="O171" s="26" t="str">
        <f t="shared" si="147"/>
        <v/>
      </c>
      <c r="P171" s="378" t="str">
        <f t="shared" si="147"/>
        <v/>
      </c>
      <c r="Q171" s="379" t="str">
        <f t="shared" si="147"/>
        <v/>
      </c>
      <c r="R171" s="380" t="str">
        <f t="shared" si="147"/>
        <v/>
      </c>
      <c r="S171" s="26" t="str">
        <f t="shared" si="147"/>
        <v/>
      </c>
      <c r="T171" s="378" t="str">
        <f t="shared" si="147"/>
        <v/>
      </c>
      <c r="U171" s="379" t="str">
        <f t="shared" si="147"/>
        <v/>
      </c>
      <c r="V171" s="380" t="str">
        <f t="shared" si="147"/>
        <v/>
      </c>
      <c r="W171" s="26" t="str">
        <f t="shared" si="147"/>
        <v/>
      </c>
      <c r="X171" s="378" t="str">
        <f t="shared" si="148"/>
        <v/>
      </c>
      <c r="Y171" s="379" t="str">
        <f t="shared" si="148"/>
        <v/>
      </c>
      <c r="Z171" s="380" t="str">
        <f t="shared" si="148"/>
        <v/>
      </c>
      <c r="AA171" s="26" t="str">
        <f t="shared" si="148"/>
        <v/>
      </c>
      <c r="AB171" s="378" t="str">
        <f t="shared" si="148"/>
        <v/>
      </c>
      <c r="AC171" s="379" t="str">
        <f t="shared" si="148"/>
        <v/>
      </c>
      <c r="AD171" s="380" t="str">
        <f t="shared" si="148"/>
        <v/>
      </c>
      <c r="AE171" s="26" t="str">
        <f t="shared" si="148"/>
        <v/>
      </c>
      <c r="AF171" s="378" t="str">
        <f t="shared" si="148"/>
        <v/>
      </c>
      <c r="AG171" s="379" t="str">
        <f t="shared" si="148"/>
        <v/>
      </c>
      <c r="AH171" s="380" t="str">
        <f t="shared" si="149"/>
        <v/>
      </c>
      <c r="AI171" s="26" t="str">
        <f t="shared" si="149"/>
        <v/>
      </c>
      <c r="AJ171" s="378" t="str">
        <f t="shared" si="149"/>
        <v/>
      </c>
      <c r="AK171" s="379" t="str">
        <f t="shared" si="149"/>
        <v/>
      </c>
      <c r="AL171" s="380" t="str">
        <f t="shared" si="149"/>
        <v/>
      </c>
      <c r="AM171" s="26" t="str">
        <f t="shared" si="149"/>
        <v/>
      </c>
      <c r="AN171" s="378" t="str">
        <f t="shared" si="149"/>
        <v/>
      </c>
      <c r="AO171" s="379" t="str">
        <f t="shared" si="149"/>
        <v/>
      </c>
      <c r="AP171" s="380" t="str">
        <f t="shared" si="149"/>
        <v/>
      </c>
      <c r="AQ171" s="26" t="str">
        <f t="shared" si="149"/>
        <v/>
      </c>
      <c r="AR171" s="378" t="str">
        <f t="shared" si="150"/>
        <v/>
      </c>
      <c r="AS171" s="379" t="str">
        <f t="shared" si="150"/>
        <v/>
      </c>
      <c r="AT171" s="380" t="str">
        <f t="shared" si="150"/>
        <v/>
      </c>
      <c r="AU171" s="26" t="str">
        <f t="shared" si="150"/>
        <v/>
      </c>
      <c r="AV171" s="378" t="str">
        <f t="shared" si="150"/>
        <v/>
      </c>
      <c r="AW171" s="379" t="str">
        <f t="shared" si="150"/>
        <v/>
      </c>
      <c r="AX171" s="380" t="str">
        <f t="shared" si="150"/>
        <v/>
      </c>
      <c r="AY171" s="26" t="str">
        <f t="shared" si="150"/>
        <v/>
      </c>
      <c r="AZ171" s="378" t="str">
        <f t="shared" si="150"/>
        <v/>
      </c>
      <c r="BA171" s="379" t="str">
        <f t="shared" si="150"/>
        <v/>
      </c>
      <c r="BB171" s="380" t="str">
        <f t="shared" si="151"/>
        <v/>
      </c>
      <c r="BC171" s="26" t="str">
        <f t="shared" si="151"/>
        <v/>
      </c>
      <c r="BD171" s="378" t="str">
        <f t="shared" si="151"/>
        <v/>
      </c>
      <c r="BE171" s="379" t="str">
        <f t="shared" si="151"/>
        <v/>
      </c>
      <c r="BF171" s="380" t="str">
        <f t="shared" si="151"/>
        <v/>
      </c>
      <c r="BG171" s="26" t="str">
        <f t="shared" si="151"/>
        <v/>
      </c>
      <c r="BH171" s="378" t="str">
        <f t="shared" si="151"/>
        <v/>
      </c>
      <c r="BI171" s="379" t="str">
        <f t="shared" si="151"/>
        <v/>
      </c>
      <c r="BJ171" s="380" t="str">
        <f t="shared" si="151"/>
        <v/>
      </c>
      <c r="BK171" s="26" t="str">
        <f t="shared" si="151"/>
        <v/>
      </c>
      <c r="BL171" s="378" t="str">
        <f t="shared" si="152"/>
        <v/>
      </c>
      <c r="BM171" s="379" t="str">
        <f t="shared" si="152"/>
        <v/>
      </c>
      <c r="BN171" s="380" t="str">
        <f t="shared" si="152"/>
        <v/>
      </c>
      <c r="BO171" s="26" t="str">
        <f t="shared" si="152"/>
        <v/>
      </c>
      <c r="BP171" s="378" t="str">
        <f t="shared" si="152"/>
        <v/>
      </c>
      <c r="BQ171" s="379" t="str">
        <f t="shared" si="152"/>
        <v/>
      </c>
      <c r="BR171" s="380" t="str">
        <f t="shared" si="152"/>
        <v/>
      </c>
      <c r="BS171" s="26" t="str">
        <f t="shared" si="152"/>
        <v/>
      </c>
      <c r="BT171" s="378" t="str">
        <f t="shared" si="152"/>
        <v/>
      </c>
      <c r="BU171" s="379" t="str">
        <f t="shared" si="152"/>
        <v/>
      </c>
      <c r="BV171" s="380" t="str">
        <f t="shared" si="153"/>
        <v/>
      </c>
      <c r="BW171" s="26" t="str">
        <f t="shared" si="153"/>
        <v/>
      </c>
      <c r="BX171" s="378" t="str">
        <f t="shared" si="153"/>
        <v/>
      </c>
      <c r="BY171" s="379" t="str">
        <f t="shared" si="153"/>
        <v/>
      </c>
      <c r="BZ171" s="380" t="str">
        <f t="shared" si="153"/>
        <v/>
      </c>
      <c r="CA171" s="26" t="str">
        <f t="shared" si="153"/>
        <v/>
      </c>
      <c r="CB171" s="378" t="str">
        <f t="shared" si="153"/>
        <v/>
      </c>
      <c r="CC171" s="379" t="str">
        <f t="shared" si="153"/>
        <v/>
      </c>
      <c r="CD171" s="380" t="str">
        <f t="shared" si="153"/>
        <v/>
      </c>
      <c r="CE171" s="26" t="str">
        <f t="shared" si="153"/>
        <v/>
      </c>
    </row>
    <row r="172" spans="1:83" ht="12" customHeight="1">
      <c r="A172" s="362">
        <v>169</v>
      </c>
      <c r="B172" s="21">
        <f>IF(情報!$C170="","",情報!$C170)</f>
        <v>433</v>
      </c>
      <c r="C172" s="22" t="str">
        <f t="shared" si="145"/>
        <v/>
      </c>
      <c r="D172" s="378" t="str">
        <f t="shared" si="146"/>
        <v/>
      </c>
      <c r="E172" s="379" t="str">
        <f t="shared" si="146"/>
        <v/>
      </c>
      <c r="F172" s="380" t="str">
        <f t="shared" si="146"/>
        <v/>
      </c>
      <c r="G172" s="26" t="str">
        <f t="shared" si="146"/>
        <v/>
      </c>
      <c r="H172" s="378" t="str">
        <f t="shared" si="146"/>
        <v/>
      </c>
      <c r="I172" s="379" t="str">
        <f t="shared" si="146"/>
        <v/>
      </c>
      <c r="J172" s="380" t="str">
        <f t="shared" si="146"/>
        <v/>
      </c>
      <c r="K172" s="26" t="str">
        <f t="shared" si="146"/>
        <v/>
      </c>
      <c r="L172" s="378" t="str">
        <f t="shared" si="146"/>
        <v/>
      </c>
      <c r="M172" s="379" t="str">
        <f t="shared" si="146"/>
        <v/>
      </c>
      <c r="N172" s="380" t="str">
        <f t="shared" si="147"/>
        <v/>
      </c>
      <c r="O172" s="26" t="str">
        <f t="shared" si="147"/>
        <v/>
      </c>
      <c r="P172" s="378" t="str">
        <f t="shared" si="147"/>
        <v/>
      </c>
      <c r="Q172" s="379" t="str">
        <f t="shared" si="147"/>
        <v/>
      </c>
      <c r="R172" s="380" t="str">
        <f t="shared" si="147"/>
        <v/>
      </c>
      <c r="S172" s="26" t="str">
        <f t="shared" si="147"/>
        <v/>
      </c>
      <c r="T172" s="378" t="str">
        <f t="shared" si="147"/>
        <v/>
      </c>
      <c r="U172" s="379" t="str">
        <f t="shared" si="147"/>
        <v/>
      </c>
      <c r="V172" s="380" t="str">
        <f t="shared" si="147"/>
        <v/>
      </c>
      <c r="W172" s="26" t="str">
        <f t="shared" si="147"/>
        <v/>
      </c>
      <c r="X172" s="378" t="str">
        <f t="shared" si="148"/>
        <v/>
      </c>
      <c r="Y172" s="379" t="str">
        <f t="shared" si="148"/>
        <v/>
      </c>
      <c r="Z172" s="380" t="str">
        <f t="shared" si="148"/>
        <v/>
      </c>
      <c r="AA172" s="26" t="str">
        <f t="shared" si="148"/>
        <v/>
      </c>
      <c r="AB172" s="378" t="str">
        <f t="shared" si="148"/>
        <v/>
      </c>
      <c r="AC172" s="379" t="str">
        <f t="shared" si="148"/>
        <v/>
      </c>
      <c r="AD172" s="380" t="str">
        <f t="shared" si="148"/>
        <v/>
      </c>
      <c r="AE172" s="26" t="str">
        <f t="shared" si="148"/>
        <v/>
      </c>
      <c r="AF172" s="378" t="str">
        <f t="shared" si="148"/>
        <v/>
      </c>
      <c r="AG172" s="379" t="str">
        <f t="shared" si="148"/>
        <v/>
      </c>
      <c r="AH172" s="380" t="str">
        <f t="shared" si="149"/>
        <v/>
      </c>
      <c r="AI172" s="26" t="str">
        <f t="shared" si="149"/>
        <v/>
      </c>
      <c r="AJ172" s="378" t="str">
        <f t="shared" si="149"/>
        <v/>
      </c>
      <c r="AK172" s="379" t="str">
        <f t="shared" si="149"/>
        <v/>
      </c>
      <c r="AL172" s="380" t="str">
        <f t="shared" si="149"/>
        <v/>
      </c>
      <c r="AM172" s="26" t="str">
        <f t="shared" si="149"/>
        <v/>
      </c>
      <c r="AN172" s="378" t="str">
        <f t="shared" si="149"/>
        <v/>
      </c>
      <c r="AO172" s="379" t="str">
        <f t="shared" si="149"/>
        <v/>
      </c>
      <c r="AP172" s="380" t="str">
        <f t="shared" si="149"/>
        <v/>
      </c>
      <c r="AQ172" s="26" t="str">
        <f t="shared" si="149"/>
        <v/>
      </c>
      <c r="AR172" s="378" t="str">
        <f t="shared" si="150"/>
        <v/>
      </c>
      <c r="AS172" s="379" t="str">
        <f t="shared" si="150"/>
        <v/>
      </c>
      <c r="AT172" s="380" t="str">
        <f t="shared" si="150"/>
        <v/>
      </c>
      <c r="AU172" s="26" t="str">
        <f t="shared" si="150"/>
        <v/>
      </c>
      <c r="AV172" s="378" t="str">
        <f t="shared" si="150"/>
        <v/>
      </c>
      <c r="AW172" s="379" t="str">
        <f t="shared" si="150"/>
        <v/>
      </c>
      <c r="AX172" s="380" t="str">
        <f t="shared" si="150"/>
        <v/>
      </c>
      <c r="AY172" s="26" t="str">
        <f t="shared" si="150"/>
        <v/>
      </c>
      <c r="AZ172" s="378" t="str">
        <f t="shared" si="150"/>
        <v/>
      </c>
      <c r="BA172" s="379" t="str">
        <f t="shared" si="150"/>
        <v/>
      </c>
      <c r="BB172" s="380" t="str">
        <f t="shared" si="151"/>
        <v/>
      </c>
      <c r="BC172" s="26" t="str">
        <f t="shared" si="151"/>
        <v/>
      </c>
      <c r="BD172" s="378" t="str">
        <f t="shared" si="151"/>
        <v/>
      </c>
      <c r="BE172" s="379" t="str">
        <f t="shared" si="151"/>
        <v/>
      </c>
      <c r="BF172" s="380" t="str">
        <f t="shared" si="151"/>
        <v/>
      </c>
      <c r="BG172" s="26" t="str">
        <f t="shared" si="151"/>
        <v/>
      </c>
      <c r="BH172" s="378" t="str">
        <f t="shared" si="151"/>
        <v/>
      </c>
      <c r="BI172" s="379" t="str">
        <f t="shared" si="151"/>
        <v/>
      </c>
      <c r="BJ172" s="380" t="str">
        <f t="shared" si="151"/>
        <v/>
      </c>
      <c r="BK172" s="26" t="str">
        <f t="shared" si="151"/>
        <v/>
      </c>
      <c r="BL172" s="378" t="str">
        <f t="shared" si="152"/>
        <v/>
      </c>
      <c r="BM172" s="379" t="str">
        <f t="shared" si="152"/>
        <v/>
      </c>
      <c r="BN172" s="380" t="str">
        <f t="shared" si="152"/>
        <v/>
      </c>
      <c r="BO172" s="26" t="str">
        <f t="shared" si="152"/>
        <v/>
      </c>
      <c r="BP172" s="378" t="str">
        <f t="shared" si="152"/>
        <v/>
      </c>
      <c r="BQ172" s="379" t="str">
        <f t="shared" si="152"/>
        <v/>
      </c>
      <c r="BR172" s="380" t="str">
        <f t="shared" si="152"/>
        <v/>
      </c>
      <c r="BS172" s="26" t="str">
        <f t="shared" si="152"/>
        <v/>
      </c>
      <c r="BT172" s="378" t="str">
        <f t="shared" si="152"/>
        <v/>
      </c>
      <c r="BU172" s="379" t="str">
        <f t="shared" si="152"/>
        <v/>
      </c>
      <c r="BV172" s="380" t="str">
        <f t="shared" si="153"/>
        <v/>
      </c>
      <c r="BW172" s="26" t="str">
        <f t="shared" si="153"/>
        <v/>
      </c>
      <c r="BX172" s="378" t="str">
        <f t="shared" si="153"/>
        <v/>
      </c>
      <c r="BY172" s="379" t="str">
        <f t="shared" si="153"/>
        <v/>
      </c>
      <c r="BZ172" s="380" t="str">
        <f t="shared" si="153"/>
        <v/>
      </c>
      <c r="CA172" s="26" t="str">
        <f t="shared" si="153"/>
        <v/>
      </c>
      <c r="CB172" s="378" t="str">
        <f t="shared" si="153"/>
        <v/>
      </c>
      <c r="CC172" s="379" t="str">
        <f t="shared" si="153"/>
        <v/>
      </c>
      <c r="CD172" s="380" t="str">
        <f t="shared" si="153"/>
        <v/>
      </c>
      <c r="CE172" s="26" t="str">
        <f t="shared" si="153"/>
        <v/>
      </c>
    </row>
    <row r="173" spans="1:83" ht="12" customHeight="1">
      <c r="A173" s="362">
        <v>170</v>
      </c>
      <c r="B173" s="21">
        <f>IF(情報!$C171="","",情報!$C171)</f>
        <v>434</v>
      </c>
      <c r="C173" s="22" t="str">
        <f t="shared" si="145"/>
        <v/>
      </c>
      <c r="D173" s="378" t="str">
        <f t="shared" si="146"/>
        <v/>
      </c>
      <c r="E173" s="379" t="str">
        <f t="shared" si="146"/>
        <v/>
      </c>
      <c r="F173" s="380" t="str">
        <f t="shared" si="146"/>
        <v/>
      </c>
      <c r="G173" s="26" t="str">
        <f t="shared" si="146"/>
        <v/>
      </c>
      <c r="H173" s="378" t="str">
        <f t="shared" si="146"/>
        <v/>
      </c>
      <c r="I173" s="379" t="str">
        <f t="shared" si="146"/>
        <v/>
      </c>
      <c r="J173" s="380" t="str">
        <f t="shared" si="146"/>
        <v/>
      </c>
      <c r="K173" s="26" t="str">
        <f t="shared" si="146"/>
        <v/>
      </c>
      <c r="L173" s="378" t="str">
        <f t="shared" si="146"/>
        <v/>
      </c>
      <c r="M173" s="379" t="str">
        <f t="shared" si="146"/>
        <v/>
      </c>
      <c r="N173" s="380" t="str">
        <f t="shared" si="147"/>
        <v/>
      </c>
      <c r="O173" s="26" t="str">
        <f t="shared" si="147"/>
        <v/>
      </c>
      <c r="P173" s="378" t="str">
        <f t="shared" si="147"/>
        <v/>
      </c>
      <c r="Q173" s="379" t="str">
        <f t="shared" si="147"/>
        <v/>
      </c>
      <c r="R173" s="380" t="str">
        <f t="shared" si="147"/>
        <v/>
      </c>
      <c r="S173" s="26" t="str">
        <f t="shared" si="147"/>
        <v/>
      </c>
      <c r="T173" s="378" t="str">
        <f t="shared" si="147"/>
        <v/>
      </c>
      <c r="U173" s="379" t="str">
        <f t="shared" si="147"/>
        <v/>
      </c>
      <c r="V173" s="380" t="str">
        <f t="shared" si="147"/>
        <v/>
      </c>
      <c r="W173" s="26" t="str">
        <f t="shared" si="147"/>
        <v/>
      </c>
      <c r="X173" s="378" t="str">
        <f t="shared" si="148"/>
        <v/>
      </c>
      <c r="Y173" s="379" t="str">
        <f t="shared" si="148"/>
        <v/>
      </c>
      <c r="Z173" s="380" t="str">
        <f t="shared" si="148"/>
        <v/>
      </c>
      <c r="AA173" s="26" t="str">
        <f t="shared" si="148"/>
        <v/>
      </c>
      <c r="AB173" s="378" t="str">
        <f t="shared" si="148"/>
        <v/>
      </c>
      <c r="AC173" s="379" t="str">
        <f t="shared" si="148"/>
        <v/>
      </c>
      <c r="AD173" s="380" t="str">
        <f t="shared" si="148"/>
        <v/>
      </c>
      <c r="AE173" s="26" t="str">
        <f t="shared" si="148"/>
        <v/>
      </c>
      <c r="AF173" s="378" t="str">
        <f t="shared" si="148"/>
        <v/>
      </c>
      <c r="AG173" s="379" t="str">
        <f t="shared" si="148"/>
        <v/>
      </c>
      <c r="AH173" s="380" t="str">
        <f t="shared" si="149"/>
        <v/>
      </c>
      <c r="AI173" s="26" t="str">
        <f t="shared" si="149"/>
        <v/>
      </c>
      <c r="AJ173" s="378" t="str">
        <f t="shared" si="149"/>
        <v/>
      </c>
      <c r="AK173" s="379" t="str">
        <f t="shared" si="149"/>
        <v/>
      </c>
      <c r="AL173" s="380" t="str">
        <f t="shared" si="149"/>
        <v/>
      </c>
      <c r="AM173" s="26" t="str">
        <f t="shared" si="149"/>
        <v/>
      </c>
      <c r="AN173" s="378" t="str">
        <f t="shared" si="149"/>
        <v/>
      </c>
      <c r="AO173" s="379" t="str">
        <f t="shared" si="149"/>
        <v/>
      </c>
      <c r="AP173" s="380" t="str">
        <f t="shared" si="149"/>
        <v/>
      </c>
      <c r="AQ173" s="26" t="str">
        <f t="shared" si="149"/>
        <v/>
      </c>
      <c r="AR173" s="378" t="str">
        <f t="shared" si="150"/>
        <v/>
      </c>
      <c r="AS173" s="379" t="str">
        <f t="shared" si="150"/>
        <v/>
      </c>
      <c r="AT173" s="380" t="str">
        <f t="shared" si="150"/>
        <v/>
      </c>
      <c r="AU173" s="26" t="str">
        <f t="shared" si="150"/>
        <v/>
      </c>
      <c r="AV173" s="378" t="str">
        <f t="shared" si="150"/>
        <v/>
      </c>
      <c r="AW173" s="379" t="str">
        <f t="shared" si="150"/>
        <v/>
      </c>
      <c r="AX173" s="380" t="str">
        <f t="shared" si="150"/>
        <v/>
      </c>
      <c r="AY173" s="26" t="str">
        <f t="shared" si="150"/>
        <v/>
      </c>
      <c r="AZ173" s="378" t="str">
        <f t="shared" si="150"/>
        <v/>
      </c>
      <c r="BA173" s="379" t="str">
        <f t="shared" si="150"/>
        <v/>
      </c>
      <c r="BB173" s="380" t="str">
        <f t="shared" si="151"/>
        <v/>
      </c>
      <c r="BC173" s="26" t="str">
        <f t="shared" si="151"/>
        <v/>
      </c>
      <c r="BD173" s="378" t="str">
        <f t="shared" si="151"/>
        <v/>
      </c>
      <c r="BE173" s="379" t="str">
        <f t="shared" si="151"/>
        <v/>
      </c>
      <c r="BF173" s="380" t="str">
        <f t="shared" si="151"/>
        <v/>
      </c>
      <c r="BG173" s="26" t="str">
        <f t="shared" si="151"/>
        <v/>
      </c>
      <c r="BH173" s="378" t="str">
        <f t="shared" si="151"/>
        <v/>
      </c>
      <c r="BI173" s="379" t="str">
        <f t="shared" si="151"/>
        <v/>
      </c>
      <c r="BJ173" s="380" t="str">
        <f t="shared" si="151"/>
        <v/>
      </c>
      <c r="BK173" s="26" t="str">
        <f t="shared" si="151"/>
        <v/>
      </c>
      <c r="BL173" s="378" t="str">
        <f t="shared" si="152"/>
        <v/>
      </c>
      <c r="BM173" s="379" t="str">
        <f t="shared" si="152"/>
        <v/>
      </c>
      <c r="BN173" s="380" t="str">
        <f t="shared" si="152"/>
        <v/>
      </c>
      <c r="BO173" s="26" t="str">
        <f t="shared" si="152"/>
        <v/>
      </c>
      <c r="BP173" s="378" t="str">
        <f t="shared" si="152"/>
        <v/>
      </c>
      <c r="BQ173" s="379" t="str">
        <f t="shared" si="152"/>
        <v/>
      </c>
      <c r="BR173" s="380" t="str">
        <f t="shared" si="152"/>
        <v/>
      </c>
      <c r="BS173" s="26" t="str">
        <f t="shared" si="152"/>
        <v/>
      </c>
      <c r="BT173" s="378" t="str">
        <f t="shared" si="152"/>
        <v/>
      </c>
      <c r="BU173" s="379" t="str">
        <f t="shared" si="152"/>
        <v/>
      </c>
      <c r="BV173" s="380" t="str">
        <f t="shared" si="153"/>
        <v/>
      </c>
      <c r="BW173" s="26" t="str">
        <f t="shared" si="153"/>
        <v/>
      </c>
      <c r="BX173" s="378" t="str">
        <f t="shared" si="153"/>
        <v/>
      </c>
      <c r="BY173" s="379" t="str">
        <f t="shared" si="153"/>
        <v/>
      </c>
      <c r="BZ173" s="380" t="str">
        <f t="shared" si="153"/>
        <v/>
      </c>
      <c r="CA173" s="26" t="str">
        <f t="shared" si="153"/>
        <v/>
      </c>
      <c r="CB173" s="378" t="str">
        <f t="shared" si="153"/>
        <v/>
      </c>
      <c r="CC173" s="379" t="str">
        <f t="shared" si="153"/>
        <v/>
      </c>
      <c r="CD173" s="380" t="str">
        <f t="shared" si="153"/>
        <v/>
      </c>
      <c r="CE173" s="26" t="str">
        <f t="shared" si="153"/>
        <v/>
      </c>
    </row>
    <row r="174" spans="1:83" ht="12" customHeight="1">
      <c r="A174" s="362">
        <v>171</v>
      </c>
      <c r="B174" s="27">
        <f>IF(情報!$C172="","",情報!$C172)</f>
        <v>435</v>
      </c>
      <c r="C174" s="28" t="str">
        <f t="shared" si="145"/>
        <v/>
      </c>
      <c r="D174" s="384" t="str">
        <f t="shared" si="146"/>
        <v/>
      </c>
      <c r="E174" s="385" t="str">
        <f t="shared" si="146"/>
        <v/>
      </c>
      <c r="F174" s="386" t="str">
        <f t="shared" si="146"/>
        <v/>
      </c>
      <c r="G174" s="32" t="str">
        <f t="shared" si="146"/>
        <v/>
      </c>
      <c r="H174" s="384" t="str">
        <f t="shared" si="146"/>
        <v/>
      </c>
      <c r="I174" s="385" t="str">
        <f t="shared" si="146"/>
        <v/>
      </c>
      <c r="J174" s="386" t="str">
        <f t="shared" si="146"/>
        <v/>
      </c>
      <c r="K174" s="32" t="str">
        <f t="shared" si="146"/>
        <v/>
      </c>
      <c r="L174" s="384" t="str">
        <f t="shared" si="146"/>
        <v/>
      </c>
      <c r="M174" s="385" t="str">
        <f t="shared" si="146"/>
        <v/>
      </c>
      <c r="N174" s="386" t="str">
        <f t="shared" si="147"/>
        <v/>
      </c>
      <c r="O174" s="32" t="str">
        <f t="shared" si="147"/>
        <v/>
      </c>
      <c r="P174" s="384" t="str">
        <f t="shared" si="147"/>
        <v/>
      </c>
      <c r="Q174" s="385" t="str">
        <f t="shared" si="147"/>
        <v/>
      </c>
      <c r="R174" s="386" t="str">
        <f t="shared" si="147"/>
        <v/>
      </c>
      <c r="S174" s="32" t="str">
        <f t="shared" si="147"/>
        <v/>
      </c>
      <c r="T174" s="384" t="str">
        <f t="shared" si="147"/>
        <v/>
      </c>
      <c r="U174" s="385" t="str">
        <f t="shared" si="147"/>
        <v/>
      </c>
      <c r="V174" s="386" t="str">
        <f t="shared" si="147"/>
        <v/>
      </c>
      <c r="W174" s="32" t="str">
        <f t="shared" si="147"/>
        <v/>
      </c>
      <c r="X174" s="384" t="str">
        <f t="shared" si="148"/>
        <v/>
      </c>
      <c r="Y174" s="385" t="str">
        <f t="shared" si="148"/>
        <v/>
      </c>
      <c r="Z174" s="386" t="str">
        <f t="shared" si="148"/>
        <v/>
      </c>
      <c r="AA174" s="32" t="str">
        <f t="shared" si="148"/>
        <v/>
      </c>
      <c r="AB174" s="384" t="str">
        <f t="shared" si="148"/>
        <v/>
      </c>
      <c r="AC174" s="385" t="str">
        <f t="shared" si="148"/>
        <v/>
      </c>
      <c r="AD174" s="386" t="str">
        <f t="shared" si="148"/>
        <v/>
      </c>
      <c r="AE174" s="32" t="str">
        <f t="shared" si="148"/>
        <v/>
      </c>
      <c r="AF174" s="384" t="str">
        <f t="shared" si="148"/>
        <v/>
      </c>
      <c r="AG174" s="385" t="str">
        <f t="shared" si="148"/>
        <v/>
      </c>
      <c r="AH174" s="386" t="str">
        <f t="shared" si="149"/>
        <v/>
      </c>
      <c r="AI174" s="32" t="str">
        <f t="shared" si="149"/>
        <v/>
      </c>
      <c r="AJ174" s="384" t="str">
        <f t="shared" si="149"/>
        <v/>
      </c>
      <c r="AK174" s="385" t="str">
        <f t="shared" si="149"/>
        <v/>
      </c>
      <c r="AL174" s="386" t="str">
        <f t="shared" si="149"/>
        <v/>
      </c>
      <c r="AM174" s="32" t="str">
        <f t="shared" si="149"/>
        <v/>
      </c>
      <c r="AN174" s="384" t="str">
        <f t="shared" si="149"/>
        <v/>
      </c>
      <c r="AO174" s="385" t="str">
        <f t="shared" si="149"/>
        <v/>
      </c>
      <c r="AP174" s="386" t="str">
        <f t="shared" si="149"/>
        <v/>
      </c>
      <c r="AQ174" s="32" t="str">
        <f t="shared" si="149"/>
        <v/>
      </c>
      <c r="AR174" s="384" t="str">
        <f t="shared" si="150"/>
        <v/>
      </c>
      <c r="AS174" s="385" t="str">
        <f t="shared" si="150"/>
        <v/>
      </c>
      <c r="AT174" s="386" t="str">
        <f t="shared" si="150"/>
        <v/>
      </c>
      <c r="AU174" s="32" t="str">
        <f t="shared" si="150"/>
        <v/>
      </c>
      <c r="AV174" s="384" t="str">
        <f t="shared" si="150"/>
        <v/>
      </c>
      <c r="AW174" s="385" t="str">
        <f t="shared" si="150"/>
        <v/>
      </c>
      <c r="AX174" s="386" t="str">
        <f t="shared" si="150"/>
        <v/>
      </c>
      <c r="AY174" s="32" t="str">
        <f t="shared" si="150"/>
        <v/>
      </c>
      <c r="AZ174" s="384" t="str">
        <f t="shared" si="150"/>
        <v/>
      </c>
      <c r="BA174" s="385" t="str">
        <f t="shared" si="150"/>
        <v/>
      </c>
      <c r="BB174" s="386" t="str">
        <f t="shared" si="151"/>
        <v/>
      </c>
      <c r="BC174" s="32" t="str">
        <f t="shared" si="151"/>
        <v/>
      </c>
      <c r="BD174" s="384" t="str">
        <f t="shared" si="151"/>
        <v/>
      </c>
      <c r="BE174" s="385" t="str">
        <f t="shared" si="151"/>
        <v/>
      </c>
      <c r="BF174" s="386" t="str">
        <f t="shared" si="151"/>
        <v/>
      </c>
      <c r="BG174" s="32" t="str">
        <f t="shared" si="151"/>
        <v/>
      </c>
      <c r="BH174" s="384" t="str">
        <f t="shared" si="151"/>
        <v/>
      </c>
      <c r="BI174" s="385" t="str">
        <f t="shared" si="151"/>
        <v/>
      </c>
      <c r="BJ174" s="386" t="str">
        <f t="shared" si="151"/>
        <v/>
      </c>
      <c r="BK174" s="32" t="str">
        <f t="shared" si="151"/>
        <v/>
      </c>
      <c r="BL174" s="384" t="str">
        <f t="shared" si="152"/>
        <v/>
      </c>
      <c r="BM174" s="385" t="str">
        <f t="shared" si="152"/>
        <v/>
      </c>
      <c r="BN174" s="386" t="str">
        <f t="shared" si="152"/>
        <v/>
      </c>
      <c r="BO174" s="32" t="str">
        <f t="shared" si="152"/>
        <v/>
      </c>
      <c r="BP174" s="384" t="str">
        <f t="shared" si="152"/>
        <v/>
      </c>
      <c r="BQ174" s="385" t="str">
        <f t="shared" si="152"/>
        <v/>
      </c>
      <c r="BR174" s="386" t="str">
        <f t="shared" si="152"/>
        <v/>
      </c>
      <c r="BS174" s="32" t="str">
        <f t="shared" si="152"/>
        <v/>
      </c>
      <c r="BT174" s="384" t="str">
        <f t="shared" si="152"/>
        <v/>
      </c>
      <c r="BU174" s="385" t="str">
        <f t="shared" si="152"/>
        <v/>
      </c>
      <c r="BV174" s="386" t="str">
        <f t="shared" si="153"/>
        <v/>
      </c>
      <c r="BW174" s="32" t="str">
        <f t="shared" si="153"/>
        <v/>
      </c>
      <c r="BX174" s="384" t="str">
        <f t="shared" si="153"/>
        <v/>
      </c>
      <c r="BY174" s="385" t="str">
        <f t="shared" si="153"/>
        <v/>
      </c>
      <c r="BZ174" s="386" t="str">
        <f t="shared" si="153"/>
        <v/>
      </c>
      <c r="CA174" s="32" t="str">
        <f t="shared" si="153"/>
        <v/>
      </c>
      <c r="CB174" s="384" t="str">
        <f t="shared" si="153"/>
        <v/>
      </c>
      <c r="CC174" s="385" t="str">
        <f t="shared" si="153"/>
        <v/>
      </c>
      <c r="CD174" s="386" t="str">
        <f t="shared" si="153"/>
        <v/>
      </c>
      <c r="CE174" s="32" t="str">
        <f t="shared" si="153"/>
        <v/>
      </c>
    </row>
    <row r="175" spans="1:83" ht="12" customHeight="1">
      <c r="A175" s="362">
        <v>172</v>
      </c>
      <c r="B175" s="33">
        <f>IF(情報!$C173="","",情報!$C173)</f>
        <v>436</v>
      </c>
      <c r="C175" s="34" t="str">
        <f t="shared" si="145"/>
        <v/>
      </c>
      <c r="D175" s="390" t="str">
        <f t="shared" ref="D175:M184" si="154">IF(VLOOKUP($B175,テ定期,D$1,FALSE)="","",VLOOKUP($B175,テ定期,D$1,FALSE))</f>
        <v/>
      </c>
      <c r="E175" s="391" t="str">
        <f t="shared" si="154"/>
        <v/>
      </c>
      <c r="F175" s="392" t="str">
        <f t="shared" si="154"/>
        <v/>
      </c>
      <c r="G175" s="38" t="str">
        <f t="shared" si="154"/>
        <v/>
      </c>
      <c r="H175" s="390" t="str">
        <f t="shared" si="154"/>
        <v/>
      </c>
      <c r="I175" s="391" t="str">
        <f t="shared" si="154"/>
        <v/>
      </c>
      <c r="J175" s="392" t="str">
        <f t="shared" si="154"/>
        <v/>
      </c>
      <c r="K175" s="38" t="str">
        <f t="shared" si="154"/>
        <v/>
      </c>
      <c r="L175" s="390" t="str">
        <f t="shared" si="154"/>
        <v/>
      </c>
      <c r="M175" s="391" t="str">
        <f t="shared" si="154"/>
        <v/>
      </c>
      <c r="N175" s="392" t="str">
        <f t="shared" ref="N175:W184" si="155">IF(VLOOKUP($B175,テ定期,N$1,FALSE)="","",VLOOKUP($B175,テ定期,N$1,FALSE))</f>
        <v/>
      </c>
      <c r="O175" s="38" t="str">
        <f t="shared" si="155"/>
        <v/>
      </c>
      <c r="P175" s="390" t="str">
        <f t="shared" si="155"/>
        <v/>
      </c>
      <c r="Q175" s="391" t="str">
        <f t="shared" si="155"/>
        <v/>
      </c>
      <c r="R175" s="392" t="str">
        <f t="shared" si="155"/>
        <v/>
      </c>
      <c r="S175" s="38" t="str">
        <f t="shared" si="155"/>
        <v/>
      </c>
      <c r="T175" s="390" t="str">
        <f t="shared" si="155"/>
        <v/>
      </c>
      <c r="U175" s="391" t="str">
        <f t="shared" si="155"/>
        <v/>
      </c>
      <c r="V175" s="392" t="str">
        <f t="shared" si="155"/>
        <v/>
      </c>
      <c r="W175" s="38" t="str">
        <f t="shared" si="155"/>
        <v/>
      </c>
      <c r="X175" s="390" t="str">
        <f t="shared" ref="X175:AG184" si="156">IF(VLOOKUP($B175,テ実力,X$1,FALSE)="","",VLOOKUP($B175,テ実力,X$1,FALSE))</f>
        <v/>
      </c>
      <c r="Y175" s="391" t="str">
        <f t="shared" si="156"/>
        <v/>
      </c>
      <c r="Z175" s="392" t="str">
        <f t="shared" si="156"/>
        <v/>
      </c>
      <c r="AA175" s="38" t="str">
        <f t="shared" si="156"/>
        <v/>
      </c>
      <c r="AB175" s="390" t="str">
        <f t="shared" si="156"/>
        <v/>
      </c>
      <c r="AC175" s="391" t="str">
        <f t="shared" si="156"/>
        <v/>
      </c>
      <c r="AD175" s="392" t="str">
        <f t="shared" si="156"/>
        <v/>
      </c>
      <c r="AE175" s="38" t="str">
        <f t="shared" si="156"/>
        <v/>
      </c>
      <c r="AF175" s="390" t="str">
        <f t="shared" si="156"/>
        <v/>
      </c>
      <c r="AG175" s="391" t="str">
        <f t="shared" si="156"/>
        <v/>
      </c>
      <c r="AH175" s="392" t="str">
        <f t="shared" ref="AH175:AQ184" si="157">IF(VLOOKUP($B175,テ実力,AH$1,FALSE)="","",VLOOKUP($B175,テ実力,AH$1,FALSE))</f>
        <v/>
      </c>
      <c r="AI175" s="38" t="str">
        <f t="shared" si="157"/>
        <v/>
      </c>
      <c r="AJ175" s="390" t="str">
        <f t="shared" si="157"/>
        <v/>
      </c>
      <c r="AK175" s="391" t="str">
        <f t="shared" si="157"/>
        <v/>
      </c>
      <c r="AL175" s="392" t="str">
        <f t="shared" si="157"/>
        <v/>
      </c>
      <c r="AM175" s="38" t="str">
        <f t="shared" si="157"/>
        <v/>
      </c>
      <c r="AN175" s="390" t="str">
        <f t="shared" si="157"/>
        <v/>
      </c>
      <c r="AO175" s="391" t="str">
        <f t="shared" si="157"/>
        <v/>
      </c>
      <c r="AP175" s="392" t="str">
        <f t="shared" si="157"/>
        <v/>
      </c>
      <c r="AQ175" s="38" t="str">
        <f t="shared" si="157"/>
        <v/>
      </c>
      <c r="AR175" s="390" t="str">
        <f t="shared" ref="AR175:BA184" si="158">IF(VLOOKUP($B175,テ課題,AR$1,FALSE)="","",VLOOKUP($B175,テ課題,AR$1,FALSE))</f>
        <v/>
      </c>
      <c r="AS175" s="391" t="str">
        <f t="shared" si="158"/>
        <v/>
      </c>
      <c r="AT175" s="392" t="str">
        <f t="shared" si="158"/>
        <v/>
      </c>
      <c r="AU175" s="38" t="str">
        <f t="shared" si="158"/>
        <v/>
      </c>
      <c r="AV175" s="390" t="str">
        <f t="shared" si="158"/>
        <v/>
      </c>
      <c r="AW175" s="391" t="str">
        <f t="shared" si="158"/>
        <v/>
      </c>
      <c r="AX175" s="392" t="str">
        <f t="shared" si="158"/>
        <v/>
      </c>
      <c r="AY175" s="38" t="str">
        <f t="shared" si="158"/>
        <v/>
      </c>
      <c r="AZ175" s="390" t="str">
        <f t="shared" si="158"/>
        <v/>
      </c>
      <c r="BA175" s="391" t="str">
        <f t="shared" si="158"/>
        <v/>
      </c>
      <c r="BB175" s="392" t="str">
        <f t="shared" ref="BB175:BK184" si="159">IF(VLOOKUP($B175,テ課題,BB$1,FALSE)="","",VLOOKUP($B175,テ課題,BB$1,FALSE))</f>
        <v/>
      </c>
      <c r="BC175" s="38" t="str">
        <f t="shared" si="159"/>
        <v/>
      </c>
      <c r="BD175" s="390" t="str">
        <f t="shared" si="159"/>
        <v/>
      </c>
      <c r="BE175" s="391" t="str">
        <f t="shared" si="159"/>
        <v/>
      </c>
      <c r="BF175" s="392" t="str">
        <f t="shared" si="159"/>
        <v/>
      </c>
      <c r="BG175" s="38" t="str">
        <f t="shared" si="159"/>
        <v/>
      </c>
      <c r="BH175" s="390" t="str">
        <f t="shared" si="159"/>
        <v/>
      </c>
      <c r="BI175" s="391" t="str">
        <f t="shared" si="159"/>
        <v/>
      </c>
      <c r="BJ175" s="392" t="str">
        <f t="shared" si="159"/>
        <v/>
      </c>
      <c r="BK175" s="38" t="str">
        <f t="shared" si="159"/>
        <v/>
      </c>
      <c r="BL175" s="390" t="str">
        <f t="shared" ref="BL175:BU184" si="160">IF(VLOOKUP($B175,テ課題,BL$1,FALSE)="","",VLOOKUP($B175,テ課題,BL$1,FALSE))</f>
        <v/>
      </c>
      <c r="BM175" s="391" t="str">
        <f t="shared" si="160"/>
        <v/>
      </c>
      <c r="BN175" s="392" t="str">
        <f t="shared" si="160"/>
        <v/>
      </c>
      <c r="BO175" s="38" t="str">
        <f t="shared" si="160"/>
        <v/>
      </c>
      <c r="BP175" s="390" t="str">
        <f t="shared" si="160"/>
        <v/>
      </c>
      <c r="BQ175" s="391" t="str">
        <f t="shared" si="160"/>
        <v/>
      </c>
      <c r="BR175" s="392" t="str">
        <f t="shared" si="160"/>
        <v/>
      </c>
      <c r="BS175" s="38" t="str">
        <f t="shared" si="160"/>
        <v/>
      </c>
      <c r="BT175" s="390" t="str">
        <f t="shared" si="160"/>
        <v/>
      </c>
      <c r="BU175" s="391" t="str">
        <f t="shared" si="160"/>
        <v/>
      </c>
      <c r="BV175" s="392" t="str">
        <f t="shared" ref="BV175:CE184" si="161">IF(VLOOKUP($B175,テ課題,BV$1,FALSE)="","",VLOOKUP($B175,テ課題,BV$1,FALSE))</f>
        <v/>
      </c>
      <c r="BW175" s="38" t="str">
        <f t="shared" si="161"/>
        <v/>
      </c>
      <c r="BX175" s="390" t="str">
        <f t="shared" si="161"/>
        <v/>
      </c>
      <c r="BY175" s="391" t="str">
        <f t="shared" si="161"/>
        <v/>
      </c>
      <c r="BZ175" s="392" t="str">
        <f t="shared" si="161"/>
        <v/>
      </c>
      <c r="CA175" s="38" t="str">
        <f t="shared" si="161"/>
        <v/>
      </c>
      <c r="CB175" s="390" t="str">
        <f t="shared" si="161"/>
        <v/>
      </c>
      <c r="CC175" s="391" t="str">
        <f t="shared" si="161"/>
        <v/>
      </c>
      <c r="CD175" s="392" t="str">
        <f t="shared" si="161"/>
        <v/>
      </c>
      <c r="CE175" s="38" t="str">
        <f t="shared" si="161"/>
        <v/>
      </c>
    </row>
    <row r="176" spans="1:83" ht="12" customHeight="1">
      <c r="A176" s="362">
        <v>173</v>
      </c>
      <c r="B176" s="21">
        <f>IF(情報!$C174="","",情報!$C174)</f>
        <v>437</v>
      </c>
      <c r="C176" s="22" t="str">
        <f t="shared" si="145"/>
        <v/>
      </c>
      <c r="D176" s="378" t="str">
        <f t="shared" si="154"/>
        <v/>
      </c>
      <c r="E176" s="379" t="str">
        <f t="shared" si="154"/>
        <v/>
      </c>
      <c r="F176" s="380" t="str">
        <f t="shared" si="154"/>
        <v/>
      </c>
      <c r="G176" s="26" t="str">
        <f t="shared" si="154"/>
        <v/>
      </c>
      <c r="H176" s="378" t="str">
        <f t="shared" si="154"/>
        <v/>
      </c>
      <c r="I176" s="379" t="str">
        <f t="shared" si="154"/>
        <v/>
      </c>
      <c r="J176" s="380" t="str">
        <f t="shared" si="154"/>
        <v/>
      </c>
      <c r="K176" s="26" t="str">
        <f t="shared" si="154"/>
        <v/>
      </c>
      <c r="L176" s="378" t="str">
        <f t="shared" si="154"/>
        <v/>
      </c>
      <c r="M176" s="379" t="str">
        <f t="shared" si="154"/>
        <v/>
      </c>
      <c r="N176" s="380" t="str">
        <f t="shared" si="155"/>
        <v/>
      </c>
      <c r="O176" s="26" t="str">
        <f t="shared" si="155"/>
        <v/>
      </c>
      <c r="P176" s="378" t="str">
        <f t="shared" si="155"/>
        <v/>
      </c>
      <c r="Q176" s="379" t="str">
        <f t="shared" si="155"/>
        <v/>
      </c>
      <c r="R176" s="380" t="str">
        <f t="shared" si="155"/>
        <v/>
      </c>
      <c r="S176" s="26" t="str">
        <f t="shared" si="155"/>
        <v/>
      </c>
      <c r="T176" s="378" t="str">
        <f t="shared" si="155"/>
        <v/>
      </c>
      <c r="U176" s="379" t="str">
        <f t="shared" si="155"/>
        <v/>
      </c>
      <c r="V176" s="380" t="str">
        <f t="shared" si="155"/>
        <v/>
      </c>
      <c r="W176" s="26" t="str">
        <f t="shared" si="155"/>
        <v/>
      </c>
      <c r="X176" s="378" t="str">
        <f t="shared" si="156"/>
        <v/>
      </c>
      <c r="Y176" s="379" t="str">
        <f t="shared" si="156"/>
        <v/>
      </c>
      <c r="Z176" s="380" t="str">
        <f t="shared" si="156"/>
        <v/>
      </c>
      <c r="AA176" s="26" t="str">
        <f t="shared" si="156"/>
        <v/>
      </c>
      <c r="AB176" s="378" t="str">
        <f t="shared" si="156"/>
        <v/>
      </c>
      <c r="AC176" s="379" t="str">
        <f t="shared" si="156"/>
        <v/>
      </c>
      <c r="AD176" s="380" t="str">
        <f t="shared" si="156"/>
        <v/>
      </c>
      <c r="AE176" s="26" t="str">
        <f t="shared" si="156"/>
        <v/>
      </c>
      <c r="AF176" s="378" t="str">
        <f t="shared" si="156"/>
        <v/>
      </c>
      <c r="AG176" s="379" t="str">
        <f t="shared" si="156"/>
        <v/>
      </c>
      <c r="AH176" s="380" t="str">
        <f t="shared" si="157"/>
        <v/>
      </c>
      <c r="AI176" s="26" t="str">
        <f t="shared" si="157"/>
        <v/>
      </c>
      <c r="AJ176" s="378" t="str">
        <f t="shared" si="157"/>
        <v/>
      </c>
      <c r="AK176" s="379" t="str">
        <f t="shared" si="157"/>
        <v/>
      </c>
      <c r="AL176" s="380" t="str">
        <f t="shared" si="157"/>
        <v/>
      </c>
      <c r="AM176" s="26" t="str">
        <f t="shared" si="157"/>
        <v/>
      </c>
      <c r="AN176" s="378" t="str">
        <f t="shared" si="157"/>
        <v/>
      </c>
      <c r="AO176" s="379" t="str">
        <f t="shared" si="157"/>
        <v/>
      </c>
      <c r="AP176" s="380" t="str">
        <f t="shared" si="157"/>
        <v/>
      </c>
      <c r="AQ176" s="26" t="str">
        <f t="shared" si="157"/>
        <v/>
      </c>
      <c r="AR176" s="378" t="str">
        <f t="shared" si="158"/>
        <v/>
      </c>
      <c r="AS176" s="379" t="str">
        <f t="shared" si="158"/>
        <v/>
      </c>
      <c r="AT176" s="380" t="str">
        <f t="shared" si="158"/>
        <v/>
      </c>
      <c r="AU176" s="26" t="str">
        <f t="shared" si="158"/>
        <v/>
      </c>
      <c r="AV176" s="378" t="str">
        <f t="shared" si="158"/>
        <v/>
      </c>
      <c r="AW176" s="379" t="str">
        <f t="shared" si="158"/>
        <v/>
      </c>
      <c r="AX176" s="380" t="str">
        <f t="shared" si="158"/>
        <v/>
      </c>
      <c r="AY176" s="26" t="str">
        <f t="shared" si="158"/>
        <v/>
      </c>
      <c r="AZ176" s="378" t="str">
        <f t="shared" si="158"/>
        <v/>
      </c>
      <c r="BA176" s="379" t="str">
        <f t="shared" si="158"/>
        <v/>
      </c>
      <c r="BB176" s="380" t="str">
        <f t="shared" si="159"/>
        <v/>
      </c>
      <c r="BC176" s="26" t="str">
        <f t="shared" si="159"/>
        <v/>
      </c>
      <c r="BD176" s="378" t="str">
        <f t="shared" si="159"/>
        <v/>
      </c>
      <c r="BE176" s="379" t="str">
        <f t="shared" si="159"/>
        <v/>
      </c>
      <c r="BF176" s="380" t="str">
        <f t="shared" si="159"/>
        <v/>
      </c>
      <c r="BG176" s="26" t="str">
        <f t="shared" si="159"/>
        <v/>
      </c>
      <c r="BH176" s="378" t="str">
        <f t="shared" si="159"/>
        <v/>
      </c>
      <c r="BI176" s="379" t="str">
        <f t="shared" si="159"/>
        <v/>
      </c>
      <c r="BJ176" s="380" t="str">
        <f t="shared" si="159"/>
        <v/>
      </c>
      <c r="BK176" s="26" t="str">
        <f t="shared" si="159"/>
        <v/>
      </c>
      <c r="BL176" s="378" t="str">
        <f t="shared" si="160"/>
        <v/>
      </c>
      <c r="BM176" s="379" t="str">
        <f t="shared" si="160"/>
        <v/>
      </c>
      <c r="BN176" s="380" t="str">
        <f t="shared" si="160"/>
        <v/>
      </c>
      <c r="BO176" s="26" t="str">
        <f t="shared" si="160"/>
        <v/>
      </c>
      <c r="BP176" s="378" t="str">
        <f t="shared" si="160"/>
        <v/>
      </c>
      <c r="BQ176" s="379" t="str">
        <f t="shared" si="160"/>
        <v/>
      </c>
      <c r="BR176" s="380" t="str">
        <f t="shared" si="160"/>
        <v/>
      </c>
      <c r="BS176" s="26" t="str">
        <f t="shared" si="160"/>
        <v/>
      </c>
      <c r="BT176" s="378" t="str">
        <f t="shared" si="160"/>
        <v/>
      </c>
      <c r="BU176" s="379" t="str">
        <f t="shared" si="160"/>
        <v/>
      </c>
      <c r="BV176" s="380" t="str">
        <f t="shared" si="161"/>
        <v/>
      </c>
      <c r="BW176" s="26" t="str">
        <f t="shared" si="161"/>
        <v/>
      </c>
      <c r="BX176" s="378" t="str">
        <f t="shared" si="161"/>
        <v/>
      </c>
      <c r="BY176" s="379" t="str">
        <f t="shared" si="161"/>
        <v/>
      </c>
      <c r="BZ176" s="380" t="str">
        <f t="shared" si="161"/>
        <v/>
      </c>
      <c r="CA176" s="26" t="str">
        <f t="shared" si="161"/>
        <v/>
      </c>
      <c r="CB176" s="378" t="str">
        <f t="shared" si="161"/>
        <v/>
      </c>
      <c r="CC176" s="379" t="str">
        <f t="shared" si="161"/>
        <v/>
      </c>
      <c r="CD176" s="380" t="str">
        <f t="shared" si="161"/>
        <v/>
      </c>
      <c r="CE176" s="26" t="str">
        <f t="shared" si="161"/>
        <v/>
      </c>
    </row>
    <row r="177" spans="1:83" ht="12" customHeight="1">
      <c r="A177" s="362">
        <v>174</v>
      </c>
      <c r="B177" s="21">
        <f>IF(情報!$C175="","",情報!$C175)</f>
        <v>438</v>
      </c>
      <c r="C177" s="22" t="str">
        <f t="shared" si="145"/>
        <v/>
      </c>
      <c r="D177" s="378" t="str">
        <f t="shared" si="154"/>
        <v/>
      </c>
      <c r="E177" s="379" t="str">
        <f t="shared" si="154"/>
        <v/>
      </c>
      <c r="F177" s="380" t="str">
        <f t="shared" si="154"/>
        <v/>
      </c>
      <c r="G177" s="26" t="str">
        <f t="shared" si="154"/>
        <v/>
      </c>
      <c r="H177" s="378" t="str">
        <f t="shared" si="154"/>
        <v/>
      </c>
      <c r="I177" s="379" t="str">
        <f t="shared" si="154"/>
        <v/>
      </c>
      <c r="J177" s="380" t="str">
        <f t="shared" si="154"/>
        <v/>
      </c>
      <c r="K177" s="26" t="str">
        <f t="shared" si="154"/>
        <v/>
      </c>
      <c r="L177" s="378" t="str">
        <f t="shared" si="154"/>
        <v/>
      </c>
      <c r="M177" s="379" t="str">
        <f t="shared" si="154"/>
        <v/>
      </c>
      <c r="N177" s="380" t="str">
        <f t="shared" si="155"/>
        <v/>
      </c>
      <c r="O177" s="26" t="str">
        <f t="shared" si="155"/>
        <v/>
      </c>
      <c r="P177" s="378" t="str">
        <f t="shared" si="155"/>
        <v/>
      </c>
      <c r="Q177" s="379" t="str">
        <f t="shared" si="155"/>
        <v/>
      </c>
      <c r="R177" s="380" t="str">
        <f t="shared" si="155"/>
        <v/>
      </c>
      <c r="S177" s="26" t="str">
        <f t="shared" si="155"/>
        <v/>
      </c>
      <c r="T177" s="378" t="str">
        <f t="shared" si="155"/>
        <v/>
      </c>
      <c r="U177" s="379" t="str">
        <f t="shared" si="155"/>
        <v/>
      </c>
      <c r="V177" s="380" t="str">
        <f t="shared" si="155"/>
        <v/>
      </c>
      <c r="W177" s="26" t="str">
        <f t="shared" si="155"/>
        <v/>
      </c>
      <c r="X177" s="378" t="str">
        <f t="shared" si="156"/>
        <v/>
      </c>
      <c r="Y177" s="379" t="str">
        <f t="shared" si="156"/>
        <v/>
      </c>
      <c r="Z177" s="380" t="str">
        <f t="shared" si="156"/>
        <v/>
      </c>
      <c r="AA177" s="26" t="str">
        <f t="shared" si="156"/>
        <v/>
      </c>
      <c r="AB177" s="378" t="str">
        <f t="shared" si="156"/>
        <v/>
      </c>
      <c r="AC177" s="379" t="str">
        <f t="shared" si="156"/>
        <v/>
      </c>
      <c r="AD177" s="380" t="str">
        <f t="shared" si="156"/>
        <v/>
      </c>
      <c r="AE177" s="26" t="str">
        <f t="shared" si="156"/>
        <v/>
      </c>
      <c r="AF177" s="378" t="str">
        <f t="shared" si="156"/>
        <v/>
      </c>
      <c r="AG177" s="379" t="str">
        <f t="shared" si="156"/>
        <v/>
      </c>
      <c r="AH177" s="380" t="str">
        <f t="shared" si="157"/>
        <v/>
      </c>
      <c r="AI177" s="26" t="str">
        <f t="shared" si="157"/>
        <v/>
      </c>
      <c r="AJ177" s="378" t="str">
        <f t="shared" si="157"/>
        <v/>
      </c>
      <c r="AK177" s="379" t="str">
        <f t="shared" si="157"/>
        <v/>
      </c>
      <c r="AL177" s="380" t="str">
        <f t="shared" si="157"/>
        <v/>
      </c>
      <c r="AM177" s="26" t="str">
        <f t="shared" si="157"/>
        <v/>
      </c>
      <c r="AN177" s="378" t="str">
        <f t="shared" si="157"/>
        <v/>
      </c>
      <c r="AO177" s="379" t="str">
        <f t="shared" si="157"/>
        <v/>
      </c>
      <c r="AP177" s="380" t="str">
        <f t="shared" si="157"/>
        <v/>
      </c>
      <c r="AQ177" s="26" t="str">
        <f t="shared" si="157"/>
        <v/>
      </c>
      <c r="AR177" s="378" t="str">
        <f t="shared" si="158"/>
        <v/>
      </c>
      <c r="AS177" s="379" t="str">
        <f t="shared" si="158"/>
        <v/>
      </c>
      <c r="AT177" s="380" t="str">
        <f t="shared" si="158"/>
        <v/>
      </c>
      <c r="AU177" s="26" t="str">
        <f t="shared" si="158"/>
        <v/>
      </c>
      <c r="AV177" s="378" t="str">
        <f t="shared" si="158"/>
        <v/>
      </c>
      <c r="AW177" s="379" t="str">
        <f t="shared" si="158"/>
        <v/>
      </c>
      <c r="AX177" s="380" t="str">
        <f t="shared" si="158"/>
        <v/>
      </c>
      <c r="AY177" s="26" t="str">
        <f t="shared" si="158"/>
        <v/>
      </c>
      <c r="AZ177" s="378" t="str">
        <f t="shared" si="158"/>
        <v/>
      </c>
      <c r="BA177" s="379" t="str">
        <f t="shared" si="158"/>
        <v/>
      </c>
      <c r="BB177" s="380" t="str">
        <f t="shared" si="159"/>
        <v/>
      </c>
      <c r="BC177" s="26" t="str">
        <f t="shared" si="159"/>
        <v/>
      </c>
      <c r="BD177" s="378" t="str">
        <f t="shared" si="159"/>
        <v/>
      </c>
      <c r="BE177" s="379" t="str">
        <f t="shared" si="159"/>
        <v/>
      </c>
      <c r="BF177" s="380" t="str">
        <f t="shared" si="159"/>
        <v/>
      </c>
      <c r="BG177" s="26" t="str">
        <f t="shared" si="159"/>
        <v/>
      </c>
      <c r="BH177" s="378" t="str">
        <f t="shared" si="159"/>
        <v/>
      </c>
      <c r="BI177" s="379" t="str">
        <f t="shared" si="159"/>
        <v/>
      </c>
      <c r="BJ177" s="380" t="str">
        <f t="shared" si="159"/>
        <v/>
      </c>
      <c r="BK177" s="26" t="str">
        <f t="shared" si="159"/>
        <v/>
      </c>
      <c r="BL177" s="378" t="str">
        <f t="shared" si="160"/>
        <v/>
      </c>
      <c r="BM177" s="379" t="str">
        <f t="shared" si="160"/>
        <v/>
      </c>
      <c r="BN177" s="380" t="str">
        <f t="shared" si="160"/>
        <v/>
      </c>
      <c r="BO177" s="26" t="str">
        <f t="shared" si="160"/>
        <v/>
      </c>
      <c r="BP177" s="378" t="str">
        <f t="shared" si="160"/>
        <v/>
      </c>
      <c r="BQ177" s="379" t="str">
        <f t="shared" si="160"/>
        <v/>
      </c>
      <c r="BR177" s="380" t="str">
        <f t="shared" si="160"/>
        <v/>
      </c>
      <c r="BS177" s="26" t="str">
        <f t="shared" si="160"/>
        <v/>
      </c>
      <c r="BT177" s="378" t="str">
        <f t="shared" si="160"/>
        <v/>
      </c>
      <c r="BU177" s="379" t="str">
        <f t="shared" si="160"/>
        <v/>
      </c>
      <c r="BV177" s="380" t="str">
        <f t="shared" si="161"/>
        <v/>
      </c>
      <c r="BW177" s="26" t="str">
        <f t="shared" si="161"/>
        <v/>
      </c>
      <c r="BX177" s="378" t="str">
        <f t="shared" si="161"/>
        <v/>
      </c>
      <c r="BY177" s="379" t="str">
        <f t="shared" si="161"/>
        <v/>
      </c>
      <c r="BZ177" s="380" t="str">
        <f t="shared" si="161"/>
        <v/>
      </c>
      <c r="CA177" s="26" t="str">
        <f t="shared" si="161"/>
        <v/>
      </c>
      <c r="CB177" s="378" t="str">
        <f t="shared" si="161"/>
        <v/>
      </c>
      <c r="CC177" s="379" t="str">
        <f t="shared" si="161"/>
        <v/>
      </c>
      <c r="CD177" s="380" t="str">
        <f t="shared" si="161"/>
        <v/>
      </c>
      <c r="CE177" s="26" t="str">
        <f t="shared" si="161"/>
        <v/>
      </c>
    </row>
    <row r="178" spans="1:83" ht="12" customHeight="1">
      <c r="A178" s="362">
        <v>175</v>
      </c>
      <c r="B178" s="21">
        <f>IF(情報!$C176="","",情報!$C176)</f>
        <v>439</v>
      </c>
      <c r="C178" s="22" t="str">
        <f t="shared" si="145"/>
        <v/>
      </c>
      <c r="D178" s="378" t="str">
        <f t="shared" si="154"/>
        <v/>
      </c>
      <c r="E178" s="379" t="str">
        <f t="shared" si="154"/>
        <v/>
      </c>
      <c r="F178" s="380" t="str">
        <f t="shared" si="154"/>
        <v/>
      </c>
      <c r="G178" s="26" t="str">
        <f t="shared" si="154"/>
        <v/>
      </c>
      <c r="H178" s="378" t="str">
        <f t="shared" si="154"/>
        <v/>
      </c>
      <c r="I178" s="379" t="str">
        <f t="shared" si="154"/>
        <v/>
      </c>
      <c r="J178" s="380" t="str">
        <f t="shared" si="154"/>
        <v/>
      </c>
      <c r="K178" s="26" t="str">
        <f t="shared" si="154"/>
        <v/>
      </c>
      <c r="L178" s="378" t="str">
        <f t="shared" si="154"/>
        <v/>
      </c>
      <c r="M178" s="379" t="str">
        <f t="shared" si="154"/>
        <v/>
      </c>
      <c r="N178" s="380" t="str">
        <f t="shared" si="155"/>
        <v/>
      </c>
      <c r="O178" s="26" t="str">
        <f t="shared" si="155"/>
        <v/>
      </c>
      <c r="P178" s="378" t="str">
        <f t="shared" si="155"/>
        <v/>
      </c>
      <c r="Q178" s="379" t="str">
        <f t="shared" si="155"/>
        <v/>
      </c>
      <c r="R178" s="380" t="str">
        <f t="shared" si="155"/>
        <v/>
      </c>
      <c r="S178" s="26" t="str">
        <f t="shared" si="155"/>
        <v/>
      </c>
      <c r="T178" s="378" t="str">
        <f t="shared" si="155"/>
        <v/>
      </c>
      <c r="U178" s="379" t="str">
        <f t="shared" si="155"/>
        <v/>
      </c>
      <c r="V178" s="380" t="str">
        <f t="shared" si="155"/>
        <v/>
      </c>
      <c r="W178" s="26" t="str">
        <f t="shared" si="155"/>
        <v/>
      </c>
      <c r="X178" s="378" t="str">
        <f t="shared" si="156"/>
        <v/>
      </c>
      <c r="Y178" s="379" t="str">
        <f t="shared" si="156"/>
        <v/>
      </c>
      <c r="Z178" s="380" t="str">
        <f t="shared" si="156"/>
        <v/>
      </c>
      <c r="AA178" s="26" t="str">
        <f t="shared" si="156"/>
        <v/>
      </c>
      <c r="AB178" s="378" t="str">
        <f t="shared" si="156"/>
        <v/>
      </c>
      <c r="AC178" s="379" t="str">
        <f t="shared" si="156"/>
        <v/>
      </c>
      <c r="AD178" s="380" t="str">
        <f t="shared" si="156"/>
        <v/>
      </c>
      <c r="AE178" s="26" t="str">
        <f t="shared" si="156"/>
        <v/>
      </c>
      <c r="AF178" s="378" t="str">
        <f t="shared" si="156"/>
        <v/>
      </c>
      <c r="AG178" s="379" t="str">
        <f t="shared" si="156"/>
        <v/>
      </c>
      <c r="AH178" s="380" t="str">
        <f t="shared" si="157"/>
        <v/>
      </c>
      <c r="AI178" s="26" t="str">
        <f t="shared" si="157"/>
        <v/>
      </c>
      <c r="AJ178" s="378" t="str">
        <f t="shared" si="157"/>
        <v/>
      </c>
      <c r="AK178" s="379" t="str">
        <f t="shared" si="157"/>
        <v/>
      </c>
      <c r="AL178" s="380" t="str">
        <f t="shared" si="157"/>
        <v/>
      </c>
      <c r="AM178" s="26" t="str">
        <f t="shared" si="157"/>
        <v/>
      </c>
      <c r="AN178" s="378" t="str">
        <f t="shared" si="157"/>
        <v/>
      </c>
      <c r="AO178" s="379" t="str">
        <f t="shared" si="157"/>
        <v/>
      </c>
      <c r="AP178" s="380" t="str">
        <f t="shared" si="157"/>
        <v/>
      </c>
      <c r="AQ178" s="26" t="str">
        <f t="shared" si="157"/>
        <v/>
      </c>
      <c r="AR178" s="378" t="str">
        <f t="shared" si="158"/>
        <v/>
      </c>
      <c r="AS178" s="379" t="str">
        <f t="shared" si="158"/>
        <v/>
      </c>
      <c r="AT178" s="380" t="str">
        <f t="shared" si="158"/>
        <v/>
      </c>
      <c r="AU178" s="26" t="str">
        <f t="shared" si="158"/>
        <v/>
      </c>
      <c r="AV178" s="378" t="str">
        <f t="shared" si="158"/>
        <v/>
      </c>
      <c r="AW178" s="379" t="str">
        <f t="shared" si="158"/>
        <v/>
      </c>
      <c r="AX178" s="380" t="str">
        <f t="shared" si="158"/>
        <v/>
      </c>
      <c r="AY178" s="26" t="str">
        <f t="shared" si="158"/>
        <v/>
      </c>
      <c r="AZ178" s="378" t="str">
        <f t="shared" si="158"/>
        <v/>
      </c>
      <c r="BA178" s="379" t="str">
        <f t="shared" si="158"/>
        <v/>
      </c>
      <c r="BB178" s="380" t="str">
        <f t="shared" si="159"/>
        <v/>
      </c>
      <c r="BC178" s="26" t="str">
        <f t="shared" si="159"/>
        <v/>
      </c>
      <c r="BD178" s="378" t="str">
        <f t="shared" si="159"/>
        <v/>
      </c>
      <c r="BE178" s="379" t="str">
        <f t="shared" si="159"/>
        <v/>
      </c>
      <c r="BF178" s="380" t="str">
        <f t="shared" si="159"/>
        <v/>
      </c>
      <c r="BG178" s="26" t="str">
        <f t="shared" si="159"/>
        <v/>
      </c>
      <c r="BH178" s="378" t="str">
        <f t="shared" si="159"/>
        <v/>
      </c>
      <c r="BI178" s="379" t="str">
        <f t="shared" si="159"/>
        <v/>
      </c>
      <c r="BJ178" s="380" t="str">
        <f t="shared" si="159"/>
        <v/>
      </c>
      <c r="BK178" s="26" t="str">
        <f t="shared" si="159"/>
        <v/>
      </c>
      <c r="BL178" s="378" t="str">
        <f t="shared" si="160"/>
        <v/>
      </c>
      <c r="BM178" s="379" t="str">
        <f t="shared" si="160"/>
        <v/>
      </c>
      <c r="BN178" s="380" t="str">
        <f t="shared" si="160"/>
        <v/>
      </c>
      <c r="BO178" s="26" t="str">
        <f t="shared" si="160"/>
        <v/>
      </c>
      <c r="BP178" s="378" t="str">
        <f t="shared" si="160"/>
        <v/>
      </c>
      <c r="BQ178" s="379" t="str">
        <f t="shared" si="160"/>
        <v/>
      </c>
      <c r="BR178" s="380" t="str">
        <f t="shared" si="160"/>
        <v/>
      </c>
      <c r="BS178" s="26" t="str">
        <f t="shared" si="160"/>
        <v/>
      </c>
      <c r="BT178" s="378" t="str">
        <f t="shared" si="160"/>
        <v/>
      </c>
      <c r="BU178" s="379" t="str">
        <f t="shared" si="160"/>
        <v/>
      </c>
      <c r="BV178" s="380" t="str">
        <f t="shared" si="161"/>
        <v/>
      </c>
      <c r="BW178" s="26" t="str">
        <f t="shared" si="161"/>
        <v/>
      </c>
      <c r="BX178" s="378" t="str">
        <f t="shared" si="161"/>
        <v/>
      </c>
      <c r="BY178" s="379" t="str">
        <f t="shared" si="161"/>
        <v/>
      </c>
      <c r="BZ178" s="380" t="str">
        <f t="shared" si="161"/>
        <v/>
      </c>
      <c r="CA178" s="26" t="str">
        <f t="shared" si="161"/>
        <v/>
      </c>
      <c r="CB178" s="378" t="str">
        <f t="shared" si="161"/>
        <v/>
      </c>
      <c r="CC178" s="379" t="str">
        <f t="shared" si="161"/>
        <v/>
      </c>
      <c r="CD178" s="380" t="str">
        <f t="shared" si="161"/>
        <v/>
      </c>
      <c r="CE178" s="26" t="str">
        <f t="shared" si="161"/>
        <v/>
      </c>
    </row>
    <row r="179" spans="1:83" ht="12" customHeight="1">
      <c r="A179" s="362">
        <v>176</v>
      </c>
      <c r="B179" s="27">
        <f>IF(情報!$C177="","",情報!$C177)</f>
        <v>440</v>
      </c>
      <c r="C179" s="28" t="str">
        <f t="shared" si="145"/>
        <v/>
      </c>
      <c r="D179" s="384" t="str">
        <f t="shared" si="154"/>
        <v/>
      </c>
      <c r="E179" s="385" t="str">
        <f t="shared" si="154"/>
        <v/>
      </c>
      <c r="F179" s="386" t="str">
        <f t="shared" si="154"/>
        <v/>
      </c>
      <c r="G179" s="32" t="str">
        <f t="shared" si="154"/>
        <v/>
      </c>
      <c r="H179" s="384" t="str">
        <f t="shared" si="154"/>
        <v/>
      </c>
      <c r="I179" s="385" t="str">
        <f t="shared" si="154"/>
        <v/>
      </c>
      <c r="J179" s="386" t="str">
        <f t="shared" si="154"/>
        <v/>
      </c>
      <c r="K179" s="32" t="str">
        <f t="shared" si="154"/>
        <v/>
      </c>
      <c r="L179" s="384" t="str">
        <f t="shared" si="154"/>
        <v/>
      </c>
      <c r="M179" s="385" t="str">
        <f t="shared" si="154"/>
        <v/>
      </c>
      <c r="N179" s="386" t="str">
        <f t="shared" si="155"/>
        <v/>
      </c>
      <c r="O179" s="32" t="str">
        <f t="shared" si="155"/>
        <v/>
      </c>
      <c r="P179" s="384" t="str">
        <f t="shared" si="155"/>
        <v/>
      </c>
      <c r="Q179" s="385" t="str">
        <f t="shared" si="155"/>
        <v/>
      </c>
      <c r="R179" s="386" t="str">
        <f t="shared" si="155"/>
        <v/>
      </c>
      <c r="S179" s="32" t="str">
        <f t="shared" si="155"/>
        <v/>
      </c>
      <c r="T179" s="384" t="str">
        <f t="shared" si="155"/>
        <v/>
      </c>
      <c r="U179" s="385" t="str">
        <f t="shared" si="155"/>
        <v/>
      </c>
      <c r="V179" s="386" t="str">
        <f t="shared" si="155"/>
        <v/>
      </c>
      <c r="W179" s="32" t="str">
        <f t="shared" si="155"/>
        <v/>
      </c>
      <c r="X179" s="384" t="str">
        <f t="shared" si="156"/>
        <v/>
      </c>
      <c r="Y179" s="385" t="str">
        <f t="shared" si="156"/>
        <v/>
      </c>
      <c r="Z179" s="386" t="str">
        <f t="shared" si="156"/>
        <v/>
      </c>
      <c r="AA179" s="32" t="str">
        <f t="shared" si="156"/>
        <v/>
      </c>
      <c r="AB179" s="384" t="str">
        <f t="shared" si="156"/>
        <v/>
      </c>
      <c r="AC179" s="385" t="str">
        <f t="shared" si="156"/>
        <v/>
      </c>
      <c r="AD179" s="386" t="str">
        <f t="shared" si="156"/>
        <v/>
      </c>
      <c r="AE179" s="32" t="str">
        <f t="shared" si="156"/>
        <v/>
      </c>
      <c r="AF179" s="384" t="str">
        <f t="shared" si="156"/>
        <v/>
      </c>
      <c r="AG179" s="385" t="str">
        <f t="shared" si="156"/>
        <v/>
      </c>
      <c r="AH179" s="386" t="str">
        <f t="shared" si="157"/>
        <v/>
      </c>
      <c r="AI179" s="32" t="str">
        <f t="shared" si="157"/>
        <v/>
      </c>
      <c r="AJ179" s="384" t="str">
        <f t="shared" si="157"/>
        <v/>
      </c>
      <c r="AK179" s="385" t="str">
        <f t="shared" si="157"/>
        <v/>
      </c>
      <c r="AL179" s="386" t="str">
        <f t="shared" si="157"/>
        <v/>
      </c>
      <c r="AM179" s="32" t="str">
        <f t="shared" si="157"/>
        <v/>
      </c>
      <c r="AN179" s="384" t="str">
        <f t="shared" si="157"/>
        <v/>
      </c>
      <c r="AO179" s="385" t="str">
        <f t="shared" si="157"/>
        <v/>
      </c>
      <c r="AP179" s="386" t="str">
        <f t="shared" si="157"/>
        <v/>
      </c>
      <c r="AQ179" s="32" t="str">
        <f t="shared" si="157"/>
        <v/>
      </c>
      <c r="AR179" s="384" t="str">
        <f t="shared" si="158"/>
        <v/>
      </c>
      <c r="AS179" s="385" t="str">
        <f t="shared" si="158"/>
        <v/>
      </c>
      <c r="AT179" s="386" t="str">
        <f t="shared" si="158"/>
        <v/>
      </c>
      <c r="AU179" s="32" t="str">
        <f t="shared" si="158"/>
        <v/>
      </c>
      <c r="AV179" s="384" t="str">
        <f t="shared" si="158"/>
        <v/>
      </c>
      <c r="AW179" s="385" t="str">
        <f t="shared" si="158"/>
        <v/>
      </c>
      <c r="AX179" s="386" t="str">
        <f t="shared" si="158"/>
        <v/>
      </c>
      <c r="AY179" s="32" t="str">
        <f t="shared" si="158"/>
        <v/>
      </c>
      <c r="AZ179" s="384" t="str">
        <f t="shared" si="158"/>
        <v/>
      </c>
      <c r="BA179" s="385" t="str">
        <f t="shared" si="158"/>
        <v/>
      </c>
      <c r="BB179" s="386" t="str">
        <f t="shared" si="159"/>
        <v/>
      </c>
      <c r="BC179" s="32" t="str">
        <f t="shared" si="159"/>
        <v/>
      </c>
      <c r="BD179" s="384" t="str">
        <f t="shared" si="159"/>
        <v/>
      </c>
      <c r="BE179" s="385" t="str">
        <f t="shared" si="159"/>
        <v/>
      </c>
      <c r="BF179" s="386" t="str">
        <f t="shared" si="159"/>
        <v/>
      </c>
      <c r="BG179" s="32" t="str">
        <f t="shared" si="159"/>
        <v/>
      </c>
      <c r="BH179" s="384" t="str">
        <f t="shared" si="159"/>
        <v/>
      </c>
      <c r="BI179" s="385" t="str">
        <f t="shared" si="159"/>
        <v/>
      </c>
      <c r="BJ179" s="386" t="str">
        <f t="shared" si="159"/>
        <v/>
      </c>
      <c r="BK179" s="32" t="str">
        <f t="shared" si="159"/>
        <v/>
      </c>
      <c r="BL179" s="384" t="str">
        <f t="shared" si="160"/>
        <v/>
      </c>
      <c r="BM179" s="385" t="str">
        <f t="shared" si="160"/>
        <v/>
      </c>
      <c r="BN179" s="386" t="str">
        <f t="shared" si="160"/>
        <v/>
      </c>
      <c r="BO179" s="32" t="str">
        <f t="shared" si="160"/>
        <v/>
      </c>
      <c r="BP179" s="384" t="str">
        <f t="shared" si="160"/>
        <v/>
      </c>
      <c r="BQ179" s="385" t="str">
        <f t="shared" si="160"/>
        <v/>
      </c>
      <c r="BR179" s="386" t="str">
        <f t="shared" si="160"/>
        <v/>
      </c>
      <c r="BS179" s="32" t="str">
        <f t="shared" si="160"/>
        <v/>
      </c>
      <c r="BT179" s="384" t="str">
        <f t="shared" si="160"/>
        <v/>
      </c>
      <c r="BU179" s="385" t="str">
        <f t="shared" si="160"/>
        <v/>
      </c>
      <c r="BV179" s="386" t="str">
        <f t="shared" si="161"/>
        <v/>
      </c>
      <c r="BW179" s="32" t="str">
        <f t="shared" si="161"/>
        <v/>
      </c>
      <c r="BX179" s="384" t="str">
        <f t="shared" si="161"/>
        <v/>
      </c>
      <c r="BY179" s="385" t="str">
        <f t="shared" si="161"/>
        <v/>
      </c>
      <c r="BZ179" s="386" t="str">
        <f t="shared" si="161"/>
        <v/>
      </c>
      <c r="CA179" s="32" t="str">
        <f t="shared" si="161"/>
        <v/>
      </c>
      <c r="CB179" s="384" t="str">
        <f t="shared" si="161"/>
        <v/>
      </c>
      <c r="CC179" s="385" t="str">
        <f t="shared" si="161"/>
        <v/>
      </c>
      <c r="CD179" s="386" t="str">
        <f t="shared" si="161"/>
        <v/>
      </c>
      <c r="CE179" s="32" t="str">
        <f t="shared" si="161"/>
        <v/>
      </c>
    </row>
    <row r="180" spans="1:83" ht="12" customHeight="1">
      <c r="A180" s="362">
        <v>177</v>
      </c>
      <c r="B180" s="33">
        <f>IF(情報!$C178="","",情報!$C178)</f>
        <v>441</v>
      </c>
      <c r="C180" s="34" t="str">
        <f t="shared" si="145"/>
        <v/>
      </c>
      <c r="D180" s="390" t="str">
        <f t="shared" si="154"/>
        <v/>
      </c>
      <c r="E180" s="391" t="str">
        <f t="shared" si="154"/>
        <v/>
      </c>
      <c r="F180" s="392" t="str">
        <f t="shared" si="154"/>
        <v/>
      </c>
      <c r="G180" s="38" t="str">
        <f t="shared" si="154"/>
        <v/>
      </c>
      <c r="H180" s="390" t="str">
        <f t="shared" si="154"/>
        <v/>
      </c>
      <c r="I180" s="391" t="str">
        <f t="shared" si="154"/>
        <v/>
      </c>
      <c r="J180" s="392" t="str">
        <f t="shared" si="154"/>
        <v/>
      </c>
      <c r="K180" s="38" t="str">
        <f t="shared" si="154"/>
        <v/>
      </c>
      <c r="L180" s="390" t="str">
        <f t="shared" si="154"/>
        <v/>
      </c>
      <c r="M180" s="391" t="str">
        <f t="shared" si="154"/>
        <v/>
      </c>
      <c r="N180" s="392" t="str">
        <f t="shared" si="155"/>
        <v/>
      </c>
      <c r="O180" s="38" t="str">
        <f t="shared" si="155"/>
        <v/>
      </c>
      <c r="P180" s="390" t="str">
        <f t="shared" si="155"/>
        <v/>
      </c>
      <c r="Q180" s="391" t="str">
        <f t="shared" si="155"/>
        <v/>
      </c>
      <c r="R180" s="392" t="str">
        <f t="shared" si="155"/>
        <v/>
      </c>
      <c r="S180" s="38" t="str">
        <f t="shared" si="155"/>
        <v/>
      </c>
      <c r="T180" s="390" t="str">
        <f t="shared" si="155"/>
        <v/>
      </c>
      <c r="U180" s="391" t="str">
        <f t="shared" si="155"/>
        <v/>
      </c>
      <c r="V180" s="392" t="str">
        <f t="shared" si="155"/>
        <v/>
      </c>
      <c r="W180" s="38" t="str">
        <f t="shared" si="155"/>
        <v/>
      </c>
      <c r="X180" s="390" t="str">
        <f t="shared" si="156"/>
        <v/>
      </c>
      <c r="Y180" s="391" t="str">
        <f t="shared" si="156"/>
        <v/>
      </c>
      <c r="Z180" s="392" t="str">
        <f t="shared" si="156"/>
        <v/>
      </c>
      <c r="AA180" s="38" t="str">
        <f t="shared" si="156"/>
        <v/>
      </c>
      <c r="AB180" s="390" t="str">
        <f t="shared" si="156"/>
        <v/>
      </c>
      <c r="AC180" s="391" t="str">
        <f t="shared" si="156"/>
        <v/>
      </c>
      <c r="AD180" s="392" t="str">
        <f t="shared" si="156"/>
        <v/>
      </c>
      <c r="AE180" s="38" t="str">
        <f t="shared" si="156"/>
        <v/>
      </c>
      <c r="AF180" s="390" t="str">
        <f t="shared" si="156"/>
        <v/>
      </c>
      <c r="AG180" s="391" t="str">
        <f t="shared" si="156"/>
        <v/>
      </c>
      <c r="AH180" s="392" t="str">
        <f t="shared" si="157"/>
        <v/>
      </c>
      <c r="AI180" s="38" t="str">
        <f t="shared" si="157"/>
        <v/>
      </c>
      <c r="AJ180" s="390" t="str">
        <f t="shared" si="157"/>
        <v/>
      </c>
      <c r="AK180" s="391" t="str">
        <f t="shared" si="157"/>
        <v/>
      </c>
      <c r="AL180" s="392" t="str">
        <f t="shared" si="157"/>
        <v/>
      </c>
      <c r="AM180" s="38" t="str">
        <f t="shared" si="157"/>
        <v/>
      </c>
      <c r="AN180" s="390" t="str">
        <f t="shared" si="157"/>
        <v/>
      </c>
      <c r="AO180" s="391" t="str">
        <f t="shared" si="157"/>
        <v/>
      </c>
      <c r="AP180" s="392" t="str">
        <f t="shared" si="157"/>
        <v/>
      </c>
      <c r="AQ180" s="38" t="str">
        <f t="shared" si="157"/>
        <v/>
      </c>
      <c r="AR180" s="390" t="str">
        <f t="shared" si="158"/>
        <v/>
      </c>
      <c r="AS180" s="391" t="str">
        <f t="shared" si="158"/>
        <v/>
      </c>
      <c r="AT180" s="392" t="str">
        <f t="shared" si="158"/>
        <v/>
      </c>
      <c r="AU180" s="38" t="str">
        <f t="shared" si="158"/>
        <v/>
      </c>
      <c r="AV180" s="390" t="str">
        <f t="shared" si="158"/>
        <v/>
      </c>
      <c r="AW180" s="391" t="str">
        <f t="shared" si="158"/>
        <v/>
      </c>
      <c r="AX180" s="392" t="str">
        <f t="shared" si="158"/>
        <v/>
      </c>
      <c r="AY180" s="38" t="str">
        <f t="shared" si="158"/>
        <v/>
      </c>
      <c r="AZ180" s="390" t="str">
        <f t="shared" si="158"/>
        <v/>
      </c>
      <c r="BA180" s="391" t="str">
        <f t="shared" si="158"/>
        <v/>
      </c>
      <c r="BB180" s="392" t="str">
        <f t="shared" si="159"/>
        <v/>
      </c>
      <c r="BC180" s="38" t="str">
        <f t="shared" si="159"/>
        <v/>
      </c>
      <c r="BD180" s="390" t="str">
        <f t="shared" si="159"/>
        <v/>
      </c>
      <c r="BE180" s="391" t="str">
        <f t="shared" si="159"/>
        <v/>
      </c>
      <c r="BF180" s="392" t="str">
        <f t="shared" si="159"/>
        <v/>
      </c>
      <c r="BG180" s="38" t="str">
        <f t="shared" si="159"/>
        <v/>
      </c>
      <c r="BH180" s="390" t="str">
        <f t="shared" si="159"/>
        <v/>
      </c>
      <c r="BI180" s="391" t="str">
        <f t="shared" si="159"/>
        <v/>
      </c>
      <c r="BJ180" s="392" t="str">
        <f t="shared" si="159"/>
        <v/>
      </c>
      <c r="BK180" s="38" t="str">
        <f t="shared" si="159"/>
        <v/>
      </c>
      <c r="BL180" s="390" t="str">
        <f t="shared" si="160"/>
        <v/>
      </c>
      <c r="BM180" s="391" t="str">
        <f t="shared" si="160"/>
        <v/>
      </c>
      <c r="BN180" s="392" t="str">
        <f t="shared" si="160"/>
        <v/>
      </c>
      <c r="BO180" s="38" t="str">
        <f t="shared" si="160"/>
        <v/>
      </c>
      <c r="BP180" s="390" t="str">
        <f t="shared" si="160"/>
        <v/>
      </c>
      <c r="BQ180" s="391" t="str">
        <f t="shared" si="160"/>
        <v/>
      </c>
      <c r="BR180" s="392" t="str">
        <f t="shared" si="160"/>
        <v/>
      </c>
      <c r="BS180" s="38" t="str">
        <f t="shared" si="160"/>
        <v/>
      </c>
      <c r="BT180" s="390" t="str">
        <f t="shared" si="160"/>
        <v/>
      </c>
      <c r="BU180" s="391" t="str">
        <f t="shared" si="160"/>
        <v/>
      </c>
      <c r="BV180" s="392" t="str">
        <f t="shared" si="161"/>
        <v/>
      </c>
      <c r="BW180" s="38" t="str">
        <f t="shared" si="161"/>
        <v/>
      </c>
      <c r="BX180" s="390" t="str">
        <f t="shared" si="161"/>
        <v/>
      </c>
      <c r="BY180" s="391" t="str">
        <f t="shared" si="161"/>
        <v/>
      </c>
      <c r="BZ180" s="392" t="str">
        <f t="shared" si="161"/>
        <v/>
      </c>
      <c r="CA180" s="38" t="str">
        <f t="shared" si="161"/>
        <v/>
      </c>
      <c r="CB180" s="390" t="str">
        <f t="shared" si="161"/>
        <v/>
      </c>
      <c r="CC180" s="391" t="str">
        <f t="shared" si="161"/>
        <v/>
      </c>
      <c r="CD180" s="392" t="str">
        <f t="shared" si="161"/>
        <v/>
      </c>
      <c r="CE180" s="38" t="str">
        <f t="shared" si="161"/>
        <v/>
      </c>
    </row>
    <row r="181" spans="1:83" ht="12" customHeight="1">
      <c r="A181" s="362">
        <v>178</v>
      </c>
      <c r="B181" s="21">
        <f>IF(情報!$C179="","",情報!$C179)</f>
        <v>442</v>
      </c>
      <c r="C181" s="22" t="str">
        <f t="shared" si="145"/>
        <v/>
      </c>
      <c r="D181" s="378" t="str">
        <f t="shared" si="154"/>
        <v/>
      </c>
      <c r="E181" s="379" t="str">
        <f t="shared" si="154"/>
        <v/>
      </c>
      <c r="F181" s="380" t="str">
        <f t="shared" si="154"/>
        <v/>
      </c>
      <c r="G181" s="26" t="str">
        <f t="shared" si="154"/>
        <v/>
      </c>
      <c r="H181" s="378" t="str">
        <f t="shared" si="154"/>
        <v/>
      </c>
      <c r="I181" s="379" t="str">
        <f t="shared" si="154"/>
        <v/>
      </c>
      <c r="J181" s="380" t="str">
        <f t="shared" si="154"/>
        <v/>
      </c>
      <c r="K181" s="26" t="str">
        <f t="shared" si="154"/>
        <v/>
      </c>
      <c r="L181" s="378" t="str">
        <f t="shared" si="154"/>
        <v/>
      </c>
      <c r="M181" s="379" t="str">
        <f t="shared" si="154"/>
        <v/>
      </c>
      <c r="N181" s="380" t="str">
        <f t="shared" si="155"/>
        <v/>
      </c>
      <c r="O181" s="26" t="str">
        <f t="shared" si="155"/>
        <v/>
      </c>
      <c r="P181" s="378" t="str">
        <f t="shared" si="155"/>
        <v/>
      </c>
      <c r="Q181" s="379" t="str">
        <f t="shared" si="155"/>
        <v/>
      </c>
      <c r="R181" s="380" t="str">
        <f t="shared" si="155"/>
        <v/>
      </c>
      <c r="S181" s="26" t="str">
        <f t="shared" si="155"/>
        <v/>
      </c>
      <c r="T181" s="378" t="str">
        <f t="shared" si="155"/>
        <v/>
      </c>
      <c r="U181" s="379" t="str">
        <f t="shared" si="155"/>
        <v/>
      </c>
      <c r="V181" s="380" t="str">
        <f t="shared" si="155"/>
        <v/>
      </c>
      <c r="W181" s="26" t="str">
        <f t="shared" si="155"/>
        <v/>
      </c>
      <c r="X181" s="378" t="str">
        <f t="shared" si="156"/>
        <v/>
      </c>
      <c r="Y181" s="379" t="str">
        <f t="shared" si="156"/>
        <v/>
      </c>
      <c r="Z181" s="380" t="str">
        <f t="shared" si="156"/>
        <v/>
      </c>
      <c r="AA181" s="26" t="str">
        <f t="shared" si="156"/>
        <v/>
      </c>
      <c r="AB181" s="378" t="str">
        <f t="shared" si="156"/>
        <v/>
      </c>
      <c r="AC181" s="379" t="str">
        <f t="shared" si="156"/>
        <v/>
      </c>
      <c r="AD181" s="380" t="str">
        <f t="shared" si="156"/>
        <v/>
      </c>
      <c r="AE181" s="26" t="str">
        <f t="shared" si="156"/>
        <v/>
      </c>
      <c r="AF181" s="378" t="str">
        <f t="shared" si="156"/>
        <v/>
      </c>
      <c r="AG181" s="379" t="str">
        <f t="shared" si="156"/>
        <v/>
      </c>
      <c r="AH181" s="380" t="str">
        <f t="shared" si="157"/>
        <v/>
      </c>
      <c r="AI181" s="26" t="str">
        <f t="shared" si="157"/>
        <v/>
      </c>
      <c r="AJ181" s="378" t="str">
        <f t="shared" si="157"/>
        <v/>
      </c>
      <c r="AK181" s="379" t="str">
        <f t="shared" si="157"/>
        <v/>
      </c>
      <c r="AL181" s="380" t="str">
        <f t="shared" si="157"/>
        <v/>
      </c>
      <c r="AM181" s="26" t="str">
        <f t="shared" si="157"/>
        <v/>
      </c>
      <c r="AN181" s="378" t="str">
        <f t="shared" si="157"/>
        <v/>
      </c>
      <c r="AO181" s="379" t="str">
        <f t="shared" si="157"/>
        <v/>
      </c>
      <c r="AP181" s="380" t="str">
        <f t="shared" si="157"/>
        <v/>
      </c>
      <c r="AQ181" s="26" t="str">
        <f t="shared" si="157"/>
        <v/>
      </c>
      <c r="AR181" s="378" t="str">
        <f t="shared" si="158"/>
        <v/>
      </c>
      <c r="AS181" s="379" t="str">
        <f t="shared" si="158"/>
        <v/>
      </c>
      <c r="AT181" s="380" t="str">
        <f t="shared" si="158"/>
        <v/>
      </c>
      <c r="AU181" s="26" t="str">
        <f t="shared" si="158"/>
        <v/>
      </c>
      <c r="AV181" s="378" t="str">
        <f t="shared" si="158"/>
        <v/>
      </c>
      <c r="AW181" s="379" t="str">
        <f t="shared" si="158"/>
        <v/>
      </c>
      <c r="AX181" s="380" t="str">
        <f t="shared" si="158"/>
        <v/>
      </c>
      <c r="AY181" s="26" t="str">
        <f t="shared" si="158"/>
        <v/>
      </c>
      <c r="AZ181" s="378" t="str">
        <f t="shared" si="158"/>
        <v/>
      </c>
      <c r="BA181" s="379" t="str">
        <f t="shared" si="158"/>
        <v/>
      </c>
      <c r="BB181" s="380" t="str">
        <f t="shared" si="159"/>
        <v/>
      </c>
      <c r="BC181" s="26" t="str">
        <f t="shared" si="159"/>
        <v/>
      </c>
      <c r="BD181" s="378" t="str">
        <f t="shared" si="159"/>
        <v/>
      </c>
      <c r="BE181" s="379" t="str">
        <f t="shared" si="159"/>
        <v/>
      </c>
      <c r="BF181" s="380" t="str">
        <f t="shared" si="159"/>
        <v/>
      </c>
      <c r="BG181" s="26" t="str">
        <f t="shared" si="159"/>
        <v/>
      </c>
      <c r="BH181" s="378" t="str">
        <f t="shared" si="159"/>
        <v/>
      </c>
      <c r="BI181" s="379" t="str">
        <f t="shared" si="159"/>
        <v/>
      </c>
      <c r="BJ181" s="380" t="str">
        <f t="shared" si="159"/>
        <v/>
      </c>
      <c r="BK181" s="26" t="str">
        <f t="shared" si="159"/>
        <v/>
      </c>
      <c r="BL181" s="378" t="str">
        <f t="shared" si="160"/>
        <v/>
      </c>
      <c r="BM181" s="379" t="str">
        <f t="shared" si="160"/>
        <v/>
      </c>
      <c r="BN181" s="380" t="str">
        <f t="shared" si="160"/>
        <v/>
      </c>
      <c r="BO181" s="26" t="str">
        <f t="shared" si="160"/>
        <v/>
      </c>
      <c r="BP181" s="378" t="str">
        <f t="shared" si="160"/>
        <v/>
      </c>
      <c r="BQ181" s="379" t="str">
        <f t="shared" si="160"/>
        <v/>
      </c>
      <c r="BR181" s="380" t="str">
        <f t="shared" si="160"/>
        <v/>
      </c>
      <c r="BS181" s="26" t="str">
        <f t="shared" si="160"/>
        <v/>
      </c>
      <c r="BT181" s="378" t="str">
        <f t="shared" si="160"/>
        <v/>
      </c>
      <c r="BU181" s="379" t="str">
        <f t="shared" si="160"/>
        <v/>
      </c>
      <c r="BV181" s="380" t="str">
        <f t="shared" si="161"/>
        <v/>
      </c>
      <c r="BW181" s="26" t="str">
        <f t="shared" si="161"/>
        <v/>
      </c>
      <c r="BX181" s="378" t="str">
        <f t="shared" si="161"/>
        <v/>
      </c>
      <c r="BY181" s="379" t="str">
        <f t="shared" si="161"/>
        <v/>
      </c>
      <c r="BZ181" s="380" t="str">
        <f t="shared" si="161"/>
        <v/>
      </c>
      <c r="CA181" s="26" t="str">
        <f t="shared" si="161"/>
        <v/>
      </c>
      <c r="CB181" s="378" t="str">
        <f t="shared" si="161"/>
        <v/>
      </c>
      <c r="CC181" s="379" t="str">
        <f t="shared" si="161"/>
        <v/>
      </c>
      <c r="CD181" s="380" t="str">
        <f t="shared" si="161"/>
        <v/>
      </c>
      <c r="CE181" s="26" t="str">
        <f t="shared" si="161"/>
        <v/>
      </c>
    </row>
    <row r="182" spans="1:83" ht="12" customHeight="1">
      <c r="A182" s="362">
        <v>179</v>
      </c>
      <c r="B182" s="21">
        <f>IF(情報!$C180="","",情報!$C180)</f>
        <v>443</v>
      </c>
      <c r="C182" s="22" t="str">
        <f t="shared" si="145"/>
        <v/>
      </c>
      <c r="D182" s="378" t="str">
        <f t="shared" si="154"/>
        <v/>
      </c>
      <c r="E182" s="379" t="str">
        <f t="shared" si="154"/>
        <v/>
      </c>
      <c r="F182" s="380" t="str">
        <f t="shared" si="154"/>
        <v/>
      </c>
      <c r="G182" s="26" t="str">
        <f t="shared" si="154"/>
        <v/>
      </c>
      <c r="H182" s="378" t="str">
        <f t="shared" si="154"/>
        <v/>
      </c>
      <c r="I182" s="379" t="str">
        <f t="shared" si="154"/>
        <v/>
      </c>
      <c r="J182" s="380" t="str">
        <f t="shared" si="154"/>
        <v/>
      </c>
      <c r="K182" s="26" t="str">
        <f t="shared" si="154"/>
        <v/>
      </c>
      <c r="L182" s="378" t="str">
        <f t="shared" si="154"/>
        <v/>
      </c>
      <c r="M182" s="379" t="str">
        <f t="shared" si="154"/>
        <v/>
      </c>
      <c r="N182" s="380" t="str">
        <f t="shared" si="155"/>
        <v/>
      </c>
      <c r="O182" s="26" t="str">
        <f t="shared" si="155"/>
        <v/>
      </c>
      <c r="P182" s="378" t="str">
        <f t="shared" si="155"/>
        <v/>
      </c>
      <c r="Q182" s="379" t="str">
        <f t="shared" si="155"/>
        <v/>
      </c>
      <c r="R182" s="380" t="str">
        <f t="shared" si="155"/>
        <v/>
      </c>
      <c r="S182" s="26" t="str">
        <f t="shared" si="155"/>
        <v/>
      </c>
      <c r="T182" s="378" t="str">
        <f t="shared" si="155"/>
        <v/>
      </c>
      <c r="U182" s="379" t="str">
        <f t="shared" si="155"/>
        <v/>
      </c>
      <c r="V182" s="380" t="str">
        <f t="shared" si="155"/>
        <v/>
      </c>
      <c r="W182" s="26" t="str">
        <f t="shared" si="155"/>
        <v/>
      </c>
      <c r="X182" s="378" t="str">
        <f t="shared" si="156"/>
        <v/>
      </c>
      <c r="Y182" s="379" t="str">
        <f t="shared" si="156"/>
        <v/>
      </c>
      <c r="Z182" s="380" t="str">
        <f t="shared" si="156"/>
        <v/>
      </c>
      <c r="AA182" s="26" t="str">
        <f t="shared" si="156"/>
        <v/>
      </c>
      <c r="AB182" s="378" t="str">
        <f t="shared" si="156"/>
        <v/>
      </c>
      <c r="AC182" s="379" t="str">
        <f t="shared" si="156"/>
        <v/>
      </c>
      <c r="AD182" s="380" t="str">
        <f t="shared" si="156"/>
        <v/>
      </c>
      <c r="AE182" s="26" t="str">
        <f t="shared" si="156"/>
        <v/>
      </c>
      <c r="AF182" s="378" t="str">
        <f t="shared" si="156"/>
        <v/>
      </c>
      <c r="AG182" s="379" t="str">
        <f t="shared" si="156"/>
        <v/>
      </c>
      <c r="AH182" s="380" t="str">
        <f t="shared" si="157"/>
        <v/>
      </c>
      <c r="AI182" s="26" t="str">
        <f t="shared" si="157"/>
        <v/>
      </c>
      <c r="AJ182" s="378" t="str">
        <f t="shared" si="157"/>
        <v/>
      </c>
      <c r="AK182" s="379" t="str">
        <f t="shared" si="157"/>
        <v/>
      </c>
      <c r="AL182" s="380" t="str">
        <f t="shared" si="157"/>
        <v/>
      </c>
      <c r="AM182" s="26" t="str">
        <f t="shared" si="157"/>
        <v/>
      </c>
      <c r="AN182" s="378" t="str">
        <f t="shared" si="157"/>
        <v/>
      </c>
      <c r="AO182" s="379" t="str">
        <f t="shared" si="157"/>
        <v/>
      </c>
      <c r="AP182" s="380" t="str">
        <f t="shared" si="157"/>
        <v/>
      </c>
      <c r="AQ182" s="26" t="str">
        <f t="shared" si="157"/>
        <v/>
      </c>
      <c r="AR182" s="378" t="str">
        <f t="shared" si="158"/>
        <v/>
      </c>
      <c r="AS182" s="379" t="str">
        <f t="shared" si="158"/>
        <v/>
      </c>
      <c r="AT182" s="380" t="str">
        <f t="shared" si="158"/>
        <v/>
      </c>
      <c r="AU182" s="26" t="str">
        <f t="shared" si="158"/>
        <v/>
      </c>
      <c r="AV182" s="378" t="str">
        <f t="shared" si="158"/>
        <v/>
      </c>
      <c r="AW182" s="379" t="str">
        <f t="shared" si="158"/>
        <v/>
      </c>
      <c r="AX182" s="380" t="str">
        <f t="shared" si="158"/>
        <v/>
      </c>
      <c r="AY182" s="26" t="str">
        <f t="shared" si="158"/>
        <v/>
      </c>
      <c r="AZ182" s="378" t="str">
        <f t="shared" si="158"/>
        <v/>
      </c>
      <c r="BA182" s="379" t="str">
        <f t="shared" si="158"/>
        <v/>
      </c>
      <c r="BB182" s="380" t="str">
        <f t="shared" si="159"/>
        <v/>
      </c>
      <c r="BC182" s="26" t="str">
        <f t="shared" si="159"/>
        <v/>
      </c>
      <c r="BD182" s="378" t="str">
        <f t="shared" si="159"/>
        <v/>
      </c>
      <c r="BE182" s="379" t="str">
        <f t="shared" si="159"/>
        <v/>
      </c>
      <c r="BF182" s="380" t="str">
        <f t="shared" si="159"/>
        <v/>
      </c>
      <c r="BG182" s="26" t="str">
        <f t="shared" si="159"/>
        <v/>
      </c>
      <c r="BH182" s="378" t="str">
        <f t="shared" si="159"/>
        <v/>
      </c>
      <c r="BI182" s="379" t="str">
        <f t="shared" si="159"/>
        <v/>
      </c>
      <c r="BJ182" s="380" t="str">
        <f t="shared" si="159"/>
        <v/>
      </c>
      <c r="BK182" s="26" t="str">
        <f t="shared" si="159"/>
        <v/>
      </c>
      <c r="BL182" s="378" t="str">
        <f t="shared" si="160"/>
        <v/>
      </c>
      <c r="BM182" s="379" t="str">
        <f t="shared" si="160"/>
        <v/>
      </c>
      <c r="BN182" s="380" t="str">
        <f t="shared" si="160"/>
        <v/>
      </c>
      <c r="BO182" s="26" t="str">
        <f t="shared" si="160"/>
        <v/>
      </c>
      <c r="BP182" s="378" t="str">
        <f t="shared" si="160"/>
        <v/>
      </c>
      <c r="BQ182" s="379" t="str">
        <f t="shared" si="160"/>
        <v/>
      </c>
      <c r="BR182" s="380" t="str">
        <f t="shared" si="160"/>
        <v/>
      </c>
      <c r="BS182" s="26" t="str">
        <f t="shared" si="160"/>
        <v/>
      </c>
      <c r="BT182" s="378" t="str">
        <f t="shared" si="160"/>
        <v/>
      </c>
      <c r="BU182" s="379" t="str">
        <f t="shared" si="160"/>
        <v/>
      </c>
      <c r="BV182" s="380" t="str">
        <f t="shared" si="161"/>
        <v/>
      </c>
      <c r="BW182" s="26" t="str">
        <f t="shared" si="161"/>
        <v/>
      </c>
      <c r="BX182" s="378" t="str">
        <f t="shared" si="161"/>
        <v/>
      </c>
      <c r="BY182" s="379" t="str">
        <f t="shared" si="161"/>
        <v/>
      </c>
      <c r="BZ182" s="380" t="str">
        <f t="shared" si="161"/>
        <v/>
      </c>
      <c r="CA182" s="26" t="str">
        <f t="shared" si="161"/>
        <v/>
      </c>
      <c r="CB182" s="378" t="str">
        <f t="shared" si="161"/>
        <v/>
      </c>
      <c r="CC182" s="379" t="str">
        <f t="shared" si="161"/>
        <v/>
      </c>
      <c r="CD182" s="380" t="str">
        <f t="shared" si="161"/>
        <v/>
      </c>
      <c r="CE182" s="26" t="str">
        <f t="shared" si="161"/>
        <v/>
      </c>
    </row>
    <row r="183" spans="1:83" ht="12" customHeight="1">
      <c r="A183" s="362">
        <v>180</v>
      </c>
      <c r="B183" s="21">
        <f>IF(情報!$C181="","",情報!$C181)</f>
        <v>444</v>
      </c>
      <c r="C183" s="22" t="str">
        <f t="shared" si="145"/>
        <v/>
      </c>
      <c r="D183" s="378" t="str">
        <f t="shared" si="154"/>
        <v/>
      </c>
      <c r="E183" s="379" t="str">
        <f t="shared" si="154"/>
        <v/>
      </c>
      <c r="F183" s="380" t="str">
        <f t="shared" si="154"/>
        <v/>
      </c>
      <c r="G183" s="26" t="str">
        <f t="shared" si="154"/>
        <v/>
      </c>
      <c r="H183" s="378" t="str">
        <f t="shared" si="154"/>
        <v/>
      </c>
      <c r="I183" s="379" t="str">
        <f t="shared" si="154"/>
        <v/>
      </c>
      <c r="J183" s="380" t="str">
        <f t="shared" si="154"/>
        <v/>
      </c>
      <c r="K183" s="26" t="str">
        <f t="shared" si="154"/>
        <v/>
      </c>
      <c r="L183" s="378" t="str">
        <f t="shared" si="154"/>
        <v/>
      </c>
      <c r="M183" s="379" t="str">
        <f t="shared" si="154"/>
        <v/>
      </c>
      <c r="N183" s="380" t="str">
        <f t="shared" si="155"/>
        <v/>
      </c>
      <c r="O183" s="26" t="str">
        <f t="shared" si="155"/>
        <v/>
      </c>
      <c r="P183" s="378" t="str">
        <f t="shared" si="155"/>
        <v/>
      </c>
      <c r="Q183" s="379" t="str">
        <f t="shared" si="155"/>
        <v/>
      </c>
      <c r="R183" s="380" t="str">
        <f t="shared" si="155"/>
        <v/>
      </c>
      <c r="S183" s="26" t="str">
        <f t="shared" si="155"/>
        <v/>
      </c>
      <c r="T183" s="378" t="str">
        <f t="shared" si="155"/>
        <v/>
      </c>
      <c r="U183" s="379" t="str">
        <f t="shared" si="155"/>
        <v/>
      </c>
      <c r="V183" s="380" t="str">
        <f t="shared" si="155"/>
        <v/>
      </c>
      <c r="W183" s="26" t="str">
        <f t="shared" si="155"/>
        <v/>
      </c>
      <c r="X183" s="378" t="str">
        <f t="shared" si="156"/>
        <v/>
      </c>
      <c r="Y183" s="379" t="str">
        <f t="shared" si="156"/>
        <v/>
      </c>
      <c r="Z183" s="380" t="str">
        <f t="shared" si="156"/>
        <v/>
      </c>
      <c r="AA183" s="26" t="str">
        <f t="shared" si="156"/>
        <v/>
      </c>
      <c r="AB183" s="378" t="str">
        <f t="shared" si="156"/>
        <v/>
      </c>
      <c r="AC183" s="379" t="str">
        <f t="shared" si="156"/>
        <v/>
      </c>
      <c r="AD183" s="380" t="str">
        <f t="shared" si="156"/>
        <v/>
      </c>
      <c r="AE183" s="26" t="str">
        <f t="shared" si="156"/>
        <v/>
      </c>
      <c r="AF183" s="378" t="str">
        <f t="shared" si="156"/>
        <v/>
      </c>
      <c r="AG183" s="379" t="str">
        <f t="shared" si="156"/>
        <v/>
      </c>
      <c r="AH183" s="380" t="str">
        <f t="shared" si="157"/>
        <v/>
      </c>
      <c r="AI183" s="26" t="str">
        <f t="shared" si="157"/>
        <v/>
      </c>
      <c r="AJ183" s="378" t="str">
        <f t="shared" si="157"/>
        <v/>
      </c>
      <c r="AK183" s="379" t="str">
        <f t="shared" si="157"/>
        <v/>
      </c>
      <c r="AL183" s="380" t="str">
        <f t="shared" si="157"/>
        <v/>
      </c>
      <c r="AM183" s="26" t="str">
        <f t="shared" si="157"/>
        <v/>
      </c>
      <c r="AN183" s="378" t="str">
        <f t="shared" si="157"/>
        <v/>
      </c>
      <c r="AO183" s="379" t="str">
        <f t="shared" si="157"/>
        <v/>
      </c>
      <c r="AP183" s="380" t="str">
        <f t="shared" si="157"/>
        <v/>
      </c>
      <c r="AQ183" s="26" t="str">
        <f t="shared" si="157"/>
        <v/>
      </c>
      <c r="AR183" s="378" t="str">
        <f t="shared" si="158"/>
        <v/>
      </c>
      <c r="AS183" s="379" t="str">
        <f t="shared" si="158"/>
        <v/>
      </c>
      <c r="AT183" s="380" t="str">
        <f t="shared" si="158"/>
        <v/>
      </c>
      <c r="AU183" s="26" t="str">
        <f t="shared" si="158"/>
        <v/>
      </c>
      <c r="AV183" s="378" t="str">
        <f t="shared" si="158"/>
        <v/>
      </c>
      <c r="AW183" s="379" t="str">
        <f t="shared" si="158"/>
        <v/>
      </c>
      <c r="AX183" s="380" t="str">
        <f t="shared" si="158"/>
        <v/>
      </c>
      <c r="AY183" s="26" t="str">
        <f t="shared" si="158"/>
        <v/>
      </c>
      <c r="AZ183" s="378" t="str">
        <f t="shared" si="158"/>
        <v/>
      </c>
      <c r="BA183" s="379" t="str">
        <f t="shared" si="158"/>
        <v/>
      </c>
      <c r="BB183" s="380" t="str">
        <f t="shared" si="159"/>
        <v/>
      </c>
      <c r="BC183" s="26" t="str">
        <f t="shared" si="159"/>
        <v/>
      </c>
      <c r="BD183" s="378" t="str">
        <f t="shared" si="159"/>
        <v/>
      </c>
      <c r="BE183" s="379" t="str">
        <f t="shared" si="159"/>
        <v/>
      </c>
      <c r="BF183" s="380" t="str">
        <f t="shared" si="159"/>
        <v/>
      </c>
      <c r="BG183" s="26" t="str">
        <f t="shared" si="159"/>
        <v/>
      </c>
      <c r="BH183" s="378" t="str">
        <f t="shared" si="159"/>
        <v/>
      </c>
      <c r="BI183" s="379" t="str">
        <f t="shared" si="159"/>
        <v/>
      </c>
      <c r="BJ183" s="380" t="str">
        <f t="shared" si="159"/>
        <v/>
      </c>
      <c r="BK183" s="26" t="str">
        <f t="shared" si="159"/>
        <v/>
      </c>
      <c r="BL183" s="378" t="str">
        <f t="shared" si="160"/>
        <v/>
      </c>
      <c r="BM183" s="379" t="str">
        <f t="shared" si="160"/>
        <v/>
      </c>
      <c r="BN183" s="380" t="str">
        <f t="shared" si="160"/>
        <v/>
      </c>
      <c r="BO183" s="26" t="str">
        <f t="shared" si="160"/>
        <v/>
      </c>
      <c r="BP183" s="378" t="str">
        <f t="shared" si="160"/>
        <v/>
      </c>
      <c r="BQ183" s="379" t="str">
        <f t="shared" si="160"/>
        <v/>
      </c>
      <c r="BR183" s="380" t="str">
        <f t="shared" si="160"/>
        <v/>
      </c>
      <c r="BS183" s="26" t="str">
        <f t="shared" si="160"/>
        <v/>
      </c>
      <c r="BT183" s="378" t="str">
        <f t="shared" si="160"/>
        <v/>
      </c>
      <c r="BU183" s="379" t="str">
        <f t="shared" si="160"/>
        <v/>
      </c>
      <c r="BV183" s="380" t="str">
        <f t="shared" si="161"/>
        <v/>
      </c>
      <c r="BW183" s="26" t="str">
        <f t="shared" si="161"/>
        <v/>
      </c>
      <c r="BX183" s="378" t="str">
        <f t="shared" si="161"/>
        <v/>
      </c>
      <c r="BY183" s="379" t="str">
        <f t="shared" si="161"/>
        <v/>
      </c>
      <c r="BZ183" s="380" t="str">
        <f t="shared" si="161"/>
        <v/>
      </c>
      <c r="CA183" s="26" t="str">
        <f t="shared" si="161"/>
        <v/>
      </c>
      <c r="CB183" s="378" t="str">
        <f t="shared" si="161"/>
        <v/>
      </c>
      <c r="CC183" s="379" t="str">
        <f t="shared" si="161"/>
        <v/>
      </c>
      <c r="CD183" s="380" t="str">
        <f t="shared" si="161"/>
        <v/>
      </c>
      <c r="CE183" s="26" t="str">
        <f t="shared" si="161"/>
        <v/>
      </c>
    </row>
    <row r="184" spans="1:83" ht="12" customHeight="1" thickBot="1">
      <c r="A184" s="362">
        <v>181</v>
      </c>
      <c r="B184" s="39">
        <f>IF(情報!$C182="","",情報!$C182)</f>
        <v>445</v>
      </c>
      <c r="C184" s="40" t="str">
        <f t="shared" si="145"/>
        <v/>
      </c>
      <c r="D184" s="394" t="str">
        <f t="shared" si="154"/>
        <v/>
      </c>
      <c r="E184" s="395" t="str">
        <f t="shared" si="154"/>
        <v/>
      </c>
      <c r="F184" s="396" t="str">
        <f t="shared" si="154"/>
        <v/>
      </c>
      <c r="G184" s="44" t="str">
        <f t="shared" si="154"/>
        <v/>
      </c>
      <c r="H184" s="394" t="str">
        <f t="shared" si="154"/>
        <v/>
      </c>
      <c r="I184" s="395" t="str">
        <f t="shared" si="154"/>
        <v/>
      </c>
      <c r="J184" s="396" t="str">
        <f t="shared" si="154"/>
        <v/>
      </c>
      <c r="K184" s="44" t="str">
        <f t="shared" si="154"/>
        <v/>
      </c>
      <c r="L184" s="394" t="str">
        <f t="shared" si="154"/>
        <v/>
      </c>
      <c r="M184" s="395" t="str">
        <f t="shared" si="154"/>
        <v/>
      </c>
      <c r="N184" s="396" t="str">
        <f t="shared" si="155"/>
        <v/>
      </c>
      <c r="O184" s="44" t="str">
        <f t="shared" si="155"/>
        <v/>
      </c>
      <c r="P184" s="394" t="str">
        <f t="shared" si="155"/>
        <v/>
      </c>
      <c r="Q184" s="395" t="str">
        <f t="shared" si="155"/>
        <v/>
      </c>
      <c r="R184" s="396" t="str">
        <f t="shared" si="155"/>
        <v/>
      </c>
      <c r="S184" s="44" t="str">
        <f t="shared" si="155"/>
        <v/>
      </c>
      <c r="T184" s="394" t="str">
        <f t="shared" si="155"/>
        <v/>
      </c>
      <c r="U184" s="395" t="str">
        <f t="shared" si="155"/>
        <v/>
      </c>
      <c r="V184" s="396" t="str">
        <f t="shared" si="155"/>
        <v/>
      </c>
      <c r="W184" s="44" t="str">
        <f t="shared" si="155"/>
        <v/>
      </c>
      <c r="X184" s="394" t="str">
        <f t="shared" si="156"/>
        <v/>
      </c>
      <c r="Y184" s="395" t="str">
        <f t="shared" si="156"/>
        <v/>
      </c>
      <c r="Z184" s="396" t="str">
        <f t="shared" si="156"/>
        <v/>
      </c>
      <c r="AA184" s="44" t="str">
        <f t="shared" si="156"/>
        <v/>
      </c>
      <c r="AB184" s="394" t="str">
        <f t="shared" si="156"/>
        <v/>
      </c>
      <c r="AC184" s="395" t="str">
        <f t="shared" si="156"/>
        <v/>
      </c>
      <c r="AD184" s="396" t="str">
        <f t="shared" si="156"/>
        <v/>
      </c>
      <c r="AE184" s="44" t="str">
        <f t="shared" si="156"/>
        <v/>
      </c>
      <c r="AF184" s="394" t="str">
        <f t="shared" si="156"/>
        <v/>
      </c>
      <c r="AG184" s="395" t="str">
        <f t="shared" si="156"/>
        <v/>
      </c>
      <c r="AH184" s="396" t="str">
        <f t="shared" si="157"/>
        <v/>
      </c>
      <c r="AI184" s="44" t="str">
        <f t="shared" si="157"/>
        <v/>
      </c>
      <c r="AJ184" s="394" t="str">
        <f t="shared" si="157"/>
        <v/>
      </c>
      <c r="AK184" s="395" t="str">
        <f t="shared" si="157"/>
        <v/>
      </c>
      <c r="AL184" s="396" t="str">
        <f t="shared" si="157"/>
        <v/>
      </c>
      <c r="AM184" s="44" t="str">
        <f t="shared" si="157"/>
        <v/>
      </c>
      <c r="AN184" s="394" t="str">
        <f t="shared" si="157"/>
        <v/>
      </c>
      <c r="AO184" s="395" t="str">
        <f t="shared" si="157"/>
        <v/>
      </c>
      <c r="AP184" s="396" t="str">
        <f t="shared" si="157"/>
        <v/>
      </c>
      <c r="AQ184" s="44" t="str">
        <f t="shared" si="157"/>
        <v/>
      </c>
      <c r="AR184" s="394" t="str">
        <f t="shared" si="158"/>
        <v/>
      </c>
      <c r="AS184" s="395" t="str">
        <f t="shared" si="158"/>
        <v/>
      </c>
      <c r="AT184" s="396" t="str">
        <f t="shared" si="158"/>
        <v/>
      </c>
      <c r="AU184" s="44" t="str">
        <f t="shared" si="158"/>
        <v/>
      </c>
      <c r="AV184" s="394" t="str">
        <f t="shared" si="158"/>
        <v/>
      </c>
      <c r="AW184" s="395" t="str">
        <f t="shared" si="158"/>
        <v/>
      </c>
      <c r="AX184" s="396" t="str">
        <f t="shared" si="158"/>
        <v/>
      </c>
      <c r="AY184" s="44" t="str">
        <f t="shared" si="158"/>
        <v/>
      </c>
      <c r="AZ184" s="394" t="str">
        <f t="shared" si="158"/>
        <v/>
      </c>
      <c r="BA184" s="395" t="str">
        <f t="shared" si="158"/>
        <v/>
      </c>
      <c r="BB184" s="396" t="str">
        <f t="shared" si="159"/>
        <v/>
      </c>
      <c r="BC184" s="44" t="str">
        <f t="shared" si="159"/>
        <v/>
      </c>
      <c r="BD184" s="394" t="str">
        <f t="shared" si="159"/>
        <v/>
      </c>
      <c r="BE184" s="395" t="str">
        <f t="shared" si="159"/>
        <v/>
      </c>
      <c r="BF184" s="396" t="str">
        <f t="shared" si="159"/>
        <v/>
      </c>
      <c r="BG184" s="44" t="str">
        <f t="shared" si="159"/>
        <v/>
      </c>
      <c r="BH184" s="394" t="str">
        <f t="shared" si="159"/>
        <v/>
      </c>
      <c r="BI184" s="395" t="str">
        <f t="shared" si="159"/>
        <v/>
      </c>
      <c r="BJ184" s="396" t="str">
        <f t="shared" si="159"/>
        <v/>
      </c>
      <c r="BK184" s="44" t="str">
        <f t="shared" si="159"/>
        <v/>
      </c>
      <c r="BL184" s="394" t="str">
        <f t="shared" si="160"/>
        <v/>
      </c>
      <c r="BM184" s="395" t="str">
        <f t="shared" si="160"/>
        <v/>
      </c>
      <c r="BN184" s="396" t="str">
        <f t="shared" si="160"/>
        <v/>
      </c>
      <c r="BO184" s="44" t="str">
        <f t="shared" si="160"/>
        <v/>
      </c>
      <c r="BP184" s="394" t="str">
        <f t="shared" si="160"/>
        <v/>
      </c>
      <c r="BQ184" s="395" t="str">
        <f t="shared" si="160"/>
        <v/>
      </c>
      <c r="BR184" s="396" t="str">
        <f t="shared" si="160"/>
        <v/>
      </c>
      <c r="BS184" s="44" t="str">
        <f t="shared" si="160"/>
        <v/>
      </c>
      <c r="BT184" s="394" t="str">
        <f t="shared" si="160"/>
        <v/>
      </c>
      <c r="BU184" s="395" t="str">
        <f t="shared" si="160"/>
        <v/>
      </c>
      <c r="BV184" s="396" t="str">
        <f t="shared" si="161"/>
        <v/>
      </c>
      <c r="BW184" s="44" t="str">
        <f t="shared" si="161"/>
        <v/>
      </c>
      <c r="BX184" s="394" t="str">
        <f t="shared" si="161"/>
        <v/>
      </c>
      <c r="BY184" s="395" t="str">
        <f t="shared" si="161"/>
        <v/>
      </c>
      <c r="BZ184" s="396" t="str">
        <f t="shared" si="161"/>
        <v/>
      </c>
      <c r="CA184" s="44" t="str">
        <f t="shared" si="161"/>
        <v/>
      </c>
      <c r="CB184" s="394" t="str">
        <f t="shared" si="161"/>
        <v/>
      </c>
      <c r="CC184" s="395" t="str">
        <f t="shared" si="161"/>
        <v/>
      </c>
      <c r="CD184" s="396" t="str">
        <f t="shared" si="161"/>
        <v/>
      </c>
      <c r="CE184" s="44" t="str">
        <f t="shared" si="161"/>
        <v/>
      </c>
    </row>
  </sheetData>
  <sheetProtection sheet="1" objects="1" scenarios="1"/>
  <dataConsolidate/>
  <mergeCells count="21">
    <mergeCell ref="B2:C3"/>
    <mergeCell ref="BE2:BG2"/>
    <mergeCell ref="BI2:BK2"/>
    <mergeCell ref="AJ2:AM2"/>
    <mergeCell ref="AS2:AU2"/>
    <mergeCell ref="AW2:AY2"/>
    <mergeCell ref="BA2:BC2"/>
    <mergeCell ref="AN2:AQ2"/>
    <mergeCell ref="D2:G2"/>
    <mergeCell ref="H2:K2"/>
    <mergeCell ref="L2:O2"/>
    <mergeCell ref="P2:S2"/>
    <mergeCell ref="T2:W2"/>
    <mergeCell ref="X2:AA2"/>
    <mergeCell ref="AB2:AE2"/>
    <mergeCell ref="AF2:AI2"/>
    <mergeCell ref="BM2:BO2"/>
    <mergeCell ref="BQ2:BS2"/>
    <mergeCell ref="BU2:BW2"/>
    <mergeCell ref="BY2:CA2"/>
    <mergeCell ref="CC2:CE2"/>
  </mergeCells>
  <phoneticPr fontId="1"/>
  <pageMargins left="0.51181102362204722" right="0.51181102362204722" top="0.55118110236220474" bottom="0.55118110236220474" header="0.31496062992125984" footer="0.31496062992125984"/>
  <pageSetup paperSize="9" scale="82" fitToWidth="2"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49" min="1" max="22" man="1"/>
    <brk id="94" min="1" max="22" man="1"/>
    <brk id="139" min="1" max="22" man="1"/>
  </rowBreaks>
  <colBreaks count="1" manualBreakCount="1">
    <brk id="43" min="1" max="18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C186"/>
  <sheetViews>
    <sheetView showGridLines="0" showRowColHeaders="0" zoomScale="125" zoomScaleNormal="100" zoomScaleSheetLayoutView="78" workbookViewId="0">
      <pane xSplit="3" ySplit="6" topLeftCell="D7" activePane="bottomRight" state="frozen"/>
      <selection activeCell="H3" sqref="H3:K3"/>
      <selection pane="topRight" activeCell="H3" sqref="H3:K3"/>
      <selection pane="bottomLeft" activeCell="H3" sqref="H3:K3"/>
      <selection pane="bottomRight" activeCell="AS5" sqref="AS5"/>
    </sheetView>
  </sheetViews>
  <sheetFormatPr baseColWidth="10" defaultColWidth="9" defaultRowHeight="14"/>
  <cols>
    <col min="1" max="1" width="1.1640625" style="3" customWidth="1"/>
    <col min="2" max="2" width="4.5" style="3" customWidth="1"/>
    <col min="3" max="3" width="14" style="3" customWidth="1"/>
    <col min="4" max="11" width="3.1640625" style="3" customWidth="1"/>
    <col min="12" max="18" width="3.6640625" style="3" customWidth="1"/>
    <col min="19" max="19" width="3.6640625" style="103" customWidth="1"/>
    <col min="20" max="27" width="3.1640625" style="3" customWidth="1"/>
    <col min="28" max="34" width="3.6640625" style="3" customWidth="1"/>
    <col min="35" max="35" width="3.6640625" style="103" customWidth="1"/>
    <col min="36" max="46" width="3.1640625" style="3" customWidth="1"/>
    <col min="47" max="50" width="3.6640625" style="3" customWidth="1"/>
    <col min="51" max="51" width="3.6640625" style="103" customWidth="1"/>
    <col min="52" max="52" width="1.1640625" style="3" customWidth="1"/>
    <col min="53" max="55" width="5" style="3" customWidth="1"/>
    <col min="56" max="56" width="1.1640625" style="3" customWidth="1"/>
    <col min="57" max="16384" width="9" style="3"/>
  </cols>
  <sheetData>
    <row r="1" spans="1:55" s="107" customFormat="1" ht="11.25" customHeight="1" thickBot="1">
      <c r="B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G1" s="1">
        <v>32</v>
      </c>
      <c r="AH1" s="1">
        <v>33</v>
      </c>
      <c r="AI1" s="1">
        <v>34</v>
      </c>
      <c r="AJ1" s="1">
        <v>35</v>
      </c>
      <c r="AK1" s="1">
        <v>36</v>
      </c>
      <c r="AL1" s="1">
        <v>37</v>
      </c>
      <c r="AM1" s="1">
        <v>38</v>
      </c>
      <c r="AN1" s="1">
        <v>39</v>
      </c>
      <c r="AO1" s="1">
        <v>40</v>
      </c>
      <c r="AP1" s="1">
        <v>41</v>
      </c>
      <c r="AQ1" s="1">
        <v>42</v>
      </c>
      <c r="AR1" s="1">
        <v>43</v>
      </c>
      <c r="AS1" s="1">
        <v>44</v>
      </c>
      <c r="AT1" s="1">
        <v>45</v>
      </c>
      <c r="AU1" s="1">
        <v>46</v>
      </c>
      <c r="AV1" s="1">
        <v>47</v>
      </c>
      <c r="AW1" s="1">
        <v>48</v>
      </c>
      <c r="AX1" s="1">
        <v>49</v>
      </c>
      <c r="AY1" s="1">
        <v>50</v>
      </c>
      <c r="AZ1" s="1">
        <v>51</v>
      </c>
      <c r="BA1" s="1">
        <v>52</v>
      </c>
      <c r="BB1" s="1">
        <v>53</v>
      </c>
      <c r="BC1" s="1">
        <v>54</v>
      </c>
    </row>
    <row r="2" spans="1:55" s="107" customFormat="1" ht="13" hidden="1" thickBot="1">
      <c r="B2" s="1"/>
      <c r="C2" s="1"/>
      <c r="D2" s="1"/>
      <c r="E2" s="1"/>
      <c r="F2" s="1"/>
      <c r="G2" s="1"/>
      <c r="H2" s="1"/>
      <c r="I2" s="1"/>
      <c r="J2" s="1"/>
      <c r="K2" s="2"/>
      <c r="L2" s="2" t="str">
        <f t="shared" ref="L2:R2" si="0">IF(ISERROR(VLOOKUP(L$5,テ一覧Ｂ,2,FALSE)),"",VLOOKUP(L$5,テ一覧Ｂ,2,FALSE))</f>
        <v/>
      </c>
      <c r="M2" s="2" t="str">
        <f t="shared" si="0"/>
        <v/>
      </c>
      <c r="N2" s="2" t="str">
        <f t="shared" si="0"/>
        <v/>
      </c>
      <c r="O2" s="2" t="str">
        <f t="shared" si="0"/>
        <v/>
      </c>
      <c r="P2" s="2" t="str">
        <f t="shared" si="0"/>
        <v/>
      </c>
      <c r="Q2" s="2" t="str">
        <f t="shared" si="0"/>
        <v/>
      </c>
      <c r="R2" s="2" t="str">
        <f t="shared" si="0"/>
        <v/>
      </c>
      <c r="S2" s="1"/>
      <c r="T2" s="1"/>
      <c r="U2" s="1"/>
      <c r="V2" s="1"/>
      <c r="W2" s="1"/>
      <c r="X2" s="1"/>
      <c r="Y2" s="1"/>
      <c r="Z2" s="1"/>
      <c r="AA2" s="2"/>
      <c r="AB2" s="2" t="str">
        <f t="shared" ref="AB2:AH2" si="1">IF(ISERROR(VLOOKUP(AB$5,テ一覧Ｂ,3,FALSE)),"",VLOOKUP(AB$5,テ一覧Ｂ,3,FALSE))</f>
        <v/>
      </c>
      <c r="AC2" s="2" t="str">
        <f t="shared" si="1"/>
        <v/>
      </c>
      <c r="AD2" s="2" t="str">
        <f t="shared" si="1"/>
        <v/>
      </c>
      <c r="AE2" s="2" t="str">
        <f t="shared" si="1"/>
        <v/>
      </c>
      <c r="AF2" s="2" t="str">
        <f t="shared" si="1"/>
        <v/>
      </c>
      <c r="AG2" s="2" t="str">
        <f t="shared" si="1"/>
        <v/>
      </c>
      <c r="AH2" s="2" t="str">
        <f t="shared" si="1"/>
        <v/>
      </c>
      <c r="AI2" s="1"/>
      <c r="AJ2" s="1"/>
      <c r="AK2" s="1"/>
      <c r="AL2" s="1"/>
      <c r="AM2" s="1"/>
      <c r="AN2" s="1"/>
      <c r="AO2" s="1"/>
      <c r="AP2" s="1"/>
      <c r="AQ2" s="1"/>
      <c r="AR2" s="1"/>
      <c r="AS2" s="1"/>
      <c r="AT2" s="2"/>
      <c r="AU2" s="2" t="str">
        <f>IF(ISERROR(VLOOKUP(AU$5,テ一覧Ｂ,4,FALSE)),"",VLOOKUP(AU$5,テ一覧Ｂ,4,FALSE))</f>
        <v/>
      </c>
      <c r="AV2" s="2" t="str">
        <f>IF(ISERROR(VLOOKUP(AV$5,テ一覧Ｂ,4,FALSE)),"",VLOOKUP(AV$5,テ一覧Ｂ,4,FALSE))</f>
        <v/>
      </c>
      <c r="AW2" s="2" t="str">
        <f>IF(ISERROR(VLOOKUP(AW$5,テ一覧Ｂ,4,FALSE)),"",VLOOKUP(AW$5,テ一覧Ｂ,4,FALSE))</f>
        <v/>
      </c>
      <c r="AX2" s="2" t="str">
        <f>IF(ISERROR(VLOOKUP(AX$5,テ一覧Ｂ,4,FALSE)),"",VLOOKUP(AX$5,テ一覧Ｂ,4,FALSE))</f>
        <v/>
      </c>
      <c r="AY2" s="1"/>
      <c r="AZ2" s="1"/>
      <c r="BA2" s="1"/>
      <c r="BB2" s="1"/>
      <c r="BC2" s="1"/>
    </row>
    <row r="3" spans="1:55" ht="13.5" customHeight="1" thickBot="1">
      <c r="B3" s="520" t="s">
        <v>26</v>
      </c>
      <c r="C3" s="535"/>
      <c r="D3" s="529" t="s">
        <v>120</v>
      </c>
      <c r="E3" s="530"/>
      <c r="F3" s="530"/>
      <c r="G3" s="530"/>
      <c r="H3" s="530"/>
      <c r="I3" s="530"/>
      <c r="J3" s="530"/>
      <c r="K3" s="530"/>
      <c r="L3" s="530"/>
      <c r="M3" s="530"/>
      <c r="N3" s="530"/>
      <c r="O3" s="530"/>
      <c r="P3" s="530"/>
      <c r="Q3" s="530"/>
      <c r="R3" s="530"/>
      <c r="S3" s="531"/>
      <c r="T3" s="529" t="s">
        <v>23</v>
      </c>
      <c r="U3" s="530"/>
      <c r="V3" s="530"/>
      <c r="W3" s="530"/>
      <c r="X3" s="530"/>
      <c r="Y3" s="530"/>
      <c r="Z3" s="530"/>
      <c r="AA3" s="530"/>
      <c r="AB3" s="530"/>
      <c r="AC3" s="530"/>
      <c r="AD3" s="530"/>
      <c r="AE3" s="530"/>
      <c r="AF3" s="530"/>
      <c r="AG3" s="530"/>
      <c r="AH3" s="530"/>
      <c r="AI3" s="531"/>
      <c r="AJ3" s="529" t="s">
        <v>24</v>
      </c>
      <c r="AK3" s="530"/>
      <c r="AL3" s="530"/>
      <c r="AM3" s="530"/>
      <c r="AN3" s="530"/>
      <c r="AO3" s="530"/>
      <c r="AP3" s="530"/>
      <c r="AQ3" s="530"/>
      <c r="AR3" s="530"/>
      <c r="AS3" s="530"/>
      <c r="AT3" s="530"/>
      <c r="AU3" s="530"/>
      <c r="AV3" s="530"/>
      <c r="AW3" s="530"/>
      <c r="AX3" s="530"/>
      <c r="AY3" s="531"/>
      <c r="AZ3" s="405"/>
      <c r="BA3" s="520" t="s">
        <v>64</v>
      </c>
      <c r="BB3" s="521"/>
      <c r="BC3" s="522"/>
    </row>
    <row r="4" spans="1:55" ht="13.5" customHeight="1">
      <c r="B4" s="505" t="s">
        <v>25</v>
      </c>
      <c r="C4" s="506"/>
      <c r="D4" s="532" t="s">
        <v>119</v>
      </c>
      <c r="E4" s="533"/>
      <c r="F4" s="533"/>
      <c r="G4" s="533"/>
      <c r="H4" s="533"/>
      <c r="I4" s="533"/>
      <c r="J4" s="533"/>
      <c r="K4" s="534"/>
      <c r="L4" s="532" t="s">
        <v>141</v>
      </c>
      <c r="M4" s="533"/>
      <c r="N4" s="533"/>
      <c r="O4" s="533"/>
      <c r="P4" s="533"/>
      <c r="Q4" s="533"/>
      <c r="R4" s="533"/>
      <c r="S4" s="518" t="s">
        <v>63</v>
      </c>
      <c r="T4" s="532" t="s">
        <v>119</v>
      </c>
      <c r="U4" s="533"/>
      <c r="V4" s="533"/>
      <c r="W4" s="533"/>
      <c r="X4" s="533"/>
      <c r="Y4" s="533"/>
      <c r="Z4" s="533"/>
      <c r="AA4" s="534"/>
      <c r="AB4" s="532" t="s">
        <v>141</v>
      </c>
      <c r="AC4" s="533"/>
      <c r="AD4" s="533"/>
      <c r="AE4" s="533"/>
      <c r="AF4" s="533"/>
      <c r="AG4" s="533"/>
      <c r="AH4" s="533"/>
      <c r="AI4" s="518" t="s">
        <v>63</v>
      </c>
      <c r="AJ4" s="532" t="s">
        <v>140</v>
      </c>
      <c r="AK4" s="533"/>
      <c r="AL4" s="533"/>
      <c r="AM4" s="533"/>
      <c r="AN4" s="533"/>
      <c r="AO4" s="533"/>
      <c r="AP4" s="533"/>
      <c r="AQ4" s="533"/>
      <c r="AR4" s="533"/>
      <c r="AS4" s="533"/>
      <c r="AT4" s="534"/>
      <c r="AU4" s="532" t="s">
        <v>142</v>
      </c>
      <c r="AV4" s="533"/>
      <c r="AW4" s="533"/>
      <c r="AX4" s="533"/>
      <c r="AY4" s="518" t="s">
        <v>63</v>
      </c>
      <c r="AZ4" s="405"/>
      <c r="BA4" s="523"/>
      <c r="BB4" s="524"/>
      <c r="BC4" s="525"/>
    </row>
    <row r="5" spans="1:55" ht="44.25" customHeight="1">
      <c r="B5" s="505"/>
      <c r="C5" s="506"/>
      <c r="D5" s="406"/>
      <c r="E5" s="407"/>
      <c r="F5" s="407"/>
      <c r="G5" s="407"/>
      <c r="H5" s="407"/>
      <c r="I5" s="407"/>
      <c r="J5" s="408"/>
      <c r="K5" s="409"/>
      <c r="L5" s="407" t="s">
        <v>99</v>
      </c>
      <c r="M5" s="408" t="s">
        <v>99</v>
      </c>
      <c r="N5" s="410" t="s">
        <v>99</v>
      </c>
      <c r="O5" s="410" t="s">
        <v>99</v>
      </c>
      <c r="P5" s="410" t="s">
        <v>99</v>
      </c>
      <c r="Q5" s="410" t="s">
        <v>99</v>
      </c>
      <c r="R5" s="411" t="s">
        <v>99</v>
      </c>
      <c r="S5" s="519"/>
      <c r="T5" s="406"/>
      <c r="U5" s="407"/>
      <c r="V5" s="407"/>
      <c r="W5" s="407"/>
      <c r="X5" s="407"/>
      <c r="Y5" s="407"/>
      <c r="Z5" s="408"/>
      <c r="AA5" s="409"/>
      <c r="AB5" s="407" t="s">
        <v>99</v>
      </c>
      <c r="AC5" s="408" t="s">
        <v>99</v>
      </c>
      <c r="AD5" s="410" t="s">
        <v>99</v>
      </c>
      <c r="AE5" s="410" t="s">
        <v>99</v>
      </c>
      <c r="AF5" s="410" t="s">
        <v>99</v>
      </c>
      <c r="AG5" s="410" t="s">
        <v>99</v>
      </c>
      <c r="AH5" s="411" t="s">
        <v>99</v>
      </c>
      <c r="AI5" s="519"/>
      <c r="AJ5" s="406"/>
      <c r="AK5" s="407"/>
      <c r="AL5" s="407"/>
      <c r="AM5" s="407"/>
      <c r="AN5" s="407"/>
      <c r="AO5" s="407"/>
      <c r="AP5" s="407"/>
      <c r="AQ5" s="407"/>
      <c r="AR5" s="407"/>
      <c r="AS5" s="408"/>
      <c r="AT5" s="409"/>
      <c r="AU5" s="407" t="s">
        <v>99</v>
      </c>
      <c r="AV5" s="408" t="s">
        <v>99</v>
      </c>
      <c r="AW5" s="407" t="s">
        <v>99</v>
      </c>
      <c r="AX5" s="408" t="s">
        <v>99</v>
      </c>
      <c r="AY5" s="519"/>
      <c r="AZ5" s="405"/>
      <c r="BA5" s="526"/>
      <c r="BB5" s="527"/>
      <c r="BC5" s="528"/>
    </row>
    <row r="6" spans="1:55" ht="15" thickBot="1">
      <c r="A6" s="362">
        <v>1</v>
      </c>
      <c r="B6" s="8"/>
      <c r="C6" s="9" t="s">
        <v>21</v>
      </c>
      <c r="D6" s="412"/>
      <c r="E6" s="413"/>
      <c r="F6" s="413"/>
      <c r="G6" s="413"/>
      <c r="H6" s="413"/>
      <c r="I6" s="413"/>
      <c r="J6" s="414"/>
      <c r="K6" s="415"/>
      <c r="L6" s="416" t="str">
        <f t="shared" ref="L6:R15" si="2">IF(ISERROR(INDEX(テ全,$A6,L$2)),"",INDEX(テ全,$A6,L$2))</f>
        <v/>
      </c>
      <c r="M6" s="417" t="str">
        <f t="shared" si="2"/>
        <v/>
      </c>
      <c r="N6" s="416" t="str">
        <f t="shared" si="2"/>
        <v/>
      </c>
      <c r="O6" s="416" t="str">
        <f t="shared" si="2"/>
        <v/>
      </c>
      <c r="P6" s="416" t="str">
        <f t="shared" si="2"/>
        <v/>
      </c>
      <c r="Q6" s="416" t="str">
        <f t="shared" si="2"/>
        <v/>
      </c>
      <c r="R6" s="417" t="str">
        <f t="shared" si="2"/>
        <v/>
      </c>
      <c r="S6" s="418" t="str">
        <f>IF(COUNT(D6:R6)=0,"",SUM(D6:R6))</f>
        <v/>
      </c>
      <c r="T6" s="412"/>
      <c r="U6" s="413"/>
      <c r="V6" s="413"/>
      <c r="W6" s="413"/>
      <c r="X6" s="413"/>
      <c r="Y6" s="413"/>
      <c r="Z6" s="414"/>
      <c r="AA6" s="415"/>
      <c r="AB6" s="416" t="str">
        <f t="shared" ref="AB6:AH21" si="3">IF(ISERROR(INDEX(テ全,$A6,AB$2)),"",INDEX(テ全,$A6,AB$2))</f>
        <v/>
      </c>
      <c r="AC6" s="417" t="str">
        <f t="shared" si="3"/>
        <v/>
      </c>
      <c r="AD6" s="416" t="str">
        <f t="shared" si="3"/>
        <v/>
      </c>
      <c r="AE6" s="416" t="str">
        <f t="shared" si="3"/>
        <v/>
      </c>
      <c r="AF6" s="416" t="str">
        <f t="shared" si="3"/>
        <v/>
      </c>
      <c r="AG6" s="416" t="str">
        <f t="shared" si="3"/>
        <v/>
      </c>
      <c r="AH6" s="417" t="str">
        <f t="shared" si="3"/>
        <v/>
      </c>
      <c r="AI6" s="418" t="str">
        <f>IF(COUNT(T6:AH6)=0,"",SUM(T6:AH6))</f>
        <v/>
      </c>
      <c r="AJ6" s="412"/>
      <c r="AK6" s="413"/>
      <c r="AL6" s="413"/>
      <c r="AM6" s="413"/>
      <c r="AN6" s="413"/>
      <c r="AO6" s="413"/>
      <c r="AP6" s="413"/>
      <c r="AQ6" s="413"/>
      <c r="AR6" s="413"/>
      <c r="AS6" s="414"/>
      <c r="AT6" s="415"/>
      <c r="AU6" s="416" t="str">
        <f t="shared" ref="AU6:AX21" si="4">IF(ISERROR(INDEX(テ全,$A6,AU$2)),"",INDEX(テ全,$A6,AU$2))</f>
        <v/>
      </c>
      <c r="AV6" s="416" t="str">
        <f t="shared" si="4"/>
        <v/>
      </c>
      <c r="AW6" s="416" t="str">
        <f t="shared" si="4"/>
        <v/>
      </c>
      <c r="AX6" s="417" t="str">
        <f t="shared" si="4"/>
        <v/>
      </c>
      <c r="AY6" s="418" t="str">
        <f>IF(COUNT(AJ6:AX6)=0,"",SUM(AJ6:AX6))</f>
        <v/>
      </c>
      <c r="AZ6" s="20"/>
      <c r="BA6" s="419" t="s">
        <v>28</v>
      </c>
      <c r="BB6" s="420" t="s">
        <v>29</v>
      </c>
      <c r="BC6" s="158" t="s">
        <v>30</v>
      </c>
    </row>
    <row r="7" spans="1:55">
      <c r="A7" s="362">
        <v>2</v>
      </c>
      <c r="B7" s="14">
        <f>IF(情報!$C3="","",情報!$C3)</f>
        <v>101</v>
      </c>
      <c r="C7" s="371" t="str">
        <f t="shared" ref="C7:C38" si="5">IF(ISERROR(VLOOKUP($B7,名列,2,FALSE)&amp;""),"",VLOOKUP($B7,名列,2,FALSE)&amp;"")</f>
        <v/>
      </c>
      <c r="D7" s="424"/>
      <c r="E7" s="425"/>
      <c r="F7" s="425"/>
      <c r="G7" s="425"/>
      <c r="H7" s="425"/>
      <c r="I7" s="425"/>
      <c r="J7" s="426"/>
      <c r="K7" s="427"/>
      <c r="L7" s="428" t="str">
        <f t="shared" si="2"/>
        <v/>
      </c>
      <c r="M7" s="429" t="str">
        <f t="shared" si="2"/>
        <v/>
      </c>
      <c r="N7" s="428" t="str">
        <f t="shared" si="2"/>
        <v/>
      </c>
      <c r="O7" s="428" t="str">
        <f t="shared" si="2"/>
        <v/>
      </c>
      <c r="P7" s="428" t="str">
        <f t="shared" si="2"/>
        <v/>
      </c>
      <c r="Q7" s="428" t="str">
        <f t="shared" si="2"/>
        <v/>
      </c>
      <c r="R7" s="429" t="str">
        <f t="shared" si="2"/>
        <v/>
      </c>
      <c r="S7" s="430" t="str">
        <f t="shared" ref="S7:S70" si="6">IF(COUNT(D7:R7)=0,"",SUM(D7:R7))</f>
        <v/>
      </c>
      <c r="T7" s="424"/>
      <c r="U7" s="425"/>
      <c r="V7" s="425"/>
      <c r="W7" s="425"/>
      <c r="X7" s="425"/>
      <c r="Y7" s="425"/>
      <c r="Z7" s="426"/>
      <c r="AA7" s="427"/>
      <c r="AB7" s="428" t="str">
        <f t="shared" si="3"/>
        <v/>
      </c>
      <c r="AC7" s="429" t="str">
        <f t="shared" si="3"/>
        <v/>
      </c>
      <c r="AD7" s="428" t="str">
        <f t="shared" si="3"/>
        <v/>
      </c>
      <c r="AE7" s="428" t="str">
        <f t="shared" si="3"/>
        <v/>
      </c>
      <c r="AF7" s="428" t="str">
        <f t="shared" si="3"/>
        <v/>
      </c>
      <c r="AG7" s="428" t="str">
        <f t="shared" si="3"/>
        <v/>
      </c>
      <c r="AH7" s="429" t="str">
        <f t="shared" si="3"/>
        <v/>
      </c>
      <c r="AI7" s="430" t="str">
        <f t="shared" ref="AI7:AI70" si="7">IF(COUNT(T7:AH7)=0,"",SUM(T7:AH7))</f>
        <v/>
      </c>
      <c r="AJ7" s="424"/>
      <c r="AK7" s="425"/>
      <c r="AL7" s="425"/>
      <c r="AM7" s="425"/>
      <c r="AN7" s="425"/>
      <c r="AO7" s="425"/>
      <c r="AP7" s="425"/>
      <c r="AQ7" s="425"/>
      <c r="AR7" s="425"/>
      <c r="AS7" s="426"/>
      <c r="AT7" s="427"/>
      <c r="AU7" s="428" t="str">
        <f t="shared" si="4"/>
        <v/>
      </c>
      <c r="AV7" s="428" t="str">
        <f t="shared" si="4"/>
        <v/>
      </c>
      <c r="AW7" s="428" t="str">
        <f t="shared" si="4"/>
        <v/>
      </c>
      <c r="AX7" s="429" t="str">
        <f t="shared" si="4"/>
        <v/>
      </c>
      <c r="AY7" s="430" t="str">
        <f t="shared" ref="AY7:AY70" si="8">IF(COUNT(AJ7:AX7)=0,"",SUM(AJ7:AX7))</f>
        <v/>
      </c>
      <c r="AZ7" s="20"/>
      <c r="BA7" s="431" t="str">
        <f>IF($C7="","",IF(ISERROR(S7/S$6*100),0,(S7/S$6*100)))</f>
        <v/>
      </c>
      <c r="BB7" s="432" t="str">
        <f>IF($C7="","",IF(ISERROR(AI7/AI$6*100),0,(AI7/AI$6*100)))</f>
        <v/>
      </c>
      <c r="BC7" s="433" t="str">
        <f>IF($C7="","",IF(ISERROR(AY7/AY$6*100),0,(AY7/AY$6*100)))</f>
        <v/>
      </c>
    </row>
    <row r="8" spans="1:55">
      <c r="A8" s="362">
        <v>3</v>
      </c>
      <c r="B8" s="21">
        <f>IF(情報!$C4="","",情報!$C4)</f>
        <v>102</v>
      </c>
      <c r="C8" s="377" t="str">
        <f t="shared" si="5"/>
        <v/>
      </c>
      <c r="D8" s="436"/>
      <c r="E8" s="437"/>
      <c r="F8" s="437"/>
      <c r="G8" s="437"/>
      <c r="H8" s="437"/>
      <c r="I8" s="437"/>
      <c r="J8" s="438"/>
      <c r="K8" s="439"/>
      <c r="L8" s="440" t="str">
        <f t="shared" si="2"/>
        <v/>
      </c>
      <c r="M8" s="441" t="str">
        <f t="shared" si="2"/>
        <v/>
      </c>
      <c r="N8" s="440" t="str">
        <f t="shared" si="2"/>
        <v/>
      </c>
      <c r="O8" s="440" t="str">
        <f t="shared" si="2"/>
        <v/>
      </c>
      <c r="P8" s="440" t="str">
        <f t="shared" si="2"/>
        <v/>
      </c>
      <c r="Q8" s="440" t="str">
        <f t="shared" si="2"/>
        <v/>
      </c>
      <c r="R8" s="441" t="str">
        <f t="shared" si="2"/>
        <v/>
      </c>
      <c r="S8" s="442" t="str">
        <f t="shared" si="6"/>
        <v/>
      </c>
      <c r="T8" s="436"/>
      <c r="U8" s="437"/>
      <c r="V8" s="437"/>
      <c r="W8" s="437"/>
      <c r="X8" s="437"/>
      <c r="Y8" s="437"/>
      <c r="Z8" s="438"/>
      <c r="AA8" s="439"/>
      <c r="AB8" s="440" t="str">
        <f t="shared" si="3"/>
        <v/>
      </c>
      <c r="AC8" s="441" t="str">
        <f t="shared" si="3"/>
        <v/>
      </c>
      <c r="AD8" s="440" t="str">
        <f t="shared" si="3"/>
        <v/>
      </c>
      <c r="AE8" s="440" t="str">
        <f t="shared" si="3"/>
        <v/>
      </c>
      <c r="AF8" s="440" t="str">
        <f t="shared" si="3"/>
        <v/>
      </c>
      <c r="AG8" s="440" t="str">
        <f t="shared" si="3"/>
        <v/>
      </c>
      <c r="AH8" s="441" t="str">
        <f t="shared" si="3"/>
        <v/>
      </c>
      <c r="AI8" s="442" t="str">
        <f t="shared" si="7"/>
        <v/>
      </c>
      <c r="AJ8" s="436"/>
      <c r="AK8" s="437"/>
      <c r="AL8" s="437"/>
      <c r="AM8" s="437"/>
      <c r="AN8" s="437"/>
      <c r="AO8" s="437"/>
      <c r="AP8" s="437"/>
      <c r="AQ8" s="437"/>
      <c r="AR8" s="437"/>
      <c r="AS8" s="438"/>
      <c r="AT8" s="439"/>
      <c r="AU8" s="440" t="str">
        <f t="shared" si="4"/>
        <v/>
      </c>
      <c r="AV8" s="440" t="str">
        <f t="shared" si="4"/>
        <v/>
      </c>
      <c r="AW8" s="440" t="str">
        <f t="shared" si="4"/>
        <v/>
      </c>
      <c r="AX8" s="441" t="str">
        <f t="shared" si="4"/>
        <v/>
      </c>
      <c r="AY8" s="442" t="str">
        <f t="shared" si="8"/>
        <v/>
      </c>
      <c r="AZ8" s="20"/>
      <c r="BA8" s="443" t="str">
        <f t="shared" ref="BA8:BA71" si="9">IF($C8="","",IF(ISERROR(S8/S$6*100),0,(S8/S$6*100)))</f>
        <v/>
      </c>
      <c r="BB8" s="444" t="str">
        <f t="shared" ref="BB8:BB71" si="10">IF($C8="","",IF(ISERROR(AI8/AI$6*100),0,(AI8/AI$6*100)))</f>
        <v/>
      </c>
      <c r="BC8" s="445" t="str">
        <f t="shared" ref="BC8:BC71" si="11">IF($C8="","",IF(ISERROR(AY8/AY$6*100),0,(AY8/AY$6*100)))</f>
        <v/>
      </c>
    </row>
    <row r="9" spans="1:55">
      <c r="A9" s="362">
        <v>4</v>
      </c>
      <c r="B9" s="21">
        <f>IF(情報!$C5="","",情報!$C5)</f>
        <v>103</v>
      </c>
      <c r="C9" s="377" t="str">
        <f t="shared" si="5"/>
        <v/>
      </c>
      <c r="D9" s="436"/>
      <c r="E9" s="437"/>
      <c r="F9" s="437"/>
      <c r="G9" s="437"/>
      <c r="H9" s="437"/>
      <c r="I9" s="437"/>
      <c r="J9" s="438"/>
      <c r="K9" s="439"/>
      <c r="L9" s="440" t="str">
        <f t="shared" si="2"/>
        <v/>
      </c>
      <c r="M9" s="441" t="str">
        <f t="shared" si="2"/>
        <v/>
      </c>
      <c r="N9" s="440" t="str">
        <f t="shared" si="2"/>
        <v/>
      </c>
      <c r="O9" s="440" t="str">
        <f t="shared" si="2"/>
        <v/>
      </c>
      <c r="P9" s="440" t="str">
        <f t="shared" si="2"/>
        <v/>
      </c>
      <c r="Q9" s="440" t="str">
        <f t="shared" si="2"/>
        <v/>
      </c>
      <c r="R9" s="441" t="str">
        <f t="shared" si="2"/>
        <v/>
      </c>
      <c r="S9" s="442" t="str">
        <f t="shared" si="6"/>
        <v/>
      </c>
      <c r="T9" s="436"/>
      <c r="U9" s="437"/>
      <c r="V9" s="437"/>
      <c r="W9" s="437"/>
      <c r="X9" s="437"/>
      <c r="Y9" s="437"/>
      <c r="Z9" s="438"/>
      <c r="AA9" s="439"/>
      <c r="AB9" s="440" t="str">
        <f t="shared" si="3"/>
        <v/>
      </c>
      <c r="AC9" s="441" t="str">
        <f t="shared" si="3"/>
        <v/>
      </c>
      <c r="AD9" s="440" t="str">
        <f t="shared" si="3"/>
        <v/>
      </c>
      <c r="AE9" s="440" t="str">
        <f t="shared" si="3"/>
        <v/>
      </c>
      <c r="AF9" s="440" t="str">
        <f t="shared" si="3"/>
        <v/>
      </c>
      <c r="AG9" s="440" t="str">
        <f t="shared" si="3"/>
        <v/>
      </c>
      <c r="AH9" s="441" t="str">
        <f t="shared" si="3"/>
        <v/>
      </c>
      <c r="AI9" s="442" t="str">
        <f t="shared" si="7"/>
        <v/>
      </c>
      <c r="AJ9" s="436"/>
      <c r="AK9" s="437"/>
      <c r="AL9" s="437"/>
      <c r="AM9" s="437"/>
      <c r="AN9" s="437"/>
      <c r="AO9" s="437"/>
      <c r="AP9" s="437"/>
      <c r="AQ9" s="437"/>
      <c r="AR9" s="437"/>
      <c r="AS9" s="438"/>
      <c r="AT9" s="439"/>
      <c r="AU9" s="440" t="str">
        <f t="shared" si="4"/>
        <v/>
      </c>
      <c r="AV9" s="440" t="str">
        <f t="shared" si="4"/>
        <v/>
      </c>
      <c r="AW9" s="440" t="str">
        <f t="shared" si="4"/>
        <v/>
      </c>
      <c r="AX9" s="441" t="str">
        <f t="shared" si="4"/>
        <v/>
      </c>
      <c r="AY9" s="442" t="str">
        <f t="shared" si="8"/>
        <v/>
      </c>
      <c r="AZ9" s="20"/>
      <c r="BA9" s="443" t="str">
        <f t="shared" si="9"/>
        <v/>
      </c>
      <c r="BB9" s="444" t="str">
        <f t="shared" si="10"/>
        <v/>
      </c>
      <c r="BC9" s="445" t="str">
        <f t="shared" si="11"/>
        <v/>
      </c>
    </row>
    <row r="10" spans="1:55">
      <c r="A10" s="362">
        <v>5</v>
      </c>
      <c r="B10" s="21">
        <f>IF(情報!$C6="","",情報!$C6)</f>
        <v>104</v>
      </c>
      <c r="C10" s="377" t="str">
        <f t="shared" si="5"/>
        <v/>
      </c>
      <c r="D10" s="436"/>
      <c r="E10" s="437"/>
      <c r="F10" s="437"/>
      <c r="G10" s="437"/>
      <c r="H10" s="437"/>
      <c r="I10" s="437"/>
      <c r="J10" s="438"/>
      <c r="K10" s="439"/>
      <c r="L10" s="440" t="str">
        <f t="shared" si="2"/>
        <v/>
      </c>
      <c r="M10" s="441" t="str">
        <f t="shared" si="2"/>
        <v/>
      </c>
      <c r="N10" s="440" t="str">
        <f t="shared" si="2"/>
        <v/>
      </c>
      <c r="O10" s="440" t="str">
        <f t="shared" si="2"/>
        <v/>
      </c>
      <c r="P10" s="440" t="str">
        <f t="shared" si="2"/>
        <v/>
      </c>
      <c r="Q10" s="440" t="str">
        <f t="shared" si="2"/>
        <v/>
      </c>
      <c r="R10" s="441" t="str">
        <f t="shared" si="2"/>
        <v/>
      </c>
      <c r="S10" s="442" t="str">
        <f t="shared" si="6"/>
        <v/>
      </c>
      <c r="T10" s="436"/>
      <c r="U10" s="437"/>
      <c r="V10" s="437"/>
      <c r="W10" s="437"/>
      <c r="X10" s="437"/>
      <c r="Y10" s="437"/>
      <c r="Z10" s="438"/>
      <c r="AA10" s="439"/>
      <c r="AB10" s="440" t="str">
        <f t="shared" si="3"/>
        <v/>
      </c>
      <c r="AC10" s="441" t="str">
        <f t="shared" si="3"/>
        <v/>
      </c>
      <c r="AD10" s="440" t="str">
        <f t="shared" si="3"/>
        <v/>
      </c>
      <c r="AE10" s="440" t="str">
        <f t="shared" si="3"/>
        <v/>
      </c>
      <c r="AF10" s="440" t="str">
        <f t="shared" si="3"/>
        <v/>
      </c>
      <c r="AG10" s="440" t="str">
        <f t="shared" si="3"/>
        <v/>
      </c>
      <c r="AH10" s="441" t="str">
        <f t="shared" si="3"/>
        <v/>
      </c>
      <c r="AI10" s="442" t="str">
        <f t="shared" si="7"/>
        <v/>
      </c>
      <c r="AJ10" s="436"/>
      <c r="AK10" s="437"/>
      <c r="AL10" s="437"/>
      <c r="AM10" s="437"/>
      <c r="AN10" s="437"/>
      <c r="AO10" s="437"/>
      <c r="AP10" s="437"/>
      <c r="AQ10" s="437"/>
      <c r="AR10" s="437"/>
      <c r="AS10" s="438"/>
      <c r="AT10" s="439"/>
      <c r="AU10" s="440" t="str">
        <f t="shared" si="4"/>
        <v/>
      </c>
      <c r="AV10" s="440" t="str">
        <f t="shared" si="4"/>
        <v/>
      </c>
      <c r="AW10" s="440" t="str">
        <f t="shared" si="4"/>
        <v/>
      </c>
      <c r="AX10" s="441" t="str">
        <f t="shared" si="4"/>
        <v/>
      </c>
      <c r="AY10" s="442" t="str">
        <f t="shared" si="8"/>
        <v/>
      </c>
      <c r="AZ10" s="20"/>
      <c r="BA10" s="443" t="str">
        <f t="shared" si="9"/>
        <v/>
      </c>
      <c r="BB10" s="444" t="str">
        <f t="shared" si="10"/>
        <v/>
      </c>
      <c r="BC10" s="445" t="str">
        <f t="shared" si="11"/>
        <v/>
      </c>
    </row>
    <row r="11" spans="1:55">
      <c r="A11" s="362">
        <v>6</v>
      </c>
      <c r="B11" s="27">
        <f>IF(情報!$C7="","",情報!$C7)</f>
        <v>105</v>
      </c>
      <c r="C11" s="383" t="str">
        <f t="shared" si="5"/>
        <v/>
      </c>
      <c r="D11" s="448"/>
      <c r="E11" s="449"/>
      <c r="F11" s="449"/>
      <c r="G11" s="449"/>
      <c r="H11" s="449"/>
      <c r="I11" s="449"/>
      <c r="J11" s="450"/>
      <c r="K11" s="451"/>
      <c r="L11" s="452" t="str">
        <f t="shared" si="2"/>
        <v/>
      </c>
      <c r="M11" s="453" t="str">
        <f t="shared" si="2"/>
        <v/>
      </c>
      <c r="N11" s="452" t="str">
        <f t="shared" si="2"/>
        <v/>
      </c>
      <c r="O11" s="452" t="str">
        <f t="shared" si="2"/>
        <v/>
      </c>
      <c r="P11" s="452" t="str">
        <f t="shared" si="2"/>
        <v/>
      </c>
      <c r="Q11" s="452" t="str">
        <f t="shared" si="2"/>
        <v/>
      </c>
      <c r="R11" s="453" t="str">
        <f t="shared" si="2"/>
        <v/>
      </c>
      <c r="S11" s="454" t="str">
        <f t="shared" si="6"/>
        <v/>
      </c>
      <c r="T11" s="448"/>
      <c r="U11" s="449"/>
      <c r="V11" s="449"/>
      <c r="W11" s="449"/>
      <c r="X11" s="449"/>
      <c r="Y11" s="449"/>
      <c r="Z11" s="450"/>
      <c r="AA11" s="451"/>
      <c r="AB11" s="452" t="str">
        <f t="shared" si="3"/>
        <v/>
      </c>
      <c r="AC11" s="453" t="str">
        <f t="shared" si="3"/>
        <v/>
      </c>
      <c r="AD11" s="452" t="str">
        <f t="shared" si="3"/>
        <v/>
      </c>
      <c r="AE11" s="452" t="str">
        <f t="shared" si="3"/>
        <v/>
      </c>
      <c r="AF11" s="452" t="str">
        <f t="shared" si="3"/>
        <v/>
      </c>
      <c r="AG11" s="452" t="str">
        <f t="shared" si="3"/>
        <v/>
      </c>
      <c r="AH11" s="453" t="str">
        <f t="shared" si="3"/>
        <v/>
      </c>
      <c r="AI11" s="454" t="str">
        <f t="shared" si="7"/>
        <v/>
      </c>
      <c r="AJ11" s="448"/>
      <c r="AK11" s="449"/>
      <c r="AL11" s="449"/>
      <c r="AM11" s="449"/>
      <c r="AN11" s="449"/>
      <c r="AO11" s="449"/>
      <c r="AP11" s="449"/>
      <c r="AQ11" s="449"/>
      <c r="AR11" s="449"/>
      <c r="AS11" s="450"/>
      <c r="AT11" s="451"/>
      <c r="AU11" s="452" t="str">
        <f t="shared" si="4"/>
        <v/>
      </c>
      <c r="AV11" s="452" t="str">
        <f t="shared" si="4"/>
        <v/>
      </c>
      <c r="AW11" s="452" t="str">
        <f t="shared" si="4"/>
        <v/>
      </c>
      <c r="AX11" s="453" t="str">
        <f t="shared" si="4"/>
        <v/>
      </c>
      <c r="AY11" s="454" t="str">
        <f t="shared" si="8"/>
        <v/>
      </c>
      <c r="AZ11" s="20"/>
      <c r="BA11" s="455" t="str">
        <f t="shared" si="9"/>
        <v/>
      </c>
      <c r="BB11" s="456" t="str">
        <f t="shared" si="10"/>
        <v/>
      </c>
      <c r="BC11" s="457" t="str">
        <f t="shared" si="11"/>
        <v/>
      </c>
    </row>
    <row r="12" spans="1:55">
      <c r="A12" s="362">
        <v>7</v>
      </c>
      <c r="B12" s="33">
        <f>IF(情報!$C8="","",情報!$C8)</f>
        <v>106</v>
      </c>
      <c r="C12" s="389" t="str">
        <f t="shared" si="5"/>
        <v/>
      </c>
      <c r="D12" s="460"/>
      <c r="E12" s="461"/>
      <c r="F12" s="461"/>
      <c r="G12" s="461"/>
      <c r="H12" s="461"/>
      <c r="I12" s="461"/>
      <c r="J12" s="462"/>
      <c r="K12" s="463"/>
      <c r="L12" s="464" t="str">
        <f t="shared" si="2"/>
        <v/>
      </c>
      <c r="M12" s="465" t="str">
        <f t="shared" si="2"/>
        <v/>
      </c>
      <c r="N12" s="464" t="str">
        <f t="shared" si="2"/>
        <v/>
      </c>
      <c r="O12" s="464" t="str">
        <f t="shared" si="2"/>
        <v/>
      </c>
      <c r="P12" s="464" t="str">
        <f t="shared" si="2"/>
        <v/>
      </c>
      <c r="Q12" s="464" t="str">
        <f t="shared" si="2"/>
        <v/>
      </c>
      <c r="R12" s="465" t="str">
        <f t="shared" si="2"/>
        <v/>
      </c>
      <c r="S12" s="466" t="str">
        <f t="shared" si="6"/>
        <v/>
      </c>
      <c r="T12" s="460"/>
      <c r="U12" s="461"/>
      <c r="V12" s="461"/>
      <c r="W12" s="461"/>
      <c r="X12" s="461"/>
      <c r="Y12" s="461"/>
      <c r="Z12" s="462"/>
      <c r="AA12" s="463"/>
      <c r="AB12" s="464" t="str">
        <f t="shared" si="3"/>
        <v/>
      </c>
      <c r="AC12" s="465" t="str">
        <f t="shared" si="3"/>
        <v/>
      </c>
      <c r="AD12" s="464" t="str">
        <f t="shared" si="3"/>
        <v/>
      </c>
      <c r="AE12" s="464" t="str">
        <f t="shared" si="3"/>
        <v/>
      </c>
      <c r="AF12" s="464" t="str">
        <f t="shared" si="3"/>
        <v/>
      </c>
      <c r="AG12" s="464" t="str">
        <f t="shared" si="3"/>
        <v/>
      </c>
      <c r="AH12" s="465" t="str">
        <f t="shared" si="3"/>
        <v/>
      </c>
      <c r="AI12" s="466" t="str">
        <f t="shared" si="7"/>
        <v/>
      </c>
      <c r="AJ12" s="460"/>
      <c r="AK12" s="461"/>
      <c r="AL12" s="461"/>
      <c r="AM12" s="461"/>
      <c r="AN12" s="461"/>
      <c r="AO12" s="461"/>
      <c r="AP12" s="461"/>
      <c r="AQ12" s="461"/>
      <c r="AR12" s="461"/>
      <c r="AS12" s="462"/>
      <c r="AT12" s="463"/>
      <c r="AU12" s="464" t="str">
        <f t="shared" si="4"/>
        <v/>
      </c>
      <c r="AV12" s="464" t="str">
        <f t="shared" si="4"/>
        <v/>
      </c>
      <c r="AW12" s="464" t="str">
        <f t="shared" si="4"/>
        <v/>
      </c>
      <c r="AX12" s="465" t="str">
        <f t="shared" si="4"/>
        <v/>
      </c>
      <c r="AY12" s="466" t="str">
        <f t="shared" si="8"/>
        <v/>
      </c>
      <c r="AZ12" s="20"/>
      <c r="BA12" s="467" t="str">
        <f t="shared" si="9"/>
        <v/>
      </c>
      <c r="BB12" s="468" t="str">
        <f t="shared" si="10"/>
        <v/>
      </c>
      <c r="BC12" s="469" t="str">
        <f t="shared" si="11"/>
        <v/>
      </c>
    </row>
    <row r="13" spans="1:55">
      <c r="A13" s="362">
        <v>8</v>
      </c>
      <c r="B13" s="21">
        <f>IF(情報!$C9="","",情報!$C9)</f>
        <v>107</v>
      </c>
      <c r="C13" s="377" t="str">
        <f t="shared" si="5"/>
        <v/>
      </c>
      <c r="D13" s="436"/>
      <c r="E13" s="437"/>
      <c r="F13" s="437"/>
      <c r="G13" s="437"/>
      <c r="H13" s="437"/>
      <c r="I13" s="437"/>
      <c r="J13" s="438"/>
      <c r="K13" s="439"/>
      <c r="L13" s="440" t="str">
        <f t="shared" si="2"/>
        <v/>
      </c>
      <c r="M13" s="441" t="str">
        <f t="shared" si="2"/>
        <v/>
      </c>
      <c r="N13" s="440" t="str">
        <f t="shared" si="2"/>
        <v/>
      </c>
      <c r="O13" s="440" t="str">
        <f t="shared" si="2"/>
        <v/>
      </c>
      <c r="P13" s="440" t="str">
        <f t="shared" si="2"/>
        <v/>
      </c>
      <c r="Q13" s="440" t="str">
        <f t="shared" si="2"/>
        <v/>
      </c>
      <c r="R13" s="441" t="str">
        <f t="shared" si="2"/>
        <v/>
      </c>
      <c r="S13" s="442" t="str">
        <f t="shared" si="6"/>
        <v/>
      </c>
      <c r="T13" s="436"/>
      <c r="U13" s="437"/>
      <c r="V13" s="437"/>
      <c r="W13" s="437"/>
      <c r="X13" s="437"/>
      <c r="Y13" s="437"/>
      <c r="Z13" s="438"/>
      <c r="AA13" s="439"/>
      <c r="AB13" s="440" t="str">
        <f t="shared" si="3"/>
        <v/>
      </c>
      <c r="AC13" s="441" t="str">
        <f t="shared" si="3"/>
        <v/>
      </c>
      <c r="AD13" s="440" t="str">
        <f t="shared" si="3"/>
        <v/>
      </c>
      <c r="AE13" s="440" t="str">
        <f t="shared" si="3"/>
        <v/>
      </c>
      <c r="AF13" s="440" t="str">
        <f t="shared" si="3"/>
        <v/>
      </c>
      <c r="AG13" s="440" t="str">
        <f t="shared" si="3"/>
        <v/>
      </c>
      <c r="AH13" s="441" t="str">
        <f t="shared" si="3"/>
        <v/>
      </c>
      <c r="AI13" s="442" t="str">
        <f t="shared" si="7"/>
        <v/>
      </c>
      <c r="AJ13" s="436"/>
      <c r="AK13" s="437"/>
      <c r="AL13" s="437"/>
      <c r="AM13" s="437"/>
      <c r="AN13" s="437"/>
      <c r="AO13" s="437"/>
      <c r="AP13" s="437"/>
      <c r="AQ13" s="437"/>
      <c r="AR13" s="437"/>
      <c r="AS13" s="438"/>
      <c r="AT13" s="439"/>
      <c r="AU13" s="440" t="str">
        <f t="shared" si="4"/>
        <v/>
      </c>
      <c r="AV13" s="440" t="str">
        <f t="shared" si="4"/>
        <v/>
      </c>
      <c r="AW13" s="440" t="str">
        <f t="shared" si="4"/>
        <v/>
      </c>
      <c r="AX13" s="441" t="str">
        <f t="shared" si="4"/>
        <v/>
      </c>
      <c r="AY13" s="442" t="str">
        <f t="shared" si="8"/>
        <v/>
      </c>
      <c r="AZ13" s="20"/>
      <c r="BA13" s="443" t="str">
        <f t="shared" si="9"/>
        <v/>
      </c>
      <c r="BB13" s="444" t="str">
        <f t="shared" si="10"/>
        <v/>
      </c>
      <c r="BC13" s="445" t="str">
        <f t="shared" si="11"/>
        <v/>
      </c>
    </row>
    <row r="14" spans="1:55">
      <c r="A14" s="362">
        <v>9</v>
      </c>
      <c r="B14" s="21">
        <f>IF(情報!$C10="","",情報!$C10)</f>
        <v>108</v>
      </c>
      <c r="C14" s="377" t="str">
        <f t="shared" si="5"/>
        <v/>
      </c>
      <c r="D14" s="436"/>
      <c r="E14" s="437"/>
      <c r="F14" s="437"/>
      <c r="G14" s="437"/>
      <c r="H14" s="437"/>
      <c r="I14" s="437"/>
      <c r="J14" s="438"/>
      <c r="K14" s="439"/>
      <c r="L14" s="440" t="str">
        <f t="shared" si="2"/>
        <v/>
      </c>
      <c r="M14" s="441" t="str">
        <f t="shared" si="2"/>
        <v/>
      </c>
      <c r="N14" s="440" t="str">
        <f t="shared" si="2"/>
        <v/>
      </c>
      <c r="O14" s="440" t="str">
        <f t="shared" si="2"/>
        <v/>
      </c>
      <c r="P14" s="440" t="str">
        <f t="shared" si="2"/>
        <v/>
      </c>
      <c r="Q14" s="440" t="str">
        <f t="shared" si="2"/>
        <v/>
      </c>
      <c r="R14" s="441" t="str">
        <f t="shared" si="2"/>
        <v/>
      </c>
      <c r="S14" s="442" t="str">
        <f t="shared" si="6"/>
        <v/>
      </c>
      <c r="T14" s="436"/>
      <c r="U14" s="437"/>
      <c r="V14" s="437"/>
      <c r="W14" s="437"/>
      <c r="X14" s="437"/>
      <c r="Y14" s="437"/>
      <c r="Z14" s="438"/>
      <c r="AA14" s="439"/>
      <c r="AB14" s="440" t="str">
        <f t="shared" si="3"/>
        <v/>
      </c>
      <c r="AC14" s="441" t="str">
        <f t="shared" si="3"/>
        <v/>
      </c>
      <c r="AD14" s="440" t="str">
        <f t="shared" si="3"/>
        <v/>
      </c>
      <c r="AE14" s="440" t="str">
        <f t="shared" si="3"/>
        <v/>
      </c>
      <c r="AF14" s="440" t="str">
        <f t="shared" si="3"/>
        <v/>
      </c>
      <c r="AG14" s="440" t="str">
        <f t="shared" si="3"/>
        <v/>
      </c>
      <c r="AH14" s="441" t="str">
        <f t="shared" si="3"/>
        <v/>
      </c>
      <c r="AI14" s="442" t="str">
        <f t="shared" si="7"/>
        <v/>
      </c>
      <c r="AJ14" s="436"/>
      <c r="AK14" s="437"/>
      <c r="AL14" s="437"/>
      <c r="AM14" s="437"/>
      <c r="AN14" s="437"/>
      <c r="AO14" s="437"/>
      <c r="AP14" s="437"/>
      <c r="AQ14" s="437"/>
      <c r="AR14" s="437"/>
      <c r="AS14" s="438"/>
      <c r="AT14" s="439"/>
      <c r="AU14" s="440" t="str">
        <f t="shared" si="4"/>
        <v/>
      </c>
      <c r="AV14" s="440" t="str">
        <f t="shared" si="4"/>
        <v/>
      </c>
      <c r="AW14" s="440" t="str">
        <f t="shared" si="4"/>
        <v/>
      </c>
      <c r="AX14" s="441" t="str">
        <f t="shared" si="4"/>
        <v/>
      </c>
      <c r="AY14" s="442" t="str">
        <f t="shared" si="8"/>
        <v/>
      </c>
      <c r="AZ14" s="20"/>
      <c r="BA14" s="443" t="str">
        <f t="shared" si="9"/>
        <v/>
      </c>
      <c r="BB14" s="444" t="str">
        <f t="shared" si="10"/>
        <v/>
      </c>
      <c r="BC14" s="445" t="str">
        <f t="shared" si="11"/>
        <v/>
      </c>
    </row>
    <row r="15" spans="1:55">
      <c r="A15" s="362">
        <v>10</v>
      </c>
      <c r="B15" s="21">
        <f>IF(情報!$C11="","",情報!$C11)</f>
        <v>109</v>
      </c>
      <c r="C15" s="377" t="str">
        <f t="shared" si="5"/>
        <v/>
      </c>
      <c r="D15" s="436"/>
      <c r="E15" s="437"/>
      <c r="F15" s="437"/>
      <c r="G15" s="437"/>
      <c r="H15" s="437"/>
      <c r="I15" s="437"/>
      <c r="J15" s="438"/>
      <c r="K15" s="439"/>
      <c r="L15" s="440" t="str">
        <f t="shared" si="2"/>
        <v/>
      </c>
      <c r="M15" s="441" t="str">
        <f t="shared" si="2"/>
        <v/>
      </c>
      <c r="N15" s="440" t="str">
        <f t="shared" si="2"/>
        <v/>
      </c>
      <c r="O15" s="440" t="str">
        <f t="shared" si="2"/>
        <v/>
      </c>
      <c r="P15" s="440" t="str">
        <f t="shared" si="2"/>
        <v/>
      </c>
      <c r="Q15" s="440" t="str">
        <f t="shared" si="2"/>
        <v/>
      </c>
      <c r="R15" s="441" t="str">
        <f t="shared" si="2"/>
        <v/>
      </c>
      <c r="S15" s="442" t="str">
        <f t="shared" si="6"/>
        <v/>
      </c>
      <c r="T15" s="436"/>
      <c r="U15" s="437"/>
      <c r="V15" s="437"/>
      <c r="W15" s="437"/>
      <c r="X15" s="437"/>
      <c r="Y15" s="437"/>
      <c r="Z15" s="438"/>
      <c r="AA15" s="439"/>
      <c r="AB15" s="440" t="str">
        <f t="shared" si="3"/>
        <v/>
      </c>
      <c r="AC15" s="441" t="str">
        <f t="shared" si="3"/>
        <v/>
      </c>
      <c r="AD15" s="440" t="str">
        <f t="shared" si="3"/>
        <v/>
      </c>
      <c r="AE15" s="440" t="str">
        <f t="shared" si="3"/>
        <v/>
      </c>
      <c r="AF15" s="440" t="str">
        <f t="shared" si="3"/>
        <v/>
      </c>
      <c r="AG15" s="440" t="str">
        <f t="shared" si="3"/>
        <v/>
      </c>
      <c r="AH15" s="441" t="str">
        <f t="shared" si="3"/>
        <v/>
      </c>
      <c r="AI15" s="442" t="str">
        <f t="shared" si="7"/>
        <v/>
      </c>
      <c r="AJ15" s="436"/>
      <c r="AK15" s="437"/>
      <c r="AL15" s="437"/>
      <c r="AM15" s="437"/>
      <c r="AN15" s="437"/>
      <c r="AO15" s="437"/>
      <c r="AP15" s="437"/>
      <c r="AQ15" s="437"/>
      <c r="AR15" s="437"/>
      <c r="AS15" s="438"/>
      <c r="AT15" s="439"/>
      <c r="AU15" s="440" t="str">
        <f t="shared" si="4"/>
        <v/>
      </c>
      <c r="AV15" s="440" t="str">
        <f t="shared" si="4"/>
        <v/>
      </c>
      <c r="AW15" s="440" t="str">
        <f t="shared" si="4"/>
        <v/>
      </c>
      <c r="AX15" s="441" t="str">
        <f t="shared" si="4"/>
        <v/>
      </c>
      <c r="AY15" s="442" t="str">
        <f t="shared" si="8"/>
        <v/>
      </c>
      <c r="AZ15" s="20"/>
      <c r="BA15" s="443" t="str">
        <f t="shared" si="9"/>
        <v/>
      </c>
      <c r="BB15" s="444" t="str">
        <f t="shared" si="10"/>
        <v/>
      </c>
      <c r="BC15" s="445" t="str">
        <f t="shared" si="11"/>
        <v/>
      </c>
    </row>
    <row r="16" spans="1:55">
      <c r="A16" s="362">
        <v>11</v>
      </c>
      <c r="B16" s="27">
        <f>IF(情報!$C12="","",情報!$C12)</f>
        <v>110</v>
      </c>
      <c r="C16" s="383" t="str">
        <f t="shared" si="5"/>
        <v/>
      </c>
      <c r="D16" s="448"/>
      <c r="E16" s="449"/>
      <c r="F16" s="449"/>
      <c r="G16" s="449"/>
      <c r="H16" s="449"/>
      <c r="I16" s="449"/>
      <c r="J16" s="450"/>
      <c r="K16" s="451"/>
      <c r="L16" s="452" t="str">
        <f t="shared" ref="L16:R25" si="12">IF(ISERROR(INDEX(テ全,$A16,L$2)),"",INDEX(テ全,$A16,L$2))</f>
        <v/>
      </c>
      <c r="M16" s="453" t="str">
        <f t="shared" si="12"/>
        <v/>
      </c>
      <c r="N16" s="452" t="str">
        <f t="shared" si="12"/>
        <v/>
      </c>
      <c r="O16" s="452" t="str">
        <f t="shared" si="12"/>
        <v/>
      </c>
      <c r="P16" s="452" t="str">
        <f t="shared" si="12"/>
        <v/>
      </c>
      <c r="Q16" s="452" t="str">
        <f t="shared" si="12"/>
        <v/>
      </c>
      <c r="R16" s="453" t="str">
        <f t="shared" si="12"/>
        <v/>
      </c>
      <c r="S16" s="454" t="str">
        <f t="shared" si="6"/>
        <v/>
      </c>
      <c r="T16" s="448"/>
      <c r="U16" s="449"/>
      <c r="V16" s="449"/>
      <c r="W16" s="449"/>
      <c r="X16" s="449"/>
      <c r="Y16" s="449"/>
      <c r="Z16" s="450"/>
      <c r="AA16" s="451"/>
      <c r="AB16" s="452" t="str">
        <f t="shared" si="3"/>
        <v/>
      </c>
      <c r="AC16" s="453" t="str">
        <f t="shared" si="3"/>
        <v/>
      </c>
      <c r="AD16" s="452" t="str">
        <f t="shared" si="3"/>
        <v/>
      </c>
      <c r="AE16" s="452" t="str">
        <f t="shared" si="3"/>
        <v/>
      </c>
      <c r="AF16" s="452" t="str">
        <f t="shared" si="3"/>
        <v/>
      </c>
      <c r="AG16" s="452" t="str">
        <f t="shared" si="3"/>
        <v/>
      </c>
      <c r="AH16" s="453" t="str">
        <f t="shared" si="3"/>
        <v/>
      </c>
      <c r="AI16" s="454" t="str">
        <f t="shared" si="7"/>
        <v/>
      </c>
      <c r="AJ16" s="448"/>
      <c r="AK16" s="449"/>
      <c r="AL16" s="449"/>
      <c r="AM16" s="449"/>
      <c r="AN16" s="449"/>
      <c r="AO16" s="449"/>
      <c r="AP16" s="449"/>
      <c r="AQ16" s="449"/>
      <c r="AR16" s="449"/>
      <c r="AS16" s="450"/>
      <c r="AT16" s="451"/>
      <c r="AU16" s="452" t="str">
        <f t="shared" si="4"/>
        <v/>
      </c>
      <c r="AV16" s="452" t="str">
        <f t="shared" si="4"/>
        <v/>
      </c>
      <c r="AW16" s="452" t="str">
        <f t="shared" si="4"/>
        <v/>
      </c>
      <c r="AX16" s="453" t="str">
        <f t="shared" si="4"/>
        <v/>
      </c>
      <c r="AY16" s="454" t="str">
        <f t="shared" si="8"/>
        <v/>
      </c>
      <c r="AZ16" s="20"/>
      <c r="BA16" s="455" t="str">
        <f t="shared" si="9"/>
        <v/>
      </c>
      <c r="BB16" s="456" t="str">
        <f t="shared" si="10"/>
        <v/>
      </c>
      <c r="BC16" s="457" t="str">
        <f t="shared" si="11"/>
        <v/>
      </c>
    </row>
    <row r="17" spans="1:55">
      <c r="A17" s="362">
        <v>12</v>
      </c>
      <c r="B17" s="33">
        <f>IF(情報!$C13="","",情報!$C13)</f>
        <v>111</v>
      </c>
      <c r="C17" s="389" t="str">
        <f t="shared" si="5"/>
        <v/>
      </c>
      <c r="D17" s="460"/>
      <c r="E17" s="461"/>
      <c r="F17" s="461"/>
      <c r="G17" s="461"/>
      <c r="H17" s="461"/>
      <c r="I17" s="461"/>
      <c r="J17" s="462"/>
      <c r="K17" s="463"/>
      <c r="L17" s="464" t="str">
        <f t="shared" si="12"/>
        <v/>
      </c>
      <c r="M17" s="465" t="str">
        <f t="shared" si="12"/>
        <v/>
      </c>
      <c r="N17" s="464" t="str">
        <f t="shared" si="12"/>
        <v/>
      </c>
      <c r="O17" s="464" t="str">
        <f t="shared" si="12"/>
        <v/>
      </c>
      <c r="P17" s="464" t="str">
        <f t="shared" si="12"/>
        <v/>
      </c>
      <c r="Q17" s="464" t="str">
        <f t="shared" si="12"/>
        <v/>
      </c>
      <c r="R17" s="465" t="str">
        <f t="shared" si="12"/>
        <v/>
      </c>
      <c r="S17" s="466" t="str">
        <f t="shared" si="6"/>
        <v/>
      </c>
      <c r="T17" s="460"/>
      <c r="U17" s="461"/>
      <c r="V17" s="461"/>
      <c r="W17" s="461"/>
      <c r="X17" s="461"/>
      <c r="Y17" s="461"/>
      <c r="Z17" s="462"/>
      <c r="AA17" s="463"/>
      <c r="AB17" s="464" t="str">
        <f t="shared" si="3"/>
        <v/>
      </c>
      <c r="AC17" s="465" t="str">
        <f t="shared" si="3"/>
        <v/>
      </c>
      <c r="AD17" s="464" t="str">
        <f t="shared" si="3"/>
        <v/>
      </c>
      <c r="AE17" s="464" t="str">
        <f t="shared" si="3"/>
        <v/>
      </c>
      <c r="AF17" s="464" t="str">
        <f t="shared" si="3"/>
        <v/>
      </c>
      <c r="AG17" s="464" t="str">
        <f t="shared" si="3"/>
        <v/>
      </c>
      <c r="AH17" s="465" t="str">
        <f t="shared" si="3"/>
        <v/>
      </c>
      <c r="AI17" s="466" t="str">
        <f t="shared" si="7"/>
        <v/>
      </c>
      <c r="AJ17" s="460"/>
      <c r="AK17" s="461"/>
      <c r="AL17" s="461"/>
      <c r="AM17" s="461"/>
      <c r="AN17" s="461"/>
      <c r="AO17" s="461"/>
      <c r="AP17" s="461"/>
      <c r="AQ17" s="461"/>
      <c r="AR17" s="461"/>
      <c r="AS17" s="462"/>
      <c r="AT17" s="463"/>
      <c r="AU17" s="464" t="str">
        <f t="shared" si="4"/>
        <v/>
      </c>
      <c r="AV17" s="464" t="str">
        <f t="shared" si="4"/>
        <v/>
      </c>
      <c r="AW17" s="464" t="str">
        <f t="shared" si="4"/>
        <v/>
      </c>
      <c r="AX17" s="465" t="str">
        <f t="shared" si="4"/>
        <v/>
      </c>
      <c r="AY17" s="466" t="str">
        <f t="shared" si="8"/>
        <v/>
      </c>
      <c r="AZ17" s="20"/>
      <c r="BA17" s="467" t="str">
        <f t="shared" si="9"/>
        <v/>
      </c>
      <c r="BB17" s="468" t="str">
        <f t="shared" si="10"/>
        <v/>
      </c>
      <c r="BC17" s="469" t="str">
        <f t="shared" si="11"/>
        <v/>
      </c>
    </row>
    <row r="18" spans="1:55">
      <c r="A18" s="362">
        <v>13</v>
      </c>
      <c r="B18" s="21">
        <f>IF(情報!$C14="","",情報!$C14)</f>
        <v>112</v>
      </c>
      <c r="C18" s="377" t="str">
        <f t="shared" si="5"/>
        <v/>
      </c>
      <c r="D18" s="436"/>
      <c r="E18" s="437"/>
      <c r="F18" s="437"/>
      <c r="G18" s="437"/>
      <c r="H18" s="437"/>
      <c r="I18" s="437"/>
      <c r="J18" s="438"/>
      <c r="K18" s="439"/>
      <c r="L18" s="440" t="str">
        <f t="shared" si="12"/>
        <v/>
      </c>
      <c r="M18" s="441" t="str">
        <f t="shared" si="12"/>
        <v/>
      </c>
      <c r="N18" s="440" t="str">
        <f t="shared" si="12"/>
        <v/>
      </c>
      <c r="O18" s="440" t="str">
        <f t="shared" si="12"/>
        <v/>
      </c>
      <c r="P18" s="440" t="str">
        <f t="shared" si="12"/>
        <v/>
      </c>
      <c r="Q18" s="440" t="str">
        <f t="shared" si="12"/>
        <v/>
      </c>
      <c r="R18" s="441" t="str">
        <f t="shared" si="12"/>
        <v/>
      </c>
      <c r="S18" s="442" t="str">
        <f t="shared" si="6"/>
        <v/>
      </c>
      <c r="T18" s="436"/>
      <c r="U18" s="437"/>
      <c r="V18" s="437"/>
      <c r="W18" s="437"/>
      <c r="X18" s="437"/>
      <c r="Y18" s="437"/>
      <c r="Z18" s="438"/>
      <c r="AA18" s="439"/>
      <c r="AB18" s="440" t="str">
        <f t="shared" si="3"/>
        <v/>
      </c>
      <c r="AC18" s="441" t="str">
        <f t="shared" si="3"/>
        <v/>
      </c>
      <c r="AD18" s="440" t="str">
        <f t="shared" si="3"/>
        <v/>
      </c>
      <c r="AE18" s="440" t="str">
        <f t="shared" si="3"/>
        <v/>
      </c>
      <c r="AF18" s="440" t="str">
        <f t="shared" si="3"/>
        <v/>
      </c>
      <c r="AG18" s="440" t="str">
        <f t="shared" si="3"/>
        <v/>
      </c>
      <c r="AH18" s="441" t="str">
        <f t="shared" si="3"/>
        <v/>
      </c>
      <c r="AI18" s="442" t="str">
        <f t="shared" si="7"/>
        <v/>
      </c>
      <c r="AJ18" s="436"/>
      <c r="AK18" s="437"/>
      <c r="AL18" s="437"/>
      <c r="AM18" s="437"/>
      <c r="AN18" s="437"/>
      <c r="AO18" s="437"/>
      <c r="AP18" s="437"/>
      <c r="AQ18" s="437"/>
      <c r="AR18" s="437"/>
      <c r="AS18" s="438"/>
      <c r="AT18" s="439"/>
      <c r="AU18" s="440" t="str">
        <f t="shared" si="4"/>
        <v/>
      </c>
      <c r="AV18" s="440" t="str">
        <f t="shared" si="4"/>
        <v/>
      </c>
      <c r="AW18" s="440" t="str">
        <f t="shared" si="4"/>
        <v/>
      </c>
      <c r="AX18" s="441" t="str">
        <f t="shared" si="4"/>
        <v/>
      </c>
      <c r="AY18" s="442" t="str">
        <f t="shared" si="8"/>
        <v/>
      </c>
      <c r="AZ18" s="20"/>
      <c r="BA18" s="443" t="str">
        <f t="shared" si="9"/>
        <v/>
      </c>
      <c r="BB18" s="444" t="str">
        <f t="shared" si="10"/>
        <v/>
      </c>
      <c r="BC18" s="445" t="str">
        <f t="shared" si="11"/>
        <v/>
      </c>
    </row>
    <row r="19" spans="1:55">
      <c r="A19" s="362">
        <v>14</v>
      </c>
      <c r="B19" s="21">
        <f>IF(情報!$C15="","",情報!$C15)</f>
        <v>113</v>
      </c>
      <c r="C19" s="377" t="str">
        <f t="shared" si="5"/>
        <v/>
      </c>
      <c r="D19" s="436"/>
      <c r="E19" s="437"/>
      <c r="F19" s="437"/>
      <c r="G19" s="437"/>
      <c r="H19" s="437"/>
      <c r="I19" s="437"/>
      <c r="J19" s="438"/>
      <c r="K19" s="439"/>
      <c r="L19" s="440" t="str">
        <f t="shared" si="12"/>
        <v/>
      </c>
      <c r="M19" s="441" t="str">
        <f t="shared" si="12"/>
        <v/>
      </c>
      <c r="N19" s="440" t="str">
        <f t="shared" si="12"/>
        <v/>
      </c>
      <c r="O19" s="440" t="str">
        <f t="shared" si="12"/>
        <v/>
      </c>
      <c r="P19" s="440" t="str">
        <f t="shared" si="12"/>
        <v/>
      </c>
      <c r="Q19" s="440" t="str">
        <f t="shared" si="12"/>
        <v/>
      </c>
      <c r="R19" s="441" t="str">
        <f t="shared" si="12"/>
        <v/>
      </c>
      <c r="S19" s="442" t="str">
        <f t="shared" si="6"/>
        <v/>
      </c>
      <c r="T19" s="436"/>
      <c r="U19" s="437"/>
      <c r="V19" s="437"/>
      <c r="W19" s="437"/>
      <c r="X19" s="437"/>
      <c r="Y19" s="437"/>
      <c r="Z19" s="438"/>
      <c r="AA19" s="439"/>
      <c r="AB19" s="440" t="str">
        <f t="shared" si="3"/>
        <v/>
      </c>
      <c r="AC19" s="441" t="str">
        <f t="shared" si="3"/>
        <v/>
      </c>
      <c r="AD19" s="440" t="str">
        <f t="shared" si="3"/>
        <v/>
      </c>
      <c r="AE19" s="440" t="str">
        <f t="shared" si="3"/>
        <v/>
      </c>
      <c r="AF19" s="440" t="str">
        <f t="shared" si="3"/>
        <v/>
      </c>
      <c r="AG19" s="440" t="str">
        <f t="shared" si="3"/>
        <v/>
      </c>
      <c r="AH19" s="441" t="str">
        <f t="shared" si="3"/>
        <v/>
      </c>
      <c r="AI19" s="442" t="str">
        <f t="shared" si="7"/>
        <v/>
      </c>
      <c r="AJ19" s="436"/>
      <c r="AK19" s="437"/>
      <c r="AL19" s="437"/>
      <c r="AM19" s="437"/>
      <c r="AN19" s="437"/>
      <c r="AO19" s="437"/>
      <c r="AP19" s="437"/>
      <c r="AQ19" s="437"/>
      <c r="AR19" s="437"/>
      <c r="AS19" s="438"/>
      <c r="AT19" s="439"/>
      <c r="AU19" s="440" t="str">
        <f t="shared" si="4"/>
        <v/>
      </c>
      <c r="AV19" s="440" t="str">
        <f t="shared" si="4"/>
        <v/>
      </c>
      <c r="AW19" s="440" t="str">
        <f t="shared" si="4"/>
        <v/>
      </c>
      <c r="AX19" s="441" t="str">
        <f t="shared" si="4"/>
        <v/>
      </c>
      <c r="AY19" s="442" t="str">
        <f t="shared" si="8"/>
        <v/>
      </c>
      <c r="AZ19" s="20"/>
      <c r="BA19" s="443" t="str">
        <f t="shared" si="9"/>
        <v/>
      </c>
      <c r="BB19" s="444" t="str">
        <f t="shared" si="10"/>
        <v/>
      </c>
      <c r="BC19" s="445" t="str">
        <f t="shared" si="11"/>
        <v/>
      </c>
    </row>
    <row r="20" spans="1:55">
      <c r="A20" s="362">
        <v>15</v>
      </c>
      <c r="B20" s="21">
        <f>IF(情報!$C16="","",情報!$C16)</f>
        <v>114</v>
      </c>
      <c r="C20" s="377" t="str">
        <f t="shared" si="5"/>
        <v/>
      </c>
      <c r="D20" s="436"/>
      <c r="E20" s="437"/>
      <c r="F20" s="437"/>
      <c r="G20" s="437"/>
      <c r="H20" s="437"/>
      <c r="I20" s="437"/>
      <c r="J20" s="438"/>
      <c r="K20" s="439"/>
      <c r="L20" s="440" t="str">
        <f t="shared" si="12"/>
        <v/>
      </c>
      <c r="M20" s="441" t="str">
        <f t="shared" si="12"/>
        <v/>
      </c>
      <c r="N20" s="440" t="str">
        <f t="shared" si="12"/>
        <v/>
      </c>
      <c r="O20" s="440" t="str">
        <f t="shared" si="12"/>
        <v/>
      </c>
      <c r="P20" s="440" t="str">
        <f t="shared" si="12"/>
        <v/>
      </c>
      <c r="Q20" s="440" t="str">
        <f t="shared" si="12"/>
        <v/>
      </c>
      <c r="R20" s="441" t="str">
        <f t="shared" si="12"/>
        <v/>
      </c>
      <c r="S20" s="442" t="str">
        <f t="shared" si="6"/>
        <v/>
      </c>
      <c r="T20" s="436"/>
      <c r="U20" s="437"/>
      <c r="V20" s="437"/>
      <c r="W20" s="437"/>
      <c r="X20" s="437"/>
      <c r="Y20" s="437"/>
      <c r="Z20" s="438"/>
      <c r="AA20" s="439"/>
      <c r="AB20" s="440" t="str">
        <f t="shared" si="3"/>
        <v/>
      </c>
      <c r="AC20" s="441" t="str">
        <f t="shared" si="3"/>
        <v/>
      </c>
      <c r="AD20" s="440" t="str">
        <f t="shared" si="3"/>
        <v/>
      </c>
      <c r="AE20" s="440" t="str">
        <f t="shared" si="3"/>
        <v/>
      </c>
      <c r="AF20" s="440" t="str">
        <f t="shared" si="3"/>
        <v/>
      </c>
      <c r="AG20" s="440" t="str">
        <f t="shared" si="3"/>
        <v/>
      </c>
      <c r="AH20" s="441" t="str">
        <f t="shared" si="3"/>
        <v/>
      </c>
      <c r="AI20" s="442" t="str">
        <f t="shared" si="7"/>
        <v/>
      </c>
      <c r="AJ20" s="436"/>
      <c r="AK20" s="437"/>
      <c r="AL20" s="437"/>
      <c r="AM20" s="437"/>
      <c r="AN20" s="437"/>
      <c r="AO20" s="437"/>
      <c r="AP20" s="437"/>
      <c r="AQ20" s="437"/>
      <c r="AR20" s="437"/>
      <c r="AS20" s="438"/>
      <c r="AT20" s="439"/>
      <c r="AU20" s="440" t="str">
        <f t="shared" si="4"/>
        <v/>
      </c>
      <c r="AV20" s="440" t="str">
        <f t="shared" si="4"/>
        <v/>
      </c>
      <c r="AW20" s="440" t="str">
        <f t="shared" si="4"/>
        <v/>
      </c>
      <c r="AX20" s="441" t="str">
        <f t="shared" si="4"/>
        <v/>
      </c>
      <c r="AY20" s="442" t="str">
        <f t="shared" si="8"/>
        <v/>
      </c>
      <c r="AZ20" s="20"/>
      <c r="BA20" s="443" t="str">
        <f t="shared" si="9"/>
        <v/>
      </c>
      <c r="BB20" s="444" t="str">
        <f t="shared" si="10"/>
        <v/>
      </c>
      <c r="BC20" s="445" t="str">
        <f t="shared" si="11"/>
        <v/>
      </c>
    </row>
    <row r="21" spans="1:55">
      <c r="A21" s="362">
        <v>16</v>
      </c>
      <c r="B21" s="27">
        <f>IF(情報!$C17="","",情報!$C17)</f>
        <v>115</v>
      </c>
      <c r="C21" s="383" t="str">
        <f t="shared" si="5"/>
        <v/>
      </c>
      <c r="D21" s="448"/>
      <c r="E21" s="449"/>
      <c r="F21" s="449"/>
      <c r="G21" s="449"/>
      <c r="H21" s="449"/>
      <c r="I21" s="449"/>
      <c r="J21" s="450"/>
      <c r="K21" s="451"/>
      <c r="L21" s="452" t="str">
        <f t="shared" si="12"/>
        <v/>
      </c>
      <c r="M21" s="453" t="str">
        <f t="shared" si="12"/>
        <v/>
      </c>
      <c r="N21" s="452" t="str">
        <f t="shared" si="12"/>
        <v/>
      </c>
      <c r="O21" s="452" t="str">
        <f t="shared" si="12"/>
        <v/>
      </c>
      <c r="P21" s="452" t="str">
        <f t="shared" si="12"/>
        <v/>
      </c>
      <c r="Q21" s="452" t="str">
        <f t="shared" si="12"/>
        <v/>
      </c>
      <c r="R21" s="453" t="str">
        <f t="shared" si="12"/>
        <v/>
      </c>
      <c r="S21" s="454" t="str">
        <f t="shared" si="6"/>
        <v/>
      </c>
      <c r="T21" s="448"/>
      <c r="U21" s="449"/>
      <c r="V21" s="449"/>
      <c r="W21" s="449"/>
      <c r="X21" s="449"/>
      <c r="Y21" s="449"/>
      <c r="Z21" s="450"/>
      <c r="AA21" s="451"/>
      <c r="AB21" s="452" t="str">
        <f t="shared" si="3"/>
        <v/>
      </c>
      <c r="AC21" s="453" t="str">
        <f t="shared" si="3"/>
        <v/>
      </c>
      <c r="AD21" s="452" t="str">
        <f t="shared" si="3"/>
        <v/>
      </c>
      <c r="AE21" s="452" t="str">
        <f t="shared" si="3"/>
        <v/>
      </c>
      <c r="AF21" s="452" t="str">
        <f t="shared" si="3"/>
        <v/>
      </c>
      <c r="AG21" s="452" t="str">
        <f t="shared" si="3"/>
        <v/>
      </c>
      <c r="AH21" s="453" t="str">
        <f t="shared" si="3"/>
        <v/>
      </c>
      <c r="AI21" s="454" t="str">
        <f t="shared" si="7"/>
        <v/>
      </c>
      <c r="AJ21" s="448"/>
      <c r="AK21" s="449"/>
      <c r="AL21" s="449"/>
      <c r="AM21" s="449"/>
      <c r="AN21" s="449"/>
      <c r="AO21" s="449"/>
      <c r="AP21" s="449"/>
      <c r="AQ21" s="449"/>
      <c r="AR21" s="449"/>
      <c r="AS21" s="450"/>
      <c r="AT21" s="451"/>
      <c r="AU21" s="452" t="str">
        <f t="shared" si="4"/>
        <v/>
      </c>
      <c r="AV21" s="452" t="str">
        <f t="shared" si="4"/>
        <v/>
      </c>
      <c r="AW21" s="452" t="str">
        <f t="shared" si="4"/>
        <v/>
      </c>
      <c r="AX21" s="453" t="str">
        <f t="shared" si="4"/>
        <v/>
      </c>
      <c r="AY21" s="454" t="str">
        <f t="shared" si="8"/>
        <v/>
      </c>
      <c r="AZ21" s="20"/>
      <c r="BA21" s="455" t="str">
        <f t="shared" si="9"/>
        <v/>
      </c>
      <c r="BB21" s="456" t="str">
        <f t="shared" si="10"/>
        <v/>
      </c>
      <c r="BC21" s="457" t="str">
        <f t="shared" si="11"/>
        <v/>
      </c>
    </row>
    <row r="22" spans="1:55">
      <c r="A22" s="362">
        <v>17</v>
      </c>
      <c r="B22" s="33">
        <f>IF(情報!$C18="","",情報!$C18)</f>
        <v>116</v>
      </c>
      <c r="C22" s="389" t="str">
        <f t="shared" si="5"/>
        <v/>
      </c>
      <c r="D22" s="460"/>
      <c r="E22" s="461"/>
      <c r="F22" s="461"/>
      <c r="G22" s="461"/>
      <c r="H22" s="461"/>
      <c r="I22" s="461"/>
      <c r="J22" s="462"/>
      <c r="K22" s="463"/>
      <c r="L22" s="464" t="str">
        <f t="shared" si="12"/>
        <v/>
      </c>
      <c r="M22" s="465" t="str">
        <f t="shared" si="12"/>
        <v/>
      </c>
      <c r="N22" s="464" t="str">
        <f t="shared" si="12"/>
        <v/>
      </c>
      <c r="O22" s="464" t="str">
        <f t="shared" si="12"/>
        <v/>
      </c>
      <c r="P22" s="464" t="str">
        <f t="shared" si="12"/>
        <v/>
      </c>
      <c r="Q22" s="464" t="str">
        <f t="shared" si="12"/>
        <v/>
      </c>
      <c r="R22" s="465" t="str">
        <f t="shared" si="12"/>
        <v/>
      </c>
      <c r="S22" s="466" t="str">
        <f t="shared" si="6"/>
        <v/>
      </c>
      <c r="T22" s="460"/>
      <c r="U22" s="461"/>
      <c r="V22" s="461"/>
      <c r="W22" s="461"/>
      <c r="X22" s="461"/>
      <c r="Y22" s="461"/>
      <c r="Z22" s="462"/>
      <c r="AA22" s="463"/>
      <c r="AB22" s="464" t="str">
        <f t="shared" ref="AB22:AH37" si="13">IF(ISERROR(INDEX(テ全,$A22,AB$2)),"",INDEX(テ全,$A22,AB$2))</f>
        <v/>
      </c>
      <c r="AC22" s="465" t="str">
        <f t="shared" si="13"/>
        <v/>
      </c>
      <c r="AD22" s="464" t="str">
        <f t="shared" si="13"/>
        <v/>
      </c>
      <c r="AE22" s="464" t="str">
        <f t="shared" si="13"/>
        <v/>
      </c>
      <c r="AF22" s="464" t="str">
        <f t="shared" si="13"/>
        <v/>
      </c>
      <c r="AG22" s="464" t="str">
        <f t="shared" si="13"/>
        <v/>
      </c>
      <c r="AH22" s="465" t="str">
        <f t="shared" si="13"/>
        <v/>
      </c>
      <c r="AI22" s="466" t="str">
        <f t="shared" si="7"/>
        <v/>
      </c>
      <c r="AJ22" s="460"/>
      <c r="AK22" s="461"/>
      <c r="AL22" s="461"/>
      <c r="AM22" s="461"/>
      <c r="AN22" s="461"/>
      <c r="AO22" s="461"/>
      <c r="AP22" s="461"/>
      <c r="AQ22" s="461"/>
      <c r="AR22" s="461"/>
      <c r="AS22" s="462"/>
      <c r="AT22" s="463"/>
      <c r="AU22" s="464" t="str">
        <f t="shared" ref="AU22:AX37" si="14">IF(ISERROR(INDEX(テ全,$A22,AU$2)),"",INDEX(テ全,$A22,AU$2))</f>
        <v/>
      </c>
      <c r="AV22" s="464" t="str">
        <f t="shared" si="14"/>
        <v/>
      </c>
      <c r="AW22" s="464" t="str">
        <f t="shared" si="14"/>
        <v/>
      </c>
      <c r="AX22" s="465" t="str">
        <f t="shared" si="14"/>
        <v/>
      </c>
      <c r="AY22" s="466" t="str">
        <f t="shared" si="8"/>
        <v/>
      </c>
      <c r="AZ22" s="20"/>
      <c r="BA22" s="467" t="str">
        <f t="shared" si="9"/>
        <v/>
      </c>
      <c r="BB22" s="468" t="str">
        <f t="shared" si="10"/>
        <v/>
      </c>
      <c r="BC22" s="469" t="str">
        <f t="shared" si="11"/>
        <v/>
      </c>
    </row>
    <row r="23" spans="1:55">
      <c r="A23" s="362">
        <v>18</v>
      </c>
      <c r="B23" s="21">
        <f>IF(情報!$C19="","",情報!$C19)</f>
        <v>117</v>
      </c>
      <c r="C23" s="377" t="str">
        <f t="shared" si="5"/>
        <v/>
      </c>
      <c r="D23" s="436"/>
      <c r="E23" s="437"/>
      <c r="F23" s="437"/>
      <c r="G23" s="437"/>
      <c r="H23" s="437"/>
      <c r="I23" s="437"/>
      <c r="J23" s="438"/>
      <c r="K23" s="439"/>
      <c r="L23" s="440" t="str">
        <f t="shared" si="12"/>
        <v/>
      </c>
      <c r="M23" s="441" t="str">
        <f t="shared" si="12"/>
        <v/>
      </c>
      <c r="N23" s="440" t="str">
        <f t="shared" si="12"/>
        <v/>
      </c>
      <c r="O23" s="440" t="str">
        <f t="shared" si="12"/>
        <v/>
      </c>
      <c r="P23" s="440" t="str">
        <f t="shared" si="12"/>
        <v/>
      </c>
      <c r="Q23" s="440" t="str">
        <f t="shared" si="12"/>
        <v/>
      </c>
      <c r="R23" s="441" t="str">
        <f t="shared" si="12"/>
        <v/>
      </c>
      <c r="S23" s="442" t="str">
        <f t="shared" si="6"/>
        <v/>
      </c>
      <c r="T23" s="436"/>
      <c r="U23" s="437"/>
      <c r="V23" s="437"/>
      <c r="W23" s="437"/>
      <c r="X23" s="437"/>
      <c r="Y23" s="437"/>
      <c r="Z23" s="438"/>
      <c r="AA23" s="439"/>
      <c r="AB23" s="440" t="str">
        <f t="shared" si="13"/>
        <v/>
      </c>
      <c r="AC23" s="441" t="str">
        <f t="shared" si="13"/>
        <v/>
      </c>
      <c r="AD23" s="440" t="str">
        <f t="shared" si="13"/>
        <v/>
      </c>
      <c r="AE23" s="440" t="str">
        <f t="shared" si="13"/>
        <v/>
      </c>
      <c r="AF23" s="440" t="str">
        <f t="shared" si="13"/>
        <v/>
      </c>
      <c r="AG23" s="440" t="str">
        <f t="shared" si="13"/>
        <v/>
      </c>
      <c r="AH23" s="441" t="str">
        <f t="shared" si="13"/>
        <v/>
      </c>
      <c r="AI23" s="442" t="str">
        <f t="shared" si="7"/>
        <v/>
      </c>
      <c r="AJ23" s="436"/>
      <c r="AK23" s="437"/>
      <c r="AL23" s="437"/>
      <c r="AM23" s="437"/>
      <c r="AN23" s="437"/>
      <c r="AO23" s="437"/>
      <c r="AP23" s="437"/>
      <c r="AQ23" s="437"/>
      <c r="AR23" s="437"/>
      <c r="AS23" s="438"/>
      <c r="AT23" s="439"/>
      <c r="AU23" s="440" t="str">
        <f t="shared" si="14"/>
        <v/>
      </c>
      <c r="AV23" s="440" t="str">
        <f t="shared" si="14"/>
        <v/>
      </c>
      <c r="AW23" s="440" t="str">
        <f t="shared" si="14"/>
        <v/>
      </c>
      <c r="AX23" s="441" t="str">
        <f t="shared" si="14"/>
        <v/>
      </c>
      <c r="AY23" s="442" t="str">
        <f t="shared" si="8"/>
        <v/>
      </c>
      <c r="AZ23" s="20"/>
      <c r="BA23" s="443" t="str">
        <f t="shared" si="9"/>
        <v/>
      </c>
      <c r="BB23" s="444" t="str">
        <f t="shared" si="10"/>
        <v/>
      </c>
      <c r="BC23" s="445" t="str">
        <f t="shared" si="11"/>
        <v/>
      </c>
    </row>
    <row r="24" spans="1:55">
      <c r="A24" s="362">
        <v>19</v>
      </c>
      <c r="B24" s="21">
        <f>IF(情報!$C20="","",情報!$C20)</f>
        <v>118</v>
      </c>
      <c r="C24" s="377" t="str">
        <f t="shared" si="5"/>
        <v/>
      </c>
      <c r="D24" s="436"/>
      <c r="E24" s="437"/>
      <c r="F24" s="437"/>
      <c r="G24" s="437"/>
      <c r="H24" s="437"/>
      <c r="I24" s="437"/>
      <c r="J24" s="438"/>
      <c r="K24" s="439"/>
      <c r="L24" s="440" t="str">
        <f t="shared" si="12"/>
        <v/>
      </c>
      <c r="M24" s="441" t="str">
        <f t="shared" si="12"/>
        <v/>
      </c>
      <c r="N24" s="440" t="str">
        <f t="shared" si="12"/>
        <v/>
      </c>
      <c r="O24" s="440" t="str">
        <f t="shared" si="12"/>
        <v/>
      </c>
      <c r="P24" s="440" t="str">
        <f t="shared" si="12"/>
        <v/>
      </c>
      <c r="Q24" s="440" t="str">
        <f t="shared" si="12"/>
        <v/>
      </c>
      <c r="R24" s="441" t="str">
        <f t="shared" si="12"/>
        <v/>
      </c>
      <c r="S24" s="442" t="str">
        <f t="shared" si="6"/>
        <v/>
      </c>
      <c r="T24" s="436"/>
      <c r="U24" s="437"/>
      <c r="V24" s="437"/>
      <c r="W24" s="437"/>
      <c r="X24" s="437"/>
      <c r="Y24" s="437"/>
      <c r="Z24" s="438"/>
      <c r="AA24" s="439"/>
      <c r="AB24" s="440" t="str">
        <f t="shared" si="13"/>
        <v/>
      </c>
      <c r="AC24" s="441" t="str">
        <f t="shared" si="13"/>
        <v/>
      </c>
      <c r="AD24" s="440" t="str">
        <f t="shared" si="13"/>
        <v/>
      </c>
      <c r="AE24" s="440" t="str">
        <f t="shared" si="13"/>
        <v/>
      </c>
      <c r="AF24" s="440" t="str">
        <f t="shared" si="13"/>
        <v/>
      </c>
      <c r="AG24" s="440" t="str">
        <f t="shared" si="13"/>
        <v/>
      </c>
      <c r="AH24" s="441" t="str">
        <f t="shared" si="13"/>
        <v/>
      </c>
      <c r="AI24" s="442" t="str">
        <f t="shared" si="7"/>
        <v/>
      </c>
      <c r="AJ24" s="436"/>
      <c r="AK24" s="437"/>
      <c r="AL24" s="437"/>
      <c r="AM24" s="437"/>
      <c r="AN24" s="437"/>
      <c r="AO24" s="437"/>
      <c r="AP24" s="437"/>
      <c r="AQ24" s="437"/>
      <c r="AR24" s="437"/>
      <c r="AS24" s="438"/>
      <c r="AT24" s="439"/>
      <c r="AU24" s="440" t="str">
        <f t="shared" si="14"/>
        <v/>
      </c>
      <c r="AV24" s="440" t="str">
        <f t="shared" si="14"/>
        <v/>
      </c>
      <c r="AW24" s="440" t="str">
        <f t="shared" si="14"/>
        <v/>
      </c>
      <c r="AX24" s="441" t="str">
        <f t="shared" si="14"/>
        <v/>
      </c>
      <c r="AY24" s="442" t="str">
        <f t="shared" si="8"/>
        <v/>
      </c>
      <c r="AZ24" s="20"/>
      <c r="BA24" s="443" t="str">
        <f t="shared" si="9"/>
        <v/>
      </c>
      <c r="BB24" s="444" t="str">
        <f t="shared" si="10"/>
        <v/>
      </c>
      <c r="BC24" s="445" t="str">
        <f t="shared" si="11"/>
        <v/>
      </c>
    </row>
    <row r="25" spans="1:55">
      <c r="A25" s="362">
        <v>20</v>
      </c>
      <c r="B25" s="21">
        <f>IF(情報!$C21="","",情報!$C21)</f>
        <v>119</v>
      </c>
      <c r="C25" s="377" t="str">
        <f t="shared" si="5"/>
        <v/>
      </c>
      <c r="D25" s="436"/>
      <c r="E25" s="437"/>
      <c r="F25" s="437"/>
      <c r="G25" s="437"/>
      <c r="H25" s="437"/>
      <c r="I25" s="437"/>
      <c r="J25" s="438"/>
      <c r="K25" s="439"/>
      <c r="L25" s="440" t="str">
        <f t="shared" si="12"/>
        <v/>
      </c>
      <c r="M25" s="441" t="str">
        <f t="shared" si="12"/>
        <v/>
      </c>
      <c r="N25" s="440" t="str">
        <f t="shared" si="12"/>
        <v/>
      </c>
      <c r="O25" s="440" t="str">
        <f t="shared" si="12"/>
        <v/>
      </c>
      <c r="P25" s="440" t="str">
        <f t="shared" si="12"/>
        <v/>
      </c>
      <c r="Q25" s="440" t="str">
        <f t="shared" si="12"/>
        <v/>
      </c>
      <c r="R25" s="441" t="str">
        <f t="shared" si="12"/>
        <v/>
      </c>
      <c r="S25" s="442" t="str">
        <f t="shared" si="6"/>
        <v/>
      </c>
      <c r="T25" s="436"/>
      <c r="U25" s="437"/>
      <c r="V25" s="437"/>
      <c r="W25" s="437"/>
      <c r="X25" s="437"/>
      <c r="Y25" s="437"/>
      <c r="Z25" s="438"/>
      <c r="AA25" s="439"/>
      <c r="AB25" s="440" t="str">
        <f t="shared" si="13"/>
        <v/>
      </c>
      <c r="AC25" s="441" t="str">
        <f t="shared" si="13"/>
        <v/>
      </c>
      <c r="AD25" s="440" t="str">
        <f t="shared" si="13"/>
        <v/>
      </c>
      <c r="AE25" s="440" t="str">
        <f t="shared" si="13"/>
        <v/>
      </c>
      <c r="AF25" s="440" t="str">
        <f t="shared" si="13"/>
        <v/>
      </c>
      <c r="AG25" s="440" t="str">
        <f t="shared" si="13"/>
        <v/>
      </c>
      <c r="AH25" s="441" t="str">
        <f t="shared" si="13"/>
        <v/>
      </c>
      <c r="AI25" s="442" t="str">
        <f t="shared" si="7"/>
        <v/>
      </c>
      <c r="AJ25" s="436"/>
      <c r="AK25" s="437"/>
      <c r="AL25" s="437"/>
      <c r="AM25" s="437"/>
      <c r="AN25" s="437"/>
      <c r="AO25" s="437"/>
      <c r="AP25" s="437"/>
      <c r="AQ25" s="437"/>
      <c r="AR25" s="437"/>
      <c r="AS25" s="438"/>
      <c r="AT25" s="439"/>
      <c r="AU25" s="440" t="str">
        <f t="shared" si="14"/>
        <v/>
      </c>
      <c r="AV25" s="440" t="str">
        <f t="shared" si="14"/>
        <v/>
      </c>
      <c r="AW25" s="440" t="str">
        <f t="shared" si="14"/>
        <v/>
      </c>
      <c r="AX25" s="441" t="str">
        <f t="shared" si="14"/>
        <v/>
      </c>
      <c r="AY25" s="442" t="str">
        <f t="shared" si="8"/>
        <v/>
      </c>
      <c r="AZ25" s="20"/>
      <c r="BA25" s="443" t="str">
        <f t="shared" si="9"/>
        <v/>
      </c>
      <c r="BB25" s="444" t="str">
        <f t="shared" si="10"/>
        <v/>
      </c>
      <c r="BC25" s="445" t="str">
        <f t="shared" si="11"/>
        <v/>
      </c>
    </row>
    <row r="26" spans="1:55">
      <c r="A26" s="362">
        <v>21</v>
      </c>
      <c r="B26" s="27">
        <f>IF(情報!$C22="","",情報!$C22)</f>
        <v>120</v>
      </c>
      <c r="C26" s="383" t="str">
        <f t="shared" si="5"/>
        <v/>
      </c>
      <c r="D26" s="448"/>
      <c r="E26" s="449"/>
      <c r="F26" s="449"/>
      <c r="G26" s="449"/>
      <c r="H26" s="449"/>
      <c r="I26" s="449"/>
      <c r="J26" s="450"/>
      <c r="K26" s="451"/>
      <c r="L26" s="452" t="str">
        <f t="shared" ref="L26:R35" si="15">IF(ISERROR(INDEX(テ全,$A26,L$2)),"",INDEX(テ全,$A26,L$2))</f>
        <v/>
      </c>
      <c r="M26" s="453" t="str">
        <f t="shared" si="15"/>
        <v/>
      </c>
      <c r="N26" s="452" t="str">
        <f t="shared" si="15"/>
        <v/>
      </c>
      <c r="O26" s="452" t="str">
        <f t="shared" si="15"/>
        <v/>
      </c>
      <c r="P26" s="452" t="str">
        <f t="shared" si="15"/>
        <v/>
      </c>
      <c r="Q26" s="452" t="str">
        <f t="shared" si="15"/>
        <v/>
      </c>
      <c r="R26" s="453" t="str">
        <f t="shared" si="15"/>
        <v/>
      </c>
      <c r="S26" s="454" t="str">
        <f t="shared" si="6"/>
        <v/>
      </c>
      <c r="T26" s="448"/>
      <c r="U26" s="449"/>
      <c r="V26" s="449"/>
      <c r="W26" s="449"/>
      <c r="X26" s="449"/>
      <c r="Y26" s="449"/>
      <c r="Z26" s="450"/>
      <c r="AA26" s="451"/>
      <c r="AB26" s="452" t="str">
        <f t="shared" si="13"/>
        <v/>
      </c>
      <c r="AC26" s="453" t="str">
        <f t="shared" si="13"/>
        <v/>
      </c>
      <c r="AD26" s="452" t="str">
        <f t="shared" si="13"/>
        <v/>
      </c>
      <c r="AE26" s="452" t="str">
        <f t="shared" si="13"/>
        <v/>
      </c>
      <c r="AF26" s="452" t="str">
        <f t="shared" si="13"/>
        <v/>
      </c>
      <c r="AG26" s="452" t="str">
        <f t="shared" si="13"/>
        <v/>
      </c>
      <c r="AH26" s="453" t="str">
        <f t="shared" si="13"/>
        <v/>
      </c>
      <c r="AI26" s="454" t="str">
        <f t="shared" si="7"/>
        <v/>
      </c>
      <c r="AJ26" s="448"/>
      <c r="AK26" s="449"/>
      <c r="AL26" s="449"/>
      <c r="AM26" s="449"/>
      <c r="AN26" s="449"/>
      <c r="AO26" s="449"/>
      <c r="AP26" s="449"/>
      <c r="AQ26" s="449"/>
      <c r="AR26" s="449"/>
      <c r="AS26" s="450"/>
      <c r="AT26" s="451"/>
      <c r="AU26" s="452" t="str">
        <f t="shared" si="14"/>
        <v/>
      </c>
      <c r="AV26" s="452" t="str">
        <f t="shared" si="14"/>
        <v/>
      </c>
      <c r="AW26" s="452" t="str">
        <f t="shared" si="14"/>
        <v/>
      </c>
      <c r="AX26" s="453" t="str">
        <f t="shared" si="14"/>
        <v/>
      </c>
      <c r="AY26" s="454" t="str">
        <f t="shared" si="8"/>
        <v/>
      </c>
      <c r="AZ26" s="20"/>
      <c r="BA26" s="455" t="str">
        <f t="shared" si="9"/>
        <v/>
      </c>
      <c r="BB26" s="456" t="str">
        <f t="shared" si="10"/>
        <v/>
      </c>
      <c r="BC26" s="457" t="str">
        <f t="shared" si="11"/>
        <v/>
      </c>
    </row>
    <row r="27" spans="1:55">
      <c r="A27" s="362">
        <v>22</v>
      </c>
      <c r="B27" s="33">
        <f>IF(情報!$C23="","",情報!$C23)</f>
        <v>121</v>
      </c>
      <c r="C27" s="389" t="str">
        <f t="shared" si="5"/>
        <v/>
      </c>
      <c r="D27" s="460"/>
      <c r="E27" s="461"/>
      <c r="F27" s="461"/>
      <c r="G27" s="461"/>
      <c r="H27" s="461"/>
      <c r="I27" s="461"/>
      <c r="J27" s="462"/>
      <c r="K27" s="463"/>
      <c r="L27" s="464" t="str">
        <f t="shared" si="15"/>
        <v/>
      </c>
      <c r="M27" s="465" t="str">
        <f t="shared" si="15"/>
        <v/>
      </c>
      <c r="N27" s="464" t="str">
        <f t="shared" si="15"/>
        <v/>
      </c>
      <c r="O27" s="464" t="str">
        <f t="shared" si="15"/>
        <v/>
      </c>
      <c r="P27" s="464" t="str">
        <f t="shared" si="15"/>
        <v/>
      </c>
      <c r="Q27" s="464" t="str">
        <f t="shared" si="15"/>
        <v/>
      </c>
      <c r="R27" s="465" t="str">
        <f t="shared" si="15"/>
        <v/>
      </c>
      <c r="S27" s="466" t="str">
        <f t="shared" si="6"/>
        <v/>
      </c>
      <c r="T27" s="460"/>
      <c r="U27" s="461"/>
      <c r="V27" s="461"/>
      <c r="W27" s="461"/>
      <c r="X27" s="461"/>
      <c r="Y27" s="461"/>
      <c r="Z27" s="462"/>
      <c r="AA27" s="463"/>
      <c r="AB27" s="464" t="str">
        <f t="shared" si="13"/>
        <v/>
      </c>
      <c r="AC27" s="465" t="str">
        <f t="shared" si="13"/>
        <v/>
      </c>
      <c r="AD27" s="464" t="str">
        <f t="shared" si="13"/>
        <v/>
      </c>
      <c r="AE27" s="464" t="str">
        <f t="shared" si="13"/>
        <v/>
      </c>
      <c r="AF27" s="464" t="str">
        <f t="shared" si="13"/>
        <v/>
      </c>
      <c r="AG27" s="464" t="str">
        <f t="shared" si="13"/>
        <v/>
      </c>
      <c r="AH27" s="465" t="str">
        <f t="shared" si="13"/>
        <v/>
      </c>
      <c r="AI27" s="466" t="str">
        <f t="shared" si="7"/>
        <v/>
      </c>
      <c r="AJ27" s="460"/>
      <c r="AK27" s="461"/>
      <c r="AL27" s="461"/>
      <c r="AM27" s="461"/>
      <c r="AN27" s="461"/>
      <c r="AO27" s="461"/>
      <c r="AP27" s="461"/>
      <c r="AQ27" s="461"/>
      <c r="AR27" s="461"/>
      <c r="AS27" s="462"/>
      <c r="AT27" s="463"/>
      <c r="AU27" s="464" t="str">
        <f t="shared" si="14"/>
        <v/>
      </c>
      <c r="AV27" s="464" t="str">
        <f t="shared" si="14"/>
        <v/>
      </c>
      <c r="AW27" s="464" t="str">
        <f t="shared" si="14"/>
        <v/>
      </c>
      <c r="AX27" s="465" t="str">
        <f t="shared" si="14"/>
        <v/>
      </c>
      <c r="AY27" s="466" t="str">
        <f t="shared" si="8"/>
        <v/>
      </c>
      <c r="AZ27" s="20"/>
      <c r="BA27" s="467" t="str">
        <f t="shared" si="9"/>
        <v/>
      </c>
      <c r="BB27" s="468" t="str">
        <f t="shared" si="10"/>
        <v/>
      </c>
      <c r="BC27" s="469" t="str">
        <f t="shared" si="11"/>
        <v/>
      </c>
    </row>
    <row r="28" spans="1:55">
      <c r="A28" s="362">
        <v>23</v>
      </c>
      <c r="B28" s="21">
        <f>IF(情報!$C24="","",情報!$C24)</f>
        <v>122</v>
      </c>
      <c r="C28" s="377" t="str">
        <f t="shared" si="5"/>
        <v/>
      </c>
      <c r="D28" s="436"/>
      <c r="E28" s="437"/>
      <c r="F28" s="437"/>
      <c r="G28" s="437"/>
      <c r="H28" s="437"/>
      <c r="I28" s="437"/>
      <c r="J28" s="438"/>
      <c r="K28" s="439"/>
      <c r="L28" s="440" t="str">
        <f t="shared" si="15"/>
        <v/>
      </c>
      <c r="M28" s="441" t="str">
        <f t="shared" si="15"/>
        <v/>
      </c>
      <c r="N28" s="440" t="str">
        <f t="shared" si="15"/>
        <v/>
      </c>
      <c r="O28" s="440" t="str">
        <f t="shared" si="15"/>
        <v/>
      </c>
      <c r="P28" s="440" t="str">
        <f t="shared" si="15"/>
        <v/>
      </c>
      <c r="Q28" s="440" t="str">
        <f t="shared" si="15"/>
        <v/>
      </c>
      <c r="R28" s="441" t="str">
        <f t="shared" si="15"/>
        <v/>
      </c>
      <c r="S28" s="442" t="str">
        <f t="shared" si="6"/>
        <v/>
      </c>
      <c r="T28" s="436"/>
      <c r="U28" s="437"/>
      <c r="V28" s="437"/>
      <c r="W28" s="437"/>
      <c r="X28" s="437"/>
      <c r="Y28" s="437"/>
      <c r="Z28" s="438"/>
      <c r="AA28" s="439"/>
      <c r="AB28" s="440" t="str">
        <f t="shared" si="13"/>
        <v/>
      </c>
      <c r="AC28" s="441" t="str">
        <f t="shared" si="13"/>
        <v/>
      </c>
      <c r="AD28" s="440" t="str">
        <f t="shared" si="13"/>
        <v/>
      </c>
      <c r="AE28" s="440" t="str">
        <f t="shared" si="13"/>
        <v/>
      </c>
      <c r="AF28" s="440" t="str">
        <f t="shared" si="13"/>
        <v/>
      </c>
      <c r="AG28" s="440" t="str">
        <f t="shared" si="13"/>
        <v/>
      </c>
      <c r="AH28" s="441" t="str">
        <f t="shared" si="13"/>
        <v/>
      </c>
      <c r="AI28" s="442" t="str">
        <f t="shared" si="7"/>
        <v/>
      </c>
      <c r="AJ28" s="436"/>
      <c r="AK28" s="437"/>
      <c r="AL28" s="437"/>
      <c r="AM28" s="437"/>
      <c r="AN28" s="437"/>
      <c r="AO28" s="437"/>
      <c r="AP28" s="437"/>
      <c r="AQ28" s="437"/>
      <c r="AR28" s="437"/>
      <c r="AS28" s="438"/>
      <c r="AT28" s="439"/>
      <c r="AU28" s="440" t="str">
        <f t="shared" si="14"/>
        <v/>
      </c>
      <c r="AV28" s="440" t="str">
        <f t="shared" si="14"/>
        <v/>
      </c>
      <c r="AW28" s="440" t="str">
        <f t="shared" si="14"/>
        <v/>
      </c>
      <c r="AX28" s="441" t="str">
        <f t="shared" si="14"/>
        <v/>
      </c>
      <c r="AY28" s="442" t="str">
        <f t="shared" si="8"/>
        <v/>
      </c>
      <c r="AZ28" s="20"/>
      <c r="BA28" s="443" t="str">
        <f t="shared" si="9"/>
        <v/>
      </c>
      <c r="BB28" s="444" t="str">
        <f t="shared" si="10"/>
        <v/>
      </c>
      <c r="BC28" s="445" t="str">
        <f t="shared" si="11"/>
        <v/>
      </c>
    </row>
    <row r="29" spans="1:55">
      <c r="A29" s="362">
        <v>24</v>
      </c>
      <c r="B29" s="21">
        <f>IF(情報!$C25="","",情報!$C25)</f>
        <v>123</v>
      </c>
      <c r="C29" s="377" t="str">
        <f t="shared" si="5"/>
        <v/>
      </c>
      <c r="D29" s="436"/>
      <c r="E29" s="437"/>
      <c r="F29" s="437"/>
      <c r="G29" s="437"/>
      <c r="H29" s="437"/>
      <c r="I29" s="437"/>
      <c r="J29" s="438"/>
      <c r="K29" s="439"/>
      <c r="L29" s="440" t="str">
        <f t="shared" si="15"/>
        <v/>
      </c>
      <c r="M29" s="441" t="str">
        <f t="shared" si="15"/>
        <v/>
      </c>
      <c r="N29" s="440" t="str">
        <f t="shared" si="15"/>
        <v/>
      </c>
      <c r="O29" s="440" t="str">
        <f t="shared" si="15"/>
        <v/>
      </c>
      <c r="P29" s="440" t="str">
        <f t="shared" si="15"/>
        <v/>
      </c>
      <c r="Q29" s="440" t="str">
        <f t="shared" si="15"/>
        <v/>
      </c>
      <c r="R29" s="441" t="str">
        <f t="shared" si="15"/>
        <v/>
      </c>
      <c r="S29" s="442" t="str">
        <f t="shared" si="6"/>
        <v/>
      </c>
      <c r="T29" s="436"/>
      <c r="U29" s="437"/>
      <c r="V29" s="437"/>
      <c r="W29" s="437"/>
      <c r="X29" s="437"/>
      <c r="Y29" s="437"/>
      <c r="Z29" s="438"/>
      <c r="AA29" s="439"/>
      <c r="AB29" s="440" t="str">
        <f t="shared" si="13"/>
        <v/>
      </c>
      <c r="AC29" s="441" t="str">
        <f t="shared" si="13"/>
        <v/>
      </c>
      <c r="AD29" s="440" t="str">
        <f t="shared" si="13"/>
        <v/>
      </c>
      <c r="AE29" s="440" t="str">
        <f t="shared" si="13"/>
        <v/>
      </c>
      <c r="AF29" s="440" t="str">
        <f t="shared" si="13"/>
        <v/>
      </c>
      <c r="AG29" s="440" t="str">
        <f t="shared" si="13"/>
        <v/>
      </c>
      <c r="AH29" s="441" t="str">
        <f t="shared" si="13"/>
        <v/>
      </c>
      <c r="AI29" s="442" t="str">
        <f t="shared" si="7"/>
        <v/>
      </c>
      <c r="AJ29" s="436"/>
      <c r="AK29" s="437"/>
      <c r="AL29" s="437"/>
      <c r="AM29" s="437"/>
      <c r="AN29" s="437"/>
      <c r="AO29" s="437"/>
      <c r="AP29" s="437"/>
      <c r="AQ29" s="437"/>
      <c r="AR29" s="437"/>
      <c r="AS29" s="438"/>
      <c r="AT29" s="439"/>
      <c r="AU29" s="440" t="str">
        <f t="shared" si="14"/>
        <v/>
      </c>
      <c r="AV29" s="440" t="str">
        <f t="shared" si="14"/>
        <v/>
      </c>
      <c r="AW29" s="440" t="str">
        <f t="shared" si="14"/>
        <v/>
      </c>
      <c r="AX29" s="441" t="str">
        <f t="shared" si="14"/>
        <v/>
      </c>
      <c r="AY29" s="442" t="str">
        <f t="shared" si="8"/>
        <v/>
      </c>
      <c r="AZ29" s="20"/>
      <c r="BA29" s="443" t="str">
        <f t="shared" si="9"/>
        <v/>
      </c>
      <c r="BB29" s="444" t="str">
        <f t="shared" si="10"/>
        <v/>
      </c>
      <c r="BC29" s="445" t="str">
        <f t="shared" si="11"/>
        <v/>
      </c>
    </row>
    <row r="30" spans="1:55">
      <c r="A30" s="362">
        <v>25</v>
      </c>
      <c r="B30" s="21">
        <f>IF(情報!$C26="","",情報!$C26)</f>
        <v>124</v>
      </c>
      <c r="C30" s="377" t="str">
        <f t="shared" si="5"/>
        <v/>
      </c>
      <c r="D30" s="436"/>
      <c r="E30" s="437"/>
      <c r="F30" s="437"/>
      <c r="G30" s="437"/>
      <c r="H30" s="437"/>
      <c r="I30" s="437"/>
      <c r="J30" s="438"/>
      <c r="K30" s="439"/>
      <c r="L30" s="440" t="str">
        <f t="shared" si="15"/>
        <v/>
      </c>
      <c r="M30" s="441" t="str">
        <f t="shared" si="15"/>
        <v/>
      </c>
      <c r="N30" s="440" t="str">
        <f t="shared" si="15"/>
        <v/>
      </c>
      <c r="O30" s="440" t="str">
        <f t="shared" si="15"/>
        <v/>
      </c>
      <c r="P30" s="440" t="str">
        <f t="shared" si="15"/>
        <v/>
      </c>
      <c r="Q30" s="440" t="str">
        <f t="shared" si="15"/>
        <v/>
      </c>
      <c r="R30" s="441" t="str">
        <f t="shared" si="15"/>
        <v/>
      </c>
      <c r="S30" s="442" t="str">
        <f t="shared" si="6"/>
        <v/>
      </c>
      <c r="T30" s="436"/>
      <c r="U30" s="437"/>
      <c r="V30" s="437"/>
      <c r="W30" s="437"/>
      <c r="X30" s="437"/>
      <c r="Y30" s="437"/>
      <c r="Z30" s="438"/>
      <c r="AA30" s="439"/>
      <c r="AB30" s="440" t="str">
        <f t="shared" si="13"/>
        <v/>
      </c>
      <c r="AC30" s="441" t="str">
        <f t="shared" si="13"/>
        <v/>
      </c>
      <c r="AD30" s="440" t="str">
        <f t="shared" si="13"/>
        <v/>
      </c>
      <c r="AE30" s="440" t="str">
        <f t="shared" si="13"/>
        <v/>
      </c>
      <c r="AF30" s="440" t="str">
        <f t="shared" si="13"/>
        <v/>
      </c>
      <c r="AG30" s="440" t="str">
        <f t="shared" si="13"/>
        <v/>
      </c>
      <c r="AH30" s="441" t="str">
        <f t="shared" si="13"/>
        <v/>
      </c>
      <c r="AI30" s="442" t="str">
        <f t="shared" si="7"/>
        <v/>
      </c>
      <c r="AJ30" s="436"/>
      <c r="AK30" s="437"/>
      <c r="AL30" s="437"/>
      <c r="AM30" s="437"/>
      <c r="AN30" s="437"/>
      <c r="AO30" s="437"/>
      <c r="AP30" s="437"/>
      <c r="AQ30" s="437"/>
      <c r="AR30" s="437"/>
      <c r="AS30" s="438"/>
      <c r="AT30" s="439"/>
      <c r="AU30" s="440" t="str">
        <f t="shared" si="14"/>
        <v/>
      </c>
      <c r="AV30" s="440" t="str">
        <f t="shared" si="14"/>
        <v/>
      </c>
      <c r="AW30" s="440" t="str">
        <f t="shared" si="14"/>
        <v/>
      </c>
      <c r="AX30" s="441" t="str">
        <f t="shared" si="14"/>
        <v/>
      </c>
      <c r="AY30" s="442" t="str">
        <f t="shared" si="8"/>
        <v/>
      </c>
      <c r="AZ30" s="20"/>
      <c r="BA30" s="443" t="str">
        <f t="shared" si="9"/>
        <v/>
      </c>
      <c r="BB30" s="444" t="str">
        <f t="shared" si="10"/>
        <v/>
      </c>
      <c r="BC30" s="445" t="str">
        <f t="shared" si="11"/>
        <v/>
      </c>
    </row>
    <row r="31" spans="1:55">
      <c r="A31" s="362">
        <v>26</v>
      </c>
      <c r="B31" s="27">
        <f>IF(情報!$C27="","",情報!$C27)</f>
        <v>125</v>
      </c>
      <c r="C31" s="383" t="str">
        <f t="shared" si="5"/>
        <v/>
      </c>
      <c r="D31" s="448"/>
      <c r="E31" s="449"/>
      <c r="F31" s="449"/>
      <c r="G31" s="449"/>
      <c r="H31" s="449"/>
      <c r="I31" s="449"/>
      <c r="J31" s="450"/>
      <c r="K31" s="451"/>
      <c r="L31" s="452" t="str">
        <f t="shared" si="15"/>
        <v/>
      </c>
      <c r="M31" s="453" t="str">
        <f t="shared" si="15"/>
        <v/>
      </c>
      <c r="N31" s="452" t="str">
        <f t="shared" si="15"/>
        <v/>
      </c>
      <c r="O31" s="452" t="str">
        <f t="shared" si="15"/>
        <v/>
      </c>
      <c r="P31" s="452" t="str">
        <f t="shared" si="15"/>
        <v/>
      </c>
      <c r="Q31" s="452" t="str">
        <f t="shared" si="15"/>
        <v/>
      </c>
      <c r="R31" s="453" t="str">
        <f t="shared" si="15"/>
        <v/>
      </c>
      <c r="S31" s="454" t="str">
        <f t="shared" si="6"/>
        <v/>
      </c>
      <c r="T31" s="448"/>
      <c r="U31" s="449"/>
      <c r="V31" s="449"/>
      <c r="W31" s="449"/>
      <c r="X31" s="449"/>
      <c r="Y31" s="449"/>
      <c r="Z31" s="450"/>
      <c r="AA31" s="451"/>
      <c r="AB31" s="452" t="str">
        <f t="shared" si="13"/>
        <v/>
      </c>
      <c r="AC31" s="453" t="str">
        <f t="shared" si="13"/>
        <v/>
      </c>
      <c r="AD31" s="452" t="str">
        <f t="shared" si="13"/>
        <v/>
      </c>
      <c r="AE31" s="452" t="str">
        <f t="shared" si="13"/>
        <v/>
      </c>
      <c r="AF31" s="452" t="str">
        <f t="shared" si="13"/>
        <v/>
      </c>
      <c r="AG31" s="452" t="str">
        <f t="shared" si="13"/>
        <v/>
      </c>
      <c r="AH31" s="453" t="str">
        <f t="shared" si="13"/>
        <v/>
      </c>
      <c r="AI31" s="454" t="str">
        <f t="shared" si="7"/>
        <v/>
      </c>
      <c r="AJ31" s="448"/>
      <c r="AK31" s="449"/>
      <c r="AL31" s="449"/>
      <c r="AM31" s="449"/>
      <c r="AN31" s="449"/>
      <c r="AO31" s="449"/>
      <c r="AP31" s="449"/>
      <c r="AQ31" s="449"/>
      <c r="AR31" s="449"/>
      <c r="AS31" s="450"/>
      <c r="AT31" s="451"/>
      <c r="AU31" s="452" t="str">
        <f t="shared" si="14"/>
        <v/>
      </c>
      <c r="AV31" s="452" t="str">
        <f t="shared" si="14"/>
        <v/>
      </c>
      <c r="AW31" s="452" t="str">
        <f t="shared" si="14"/>
        <v/>
      </c>
      <c r="AX31" s="453" t="str">
        <f t="shared" si="14"/>
        <v/>
      </c>
      <c r="AY31" s="454" t="str">
        <f t="shared" si="8"/>
        <v/>
      </c>
      <c r="AZ31" s="20"/>
      <c r="BA31" s="455" t="str">
        <f t="shared" si="9"/>
        <v/>
      </c>
      <c r="BB31" s="456" t="str">
        <f t="shared" si="10"/>
        <v/>
      </c>
      <c r="BC31" s="457" t="str">
        <f t="shared" si="11"/>
        <v/>
      </c>
    </row>
    <row r="32" spans="1:55">
      <c r="A32" s="362">
        <v>27</v>
      </c>
      <c r="B32" s="33">
        <f>IF(情報!$C28="","",情報!$C28)</f>
        <v>126</v>
      </c>
      <c r="C32" s="389" t="str">
        <f t="shared" si="5"/>
        <v/>
      </c>
      <c r="D32" s="460"/>
      <c r="E32" s="461"/>
      <c r="F32" s="461"/>
      <c r="G32" s="461"/>
      <c r="H32" s="461"/>
      <c r="I32" s="461"/>
      <c r="J32" s="462"/>
      <c r="K32" s="463"/>
      <c r="L32" s="464" t="str">
        <f t="shared" si="15"/>
        <v/>
      </c>
      <c r="M32" s="465" t="str">
        <f t="shared" si="15"/>
        <v/>
      </c>
      <c r="N32" s="464" t="str">
        <f t="shared" si="15"/>
        <v/>
      </c>
      <c r="O32" s="464" t="str">
        <f t="shared" si="15"/>
        <v/>
      </c>
      <c r="P32" s="464" t="str">
        <f t="shared" si="15"/>
        <v/>
      </c>
      <c r="Q32" s="464" t="str">
        <f t="shared" si="15"/>
        <v/>
      </c>
      <c r="R32" s="465" t="str">
        <f t="shared" si="15"/>
        <v/>
      </c>
      <c r="S32" s="466" t="str">
        <f t="shared" si="6"/>
        <v/>
      </c>
      <c r="T32" s="460"/>
      <c r="U32" s="461"/>
      <c r="V32" s="461"/>
      <c r="W32" s="461"/>
      <c r="X32" s="461"/>
      <c r="Y32" s="461"/>
      <c r="Z32" s="462"/>
      <c r="AA32" s="463"/>
      <c r="AB32" s="464" t="str">
        <f t="shared" si="13"/>
        <v/>
      </c>
      <c r="AC32" s="465" t="str">
        <f t="shared" si="13"/>
        <v/>
      </c>
      <c r="AD32" s="464" t="str">
        <f t="shared" si="13"/>
        <v/>
      </c>
      <c r="AE32" s="464" t="str">
        <f t="shared" si="13"/>
        <v/>
      </c>
      <c r="AF32" s="464" t="str">
        <f t="shared" si="13"/>
        <v/>
      </c>
      <c r="AG32" s="464" t="str">
        <f t="shared" si="13"/>
        <v/>
      </c>
      <c r="AH32" s="465" t="str">
        <f t="shared" si="13"/>
        <v/>
      </c>
      <c r="AI32" s="466" t="str">
        <f t="shared" si="7"/>
        <v/>
      </c>
      <c r="AJ32" s="460"/>
      <c r="AK32" s="461"/>
      <c r="AL32" s="461"/>
      <c r="AM32" s="461"/>
      <c r="AN32" s="461"/>
      <c r="AO32" s="461"/>
      <c r="AP32" s="461"/>
      <c r="AQ32" s="461"/>
      <c r="AR32" s="461"/>
      <c r="AS32" s="462"/>
      <c r="AT32" s="463"/>
      <c r="AU32" s="464" t="str">
        <f t="shared" si="14"/>
        <v/>
      </c>
      <c r="AV32" s="464" t="str">
        <f t="shared" si="14"/>
        <v/>
      </c>
      <c r="AW32" s="464" t="str">
        <f t="shared" si="14"/>
        <v/>
      </c>
      <c r="AX32" s="465" t="str">
        <f t="shared" si="14"/>
        <v/>
      </c>
      <c r="AY32" s="466" t="str">
        <f t="shared" si="8"/>
        <v/>
      </c>
      <c r="AZ32" s="20"/>
      <c r="BA32" s="467" t="str">
        <f t="shared" si="9"/>
        <v/>
      </c>
      <c r="BB32" s="468" t="str">
        <f t="shared" si="10"/>
        <v/>
      </c>
      <c r="BC32" s="469" t="str">
        <f t="shared" si="11"/>
        <v/>
      </c>
    </row>
    <row r="33" spans="1:55">
      <c r="A33" s="362">
        <v>28</v>
      </c>
      <c r="B33" s="21">
        <f>IF(情報!$C29="","",情報!$C29)</f>
        <v>127</v>
      </c>
      <c r="C33" s="377" t="str">
        <f t="shared" si="5"/>
        <v/>
      </c>
      <c r="D33" s="436"/>
      <c r="E33" s="437"/>
      <c r="F33" s="437"/>
      <c r="G33" s="437"/>
      <c r="H33" s="437"/>
      <c r="I33" s="437"/>
      <c r="J33" s="438"/>
      <c r="K33" s="439"/>
      <c r="L33" s="440" t="str">
        <f t="shared" si="15"/>
        <v/>
      </c>
      <c r="M33" s="441" t="str">
        <f t="shared" si="15"/>
        <v/>
      </c>
      <c r="N33" s="440" t="str">
        <f t="shared" si="15"/>
        <v/>
      </c>
      <c r="O33" s="440" t="str">
        <f t="shared" si="15"/>
        <v/>
      </c>
      <c r="P33" s="440" t="str">
        <f t="shared" si="15"/>
        <v/>
      </c>
      <c r="Q33" s="440" t="str">
        <f t="shared" si="15"/>
        <v/>
      </c>
      <c r="R33" s="441" t="str">
        <f t="shared" si="15"/>
        <v/>
      </c>
      <c r="S33" s="442" t="str">
        <f t="shared" si="6"/>
        <v/>
      </c>
      <c r="T33" s="436"/>
      <c r="U33" s="437"/>
      <c r="V33" s="437"/>
      <c r="W33" s="437"/>
      <c r="X33" s="437"/>
      <c r="Y33" s="437"/>
      <c r="Z33" s="438"/>
      <c r="AA33" s="439"/>
      <c r="AB33" s="440" t="str">
        <f t="shared" si="13"/>
        <v/>
      </c>
      <c r="AC33" s="441" t="str">
        <f t="shared" si="13"/>
        <v/>
      </c>
      <c r="AD33" s="440" t="str">
        <f t="shared" si="13"/>
        <v/>
      </c>
      <c r="AE33" s="440" t="str">
        <f t="shared" si="13"/>
        <v/>
      </c>
      <c r="AF33" s="440" t="str">
        <f t="shared" si="13"/>
        <v/>
      </c>
      <c r="AG33" s="440" t="str">
        <f t="shared" si="13"/>
        <v/>
      </c>
      <c r="AH33" s="441" t="str">
        <f t="shared" si="13"/>
        <v/>
      </c>
      <c r="AI33" s="442" t="str">
        <f t="shared" si="7"/>
        <v/>
      </c>
      <c r="AJ33" s="436"/>
      <c r="AK33" s="437"/>
      <c r="AL33" s="437"/>
      <c r="AM33" s="437"/>
      <c r="AN33" s="437"/>
      <c r="AO33" s="437"/>
      <c r="AP33" s="437"/>
      <c r="AQ33" s="437"/>
      <c r="AR33" s="437"/>
      <c r="AS33" s="438"/>
      <c r="AT33" s="439"/>
      <c r="AU33" s="440" t="str">
        <f t="shared" si="14"/>
        <v/>
      </c>
      <c r="AV33" s="440" t="str">
        <f t="shared" si="14"/>
        <v/>
      </c>
      <c r="AW33" s="440" t="str">
        <f t="shared" si="14"/>
        <v/>
      </c>
      <c r="AX33" s="441" t="str">
        <f t="shared" si="14"/>
        <v/>
      </c>
      <c r="AY33" s="442" t="str">
        <f t="shared" si="8"/>
        <v/>
      </c>
      <c r="AZ33" s="20"/>
      <c r="BA33" s="443" t="str">
        <f t="shared" si="9"/>
        <v/>
      </c>
      <c r="BB33" s="444" t="str">
        <f t="shared" si="10"/>
        <v/>
      </c>
      <c r="BC33" s="445" t="str">
        <f t="shared" si="11"/>
        <v/>
      </c>
    </row>
    <row r="34" spans="1:55">
      <c r="A34" s="362">
        <v>29</v>
      </c>
      <c r="B34" s="21">
        <f>IF(情報!$C30="","",情報!$C30)</f>
        <v>128</v>
      </c>
      <c r="C34" s="377" t="str">
        <f t="shared" si="5"/>
        <v/>
      </c>
      <c r="D34" s="436"/>
      <c r="E34" s="437"/>
      <c r="F34" s="437"/>
      <c r="G34" s="437"/>
      <c r="H34" s="437"/>
      <c r="I34" s="437"/>
      <c r="J34" s="438"/>
      <c r="K34" s="439"/>
      <c r="L34" s="440" t="str">
        <f t="shared" si="15"/>
        <v/>
      </c>
      <c r="M34" s="441" t="str">
        <f t="shared" si="15"/>
        <v/>
      </c>
      <c r="N34" s="440" t="str">
        <f t="shared" si="15"/>
        <v/>
      </c>
      <c r="O34" s="440" t="str">
        <f t="shared" si="15"/>
        <v/>
      </c>
      <c r="P34" s="440" t="str">
        <f t="shared" si="15"/>
        <v/>
      </c>
      <c r="Q34" s="440" t="str">
        <f t="shared" si="15"/>
        <v/>
      </c>
      <c r="R34" s="441" t="str">
        <f t="shared" si="15"/>
        <v/>
      </c>
      <c r="S34" s="442" t="str">
        <f t="shared" si="6"/>
        <v/>
      </c>
      <c r="T34" s="436"/>
      <c r="U34" s="437"/>
      <c r="V34" s="437"/>
      <c r="W34" s="437"/>
      <c r="X34" s="437"/>
      <c r="Y34" s="437"/>
      <c r="Z34" s="438"/>
      <c r="AA34" s="439"/>
      <c r="AB34" s="440" t="str">
        <f t="shared" si="13"/>
        <v/>
      </c>
      <c r="AC34" s="441" t="str">
        <f t="shared" si="13"/>
        <v/>
      </c>
      <c r="AD34" s="440" t="str">
        <f t="shared" si="13"/>
        <v/>
      </c>
      <c r="AE34" s="440" t="str">
        <f t="shared" si="13"/>
        <v/>
      </c>
      <c r="AF34" s="440" t="str">
        <f t="shared" si="13"/>
        <v/>
      </c>
      <c r="AG34" s="440" t="str">
        <f t="shared" si="13"/>
        <v/>
      </c>
      <c r="AH34" s="441" t="str">
        <f t="shared" si="13"/>
        <v/>
      </c>
      <c r="AI34" s="442" t="str">
        <f t="shared" si="7"/>
        <v/>
      </c>
      <c r="AJ34" s="436"/>
      <c r="AK34" s="437"/>
      <c r="AL34" s="437"/>
      <c r="AM34" s="437"/>
      <c r="AN34" s="437"/>
      <c r="AO34" s="437"/>
      <c r="AP34" s="437"/>
      <c r="AQ34" s="437"/>
      <c r="AR34" s="437"/>
      <c r="AS34" s="438"/>
      <c r="AT34" s="439"/>
      <c r="AU34" s="440" t="str">
        <f t="shared" si="14"/>
        <v/>
      </c>
      <c r="AV34" s="440" t="str">
        <f t="shared" si="14"/>
        <v/>
      </c>
      <c r="AW34" s="440" t="str">
        <f t="shared" si="14"/>
        <v/>
      </c>
      <c r="AX34" s="441" t="str">
        <f t="shared" si="14"/>
        <v/>
      </c>
      <c r="AY34" s="442" t="str">
        <f t="shared" si="8"/>
        <v/>
      </c>
      <c r="AZ34" s="20"/>
      <c r="BA34" s="443" t="str">
        <f t="shared" si="9"/>
        <v/>
      </c>
      <c r="BB34" s="444" t="str">
        <f t="shared" si="10"/>
        <v/>
      </c>
      <c r="BC34" s="445" t="str">
        <f t="shared" si="11"/>
        <v/>
      </c>
    </row>
    <row r="35" spans="1:55">
      <c r="A35" s="362">
        <v>30</v>
      </c>
      <c r="B35" s="21">
        <f>IF(情報!$C31="","",情報!$C31)</f>
        <v>129</v>
      </c>
      <c r="C35" s="377" t="str">
        <f t="shared" si="5"/>
        <v/>
      </c>
      <c r="D35" s="436"/>
      <c r="E35" s="437"/>
      <c r="F35" s="437"/>
      <c r="G35" s="437"/>
      <c r="H35" s="437"/>
      <c r="I35" s="437"/>
      <c r="J35" s="438"/>
      <c r="K35" s="439"/>
      <c r="L35" s="440" t="str">
        <f t="shared" si="15"/>
        <v/>
      </c>
      <c r="M35" s="441" t="str">
        <f t="shared" si="15"/>
        <v/>
      </c>
      <c r="N35" s="440" t="str">
        <f t="shared" si="15"/>
        <v/>
      </c>
      <c r="O35" s="440" t="str">
        <f t="shared" si="15"/>
        <v/>
      </c>
      <c r="P35" s="440" t="str">
        <f t="shared" si="15"/>
        <v/>
      </c>
      <c r="Q35" s="440" t="str">
        <f t="shared" si="15"/>
        <v/>
      </c>
      <c r="R35" s="441" t="str">
        <f t="shared" si="15"/>
        <v/>
      </c>
      <c r="S35" s="442" t="str">
        <f t="shared" si="6"/>
        <v/>
      </c>
      <c r="T35" s="436"/>
      <c r="U35" s="437"/>
      <c r="V35" s="437"/>
      <c r="W35" s="437"/>
      <c r="X35" s="437"/>
      <c r="Y35" s="437"/>
      <c r="Z35" s="438"/>
      <c r="AA35" s="439"/>
      <c r="AB35" s="440" t="str">
        <f t="shared" si="13"/>
        <v/>
      </c>
      <c r="AC35" s="441" t="str">
        <f t="shared" si="13"/>
        <v/>
      </c>
      <c r="AD35" s="440" t="str">
        <f t="shared" si="13"/>
        <v/>
      </c>
      <c r="AE35" s="440" t="str">
        <f t="shared" si="13"/>
        <v/>
      </c>
      <c r="AF35" s="440" t="str">
        <f t="shared" si="13"/>
        <v/>
      </c>
      <c r="AG35" s="440" t="str">
        <f t="shared" si="13"/>
        <v/>
      </c>
      <c r="AH35" s="441" t="str">
        <f t="shared" si="13"/>
        <v/>
      </c>
      <c r="AI35" s="442" t="str">
        <f t="shared" si="7"/>
        <v/>
      </c>
      <c r="AJ35" s="436"/>
      <c r="AK35" s="437"/>
      <c r="AL35" s="437"/>
      <c r="AM35" s="437"/>
      <c r="AN35" s="437"/>
      <c r="AO35" s="437"/>
      <c r="AP35" s="437"/>
      <c r="AQ35" s="437"/>
      <c r="AR35" s="437"/>
      <c r="AS35" s="438"/>
      <c r="AT35" s="439"/>
      <c r="AU35" s="440" t="str">
        <f t="shared" si="14"/>
        <v/>
      </c>
      <c r="AV35" s="440" t="str">
        <f t="shared" si="14"/>
        <v/>
      </c>
      <c r="AW35" s="440" t="str">
        <f t="shared" si="14"/>
        <v/>
      </c>
      <c r="AX35" s="441" t="str">
        <f t="shared" si="14"/>
        <v/>
      </c>
      <c r="AY35" s="442" t="str">
        <f t="shared" si="8"/>
        <v/>
      </c>
      <c r="AZ35" s="20"/>
      <c r="BA35" s="443" t="str">
        <f t="shared" si="9"/>
        <v/>
      </c>
      <c r="BB35" s="444" t="str">
        <f t="shared" si="10"/>
        <v/>
      </c>
      <c r="BC35" s="445" t="str">
        <f t="shared" si="11"/>
        <v/>
      </c>
    </row>
    <row r="36" spans="1:55">
      <c r="A36" s="362">
        <v>31</v>
      </c>
      <c r="B36" s="27">
        <f>IF(情報!$C32="","",情報!$C32)</f>
        <v>130</v>
      </c>
      <c r="C36" s="383" t="str">
        <f t="shared" si="5"/>
        <v/>
      </c>
      <c r="D36" s="448"/>
      <c r="E36" s="449"/>
      <c r="F36" s="449"/>
      <c r="G36" s="449"/>
      <c r="H36" s="449"/>
      <c r="I36" s="449"/>
      <c r="J36" s="450"/>
      <c r="K36" s="451"/>
      <c r="L36" s="452" t="str">
        <f t="shared" ref="L36:R45" si="16">IF(ISERROR(INDEX(テ全,$A36,L$2)),"",INDEX(テ全,$A36,L$2))</f>
        <v/>
      </c>
      <c r="M36" s="453" t="str">
        <f t="shared" si="16"/>
        <v/>
      </c>
      <c r="N36" s="452" t="str">
        <f t="shared" si="16"/>
        <v/>
      </c>
      <c r="O36" s="452" t="str">
        <f t="shared" si="16"/>
        <v/>
      </c>
      <c r="P36" s="452" t="str">
        <f t="shared" si="16"/>
        <v/>
      </c>
      <c r="Q36" s="452" t="str">
        <f t="shared" si="16"/>
        <v/>
      </c>
      <c r="R36" s="453" t="str">
        <f t="shared" si="16"/>
        <v/>
      </c>
      <c r="S36" s="454" t="str">
        <f t="shared" si="6"/>
        <v/>
      </c>
      <c r="T36" s="448"/>
      <c r="U36" s="449"/>
      <c r="V36" s="449"/>
      <c r="W36" s="449"/>
      <c r="X36" s="449"/>
      <c r="Y36" s="449"/>
      <c r="Z36" s="450"/>
      <c r="AA36" s="451"/>
      <c r="AB36" s="452" t="str">
        <f t="shared" si="13"/>
        <v/>
      </c>
      <c r="AC36" s="453" t="str">
        <f t="shared" si="13"/>
        <v/>
      </c>
      <c r="AD36" s="452" t="str">
        <f t="shared" si="13"/>
        <v/>
      </c>
      <c r="AE36" s="452" t="str">
        <f t="shared" si="13"/>
        <v/>
      </c>
      <c r="AF36" s="452" t="str">
        <f t="shared" si="13"/>
        <v/>
      </c>
      <c r="AG36" s="452" t="str">
        <f t="shared" si="13"/>
        <v/>
      </c>
      <c r="AH36" s="453" t="str">
        <f t="shared" si="13"/>
        <v/>
      </c>
      <c r="AI36" s="454" t="str">
        <f t="shared" si="7"/>
        <v/>
      </c>
      <c r="AJ36" s="448"/>
      <c r="AK36" s="449"/>
      <c r="AL36" s="449"/>
      <c r="AM36" s="449"/>
      <c r="AN36" s="449"/>
      <c r="AO36" s="449"/>
      <c r="AP36" s="449"/>
      <c r="AQ36" s="449"/>
      <c r="AR36" s="449"/>
      <c r="AS36" s="450"/>
      <c r="AT36" s="451"/>
      <c r="AU36" s="452" t="str">
        <f t="shared" si="14"/>
        <v/>
      </c>
      <c r="AV36" s="452" t="str">
        <f t="shared" si="14"/>
        <v/>
      </c>
      <c r="AW36" s="452" t="str">
        <f t="shared" si="14"/>
        <v/>
      </c>
      <c r="AX36" s="453" t="str">
        <f t="shared" si="14"/>
        <v/>
      </c>
      <c r="AY36" s="454" t="str">
        <f t="shared" si="8"/>
        <v/>
      </c>
      <c r="AZ36" s="20"/>
      <c r="BA36" s="455" t="str">
        <f t="shared" si="9"/>
        <v/>
      </c>
      <c r="BB36" s="456" t="str">
        <f t="shared" si="10"/>
        <v/>
      </c>
      <c r="BC36" s="457" t="str">
        <f t="shared" si="11"/>
        <v/>
      </c>
    </row>
    <row r="37" spans="1:55">
      <c r="A37" s="362">
        <v>32</v>
      </c>
      <c r="B37" s="33">
        <f>IF(情報!$C33="","",情報!$C33)</f>
        <v>131</v>
      </c>
      <c r="C37" s="389" t="str">
        <f t="shared" si="5"/>
        <v/>
      </c>
      <c r="D37" s="460"/>
      <c r="E37" s="461"/>
      <c r="F37" s="461"/>
      <c r="G37" s="461"/>
      <c r="H37" s="461"/>
      <c r="I37" s="461"/>
      <c r="J37" s="462"/>
      <c r="K37" s="463"/>
      <c r="L37" s="464" t="str">
        <f t="shared" si="16"/>
        <v/>
      </c>
      <c r="M37" s="465" t="str">
        <f t="shared" si="16"/>
        <v/>
      </c>
      <c r="N37" s="464" t="str">
        <f t="shared" si="16"/>
        <v/>
      </c>
      <c r="O37" s="464" t="str">
        <f t="shared" si="16"/>
        <v/>
      </c>
      <c r="P37" s="464" t="str">
        <f t="shared" si="16"/>
        <v/>
      </c>
      <c r="Q37" s="464" t="str">
        <f t="shared" si="16"/>
        <v/>
      </c>
      <c r="R37" s="465" t="str">
        <f t="shared" si="16"/>
        <v/>
      </c>
      <c r="S37" s="466" t="str">
        <f t="shared" si="6"/>
        <v/>
      </c>
      <c r="T37" s="460"/>
      <c r="U37" s="461"/>
      <c r="V37" s="461"/>
      <c r="W37" s="461"/>
      <c r="X37" s="461"/>
      <c r="Y37" s="461"/>
      <c r="Z37" s="462"/>
      <c r="AA37" s="463"/>
      <c r="AB37" s="464" t="str">
        <f t="shared" si="13"/>
        <v/>
      </c>
      <c r="AC37" s="465" t="str">
        <f t="shared" si="13"/>
        <v/>
      </c>
      <c r="AD37" s="464" t="str">
        <f t="shared" si="13"/>
        <v/>
      </c>
      <c r="AE37" s="464" t="str">
        <f t="shared" si="13"/>
        <v/>
      </c>
      <c r="AF37" s="464" t="str">
        <f t="shared" si="13"/>
        <v/>
      </c>
      <c r="AG37" s="464" t="str">
        <f t="shared" si="13"/>
        <v/>
      </c>
      <c r="AH37" s="465" t="str">
        <f t="shared" si="13"/>
        <v/>
      </c>
      <c r="AI37" s="466" t="str">
        <f t="shared" si="7"/>
        <v/>
      </c>
      <c r="AJ37" s="460"/>
      <c r="AK37" s="461"/>
      <c r="AL37" s="461"/>
      <c r="AM37" s="461"/>
      <c r="AN37" s="461"/>
      <c r="AO37" s="461"/>
      <c r="AP37" s="461"/>
      <c r="AQ37" s="461"/>
      <c r="AR37" s="461"/>
      <c r="AS37" s="462"/>
      <c r="AT37" s="463"/>
      <c r="AU37" s="464" t="str">
        <f t="shared" si="14"/>
        <v/>
      </c>
      <c r="AV37" s="464" t="str">
        <f t="shared" si="14"/>
        <v/>
      </c>
      <c r="AW37" s="464" t="str">
        <f t="shared" si="14"/>
        <v/>
      </c>
      <c r="AX37" s="465" t="str">
        <f t="shared" si="14"/>
        <v/>
      </c>
      <c r="AY37" s="466" t="str">
        <f t="shared" si="8"/>
        <v/>
      </c>
      <c r="AZ37" s="20"/>
      <c r="BA37" s="467" t="str">
        <f t="shared" si="9"/>
        <v/>
      </c>
      <c r="BB37" s="468" t="str">
        <f t="shared" si="10"/>
        <v/>
      </c>
      <c r="BC37" s="469" t="str">
        <f t="shared" si="11"/>
        <v/>
      </c>
    </row>
    <row r="38" spans="1:55">
      <c r="A38" s="362">
        <v>33</v>
      </c>
      <c r="B38" s="21">
        <f>IF(情報!$C34="","",情報!$C34)</f>
        <v>132</v>
      </c>
      <c r="C38" s="377" t="str">
        <f t="shared" si="5"/>
        <v/>
      </c>
      <c r="D38" s="436"/>
      <c r="E38" s="437"/>
      <c r="F38" s="437"/>
      <c r="G38" s="437"/>
      <c r="H38" s="437"/>
      <c r="I38" s="437"/>
      <c r="J38" s="438"/>
      <c r="K38" s="439"/>
      <c r="L38" s="440" t="str">
        <f t="shared" si="16"/>
        <v/>
      </c>
      <c r="M38" s="441" t="str">
        <f t="shared" si="16"/>
        <v/>
      </c>
      <c r="N38" s="440" t="str">
        <f t="shared" si="16"/>
        <v/>
      </c>
      <c r="O38" s="440" t="str">
        <f t="shared" si="16"/>
        <v/>
      </c>
      <c r="P38" s="440" t="str">
        <f t="shared" si="16"/>
        <v/>
      </c>
      <c r="Q38" s="440" t="str">
        <f t="shared" si="16"/>
        <v/>
      </c>
      <c r="R38" s="441" t="str">
        <f t="shared" si="16"/>
        <v/>
      </c>
      <c r="S38" s="442" t="str">
        <f t="shared" si="6"/>
        <v/>
      </c>
      <c r="T38" s="436"/>
      <c r="U38" s="437"/>
      <c r="V38" s="437"/>
      <c r="W38" s="437"/>
      <c r="X38" s="437"/>
      <c r="Y38" s="437"/>
      <c r="Z38" s="438"/>
      <c r="AA38" s="439"/>
      <c r="AB38" s="440" t="str">
        <f t="shared" ref="AB38:AH53" si="17">IF(ISERROR(INDEX(テ全,$A38,AB$2)),"",INDEX(テ全,$A38,AB$2))</f>
        <v/>
      </c>
      <c r="AC38" s="441" t="str">
        <f t="shared" si="17"/>
        <v/>
      </c>
      <c r="AD38" s="440" t="str">
        <f t="shared" si="17"/>
        <v/>
      </c>
      <c r="AE38" s="440" t="str">
        <f t="shared" si="17"/>
        <v/>
      </c>
      <c r="AF38" s="440" t="str">
        <f t="shared" si="17"/>
        <v/>
      </c>
      <c r="AG38" s="440" t="str">
        <f t="shared" si="17"/>
        <v/>
      </c>
      <c r="AH38" s="441" t="str">
        <f t="shared" si="17"/>
        <v/>
      </c>
      <c r="AI38" s="442" t="str">
        <f t="shared" si="7"/>
        <v/>
      </c>
      <c r="AJ38" s="436"/>
      <c r="AK38" s="437"/>
      <c r="AL38" s="437"/>
      <c r="AM38" s="437"/>
      <c r="AN38" s="437"/>
      <c r="AO38" s="437"/>
      <c r="AP38" s="437"/>
      <c r="AQ38" s="437"/>
      <c r="AR38" s="437"/>
      <c r="AS38" s="438"/>
      <c r="AT38" s="439"/>
      <c r="AU38" s="440" t="str">
        <f t="shared" ref="AU38:AX53" si="18">IF(ISERROR(INDEX(テ全,$A38,AU$2)),"",INDEX(テ全,$A38,AU$2))</f>
        <v/>
      </c>
      <c r="AV38" s="440" t="str">
        <f t="shared" si="18"/>
        <v/>
      </c>
      <c r="AW38" s="440" t="str">
        <f t="shared" si="18"/>
        <v/>
      </c>
      <c r="AX38" s="441" t="str">
        <f t="shared" si="18"/>
        <v/>
      </c>
      <c r="AY38" s="442" t="str">
        <f t="shared" si="8"/>
        <v/>
      </c>
      <c r="AZ38" s="20"/>
      <c r="BA38" s="443" t="str">
        <f t="shared" si="9"/>
        <v/>
      </c>
      <c r="BB38" s="444" t="str">
        <f t="shared" si="10"/>
        <v/>
      </c>
      <c r="BC38" s="445" t="str">
        <f t="shared" si="11"/>
        <v/>
      </c>
    </row>
    <row r="39" spans="1:55">
      <c r="A39" s="362">
        <v>34</v>
      </c>
      <c r="B39" s="21">
        <f>IF(情報!$C35="","",情報!$C35)</f>
        <v>133</v>
      </c>
      <c r="C39" s="377" t="str">
        <f t="shared" ref="C39:C70" si="19">IF(ISERROR(VLOOKUP($B39,名列,2,FALSE)&amp;""),"",VLOOKUP($B39,名列,2,FALSE)&amp;"")</f>
        <v/>
      </c>
      <c r="D39" s="436"/>
      <c r="E39" s="437"/>
      <c r="F39" s="437"/>
      <c r="G39" s="437"/>
      <c r="H39" s="437"/>
      <c r="I39" s="437"/>
      <c r="J39" s="438"/>
      <c r="K39" s="439"/>
      <c r="L39" s="440" t="str">
        <f t="shared" si="16"/>
        <v/>
      </c>
      <c r="M39" s="441" t="str">
        <f t="shared" si="16"/>
        <v/>
      </c>
      <c r="N39" s="440" t="str">
        <f t="shared" si="16"/>
        <v/>
      </c>
      <c r="O39" s="440" t="str">
        <f t="shared" si="16"/>
        <v/>
      </c>
      <c r="P39" s="440" t="str">
        <f t="shared" si="16"/>
        <v/>
      </c>
      <c r="Q39" s="440" t="str">
        <f t="shared" si="16"/>
        <v/>
      </c>
      <c r="R39" s="441" t="str">
        <f t="shared" si="16"/>
        <v/>
      </c>
      <c r="S39" s="442" t="str">
        <f t="shared" si="6"/>
        <v/>
      </c>
      <c r="T39" s="436"/>
      <c r="U39" s="437"/>
      <c r="V39" s="437"/>
      <c r="W39" s="437"/>
      <c r="X39" s="437"/>
      <c r="Y39" s="437"/>
      <c r="Z39" s="438"/>
      <c r="AA39" s="439"/>
      <c r="AB39" s="440" t="str">
        <f t="shared" si="17"/>
        <v/>
      </c>
      <c r="AC39" s="441" t="str">
        <f t="shared" si="17"/>
        <v/>
      </c>
      <c r="AD39" s="440" t="str">
        <f t="shared" si="17"/>
        <v/>
      </c>
      <c r="AE39" s="440" t="str">
        <f t="shared" si="17"/>
        <v/>
      </c>
      <c r="AF39" s="440" t="str">
        <f t="shared" si="17"/>
        <v/>
      </c>
      <c r="AG39" s="440" t="str">
        <f t="shared" si="17"/>
        <v/>
      </c>
      <c r="AH39" s="441" t="str">
        <f t="shared" si="17"/>
        <v/>
      </c>
      <c r="AI39" s="442" t="str">
        <f t="shared" si="7"/>
        <v/>
      </c>
      <c r="AJ39" s="436"/>
      <c r="AK39" s="437"/>
      <c r="AL39" s="437"/>
      <c r="AM39" s="437"/>
      <c r="AN39" s="437"/>
      <c r="AO39" s="437"/>
      <c r="AP39" s="437"/>
      <c r="AQ39" s="437"/>
      <c r="AR39" s="437"/>
      <c r="AS39" s="438"/>
      <c r="AT39" s="439"/>
      <c r="AU39" s="440" t="str">
        <f t="shared" si="18"/>
        <v/>
      </c>
      <c r="AV39" s="440" t="str">
        <f t="shared" si="18"/>
        <v/>
      </c>
      <c r="AW39" s="440" t="str">
        <f t="shared" si="18"/>
        <v/>
      </c>
      <c r="AX39" s="441" t="str">
        <f t="shared" si="18"/>
        <v/>
      </c>
      <c r="AY39" s="442" t="str">
        <f t="shared" si="8"/>
        <v/>
      </c>
      <c r="AZ39" s="20"/>
      <c r="BA39" s="443" t="str">
        <f t="shared" si="9"/>
        <v/>
      </c>
      <c r="BB39" s="444" t="str">
        <f t="shared" si="10"/>
        <v/>
      </c>
      <c r="BC39" s="445" t="str">
        <f t="shared" si="11"/>
        <v/>
      </c>
    </row>
    <row r="40" spans="1:55">
      <c r="A40" s="362">
        <v>35</v>
      </c>
      <c r="B40" s="21">
        <f>IF(情報!$C36="","",情報!$C36)</f>
        <v>134</v>
      </c>
      <c r="C40" s="377" t="str">
        <f t="shared" si="19"/>
        <v/>
      </c>
      <c r="D40" s="436"/>
      <c r="E40" s="437"/>
      <c r="F40" s="437"/>
      <c r="G40" s="437"/>
      <c r="H40" s="437"/>
      <c r="I40" s="437"/>
      <c r="J40" s="438"/>
      <c r="K40" s="439"/>
      <c r="L40" s="440" t="str">
        <f t="shared" si="16"/>
        <v/>
      </c>
      <c r="M40" s="441" t="str">
        <f t="shared" si="16"/>
        <v/>
      </c>
      <c r="N40" s="440" t="str">
        <f t="shared" si="16"/>
        <v/>
      </c>
      <c r="O40" s="440" t="str">
        <f t="shared" si="16"/>
        <v/>
      </c>
      <c r="P40" s="440" t="str">
        <f t="shared" si="16"/>
        <v/>
      </c>
      <c r="Q40" s="440" t="str">
        <f t="shared" si="16"/>
        <v/>
      </c>
      <c r="R40" s="441" t="str">
        <f t="shared" si="16"/>
        <v/>
      </c>
      <c r="S40" s="442" t="str">
        <f t="shared" si="6"/>
        <v/>
      </c>
      <c r="T40" s="436"/>
      <c r="U40" s="437"/>
      <c r="V40" s="437"/>
      <c r="W40" s="437"/>
      <c r="X40" s="437"/>
      <c r="Y40" s="437"/>
      <c r="Z40" s="438"/>
      <c r="AA40" s="439"/>
      <c r="AB40" s="440" t="str">
        <f t="shared" si="17"/>
        <v/>
      </c>
      <c r="AC40" s="441" t="str">
        <f t="shared" si="17"/>
        <v/>
      </c>
      <c r="AD40" s="440" t="str">
        <f t="shared" si="17"/>
        <v/>
      </c>
      <c r="AE40" s="440" t="str">
        <f t="shared" si="17"/>
        <v/>
      </c>
      <c r="AF40" s="440" t="str">
        <f t="shared" si="17"/>
        <v/>
      </c>
      <c r="AG40" s="440" t="str">
        <f t="shared" si="17"/>
        <v/>
      </c>
      <c r="AH40" s="441" t="str">
        <f t="shared" si="17"/>
        <v/>
      </c>
      <c r="AI40" s="442" t="str">
        <f t="shared" si="7"/>
        <v/>
      </c>
      <c r="AJ40" s="436"/>
      <c r="AK40" s="437"/>
      <c r="AL40" s="437"/>
      <c r="AM40" s="437"/>
      <c r="AN40" s="437"/>
      <c r="AO40" s="437"/>
      <c r="AP40" s="437"/>
      <c r="AQ40" s="437"/>
      <c r="AR40" s="437"/>
      <c r="AS40" s="438"/>
      <c r="AT40" s="439"/>
      <c r="AU40" s="440" t="str">
        <f t="shared" si="18"/>
        <v/>
      </c>
      <c r="AV40" s="440" t="str">
        <f t="shared" si="18"/>
        <v/>
      </c>
      <c r="AW40" s="440" t="str">
        <f t="shared" si="18"/>
        <v/>
      </c>
      <c r="AX40" s="441" t="str">
        <f t="shared" si="18"/>
        <v/>
      </c>
      <c r="AY40" s="442" t="str">
        <f t="shared" si="8"/>
        <v/>
      </c>
      <c r="AZ40" s="20"/>
      <c r="BA40" s="443" t="str">
        <f t="shared" si="9"/>
        <v/>
      </c>
      <c r="BB40" s="444" t="str">
        <f t="shared" si="10"/>
        <v/>
      </c>
      <c r="BC40" s="445" t="str">
        <f t="shared" si="11"/>
        <v/>
      </c>
    </row>
    <row r="41" spans="1:55">
      <c r="A41" s="362">
        <v>36</v>
      </c>
      <c r="B41" s="27">
        <f>IF(情報!$C37="","",情報!$C37)</f>
        <v>135</v>
      </c>
      <c r="C41" s="383" t="str">
        <f t="shared" si="19"/>
        <v/>
      </c>
      <c r="D41" s="448"/>
      <c r="E41" s="449"/>
      <c r="F41" s="449"/>
      <c r="G41" s="449"/>
      <c r="H41" s="449"/>
      <c r="I41" s="449"/>
      <c r="J41" s="450"/>
      <c r="K41" s="451"/>
      <c r="L41" s="452" t="str">
        <f t="shared" si="16"/>
        <v/>
      </c>
      <c r="M41" s="453" t="str">
        <f t="shared" si="16"/>
        <v/>
      </c>
      <c r="N41" s="452" t="str">
        <f t="shared" si="16"/>
        <v/>
      </c>
      <c r="O41" s="452" t="str">
        <f t="shared" si="16"/>
        <v/>
      </c>
      <c r="P41" s="452" t="str">
        <f t="shared" si="16"/>
        <v/>
      </c>
      <c r="Q41" s="452" t="str">
        <f t="shared" si="16"/>
        <v/>
      </c>
      <c r="R41" s="453" t="str">
        <f t="shared" si="16"/>
        <v/>
      </c>
      <c r="S41" s="454" t="str">
        <f t="shared" si="6"/>
        <v/>
      </c>
      <c r="T41" s="448"/>
      <c r="U41" s="449"/>
      <c r="V41" s="449"/>
      <c r="W41" s="449"/>
      <c r="X41" s="449"/>
      <c r="Y41" s="449"/>
      <c r="Z41" s="450"/>
      <c r="AA41" s="451"/>
      <c r="AB41" s="452" t="str">
        <f t="shared" si="17"/>
        <v/>
      </c>
      <c r="AC41" s="453" t="str">
        <f t="shared" si="17"/>
        <v/>
      </c>
      <c r="AD41" s="452" t="str">
        <f t="shared" si="17"/>
        <v/>
      </c>
      <c r="AE41" s="452" t="str">
        <f t="shared" si="17"/>
        <v/>
      </c>
      <c r="AF41" s="452" t="str">
        <f t="shared" si="17"/>
        <v/>
      </c>
      <c r="AG41" s="452" t="str">
        <f t="shared" si="17"/>
        <v/>
      </c>
      <c r="AH41" s="453" t="str">
        <f t="shared" si="17"/>
        <v/>
      </c>
      <c r="AI41" s="454" t="str">
        <f t="shared" si="7"/>
        <v/>
      </c>
      <c r="AJ41" s="448"/>
      <c r="AK41" s="449"/>
      <c r="AL41" s="449"/>
      <c r="AM41" s="449"/>
      <c r="AN41" s="449"/>
      <c r="AO41" s="449"/>
      <c r="AP41" s="449"/>
      <c r="AQ41" s="449"/>
      <c r="AR41" s="449"/>
      <c r="AS41" s="450"/>
      <c r="AT41" s="451"/>
      <c r="AU41" s="452" t="str">
        <f t="shared" si="18"/>
        <v/>
      </c>
      <c r="AV41" s="452" t="str">
        <f t="shared" si="18"/>
        <v/>
      </c>
      <c r="AW41" s="452" t="str">
        <f t="shared" si="18"/>
        <v/>
      </c>
      <c r="AX41" s="453" t="str">
        <f t="shared" si="18"/>
        <v/>
      </c>
      <c r="AY41" s="454" t="str">
        <f t="shared" si="8"/>
        <v/>
      </c>
      <c r="AZ41" s="20"/>
      <c r="BA41" s="455" t="str">
        <f t="shared" si="9"/>
        <v/>
      </c>
      <c r="BB41" s="456" t="str">
        <f t="shared" si="10"/>
        <v/>
      </c>
      <c r="BC41" s="457" t="str">
        <f t="shared" si="11"/>
        <v/>
      </c>
    </row>
    <row r="42" spans="1:55">
      <c r="A42" s="362">
        <v>37</v>
      </c>
      <c r="B42" s="33">
        <f>IF(情報!$C38="","",情報!$C38)</f>
        <v>136</v>
      </c>
      <c r="C42" s="389" t="str">
        <f t="shared" si="19"/>
        <v/>
      </c>
      <c r="D42" s="460"/>
      <c r="E42" s="461"/>
      <c r="F42" s="461"/>
      <c r="G42" s="461"/>
      <c r="H42" s="461"/>
      <c r="I42" s="461"/>
      <c r="J42" s="462"/>
      <c r="K42" s="463"/>
      <c r="L42" s="464" t="str">
        <f t="shared" si="16"/>
        <v/>
      </c>
      <c r="M42" s="465" t="str">
        <f t="shared" si="16"/>
        <v/>
      </c>
      <c r="N42" s="464" t="str">
        <f t="shared" si="16"/>
        <v/>
      </c>
      <c r="O42" s="464" t="str">
        <f t="shared" si="16"/>
        <v/>
      </c>
      <c r="P42" s="464" t="str">
        <f t="shared" si="16"/>
        <v/>
      </c>
      <c r="Q42" s="464" t="str">
        <f t="shared" si="16"/>
        <v/>
      </c>
      <c r="R42" s="465" t="str">
        <f t="shared" si="16"/>
        <v/>
      </c>
      <c r="S42" s="466" t="str">
        <f t="shared" si="6"/>
        <v/>
      </c>
      <c r="T42" s="460"/>
      <c r="U42" s="461"/>
      <c r="V42" s="461"/>
      <c r="W42" s="461"/>
      <c r="X42" s="461"/>
      <c r="Y42" s="461"/>
      <c r="Z42" s="462"/>
      <c r="AA42" s="463"/>
      <c r="AB42" s="464" t="str">
        <f t="shared" si="17"/>
        <v/>
      </c>
      <c r="AC42" s="465" t="str">
        <f t="shared" si="17"/>
        <v/>
      </c>
      <c r="AD42" s="464" t="str">
        <f t="shared" si="17"/>
        <v/>
      </c>
      <c r="AE42" s="464" t="str">
        <f t="shared" si="17"/>
        <v/>
      </c>
      <c r="AF42" s="464" t="str">
        <f t="shared" si="17"/>
        <v/>
      </c>
      <c r="AG42" s="464" t="str">
        <f t="shared" si="17"/>
        <v/>
      </c>
      <c r="AH42" s="465" t="str">
        <f t="shared" si="17"/>
        <v/>
      </c>
      <c r="AI42" s="466" t="str">
        <f t="shared" si="7"/>
        <v/>
      </c>
      <c r="AJ42" s="460"/>
      <c r="AK42" s="461"/>
      <c r="AL42" s="461"/>
      <c r="AM42" s="461"/>
      <c r="AN42" s="461"/>
      <c r="AO42" s="461"/>
      <c r="AP42" s="461"/>
      <c r="AQ42" s="461"/>
      <c r="AR42" s="461"/>
      <c r="AS42" s="462"/>
      <c r="AT42" s="463"/>
      <c r="AU42" s="464" t="str">
        <f t="shared" si="18"/>
        <v/>
      </c>
      <c r="AV42" s="464" t="str">
        <f t="shared" si="18"/>
        <v/>
      </c>
      <c r="AW42" s="464" t="str">
        <f t="shared" si="18"/>
        <v/>
      </c>
      <c r="AX42" s="465" t="str">
        <f t="shared" si="18"/>
        <v/>
      </c>
      <c r="AY42" s="466" t="str">
        <f t="shared" si="8"/>
        <v/>
      </c>
      <c r="AZ42" s="20"/>
      <c r="BA42" s="467" t="str">
        <f t="shared" si="9"/>
        <v/>
      </c>
      <c r="BB42" s="468" t="str">
        <f t="shared" si="10"/>
        <v/>
      </c>
      <c r="BC42" s="469" t="str">
        <f t="shared" si="11"/>
        <v/>
      </c>
    </row>
    <row r="43" spans="1:55">
      <c r="A43" s="362">
        <v>38</v>
      </c>
      <c r="B43" s="21">
        <f>IF(情報!$C39="","",情報!$C39)</f>
        <v>137</v>
      </c>
      <c r="C43" s="377" t="str">
        <f t="shared" si="19"/>
        <v/>
      </c>
      <c r="D43" s="436"/>
      <c r="E43" s="437"/>
      <c r="F43" s="437"/>
      <c r="G43" s="437"/>
      <c r="H43" s="437"/>
      <c r="I43" s="437"/>
      <c r="J43" s="438"/>
      <c r="K43" s="439"/>
      <c r="L43" s="440" t="str">
        <f t="shared" si="16"/>
        <v/>
      </c>
      <c r="M43" s="441" t="str">
        <f t="shared" si="16"/>
        <v/>
      </c>
      <c r="N43" s="440" t="str">
        <f t="shared" si="16"/>
        <v/>
      </c>
      <c r="O43" s="440" t="str">
        <f t="shared" si="16"/>
        <v/>
      </c>
      <c r="P43" s="440" t="str">
        <f t="shared" si="16"/>
        <v/>
      </c>
      <c r="Q43" s="440" t="str">
        <f t="shared" si="16"/>
        <v/>
      </c>
      <c r="R43" s="441" t="str">
        <f t="shared" si="16"/>
        <v/>
      </c>
      <c r="S43" s="442" t="str">
        <f t="shared" si="6"/>
        <v/>
      </c>
      <c r="T43" s="436"/>
      <c r="U43" s="437"/>
      <c r="V43" s="437"/>
      <c r="W43" s="437"/>
      <c r="X43" s="437"/>
      <c r="Y43" s="437"/>
      <c r="Z43" s="438"/>
      <c r="AA43" s="439"/>
      <c r="AB43" s="440" t="str">
        <f t="shared" si="17"/>
        <v/>
      </c>
      <c r="AC43" s="441" t="str">
        <f t="shared" si="17"/>
        <v/>
      </c>
      <c r="AD43" s="440" t="str">
        <f t="shared" si="17"/>
        <v/>
      </c>
      <c r="AE43" s="440" t="str">
        <f t="shared" si="17"/>
        <v/>
      </c>
      <c r="AF43" s="440" t="str">
        <f t="shared" si="17"/>
        <v/>
      </c>
      <c r="AG43" s="440" t="str">
        <f t="shared" si="17"/>
        <v/>
      </c>
      <c r="AH43" s="441" t="str">
        <f t="shared" si="17"/>
        <v/>
      </c>
      <c r="AI43" s="442" t="str">
        <f t="shared" si="7"/>
        <v/>
      </c>
      <c r="AJ43" s="436"/>
      <c r="AK43" s="437"/>
      <c r="AL43" s="437"/>
      <c r="AM43" s="437"/>
      <c r="AN43" s="437"/>
      <c r="AO43" s="437"/>
      <c r="AP43" s="437"/>
      <c r="AQ43" s="437"/>
      <c r="AR43" s="437"/>
      <c r="AS43" s="438"/>
      <c r="AT43" s="439"/>
      <c r="AU43" s="440" t="str">
        <f t="shared" si="18"/>
        <v/>
      </c>
      <c r="AV43" s="440" t="str">
        <f t="shared" si="18"/>
        <v/>
      </c>
      <c r="AW43" s="440" t="str">
        <f t="shared" si="18"/>
        <v/>
      </c>
      <c r="AX43" s="441" t="str">
        <f t="shared" si="18"/>
        <v/>
      </c>
      <c r="AY43" s="442" t="str">
        <f t="shared" si="8"/>
        <v/>
      </c>
      <c r="AZ43" s="20"/>
      <c r="BA43" s="443" t="str">
        <f t="shared" si="9"/>
        <v/>
      </c>
      <c r="BB43" s="444" t="str">
        <f t="shared" si="10"/>
        <v/>
      </c>
      <c r="BC43" s="445" t="str">
        <f t="shared" si="11"/>
        <v/>
      </c>
    </row>
    <row r="44" spans="1:55">
      <c r="A44" s="362">
        <v>39</v>
      </c>
      <c r="B44" s="21">
        <f>IF(情報!$C40="","",情報!$C40)</f>
        <v>138</v>
      </c>
      <c r="C44" s="377" t="str">
        <f t="shared" si="19"/>
        <v/>
      </c>
      <c r="D44" s="436"/>
      <c r="E44" s="437"/>
      <c r="F44" s="437"/>
      <c r="G44" s="437"/>
      <c r="H44" s="437"/>
      <c r="I44" s="437"/>
      <c r="J44" s="438"/>
      <c r="K44" s="439"/>
      <c r="L44" s="440" t="str">
        <f t="shared" si="16"/>
        <v/>
      </c>
      <c r="M44" s="441" t="str">
        <f t="shared" si="16"/>
        <v/>
      </c>
      <c r="N44" s="440" t="str">
        <f t="shared" si="16"/>
        <v/>
      </c>
      <c r="O44" s="440" t="str">
        <f t="shared" si="16"/>
        <v/>
      </c>
      <c r="P44" s="440" t="str">
        <f t="shared" si="16"/>
        <v/>
      </c>
      <c r="Q44" s="440" t="str">
        <f t="shared" si="16"/>
        <v/>
      </c>
      <c r="R44" s="441" t="str">
        <f t="shared" si="16"/>
        <v/>
      </c>
      <c r="S44" s="442" t="str">
        <f t="shared" si="6"/>
        <v/>
      </c>
      <c r="T44" s="436"/>
      <c r="U44" s="437"/>
      <c r="V44" s="437"/>
      <c r="W44" s="437"/>
      <c r="X44" s="437"/>
      <c r="Y44" s="437"/>
      <c r="Z44" s="438"/>
      <c r="AA44" s="439"/>
      <c r="AB44" s="440" t="str">
        <f t="shared" si="17"/>
        <v/>
      </c>
      <c r="AC44" s="441" t="str">
        <f t="shared" si="17"/>
        <v/>
      </c>
      <c r="AD44" s="440" t="str">
        <f t="shared" si="17"/>
        <v/>
      </c>
      <c r="AE44" s="440" t="str">
        <f t="shared" si="17"/>
        <v/>
      </c>
      <c r="AF44" s="440" t="str">
        <f t="shared" si="17"/>
        <v/>
      </c>
      <c r="AG44" s="440" t="str">
        <f t="shared" si="17"/>
        <v/>
      </c>
      <c r="AH44" s="441" t="str">
        <f t="shared" si="17"/>
        <v/>
      </c>
      <c r="AI44" s="442" t="str">
        <f t="shared" si="7"/>
        <v/>
      </c>
      <c r="AJ44" s="436"/>
      <c r="AK44" s="437"/>
      <c r="AL44" s="437"/>
      <c r="AM44" s="437"/>
      <c r="AN44" s="437"/>
      <c r="AO44" s="437"/>
      <c r="AP44" s="437"/>
      <c r="AQ44" s="437"/>
      <c r="AR44" s="437"/>
      <c r="AS44" s="438"/>
      <c r="AT44" s="439"/>
      <c r="AU44" s="440" t="str">
        <f t="shared" si="18"/>
        <v/>
      </c>
      <c r="AV44" s="440" t="str">
        <f t="shared" si="18"/>
        <v/>
      </c>
      <c r="AW44" s="440" t="str">
        <f t="shared" si="18"/>
        <v/>
      </c>
      <c r="AX44" s="441" t="str">
        <f t="shared" si="18"/>
        <v/>
      </c>
      <c r="AY44" s="442" t="str">
        <f t="shared" si="8"/>
        <v/>
      </c>
      <c r="AZ44" s="20"/>
      <c r="BA44" s="443" t="str">
        <f t="shared" si="9"/>
        <v/>
      </c>
      <c r="BB44" s="444" t="str">
        <f t="shared" si="10"/>
        <v/>
      </c>
      <c r="BC44" s="445" t="str">
        <f t="shared" si="11"/>
        <v/>
      </c>
    </row>
    <row r="45" spans="1:55">
      <c r="A45" s="362">
        <v>40</v>
      </c>
      <c r="B45" s="21">
        <f>IF(情報!$C41="","",情報!$C41)</f>
        <v>139</v>
      </c>
      <c r="C45" s="377" t="str">
        <f t="shared" si="19"/>
        <v/>
      </c>
      <c r="D45" s="436"/>
      <c r="E45" s="437"/>
      <c r="F45" s="437"/>
      <c r="G45" s="437"/>
      <c r="H45" s="437"/>
      <c r="I45" s="437"/>
      <c r="J45" s="438"/>
      <c r="K45" s="439"/>
      <c r="L45" s="440" t="str">
        <f t="shared" si="16"/>
        <v/>
      </c>
      <c r="M45" s="441" t="str">
        <f t="shared" si="16"/>
        <v/>
      </c>
      <c r="N45" s="440" t="str">
        <f t="shared" si="16"/>
        <v/>
      </c>
      <c r="O45" s="440" t="str">
        <f t="shared" si="16"/>
        <v/>
      </c>
      <c r="P45" s="440" t="str">
        <f t="shared" si="16"/>
        <v/>
      </c>
      <c r="Q45" s="440" t="str">
        <f t="shared" si="16"/>
        <v/>
      </c>
      <c r="R45" s="441" t="str">
        <f t="shared" si="16"/>
        <v/>
      </c>
      <c r="S45" s="442" t="str">
        <f t="shared" si="6"/>
        <v/>
      </c>
      <c r="T45" s="436"/>
      <c r="U45" s="437"/>
      <c r="V45" s="437"/>
      <c r="W45" s="437"/>
      <c r="X45" s="437"/>
      <c r="Y45" s="437"/>
      <c r="Z45" s="438"/>
      <c r="AA45" s="439"/>
      <c r="AB45" s="440" t="str">
        <f t="shared" si="17"/>
        <v/>
      </c>
      <c r="AC45" s="441" t="str">
        <f t="shared" si="17"/>
        <v/>
      </c>
      <c r="AD45" s="440" t="str">
        <f t="shared" si="17"/>
        <v/>
      </c>
      <c r="AE45" s="440" t="str">
        <f t="shared" si="17"/>
        <v/>
      </c>
      <c r="AF45" s="440" t="str">
        <f t="shared" si="17"/>
        <v/>
      </c>
      <c r="AG45" s="440" t="str">
        <f t="shared" si="17"/>
        <v/>
      </c>
      <c r="AH45" s="441" t="str">
        <f t="shared" si="17"/>
        <v/>
      </c>
      <c r="AI45" s="442" t="str">
        <f t="shared" si="7"/>
        <v/>
      </c>
      <c r="AJ45" s="436"/>
      <c r="AK45" s="437"/>
      <c r="AL45" s="437"/>
      <c r="AM45" s="437"/>
      <c r="AN45" s="437"/>
      <c r="AO45" s="437"/>
      <c r="AP45" s="437"/>
      <c r="AQ45" s="437"/>
      <c r="AR45" s="437"/>
      <c r="AS45" s="438"/>
      <c r="AT45" s="439"/>
      <c r="AU45" s="440" t="str">
        <f t="shared" si="18"/>
        <v/>
      </c>
      <c r="AV45" s="440" t="str">
        <f t="shared" si="18"/>
        <v/>
      </c>
      <c r="AW45" s="440" t="str">
        <f t="shared" si="18"/>
        <v/>
      </c>
      <c r="AX45" s="441" t="str">
        <f t="shared" si="18"/>
        <v/>
      </c>
      <c r="AY45" s="442" t="str">
        <f t="shared" si="8"/>
        <v/>
      </c>
      <c r="AZ45" s="20"/>
      <c r="BA45" s="443" t="str">
        <f t="shared" si="9"/>
        <v/>
      </c>
      <c r="BB45" s="444" t="str">
        <f t="shared" si="10"/>
        <v/>
      </c>
      <c r="BC45" s="445" t="str">
        <f t="shared" si="11"/>
        <v/>
      </c>
    </row>
    <row r="46" spans="1:55">
      <c r="A46" s="362">
        <v>41</v>
      </c>
      <c r="B46" s="27">
        <f>IF(情報!$C42="","",情報!$C42)</f>
        <v>140</v>
      </c>
      <c r="C46" s="383" t="str">
        <f t="shared" si="19"/>
        <v/>
      </c>
      <c r="D46" s="448"/>
      <c r="E46" s="449"/>
      <c r="F46" s="449"/>
      <c r="G46" s="449"/>
      <c r="H46" s="449"/>
      <c r="I46" s="449"/>
      <c r="J46" s="450"/>
      <c r="K46" s="451"/>
      <c r="L46" s="452" t="str">
        <f t="shared" ref="L46:R55" si="20">IF(ISERROR(INDEX(テ全,$A46,L$2)),"",INDEX(テ全,$A46,L$2))</f>
        <v/>
      </c>
      <c r="M46" s="453" t="str">
        <f t="shared" si="20"/>
        <v/>
      </c>
      <c r="N46" s="452" t="str">
        <f t="shared" si="20"/>
        <v/>
      </c>
      <c r="O46" s="452" t="str">
        <f t="shared" si="20"/>
        <v/>
      </c>
      <c r="P46" s="452" t="str">
        <f t="shared" si="20"/>
        <v/>
      </c>
      <c r="Q46" s="452" t="str">
        <f t="shared" si="20"/>
        <v/>
      </c>
      <c r="R46" s="453" t="str">
        <f t="shared" si="20"/>
        <v/>
      </c>
      <c r="S46" s="454" t="str">
        <f t="shared" si="6"/>
        <v/>
      </c>
      <c r="T46" s="448"/>
      <c r="U46" s="449"/>
      <c r="V46" s="449"/>
      <c r="W46" s="449"/>
      <c r="X46" s="449"/>
      <c r="Y46" s="449"/>
      <c r="Z46" s="450"/>
      <c r="AA46" s="451"/>
      <c r="AB46" s="452" t="str">
        <f t="shared" si="17"/>
        <v/>
      </c>
      <c r="AC46" s="453" t="str">
        <f t="shared" si="17"/>
        <v/>
      </c>
      <c r="AD46" s="452" t="str">
        <f t="shared" si="17"/>
        <v/>
      </c>
      <c r="AE46" s="452" t="str">
        <f t="shared" si="17"/>
        <v/>
      </c>
      <c r="AF46" s="452" t="str">
        <f t="shared" si="17"/>
        <v/>
      </c>
      <c r="AG46" s="452" t="str">
        <f t="shared" si="17"/>
        <v/>
      </c>
      <c r="AH46" s="453" t="str">
        <f t="shared" si="17"/>
        <v/>
      </c>
      <c r="AI46" s="454" t="str">
        <f t="shared" si="7"/>
        <v/>
      </c>
      <c r="AJ46" s="448"/>
      <c r="AK46" s="449"/>
      <c r="AL46" s="449"/>
      <c r="AM46" s="449"/>
      <c r="AN46" s="449"/>
      <c r="AO46" s="449"/>
      <c r="AP46" s="449"/>
      <c r="AQ46" s="449"/>
      <c r="AR46" s="449"/>
      <c r="AS46" s="450"/>
      <c r="AT46" s="451"/>
      <c r="AU46" s="452" t="str">
        <f t="shared" si="18"/>
        <v/>
      </c>
      <c r="AV46" s="452" t="str">
        <f t="shared" si="18"/>
        <v/>
      </c>
      <c r="AW46" s="452" t="str">
        <f t="shared" si="18"/>
        <v/>
      </c>
      <c r="AX46" s="453" t="str">
        <f t="shared" si="18"/>
        <v/>
      </c>
      <c r="AY46" s="454" t="str">
        <f t="shared" si="8"/>
        <v/>
      </c>
      <c r="AZ46" s="20"/>
      <c r="BA46" s="455" t="str">
        <f t="shared" si="9"/>
        <v/>
      </c>
      <c r="BB46" s="456" t="str">
        <f t="shared" si="10"/>
        <v/>
      </c>
      <c r="BC46" s="457" t="str">
        <f t="shared" si="11"/>
        <v/>
      </c>
    </row>
    <row r="47" spans="1:55">
      <c r="A47" s="362">
        <v>42</v>
      </c>
      <c r="B47" s="33">
        <f>IF(情報!$C43="","",情報!$C43)</f>
        <v>141</v>
      </c>
      <c r="C47" s="389" t="str">
        <f t="shared" si="19"/>
        <v/>
      </c>
      <c r="D47" s="460"/>
      <c r="E47" s="461"/>
      <c r="F47" s="461"/>
      <c r="G47" s="461"/>
      <c r="H47" s="461"/>
      <c r="I47" s="461"/>
      <c r="J47" s="462"/>
      <c r="K47" s="463"/>
      <c r="L47" s="464" t="str">
        <f t="shared" si="20"/>
        <v/>
      </c>
      <c r="M47" s="465" t="str">
        <f t="shared" si="20"/>
        <v/>
      </c>
      <c r="N47" s="464" t="str">
        <f t="shared" si="20"/>
        <v/>
      </c>
      <c r="O47" s="464" t="str">
        <f t="shared" si="20"/>
        <v/>
      </c>
      <c r="P47" s="464" t="str">
        <f t="shared" si="20"/>
        <v/>
      </c>
      <c r="Q47" s="464" t="str">
        <f t="shared" si="20"/>
        <v/>
      </c>
      <c r="R47" s="465" t="str">
        <f t="shared" si="20"/>
        <v/>
      </c>
      <c r="S47" s="466" t="str">
        <f t="shared" si="6"/>
        <v/>
      </c>
      <c r="T47" s="460"/>
      <c r="U47" s="461"/>
      <c r="V47" s="461"/>
      <c r="W47" s="461"/>
      <c r="X47" s="461"/>
      <c r="Y47" s="461"/>
      <c r="Z47" s="462"/>
      <c r="AA47" s="463"/>
      <c r="AB47" s="464" t="str">
        <f t="shared" si="17"/>
        <v/>
      </c>
      <c r="AC47" s="465" t="str">
        <f t="shared" si="17"/>
        <v/>
      </c>
      <c r="AD47" s="464" t="str">
        <f t="shared" si="17"/>
        <v/>
      </c>
      <c r="AE47" s="464" t="str">
        <f t="shared" si="17"/>
        <v/>
      </c>
      <c r="AF47" s="464" t="str">
        <f t="shared" si="17"/>
        <v/>
      </c>
      <c r="AG47" s="464" t="str">
        <f t="shared" si="17"/>
        <v/>
      </c>
      <c r="AH47" s="465" t="str">
        <f t="shared" si="17"/>
        <v/>
      </c>
      <c r="AI47" s="466" t="str">
        <f t="shared" si="7"/>
        <v/>
      </c>
      <c r="AJ47" s="460"/>
      <c r="AK47" s="461"/>
      <c r="AL47" s="461"/>
      <c r="AM47" s="461"/>
      <c r="AN47" s="461"/>
      <c r="AO47" s="461"/>
      <c r="AP47" s="461"/>
      <c r="AQ47" s="461"/>
      <c r="AR47" s="461"/>
      <c r="AS47" s="462"/>
      <c r="AT47" s="463"/>
      <c r="AU47" s="464" t="str">
        <f t="shared" si="18"/>
        <v/>
      </c>
      <c r="AV47" s="464" t="str">
        <f t="shared" si="18"/>
        <v/>
      </c>
      <c r="AW47" s="464" t="str">
        <f t="shared" si="18"/>
        <v/>
      </c>
      <c r="AX47" s="465" t="str">
        <f t="shared" si="18"/>
        <v/>
      </c>
      <c r="AY47" s="466" t="str">
        <f t="shared" si="8"/>
        <v/>
      </c>
      <c r="AZ47" s="20"/>
      <c r="BA47" s="467" t="str">
        <f t="shared" si="9"/>
        <v/>
      </c>
      <c r="BB47" s="468" t="str">
        <f t="shared" si="10"/>
        <v/>
      </c>
      <c r="BC47" s="469" t="str">
        <f t="shared" si="11"/>
        <v/>
      </c>
    </row>
    <row r="48" spans="1:55">
      <c r="A48" s="362">
        <v>43</v>
      </c>
      <c r="B48" s="21">
        <f>IF(情報!$C44="","",情報!$C44)</f>
        <v>142</v>
      </c>
      <c r="C48" s="377" t="str">
        <f t="shared" si="19"/>
        <v/>
      </c>
      <c r="D48" s="436"/>
      <c r="E48" s="437"/>
      <c r="F48" s="437"/>
      <c r="G48" s="437"/>
      <c r="H48" s="437"/>
      <c r="I48" s="437"/>
      <c r="J48" s="438"/>
      <c r="K48" s="439"/>
      <c r="L48" s="440" t="str">
        <f t="shared" si="20"/>
        <v/>
      </c>
      <c r="M48" s="441" t="str">
        <f t="shared" si="20"/>
        <v/>
      </c>
      <c r="N48" s="440" t="str">
        <f t="shared" si="20"/>
        <v/>
      </c>
      <c r="O48" s="440" t="str">
        <f t="shared" si="20"/>
        <v/>
      </c>
      <c r="P48" s="440" t="str">
        <f t="shared" si="20"/>
        <v/>
      </c>
      <c r="Q48" s="440" t="str">
        <f t="shared" si="20"/>
        <v/>
      </c>
      <c r="R48" s="441" t="str">
        <f t="shared" si="20"/>
        <v/>
      </c>
      <c r="S48" s="442" t="str">
        <f t="shared" si="6"/>
        <v/>
      </c>
      <c r="T48" s="436"/>
      <c r="U48" s="437"/>
      <c r="V48" s="437"/>
      <c r="W48" s="437"/>
      <c r="X48" s="437"/>
      <c r="Y48" s="437"/>
      <c r="Z48" s="438"/>
      <c r="AA48" s="439"/>
      <c r="AB48" s="440" t="str">
        <f t="shared" si="17"/>
        <v/>
      </c>
      <c r="AC48" s="441" t="str">
        <f t="shared" si="17"/>
        <v/>
      </c>
      <c r="AD48" s="440" t="str">
        <f t="shared" si="17"/>
        <v/>
      </c>
      <c r="AE48" s="440" t="str">
        <f t="shared" si="17"/>
        <v/>
      </c>
      <c r="AF48" s="440" t="str">
        <f t="shared" si="17"/>
        <v/>
      </c>
      <c r="AG48" s="440" t="str">
        <f t="shared" si="17"/>
        <v/>
      </c>
      <c r="AH48" s="441" t="str">
        <f t="shared" si="17"/>
        <v/>
      </c>
      <c r="AI48" s="442" t="str">
        <f t="shared" si="7"/>
        <v/>
      </c>
      <c r="AJ48" s="436"/>
      <c r="AK48" s="437"/>
      <c r="AL48" s="437"/>
      <c r="AM48" s="437"/>
      <c r="AN48" s="437"/>
      <c r="AO48" s="437"/>
      <c r="AP48" s="437"/>
      <c r="AQ48" s="437"/>
      <c r="AR48" s="437"/>
      <c r="AS48" s="438"/>
      <c r="AT48" s="439"/>
      <c r="AU48" s="440" t="str">
        <f t="shared" si="18"/>
        <v/>
      </c>
      <c r="AV48" s="440" t="str">
        <f t="shared" si="18"/>
        <v/>
      </c>
      <c r="AW48" s="440" t="str">
        <f t="shared" si="18"/>
        <v/>
      </c>
      <c r="AX48" s="441" t="str">
        <f t="shared" si="18"/>
        <v/>
      </c>
      <c r="AY48" s="442" t="str">
        <f t="shared" si="8"/>
        <v/>
      </c>
      <c r="AZ48" s="20"/>
      <c r="BA48" s="443" t="str">
        <f t="shared" si="9"/>
        <v/>
      </c>
      <c r="BB48" s="444" t="str">
        <f t="shared" si="10"/>
        <v/>
      </c>
      <c r="BC48" s="445" t="str">
        <f t="shared" si="11"/>
        <v/>
      </c>
    </row>
    <row r="49" spans="1:55">
      <c r="A49" s="362">
        <v>44</v>
      </c>
      <c r="B49" s="21">
        <f>IF(情報!$C45="","",情報!$C45)</f>
        <v>143</v>
      </c>
      <c r="C49" s="377" t="str">
        <f t="shared" si="19"/>
        <v/>
      </c>
      <c r="D49" s="436"/>
      <c r="E49" s="437"/>
      <c r="F49" s="437"/>
      <c r="G49" s="437"/>
      <c r="H49" s="437"/>
      <c r="I49" s="437"/>
      <c r="J49" s="438"/>
      <c r="K49" s="439"/>
      <c r="L49" s="440" t="str">
        <f t="shared" si="20"/>
        <v/>
      </c>
      <c r="M49" s="441" t="str">
        <f t="shared" si="20"/>
        <v/>
      </c>
      <c r="N49" s="440" t="str">
        <f t="shared" si="20"/>
        <v/>
      </c>
      <c r="O49" s="440" t="str">
        <f t="shared" si="20"/>
        <v/>
      </c>
      <c r="P49" s="440" t="str">
        <f t="shared" si="20"/>
        <v/>
      </c>
      <c r="Q49" s="440" t="str">
        <f t="shared" si="20"/>
        <v/>
      </c>
      <c r="R49" s="441" t="str">
        <f t="shared" si="20"/>
        <v/>
      </c>
      <c r="S49" s="442" t="str">
        <f t="shared" si="6"/>
        <v/>
      </c>
      <c r="T49" s="436"/>
      <c r="U49" s="437"/>
      <c r="V49" s="437"/>
      <c r="W49" s="437"/>
      <c r="X49" s="437"/>
      <c r="Y49" s="437"/>
      <c r="Z49" s="438"/>
      <c r="AA49" s="439"/>
      <c r="AB49" s="440" t="str">
        <f t="shared" si="17"/>
        <v/>
      </c>
      <c r="AC49" s="441" t="str">
        <f t="shared" si="17"/>
        <v/>
      </c>
      <c r="AD49" s="440" t="str">
        <f t="shared" si="17"/>
        <v/>
      </c>
      <c r="AE49" s="440" t="str">
        <f t="shared" si="17"/>
        <v/>
      </c>
      <c r="AF49" s="440" t="str">
        <f t="shared" si="17"/>
        <v/>
      </c>
      <c r="AG49" s="440" t="str">
        <f t="shared" si="17"/>
        <v/>
      </c>
      <c r="AH49" s="441" t="str">
        <f t="shared" si="17"/>
        <v/>
      </c>
      <c r="AI49" s="442" t="str">
        <f t="shared" si="7"/>
        <v/>
      </c>
      <c r="AJ49" s="436"/>
      <c r="AK49" s="437"/>
      <c r="AL49" s="437"/>
      <c r="AM49" s="437"/>
      <c r="AN49" s="437"/>
      <c r="AO49" s="437"/>
      <c r="AP49" s="437"/>
      <c r="AQ49" s="437"/>
      <c r="AR49" s="437"/>
      <c r="AS49" s="438"/>
      <c r="AT49" s="439"/>
      <c r="AU49" s="440" t="str">
        <f t="shared" si="18"/>
        <v/>
      </c>
      <c r="AV49" s="440" t="str">
        <f t="shared" si="18"/>
        <v/>
      </c>
      <c r="AW49" s="440" t="str">
        <f t="shared" si="18"/>
        <v/>
      </c>
      <c r="AX49" s="441" t="str">
        <f t="shared" si="18"/>
        <v/>
      </c>
      <c r="AY49" s="442" t="str">
        <f t="shared" si="8"/>
        <v/>
      </c>
      <c r="AZ49" s="20"/>
      <c r="BA49" s="443" t="str">
        <f t="shared" si="9"/>
        <v/>
      </c>
      <c r="BB49" s="444" t="str">
        <f t="shared" si="10"/>
        <v/>
      </c>
      <c r="BC49" s="445" t="str">
        <f t="shared" si="11"/>
        <v/>
      </c>
    </row>
    <row r="50" spans="1:55">
      <c r="A50" s="362">
        <v>45</v>
      </c>
      <c r="B50" s="21">
        <f>IF(情報!$C46="","",情報!$C46)</f>
        <v>144</v>
      </c>
      <c r="C50" s="377" t="str">
        <f t="shared" si="19"/>
        <v/>
      </c>
      <c r="D50" s="436"/>
      <c r="E50" s="437"/>
      <c r="F50" s="437"/>
      <c r="G50" s="437"/>
      <c r="H50" s="437"/>
      <c r="I50" s="437"/>
      <c r="J50" s="438"/>
      <c r="K50" s="439"/>
      <c r="L50" s="440" t="str">
        <f t="shared" si="20"/>
        <v/>
      </c>
      <c r="M50" s="441" t="str">
        <f t="shared" si="20"/>
        <v/>
      </c>
      <c r="N50" s="440" t="str">
        <f t="shared" si="20"/>
        <v/>
      </c>
      <c r="O50" s="440" t="str">
        <f t="shared" si="20"/>
        <v/>
      </c>
      <c r="P50" s="440" t="str">
        <f t="shared" si="20"/>
        <v/>
      </c>
      <c r="Q50" s="440" t="str">
        <f t="shared" si="20"/>
        <v/>
      </c>
      <c r="R50" s="441" t="str">
        <f t="shared" si="20"/>
        <v/>
      </c>
      <c r="S50" s="442" t="str">
        <f t="shared" si="6"/>
        <v/>
      </c>
      <c r="T50" s="436"/>
      <c r="U50" s="437"/>
      <c r="V50" s="437"/>
      <c r="W50" s="437"/>
      <c r="X50" s="437"/>
      <c r="Y50" s="437"/>
      <c r="Z50" s="438"/>
      <c r="AA50" s="439"/>
      <c r="AB50" s="440" t="str">
        <f t="shared" si="17"/>
        <v/>
      </c>
      <c r="AC50" s="441" t="str">
        <f t="shared" si="17"/>
        <v/>
      </c>
      <c r="AD50" s="440" t="str">
        <f t="shared" si="17"/>
        <v/>
      </c>
      <c r="AE50" s="440" t="str">
        <f t="shared" si="17"/>
        <v/>
      </c>
      <c r="AF50" s="440" t="str">
        <f t="shared" si="17"/>
        <v/>
      </c>
      <c r="AG50" s="440" t="str">
        <f t="shared" si="17"/>
        <v/>
      </c>
      <c r="AH50" s="441" t="str">
        <f t="shared" si="17"/>
        <v/>
      </c>
      <c r="AI50" s="442" t="str">
        <f t="shared" si="7"/>
        <v/>
      </c>
      <c r="AJ50" s="436"/>
      <c r="AK50" s="437"/>
      <c r="AL50" s="437"/>
      <c r="AM50" s="437"/>
      <c r="AN50" s="437"/>
      <c r="AO50" s="437"/>
      <c r="AP50" s="437"/>
      <c r="AQ50" s="437"/>
      <c r="AR50" s="437"/>
      <c r="AS50" s="438"/>
      <c r="AT50" s="439"/>
      <c r="AU50" s="440" t="str">
        <f t="shared" si="18"/>
        <v/>
      </c>
      <c r="AV50" s="440" t="str">
        <f t="shared" si="18"/>
        <v/>
      </c>
      <c r="AW50" s="440" t="str">
        <f t="shared" si="18"/>
        <v/>
      </c>
      <c r="AX50" s="441" t="str">
        <f t="shared" si="18"/>
        <v/>
      </c>
      <c r="AY50" s="442" t="str">
        <f t="shared" si="8"/>
        <v/>
      </c>
      <c r="AZ50" s="20"/>
      <c r="BA50" s="443" t="str">
        <f t="shared" si="9"/>
        <v/>
      </c>
      <c r="BB50" s="444" t="str">
        <f t="shared" si="10"/>
        <v/>
      </c>
      <c r="BC50" s="445" t="str">
        <f t="shared" si="11"/>
        <v/>
      </c>
    </row>
    <row r="51" spans="1:55" ht="15" thickBot="1">
      <c r="A51" s="362">
        <v>46</v>
      </c>
      <c r="B51" s="39">
        <f>IF(情報!$C47="","",情報!$C47)</f>
        <v>145</v>
      </c>
      <c r="C51" s="393" t="str">
        <f t="shared" si="19"/>
        <v/>
      </c>
      <c r="D51" s="472"/>
      <c r="E51" s="473"/>
      <c r="F51" s="473"/>
      <c r="G51" s="473"/>
      <c r="H51" s="473"/>
      <c r="I51" s="473"/>
      <c r="J51" s="474"/>
      <c r="K51" s="475"/>
      <c r="L51" s="476" t="str">
        <f t="shared" si="20"/>
        <v/>
      </c>
      <c r="M51" s="477" t="str">
        <f t="shared" si="20"/>
        <v/>
      </c>
      <c r="N51" s="476" t="str">
        <f t="shared" si="20"/>
        <v/>
      </c>
      <c r="O51" s="476" t="str">
        <f t="shared" si="20"/>
        <v/>
      </c>
      <c r="P51" s="476" t="str">
        <f t="shared" si="20"/>
        <v/>
      </c>
      <c r="Q51" s="476" t="str">
        <f t="shared" si="20"/>
        <v/>
      </c>
      <c r="R51" s="477" t="str">
        <f t="shared" si="20"/>
        <v/>
      </c>
      <c r="S51" s="478" t="str">
        <f t="shared" si="6"/>
        <v/>
      </c>
      <c r="T51" s="472"/>
      <c r="U51" s="473"/>
      <c r="V51" s="473"/>
      <c r="W51" s="473"/>
      <c r="X51" s="473"/>
      <c r="Y51" s="473"/>
      <c r="Z51" s="474"/>
      <c r="AA51" s="475"/>
      <c r="AB51" s="476" t="str">
        <f t="shared" si="17"/>
        <v/>
      </c>
      <c r="AC51" s="477" t="str">
        <f t="shared" si="17"/>
        <v/>
      </c>
      <c r="AD51" s="476" t="str">
        <f t="shared" si="17"/>
        <v/>
      </c>
      <c r="AE51" s="476" t="str">
        <f t="shared" si="17"/>
        <v/>
      </c>
      <c r="AF51" s="476" t="str">
        <f t="shared" si="17"/>
        <v/>
      </c>
      <c r="AG51" s="476" t="str">
        <f t="shared" si="17"/>
        <v/>
      </c>
      <c r="AH51" s="477" t="str">
        <f t="shared" si="17"/>
        <v/>
      </c>
      <c r="AI51" s="478" t="str">
        <f t="shared" si="7"/>
        <v/>
      </c>
      <c r="AJ51" s="472"/>
      <c r="AK51" s="473"/>
      <c r="AL51" s="473"/>
      <c r="AM51" s="473"/>
      <c r="AN51" s="473"/>
      <c r="AO51" s="473"/>
      <c r="AP51" s="473"/>
      <c r="AQ51" s="473"/>
      <c r="AR51" s="473"/>
      <c r="AS51" s="474"/>
      <c r="AT51" s="475"/>
      <c r="AU51" s="476" t="str">
        <f t="shared" si="18"/>
        <v/>
      </c>
      <c r="AV51" s="476" t="str">
        <f t="shared" si="18"/>
        <v/>
      </c>
      <c r="AW51" s="476" t="str">
        <f t="shared" si="18"/>
        <v/>
      </c>
      <c r="AX51" s="477" t="str">
        <f t="shared" si="18"/>
        <v/>
      </c>
      <c r="AY51" s="478" t="str">
        <f t="shared" si="8"/>
        <v/>
      </c>
      <c r="AZ51" s="20"/>
      <c r="BA51" s="479" t="str">
        <f t="shared" si="9"/>
        <v/>
      </c>
      <c r="BB51" s="480" t="str">
        <f t="shared" si="10"/>
        <v/>
      </c>
      <c r="BC51" s="481" t="str">
        <f t="shared" si="11"/>
        <v/>
      </c>
    </row>
    <row r="52" spans="1:55">
      <c r="A52" s="362">
        <v>47</v>
      </c>
      <c r="B52" s="14">
        <f>IF(情報!$C48="","",情報!$C48)</f>
        <v>201</v>
      </c>
      <c r="C52" s="371" t="str">
        <f t="shared" si="19"/>
        <v/>
      </c>
      <c r="D52" s="424"/>
      <c r="E52" s="425"/>
      <c r="F52" s="425"/>
      <c r="G52" s="425"/>
      <c r="H52" s="425"/>
      <c r="I52" s="425"/>
      <c r="J52" s="426"/>
      <c r="K52" s="427"/>
      <c r="L52" s="428" t="str">
        <f t="shared" si="20"/>
        <v/>
      </c>
      <c r="M52" s="429" t="str">
        <f t="shared" si="20"/>
        <v/>
      </c>
      <c r="N52" s="428" t="str">
        <f t="shared" si="20"/>
        <v/>
      </c>
      <c r="O52" s="428" t="str">
        <f t="shared" si="20"/>
        <v/>
      </c>
      <c r="P52" s="428" t="str">
        <f t="shared" si="20"/>
        <v/>
      </c>
      <c r="Q52" s="428" t="str">
        <f t="shared" si="20"/>
        <v/>
      </c>
      <c r="R52" s="429" t="str">
        <f t="shared" si="20"/>
        <v/>
      </c>
      <c r="S52" s="430" t="str">
        <f t="shared" si="6"/>
        <v/>
      </c>
      <c r="T52" s="424"/>
      <c r="U52" s="425"/>
      <c r="V52" s="425"/>
      <c r="W52" s="425"/>
      <c r="X52" s="425"/>
      <c r="Y52" s="425"/>
      <c r="Z52" s="426"/>
      <c r="AA52" s="427"/>
      <c r="AB52" s="428" t="str">
        <f t="shared" si="17"/>
        <v/>
      </c>
      <c r="AC52" s="429" t="str">
        <f t="shared" si="17"/>
        <v/>
      </c>
      <c r="AD52" s="428" t="str">
        <f t="shared" si="17"/>
        <v/>
      </c>
      <c r="AE52" s="428" t="str">
        <f t="shared" si="17"/>
        <v/>
      </c>
      <c r="AF52" s="428" t="str">
        <f t="shared" si="17"/>
        <v/>
      </c>
      <c r="AG52" s="428" t="str">
        <f t="shared" si="17"/>
        <v/>
      </c>
      <c r="AH52" s="429" t="str">
        <f t="shared" si="17"/>
        <v/>
      </c>
      <c r="AI52" s="430" t="str">
        <f t="shared" si="7"/>
        <v/>
      </c>
      <c r="AJ52" s="424"/>
      <c r="AK52" s="425"/>
      <c r="AL52" s="425"/>
      <c r="AM52" s="425"/>
      <c r="AN52" s="425"/>
      <c r="AO52" s="425"/>
      <c r="AP52" s="425"/>
      <c r="AQ52" s="425"/>
      <c r="AR52" s="425"/>
      <c r="AS52" s="426"/>
      <c r="AT52" s="427"/>
      <c r="AU52" s="428" t="str">
        <f t="shared" si="18"/>
        <v/>
      </c>
      <c r="AV52" s="428" t="str">
        <f t="shared" si="18"/>
        <v/>
      </c>
      <c r="AW52" s="428" t="str">
        <f t="shared" si="18"/>
        <v/>
      </c>
      <c r="AX52" s="429" t="str">
        <f t="shared" si="18"/>
        <v/>
      </c>
      <c r="AY52" s="430" t="str">
        <f t="shared" si="8"/>
        <v/>
      </c>
      <c r="AZ52" s="20"/>
      <c r="BA52" s="431" t="str">
        <f t="shared" si="9"/>
        <v/>
      </c>
      <c r="BB52" s="432" t="str">
        <f t="shared" si="10"/>
        <v/>
      </c>
      <c r="BC52" s="433" t="str">
        <f t="shared" si="11"/>
        <v/>
      </c>
    </row>
    <row r="53" spans="1:55">
      <c r="A53" s="362">
        <v>48</v>
      </c>
      <c r="B53" s="21">
        <f>IF(情報!$C49="","",情報!$C49)</f>
        <v>202</v>
      </c>
      <c r="C53" s="377" t="str">
        <f t="shared" si="19"/>
        <v/>
      </c>
      <c r="D53" s="436"/>
      <c r="E53" s="437"/>
      <c r="F53" s="437"/>
      <c r="G53" s="437"/>
      <c r="H53" s="437"/>
      <c r="I53" s="437"/>
      <c r="J53" s="438"/>
      <c r="K53" s="439"/>
      <c r="L53" s="440" t="str">
        <f t="shared" si="20"/>
        <v/>
      </c>
      <c r="M53" s="441" t="str">
        <f t="shared" si="20"/>
        <v/>
      </c>
      <c r="N53" s="440" t="str">
        <f t="shared" si="20"/>
        <v/>
      </c>
      <c r="O53" s="440" t="str">
        <f t="shared" si="20"/>
        <v/>
      </c>
      <c r="P53" s="440" t="str">
        <f t="shared" si="20"/>
        <v/>
      </c>
      <c r="Q53" s="440" t="str">
        <f t="shared" si="20"/>
        <v/>
      </c>
      <c r="R53" s="441" t="str">
        <f t="shared" si="20"/>
        <v/>
      </c>
      <c r="S53" s="442" t="str">
        <f t="shared" si="6"/>
        <v/>
      </c>
      <c r="T53" s="436"/>
      <c r="U53" s="437"/>
      <c r="V53" s="437"/>
      <c r="W53" s="437"/>
      <c r="X53" s="437"/>
      <c r="Y53" s="437"/>
      <c r="Z53" s="438"/>
      <c r="AA53" s="439"/>
      <c r="AB53" s="440" t="str">
        <f t="shared" si="17"/>
        <v/>
      </c>
      <c r="AC53" s="441" t="str">
        <f t="shared" si="17"/>
        <v/>
      </c>
      <c r="AD53" s="440" t="str">
        <f t="shared" si="17"/>
        <v/>
      </c>
      <c r="AE53" s="440" t="str">
        <f t="shared" si="17"/>
        <v/>
      </c>
      <c r="AF53" s="440" t="str">
        <f t="shared" si="17"/>
        <v/>
      </c>
      <c r="AG53" s="440" t="str">
        <f t="shared" si="17"/>
        <v/>
      </c>
      <c r="AH53" s="441" t="str">
        <f t="shared" si="17"/>
        <v/>
      </c>
      <c r="AI53" s="442" t="str">
        <f t="shared" si="7"/>
        <v/>
      </c>
      <c r="AJ53" s="436"/>
      <c r="AK53" s="437"/>
      <c r="AL53" s="437"/>
      <c r="AM53" s="437"/>
      <c r="AN53" s="437"/>
      <c r="AO53" s="437"/>
      <c r="AP53" s="437"/>
      <c r="AQ53" s="437"/>
      <c r="AR53" s="437"/>
      <c r="AS53" s="438"/>
      <c r="AT53" s="439"/>
      <c r="AU53" s="440" t="str">
        <f t="shared" si="18"/>
        <v/>
      </c>
      <c r="AV53" s="440" t="str">
        <f t="shared" si="18"/>
        <v/>
      </c>
      <c r="AW53" s="440" t="str">
        <f t="shared" si="18"/>
        <v/>
      </c>
      <c r="AX53" s="441" t="str">
        <f t="shared" si="18"/>
        <v/>
      </c>
      <c r="AY53" s="442" t="str">
        <f t="shared" si="8"/>
        <v/>
      </c>
      <c r="AZ53" s="20"/>
      <c r="BA53" s="443" t="str">
        <f t="shared" si="9"/>
        <v/>
      </c>
      <c r="BB53" s="444" t="str">
        <f t="shared" si="10"/>
        <v/>
      </c>
      <c r="BC53" s="445" t="str">
        <f t="shared" si="11"/>
        <v/>
      </c>
    </row>
    <row r="54" spans="1:55">
      <c r="A54" s="362">
        <v>49</v>
      </c>
      <c r="B54" s="21">
        <f>IF(情報!$C50="","",情報!$C50)</f>
        <v>203</v>
      </c>
      <c r="C54" s="377" t="str">
        <f t="shared" si="19"/>
        <v/>
      </c>
      <c r="D54" s="436"/>
      <c r="E54" s="437"/>
      <c r="F54" s="437"/>
      <c r="G54" s="437"/>
      <c r="H54" s="437"/>
      <c r="I54" s="437"/>
      <c r="J54" s="438"/>
      <c r="K54" s="439"/>
      <c r="L54" s="440" t="str">
        <f t="shared" si="20"/>
        <v/>
      </c>
      <c r="M54" s="441" t="str">
        <f t="shared" si="20"/>
        <v/>
      </c>
      <c r="N54" s="440" t="str">
        <f t="shared" si="20"/>
        <v/>
      </c>
      <c r="O54" s="440" t="str">
        <f t="shared" si="20"/>
        <v/>
      </c>
      <c r="P54" s="440" t="str">
        <f t="shared" si="20"/>
        <v/>
      </c>
      <c r="Q54" s="440" t="str">
        <f t="shared" si="20"/>
        <v/>
      </c>
      <c r="R54" s="441" t="str">
        <f t="shared" si="20"/>
        <v/>
      </c>
      <c r="S54" s="442" t="str">
        <f t="shared" si="6"/>
        <v/>
      </c>
      <c r="T54" s="436"/>
      <c r="U54" s="437"/>
      <c r="V54" s="437"/>
      <c r="W54" s="437"/>
      <c r="X54" s="437"/>
      <c r="Y54" s="437"/>
      <c r="Z54" s="438"/>
      <c r="AA54" s="439"/>
      <c r="AB54" s="440" t="str">
        <f t="shared" ref="AB54:AH69" si="21">IF(ISERROR(INDEX(テ全,$A54,AB$2)),"",INDEX(テ全,$A54,AB$2))</f>
        <v/>
      </c>
      <c r="AC54" s="441" t="str">
        <f t="shared" si="21"/>
        <v/>
      </c>
      <c r="AD54" s="440" t="str">
        <f t="shared" si="21"/>
        <v/>
      </c>
      <c r="AE54" s="440" t="str">
        <f t="shared" si="21"/>
        <v/>
      </c>
      <c r="AF54" s="440" t="str">
        <f t="shared" si="21"/>
        <v/>
      </c>
      <c r="AG54" s="440" t="str">
        <f t="shared" si="21"/>
        <v/>
      </c>
      <c r="AH54" s="441" t="str">
        <f t="shared" si="21"/>
        <v/>
      </c>
      <c r="AI54" s="442" t="str">
        <f t="shared" si="7"/>
        <v/>
      </c>
      <c r="AJ54" s="436"/>
      <c r="AK54" s="437"/>
      <c r="AL54" s="437"/>
      <c r="AM54" s="437"/>
      <c r="AN54" s="437"/>
      <c r="AO54" s="437"/>
      <c r="AP54" s="437"/>
      <c r="AQ54" s="437"/>
      <c r="AR54" s="437"/>
      <c r="AS54" s="438"/>
      <c r="AT54" s="439"/>
      <c r="AU54" s="440" t="str">
        <f t="shared" ref="AU54:AX69" si="22">IF(ISERROR(INDEX(テ全,$A54,AU$2)),"",INDEX(テ全,$A54,AU$2))</f>
        <v/>
      </c>
      <c r="AV54" s="440" t="str">
        <f t="shared" si="22"/>
        <v/>
      </c>
      <c r="AW54" s="440" t="str">
        <f t="shared" si="22"/>
        <v/>
      </c>
      <c r="AX54" s="441" t="str">
        <f t="shared" si="22"/>
        <v/>
      </c>
      <c r="AY54" s="442" t="str">
        <f t="shared" si="8"/>
        <v/>
      </c>
      <c r="AZ54" s="20"/>
      <c r="BA54" s="443" t="str">
        <f t="shared" si="9"/>
        <v/>
      </c>
      <c r="BB54" s="444" t="str">
        <f t="shared" si="10"/>
        <v/>
      </c>
      <c r="BC54" s="445" t="str">
        <f t="shared" si="11"/>
        <v/>
      </c>
    </row>
    <row r="55" spans="1:55">
      <c r="A55" s="362">
        <v>50</v>
      </c>
      <c r="B55" s="21">
        <f>IF(情報!$C51="","",情報!$C51)</f>
        <v>204</v>
      </c>
      <c r="C55" s="377" t="str">
        <f t="shared" si="19"/>
        <v/>
      </c>
      <c r="D55" s="436"/>
      <c r="E55" s="437"/>
      <c r="F55" s="437"/>
      <c r="G55" s="437"/>
      <c r="H55" s="437"/>
      <c r="I55" s="437"/>
      <c r="J55" s="438"/>
      <c r="K55" s="439"/>
      <c r="L55" s="440" t="str">
        <f t="shared" si="20"/>
        <v/>
      </c>
      <c r="M55" s="441" t="str">
        <f t="shared" si="20"/>
        <v/>
      </c>
      <c r="N55" s="440" t="str">
        <f t="shared" si="20"/>
        <v/>
      </c>
      <c r="O55" s="440" t="str">
        <f t="shared" si="20"/>
        <v/>
      </c>
      <c r="P55" s="440" t="str">
        <f t="shared" si="20"/>
        <v/>
      </c>
      <c r="Q55" s="440" t="str">
        <f t="shared" si="20"/>
        <v/>
      </c>
      <c r="R55" s="441" t="str">
        <f t="shared" si="20"/>
        <v/>
      </c>
      <c r="S55" s="442" t="str">
        <f t="shared" si="6"/>
        <v/>
      </c>
      <c r="T55" s="436"/>
      <c r="U55" s="437"/>
      <c r="V55" s="437"/>
      <c r="W55" s="437"/>
      <c r="X55" s="437"/>
      <c r="Y55" s="437"/>
      <c r="Z55" s="438"/>
      <c r="AA55" s="439"/>
      <c r="AB55" s="440" t="str">
        <f t="shared" si="21"/>
        <v/>
      </c>
      <c r="AC55" s="441" t="str">
        <f t="shared" si="21"/>
        <v/>
      </c>
      <c r="AD55" s="440" t="str">
        <f t="shared" si="21"/>
        <v/>
      </c>
      <c r="AE55" s="440" t="str">
        <f t="shared" si="21"/>
        <v/>
      </c>
      <c r="AF55" s="440" t="str">
        <f t="shared" si="21"/>
        <v/>
      </c>
      <c r="AG55" s="440" t="str">
        <f t="shared" si="21"/>
        <v/>
      </c>
      <c r="AH55" s="441" t="str">
        <f t="shared" si="21"/>
        <v/>
      </c>
      <c r="AI55" s="442" t="str">
        <f t="shared" si="7"/>
        <v/>
      </c>
      <c r="AJ55" s="436"/>
      <c r="AK55" s="437"/>
      <c r="AL55" s="437"/>
      <c r="AM55" s="437"/>
      <c r="AN55" s="437"/>
      <c r="AO55" s="437"/>
      <c r="AP55" s="437"/>
      <c r="AQ55" s="437"/>
      <c r="AR55" s="437"/>
      <c r="AS55" s="438"/>
      <c r="AT55" s="439"/>
      <c r="AU55" s="440" t="str">
        <f t="shared" si="22"/>
        <v/>
      </c>
      <c r="AV55" s="440" t="str">
        <f t="shared" si="22"/>
        <v/>
      </c>
      <c r="AW55" s="440" t="str">
        <f t="shared" si="22"/>
        <v/>
      </c>
      <c r="AX55" s="441" t="str">
        <f t="shared" si="22"/>
        <v/>
      </c>
      <c r="AY55" s="442" t="str">
        <f t="shared" si="8"/>
        <v/>
      </c>
      <c r="AZ55" s="20"/>
      <c r="BA55" s="443" t="str">
        <f t="shared" si="9"/>
        <v/>
      </c>
      <c r="BB55" s="444" t="str">
        <f t="shared" si="10"/>
        <v/>
      </c>
      <c r="BC55" s="445" t="str">
        <f t="shared" si="11"/>
        <v/>
      </c>
    </row>
    <row r="56" spans="1:55">
      <c r="A56" s="362">
        <v>51</v>
      </c>
      <c r="B56" s="27">
        <f>IF(情報!$C52="","",情報!$C52)</f>
        <v>205</v>
      </c>
      <c r="C56" s="383" t="str">
        <f t="shared" si="19"/>
        <v/>
      </c>
      <c r="D56" s="448"/>
      <c r="E56" s="449"/>
      <c r="F56" s="449"/>
      <c r="G56" s="449"/>
      <c r="H56" s="449"/>
      <c r="I56" s="449"/>
      <c r="J56" s="450"/>
      <c r="K56" s="451"/>
      <c r="L56" s="452" t="str">
        <f t="shared" ref="L56:R65" si="23">IF(ISERROR(INDEX(テ全,$A56,L$2)),"",INDEX(テ全,$A56,L$2))</f>
        <v/>
      </c>
      <c r="M56" s="453" t="str">
        <f t="shared" si="23"/>
        <v/>
      </c>
      <c r="N56" s="452" t="str">
        <f t="shared" si="23"/>
        <v/>
      </c>
      <c r="O56" s="452" t="str">
        <f t="shared" si="23"/>
        <v/>
      </c>
      <c r="P56" s="452" t="str">
        <f t="shared" si="23"/>
        <v/>
      </c>
      <c r="Q56" s="452" t="str">
        <f t="shared" si="23"/>
        <v/>
      </c>
      <c r="R56" s="453" t="str">
        <f t="shared" si="23"/>
        <v/>
      </c>
      <c r="S56" s="454" t="str">
        <f t="shared" si="6"/>
        <v/>
      </c>
      <c r="T56" s="448"/>
      <c r="U56" s="449"/>
      <c r="V56" s="449"/>
      <c r="W56" s="449"/>
      <c r="X56" s="449"/>
      <c r="Y56" s="449"/>
      <c r="Z56" s="450"/>
      <c r="AA56" s="451"/>
      <c r="AB56" s="452" t="str">
        <f t="shared" si="21"/>
        <v/>
      </c>
      <c r="AC56" s="453" t="str">
        <f t="shared" si="21"/>
        <v/>
      </c>
      <c r="AD56" s="452" t="str">
        <f t="shared" si="21"/>
        <v/>
      </c>
      <c r="AE56" s="452" t="str">
        <f t="shared" si="21"/>
        <v/>
      </c>
      <c r="AF56" s="452" t="str">
        <f t="shared" si="21"/>
        <v/>
      </c>
      <c r="AG56" s="452" t="str">
        <f t="shared" si="21"/>
        <v/>
      </c>
      <c r="AH56" s="453" t="str">
        <f t="shared" si="21"/>
        <v/>
      </c>
      <c r="AI56" s="454" t="str">
        <f t="shared" si="7"/>
        <v/>
      </c>
      <c r="AJ56" s="448"/>
      <c r="AK56" s="449"/>
      <c r="AL56" s="449"/>
      <c r="AM56" s="449"/>
      <c r="AN56" s="449"/>
      <c r="AO56" s="449"/>
      <c r="AP56" s="449"/>
      <c r="AQ56" s="449"/>
      <c r="AR56" s="449"/>
      <c r="AS56" s="450"/>
      <c r="AT56" s="451"/>
      <c r="AU56" s="452" t="str">
        <f t="shared" si="22"/>
        <v/>
      </c>
      <c r="AV56" s="452" t="str">
        <f t="shared" si="22"/>
        <v/>
      </c>
      <c r="AW56" s="452" t="str">
        <f t="shared" si="22"/>
        <v/>
      </c>
      <c r="AX56" s="453" t="str">
        <f t="shared" si="22"/>
        <v/>
      </c>
      <c r="AY56" s="454" t="str">
        <f t="shared" si="8"/>
        <v/>
      </c>
      <c r="AZ56" s="20"/>
      <c r="BA56" s="455" t="str">
        <f t="shared" si="9"/>
        <v/>
      </c>
      <c r="BB56" s="456" t="str">
        <f t="shared" si="10"/>
        <v/>
      </c>
      <c r="BC56" s="457" t="str">
        <f t="shared" si="11"/>
        <v/>
      </c>
    </row>
    <row r="57" spans="1:55">
      <c r="A57" s="362">
        <v>52</v>
      </c>
      <c r="B57" s="33">
        <f>IF(情報!$C53="","",情報!$C53)</f>
        <v>206</v>
      </c>
      <c r="C57" s="389" t="str">
        <f t="shared" si="19"/>
        <v/>
      </c>
      <c r="D57" s="460"/>
      <c r="E57" s="461"/>
      <c r="F57" s="461"/>
      <c r="G57" s="461"/>
      <c r="H57" s="461"/>
      <c r="I57" s="461"/>
      <c r="J57" s="462"/>
      <c r="K57" s="463"/>
      <c r="L57" s="464" t="str">
        <f t="shared" si="23"/>
        <v/>
      </c>
      <c r="M57" s="465" t="str">
        <f t="shared" si="23"/>
        <v/>
      </c>
      <c r="N57" s="464" t="str">
        <f t="shared" si="23"/>
        <v/>
      </c>
      <c r="O57" s="464" t="str">
        <f t="shared" si="23"/>
        <v/>
      </c>
      <c r="P57" s="464" t="str">
        <f t="shared" si="23"/>
        <v/>
      </c>
      <c r="Q57" s="464" t="str">
        <f t="shared" si="23"/>
        <v/>
      </c>
      <c r="R57" s="465" t="str">
        <f t="shared" si="23"/>
        <v/>
      </c>
      <c r="S57" s="466" t="str">
        <f t="shared" si="6"/>
        <v/>
      </c>
      <c r="T57" s="460"/>
      <c r="U57" s="461"/>
      <c r="V57" s="461"/>
      <c r="W57" s="461"/>
      <c r="X57" s="461"/>
      <c r="Y57" s="461"/>
      <c r="Z57" s="462"/>
      <c r="AA57" s="463"/>
      <c r="AB57" s="464" t="str">
        <f t="shared" si="21"/>
        <v/>
      </c>
      <c r="AC57" s="465" t="str">
        <f t="shared" si="21"/>
        <v/>
      </c>
      <c r="AD57" s="464" t="str">
        <f t="shared" si="21"/>
        <v/>
      </c>
      <c r="AE57" s="464" t="str">
        <f t="shared" si="21"/>
        <v/>
      </c>
      <c r="AF57" s="464" t="str">
        <f t="shared" si="21"/>
        <v/>
      </c>
      <c r="AG57" s="464" t="str">
        <f t="shared" si="21"/>
        <v/>
      </c>
      <c r="AH57" s="465" t="str">
        <f t="shared" si="21"/>
        <v/>
      </c>
      <c r="AI57" s="466" t="str">
        <f t="shared" si="7"/>
        <v/>
      </c>
      <c r="AJ57" s="460"/>
      <c r="AK57" s="461"/>
      <c r="AL57" s="461"/>
      <c r="AM57" s="461"/>
      <c r="AN57" s="461"/>
      <c r="AO57" s="461"/>
      <c r="AP57" s="461"/>
      <c r="AQ57" s="461"/>
      <c r="AR57" s="461"/>
      <c r="AS57" s="462"/>
      <c r="AT57" s="463"/>
      <c r="AU57" s="464" t="str">
        <f t="shared" si="22"/>
        <v/>
      </c>
      <c r="AV57" s="464" t="str">
        <f t="shared" si="22"/>
        <v/>
      </c>
      <c r="AW57" s="464" t="str">
        <f t="shared" si="22"/>
        <v/>
      </c>
      <c r="AX57" s="465" t="str">
        <f t="shared" si="22"/>
        <v/>
      </c>
      <c r="AY57" s="466" t="str">
        <f t="shared" si="8"/>
        <v/>
      </c>
      <c r="AZ57" s="20"/>
      <c r="BA57" s="467" t="str">
        <f t="shared" si="9"/>
        <v/>
      </c>
      <c r="BB57" s="468" t="str">
        <f t="shared" si="10"/>
        <v/>
      </c>
      <c r="BC57" s="469" t="str">
        <f t="shared" si="11"/>
        <v/>
      </c>
    </row>
    <row r="58" spans="1:55">
      <c r="A58" s="362">
        <v>53</v>
      </c>
      <c r="B58" s="21">
        <f>IF(情報!$C54="","",情報!$C54)</f>
        <v>207</v>
      </c>
      <c r="C58" s="377" t="str">
        <f t="shared" si="19"/>
        <v/>
      </c>
      <c r="D58" s="436"/>
      <c r="E58" s="437"/>
      <c r="F58" s="437"/>
      <c r="G58" s="437"/>
      <c r="H58" s="437"/>
      <c r="I58" s="437"/>
      <c r="J58" s="438"/>
      <c r="K58" s="439"/>
      <c r="L58" s="440" t="str">
        <f t="shared" si="23"/>
        <v/>
      </c>
      <c r="M58" s="441" t="str">
        <f t="shared" si="23"/>
        <v/>
      </c>
      <c r="N58" s="440" t="str">
        <f t="shared" si="23"/>
        <v/>
      </c>
      <c r="O58" s="440" t="str">
        <f t="shared" si="23"/>
        <v/>
      </c>
      <c r="P58" s="440" t="str">
        <f t="shared" si="23"/>
        <v/>
      </c>
      <c r="Q58" s="440" t="str">
        <f t="shared" si="23"/>
        <v/>
      </c>
      <c r="R58" s="441" t="str">
        <f t="shared" si="23"/>
        <v/>
      </c>
      <c r="S58" s="442" t="str">
        <f t="shared" si="6"/>
        <v/>
      </c>
      <c r="T58" s="436"/>
      <c r="U58" s="437"/>
      <c r="V58" s="437"/>
      <c r="W58" s="437"/>
      <c r="X58" s="437"/>
      <c r="Y58" s="437"/>
      <c r="Z58" s="438"/>
      <c r="AA58" s="439"/>
      <c r="AB58" s="440" t="str">
        <f t="shared" si="21"/>
        <v/>
      </c>
      <c r="AC58" s="441" t="str">
        <f t="shared" si="21"/>
        <v/>
      </c>
      <c r="AD58" s="440" t="str">
        <f t="shared" si="21"/>
        <v/>
      </c>
      <c r="AE58" s="440" t="str">
        <f t="shared" si="21"/>
        <v/>
      </c>
      <c r="AF58" s="440" t="str">
        <f t="shared" si="21"/>
        <v/>
      </c>
      <c r="AG58" s="440" t="str">
        <f t="shared" si="21"/>
        <v/>
      </c>
      <c r="AH58" s="441" t="str">
        <f t="shared" si="21"/>
        <v/>
      </c>
      <c r="AI58" s="442" t="str">
        <f t="shared" si="7"/>
        <v/>
      </c>
      <c r="AJ58" s="436"/>
      <c r="AK58" s="437"/>
      <c r="AL58" s="437"/>
      <c r="AM58" s="437"/>
      <c r="AN58" s="437"/>
      <c r="AO58" s="437"/>
      <c r="AP58" s="437"/>
      <c r="AQ58" s="437"/>
      <c r="AR58" s="437"/>
      <c r="AS58" s="438"/>
      <c r="AT58" s="439"/>
      <c r="AU58" s="440" t="str">
        <f t="shared" si="22"/>
        <v/>
      </c>
      <c r="AV58" s="440" t="str">
        <f t="shared" si="22"/>
        <v/>
      </c>
      <c r="AW58" s="440" t="str">
        <f t="shared" si="22"/>
        <v/>
      </c>
      <c r="AX58" s="441" t="str">
        <f t="shared" si="22"/>
        <v/>
      </c>
      <c r="AY58" s="442" t="str">
        <f t="shared" si="8"/>
        <v/>
      </c>
      <c r="AZ58" s="20"/>
      <c r="BA58" s="443" t="str">
        <f t="shared" si="9"/>
        <v/>
      </c>
      <c r="BB58" s="444" t="str">
        <f t="shared" si="10"/>
        <v/>
      </c>
      <c r="BC58" s="445" t="str">
        <f t="shared" si="11"/>
        <v/>
      </c>
    </row>
    <row r="59" spans="1:55">
      <c r="A59" s="362">
        <v>54</v>
      </c>
      <c r="B59" s="21">
        <f>IF(情報!$C55="","",情報!$C55)</f>
        <v>208</v>
      </c>
      <c r="C59" s="377" t="str">
        <f t="shared" si="19"/>
        <v/>
      </c>
      <c r="D59" s="436"/>
      <c r="E59" s="437"/>
      <c r="F59" s="437"/>
      <c r="G59" s="437"/>
      <c r="H59" s="437"/>
      <c r="I59" s="437"/>
      <c r="J59" s="438"/>
      <c r="K59" s="439"/>
      <c r="L59" s="440" t="str">
        <f t="shared" si="23"/>
        <v/>
      </c>
      <c r="M59" s="441" t="str">
        <f t="shared" si="23"/>
        <v/>
      </c>
      <c r="N59" s="440" t="str">
        <f t="shared" si="23"/>
        <v/>
      </c>
      <c r="O59" s="440" t="str">
        <f t="shared" si="23"/>
        <v/>
      </c>
      <c r="P59" s="440" t="str">
        <f t="shared" si="23"/>
        <v/>
      </c>
      <c r="Q59" s="440" t="str">
        <f t="shared" si="23"/>
        <v/>
      </c>
      <c r="R59" s="441" t="str">
        <f t="shared" si="23"/>
        <v/>
      </c>
      <c r="S59" s="442" t="str">
        <f t="shared" si="6"/>
        <v/>
      </c>
      <c r="T59" s="436"/>
      <c r="U59" s="437"/>
      <c r="V59" s="437"/>
      <c r="W59" s="437"/>
      <c r="X59" s="437"/>
      <c r="Y59" s="437"/>
      <c r="Z59" s="438"/>
      <c r="AA59" s="439"/>
      <c r="AB59" s="440" t="str">
        <f t="shared" si="21"/>
        <v/>
      </c>
      <c r="AC59" s="441" t="str">
        <f t="shared" si="21"/>
        <v/>
      </c>
      <c r="AD59" s="440" t="str">
        <f t="shared" si="21"/>
        <v/>
      </c>
      <c r="AE59" s="440" t="str">
        <f t="shared" si="21"/>
        <v/>
      </c>
      <c r="AF59" s="440" t="str">
        <f t="shared" si="21"/>
        <v/>
      </c>
      <c r="AG59" s="440" t="str">
        <f t="shared" si="21"/>
        <v/>
      </c>
      <c r="AH59" s="441" t="str">
        <f t="shared" si="21"/>
        <v/>
      </c>
      <c r="AI59" s="442" t="str">
        <f t="shared" si="7"/>
        <v/>
      </c>
      <c r="AJ59" s="436"/>
      <c r="AK59" s="437"/>
      <c r="AL59" s="437"/>
      <c r="AM59" s="437"/>
      <c r="AN59" s="437"/>
      <c r="AO59" s="437"/>
      <c r="AP59" s="437"/>
      <c r="AQ59" s="437"/>
      <c r="AR59" s="437"/>
      <c r="AS59" s="438"/>
      <c r="AT59" s="439"/>
      <c r="AU59" s="440" t="str">
        <f t="shared" si="22"/>
        <v/>
      </c>
      <c r="AV59" s="440" t="str">
        <f t="shared" si="22"/>
        <v/>
      </c>
      <c r="AW59" s="440" t="str">
        <f t="shared" si="22"/>
        <v/>
      </c>
      <c r="AX59" s="441" t="str">
        <f t="shared" si="22"/>
        <v/>
      </c>
      <c r="AY59" s="442" t="str">
        <f t="shared" si="8"/>
        <v/>
      </c>
      <c r="AZ59" s="20"/>
      <c r="BA59" s="443" t="str">
        <f t="shared" si="9"/>
        <v/>
      </c>
      <c r="BB59" s="444" t="str">
        <f t="shared" si="10"/>
        <v/>
      </c>
      <c r="BC59" s="445" t="str">
        <f t="shared" si="11"/>
        <v/>
      </c>
    </row>
    <row r="60" spans="1:55">
      <c r="A60" s="362">
        <v>55</v>
      </c>
      <c r="B60" s="21">
        <f>IF(情報!$C56="","",情報!$C56)</f>
        <v>209</v>
      </c>
      <c r="C60" s="377" t="str">
        <f t="shared" si="19"/>
        <v/>
      </c>
      <c r="D60" s="436"/>
      <c r="E60" s="437"/>
      <c r="F60" s="437"/>
      <c r="G60" s="437"/>
      <c r="H60" s="437"/>
      <c r="I60" s="437"/>
      <c r="J60" s="438"/>
      <c r="K60" s="439"/>
      <c r="L60" s="440" t="str">
        <f t="shared" si="23"/>
        <v/>
      </c>
      <c r="M60" s="441" t="str">
        <f t="shared" si="23"/>
        <v/>
      </c>
      <c r="N60" s="440" t="str">
        <f t="shared" si="23"/>
        <v/>
      </c>
      <c r="O60" s="440" t="str">
        <f t="shared" si="23"/>
        <v/>
      </c>
      <c r="P60" s="440" t="str">
        <f t="shared" si="23"/>
        <v/>
      </c>
      <c r="Q60" s="440" t="str">
        <f t="shared" si="23"/>
        <v/>
      </c>
      <c r="R60" s="441" t="str">
        <f t="shared" si="23"/>
        <v/>
      </c>
      <c r="S60" s="442" t="str">
        <f t="shared" si="6"/>
        <v/>
      </c>
      <c r="T60" s="436"/>
      <c r="U60" s="437"/>
      <c r="V60" s="437"/>
      <c r="W60" s="437"/>
      <c r="X60" s="437"/>
      <c r="Y60" s="437"/>
      <c r="Z60" s="438"/>
      <c r="AA60" s="439"/>
      <c r="AB60" s="440" t="str">
        <f t="shared" si="21"/>
        <v/>
      </c>
      <c r="AC60" s="441" t="str">
        <f t="shared" si="21"/>
        <v/>
      </c>
      <c r="AD60" s="440" t="str">
        <f t="shared" si="21"/>
        <v/>
      </c>
      <c r="AE60" s="440" t="str">
        <f t="shared" si="21"/>
        <v/>
      </c>
      <c r="AF60" s="440" t="str">
        <f t="shared" si="21"/>
        <v/>
      </c>
      <c r="AG60" s="440" t="str">
        <f t="shared" si="21"/>
        <v/>
      </c>
      <c r="AH60" s="441" t="str">
        <f t="shared" si="21"/>
        <v/>
      </c>
      <c r="AI60" s="442" t="str">
        <f t="shared" si="7"/>
        <v/>
      </c>
      <c r="AJ60" s="436"/>
      <c r="AK60" s="437"/>
      <c r="AL60" s="437"/>
      <c r="AM60" s="437"/>
      <c r="AN60" s="437"/>
      <c r="AO60" s="437"/>
      <c r="AP60" s="437"/>
      <c r="AQ60" s="437"/>
      <c r="AR60" s="437"/>
      <c r="AS60" s="438"/>
      <c r="AT60" s="439"/>
      <c r="AU60" s="440" t="str">
        <f t="shared" si="22"/>
        <v/>
      </c>
      <c r="AV60" s="440" t="str">
        <f t="shared" si="22"/>
        <v/>
      </c>
      <c r="AW60" s="440" t="str">
        <f t="shared" si="22"/>
        <v/>
      </c>
      <c r="AX60" s="441" t="str">
        <f t="shared" si="22"/>
        <v/>
      </c>
      <c r="AY60" s="442" t="str">
        <f t="shared" si="8"/>
        <v/>
      </c>
      <c r="AZ60" s="20"/>
      <c r="BA60" s="443" t="str">
        <f t="shared" si="9"/>
        <v/>
      </c>
      <c r="BB60" s="444" t="str">
        <f t="shared" si="10"/>
        <v/>
      </c>
      <c r="BC60" s="445" t="str">
        <f t="shared" si="11"/>
        <v/>
      </c>
    </row>
    <row r="61" spans="1:55">
      <c r="A61" s="362">
        <v>56</v>
      </c>
      <c r="B61" s="27">
        <f>IF(情報!$C57="","",情報!$C57)</f>
        <v>210</v>
      </c>
      <c r="C61" s="383" t="str">
        <f t="shared" si="19"/>
        <v/>
      </c>
      <c r="D61" s="448"/>
      <c r="E61" s="449"/>
      <c r="F61" s="449"/>
      <c r="G61" s="449"/>
      <c r="H61" s="449"/>
      <c r="I61" s="449"/>
      <c r="J61" s="450"/>
      <c r="K61" s="451"/>
      <c r="L61" s="452" t="str">
        <f t="shared" si="23"/>
        <v/>
      </c>
      <c r="M61" s="453" t="str">
        <f t="shared" si="23"/>
        <v/>
      </c>
      <c r="N61" s="452" t="str">
        <f t="shared" si="23"/>
        <v/>
      </c>
      <c r="O61" s="452" t="str">
        <f t="shared" si="23"/>
        <v/>
      </c>
      <c r="P61" s="452" t="str">
        <f t="shared" si="23"/>
        <v/>
      </c>
      <c r="Q61" s="452" t="str">
        <f t="shared" si="23"/>
        <v/>
      </c>
      <c r="R61" s="453" t="str">
        <f t="shared" si="23"/>
        <v/>
      </c>
      <c r="S61" s="454" t="str">
        <f t="shared" si="6"/>
        <v/>
      </c>
      <c r="T61" s="448"/>
      <c r="U61" s="449"/>
      <c r="V61" s="449"/>
      <c r="W61" s="449"/>
      <c r="X61" s="449"/>
      <c r="Y61" s="449"/>
      <c r="Z61" s="450"/>
      <c r="AA61" s="451"/>
      <c r="AB61" s="452" t="str">
        <f t="shared" si="21"/>
        <v/>
      </c>
      <c r="AC61" s="453" t="str">
        <f t="shared" si="21"/>
        <v/>
      </c>
      <c r="AD61" s="452" t="str">
        <f t="shared" si="21"/>
        <v/>
      </c>
      <c r="AE61" s="452" t="str">
        <f t="shared" si="21"/>
        <v/>
      </c>
      <c r="AF61" s="452" t="str">
        <f t="shared" si="21"/>
        <v/>
      </c>
      <c r="AG61" s="452" t="str">
        <f t="shared" si="21"/>
        <v/>
      </c>
      <c r="AH61" s="453" t="str">
        <f t="shared" si="21"/>
        <v/>
      </c>
      <c r="AI61" s="454" t="str">
        <f t="shared" si="7"/>
        <v/>
      </c>
      <c r="AJ61" s="448"/>
      <c r="AK61" s="449"/>
      <c r="AL61" s="449"/>
      <c r="AM61" s="449"/>
      <c r="AN61" s="449"/>
      <c r="AO61" s="449"/>
      <c r="AP61" s="449"/>
      <c r="AQ61" s="449"/>
      <c r="AR61" s="449"/>
      <c r="AS61" s="450"/>
      <c r="AT61" s="451"/>
      <c r="AU61" s="452" t="str">
        <f t="shared" si="22"/>
        <v/>
      </c>
      <c r="AV61" s="452" t="str">
        <f t="shared" si="22"/>
        <v/>
      </c>
      <c r="AW61" s="452" t="str">
        <f t="shared" si="22"/>
        <v/>
      </c>
      <c r="AX61" s="453" t="str">
        <f t="shared" si="22"/>
        <v/>
      </c>
      <c r="AY61" s="454" t="str">
        <f t="shared" si="8"/>
        <v/>
      </c>
      <c r="AZ61" s="20"/>
      <c r="BA61" s="455" t="str">
        <f t="shared" si="9"/>
        <v/>
      </c>
      <c r="BB61" s="456" t="str">
        <f t="shared" si="10"/>
        <v/>
      </c>
      <c r="BC61" s="457" t="str">
        <f t="shared" si="11"/>
        <v/>
      </c>
    </row>
    <row r="62" spans="1:55">
      <c r="A62" s="362">
        <v>57</v>
      </c>
      <c r="B62" s="33">
        <f>IF(情報!$C58="","",情報!$C58)</f>
        <v>211</v>
      </c>
      <c r="C62" s="389" t="str">
        <f t="shared" si="19"/>
        <v/>
      </c>
      <c r="D62" s="460"/>
      <c r="E62" s="461"/>
      <c r="F62" s="461"/>
      <c r="G62" s="461"/>
      <c r="H62" s="461"/>
      <c r="I62" s="461"/>
      <c r="J62" s="462"/>
      <c r="K62" s="463"/>
      <c r="L62" s="464" t="str">
        <f t="shared" si="23"/>
        <v/>
      </c>
      <c r="M62" s="465" t="str">
        <f t="shared" si="23"/>
        <v/>
      </c>
      <c r="N62" s="464" t="str">
        <f t="shared" si="23"/>
        <v/>
      </c>
      <c r="O62" s="464" t="str">
        <f t="shared" si="23"/>
        <v/>
      </c>
      <c r="P62" s="464" t="str">
        <f t="shared" si="23"/>
        <v/>
      </c>
      <c r="Q62" s="464" t="str">
        <f t="shared" si="23"/>
        <v/>
      </c>
      <c r="R62" s="465" t="str">
        <f t="shared" si="23"/>
        <v/>
      </c>
      <c r="S62" s="466" t="str">
        <f t="shared" si="6"/>
        <v/>
      </c>
      <c r="T62" s="460"/>
      <c r="U62" s="461"/>
      <c r="V62" s="461"/>
      <c r="W62" s="461"/>
      <c r="X62" s="461"/>
      <c r="Y62" s="461"/>
      <c r="Z62" s="462"/>
      <c r="AA62" s="463"/>
      <c r="AB62" s="464" t="str">
        <f t="shared" si="21"/>
        <v/>
      </c>
      <c r="AC62" s="465" t="str">
        <f t="shared" si="21"/>
        <v/>
      </c>
      <c r="AD62" s="464" t="str">
        <f t="shared" si="21"/>
        <v/>
      </c>
      <c r="AE62" s="464" t="str">
        <f t="shared" si="21"/>
        <v/>
      </c>
      <c r="AF62" s="464" t="str">
        <f t="shared" si="21"/>
        <v/>
      </c>
      <c r="AG62" s="464" t="str">
        <f t="shared" si="21"/>
        <v/>
      </c>
      <c r="AH62" s="465" t="str">
        <f t="shared" si="21"/>
        <v/>
      </c>
      <c r="AI62" s="466" t="str">
        <f t="shared" si="7"/>
        <v/>
      </c>
      <c r="AJ62" s="460"/>
      <c r="AK62" s="461"/>
      <c r="AL62" s="461"/>
      <c r="AM62" s="461"/>
      <c r="AN62" s="461"/>
      <c r="AO62" s="461"/>
      <c r="AP62" s="461"/>
      <c r="AQ62" s="461"/>
      <c r="AR62" s="461"/>
      <c r="AS62" s="462"/>
      <c r="AT62" s="463"/>
      <c r="AU62" s="464" t="str">
        <f t="shared" si="22"/>
        <v/>
      </c>
      <c r="AV62" s="464" t="str">
        <f t="shared" si="22"/>
        <v/>
      </c>
      <c r="AW62" s="464" t="str">
        <f t="shared" si="22"/>
        <v/>
      </c>
      <c r="AX62" s="465" t="str">
        <f t="shared" si="22"/>
        <v/>
      </c>
      <c r="AY62" s="466" t="str">
        <f t="shared" si="8"/>
        <v/>
      </c>
      <c r="AZ62" s="20"/>
      <c r="BA62" s="467" t="str">
        <f t="shared" si="9"/>
        <v/>
      </c>
      <c r="BB62" s="468" t="str">
        <f t="shared" si="10"/>
        <v/>
      </c>
      <c r="BC62" s="469" t="str">
        <f t="shared" si="11"/>
        <v/>
      </c>
    </row>
    <row r="63" spans="1:55">
      <c r="A63" s="362">
        <v>58</v>
      </c>
      <c r="B63" s="21">
        <f>IF(情報!$C59="","",情報!$C59)</f>
        <v>212</v>
      </c>
      <c r="C63" s="377" t="str">
        <f t="shared" si="19"/>
        <v/>
      </c>
      <c r="D63" s="436"/>
      <c r="E63" s="437"/>
      <c r="F63" s="437"/>
      <c r="G63" s="437"/>
      <c r="H63" s="437"/>
      <c r="I63" s="437"/>
      <c r="J63" s="438"/>
      <c r="K63" s="439"/>
      <c r="L63" s="440" t="str">
        <f t="shared" si="23"/>
        <v/>
      </c>
      <c r="M63" s="441" t="str">
        <f t="shared" si="23"/>
        <v/>
      </c>
      <c r="N63" s="440" t="str">
        <f t="shared" si="23"/>
        <v/>
      </c>
      <c r="O63" s="440" t="str">
        <f t="shared" si="23"/>
        <v/>
      </c>
      <c r="P63" s="440" t="str">
        <f t="shared" si="23"/>
        <v/>
      </c>
      <c r="Q63" s="440" t="str">
        <f t="shared" si="23"/>
        <v/>
      </c>
      <c r="R63" s="441" t="str">
        <f t="shared" si="23"/>
        <v/>
      </c>
      <c r="S63" s="442" t="str">
        <f t="shared" si="6"/>
        <v/>
      </c>
      <c r="T63" s="436"/>
      <c r="U63" s="437"/>
      <c r="V63" s="437"/>
      <c r="W63" s="437"/>
      <c r="X63" s="437"/>
      <c r="Y63" s="437"/>
      <c r="Z63" s="438"/>
      <c r="AA63" s="439"/>
      <c r="AB63" s="440" t="str">
        <f t="shared" si="21"/>
        <v/>
      </c>
      <c r="AC63" s="441" t="str">
        <f t="shared" si="21"/>
        <v/>
      </c>
      <c r="AD63" s="440" t="str">
        <f t="shared" si="21"/>
        <v/>
      </c>
      <c r="AE63" s="440" t="str">
        <f t="shared" si="21"/>
        <v/>
      </c>
      <c r="AF63" s="440" t="str">
        <f t="shared" si="21"/>
        <v/>
      </c>
      <c r="AG63" s="440" t="str">
        <f t="shared" si="21"/>
        <v/>
      </c>
      <c r="AH63" s="441" t="str">
        <f t="shared" si="21"/>
        <v/>
      </c>
      <c r="AI63" s="442" t="str">
        <f t="shared" si="7"/>
        <v/>
      </c>
      <c r="AJ63" s="436"/>
      <c r="AK63" s="437"/>
      <c r="AL63" s="437"/>
      <c r="AM63" s="437"/>
      <c r="AN63" s="437"/>
      <c r="AO63" s="437"/>
      <c r="AP63" s="437"/>
      <c r="AQ63" s="437"/>
      <c r="AR63" s="437"/>
      <c r="AS63" s="438"/>
      <c r="AT63" s="439"/>
      <c r="AU63" s="440" t="str">
        <f t="shared" si="22"/>
        <v/>
      </c>
      <c r="AV63" s="440" t="str">
        <f t="shared" si="22"/>
        <v/>
      </c>
      <c r="AW63" s="440" t="str">
        <f t="shared" si="22"/>
        <v/>
      </c>
      <c r="AX63" s="441" t="str">
        <f t="shared" si="22"/>
        <v/>
      </c>
      <c r="AY63" s="442" t="str">
        <f t="shared" si="8"/>
        <v/>
      </c>
      <c r="AZ63" s="20"/>
      <c r="BA63" s="443" t="str">
        <f t="shared" si="9"/>
        <v/>
      </c>
      <c r="BB63" s="444" t="str">
        <f t="shared" si="10"/>
        <v/>
      </c>
      <c r="BC63" s="445" t="str">
        <f t="shared" si="11"/>
        <v/>
      </c>
    </row>
    <row r="64" spans="1:55">
      <c r="A64" s="362">
        <v>59</v>
      </c>
      <c r="B64" s="21">
        <f>IF(情報!$C60="","",情報!$C60)</f>
        <v>213</v>
      </c>
      <c r="C64" s="377" t="str">
        <f t="shared" si="19"/>
        <v/>
      </c>
      <c r="D64" s="436"/>
      <c r="E64" s="437"/>
      <c r="F64" s="437"/>
      <c r="G64" s="437"/>
      <c r="H64" s="437"/>
      <c r="I64" s="437"/>
      <c r="J64" s="438"/>
      <c r="K64" s="439"/>
      <c r="L64" s="440" t="str">
        <f t="shared" si="23"/>
        <v/>
      </c>
      <c r="M64" s="441" t="str">
        <f t="shared" si="23"/>
        <v/>
      </c>
      <c r="N64" s="440" t="str">
        <f t="shared" si="23"/>
        <v/>
      </c>
      <c r="O64" s="440" t="str">
        <f t="shared" si="23"/>
        <v/>
      </c>
      <c r="P64" s="440" t="str">
        <f t="shared" si="23"/>
        <v/>
      </c>
      <c r="Q64" s="440" t="str">
        <f t="shared" si="23"/>
        <v/>
      </c>
      <c r="R64" s="441" t="str">
        <f t="shared" si="23"/>
        <v/>
      </c>
      <c r="S64" s="442" t="str">
        <f t="shared" si="6"/>
        <v/>
      </c>
      <c r="T64" s="436"/>
      <c r="U64" s="437"/>
      <c r="V64" s="437"/>
      <c r="W64" s="437"/>
      <c r="X64" s="437"/>
      <c r="Y64" s="437"/>
      <c r="Z64" s="438"/>
      <c r="AA64" s="439"/>
      <c r="AB64" s="440" t="str">
        <f t="shared" si="21"/>
        <v/>
      </c>
      <c r="AC64" s="441" t="str">
        <f t="shared" si="21"/>
        <v/>
      </c>
      <c r="AD64" s="440" t="str">
        <f t="shared" si="21"/>
        <v/>
      </c>
      <c r="AE64" s="440" t="str">
        <f t="shared" si="21"/>
        <v/>
      </c>
      <c r="AF64" s="440" t="str">
        <f t="shared" si="21"/>
        <v/>
      </c>
      <c r="AG64" s="440" t="str">
        <f t="shared" si="21"/>
        <v/>
      </c>
      <c r="AH64" s="441" t="str">
        <f t="shared" si="21"/>
        <v/>
      </c>
      <c r="AI64" s="442" t="str">
        <f t="shared" si="7"/>
        <v/>
      </c>
      <c r="AJ64" s="436"/>
      <c r="AK64" s="437"/>
      <c r="AL64" s="437"/>
      <c r="AM64" s="437"/>
      <c r="AN64" s="437"/>
      <c r="AO64" s="437"/>
      <c r="AP64" s="437"/>
      <c r="AQ64" s="437"/>
      <c r="AR64" s="437"/>
      <c r="AS64" s="438"/>
      <c r="AT64" s="439"/>
      <c r="AU64" s="440" t="str">
        <f t="shared" si="22"/>
        <v/>
      </c>
      <c r="AV64" s="440" t="str">
        <f t="shared" si="22"/>
        <v/>
      </c>
      <c r="AW64" s="440" t="str">
        <f t="shared" si="22"/>
        <v/>
      </c>
      <c r="AX64" s="441" t="str">
        <f t="shared" si="22"/>
        <v/>
      </c>
      <c r="AY64" s="442" t="str">
        <f t="shared" si="8"/>
        <v/>
      </c>
      <c r="AZ64" s="20"/>
      <c r="BA64" s="443" t="str">
        <f t="shared" si="9"/>
        <v/>
      </c>
      <c r="BB64" s="444" t="str">
        <f t="shared" si="10"/>
        <v/>
      </c>
      <c r="BC64" s="445" t="str">
        <f t="shared" si="11"/>
        <v/>
      </c>
    </row>
    <row r="65" spans="1:55">
      <c r="A65" s="362">
        <v>60</v>
      </c>
      <c r="B65" s="21">
        <f>IF(情報!$C61="","",情報!$C61)</f>
        <v>214</v>
      </c>
      <c r="C65" s="377" t="str">
        <f t="shared" si="19"/>
        <v/>
      </c>
      <c r="D65" s="436"/>
      <c r="E65" s="437"/>
      <c r="F65" s="437"/>
      <c r="G65" s="437"/>
      <c r="H65" s="437"/>
      <c r="I65" s="437"/>
      <c r="J65" s="438"/>
      <c r="K65" s="439"/>
      <c r="L65" s="440" t="str">
        <f t="shared" si="23"/>
        <v/>
      </c>
      <c r="M65" s="441" t="str">
        <f t="shared" si="23"/>
        <v/>
      </c>
      <c r="N65" s="440" t="str">
        <f t="shared" si="23"/>
        <v/>
      </c>
      <c r="O65" s="440" t="str">
        <f t="shared" si="23"/>
        <v/>
      </c>
      <c r="P65" s="440" t="str">
        <f t="shared" si="23"/>
        <v/>
      </c>
      <c r="Q65" s="440" t="str">
        <f t="shared" si="23"/>
        <v/>
      </c>
      <c r="R65" s="441" t="str">
        <f t="shared" si="23"/>
        <v/>
      </c>
      <c r="S65" s="442" t="str">
        <f t="shared" si="6"/>
        <v/>
      </c>
      <c r="T65" s="436"/>
      <c r="U65" s="437"/>
      <c r="V65" s="437"/>
      <c r="W65" s="437"/>
      <c r="X65" s="437"/>
      <c r="Y65" s="437"/>
      <c r="Z65" s="438"/>
      <c r="AA65" s="439"/>
      <c r="AB65" s="440" t="str">
        <f t="shared" si="21"/>
        <v/>
      </c>
      <c r="AC65" s="441" t="str">
        <f t="shared" si="21"/>
        <v/>
      </c>
      <c r="AD65" s="440" t="str">
        <f t="shared" si="21"/>
        <v/>
      </c>
      <c r="AE65" s="440" t="str">
        <f t="shared" si="21"/>
        <v/>
      </c>
      <c r="AF65" s="440" t="str">
        <f t="shared" si="21"/>
        <v/>
      </c>
      <c r="AG65" s="440" t="str">
        <f t="shared" si="21"/>
        <v/>
      </c>
      <c r="AH65" s="441" t="str">
        <f t="shared" si="21"/>
        <v/>
      </c>
      <c r="AI65" s="442" t="str">
        <f t="shared" si="7"/>
        <v/>
      </c>
      <c r="AJ65" s="436"/>
      <c r="AK65" s="437"/>
      <c r="AL65" s="437"/>
      <c r="AM65" s="437"/>
      <c r="AN65" s="437"/>
      <c r="AO65" s="437"/>
      <c r="AP65" s="437"/>
      <c r="AQ65" s="437"/>
      <c r="AR65" s="437"/>
      <c r="AS65" s="438"/>
      <c r="AT65" s="439"/>
      <c r="AU65" s="440" t="str">
        <f t="shared" si="22"/>
        <v/>
      </c>
      <c r="AV65" s="440" t="str">
        <f t="shared" si="22"/>
        <v/>
      </c>
      <c r="AW65" s="440" t="str">
        <f t="shared" si="22"/>
        <v/>
      </c>
      <c r="AX65" s="441" t="str">
        <f t="shared" si="22"/>
        <v/>
      </c>
      <c r="AY65" s="442" t="str">
        <f t="shared" si="8"/>
        <v/>
      </c>
      <c r="AZ65" s="20"/>
      <c r="BA65" s="443" t="str">
        <f t="shared" si="9"/>
        <v/>
      </c>
      <c r="BB65" s="444" t="str">
        <f t="shared" si="10"/>
        <v/>
      </c>
      <c r="BC65" s="445" t="str">
        <f t="shared" si="11"/>
        <v/>
      </c>
    </row>
    <row r="66" spans="1:55">
      <c r="A66" s="362">
        <v>61</v>
      </c>
      <c r="B66" s="27">
        <f>IF(情報!$C62="","",情報!$C62)</f>
        <v>215</v>
      </c>
      <c r="C66" s="383" t="str">
        <f t="shared" si="19"/>
        <v/>
      </c>
      <c r="D66" s="448"/>
      <c r="E66" s="449"/>
      <c r="F66" s="449"/>
      <c r="G66" s="449"/>
      <c r="H66" s="449"/>
      <c r="I66" s="449"/>
      <c r="J66" s="450"/>
      <c r="K66" s="451"/>
      <c r="L66" s="452" t="str">
        <f t="shared" ref="L66:R75" si="24">IF(ISERROR(INDEX(テ全,$A66,L$2)),"",INDEX(テ全,$A66,L$2))</f>
        <v/>
      </c>
      <c r="M66" s="453" t="str">
        <f t="shared" si="24"/>
        <v/>
      </c>
      <c r="N66" s="452" t="str">
        <f t="shared" si="24"/>
        <v/>
      </c>
      <c r="O66" s="452" t="str">
        <f t="shared" si="24"/>
        <v/>
      </c>
      <c r="P66" s="452" t="str">
        <f t="shared" si="24"/>
        <v/>
      </c>
      <c r="Q66" s="452" t="str">
        <f t="shared" si="24"/>
        <v/>
      </c>
      <c r="R66" s="453" t="str">
        <f t="shared" si="24"/>
        <v/>
      </c>
      <c r="S66" s="454" t="str">
        <f t="shared" si="6"/>
        <v/>
      </c>
      <c r="T66" s="448"/>
      <c r="U66" s="449"/>
      <c r="V66" s="449"/>
      <c r="W66" s="449"/>
      <c r="X66" s="449"/>
      <c r="Y66" s="449"/>
      <c r="Z66" s="450"/>
      <c r="AA66" s="451"/>
      <c r="AB66" s="452" t="str">
        <f t="shared" si="21"/>
        <v/>
      </c>
      <c r="AC66" s="453" t="str">
        <f t="shared" si="21"/>
        <v/>
      </c>
      <c r="AD66" s="452" t="str">
        <f t="shared" si="21"/>
        <v/>
      </c>
      <c r="AE66" s="452" t="str">
        <f t="shared" si="21"/>
        <v/>
      </c>
      <c r="AF66" s="452" t="str">
        <f t="shared" si="21"/>
        <v/>
      </c>
      <c r="AG66" s="452" t="str">
        <f t="shared" si="21"/>
        <v/>
      </c>
      <c r="AH66" s="453" t="str">
        <f t="shared" si="21"/>
        <v/>
      </c>
      <c r="AI66" s="454" t="str">
        <f t="shared" si="7"/>
        <v/>
      </c>
      <c r="AJ66" s="448"/>
      <c r="AK66" s="449"/>
      <c r="AL66" s="449"/>
      <c r="AM66" s="449"/>
      <c r="AN66" s="449"/>
      <c r="AO66" s="449"/>
      <c r="AP66" s="449"/>
      <c r="AQ66" s="449"/>
      <c r="AR66" s="449"/>
      <c r="AS66" s="450"/>
      <c r="AT66" s="451"/>
      <c r="AU66" s="452" t="str">
        <f t="shared" si="22"/>
        <v/>
      </c>
      <c r="AV66" s="452" t="str">
        <f t="shared" si="22"/>
        <v/>
      </c>
      <c r="AW66" s="452" t="str">
        <f t="shared" si="22"/>
        <v/>
      </c>
      <c r="AX66" s="453" t="str">
        <f t="shared" si="22"/>
        <v/>
      </c>
      <c r="AY66" s="454" t="str">
        <f t="shared" si="8"/>
        <v/>
      </c>
      <c r="AZ66" s="20"/>
      <c r="BA66" s="455" t="str">
        <f t="shared" si="9"/>
        <v/>
      </c>
      <c r="BB66" s="456" t="str">
        <f t="shared" si="10"/>
        <v/>
      </c>
      <c r="BC66" s="457" t="str">
        <f t="shared" si="11"/>
        <v/>
      </c>
    </row>
    <row r="67" spans="1:55">
      <c r="A67" s="362">
        <v>62</v>
      </c>
      <c r="B67" s="33">
        <f>IF(情報!$C63="","",情報!$C63)</f>
        <v>216</v>
      </c>
      <c r="C67" s="389" t="str">
        <f t="shared" si="19"/>
        <v/>
      </c>
      <c r="D67" s="460"/>
      <c r="E67" s="461"/>
      <c r="F67" s="461"/>
      <c r="G67" s="461"/>
      <c r="H67" s="461"/>
      <c r="I67" s="461"/>
      <c r="J67" s="462"/>
      <c r="K67" s="463"/>
      <c r="L67" s="464" t="str">
        <f t="shared" si="24"/>
        <v/>
      </c>
      <c r="M67" s="465" t="str">
        <f t="shared" si="24"/>
        <v/>
      </c>
      <c r="N67" s="464" t="str">
        <f t="shared" si="24"/>
        <v/>
      </c>
      <c r="O67" s="464" t="str">
        <f t="shared" si="24"/>
        <v/>
      </c>
      <c r="P67" s="464" t="str">
        <f t="shared" si="24"/>
        <v/>
      </c>
      <c r="Q67" s="464" t="str">
        <f t="shared" si="24"/>
        <v/>
      </c>
      <c r="R67" s="465" t="str">
        <f t="shared" si="24"/>
        <v/>
      </c>
      <c r="S67" s="466" t="str">
        <f t="shared" si="6"/>
        <v/>
      </c>
      <c r="T67" s="460"/>
      <c r="U67" s="461"/>
      <c r="V67" s="461"/>
      <c r="W67" s="461"/>
      <c r="X67" s="461"/>
      <c r="Y67" s="461"/>
      <c r="Z67" s="462"/>
      <c r="AA67" s="463"/>
      <c r="AB67" s="464" t="str">
        <f t="shared" si="21"/>
        <v/>
      </c>
      <c r="AC67" s="465" t="str">
        <f t="shared" si="21"/>
        <v/>
      </c>
      <c r="AD67" s="464" t="str">
        <f t="shared" si="21"/>
        <v/>
      </c>
      <c r="AE67" s="464" t="str">
        <f t="shared" si="21"/>
        <v/>
      </c>
      <c r="AF67" s="464" t="str">
        <f t="shared" si="21"/>
        <v/>
      </c>
      <c r="AG67" s="464" t="str">
        <f t="shared" si="21"/>
        <v/>
      </c>
      <c r="AH67" s="465" t="str">
        <f t="shared" si="21"/>
        <v/>
      </c>
      <c r="AI67" s="466" t="str">
        <f t="shared" si="7"/>
        <v/>
      </c>
      <c r="AJ67" s="460"/>
      <c r="AK67" s="461"/>
      <c r="AL67" s="461"/>
      <c r="AM67" s="461"/>
      <c r="AN67" s="461"/>
      <c r="AO67" s="461"/>
      <c r="AP67" s="461"/>
      <c r="AQ67" s="461"/>
      <c r="AR67" s="461"/>
      <c r="AS67" s="462"/>
      <c r="AT67" s="463"/>
      <c r="AU67" s="464" t="str">
        <f t="shared" si="22"/>
        <v/>
      </c>
      <c r="AV67" s="464" t="str">
        <f t="shared" si="22"/>
        <v/>
      </c>
      <c r="AW67" s="464" t="str">
        <f t="shared" si="22"/>
        <v/>
      </c>
      <c r="AX67" s="465" t="str">
        <f t="shared" si="22"/>
        <v/>
      </c>
      <c r="AY67" s="466" t="str">
        <f t="shared" si="8"/>
        <v/>
      </c>
      <c r="AZ67" s="20"/>
      <c r="BA67" s="467" t="str">
        <f t="shared" si="9"/>
        <v/>
      </c>
      <c r="BB67" s="468" t="str">
        <f t="shared" si="10"/>
        <v/>
      </c>
      <c r="BC67" s="469" t="str">
        <f t="shared" si="11"/>
        <v/>
      </c>
    </row>
    <row r="68" spans="1:55">
      <c r="A68" s="362">
        <v>63</v>
      </c>
      <c r="B68" s="21">
        <f>IF(情報!$C64="","",情報!$C64)</f>
        <v>217</v>
      </c>
      <c r="C68" s="377" t="str">
        <f t="shared" si="19"/>
        <v/>
      </c>
      <c r="D68" s="436"/>
      <c r="E68" s="437"/>
      <c r="F68" s="437"/>
      <c r="G68" s="437"/>
      <c r="H68" s="437"/>
      <c r="I68" s="437"/>
      <c r="J68" s="438"/>
      <c r="K68" s="439"/>
      <c r="L68" s="440" t="str">
        <f t="shared" si="24"/>
        <v/>
      </c>
      <c r="M68" s="441" t="str">
        <f t="shared" si="24"/>
        <v/>
      </c>
      <c r="N68" s="440" t="str">
        <f t="shared" si="24"/>
        <v/>
      </c>
      <c r="O68" s="440" t="str">
        <f t="shared" si="24"/>
        <v/>
      </c>
      <c r="P68" s="440" t="str">
        <f t="shared" si="24"/>
        <v/>
      </c>
      <c r="Q68" s="440" t="str">
        <f t="shared" si="24"/>
        <v/>
      </c>
      <c r="R68" s="441" t="str">
        <f t="shared" si="24"/>
        <v/>
      </c>
      <c r="S68" s="442" t="str">
        <f t="shared" si="6"/>
        <v/>
      </c>
      <c r="T68" s="436"/>
      <c r="U68" s="437"/>
      <c r="V68" s="437"/>
      <c r="W68" s="437"/>
      <c r="X68" s="437"/>
      <c r="Y68" s="437"/>
      <c r="Z68" s="438"/>
      <c r="AA68" s="439"/>
      <c r="AB68" s="440" t="str">
        <f t="shared" si="21"/>
        <v/>
      </c>
      <c r="AC68" s="441" t="str">
        <f t="shared" si="21"/>
        <v/>
      </c>
      <c r="AD68" s="440" t="str">
        <f t="shared" si="21"/>
        <v/>
      </c>
      <c r="AE68" s="440" t="str">
        <f t="shared" si="21"/>
        <v/>
      </c>
      <c r="AF68" s="440" t="str">
        <f t="shared" si="21"/>
        <v/>
      </c>
      <c r="AG68" s="440" t="str">
        <f t="shared" si="21"/>
        <v/>
      </c>
      <c r="AH68" s="441" t="str">
        <f t="shared" si="21"/>
        <v/>
      </c>
      <c r="AI68" s="442" t="str">
        <f t="shared" si="7"/>
        <v/>
      </c>
      <c r="AJ68" s="436"/>
      <c r="AK68" s="437"/>
      <c r="AL68" s="437"/>
      <c r="AM68" s="437"/>
      <c r="AN68" s="437"/>
      <c r="AO68" s="437"/>
      <c r="AP68" s="437"/>
      <c r="AQ68" s="437"/>
      <c r="AR68" s="437"/>
      <c r="AS68" s="438"/>
      <c r="AT68" s="439"/>
      <c r="AU68" s="440" t="str">
        <f t="shared" si="22"/>
        <v/>
      </c>
      <c r="AV68" s="440" t="str">
        <f t="shared" si="22"/>
        <v/>
      </c>
      <c r="AW68" s="440" t="str">
        <f t="shared" si="22"/>
        <v/>
      </c>
      <c r="AX68" s="441" t="str">
        <f t="shared" si="22"/>
        <v/>
      </c>
      <c r="AY68" s="442" t="str">
        <f t="shared" si="8"/>
        <v/>
      </c>
      <c r="AZ68" s="20"/>
      <c r="BA68" s="443" t="str">
        <f t="shared" si="9"/>
        <v/>
      </c>
      <c r="BB68" s="444" t="str">
        <f t="shared" si="10"/>
        <v/>
      </c>
      <c r="BC68" s="445" t="str">
        <f t="shared" si="11"/>
        <v/>
      </c>
    </row>
    <row r="69" spans="1:55">
      <c r="A69" s="362">
        <v>64</v>
      </c>
      <c r="B69" s="21">
        <f>IF(情報!$C65="","",情報!$C65)</f>
        <v>218</v>
      </c>
      <c r="C69" s="377" t="str">
        <f t="shared" si="19"/>
        <v/>
      </c>
      <c r="D69" s="436"/>
      <c r="E69" s="437"/>
      <c r="F69" s="437"/>
      <c r="G69" s="437"/>
      <c r="H69" s="437"/>
      <c r="I69" s="437"/>
      <c r="J69" s="438"/>
      <c r="K69" s="439"/>
      <c r="L69" s="440" t="str">
        <f t="shared" si="24"/>
        <v/>
      </c>
      <c r="M69" s="441" t="str">
        <f t="shared" si="24"/>
        <v/>
      </c>
      <c r="N69" s="440" t="str">
        <f t="shared" si="24"/>
        <v/>
      </c>
      <c r="O69" s="440" t="str">
        <f t="shared" si="24"/>
        <v/>
      </c>
      <c r="P69" s="440" t="str">
        <f t="shared" si="24"/>
        <v/>
      </c>
      <c r="Q69" s="440" t="str">
        <f t="shared" si="24"/>
        <v/>
      </c>
      <c r="R69" s="441" t="str">
        <f t="shared" si="24"/>
        <v/>
      </c>
      <c r="S69" s="442" t="str">
        <f t="shared" si="6"/>
        <v/>
      </c>
      <c r="T69" s="436"/>
      <c r="U69" s="437"/>
      <c r="V69" s="437"/>
      <c r="W69" s="437"/>
      <c r="X69" s="437"/>
      <c r="Y69" s="437"/>
      <c r="Z69" s="438"/>
      <c r="AA69" s="439"/>
      <c r="AB69" s="440" t="str">
        <f t="shared" si="21"/>
        <v/>
      </c>
      <c r="AC69" s="441" t="str">
        <f t="shared" si="21"/>
        <v/>
      </c>
      <c r="AD69" s="440" t="str">
        <f t="shared" si="21"/>
        <v/>
      </c>
      <c r="AE69" s="440" t="str">
        <f t="shared" si="21"/>
        <v/>
      </c>
      <c r="AF69" s="440" t="str">
        <f t="shared" si="21"/>
        <v/>
      </c>
      <c r="AG69" s="440" t="str">
        <f t="shared" si="21"/>
        <v/>
      </c>
      <c r="AH69" s="441" t="str">
        <f t="shared" si="21"/>
        <v/>
      </c>
      <c r="AI69" s="442" t="str">
        <f t="shared" si="7"/>
        <v/>
      </c>
      <c r="AJ69" s="436"/>
      <c r="AK69" s="437"/>
      <c r="AL69" s="437"/>
      <c r="AM69" s="437"/>
      <c r="AN69" s="437"/>
      <c r="AO69" s="437"/>
      <c r="AP69" s="437"/>
      <c r="AQ69" s="437"/>
      <c r="AR69" s="437"/>
      <c r="AS69" s="438"/>
      <c r="AT69" s="439"/>
      <c r="AU69" s="440" t="str">
        <f t="shared" si="22"/>
        <v/>
      </c>
      <c r="AV69" s="440" t="str">
        <f t="shared" si="22"/>
        <v/>
      </c>
      <c r="AW69" s="440" t="str">
        <f t="shared" si="22"/>
        <v/>
      </c>
      <c r="AX69" s="441" t="str">
        <f t="shared" si="22"/>
        <v/>
      </c>
      <c r="AY69" s="442" t="str">
        <f t="shared" si="8"/>
        <v/>
      </c>
      <c r="AZ69" s="20"/>
      <c r="BA69" s="443" t="str">
        <f t="shared" si="9"/>
        <v/>
      </c>
      <c r="BB69" s="444" t="str">
        <f t="shared" si="10"/>
        <v/>
      </c>
      <c r="BC69" s="445" t="str">
        <f t="shared" si="11"/>
        <v/>
      </c>
    </row>
    <row r="70" spans="1:55">
      <c r="A70" s="362">
        <v>65</v>
      </c>
      <c r="B70" s="21">
        <f>IF(情報!$C66="","",情報!$C66)</f>
        <v>219</v>
      </c>
      <c r="C70" s="377" t="str">
        <f t="shared" si="19"/>
        <v/>
      </c>
      <c r="D70" s="436"/>
      <c r="E70" s="437"/>
      <c r="F70" s="437"/>
      <c r="G70" s="437"/>
      <c r="H70" s="437"/>
      <c r="I70" s="437"/>
      <c r="J70" s="438"/>
      <c r="K70" s="439"/>
      <c r="L70" s="440" t="str">
        <f t="shared" si="24"/>
        <v/>
      </c>
      <c r="M70" s="441" t="str">
        <f t="shared" si="24"/>
        <v/>
      </c>
      <c r="N70" s="440" t="str">
        <f t="shared" si="24"/>
        <v/>
      </c>
      <c r="O70" s="440" t="str">
        <f t="shared" si="24"/>
        <v/>
      </c>
      <c r="P70" s="440" t="str">
        <f t="shared" si="24"/>
        <v/>
      </c>
      <c r="Q70" s="440" t="str">
        <f t="shared" si="24"/>
        <v/>
      </c>
      <c r="R70" s="441" t="str">
        <f t="shared" si="24"/>
        <v/>
      </c>
      <c r="S70" s="442" t="str">
        <f t="shared" si="6"/>
        <v/>
      </c>
      <c r="T70" s="436"/>
      <c r="U70" s="437"/>
      <c r="V70" s="437"/>
      <c r="W70" s="437"/>
      <c r="X70" s="437"/>
      <c r="Y70" s="437"/>
      <c r="Z70" s="438"/>
      <c r="AA70" s="439"/>
      <c r="AB70" s="440" t="str">
        <f t="shared" ref="AB70:AH85" si="25">IF(ISERROR(INDEX(テ全,$A70,AB$2)),"",INDEX(テ全,$A70,AB$2))</f>
        <v/>
      </c>
      <c r="AC70" s="441" t="str">
        <f t="shared" si="25"/>
        <v/>
      </c>
      <c r="AD70" s="440" t="str">
        <f t="shared" si="25"/>
        <v/>
      </c>
      <c r="AE70" s="440" t="str">
        <f t="shared" si="25"/>
        <v/>
      </c>
      <c r="AF70" s="440" t="str">
        <f t="shared" si="25"/>
        <v/>
      </c>
      <c r="AG70" s="440" t="str">
        <f t="shared" si="25"/>
        <v/>
      </c>
      <c r="AH70" s="441" t="str">
        <f t="shared" si="25"/>
        <v/>
      </c>
      <c r="AI70" s="442" t="str">
        <f t="shared" si="7"/>
        <v/>
      </c>
      <c r="AJ70" s="436"/>
      <c r="AK70" s="437"/>
      <c r="AL70" s="437"/>
      <c r="AM70" s="437"/>
      <c r="AN70" s="437"/>
      <c r="AO70" s="437"/>
      <c r="AP70" s="437"/>
      <c r="AQ70" s="437"/>
      <c r="AR70" s="437"/>
      <c r="AS70" s="438"/>
      <c r="AT70" s="439"/>
      <c r="AU70" s="440" t="str">
        <f t="shared" ref="AU70:AX85" si="26">IF(ISERROR(INDEX(テ全,$A70,AU$2)),"",INDEX(テ全,$A70,AU$2))</f>
        <v/>
      </c>
      <c r="AV70" s="440" t="str">
        <f t="shared" si="26"/>
        <v/>
      </c>
      <c r="AW70" s="440" t="str">
        <f t="shared" si="26"/>
        <v/>
      </c>
      <c r="AX70" s="441" t="str">
        <f t="shared" si="26"/>
        <v/>
      </c>
      <c r="AY70" s="442" t="str">
        <f t="shared" si="8"/>
        <v/>
      </c>
      <c r="AZ70" s="20"/>
      <c r="BA70" s="443" t="str">
        <f t="shared" si="9"/>
        <v/>
      </c>
      <c r="BB70" s="444" t="str">
        <f t="shared" si="10"/>
        <v/>
      </c>
      <c r="BC70" s="445" t="str">
        <f t="shared" si="11"/>
        <v/>
      </c>
    </row>
    <row r="71" spans="1:55">
      <c r="A71" s="362">
        <v>66</v>
      </c>
      <c r="B71" s="27">
        <f>IF(情報!$C67="","",情報!$C67)</f>
        <v>220</v>
      </c>
      <c r="C71" s="383" t="str">
        <f t="shared" ref="C71:C102" si="27">IF(ISERROR(VLOOKUP($B71,名列,2,FALSE)&amp;""),"",VLOOKUP($B71,名列,2,FALSE)&amp;"")</f>
        <v/>
      </c>
      <c r="D71" s="448"/>
      <c r="E71" s="449"/>
      <c r="F71" s="449"/>
      <c r="G71" s="449"/>
      <c r="H71" s="449"/>
      <c r="I71" s="449"/>
      <c r="J71" s="450"/>
      <c r="K71" s="451"/>
      <c r="L71" s="452" t="str">
        <f t="shared" si="24"/>
        <v/>
      </c>
      <c r="M71" s="453" t="str">
        <f t="shared" si="24"/>
        <v/>
      </c>
      <c r="N71" s="452" t="str">
        <f t="shared" si="24"/>
        <v/>
      </c>
      <c r="O71" s="452" t="str">
        <f t="shared" si="24"/>
        <v/>
      </c>
      <c r="P71" s="452" t="str">
        <f t="shared" si="24"/>
        <v/>
      </c>
      <c r="Q71" s="452" t="str">
        <f t="shared" si="24"/>
        <v/>
      </c>
      <c r="R71" s="453" t="str">
        <f t="shared" si="24"/>
        <v/>
      </c>
      <c r="S71" s="454" t="str">
        <f t="shared" ref="S71:S134" si="28">IF(COUNT(D71:R71)=0,"",SUM(D71:R71))</f>
        <v/>
      </c>
      <c r="T71" s="448"/>
      <c r="U71" s="449"/>
      <c r="V71" s="449"/>
      <c r="W71" s="449"/>
      <c r="X71" s="449"/>
      <c r="Y71" s="449"/>
      <c r="Z71" s="450"/>
      <c r="AA71" s="451"/>
      <c r="AB71" s="452" t="str">
        <f t="shared" si="25"/>
        <v/>
      </c>
      <c r="AC71" s="453" t="str">
        <f t="shared" si="25"/>
        <v/>
      </c>
      <c r="AD71" s="452" t="str">
        <f t="shared" si="25"/>
        <v/>
      </c>
      <c r="AE71" s="452" t="str">
        <f t="shared" si="25"/>
        <v/>
      </c>
      <c r="AF71" s="452" t="str">
        <f t="shared" si="25"/>
        <v/>
      </c>
      <c r="AG71" s="452" t="str">
        <f t="shared" si="25"/>
        <v/>
      </c>
      <c r="AH71" s="453" t="str">
        <f t="shared" si="25"/>
        <v/>
      </c>
      <c r="AI71" s="454" t="str">
        <f t="shared" ref="AI71:AI134" si="29">IF(COUNT(T71:AH71)=0,"",SUM(T71:AH71))</f>
        <v/>
      </c>
      <c r="AJ71" s="448"/>
      <c r="AK71" s="449"/>
      <c r="AL71" s="449"/>
      <c r="AM71" s="449"/>
      <c r="AN71" s="449"/>
      <c r="AO71" s="449"/>
      <c r="AP71" s="449"/>
      <c r="AQ71" s="449"/>
      <c r="AR71" s="449"/>
      <c r="AS71" s="450"/>
      <c r="AT71" s="451"/>
      <c r="AU71" s="452" t="str">
        <f t="shared" si="26"/>
        <v/>
      </c>
      <c r="AV71" s="452" t="str">
        <f t="shared" si="26"/>
        <v/>
      </c>
      <c r="AW71" s="452" t="str">
        <f t="shared" si="26"/>
        <v/>
      </c>
      <c r="AX71" s="453" t="str">
        <f t="shared" si="26"/>
        <v/>
      </c>
      <c r="AY71" s="454" t="str">
        <f t="shared" ref="AY71:AY134" si="30">IF(COUNT(AJ71:AX71)=0,"",SUM(AJ71:AX71))</f>
        <v/>
      </c>
      <c r="AZ71" s="20"/>
      <c r="BA71" s="455" t="str">
        <f t="shared" si="9"/>
        <v/>
      </c>
      <c r="BB71" s="456" t="str">
        <f t="shared" si="10"/>
        <v/>
      </c>
      <c r="BC71" s="457" t="str">
        <f t="shared" si="11"/>
        <v/>
      </c>
    </row>
    <row r="72" spans="1:55">
      <c r="A72" s="362">
        <v>67</v>
      </c>
      <c r="B72" s="33">
        <f>IF(情報!$C68="","",情報!$C68)</f>
        <v>221</v>
      </c>
      <c r="C72" s="389" t="str">
        <f t="shared" si="27"/>
        <v/>
      </c>
      <c r="D72" s="460"/>
      <c r="E72" s="461"/>
      <c r="F72" s="461"/>
      <c r="G72" s="461"/>
      <c r="H72" s="461"/>
      <c r="I72" s="461"/>
      <c r="J72" s="462"/>
      <c r="K72" s="463"/>
      <c r="L72" s="464" t="str">
        <f t="shared" si="24"/>
        <v/>
      </c>
      <c r="M72" s="465" t="str">
        <f t="shared" si="24"/>
        <v/>
      </c>
      <c r="N72" s="464" t="str">
        <f t="shared" si="24"/>
        <v/>
      </c>
      <c r="O72" s="464" t="str">
        <f t="shared" si="24"/>
        <v/>
      </c>
      <c r="P72" s="464" t="str">
        <f t="shared" si="24"/>
        <v/>
      </c>
      <c r="Q72" s="464" t="str">
        <f t="shared" si="24"/>
        <v/>
      </c>
      <c r="R72" s="465" t="str">
        <f t="shared" si="24"/>
        <v/>
      </c>
      <c r="S72" s="466" t="str">
        <f t="shared" si="28"/>
        <v/>
      </c>
      <c r="T72" s="460"/>
      <c r="U72" s="461"/>
      <c r="V72" s="461"/>
      <c r="W72" s="461"/>
      <c r="X72" s="461"/>
      <c r="Y72" s="461"/>
      <c r="Z72" s="462"/>
      <c r="AA72" s="463"/>
      <c r="AB72" s="464" t="str">
        <f t="shared" si="25"/>
        <v/>
      </c>
      <c r="AC72" s="465" t="str">
        <f t="shared" si="25"/>
        <v/>
      </c>
      <c r="AD72" s="464" t="str">
        <f t="shared" si="25"/>
        <v/>
      </c>
      <c r="AE72" s="464" t="str">
        <f t="shared" si="25"/>
        <v/>
      </c>
      <c r="AF72" s="464" t="str">
        <f t="shared" si="25"/>
        <v/>
      </c>
      <c r="AG72" s="464" t="str">
        <f t="shared" si="25"/>
        <v/>
      </c>
      <c r="AH72" s="465" t="str">
        <f t="shared" si="25"/>
        <v/>
      </c>
      <c r="AI72" s="466" t="str">
        <f t="shared" si="29"/>
        <v/>
      </c>
      <c r="AJ72" s="460"/>
      <c r="AK72" s="461"/>
      <c r="AL72" s="461"/>
      <c r="AM72" s="461"/>
      <c r="AN72" s="461"/>
      <c r="AO72" s="461"/>
      <c r="AP72" s="461"/>
      <c r="AQ72" s="461"/>
      <c r="AR72" s="461"/>
      <c r="AS72" s="462"/>
      <c r="AT72" s="463"/>
      <c r="AU72" s="464" t="str">
        <f t="shared" si="26"/>
        <v/>
      </c>
      <c r="AV72" s="464" t="str">
        <f t="shared" si="26"/>
        <v/>
      </c>
      <c r="AW72" s="464" t="str">
        <f t="shared" si="26"/>
        <v/>
      </c>
      <c r="AX72" s="465" t="str">
        <f t="shared" si="26"/>
        <v/>
      </c>
      <c r="AY72" s="466" t="str">
        <f t="shared" si="30"/>
        <v/>
      </c>
      <c r="AZ72" s="20"/>
      <c r="BA72" s="467" t="str">
        <f t="shared" ref="BA72:BA135" si="31">IF($C72="","",IF(ISERROR(S72/S$6*100),0,(S72/S$6*100)))</f>
        <v/>
      </c>
      <c r="BB72" s="468" t="str">
        <f t="shared" ref="BB72:BB135" si="32">IF($C72="","",IF(ISERROR(AI72/AI$6*100),0,(AI72/AI$6*100)))</f>
        <v/>
      </c>
      <c r="BC72" s="469" t="str">
        <f t="shared" ref="BC72:BC135" si="33">IF($C72="","",IF(ISERROR(AY72/AY$6*100),0,(AY72/AY$6*100)))</f>
        <v/>
      </c>
    </row>
    <row r="73" spans="1:55">
      <c r="A73" s="362">
        <v>68</v>
      </c>
      <c r="B73" s="21">
        <f>IF(情報!$C69="","",情報!$C69)</f>
        <v>222</v>
      </c>
      <c r="C73" s="377" t="str">
        <f t="shared" si="27"/>
        <v/>
      </c>
      <c r="D73" s="436"/>
      <c r="E73" s="437"/>
      <c r="F73" s="437"/>
      <c r="G73" s="437"/>
      <c r="H73" s="437"/>
      <c r="I73" s="437"/>
      <c r="J73" s="438"/>
      <c r="K73" s="439"/>
      <c r="L73" s="440" t="str">
        <f t="shared" si="24"/>
        <v/>
      </c>
      <c r="M73" s="441" t="str">
        <f t="shared" si="24"/>
        <v/>
      </c>
      <c r="N73" s="440" t="str">
        <f t="shared" si="24"/>
        <v/>
      </c>
      <c r="O73" s="440" t="str">
        <f t="shared" si="24"/>
        <v/>
      </c>
      <c r="P73" s="440" t="str">
        <f t="shared" si="24"/>
        <v/>
      </c>
      <c r="Q73" s="440" t="str">
        <f t="shared" si="24"/>
        <v/>
      </c>
      <c r="R73" s="441" t="str">
        <f t="shared" si="24"/>
        <v/>
      </c>
      <c r="S73" s="442" t="str">
        <f t="shared" si="28"/>
        <v/>
      </c>
      <c r="T73" s="436"/>
      <c r="U73" s="437"/>
      <c r="V73" s="437"/>
      <c r="W73" s="437"/>
      <c r="X73" s="437"/>
      <c r="Y73" s="437"/>
      <c r="Z73" s="438"/>
      <c r="AA73" s="439"/>
      <c r="AB73" s="440" t="str">
        <f t="shared" si="25"/>
        <v/>
      </c>
      <c r="AC73" s="441" t="str">
        <f t="shared" si="25"/>
        <v/>
      </c>
      <c r="AD73" s="440" t="str">
        <f t="shared" si="25"/>
        <v/>
      </c>
      <c r="AE73" s="440" t="str">
        <f t="shared" si="25"/>
        <v/>
      </c>
      <c r="AF73" s="440" t="str">
        <f t="shared" si="25"/>
        <v/>
      </c>
      <c r="AG73" s="440" t="str">
        <f t="shared" si="25"/>
        <v/>
      </c>
      <c r="AH73" s="441" t="str">
        <f t="shared" si="25"/>
        <v/>
      </c>
      <c r="AI73" s="442" t="str">
        <f t="shared" si="29"/>
        <v/>
      </c>
      <c r="AJ73" s="436"/>
      <c r="AK73" s="437"/>
      <c r="AL73" s="437"/>
      <c r="AM73" s="437"/>
      <c r="AN73" s="437"/>
      <c r="AO73" s="437"/>
      <c r="AP73" s="437"/>
      <c r="AQ73" s="437"/>
      <c r="AR73" s="437"/>
      <c r="AS73" s="438"/>
      <c r="AT73" s="439"/>
      <c r="AU73" s="440" t="str">
        <f t="shared" si="26"/>
        <v/>
      </c>
      <c r="AV73" s="440" t="str">
        <f t="shared" si="26"/>
        <v/>
      </c>
      <c r="AW73" s="440" t="str">
        <f t="shared" si="26"/>
        <v/>
      </c>
      <c r="AX73" s="441" t="str">
        <f t="shared" si="26"/>
        <v/>
      </c>
      <c r="AY73" s="442" t="str">
        <f t="shared" si="30"/>
        <v/>
      </c>
      <c r="AZ73" s="20"/>
      <c r="BA73" s="443" t="str">
        <f t="shared" si="31"/>
        <v/>
      </c>
      <c r="BB73" s="444" t="str">
        <f t="shared" si="32"/>
        <v/>
      </c>
      <c r="BC73" s="445" t="str">
        <f t="shared" si="33"/>
        <v/>
      </c>
    </row>
    <row r="74" spans="1:55">
      <c r="A74" s="362">
        <v>69</v>
      </c>
      <c r="B74" s="21">
        <f>IF(情報!$C70="","",情報!$C70)</f>
        <v>223</v>
      </c>
      <c r="C74" s="377" t="str">
        <f t="shared" si="27"/>
        <v/>
      </c>
      <c r="D74" s="436"/>
      <c r="E74" s="437"/>
      <c r="F74" s="437"/>
      <c r="G74" s="437"/>
      <c r="H74" s="437"/>
      <c r="I74" s="437"/>
      <c r="J74" s="438"/>
      <c r="K74" s="439"/>
      <c r="L74" s="440" t="str">
        <f t="shared" si="24"/>
        <v/>
      </c>
      <c r="M74" s="441" t="str">
        <f t="shared" si="24"/>
        <v/>
      </c>
      <c r="N74" s="440" t="str">
        <f t="shared" si="24"/>
        <v/>
      </c>
      <c r="O74" s="440" t="str">
        <f t="shared" si="24"/>
        <v/>
      </c>
      <c r="P74" s="440" t="str">
        <f t="shared" si="24"/>
        <v/>
      </c>
      <c r="Q74" s="440" t="str">
        <f t="shared" si="24"/>
        <v/>
      </c>
      <c r="R74" s="441" t="str">
        <f t="shared" si="24"/>
        <v/>
      </c>
      <c r="S74" s="442" t="str">
        <f t="shared" si="28"/>
        <v/>
      </c>
      <c r="T74" s="436"/>
      <c r="U74" s="437"/>
      <c r="V74" s="437"/>
      <c r="W74" s="437"/>
      <c r="X74" s="437"/>
      <c r="Y74" s="437"/>
      <c r="Z74" s="438"/>
      <c r="AA74" s="439"/>
      <c r="AB74" s="440" t="str">
        <f t="shared" si="25"/>
        <v/>
      </c>
      <c r="AC74" s="441" t="str">
        <f t="shared" si="25"/>
        <v/>
      </c>
      <c r="AD74" s="440" t="str">
        <f t="shared" si="25"/>
        <v/>
      </c>
      <c r="AE74" s="440" t="str">
        <f t="shared" si="25"/>
        <v/>
      </c>
      <c r="AF74" s="440" t="str">
        <f t="shared" si="25"/>
        <v/>
      </c>
      <c r="AG74" s="440" t="str">
        <f t="shared" si="25"/>
        <v/>
      </c>
      <c r="AH74" s="441" t="str">
        <f t="shared" si="25"/>
        <v/>
      </c>
      <c r="AI74" s="442" t="str">
        <f t="shared" si="29"/>
        <v/>
      </c>
      <c r="AJ74" s="436"/>
      <c r="AK74" s="437"/>
      <c r="AL74" s="437"/>
      <c r="AM74" s="437"/>
      <c r="AN74" s="437"/>
      <c r="AO74" s="437"/>
      <c r="AP74" s="437"/>
      <c r="AQ74" s="437"/>
      <c r="AR74" s="437"/>
      <c r="AS74" s="438"/>
      <c r="AT74" s="439"/>
      <c r="AU74" s="440" t="str">
        <f t="shared" si="26"/>
        <v/>
      </c>
      <c r="AV74" s="440" t="str">
        <f t="shared" si="26"/>
        <v/>
      </c>
      <c r="AW74" s="440" t="str">
        <f t="shared" si="26"/>
        <v/>
      </c>
      <c r="AX74" s="441" t="str">
        <f t="shared" si="26"/>
        <v/>
      </c>
      <c r="AY74" s="442" t="str">
        <f t="shared" si="30"/>
        <v/>
      </c>
      <c r="AZ74" s="20"/>
      <c r="BA74" s="443" t="str">
        <f t="shared" si="31"/>
        <v/>
      </c>
      <c r="BB74" s="444" t="str">
        <f t="shared" si="32"/>
        <v/>
      </c>
      <c r="BC74" s="445" t="str">
        <f t="shared" si="33"/>
        <v/>
      </c>
    </row>
    <row r="75" spans="1:55">
      <c r="A75" s="362">
        <v>70</v>
      </c>
      <c r="B75" s="21">
        <f>IF(情報!$C71="","",情報!$C71)</f>
        <v>224</v>
      </c>
      <c r="C75" s="377" t="str">
        <f t="shared" si="27"/>
        <v/>
      </c>
      <c r="D75" s="436"/>
      <c r="E75" s="437"/>
      <c r="F75" s="437"/>
      <c r="G75" s="437"/>
      <c r="H75" s="437"/>
      <c r="I75" s="437"/>
      <c r="J75" s="438"/>
      <c r="K75" s="439"/>
      <c r="L75" s="440" t="str">
        <f t="shared" si="24"/>
        <v/>
      </c>
      <c r="M75" s="441" t="str">
        <f t="shared" si="24"/>
        <v/>
      </c>
      <c r="N75" s="440" t="str">
        <f t="shared" si="24"/>
        <v/>
      </c>
      <c r="O75" s="440" t="str">
        <f t="shared" si="24"/>
        <v/>
      </c>
      <c r="P75" s="440" t="str">
        <f t="shared" si="24"/>
        <v/>
      </c>
      <c r="Q75" s="440" t="str">
        <f t="shared" si="24"/>
        <v/>
      </c>
      <c r="R75" s="441" t="str">
        <f t="shared" si="24"/>
        <v/>
      </c>
      <c r="S75" s="442" t="str">
        <f t="shared" si="28"/>
        <v/>
      </c>
      <c r="T75" s="436"/>
      <c r="U75" s="437"/>
      <c r="V75" s="437"/>
      <c r="W75" s="437"/>
      <c r="X75" s="437"/>
      <c r="Y75" s="437"/>
      <c r="Z75" s="438"/>
      <c r="AA75" s="439"/>
      <c r="AB75" s="440" t="str">
        <f t="shared" si="25"/>
        <v/>
      </c>
      <c r="AC75" s="441" t="str">
        <f t="shared" si="25"/>
        <v/>
      </c>
      <c r="AD75" s="440" t="str">
        <f t="shared" si="25"/>
        <v/>
      </c>
      <c r="AE75" s="440" t="str">
        <f t="shared" si="25"/>
        <v/>
      </c>
      <c r="AF75" s="440" t="str">
        <f t="shared" si="25"/>
        <v/>
      </c>
      <c r="AG75" s="440" t="str">
        <f t="shared" si="25"/>
        <v/>
      </c>
      <c r="AH75" s="441" t="str">
        <f t="shared" si="25"/>
        <v/>
      </c>
      <c r="AI75" s="442" t="str">
        <f t="shared" si="29"/>
        <v/>
      </c>
      <c r="AJ75" s="436"/>
      <c r="AK75" s="437"/>
      <c r="AL75" s="437"/>
      <c r="AM75" s="437"/>
      <c r="AN75" s="437"/>
      <c r="AO75" s="437"/>
      <c r="AP75" s="437"/>
      <c r="AQ75" s="437"/>
      <c r="AR75" s="437"/>
      <c r="AS75" s="438"/>
      <c r="AT75" s="439"/>
      <c r="AU75" s="440" t="str">
        <f t="shared" si="26"/>
        <v/>
      </c>
      <c r="AV75" s="440" t="str">
        <f t="shared" si="26"/>
        <v/>
      </c>
      <c r="AW75" s="440" t="str">
        <f t="shared" si="26"/>
        <v/>
      </c>
      <c r="AX75" s="441" t="str">
        <f t="shared" si="26"/>
        <v/>
      </c>
      <c r="AY75" s="442" t="str">
        <f t="shared" si="30"/>
        <v/>
      </c>
      <c r="AZ75" s="20"/>
      <c r="BA75" s="443" t="str">
        <f t="shared" si="31"/>
        <v/>
      </c>
      <c r="BB75" s="444" t="str">
        <f t="shared" si="32"/>
        <v/>
      </c>
      <c r="BC75" s="445" t="str">
        <f t="shared" si="33"/>
        <v/>
      </c>
    </row>
    <row r="76" spans="1:55">
      <c r="A76" s="362">
        <v>71</v>
      </c>
      <c r="B76" s="27">
        <f>IF(情報!$C72="","",情報!$C72)</f>
        <v>225</v>
      </c>
      <c r="C76" s="383" t="str">
        <f t="shared" si="27"/>
        <v/>
      </c>
      <c r="D76" s="448"/>
      <c r="E76" s="449"/>
      <c r="F76" s="449"/>
      <c r="G76" s="449"/>
      <c r="H76" s="449"/>
      <c r="I76" s="449"/>
      <c r="J76" s="450"/>
      <c r="K76" s="451"/>
      <c r="L76" s="452" t="str">
        <f t="shared" ref="L76:R85" si="34">IF(ISERROR(INDEX(テ全,$A76,L$2)),"",INDEX(テ全,$A76,L$2))</f>
        <v/>
      </c>
      <c r="M76" s="453" t="str">
        <f t="shared" si="34"/>
        <v/>
      </c>
      <c r="N76" s="452" t="str">
        <f t="shared" si="34"/>
        <v/>
      </c>
      <c r="O76" s="452" t="str">
        <f t="shared" si="34"/>
        <v/>
      </c>
      <c r="P76" s="452" t="str">
        <f t="shared" si="34"/>
        <v/>
      </c>
      <c r="Q76" s="452" t="str">
        <f t="shared" si="34"/>
        <v/>
      </c>
      <c r="R76" s="453" t="str">
        <f t="shared" si="34"/>
        <v/>
      </c>
      <c r="S76" s="454" t="str">
        <f t="shared" si="28"/>
        <v/>
      </c>
      <c r="T76" s="448"/>
      <c r="U76" s="449"/>
      <c r="V76" s="449"/>
      <c r="W76" s="449"/>
      <c r="X76" s="449"/>
      <c r="Y76" s="449"/>
      <c r="Z76" s="450"/>
      <c r="AA76" s="451"/>
      <c r="AB76" s="452" t="str">
        <f t="shared" si="25"/>
        <v/>
      </c>
      <c r="AC76" s="453" t="str">
        <f t="shared" si="25"/>
        <v/>
      </c>
      <c r="AD76" s="452" t="str">
        <f t="shared" si="25"/>
        <v/>
      </c>
      <c r="AE76" s="452" t="str">
        <f t="shared" si="25"/>
        <v/>
      </c>
      <c r="AF76" s="452" t="str">
        <f t="shared" si="25"/>
        <v/>
      </c>
      <c r="AG76" s="452" t="str">
        <f t="shared" si="25"/>
        <v/>
      </c>
      <c r="AH76" s="453" t="str">
        <f t="shared" si="25"/>
        <v/>
      </c>
      <c r="AI76" s="454" t="str">
        <f t="shared" si="29"/>
        <v/>
      </c>
      <c r="AJ76" s="448"/>
      <c r="AK76" s="449"/>
      <c r="AL76" s="449"/>
      <c r="AM76" s="449"/>
      <c r="AN76" s="449"/>
      <c r="AO76" s="449"/>
      <c r="AP76" s="449"/>
      <c r="AQ76" s="449"/>
      <c r="AR76" s="449"/>
      <c r="AS76" s="450"/>
      <c r="AT76" s="451"/>
      <c r="AU76" s="452" t="str">
        <f t="shared" si="26"/>
        <v/>
      </c>
      <c r="AV76" s="452" t="str">
        <f t="shared" si="26"/>
        <v/>
      </c>
      <c r="AW76" s="452" t="str">
        <f t="shared" si="26"/>
        <v/>
      </c>
      <c r="AX76" s="453" t="str">
        <f t="shared" si="26"/>
        <v/>
      </c>
      <c r="AY76" s="454" t="str">
        <f t="shared" si="30"/>
        <v/>
      </c>
      <c r="AZ76" s="20"/>
      <c r="BA76" s="455" t="str">
        <f t="shared" si="31"/>
        <v/>
      </c>
      <c r="BB76" s="456" t="str">
        <f t="shared" si="32"/>
        <v/>
      </c>
      <c r="BC76" s="457" t="str">
        <f t="shared" si="33"/>
        <v/>
      </c>
    </row>
    <row r="77" spans="1:55">
      <c r="A77" s="362">
        <v>72</v>
      </c>
      <c r="B77" s="33">
        <f>IF(情報!$C73="","",情報!$C73)</f>
        <v>226</v>
      </c>
      <c r="C77" s="389" t="str">
        <f t="shared" si="27"/>
        <v/>
      </c>
      <c r="D77" s="460"/>
      <c r="E77" s="461"/>
      <c r="F77" s="461"/>
      <c r="G77" s="461"/>
      <c r="H77" s="461"/>
      <c r="I77" s="461"/>
      <c r="J77" s="462"/>
      <c r="K77" s="463"/>
      <c r="L77" s="464" t="str">
        <f t="shared" si="34"/>
        <v/>
      </c>
      <c r="M77" s="465" t="str">
        <f t="shared" si="34"/>
        <v/>
      </c>
      <c r="N77" s="464" t="str">
        <f t="shared" si="34"/>
        <v/>
      </c>
      <c r="O77" s="464" t="str">
        <f t="shared" si="34"/>
        <v/>
      </c>
      <c r="P77" s="464" t="str">
        <f t="shared" si="34"/>
        <v/>
      </c>
      <c r="Q77" s="464" t="str">
        <f t="shared" si="34"/>
        <v/>
      </c>
      <c r="R77" s="465" t="str">
        <f t="shared" si="34"/>
        <v/>
      </c>
      <c r="S77" s="466" t="str">
        <f t="shared" si="28"/>
        <v/>
      </c>
      <c r="T77" s="460"/>
      <c r="U77" s="461"/>
      <c r="V77" s="461"/>
      <c r="W77" s="461"/>
      <c r="X77" s="461"/>
      <c r="Y77" s="461"/>
      <c r="Z77" s="462"/>
      <c r="AA77" s="463"/>
      <c r="AB77" s="464" t="str">
        <f t="shared" si="25"/>
        <v/>
      </c>
      <c r="AC77" s="465" t="str">
        <f t="shared" si="25"/>
        <v/>
      </c>
      <c r="AD77" s="464" t="str">
        <f t="shared" si="25"/>
        <v/>
      </c>
      <c r="AE77" s="464" t="str">
        <f t="shared" si="25"/>
        <v/>
      </c>
      <c r="AF77" s="464" t="str">
        <f t="shared" si="25"/>
        <v/>
      </c>
      <c r="AG77" s="464" t="str">
        <f t="shared" si="25"/>
        <v/>
      </c>
      <c r="AH77" s="465" t="str">
        <f t="shared" si="25"/>
        <v/>
      </c>
      <c r="AI77" s="466" t="str">
        <f t="shared" si="29"/>
        <v/>
      </c>
      <c r="AJ77" s="460"/>
      <c r="AK77" s="461"/>
      <c r="AL77" s="461"/>
      <c r="AM77" s="461"/>
      <c r="AN77" s="461"/>
      <c r="AO77" s="461"/>
      <c r="AP77" s="461"/>
      <c r="AQ77" s="461"/>
      <c r="AR77" s="461"/>
      <c r="AS77" s="462"/>
      <c r="AT77" s="463"/>
      <c r="AU77" s="464" t="str">
        <f t="shared" si="26"/>
        <v/>
      </c>
      <c r="AV77" s="464" t="str">
        <f t="shared" si="26"/>
        <v/>
      </c>
      <c r="AW77" s="464" t="str">
        <f t="shared" si="26"/>
        <v/>
      </c>
      <c r="AX77" s="465" t="str">
        <f t="shared" si="26"/>
        <v/>
      </c>
      <c r="AY77" s="466" t="str">
        <f t="shared" si="30"/>
        <v/>
      </c>
      <c r="AZ77" s="20"/>
      <c r="BA77" s="467" t="str">
        <f t="shared" si="31"/>
        <v/>
      </c>
      <c r="BB77" s="468" t="str">
        <f t="shared" si="32"/>
        <v/>
      </c>
      <c r="BC77" s="469" t="str">
        <f t="shared" si="33"/>
        <v/>
      </c>
    </row>
    <row r="78" spans="1:55">
      <c r="A78" s="362">
        <v>73</v>
      </c>
      <c r="B78" s="21">
        <f>IF(情報!$C74="","",情報!$C74)</f>
        <v>227</v>
      </c>
      <c r="C78" s="377" t="str">
        <f t="shared" si="27"/>
        <v/>
      </c>
      <c r="D78" s="436"/>
      <c r="E78" s="437"/>
      <c r="F78" s="437"/>
      <c r="G78" s="437"/>
      <c r="H78" s="437"/>
      <c r="I78" s="437"/>
      <c r="J78" s="438"/>
      <c r="K78" s="439"/>
      <c r="L78" s="440" t="str">
        <f t="shared" si="34"/>
        <v/>
      </c>
      <c r="M78" s="441" t="str">
        <f t="shared" si="34"/>
        <v/>
      </c>
      <c r="N78" s="440" t="str">
        <f t="shared" si="34"/>
        <v/>
      </c>
      <c r="O78" s="440" t="str">
        <f t="shared" si="34"/>
        <v/>
      </c>
      <c r="P78" s="440" t="str">
        <f t="shared" si="34"/>
        <v/>
      </c>
      <c r="Q78" s="440" t="str">
        <f t="shared" si="34"/>
        <v/>
      </c>
      <c r="R78" s="441" t="str">
        <f t="shared" si="34"/>
        <v/>
      </c>
      <c r="S78" s="442" t="str">
        <f t="shared" si="28"/>
        <v/>
      </c>
      <c r="T78" s="436"/>
      <c r="U78" s="437"/>
      <c r="V78" s="437"/>
      <c r="W78" s="437"/>
      <c r="X78" s="437"/>
      <c r="Y78" s="437"/>
      <c r="Z78" s="438"/>
      <c r="AA78" s="439"/>
      <c r="AB78" s="440" t="str">
        <f t="shared" si="25"/>
        <v/>
      </c>
      <c r="AC78" s="441" t="str">
        <f t="shared" si="25"/>
        <v/>
      </c>
      <c r="AD78" s="440" t="str">
        <f t="shared" si="25"/>
        <v/>
      </c>
      <c r="AE78" s="440" t="str">
        <f t="shared" si="25"/>
        <v/>
      </c>
      <c r="AF78" s="440" t="str">
        <f t="shared" si="25"/>
        <v/>
      </c>
      <c r="AG78" s="440" t="str">
        <f t="shared" si="25"/>
        <v/>
      </c>
      <c r="AH78" s="441" t="str">
        <f t="shared" si="25"/>
        <v/>
      </c>
      <c r="AI78" s="442" t="str">
        <f t="shared" si="29"/>
        <v/>
      </c>
      <c r="AJ78" s="436"/>
      <c r="AK78" s="437"/>
      <c r="AL78" s="437"/>
      <c r="AM78" s="437"/>
      <c r="AN78" s="437"/>
      <c r="AO78" s="437"/>
      <c r="AP78" s="437"/>
      <c r="AQ78" s="437"/>
      <c r="AR78" s="437"/>
      <c r="AS78" s="438"/>
      <c r="AT78" s="439"/>
      <c r="AU78" s="440" t="str">
        <f t="shared" si="26"/>
        <v/>
      </c>
      <c r="AV78" s="440" t="str">
        <f t="shared" si="26"/>
        <v/>
      </c>
      <c r="AW78" s="440" t="str">
        <f t="shared" si="26"/>
        <v/>
      </c>
      <c r="AX78" s="441" t="str">
        <f t="shared" si="26"/>
        <v/>
      </c>
      <c r="AY78" s="442" t="str">
        <f t="shared" si="30"/>
        <v/>
      </c>
      <c r="AZ78" s="20"/>
      <c r="BA78" s="443" t="str">
        <f t="shared" si="31"/>
        <v/>
      </c>
      <c r="BB78" s="444" t="str">
        <f t="shared" si="32"/>
        <v/>
      </c>
      <c r="BC78" s="445" t="str">
        <f t="shared" si="33"/>
        <v/>
      </c>
    </row>
    <row r="79" spans="1:55">
      <c r="A79" s="362">
        <v>74</v>
      </c>
      <c r="B79" s="21">
        <f>IF(情報!$C75="","",情報!$C75)</f>
        <v>228</v>
      </c>
      <c r="C79" s="377" t="str">
        <f t="shared" si="27"/>
        <v/>
      </c>
      <c r="D79" s="436"/>
      <c r="E79" s="437"/>
      <c r="F79" s="437"/>
      <c r="G79" s="437"/>
      <c r="H79" s="437"/>
      <c r="I79" s="437"/>
      <c r="J79" s="438"/>
      <c r="K79" s="439"/>
      <c r="L79" s="440" t="str">
        <f t="shared" si="34"/>
        <v/>
      </c>
      <c r="M79" s="441" t="str">
        <f t="shared" si="34"/>
        <v/>
      </c>
      <c r="N79" s="440" t="str">
        <f t="shared" si="34"/>
        <v/>
      </c>
      <c r="O79" s="440" t="str">
        <f t="shared" si="34"/>
        <v/>
      </c>
      <c r="P79" s="440" t="str">
        <f t="shared" si="34"/>
        <v/>
      </c>
      <c r="Q79" s="440" t="str">
        <f t="shared" si="34"/>
        <v/>
      </c>
      <c r="R79" s="441" t="str">
        <f t="shared" si="34"/>
        <v/>
      </c>
      <c r="S79" s="442" t="str">
        <f t="shared" si="28"/>
        <v/>
      </c>
      <c r="T79" s="436"/>
      <c r="U79" s="437"/>
      <c r="V79" s="437"/>
      <c r="W79" s="437"/>
      <c r="X79" s="437"/>
      <c r="Y79" s="437"/>
      <c r="Z79" s="438"/>
      <c r="AA79" s="439"/>
      <c r="AB79" s="440" t="str">
        <f t="shared" si="25"/>
        <v/>
      </c>
      <c r="AC79" s="441" t="str">
        <f t="shared" si="25"/>
        <v/>
      </c>
      <c r="AD79" s="440" t="str">
        <f t="shared" si="25"/>
        <v/>
      </c>
      <c r="AE79" s="440" t="str">
        <f t="shared" si="25"/>
        <v/>
      </c>
      <c r="AF79" s="440" t="str">
        <f t="shared" si="25"/>
        <v/>
      </c>
      <c r="AG79" s="440" t="str">
        <f t="shared" si="25"/>
        <v/>
      </c>
      <c r="AH79" s="441" t="str">
        <f t="shared" si="25"/>
        <v/>
      </c>
      <c r="AI79" s="442" t="str">
        <f t="shared" si="29"/>
        <v/>
      </c>
      <c r="AJ79" s="436"/>
      <c r="AK79" s="437"/>
      <c r="AL79" s="437"/>
      <c r="AM79" s="437"/>
      <c r="AN79" s="437"/>
      <c r="AO79" s="437"/>
      <c r="AP79" s="437"/>
      <c r="AQ79" s="437"/>
      <c r="AR79" s="437"/>
      <c r="AS79" s="438"/>
      <c r="AT79" s="439"/>
      <c r="AU79" s="440" t="str">
        <f t="shared" si="26"/>
        <v/>
      </c>
      <c r="AV79" s="440" t="str">
        <f t="shared" si="26"/>
        <v/>
      </c>
      <c r="AW79" s="440" t="str">
        <f t="shared" si="26"/>
        <v/>
      </c>
      <c r="AX79" s="441" t="str">
        <f t="shared" si="26"/>
        <v/>
      </c>
      <c r="AY79" s="442" t="str">
        <f t="shared" si="30"/>
        <v/>
      </c>
      <c r="AZ79" s="20"/>
      <c r="BA79" s="443" t="str">
        <f t="shared" si="31"/>
        <v/>
      </c>
      <c r="BB79" s="444" t="str">
        <f t="shared" si="32"/>
        <v/>
      </c>
      <c r="BC79" s="445" t="str">
        <f t="shared" si="33"/>
        <v/>
      </c>
    </row>
    <row r="80" spans="1:55">
      <c r="A80" s="362">
        <v>75</v>
      </c>
      <c r="B80" s="21">
        <f>IF(情報!$C76="","",情報!$C76)</f>
        <v>229</v>
      </c>
      <c r="C80" s="377" t="str">
        <f t="shared" si="27"/>
        <v/>
      </c>
      <c r="D80" s="436"/>
      <c r="E80" s="437"/>
      <c r="F80" s="437"/>
      <c r="G80" s="437"/>
      <c r="H80" s="437"/>
      <c r="I80" s="437"/>
      <c r="J80" s="438"/>
      <c r="K80" s="439"/>
      <c r="L80" s="440" t="str">
        <f t="shared" si="34"/>
        <v/>
      </c>
      <c r="M80" s="441" t="str">
        <f t="shared" si="34"/>
        <v/>
      </c>
      <c r="N80" s="440" t="str">
        <f t="shared" si="34"/>
        <v/>
      </c>
      <c r="O80" s="440" t="str">
        <f t="shared" si="34"/>
        <v/>
      </c>
      <c r="P80" s="440" t="str">
        <f t="shared" si="34"/>
        <v/>
      </c>
      <c r="Q80" s="440" t="str">
        <f t="shared" si="34"/>
        <v/>
      </c>
      <c r="R80" s="441" t="str">
        <f t="shared" si="34"/>
        <v/>
      </c>
      <c r="S80" s="442" t="str">
        <f t="shared" si="28"/>
        <v/>
      </c>
      <c r="T80" s="436"/>
      <c r="U80" s="437"/>
      <c r="V80" s="437"/>
      <c r="W80" s="437"/>
      <c r="X80" s="437"/>
      <c r="Y80" s="437"/>
      <c r="Z80" s="438"/>
      <c r="AA80" s="439"/>
      <c r="AB80" s="440" t="str">
        <f t="shared" si="25"/>
        <v/>
      </c>
      <c r="AC80" s="441" t="str">
        <f t="shared" si="25"/>
        <v/>
      </c>
      <c r="AD80" s="440" t="str">
        <f t="shared" si="25"/>
        <v/>
      </c>
      <c r="AE80" s="440" t="str">
        <f t="shared" si="25"/>
        <v/>
      </c>
      <c r="AF80" s="440" t="str">
        <f t="shared" si="25"/>
        <v/>
      </c>
      <c r="AG80" s="440" t="str">
        <f t="shared" si="25"/>
        <v/>
      </c>
      <c r="AH80" s="441" t="str">
        <f t="shared" si="25"/>
        <v/>
      </c>
      <c r="AI80" s="442" t="str">
        <f t="shared" si="29"/>
        <v/>
      </c>
      <c r="AJ80" s="436"/>
      <c r="AK80" s="437"/>
      <c r="AL80" s="437"/>
      <c r="AM80" s="437"/>
      <c r="AN80" s="437"/>
      <c r="AO80" s="437"/>
      <c r="AP80" s="437"/>
      <c r="AQ80" s="437"/>
      <c r="AR80" s="437"/>
      <c r="AS80" s="438"/>
      <c r="AT80" s="439"/>
      <c r="AU80" s="440" t="str">
        <f t="shared" si="26"/>
        <v/>
      </c>
      <c r="AV80" s="440" t="str">
        <f t="shared" si="26"/>
        <v/>
      </c>
      <c r="AW80" s="440" t="str">
        <f t="shared" si="26"/>
        <v/>
      </c>
      <c r="AX80" s="441" t="str">
        <f t="shared" si="26"/>
        <v/>
      </c>
      <c r="AY80" s="442" t="str">
        <f t="shared" si="30"/>
        <v/>
      </c>
      <c r="AZ80" s="20"/>
      <c r="BA80" s="443" t="str">
        <f t="shared" si="31"/>
        <v/>
      </c>
      <c r="BB80" s="444" t="str">
        <f t="shared" si="32"/>
        <v/>
      </c>
      <c r="BC80" s="445" t="str">
        <f t="shared" si="33"/>
        <v/>
      </c>
    </row>
    <row r="81" spans="1:55">
      <c r="A81" s="362">
        <v>76</v>
      </c>
      <c r="B81" s="27">
        <f>IF(情報!$C77="","",情報!$C77)</f>
        <v>230</v>
      </c>
      <c r="C81" s="383" t="str">
        <f t="shared" si="27"/>
        <v/>
      </c>
      <c r="D81" s="448"/>
      <c r="E81" s="449"/>
      <c r="F81" s="449"/>
      <c r="G81" s="449"/>
      <c r="H81" s="449"/>
      <c r="I81" s="449"/>
      <c r="J81" s="450"/>
      <c r="K81" s="451"/>
      <c r="L81" s="452" t="str">
        <f t="shared" si="34"/>
        <v/>
      </c>
      <c r="M81" s="453" t="str">
        <f t="shared" si="34"/>
        <v/>
      </c>
      <c r="N81" s="452" t="str">
        <f t="shared" si="34"/>
        <v/>
      </c>
      <c r="O81" s="452" t="str">
        <f t="shared" si="34"/>
        <v/>
      </c>
      <c r="P81" s="452" t="str">
        <f t="shared" si="34"/>
        <v/>
      </c>
      <c r="Q81" s="452" t="str">
        <f t="shared" si="34"/>
        <v/>
      </c>
      <c r="R81" s="453" t="str">
        <f t="shared" si="34"/>
        <v/>
      </c>
      <c r="S81" s="454" t="str">
        <f t="shared" si="28"/>
        <v/>
      </c>
      <c r="T81" s="448"/>
      <c r="U81" s="449"/>
      <c r="V81" s="449"/>
      <c r="W81" s="449"/>
      <c r="X81" s="449"/>
      <c r="Y81" s="449"/>
      <c r="Z81" s="450"/>
      <c r="AA81" s="451"/>
      <c r="AB81" s="452" t="str">
        <f t="shared" si="25"/>
        <v/>
      </c>
      <c r="AC81" s="453" t="str">
        <f t="shared" si="25"/>
        <v/>
      </c>
      <c r="AD81" s="452" t="str">
        <f t="shared" si="25"/>
        <v/>
      </c>
      <c r="AE81" s="452" t="str">
        <f t="shared" si="25"/>
        <v/>
      </c>
      <c r="AF81" s="452" t="str">
        <f t="shared" si="25"/>
        <v/>
      </c>
      <c r="AG81" s="452" t="str">
        <f t="shared" si="25"/>
        <v/>
      </c>
      <c r="AH81" s="453" t="str">
        <f t="shared" si="25"/>
        <v/>
      </c>
      <c r="AI81" s="454" t="str">
        <f t="shared" si="29"/>
        <v/>
      </c>
      <c r="AJ81" s="448"/>
      <c r="AK81" s="449"/>
      <c r="AL81" s="449"/>
      <c r="AM81" s="449"/>
      <c r="AN81" s="449"/>
      <c r="AO81" s="449"/>
      <c r="AP81" s="449"/>
      <c r="AQ81" s="449"/>
      <c r="AR81" s="449"/>
      <c r="AS81" s="450"/>
      <c r="AT81" s="451"/>
      <c r="AU81" s="452" t="str">
        <f t="shared" si="26"/>
        <v/>
      </c>
      <c r="AV81" s="452" t="str">
        <f t="shared" si="26"/>
        <v/>
      </c>
      <c r="AW81" s="452" t="str">
        <f t="shared" si="26"/>
        <v/>
      </c>
      <c r="AX81" s="453" t="str">
        <f t="shared" si="26"/>
        <v/>
      </c>
      <c r="AY81" s="454" t="str">
        <f t="shared" si="30"/>
        <v/>
      </c>
      <c r="AZ81" s="20"/>
      <c r="BA81" s="455" t="str">
        <f t="shared" si="31"/>
        <v/>
      </c>
      <c r="BB81" s="456" t="str">
        <f t="shared" si="32"/>
        <v/>
      </c>
      <c r="BC81" s="457" t="str">
        <f t="shared" si="33"/>
        <v/>
      </c>
    </row>
    <row r="82" spans="1:55">
      <c r="A82" s="362">
        <v>77</v>
      </c>
      <c r="B82" s="33">
        <f>IF(情報!$C78="","",情報!$C78)</f>
        <v>231</v>
      </c>
      <c r="C82" s="389" t="str">
        <f t="shared" si="27"/>
        <v/>
      </c>
      <c r="D82" s="460"/>
      <c r="E82" s="461"/>
      <c r="F82" s="461"/>
      <c r="G82" s="461"/>
      <c r="H82" s="461"/>
      <c r="I82" s="461"/>
      <c r="J82" s="462"/>
      <c r="K82" s="463"/>
      <c r="L82" s="464" t="str">
        <f t="shared" si="34"/>
        <v/>
      </c>
      <c r="M82" s="465" t="str">
        <f t="shared" si="34"/>
        <v/>
      </c>
      <c r="N82" s="464" t="str">
        <f t="shared" si="34"/>
        <v/>
      </c>
      <c r="O82" s="464" t="str">
        <f t="shared" si="34"/>
        <v/>
      </c>
      <c r="P82" s="464" t="str">
        <f t="shared" si="34"/>
        <v/>
      </c>
      <c r="Q82" s="464" t="str">
        <f t="shared" si="34"/>
        <v/>
      </c>
      <c r="R82" s="465" t="str">
        <f t="shared" si="34"/>
        <v/>
      </c>
      <c r="S82" s="466" t="str">
        <f t="shared" si="28"/>
        <v/>
      </c>
      <c r="T82" s="460"/>
      <c r="U82" s="461"/>
      <c r="V82" s="461"/>
      <c r="W82" s="461"/>
      <c r="X82" s="461"/>
      <c r="Y82" s="461"/>
      <c r="Z82" s="462"/>
      <c r="AA82" s="463"/>
      <c r="AB82" s="464" t="str">
        <f t="shared" si="25"/>
        <v/>
      </c>
      <c r="AC82" s="465" t="str">
        <f t="shared" si="25"/>
        <v/>
      </c>
      <c r="AD82" s="464" t="str">
        <f t="shared" si="25"/>
        <v/>
      </c>
      <c r="AE82" s="464" t="str">
        <f t="shared" si="25"/>
        <v/>
      </c>
      <c r="AF82" s="464" t="str">
        <f t="shared" si="25"/>
        <v/>
      </c>
      <c r="AG82" s="464" t="str">
        <f t="shared" si="25"/>
        <v/>
      </c>
      <c r="AH82" s="465" t="str">
        <f t="shared" si="25"/>
        <v/>
      </c>
      <c r="AI82" s="466" t="str">
        <f t="shared" si="29"/>
        <v/>
      </c>
      <c r="AJ82" s="460"/>
      <c r="AK82" s="461"/>
      <c r="AL82" s="461"/>
      <c r="AM82" s="461"/>
      <c r="AN82" s="461"/>
      <c r="AO82" s="461"/>
      <c r="AP82" s="461"/>
      <c r="AQ82" s="461"/>
      <c r="AR82" s="461"/>
      <c r="AS82" s="462"/>
      <c r="AT82" s="463"/>
      <c r="AU82" s="464" t="str">
        <f t="shared" si="26"/>
        <v/>
      </c>
      <c r="AV82" s="464" t="str">
        <f t="shared" si="26"/>
        <v/>
      </c>
      <c r="AW82" s="464" t="str">
        <f t="shared" si="26"/>
        <v/>
      </c>
      <c r="AX82" s="465" t="str">
        <f t="shared" si="26"/>
        <v/>
      </c>
      <c r="AY82" s="466" t="str">
        <f t="shared" si="30"/>
        <v/>
      </c>
      <c r="AZ82" s="20"/>
      <c r="BA82" s="467" t="str">
        <f t="shared" si="31"/>
        <v/>
      </c>
      <c r="BB82" s="468" t="str">
        <f t="shared" si="32"/>
        <v/>
      </c>
      <c r="BC82" s="469" t="str">
        <f t="shared" si="33"/>
        <v/>
      </c>
    </row>
    <row r="83" spans="1:55" s="484" customFormat="1">
      <c r="A83" s="362">
        <v>78</v>
      </c>
      <c r="B83" s="45">
        <f>IF(情報!$C79="","",情報!$C79)</f>
        <v>232</v>
      </c>
      <c r="C83" s="401" t="str">
        <f t="shared" si="27"/>
        <v/>
      </c>
      <c r="D83" s="436"/>
      <c r="E83" s="437"/>
      <c r="F83" s="437"/>
      <c r="G83" s="437"/>
      <c r="H83" s="437"/>
      <c r="I83" s="437"/>
      <c r="J83" s="438"/>
      <c r="K83" s="439"/>
      <c r="L83" s="440" t="str">
        <f t="shared" si="34"/>
        <v/>
      </c>
      <c r="M83" s="441" t="str">
        <f t="shared" si="34"/>
        <v/>
      </c>
      <c r="N83" s="440" t="str">
        <f t="shared" si="34"/>
        <v/>
      </c>
      <c r="O83" s="440" t="str">
        <f t="shared" si="34"/>
        <v/>
      </c>
      <c r="P83" s="440" t="str">
        <f t="shared" si="34"/>
        <v/>
      </c>
      <c r="Q83" s="440" t="str">
        <f t="shared" si="34"/>
        <v/>
      </c>
      <c r="R83" s="441" t="str">
        <f t="shared" si="34"/>
        <v/>
      </c>
      <c r="S83" s="442" t="str">
        <f t="shared" si="28"/>
        <v/>
      </c>
      <c r="T83" s="436"/>
      <c r="U83" s="437"/>
      <c r="V83" s="437"/>
      <c r="W83" s="437"/>
      <c r="X83" s="437"/>
      <c r="Y83" s="437"/>
      <c r="Z83" s="438"/>
      <c r="AA83" s="439"/>
      <c r="AB83" s="440" t="str">
        <f t="shared" si="25"/>
        <v/>
      </c>
      <c r="AC83" s="441" t="str">
        <f t="shared" si="25"/>
        <v/>
      </c>
      <c r="AD83" s="440" t="str">
        <f t="shared" si="25"/>
        <v/>
      </c>
      <c r="AE83" s="440" t="str">
        <f t="shared" si="25"/>
        <v/>
      </c>
      <c r="AF83" s="440" t="str">
        <f t="shared" si="25"/>
        <v/>
      </c>
      <c r="AG83" s="440" t="str">
        <f t="shared" si="25"/>
        <v/>
      </c>
      <c r="AH83" s="441" t="str">
        <f t="shared" si="25"/>
        <v/>
      </c>
      <c r="AI83" s="442" t="str">
        <f t="shared" si="29"/>
        <v/>
      </c>
      <c r="AJ83" s="436"/>
      <c r="AK83" s="437"/>
      <c r="AL83" s="437"/>
      <c r="AM83" s="437"/>
      <c r="AN83" s="437"/>
      <c r="AO83" s="437"/>
      <c r="AP83" s="437"/>
      <c r="AQ83" s="437"/>
      <c r="AR83" s="437"/>
      <c r="AS83" s="438"/>
      <c r="AT83" s="439"/>
      <c r="AU83" s="440" t="str">
        <f t="shared" si="26"/>
        <v/>
      </c>
      <c r="AV83" s="440" t="str">
        <f t="shared" si="26"/>
        <v/>
      </c>
      <c r="AW83" s="440" t="str">
        <f t="shared" si="26"/>
        <v/>
      </c>
      <c r="AX83" s="441" t="str">
        <f t="shared" si="26"/>
        <v/>
      </c>
      <c r="AY83" s="442" t="str">
        <f t="shared" si="30"/>
        <v/>
      </c>
      <c r="AZ83" s="48"/>
      <c r="BA83" s="443" t="str">
        <f t="shared" si="31"/>
        <v/>
      </c>
      <c r="BB83" s="444" t="str">
        <f t="shared" si="32"/>
        <v/>
      </c>
      <c r="BC83" s="445" t="str">
        <f t="shared" si="33"/>
        <v/>
      </c>
    </row>
    <row r="84" spans="1:55">
      <c r="A84" s="362">
        <v>79</v>
      </c>
      <c r="B84" s="21">
        <f>IF(情報!$C80="","",情報!$C80)</f>
        <v>233</v>
      </c>
      <c r="C84" s="377" t="str">
        <f t="shared" si="27"/>
        <v/>
      </c>
      <c r="D84" s="436"/>
      <c r="E84" s="437"/>
      <c r="F84" s="437"/>
      <c r="G84" s="437"/>
      <c r="H84" s="437"/>
      <c r="I84" s="437"/>
      <c r="J84" s="438"/>
      <c r="K84" s="439"/>
      <c r="L84" s="440" t="str">
        <f t="shared" si="34"/>
        <v/>
      </c>
      <c r="M84" s="441" t="str">
        <f t="shared" si="34"/>
        <v/>
      </c>
      <c r="N84" s="440" t="str">
        <f t="shared" si="34"/>
        <v/>
      </c>
      <c r="O84" s="440" t="str">
        <f t="shared" si="34"/>
        <v/>
      </c>
      <c r="P84" s="440" t="str">
        <f t="shared" si="34"/>
        <v/>
      </c>
      <c r="Q84" s="440" t="str">
        <f t="shared" si="34"/>
        <v/>
      </c>
      <c r="R84" s="441" t="str">
        <f t="shared" si="34"/>
        <v/>
      </c>
      <c r="S84" s="442" t="str">
        <f t="shared" si="28"/>
        <v/>
      </c>
      <c r="T84" s="436"/>
      <c r="U84" s="437"/>
      <c r="V84" s="437"/>
      <c r="W84" s="437"/>
      <c r="X84" s="437"/>
      <c r="Y84" s="437"/>
      <c r="Z84" s="438"/>
      <c r="AA84" s="439"/>
      <c r="AB84" s="440" t="str">
        <f t="shared" si="25"/>
        <v/>
      </c>
      <c r="AC84" s="441" t="str">
        <f t="shared" si="25"/>
        <v/>
      </c>
      <c r="AD84" s="440" t="str">
        <f t="shared" si="25"/>
        <v/>
      </c>
      <c r="AE84" s="440" t="str">
        <f t="shared" si="25"/>
        <v/>
      </c>
      <c r="AF84" s="440" t="str">
        <f t="shared" si="25"/>
        <v/>
      </c>
      <c r="AG84" s="440" t="str">
        <f t="shared" si="25"/>
        <v/>
      </c>
      <c r="AH84" s="441" t="str">
        <f t="shared" si="25"/>
        <v/>
      </c>
      <c r="AI84" s="442" t="str">
        <f t="shared" si="29"/>
        <v/>
      </c>
      <c r="AJ84" s="436"/>
      <c r="AK84" s="437"/>
      <c r="AL84" s="437"/>
      <c r="AM84" s="437"/>
      <c r="AN84" s="437"/>
      <c r="AO84" s="437"/>
      <c r="AP84" s="437"/>
      <c r="AQ84" s="437"/>
      <c r="AR84" s="437"/>
      <c r="AS84" s="438"/>
      <c r="AT84" s="439"/>
      <c r="AU84" s="440" t="str">
        <f t="shared" si="26"/>
        <v/>
      </c>
      <c r="AV84" s="440" t="str">
        <f t="shared" si="26"/>
        <v/>
      </c>
      <c r="AW84" s="440" t="str">
        <f t="shared" si="26"/>
        <v/>
      </c>
      <c r="AX84" s="441" t="str">
        <f t="shared" si="26"/>
        <v/>
      </c>
      <c r="AY84" s="442" t="str">
        <f t="shared" si="30"/>
        <v/>
      </c>
      <c r="AZ84" s="20"/>
      <c r="BA84" s="443" t="str">
        <f t="shared" si="31"/>
        <v/>
      </c>
      <c r="BB84" s="444" t="str">
        <f t="shared" si="32"/>
        <v/>
      </c>
      <c r="BC84" s="445" t="str">
        <f t="shared" si="33"/>
        <v/>
      </c>
    </row>
    <row r="85" spans="1:55">
      <c r="A85" s="362">
        <v>80</v>
      </c>
      <c r="B85" s="21">
        <f>IF(情報!$C81="","",情報!$C81)</f>
        <v>234</v>
      </c>
      <c r="C85" s="377" t="str">
        <f t="shared" si="27"/>
        <v/>
      </c>
      <c r="D85" s="436"/>
      <c r="E85" s="437"/>
      <c r="F85" s="437"/>
      <c r="G85" s="437"/>
      <c r="H85" s="437"/>
      <c r="I85" s="437"/>
      <c r="J85" s="438"/>
      <c r="K85" s="439"/>
      <c r="L85" s="440" t="str">
        <f t="shared" si="34"/>
        <v/>
      </c>
      <c r="M85" s="441" t="str">
        <f t="shared" si="34"/>
        <v/>
      </c>
      <c r="N85" s="440" t="str">
        <f t="shared" si="34"/>
        <v/>
      </c>
      <c r="O85" s="440" t="str">
        <f t="shared" si="34"/>
        <v/>
      </c>
      <c r="P85" s="440" t="str">
        <f t="shared" si="34"/>
        <v/>
      </c>
      <c r="Q85" s="440" t="str">
        <f t="shared" si="34"/>
        <v/>
      </c>
      <c r="R85" s="441" t="str">
        <f t="shared" si="34"/>
        <v/>
      </c>
      <c r="S85" s="442" t="str">
        <f t="shared" si="28"/>
        <v/>
      </c>
      <c r="T85" s="436"/>
      <c r="U85" s="437"/>
      <c r="V85" s="437"/>
      <c r="W85" s="437"/>
      <c r="X85" s="437"/>
      <c r="Y85" s="437"/>
      <c r="Z85" s="438"/>
      <c r="AA85" s="439"/>
      <c r="AB85" s="440" t="str">
        <f t="shared" si="25"/>
        <v/>
      </c>
      <c r="AC85" s="441" t="str">
        <f t="shared" si="25"/>
        <v/>
      </c>
      <c r="AD85" s="440" t="str">
        <f t="shared" si="25"/>
        <v/>
      </c>
      <c r="AE85" s="440" t="str">
        <f t="shared" si="25"/>
        <v/>
      </c>
      <c r="AF85" s="440" t="str">
        <f t="shared" si="25"/>
        <v/>
      </c>
      <c r="AG85" s="440" t="str">
        <f t="shared" si="25"/>
        <v/>
      </c>
      <c r="AH85" s="441" t="str">
        <f t="shared" si="25"/>
        <v/>
      </c>
      <c r="AI85" s="442" t="str">
        <f t="shared" si="29"/>
        <v/>
      </c>
      <c r="AJ85" s="436"/>
      <c r="AK85" s="437"/>
      <c r="AL85" s="437"/>
      <c r="AM85" s="437"/>
      <c r="AN85" s="437"/>
      <c r="AO85" s="437"/>
      <c r="AP85" s="437"/>
      <c r="AQ85" s="437"/>
      <c r="AR85" s="437"/>
      <c r="AS85" s="438"/>
      <c r="AT85" s="439"/>
      <c r="AU85" s="440" t="str">
        <f t="shared" si="26"/>
        <v/>
      </c>
      <c r="AV85" s="440" t="str">
        <f t="shared" si="26"/>
        <v/>
      </c>
      <c r="AW85" s="440" t="str">
        <f t="shared" si="26"/>
        <v/>
      </c>
      <c r="AX85" s="441" t="str">
        <f t="shared" si="26"/>
        <v/>
      </c>
      <c r="AY85" s="442" t="str">
        <f t="shared" si="30"/>
        <v/>
      </c>
      <c r="AZ85" s="20"/>
      <c r="BA85" s="443" t="str">
        <f t="shared" si="31"/>
        <v/>
      </c>
      <c r="BB85" s="444" t="str">
        <f t="shared" si="32"/>
        <v/>
      </c>
      <c r="BC85" s="445" t="str">
        <f t="shared" si="33"/>
        <v/>
      </c>
    </row>
    <row r="86" spans="1:55">
      <c r="A86" s="362">
        <v>81</v>
      </c>
      <c r="B86" s="27">
        <f>IF(情報!$C82="","",情報!$C82)</f>
        <v>235</v>
      </c>
      <c r="C86" s="383" t="str">
        <f t="shared" si="27"/>
        <v/>
      </c>
      <c r="D86" s="448"/>
      <c r="E86" s="449"/>
      <c r="F86" s="449"/>
      <c r="G86" s="449"/>
      <c r="H86" s="449"/>
      <c r="I86" s="449"/>
      <c r="J86" s="450"/>
      <c r="K86" s="451"/>
      <c r="L86" s="452" t="str">
        <f t="shared" ref="L86:R95" si="35">IF(ISERROR(INDEX(テ全,$A86,L$2)),"",INDEX(テ全,$A86,L$2))</f>
        <v/>
      </c>
      <c r="M86" s="453" t="str">
        <f t="shared" si="35"/>
        <v/>
      </c>
      <c r="N86" s="452" t="str">
        <f t="shared" si="35"/>
        <v/>
      </c>
      <c r="O86" s="452" t="str">
        <f t="shared" si="35"/>
        <v/>
      </c>
      <c r="P86" s="452" t="str">
        <f t="shared" si="35"/>
        <v/>
      </c>
      <c r="Q86" s="452" t="str">
        <f t="shared" si="35"/>
        <v/>
      </c>
      <c r="R86" s="453" t="str">
        <f t="shared" si="35"/>
        <v/>
      </c>
      <c r="S86" s="454" t="str">
        <f t="shared" si="28"/>
        <v/>
      </c>
      <c r="T86" s="448"/>
      <c r="U86" s="449"/>
      <c r="V86" s="449"/>
      <c r="W86" s="449"/>
      <c r="X86" s="449"/>
      <c r="Y86" s="449"/>
      <c r="Z86" s="450"/>
      <c r="AA86" s="451"/>
      <c r="AB86" s="452" t="str">
        <f t="shared" ref="AB86:AH101" si="36">IF(ISERROR(INDEX(テ全,$A86,AB$2)),"",INDEX(テ全,$A86,AB$2))</f>
        <v/>
      </c>
      <c r="AC86" s="453" t="str">
        <f t="shared" si="36"/>
        <v/>
      </c>
      <c r="AD86" s="452" t="str">
        <f t="shared" si="36"/>
        <v/>
      </c>
      <c r="AE86" s="452" t="str">
        <f t="shared" si="36"/>
        <v/>
      </c>
      <c r="AF86" s="452" t="str">
        <f t="shared" si="36"/>
        <v/>
      </c>
      <c r="AG86" s="452" t="str">
        <f t="shared" si="36"/>
        <v/>
      </c>
      <c r="AH86" s="453" t="str">
        <f t="shared" si="36"/>
        <v/>
      </c>
      <c r="AI86" s="454" t="str">
        <f t="shared" si="29"/>
        <v/>
      </c>
      <c r="AJ86" s="448"/>
      <c r="AK86" s="449"/>
      <c r="AL86" s="449"/>
      <c r="AM86" s="449"/>
      <c r="AN86" s="449"/>
      <c r="AO86" s="449"/>
      <c r="AP86" s="449"/>
      <c r="AQ86" s="449"/>
      <c r="AR86" s="449"/>
      <c r="AS86" s="450"/>
      <c r="AT86" s="451"/>
      <c r="AU86" s="452" t="str">
        <f t="shared" ref="AU86:AX101" si="37">IF(ISERROR(INDEX(テ全,$A86,AU$2)),"",INDEX(テ全,$A86,AU$2))</f>
        <v/>
      </c>
      <c r="AV86" s="452" t="str">
        <f t="shared" si="37"/>
        <v/>
      </c>
      <c r="AW86" s="452" t="str">
        <f t="shared" si="37"/>
        <v/>
      </c>
      <c r="AX86" s="453" t="str">
        <f t="shared" si="37"/>
        <v/>
      </c>
      <c r="AY86" s="454" t="str">
        <f t="shared" si="30"/>
        <v/>
      </c>
      <c r="AZ86" s="20"/>
      <c r="BA86" s="455" t="str">
        <f t="shared" si="31"/>
        <v/>
      </c>
      <c r="BB86" s="456" t="str">
        <f t="shared" si="32"/>
        <v/>
      </c>
      <c r="BC86" s="457" t="str">
        <f t="shared" si="33"/>
        <v/>
      </c>
    </row>
    <row r="87" spans="1:55">
      <c r="A87" s="362">
        <v>82</v>
      </c>
      <c r="B87" s="33">
        <f>IF(情報!$C83="","",情報!$C83)</f>
        <v>236</v>
      </c>
      <c r="C87" s="389" t="str">
        <f t="shared" si="27"/>
        <v/>
      </c>
      <c r="D87" s="460"/>
      <c r="E87" s="461"/>
      <c r="F87" s="461"/>
      <c r="G87" s="461"/>
      <c r="H87" s="461"/>
      <c r="I87" s="461"/>
      <c r="J87" s="462"/>
      <c r="K87" s="463"/>
      <c r="L87" s="464" t="str">
        <f t="shared" si="35"/>
        <v/>
      </c>
      <c r="M87" s="465" t="str">
        <f t="shared" si="35"/>
        <v/>
      </c>
      <c r="N87" s="464" t="str">
        <f t="shared" si="35"/>
        <v/>
      </c>
      <c r="O87" s="464" t="str">
        <f t="shared" si="35"/>
        <v/>
      </c>
      <c r="P87" s="464" t="str">
        <f t="shared" si="35"/>
        <v/>
      </c>
      <c r="Q87" s="464" t="str">
        <f t="shared" si="35"/>
        <v/>
      </c>
      <c r="R87" s="465" t="str">
        <f t="shared" si="35"/>
        <v/>
      </c>
      <c r="S87" s="466" t="str">
        <f t="shared" si="28"/>
        <v/>
      </c>
      <c r="T87" s="460"/>
      <c r="U87" s="461"/>
      <c r="V87" s="461"/>
      <c r="W87" s="461"/>
      <c r="X87" s="461"/>
      <c r="Y87" s="461"/>
      <c r="Z87" s="462"/>
      <c r="AA87" s="463"/>
      <c r="AB87" s="464" t="str">
        <f t="shared" si="36"/>
        <v/>
      </c>
      <c r="AC87" s="465" t="str">
        <f t="shared" si="36"/>
        <v/>
      </c>
      <c r="AD87" s="464" t="str">
        <f t="shared" si="36"/>
        <v/>
      </c>
      <c r="AE87" s="464" t="str">
        <f t="shared" si="36"/>
        <v/>
      </c>
      <c r="AF87" s="464" t="str">
        <f t="shared" si="36"/>
        <v/>
      </c>
      <c r="AG87" s="464" t="str">
        <f t="shared" si="36"/>
        <v/>
      </c>
      <c r="AH87" s="465" t="str">
        <f t="shared" si="36"/>
        <v/>
      </c>
      <c r="AI87" s="466" t="str">
        <f t="shared" si="29"/>
        <v/>
      </c>
      <c r="AJ87" s="460"/>
      <c r="AK87" s="461"/>
      <c r="AL87" s="461"/>
      <c r="AM87" s="461"/>
      <c r="AN87" s="461"/>
      <c r="AO87" s="461"/>
      <c r="AP87" s="461"/>
      <c r="AQ87" s="461"/>
      <c r="AR87" s="461"/>
      <c r="AS87" s="462"/>
      <c r="AT87" s="463"/>
      <c r="AU87" s="464" t="str">
        <f t="shared" si="37"/>
        <v/>
      </c>
      <c r="AV87" s="464" t="str">
        <f t="shared" si="37"/>
        <v/>
      </c>
      <c r="AW87" s="464" t="str">
        <f t="shared" si="37"/>
        <v/>
      </c>
      <c r="AX87" s="465" t="str">
        <f t="shared" si="37"/>
        <v/>
      </c>
      <c r="AY87" s="466" t="str">
        <f t="shared" si="30"/>
        <v/>
      </c>
      <c r="AZ87" s="20"/>
      <c r="BA87" s="467" t="str">
        <f t="shared" si="31"/>
        <v/>
      </c>
      <c r="BB87" s="468" t="str">
        <f t="shared" si="32"/>
        <v/>
      </c>
      <c r="BC87" s="469" t="str">
        <f t="shared" si="33"/>
        <v/>
      </c>
    </row>
    <row r="88" spans="1:55">
      <c r="A88" s="362">
        <v>83</v>
      </c>
      <c r="B88" s="21">
        <f>IF(情報!$C84="","",情報!$C84)</f>
        <v>237</v>
      </c>
      <c r="C88" s="377" t="str">
        <f t="shared" si="27"/>
        <v/>
      </c>
      <c r="D88" s="436"/>
      <c r="E88" s="437"/>
      <c r="F88" s="437"/>
      <c r="G88" s="437"/>
      <c r="H88" s="437"/>
      <c r="I88" s="437"/>
      <c r="J88" s="438"/>
      <c r="K88" s="439"/>
      <c r="L88" s="440" t="str">
        <f t="shared" si="35"/>
        <v/>
      </c>
      <c r="M88" s="441" t="str">
        <f t="shared" si="35"/>
        <v/>
      </c>
      <c r="N88" s="440" t="str">
        <f t="shared" si="35"/>
        <v/>
      </c>
      <c r="O88" s="440" t="str">
        <f t="shared" si="35"/>
        <v/>
      </c>
      <c r="P88" s="440" t="str">
        <f t="shared" si="35"/>
        <v/>
      </c>
      <c r="Q88" s="440" t="str">
        <f t="shared" si="35"/>
        <v/>
      </c>
      <c r="R88" s="441" t="str">
        <f t="shared" si="35"/>
        <v/>
      </c>
      <c r="S88" s="442" t="str">
        <f t="shared" si="28"/>
        <v/>
      </c>
      <c r="T88" s="436"/>
      <c r="U88" s="437"/>
      <c r="V88" s="437"/>
      <c r="W88" s="437"/>
      <c r="X88" s="437"/>
      <c r="Y88" s="437"/>
      <c r="Z88" s="438"/>
      <c r="AA88" s="439"/>
      <c r="AB88" s="440" t="str">
        <f t="shared" si="36"/>
        <v/>
      </c>
      <c r="AC88" s="441" t="str">
        <f t="shared" si="36"/>
        <v/>
      </c>
      <c r="AD88" s="440" t="str">
        <f t="shared" si="36"/>
        <v/>
      </c>
      <c r="AE88" s="440" t="str">
        <f t="shared" si="36"/>
        <v/>
      </c>
      <c r="AF88" s="440" t="str">
        <f t="shared" si="36"/>
        <v/>
      </c>
      <c r="AG88" s="440" t="str">
        <f t="shared" si="36"/>
        <v/>
      </c>
      <c r="AH88" s="441" t="str">
        <f t="shared" si="36"/>
        <v/>
      </c>
      <c r="AI88" s="442" t="str">
        <f t="shared" si="29"/>
        <v/>
      </c>
      <c r="AJ88" s="436"/>
      <c r="AK88" s="437"/>
      <c r="AL88" s="437"/>
      <c r="AM88" s="437"/>
      <c r="AN88" s="437"/>
      <c r="AO88" s="437"/>
      <c r="AP88" s="437"/>
      <c r="AQ88" s="437"/>
      <c r="AR88" s="437"/>
      <c r="AS88" s="438"/>
      <c r="AT88" s="439"/>
      <c r="AU88" s="440" t="str">
        <f t="shared" si="37"/>
        <v/>
      </c>
      <c r="AV88" s="440" t="str">
        <f t="shared" si="37"/>
        <v/>
      </c>
      <c r="AW88" s="440" t="str">
        <f t="shared" si="37"/>
        <v/>
      </c>
      <c r="AX88" s="441" t="str">
        <f t="shared" si="37"/>
        <v/>
      </c>
      <c r="AY88" s="442" t="str">
        <f t="shared" si="30"/>
        <v/>
      </c>
      <c r="AZ88" s="20"/>
      <c r="BA88" s="443" t="str">
        <f t="shared" si="31"/>
        <v/>
      </c>
      <c r="BB88" s="444" t="str">
        <f t="shared" si="32"/>
        <v/>
      </c>
      <c r="BC88" s="445" t="str">
        <f t="shared" si="33"/>
        <v/>
      </c>
    </row>
    <row r="89" spans="1:55">
      <c r="A89" s="362">
        <v>84</v>
      </c>
      <c r="B89" s="21">
        <f>IF(情報!$C85="","",情報!$C85)</f>
        <v>238</v>
      </c>
      <c r="C89" s="377" t="str">
        <f t="shared" si="27"/>
        <v/>
      </c>
      <c r="D89" s="436"/>
      <c r="E89" s="437"/>
      <c r="F89" s="437"/>
      <c r="G89" s="437"/>
      <c r="H89" s="437"/>
      <c r="I89" s="437"/>
      <c r="J89" s="438"/>
      <c r="K89" s="439"/>
      <c r="L89" s="440" t="str">
        <f t="shared" si="35"/>
        <v/>
      </c>
      <c r="M89" s="441" t="str">
        <f t="shared" si="35"/>
        <v/>
      </c>
      <c r="N89" s="440" t="str">
        <f t="shared" si="35"/>
        <v/>
      </c>
      <c r="O89" s="440" t="str">
        <f t="shared" si="35"/>
        <v/>
      </c>
      <c r="P89" s="440" t="str">
        <f t="shared" si="35"/>
        <v/>
      </c>
      <c r="Q89" s="440" t="str">
        <f t="shared" si="35"/>
        <v/>
      </c>
      <c r="R89" s="441" t="str">
        <f t="shared" si="35"/>
        <v/>
      </c>
      <c r="S89" s="442" t="str">
        <f t="shared" si="28"/>
        <v/>
      </c>
      <c r="T89" s="436"/>
      <c r="U89" s="437"/>
      <c r="V89" s="437"/>
      <c r="W89" s="437"/>
      <c r="X89" s="437"/>
      <c r="Y89" s="437"/>
      <c r="Z89" s="438"/>
      <c r="AA89" s="439"/>
      <c r="AB89" s="440" t="str">
        <f t="shared" si="36"/>
        <v/>
      </c>
      <c r="AC89" s="441" t="str">
        <f t="shared" si="36"/>
        <v/>
      </c>
      <c r="AD89" s="440" t="str">
        <f t="shared" si="36"/>
        <v/>
      </c>
      <c r="AE89" s="440" t="str">
        <f t="shared" si="36"/>
        <v/>
      </c>
      <c r="AF89" s="440" t="str">
        <f t="shared" si="36"/>
        <v/>
      </c>
      <c r="AG89" s="440" t="str">
        <f t="shared" si="36"/>
        <v/>
      </c>
      <c r="AH89" s="441" t="str">
        <f t="shared" si="36"/>
        <v/>
      </c>
      <c r="AI89" s="442" t="str">
        <f t="shared" si="29"/>
        <v/>
      </c>
      <c r="AJ89" s="436"/>
      <c r="AK89" s="437"/>
      <c r="AL89" s="437"/>
      <c r="AM89" s="437"/>
      <c r="AN89" s="437"/>
      <c r="AO89" s="437"/>
      <c r="AP89" s="437"/>
      <c r="AQ89" s="437"/>
      <c r="AR89" s="437"/>
      <c r="AS89" s="438"/>
      <c r="AT89" s="439"/>
      <c r="AU89" s="440" t="str">
        <f t="shared" si="37"/>
        <v/>
      </c>
      <c r="AV89" s="440" t="str">
        <f t="shared" si="37"/>
        <v/>
      </c>
      <c r="AW89" s="440" t="str">
        <f t="shared" si="37"/>
        <v/>
      </c>
      <c r="AX89" s="441" t="str">
        <f t="shared" si="37"/>
        <v/>
      </c>
      <c r="AY89" s="442" t="str">
        <f t="shared" si="30"/>
        <v/>
      </c>
      <c r="AZ89" s="20"/>
      <c r="BA89" s="443" t="str">
        <f t="shared" si="31"/>
        <v/>
      </c>
      <c r="BB89" s="444" t="str">
        <f t="shared" si="32"/>
        <v/>
      </c>
      <c r="BC89" s="445" t="str">
        <f t="shared" si="33"/>
        <v/>
      </c>
    </row>
    <row r="90" spans="1:55">
      <c r="A90" s="362">
        <v>85</v>
      </c>
      <c r="B90" s="21">
        <f>IF(情報!$C86="","",情報!$C86)</f>
        <v>239</v>
      </c>
      <c r="C90" s="377" t="str">
        <f t="shared" si="27"/>
        <v/>
      </c>
      <c r="D90" s="436"/>
      <c r="E90" s="437"/>
      <c r="F90" s="437"/>
      <c r="G90" s="437"/>
      <c r="H90" s="437"/>
      <c r="I90" s="437"/>
      <c r="J90" s="438"/>
      <c r="K90" s="439"/>
      <c r="L90" s="440" t="str">
        <f t="shared" si="35"/>
        <v/>
      </c>
      <c r="M90" s="441" t="str">
        <f t="shared" si="35"/>
        <v/>
      </c>
      <c r="N90" s="440" t="str">
        <f t="shared" si="35"/>
        <v/>
      </c>
      <c r="O90" s="440" t="str">
        <f t="shared" si="35"/>
        <v/>
      </c>
      <c r="P90" s="440" t="str">
        <f t="shared" si="35"/>
        <v/>
      </c>
      <c r="Q90" s="440" t="str">
        <f t="shared" si="35"/>
        <v/>
      </c>
      <c r="R90" s="441" t="str">
        <f t="shared" si="35"/>
        <v/>
      </c>
      <c r="S90" s="442" t="str">
        <f t="shared" si="28"/>
        <v/>
      </c>
      <c r="T90" s="436"/>
      <c r="U90" s="437"/>
      <c r="V90" s="437"/>
      <c r="W90" s="437"/>
      <c r="X90" s="437"/>
      <c r="Y90" s="437"/>
      <c r="Z90" s="438"/>
      <c r="AA90" s="439"/>
      <c r="AB90" s="440" t="str">
        <f t="shared" si="36"/>
        <v/>
      </c>
      <c r="AC90" s="441" t="str">
        <f t="shared" si="36"/>
        <v/>
      </c>
      <c r="AD90" s="440" t="str">
        <f t="shared" si="36"/>
        <v/>
      </c>
      <c r="AE90" s="440" t="str">
        <f t="shared" si="36"/>
        <v/>
      </c>
      <c r="AF90" s="440" t="str">
        <f t="shared" si="36"/>
        <v/>
      </c>
      <c r="AG90" s="440" t="str">
        <f t="shared" si="36"/>
        <v/>
      </c>
      <c r="AH90" s="441" t="str">
        <f t="shared" si="36"/>
        <v/>
      </c>
      <c r="AI90" s="442" t="str">
        <f t="shared" si="29"/>
        <v/>
      </c>
      <c r="AJ90" s="436"/>
      <c r="AK90" s="437"/>
      <c r="AL90" s="437"/>
      <c r="AM90" s="437"/>
      <c r="AN90" s="437"/>
      <c r="AO90" s="437"/>
      <c r="AP90" s="437"/>
      <c r="AQ90" s="437"/>
      <c r="AR90" s="437"/>
      <c r="AS90" s="438"/>
      <c r="AT90" s="439"/>
      <c r="AU90" s="440" t="str">
        <f t="shared" si="37"/>
        <v/>
      </c>
      <c r="AV90" s="440" t="str">
        <f t="shared" si="37"/>
        <v/>
      </c>
      <c r="AW90" s="440" t="str">
        <f t="shared" si="37"/>
        <v/>
      </c>
      <c r="AX90" s="441" t="str">
        <f t="shared" si="37"/>
        <v/>
      </c>
      <c r="AY90" s="442" t="str">
        <f t="shared" si="30"/>
        <v/>
      </c>
      <c r="AZ90" s="20"/>
      <c r="BA90" s="443" t="str">
        <f t="shared" si="31"/>
        <v/>
      </c>
      <c r="BB90" s="444" t="str">
        <f t="shared" si="32"/>
        <v/>
      </c>
      <c r="BC90" s="445" t="str">
        <f t="shared" si="33"/>
        <v/>
      </c>
    </row>
    <row r="91" spans="1:55">
      <c r="A91" s="362">
        <v>86</v>
      </c>
      <c r="B91" s="27">
        <f>IF(情報!$C87="","",情報!$C87)</f>
        <v>240</v>
      </c>
      <c r="C91" s="383" t="str">
        <f t="shared" si="27"/>
        <v/>
      </c>
      <c r="D91" s="448"/>
      <c r="E91" s="449"/>
      <c r="F91" s="449"/>
      <c r="G91" s="449"/>
      <c r="H91" s="449"/>
      <c r="I91" s="449"/>
      <c r="J91" s="450"/>
      <c r="K91" s="451"/>
      <c r="L91" s="452" t="str">
        <f t="shared" si="35"/>
        <v/>
      </c>
      <c r="M91" s="453" t="str">
        <f t="shared" si="35"/>
        <v/>
      </c>
      <c r="N91" s="452" t="str">
        <f t="shared" si="35"/>
        <v/>
      </c>
      <c r="O91" s="452" t="str">
        <f t="shared" si="35"/>
        <v/>
      </c>
      <c r="P91" s="452" t="str">
        <f t="shared" si="35"/>
        <v/>
      </c>
      <c r="Q91" s="452" t="str">
        <f t="shared" si="35"/>
        <v/>
      </c>
      <c r="R91" s="453" t="str">
        <f t="shared" si="35"/>
        <v/>
      </c>
      <c r="S91" s="454" t="str">
        <f t="shared" si="28"/>
        <v/>
      </c>
      <c r="T91" s="448"/>
      <c r="U91" s="449"/>
      <c r="V91" s="449"/>
      <c r="W91" s="449"/>
      <c r="X91" s="449"/>
      <c r="Y91" s="449"/>
      <c r="Z91" s="450"/>
      <c r="AA91" s="451"/>
      <c r="AB91" s="452" t="str">
        <f t="shared" si="36"/>
        <v/>
      </c>
      <c r="AC91" s="453" t="str">
        <f t="shared" si="36"/>
        <v/>
      </c>
      <c r="AD91" s="452" t="str">
        <f t="shared" si="36"/>
        <v/>
      </c>
      <c r="AE91" s="452" t="str">
        <f t="shared" si="36"/>
        <v/>
      </c>
      <c r="AF91" s="452" t="str">
        <f t="shared" si="36"/>
        <v/>
      </c>
      <c r="AG91" s="452" t="str">
        <f t="shared" si="36"/>
        <v/>
      </c>
      <c r="AH91" s="453" t="str">
        <f t="shared" si="36"/>
        <v/>
      </c>
      <c r="AI91" s="454" t="str">
        <f t="shared" si="29"/>
        <v/>
      </c>
      <c r="AJ91" s="448"/>
      <c r="AK91" s="449"/>
      <c r="AL91" s="449"/>
      <c r="AM91" s="449"/>
      <c r="AN91" s="449"/>
      <c r="AO91" s="449"/>
      <c r="AP91" s="449"/>
      <c r="AQ91" s="449"/>
      <c r="AR91" s="449"/>
      <c r="AS91" s="450"/>
      <c r="AT91" s="451"/>
      <c r="AU91" s="452" t="str">
        <f t="shared" si="37"/>
        <v/>
      </c>
      <c r="AV91" s="452" t="str">
        <f t="shared" si="37"/>
        <v/>
      </c>
      <c r="AW91" s="452" t="str">
        <f t="shared" si="37"/>
        <v/>
      </c>
      <c r="AX91" s="453" t="str">
        <f t="shared" si="37"/>
        <v/>
      </c>
      <c r="AY91" s="454" t="str">
        <f t="shared" si="30"/>
        <v/>
      </c>
      <c r="AZ91" s="20"/>
      <c r="BA91" s="455" t="str">
        <f t="shared" si="31"/>
        <v/>
      </c>
      <c r="BB91" s="456" t="str">
        <f t="shared" si="32"/>
        <v/>
      </c>
      <c r="BC91" s="457" t="str">
        <f t="shared" si="33"/>
        <v/>
      </c>
    </row>
    <row r="92" spans="1:55">
      <c r="A92" s="362">
        <v>87</v>
      </c>
      <c r="B92" s="33">
        <f>IF(情報!$C88="","",情報!$C88)</f>
        <v>241</v>
      </c>
      <c r="C92" s="389" t="str">
        <f t="shared" si="27"/>
        <v/>
      </c>
      <c r="D92" s="460"/>
      <c r="E92" s="461"/>
      <c r="F92" s="461"/>
      <c r="G92" s="461"/>
      <c r="H92" s="461"/>
      <c r="I92" s="461"/>
      <c r="J92" s="462"/>
      <c r="K92" s="463"/>
      <c r="L92" s="464" t="str">
        <f t="shared" si="35"/>
        <v/>
      </c>
      <c r="M92" s="465" t="str">
        <f t="shared" si="35"/>
        <v/>
      </c>
      <c r="N92" s="464" t="str">
        <f t="shared" si="35"/>
        <v/>
      </c>
      <c r="O92" s="464" t="str">
        <f t="shared" si="35"/>
        <v/>
      </c>
      <c r="P92" s="464" t="str">
        <f t="shared" si="35"/>
        <v/>
      </c>
      <c r="Q92" s="464" t="str">
        <f t="shared" si="35"/>
        <v/>
      </c>
      <c r="R92" s="465" t="str">
        <f t="shared" si="35"/>
        <v/>
      </c>
      <c r="S92" s="466" t="str">
        <f t="shared" si="28"/>
        <v/>
      </c>
      <c r="T92" s="460"/>
      <c r="U92" s="461"/>
      <c r="V92" s="461"/>
      <c r="W92" s="461"/>
      <c r="X92" s="461"/>
      <c r="Y92" s="461"/>
      <c r="Z92" s="462"/>
      <c r="AA92" s="463"/>
      <c r="AB92" s="464" t="str">
        <f t="shared" si="36"/>
        <v/>
      </c>
      <c r="AC92" s="465" t="str">
        <f t="shared" si="36"/>
        <v/>
      </c>
      <c r="AD92" s="464" t="str">
        <f t="shared" si="36"/>
        <v/>
      </c>
      <c r="AE92" s="464" t="str">
        <f t="shared" si="36"/>
        <v/>
      </c>
      <c r="AF92" s="464" t="str">
        <f t="shared" si="36"/>
        <v/>
      </c>
      <c r="AG92" s="464" t="str">
        <f t="shared" si="36"/>
        <v/>
      </c>
      <c r="AH92" s="465" t="str">
        <f t="shared" si="36"/>
        <v/>
      </c>
      <c r="AI92" s="466" t="str">
        <f t="shared" si="29"/>
        <v/>
      </c>
      <c r="AJ92" s="460"/>
      <c r="AK92" s="461"/>
      <c r="AL92" s="461"/>
      <c r="AM92" s="461"/>
      <c r="AN92" s="461"/>
      <c r="AO92" s="461"/>
      <c r="AP92" s="461"/>
      <c r="AQ92" s="461"/>
      <c r="AR92" s="461"/>
      <c r="AS92" s="462"/>
      <c r="AT92" s="463"/>
      <c r="AU92" s="464" t="str">
        <f t="shared" si="37"/>
        <v/>
      </c>
      <c r="AV92" s="464" t="str">
        <f t="shared" si="37"/>
        <v/>
      </c>
      <c r="AW92" s="464" t="str">
        <f t="shared" si="37"/>
        <v/>
      </c>
      <c r="AX92" s="465" t="str">
        <f t="shared" si="37"/>
        <v/>
      </c>
      <c r="AY92" s="466" t="str">
        <f t="shared" si="30"/>
        <v/>
      </c>
      <c r="AZ92" s="20"/>
      <c r="BA92" s="467" t="str">
        <f t="shared" si="31"/>
        <v/>
      </c>
      <c r="BB92" s="468" t="str">
        <f t="shared" si="32"/>
        <v/>
      </c>
      <c r="BC92" s="469" t="str">
        <f t="shared" si="33"/>
        <v/>
      </c>
    </row>
    <row r="93" spans="1:55">
      <c r="A93" s="362">
        <v>88</v>
      </c>
      <c r="B93" s="21">
        <f>IF(情報!$C89="","",情報!$C89)</f>
        <v>242</v>
      </c>
      <c r="C93" s="377" t="str">
        <f t="shared" si="27"/>
        <v/>
      </c>
      <c r="D93" s="436"/>
      <c r="E93" s="437"/>
      <c r="F93" s="437"/>
      <c r="G93" s="437"/>
      <c r="H93" s="437"/>
      <c r="I93" s="437"/>
      <c r="J93" s="438"/>
      <c r="K93" s="439"/>
      <c r="L93" s="440" t="str">
        <f t="shared" si="35"/>
        <v/>
      </c>
      <c r="M93" s="441" t="str">
        <f t="shared" si="35"/>
        <v/>
      </c>
      <c r="N93" s="440" t="str">
        <f t="shared" si="35"/>
        <v/>
      </c>
      <c r="O93" s="440" t="str">
        <f t="shared" si="35"/>
        <v/>
      </c>
      <c r="P93" s="440" t="str">
        <f t="shared" si="35"/>
        <v/>
      </c>
      <c r="Q93" s="440" t="str">
        <f t="shared" si="35"/>
        <v/>
      </c>
      <c r="R93" s="441" t="str">
        <f t="shared" si="35"/>
        <v/>
      </c>
      <c r="S93" s="442" t="str">
        <f t="shared" si="28"/>
        <v/>
      </c>
      <c r="T93" s="436"/>
      <c r="U93" s="437"/>
      <c r="V93" s="437"/>
      <c r="W93" s="437"/>
      <c r="X93" s="437"/>
      <c r="Y93" s="437"/>
      <c r="Z93" s="438"/>
      <c r="AA93" s="439"/>
      <c r="AB93" s="440" t="str">
        <f t="shared" si="36"/>
        <v/>
      </c>
      <c r="AC93" s="441" t="str">
        <f t="shared" si="36"/>
        <v/>
      </c>
      <c r="AD93" s="440" t="str">
        <f t="shared" si="36"/>
        <v/>
      </c>
      <c r="AE93" s="440" t="str">
        <f t="shared" si="36"/>
        <v/>
      </c>
      <c r="AF93" s="440" t="str">
        <f t="shared" si="36"/>
        <v/>
      </c>
      <c r="AG93" s="440" t="str">
        <f t="shared" si="36"/>
        <v/>
      </c>
      <c r="AH93" s="441" t="str">
        <f t="shared" si="36"/>
        <v/>
      </c>
      <c r="AI93" s="442" t="str">
        <f t="shared" si="29"/>
        <v/>
      </c>
      <c r="AJ93" s="436"/>
      <c r="AK93" s="437"/>
      <c r="AL93" s="437"/>
      <c r="AM93" s="437"/>
      <c r="AN93" s="437"/>
      <c r="AO93" s="437"/>
      <c r="AP93" s="437"/>
      <c r="AQ93" s="437"/>
      <c r="AR93" s="437"/>
      <c r="AS93" s="438"/>
      <c r="AT93" s="439"/>
      <c r="AU93" s="440" t="str">
        <f t="shared" si="37"/>
        <v/>
      </c>
      <c r="AV93" s="440" t="str">
        <f t="shared" si="37"/>
        <v/>
      </c>
      <c r="AW93" s="440" t="str">
        <f t="shared" si="37"/>
        <v/>
      </c>
      <c r="AX93" s="441" t="str">
        <f t="shared" si="37"/>
        <v/>
      </c>
      <c r="AY93" s="442" t="str">
        <f t="shared" si="30"/>
        <v/>
      </c>
      <c r="AZ93" s="20"/>
      <c r="BA93" s="443" t="str">
        <f t="shared" si="31"/>
        <v/>
      </c>
      <c r="BB93" s="444" t="str">
        <f t="shared" si="32"/>
        <v/>
      </c>
      <c r="BC93" s="445" t="str">
        <f t="shared" si="33"/>
        <v/>
      </c>
    </row>
    <row r="94" spans="1:55">
      <c r="A94" s="362">
        <v>89</v>
      </c>
      <c r="B94" s="21">
        <f>IF(情報!$C90="","",情報!$C90)</f>
        <v>243</v>
      </c>
      <c r="C94" s="377" t="str">
        <f t="shared" si="27"/>
        <v/>
      </c>
      <c r="D94" s="436"/>
      <c r="E94" s="437"/>
      <c r="F94" s="437"/>
      <c r="G94" s="437"/>
      <c r="H94" s="437"/>
      <c r="I94" s="437"/>
      <c r="J94" s="438"/>
      <c r="K94" s="439"/>
      <c r="L94" s="440" t="str">
        <f t="shared" si="35"/>
        <v/>
      </c>
      <c r="M94" s="441" t="str">
        <f t="shared" si="35"/>
        <v/>
      </c>
      <c r="N94" s="440" t="str">
        <f t="shared" si="35"/>
        <v/>
      </c>
      <c r="O94" s="440" t="str">
        <f t="shared" si="35"/>
        <v/>
      </c>
      <c r="P94" s="440" t="str">
        <f t="shared" si="35"/>
        <v/>
      </c>
      <c r="Q94" s="440" t="str">
        <f t="shared" si="35"/>
        <v/>
      </c>
      <c r="R94" s="441" t="str">
        <f t="shared" si="35"/>
        <v/>
      </c>
      <c r="S94" s="442" t="str">
        <f t="shared" si="28"/>
        <v/>
      </c>
      <c r="T94" s="436"/>
      <c r="U94" s="437"/>
      <c r="V94" s="437"/>
      <c r="W94" s="437"/>
      <c r="X94" s="437"/>
      <c r="Y94" s="437"/>
      <c r="Z94" s="438"/>
      <c r="AA94" s="439"/>
      <c r="AB94" s="440" t="str">
        <f t="shared" si="36"/>
        <v/>
      </c>
      <c r="AC94" s="441" t="str">
        <f t="shared" si="36"/>
        <v/>
      </c>
      <c r="AD94" s="440" t="str">
        <f t="shared" si="36"/>
        <v/>
      </c>
      <c r="AE94" s="440" t="str">
        <f t="shared" si="36"/>
        <v/>
      </c>
      <c r="AF94" s="440" t="str">
        <f t="shared" si="36"/>
        <v/>
      </c>
      <c r="AG94" s="440" t="str">
        <f t="shared" si="36"/>
        <v/>
      </c>
      <c r="AH94" s="441" t="str">
        <f t="shared" si="36"/>
        <v/>
      </c>
      <c r="AI94" s="442" t="str">
        <f t="shared" si="29"/>
        <v/>
      </c>
      <c r="AJ94" s="436"/>
      <c r="AK94" s="437"/>
      <c r="AL94" s="437"/>
      <c r="AM94" s="437"/>
      <c r="AN94" s="437"/>
      <c r="AO94" s="437"/>
      <c r="AP94" s="437"/>
      <c r="AQ94" s="437"/>
      <c r="AR94" s="437"/>
      <c r="AS94" s="438"/>
      <c r="AT94" s="439"/>
      <c r="AU94" s="440" t="str">
        <f t="shared" si="37"/>
        <v/>
      </c>
      <c r="AV94" s="440" t="str">
        <f t="shared" si="37"/>
        <v/>
      </c>
      <c r="AW94" s="440" t="str">
        <f t="shared" si="37"/>
        <v/>
      </c>
      <c r="AX94" s="441" t="str">
        <f t="shared" si="37"/>
        <v/>
      </c>
      <c r="AY94" s="442" t="str">
        <f t="shared" si="30"/>
        <v/>
      </c>
      <c r="AZ94" s="20"/>
      <c r="BA94" s="443" t="str">
        <f t="shared" si="31"/>
        <v/>
      </c>
      <c r="BB94" s="444" t="str">
        <f t="shared" si="32"/>
        <v/>
      </c>
      <c r="BC94" s="445" t="str">
        <f t="shared" si="33"/>
        <v/>
      </c>
    </row>
    <row r="95" spans="1:55">
      <c r="A95" s="362">
        <v>90</v>
      </c>
      <c r="B95" s="21">
        <f>IF(情報!$C91="","",情報!$C91)</f>
        <v>244</v>
      </c>
      <c r="C95" s="377" t="str">
        <f t="shared" si="27"/>
        <v/>
      </c>
      <c r="D95" s="436"/>
      <c r="E95" s="437"/>
      <c r="F95" s="437"/>
      <c r="G95" s="437"/>
      <c r="H95" s="437"/>
      <c r="I95" s="437"/>
      <c r="J95" s="438"/>
      <c r="K95" s="439"/>
      <c r="L95" s="440" t="str">
        <f t="shared" si="35"/>
        <v/>
      </c>
      <c r="M95" s="441" t="str">
        <f t="shared" si="35"/>
        <v/>
      </c>
      <c r="N95" s="440" t="str">
        <f t="shared" si="35"/>
        <v/>
      </c>
      <c r="O95" s="440" t="str">
        <f t="shared" si="35"/>
        <v/>
      </c>
      <c r="P95" s="440" t="str">
        <f t="shared" si="35"/>
        <v/>
      </c>
      <c r="Q95" s="440" t="str">
        <f t="shared" si="35"/>
        <v/>
      </c>
      <c r="R95" s="441" t="str">
        <f t="shared" si="35"/>
        <v/>
      </c>
      <c r="S95" s="442" t="str">
        <f t="shared" si="28"/>
        <v/>
      </c>
      <c r="T95" s="436"/>
      <c r="U95" s="437"/>
      <c r="V95" s="437"/>
      <c r="W95" s="437"/>
      <c r="X95" s="437"/>
      <c r="Y95" s="437"/>
      <c r="Z95" s="438"/>
      <c r="AA95" s="439"/>
      <c r="AB95" s="440" t="str">
        <f t="shared" si="36"/>
        <v/>
      </c>
      <c r="AC95" s="441" t="str">
        <f t="shared" si="36"/>
        <v/>
      </c>
      <c r="AD95" s="440" t="str">
        <f t="shared" si="36"/>
        <v/>
      </c>
      <c r="AE95" s="440" t="str">
        <f t="shared" si="36"/>
        <v/>
      </c>
      <c r="AF95" s="440" t="str">
        <f t="shared" si="36"/>
        <v/>
      </c>
      <c r="AG95" s="440" t="str">
        <f t="shared" si="36"/>
        <v/>
      </c>
      <c r="AH95" s="441" t="str">
        <f t="shared" si="36"/>
        <v/>
      </c>
      <c r="AI95" s="442" t="str">
        <f t="shared" si="29"/>
        <v/>
      </c>
      <c r="AJ95" s="436"/>
      <c r="AK95" s="437"/>
      <c r="AL95" s="437"/>
      <c r="AM95" s="437"/>
      <c r="AN95" s="437"/>
      <c r="AO95" s="437"/>
      <c r="AP95" s="437"/>
      <c r="AQ95" s="437"/>
      <c r="AR95" s="437"/>
      <c r="AS95" s="438"/>
      <c r="AT95" s="439"/>
      <c r="AU95" s="440" t="str">
        <f t="shared" si="37"/>
        <v/>
      </c>
      <c r="AV95" s="440" t="str">
        <f t="shared" si="37"/>
        <v/>
      </c>
      <c r="AW95" s="440" t="str">
        <f t="shared" si="37"/>
        <v/>
      </c>
      <c r="AX95" s="441" t="str">
        <f t="shared" si="37"/>
        <v/>
      </c>
      <c r="AY95" s="442" t="str">
        <f t="shared" si="30"/>
        <v/>
      </c>
      <c r="AZ95" s="20"/>
      <c r="BA95" s="443" t="str">
        <f t="shared" si="31"/>
        <v/>
      </c>
      <c r="BB95" s="444" t="str">
        <f t="shared" si="32"/>
        <v/>
      </c>
      <c r="BC95" s="445" t="str">
        <f t="shared" si="33"/>
        <v/>
      </c>
    </row>
    <row r="96" spans="1:55" ht="15" thickBot="1">
      <c r="A96" s="362">
        <v>91</v>
      </c>
      <c r="B96" s="39">
        <f>IF(情報!$C92="","",情報!$C92)</f>
        <v>245</v>
      </c>
      <c r="C96" s="393" t="str">
        <f t="shared" si="27"/>
        <v/>
      </c>
      <c r="D96" s="472"/>
      <c r="E96" s="473"/>
      <c r="F96" s="473"/>
      <c r="G96" s="473"/>
      <c r="H96" s="473"/>
      <c r="I96" s="473"/>
      <c r="J96" s="474"/>
      <c r="K96" s="475"/>
      <c r="L96" s="476" t="str">
        <f t="shared" ref="L96:R105" si="38">IF(ISERROR(INDEX(テ全,$A96,L$2)),"",INDEX(テ全,$A96,L$2))</f>
        <v/>
      </c>
      <c r="M96" s="477" t="str">
        <f t="shared" si="38"/>
        <v/>
      </c>
      <c r="N96" s="476" t="str">
        <f t="shared" si="38"/>
        <v/>
      </c>
      <c r="O96" s="476" t="str">
        <f t="shared" si="38"/>
        <v/>
      </c>
      <c r="P96" s="476" t="str">
        <f t="shared" si="38"/>
        <v/>
      </c>
      <c r="Q96" s="476" t="str">
        <f t="shared" si="38"/>
        <v/>
      </c>
      <c r="R96" s="477" t="str">
        <f t="shared" si="38"/>
        <v/>
      </c>
      <c r="S96" s="478" t="str">
        <f t="shared" si="28"/>
        <v/>
      </c>
      <c r="T96" s="472"/>
      <c r="U96" s="473"/>
      <c r="V96" s="473"/>
      <c r="W96" s="473"/>
      <c r="X96" s="473"/>
      <c r="Y96" s="473"/>
      <c r="Z96" s="474"/>
      <c r="AA96" s="475"/>
      <c r="AB96" s="476" t="str">
        <f t="shared" si="36"/>
        <v/>
      </c>
      <c r="AC96" s="477" t="str">
        <f t="shared" si="36"/>
        <v/>
      </c>
      <c r="AD96" s="476" t="str">
        <f t="shared" si="36"/>
        <v/>
      </c>
      <c r="AE96" s="476" t="str">
        <f t="shared" si="36"/>
        <v/>
      </c>
      <c r="AF96" s="476" t="str">
        <f t="shared" si="36"/>
        <v/>
      </c>
      <c r="AG96" s="476" t="str">
        <f t="shared" si="36"/>
        <v/>
      </c>
      <c r="AH96" s="477" t="str">
        <f t="shared" si="36"/>
        <v/>
      </c>
      <c r="AI96" s="478" t="str">
        <f t="shared" si="29"/>
        <v/>
      </c>
      <c r="AJ96" s="472"/>
      <c r="AK96" s="473"/>
      <c r="AL96" s="473"/>
      <c r="AM96" s="473"/>
      <c r="AN96" s="473"/>
      <c r="AO96" s="473"/>
      <c r="AP96" s="473"/>
      <c r="AQ96" s="473"/>
      <c r="AR96" s="473"/>
      <c r="AS96" s="474"/>
      <c r="AT96" s="475"/>
      <c r="AU96" s="476" t="str">
        <f t="shared" si="37"/>
        <v/>
      </c>
      <c r="AV96" s="476" t="str">
        <f t="shared" si="37"/>
        <v/>
      </c>
      <c r="AW96" s="476" t="str">
        <f t="shared" si="37"/>
        <v/>
      </c>
      <c r="AX96" s="477" t="str">
        <f t="shared" si="37"/>
        <v/>
      </c>
      <c r="AY96" s="478" t="str">
        <f t="shared" si="30"/>
        <v/>
      </c>
      <c r="AZ96" s="20"/>
      <c r="BA96" s="479" t="str">
        <f t="shared" si="31"/>
        <v/>
      </c>
      <c r="BB96" s="480" t="str">
        <f t="shared" si="32"/>
        <v/>
      </c>
      <c r="BC96" s="481" t="str">
        <f t="shared" si="33"/>
        <v/>
      </c>
    </row>
    <row r="97" spans="1:55">
      <c r="A97" s="362">
        <v>92</v>
      </c>
      <c r="B97" s="14">
        <f>IF(情報!$C93="","",情報!$C93)</f>
        <v>301</v>
      </c>
      <c r="C97" s="371" t="str">
        <f t="shared" si="27"/>
        <v/>
      </c>
      <c r="D97" s="424"/>
      <c r="E97" s="425"/>
      <c r="F97" s="425"/>
      <c r="G97" s="425"/>
      <c r="H97" s="425"/>
      <c r="I97" s="425"/>
      <c r="J97" s="426"/>
      <c r="K97" s="427"/>
      <c r="L97" s="428" t="str">
        <f t="shared" si="38"/>
        <v/>
      </c>
      <c r="M97" s="429" t="str">
        <f t="shared" si="38"/>
        <v/>
      </c>
      <c r="N97" s="428" t="str">
        <f t="shared" si="38"/>
        <v/>
      </c>
      <c r="O97" s="428" t="str">
        <f t="shared" si="38"/>
        <v/>
      </c>
      <c r="P97" s="428" t="str">
        <f t="shared" si="38"/>
        <v/>
      </c>
      <c r="Q97" s="428" t="str">
        <f t="shared" si="38"/>
        <v/>
      </c>
      <c r="R97" s="429" t="str">
        <f t="shared" si="38"/>
        <v/>
      </c>
      <c r="S97" s="430" t="str">
        <f t="shared" si="28"/>
        <v/>
      </c>
      <c r="T97" s="424"/>
      <c r="U97" s="425"/>
      <c r="V97" s="425"/>
      <c r="W97" s="425"/>
      <c r="X97" s="425"/>
      <c r="Y97" s="425"/>
      <c r="Z97" s="426"/>
      <c r="AA97" s="427"/>
      <c r="AB97" s="428" t="str">
        <f t="shared" si="36"/>
        <v/>
      </c>
      <c r="AC97" s="429" t="str">
        <f t="shared" si="36"/>
        <v/>
      </c>
      <c r="AD97" s="428" t="str">
        <f t="shared" si="36"/>
        <v/>
      </c>
      <c r="AE97" s="428" t="str">
        <f t="shared" si="36"/>
        <v/>
      </c>
      <c r="AF97" s="428" t="str">
        <f t="shared" si="36"/>
        <v/>
      </c>
      <c r="AG97" s="428" t="str">
        <f t="shared" si="36"/>
        <v/>
      </c>
      <c r="AH97" s="429" t="str">
        <f t="shared" si="36"/>
        <v/>
      </c>
      <c r="AI97" s="430" t="str">
        <f t="shared" si="29"/>
        <v/>
      </c>
      <c r="AJ97" s="424"/>
      <c r="AK97" s="425"/>
      <c r="AL97" s="425"/>
      <c r="AM97" s="425"/>
      <c r="AN97" s="425"/>
      <c r="AO97" s="425"/>
      <c r="AP97" s="425"/>
      <c r="AQ97" s="425"/>
      <c r="AR97" s="425"/>
      <c r="AS97" s="426"/>
      <c r="AT97" s="427"/>
      <c r="AU97" s="428" t="str">
        <f t="shared" si="37"/>
        <v/>
      </c>
      <c r="AV97" s="428" t="str">
        <f t="shared" si="37"/>
        <v/>
      </c>
      <c r="AW97" s="428" t="str">
        <f t="shared" si="37"/>
        <v/>
      </c>
      <c r="AX97" s="429" t="str">
        <f t="shared" si="37"/>
        <v/>
      </c>
      <c r="AY97" s="430" t="str">
        <f t="shared" si="30"/>
        <v/>
      </c>
      <c r="AZ97" s="20"/>
      <c r="BA97" s="431" t="str">
        <f t="shared" si="31"/>
        <v/>
      </c>
      <c r="BB97" s="432" t="str">
        <f t="shared" si="32"/>
        <v/>
      </c>
      <c r="BC97" s="433" t="str">
        <f t="shared" si="33"/>
        <v/>
      </c>
    </row>
    <row r="98" spans="1:55">
      <c r="A98" s="362">
        <v>93</v>
      </c>
      <c r="B98" s="21">
        <f>IF(情報!$C94="","",情報!$C94)</f>
        <v>302</v>
      </c>
      <c r="C98" s="377" t="str">
        <f t="shared" si="27"/>
        <v/>
      </c>
      <c r="D98" s="436"/>
      <c r="E98" s="437"/>
      <c r="F98" s="437"/>
      <c r="G98" s="437"/>
      <c r="H98" s="437"/>
      <c r="I98" s="437"/>
      <c r="J98" s="438"/>
      <c r="K98" s="439"/>
      <c r="L98" s="440" t="str">
        <f t="shared" si="38"/>
        <v/>
      </c>
      <c r="M98" s="441" t="str">
        <f t="shared" si="38"/>
        <v/>
      </c>
      <c r="N98" s="440" t="str">
        <f t="shared" si="38"/>
        <v/>
      </c>
      <c r="O98" s="440" t="str">
        <f t="shared" si="38"/>
        <v/>
      </c>
      <c r="P98" s="440" t="str">
        <f t="shared" si="38"/>
        <v/>
      </c>
      <c r="Q98" s="440" t="str">
        <f t="shared" si="38"/>
        <v/>
      </c>
      <c r="R98" s="441" t="str">
        <f t="shared" si="38"/>
        <v/>
      </c>
      <c r="S98" s="442" t="str">
        <f t="shared" si="28"/>
        <v/>
      </c>
      <c r="T98" s="436"/>
      <c r="U98" s="437"/>
      <c r="V98" s="437"/>
      <c r="W98" s="437"/>
      <c r="X98" s="437"/>
      <c r="Y98" s="437"/>
      <c r="Z98" s="438"/>
      <c r="AA98" s="439"/>
      <c r="AB98" s="440" t="str">
        <f t="shared" si="36"/>
        <v/>
      </c>
      <c r="AC98" s="441" t="str">
        <f t="shared" si="36"/>
        <v/>
      </c>
      <c r="AD98" s="440" t="str">
        <f t="shared" si="36"/>
        <v/>
      </c>
      <c r="AE98" s="440" t="str">
        <f t="shared" si="36"/>
        <v/>
      </c>
      <c r="AF98" s="440" t="str">
        <f t="shared" si="36"/>
        <v/>
      </c>
      <c r="AG98" s="440" t="str">
        <f t="shared" si="36"/>
        <v/>
      </c>
      <c r="AH98" s="441" t="str">
        <f t="shared" si="36"/>
        <v/>
      </c>
      <c r="AI98" s="442" t="str">
        <f t="shared" si="29"/>
        <v/>
      </c>
      <c r="AJ98" s="436"/>
      <c r="AK98" s="437"/>
      <c r="AL98" s="437"/>
      <c r="AM98" s="437"/>
      <c r="AN98" s="437"/>
      <c r="AO98" s="437"/>
      <c r="AP98" s="437"/>
      <c r="AQ98" s="437"/>
      <c r="AR98" s="437"/>
      <c r="AS98" s="438"/>
      <c r="AT98" s="439"/>
      <c r="AU98" s="440" t="str">
        <f t="shared" si="37"/>
        <v/>
      </c>
      <c r="AV98" s="440" t="str">
        <f t="shared" si="37"/>
        <v/>
      </c>
      <c r="AW98" s="440" t="str">
        <f t="shared" si="37"/>
        <v/>
      </c>
      <c r="AX98" s="441" t="str">
        <f t="shared" si="37"/>
        <v/>
      </c>
      <c r="AY98" s="442" t="str">
        <f t="shared" si="30"/>
        <v/>
      </c>
      <c r="AZ98" s="20"/>
      <c r="BA98" s="443" t="str">
        <f t="shared" si="31"/>
        <v/>
      </c>
      <c r="BB98" s="444" t="str">
        <f t="shared" si="32"/>
        <v/>
      </c>
      <c r="BC98" s="445" t="str">
        <f t="shared" si="33"/>
        <v/>
      </c>
    </row>
    <row r="99" spans="1:55">
      <c r="A99" s="362">
        <v>94</v>
      </c>
      <c r="B99" s="21">
        <f>IF(情報!$C95="","",情報!$C95)</f>
        <v>303</v>
      </c>
      <c r="C99" s="377" t="str">
        <f t="shared" si="27"/>
        <v/>
      </c>
      <c r="D99" s="436"/>
      <c r="E99" s="437"/>
      <c r="F99" s="437"/>
      <c r="G99" s="437"/>
      <c r="H99" s="437"/>
      <c r="I99" s="437"/>
      <c r="J99" s="438"/>
      <c r="K99" s="439"/>
      <c r="L99" s="440" t="str">
        <f t="shared" si="38"/>
        <v/>
      </c>
      <c r="M99" s="441" t="str">
        <f t="shared" si="38"/>
        <v/>
      </c>
      <c r="N99" s="440" t="str">
        <f t="shared" si="38"/>
        <v/>
      </c>
      <c r="O99" s="440" t="str">
        <f t="shared" si="38"/>
        <v/>
      </c>
      <c r="P99" s="440" t="str">
        <f t="shared" si="38"/>
        <v/>
      </c>
      <c r="Q99" s="440" t="str">
        <f t="shared" si="38"/>
        <v/>
      </c>
      <c r="R99" s="441" t="str">
        <f t="shared" si="38"/>
        <v/>
      </c>
      <c r="S99" s="442" t="str">
        <f t="shared" si="28"/>
        <v/>
      </c>
      <c r="T99" s="436"/>
      <c r="U99" s="437"/>
      <c r="V99" s="437"/>
      <c r="W99" s="437"/>
      <c r="X99" s="437"/>
      <c r="Y99" s="437"/>
      <c r="Z99" s="438"/>
      <c r="AA99" s="439"/>
      <c r="AB99" s="440" t="str">
        <f t="shared" si="36"/>
        <v/>
      </c>
      <c r="AC99" s="441" t="str">
        <f t="shared" si="36"/>
        <v/>
      </c>
      <c r="AD99" s="440" t="str">
        <f t="shared" si="36"/>
        <v/>
      </c>
      <c r="AE99" s="440" t="str">
        <f t="shared" si="36"/>
        <v/>
      </c>
      <c r="AF99" s="440" t="str">
        <f t="shared" si="36"/>
        <v/>
      </c>
      <c r="AG99" s="440" t="str">
        <f t="shared" si="36"/>
        <v/>
      </c>
      <c r="AH99" s="441" t="str">
        <f t="shared" si="36"/>
        <v/>
      </c>
      <c r="AI99" s="442" t="str">
        <f t="shared" si="29"/>
        <v/>
      </c>
      <c r="AJ99" s="436"/>
      <c r="AK99" s="437"/>
      <c r="AL99" s="437"/>
      <c r="AM99" s="437"/>
      <c r="AN99" s="437"/>
      <c r="AO99" s="437"/>
      <c r="AP99" s="437"/>
      <c r="AQ99" s="437"/>
      <c r="AR99" s="437"/>
      <c r="AS99" s="438"/>
      <c r="AT99" s="439"/>
      <c r="AU99" s="440" t="str">
        <f t="shared" si="37"/>
        <v/>
      </c>
      <c r="AV99" s="440" t="str">
        <f t="shared" si="37"/>
        <v/>
      </c>
      <c r="AW99" s="440" t="str">
        <f t="shared" si="37"/>
        <v/>
      </c>
      <c r="AX99" s="441" t="str">
        <f t="shared" si="37"/>
        <v/>
      </c>
      <c r="AY99" s="442" t="str">
        <f t="shared" si="30"/>
        <v/>
      </c>
      <c r="AZ99" s="20"/>
      <c r="BA99" s="443" t="str">
        <f t="shared" si="31"/>
        <v/>
      </c>
      <c r="BB99" s="444" t="str">
        <f t="shared" si="32"/>
        <v/>
      </c>
      <c r="BC99" s="445" t="str">
        <f t="shared" si="33"/>
        <v/>
      </c>
    </row>
    <row r="100" spans="1:55">
      <c r="A100" s="362">
        <v>95</v>
      </c>
      <c r="B100" s="21">
        <f>IF(情報!$C96="","",情報!$C96)</f>
        <v>304</v>
      </c>
      <c r="C100" s="377" t="str">
        <f t="shared" si="27"/>
        <v/>
      </c>
      <c r="D100" s="436"/>
      <c r="E100" s="437"/>
      <c r="F100" s="437"/>
      <c r="G100" s="437"/>
      <c r="H100" s="437"/>
      <c r="I100" s="437"/>
      <c r="J100" s="438"/>
      <c r="K100" s="439"/>
      <c r="L100" s="440" t="str">
        <f t="shared" si="38"/>
        <v/>
      </c>
      <c r="M100" s="441" t="str">
        <f t="shared" si="38"/>
        <v/>
      </c>
      <c r="N100" s="440" t="str">
        <f t="shared" si="38"/>
        <v/>
      </c>
      <c r="O100" s="440" t="str">
        <f t="shared" si="38"/>
        <v/>
      </c>
      <c r="P100" s="440" t="str">
        <f t="shared" si="38"/>
        <v/>
      </c>
      <c r="Q100" s="440" t="str">
        <f t="shared" si="38"/>
        <v/>
      </c>
      <c r="R100" s="441" t="str">
        <f t="shared" si="38"/>
        <v/>
      </c>
      <c r="S100" s="442" t="str">
        <f t="shared" si="28"/>
        <v/>
      </c>
      <c r="T100" s="436"/>
      <c r="U100" s="437"/>
      <c r="V100" s="437"/>
      <c r="W100" s="437"/>
      <c r="X100" s="437"/>
      <c r="Y100" s="437"/>
      <c r="Z100" s="438"/>
      <c r="AA100" s="439"/>
      <c r="AB100" s="440" t="str">
        <f t="shared" si="36"/>
        <v/>
      </c>
      <c r="AC100" s="441" t="str">
        <f t="shared" si="36"/>
        <v/>
      </c>
      <c r="AD100" s="440" t="str">
        <f t="shared" si="36"/>
        <v/>
      </c>
      <c r="AE100" s="440" t="str">
        <f t="shared" si="36"/>
        <v/>
      </c>
      <c r="AF100" s="440" t="str">
        <f t="shared" si="36"/>
        <v/>
      </c>
      <c r="AG100" s="440" t="str">
        <f t="shared" si="36"/>
        <v/>
      </c>
      <c r="AH100" s="441" t="str">
        <f t="shared" si="36"/>
        <v/>
      </c>
      <c r="AI100" s="442" t="str">
        <f t="shared" si="29"/>
        <v/>
      </c>
      <c r="AJ100" s="436"/>
      <c r="AK100" s="437"/>
      <c r="AL100" s="437"/>
      <c r="AM100" s="437"/>
      <c r="AN100" s="437"/>
      <c r="AO100" s="437"/>
      <c r="AP100" s="437"/>
      <c r="AQ100" s="437"/>
      <c r="AR100" s="437"/>
      <c r="AS100" s="438"/>
      <c r="AT100" s="439"/>
      <c r="AU100" s="440" t="str">
        <f t="shared" si="37"/>
        <v/>
      </c>
      <c r="AV100" s="440" t="str">
        <f t="shared" si="37"/>
        <v/>
      </c>
      <c r="AW100" s="440" t="str">
        <f t="shared" si="37"/>
        <v/>
      </c>
      <c r="AX100" s="441" t="str">
        <f t="shared" si="37"/>
        <v/>
      </c>
      <c r="AY100" s="442" t="str">
        <f t="shared" si="30"/>
        <v/>
      </c>
      <c r="AZ100" s="20"/>
      <c r="BA100" s="443" t="str">
        <f t="shared" si="31"/>
        <v/>
      </c>
      <c r="BB100" s="444" t="str">
        <f t="shared" si="32"/>
        <v/>
      </c>
      <c r="BC100" s="445" t="str">
        <f t="shared" si="33"/>
        <v/>
      </c>
    </row>
    <row r="101" spans="1:55">
      <c r="A101" s="362">
        <v>96</v>
      </c>
      <c r="B101" s="27">
        <f>IF(情報!$C97="","",情報!$C97)</f>
        <v>305</v>
      </c>
      <c r="C101" s="383" t="str">
        <f t="shared" si="27"/>
        <v/>
      </c>
      <c r="D101" s="448"/>
      <c r="E101" s="449"/>
      <c r="F101" s="449"/>
      <c r="G101" s="449"/>
      <c r="H101" s="449"/>
      <c r="I101" s="449"/>
      <c r="J101" s="450"/>
      <c r="K101" s="451"/>
      <c r="L101" s="452" t="str">
        <f t="shared" si="38"/>
        <v/>
      </c>
      <c r="M101" s="453" t="str">
        <f t="shared" si="38"/>
        <v/>
      </c>
      <c r="N101" s="452" t="str">
        <f t="shared" si="38"/>
        <v/>
      </c>
      <c r="O101" s="452" t="str">
        <f t="shared" si="38"/>
        <v/>
      </c>
      <c r="P101" s="452" t="str">
        <f t="shared" si="38"/>
        <v/>
      </c>
      <c r="Q101" s="452" t="str">
        <f t="shared" si="38"/>
        <v/>
      </c>
      <c r="R101" s="453" t="str">
        <f t="shared" si="38"/>
        <v/>
      </c>
      <c r="S101" s="454" t="str">
        <f t="shared" si="28"/>
        <v/>
      </c>
      <c r="T101" s="448"/>
      <c r="U101" s="449"/>
      <c r="V101" s="449"/>
      <c r="W101" s="449"/>
      <c r="X101" s="449"/>
      <c r="Y101" s="449"/>
      <c r="Z101" s="450"/>
      <c r="AA101" s="451"/>
      <c r="AB101" s="452" t="str">
        <f t="shared" si="36"/>
        <v/>
      </c>
      <c r="AC101" s="453" t="str">
        <f t="shared" si="36"/>
        <v/>
      </c>
      <c r="AD101" s="452" t="str">
        <f t="shared" si="36"/>
        <v/>
      </c>
      <c r="AE101" s="452" t="str">
        <f t="shared" si="36"/>
        <v/>
      </c>
      <c r="AF101" s="452" t="str">
        <f t="shared" si="36"/>
        <v/>
      </c>
      <c r="AG101" s="452" t="str">
        <f t="shared" si="36"/>
        <v/>
      </c>
      <c r="AH101" s="453" t="str">
        <f t="shared" si="36"/>
        <v/>
      </c>
      <c r="AI101" s="454" t="str">
        <f t="shared" si="29"/>
        <v/>
      </c>
      <c r="AJ101" s="448"/>
      <c r="AK101" s="449"/>
      <c r="AL101" s="449"/>
      <c r="AM101" s="449"/>
      <c r="AN101" s="449"/>
      <c r="AO101" s="449"/>
      <c r="AP101" s="449"/>
      <c r="AQ101" s="449"/>
      <c r="AR101" s="449"/>
      <c r="AS101" s="450"/>
      <c r="AT101" s="451"/>
      <c r="AU101" s="452" t="str">
        <f t="shared" si="37"/>
        <v/>
      </c>
      <c r="AV101" s="452" t="str">
        <f t="shared" si="37"/>
        <v/>
      </c>
      <c r="AW101" s="452" t="str">
        <f t="shared" si="37"/>
        <v/>
      </c>
      <c r="AX101" s="453" t="str">
        <f t="shared" si="37"/>
        <v/>
      </c>
      <c r="AY101" s="454" t="str">
        <f t="shared" si="30"/>
        <v/>
      </c>
      <c r="AZ101" s="20"/>
      <c r="BA101" s="455" t="str">
        <f t="shared" si="31"/>
        <v/>
      </c>
      <c r="BB101" s="456" t="str">
        <f t="shared" si="32"/>
        <v/>
      </c>
      <c r="BC101" s="457" t="str">
        <f t="shared" si="33"/>
        <v/>
      </c>
    </row>
    <row r="102" spans="1:55">
      <c r="A102" s="362">
        <v>97</v>
      </c>
      <c r="B102" s="33">
        <f>IF(情報!$C98="","",情報!$C98)</f>
        <v>306</v>
      </c>
      <c r="C102" s="389" t="str">
        <f t="shared" si="27"/>
        <v/>
      </c>
      <c r="D102" s="460"/>
      <c r="E102" s="461"/>
      <c r="F102" s="461"/>
      <c r="G102" s="461"/>
      <c r="H102" s="461"/>
      <c r="I102" s="461"/>
      <c r="J102" s="462"/>
      <c r="K102" s="463"/>
      <c r="L102" s="464" t="str">
        <f t="shared" si="38"/>
        <v/>
      </c>
      <c r="M102" s="465" t="str">
        <f t="shared" si="38"/>
        <v/>
      </c>
      <c r="N102" s="464" t="str">
        <f t="shared" si="38"/>
        <v/>
      </c>
      <c r="O102" s="464" t="str">
        <f t="shared" si="38"/>
        <v/>
      </c>
      <c r="P102" s="464" t="str">
        <f t="shared" si="38"/>
        <v/>
      </c>
      <c r="Q102" s="464" t="str">
        <f t="shared" si="38"/>
        <v/>
      </c>
      <c r="R102" s="465" t="str">
        <f t="shared" si="38"/>
        <v/>
      </c>
      <c r="S102" s="466" t="str">
        <f t="shared" si="28"/>
        <v/>
      </c>
      <c r="T102" s="460"/>
      <c r="U102" s="461"/>
      <c r="V102" s="461"/>
      <c r="W102" s="461"/>
      <c r="X102" s="461"/>
      <c r="Y102" s="461"/>
      <c r="Z102" s="462"/>
      <c r="AA102" s="463"/>
      <c r="AB102" s="464" t="str">
        <f t="shared" ref="AB102:AH117" si="39">IF(ISERROR(INDEX(テ全,$A102,AB$2)),"",INDEX(テ全,$A102,AB$2))</f>
        <v/>
      </c>
      <c r="AC102" s="465" t="str">
        <f t="shared" si="39"/>
        <v/>
      </c>
      <c r="AD102" s="464" t="str">
        <f t="shared" si="39"/>
        <v/>
      </c>
      <c r="AE102" s="464" t="str">
        <f t="shared" si="39"/>
        <v/>
      </c>
      <c r="AF102" s="464" t="str">
        <f t="shared" si="39"/>
        <v/>
      </c>
      <c r="AG102" s="464" t="str">
        <f t="shared" si="39"/>
        <v/>
      </c>
      <c r="AH102" s="465" t="str">
        <f t="shared" si="39"/>
        <v/>
      </c>
      <c r="AI102" s="466" t="str">
        <f t="shared" si="29"/>
        <v/>
      </c>
      <c r="AJ102" s="460"/>
      <c r="AK102" s="461"/>
      <c r="AL102" s="461"/>
      <c r="AM102" s="461"/>
      <c r="AN102" s="461"/>
      <c r="AO102" s="461"/>
      <c r="AP102" s="461"/>
      <c r="AQ102" s="461"/>
      <c r="AR102" s="461"/>
      <c r="AS102" s="462"/>
      <c r="AT102" s="463"/>
      <c r="AU102" s="464" t="str">
        <f t="shared" ref="AU102:AX117" si="40">IF(ISERROR(INDEX(テ全,$A102,AU$2)),"",INDEX(テ全,$A102,AU$2))</f>
        <v/>
      </c>
      <c r="AV102" s="464" t="str">
        <f t="shared" si="40"/>
        <v/>
      </c>
      <c r="AW102" s="464" t="str">
        <f t="shared" si="40"/>
        <v/>
      </c>
      <c r="AX102" s="465" t="str">
        <f t="shared" si="40"/>
        <v/>
      </c>
      <c r="AY102" s="466" t="str">
        <f t="shared" si="30"/>
        <v/>
      </c>
      <c r="AZ102" s="20"/>
      <c r="BA102" s="467" t="str">
        <f t="shared" si="31"/>
        <v/>
      </c>
      <c r="BB102" s="468" t="str">
        <f t="shared" si="32"/>
        <v/>
      </c>
      <c r="BC102" s="469" t="str">
        <f t="shared" si="33"/>
        <v/>
      </c>
    </row>
    <row r="103" spans="1:55">
      <c r="A103" s="362">
        <v>98</v>
      </c>
      <c r="B103" s="21">
        <f>IF(情報!$C99="","",情報!$C99)</f>
        <v>307</v>
      </c>
      <c r="C103" s="377" t="str">
        <f t="shared" ref="C103:C134" si="41">IF(ISERROR(VLOOKUP($B103,名列,2,FALSE)&amp;""),"",VLOOKUP($B103,名列,2,FALSE)&amp;"")</f>
        <v/>
      </c>
      <c r="D103" s="436"/>
      <c r="E103" s="437"/>
      <c r="F103" s="437"/>
      <c r="G103" s="437"/>
      <c r="H103" s="437"/>
      <c r="I103" s="437"/>
      <c r="J103" s="438"/>
      <c r="K103" s="439"/>
      <c r="L103" s="440" t="str">
        <f t="shared" si="38"/>
        <v/>
      </c>
      <c r="M103" s="441" t="str">
        <f t="shared" si="38"/>
        <v/>
      </c>
      <c r="N103" s="440" t="str">
        <f t="shared" si="38"/>
        <v/>
      </c>
      <c r="O103" s="440" t="str">
        <f t="shared" si="38"/>
        <v/>
      </c>
      <c r="P103" s="440" t="str">
        <f t="shared" si="38"/>
        <v/>
      </c>
      <c r="Q103" s="440" t="str">
        <f t="shared" si="38"/>
        <v/>
      </c>
      <c r="R103" s="441" t="str">
        <f t="shared" si="38"/>
        <v/>
      </c>
      <c r="S103" s="442" t="str">
        <f t="shared" si="28"/>
        <v/>
      </c>
      <c r="T103" s="436"/>
      <c r="U103" s="437"/>
      <c r="V103" s="437"/>
      <c r="W103" s="437"/>
      <c r="X103" s="437"/>
      <c r="Y103" s="437"/>
      <c r="Z103" s="438"/>
      <c r="AA103" s="439"/>
      <c r="AB103" s="440" t="str">
        <f t="shared" si="39"/>
        <v/>
      </c>
      <c r="AC103" s="441" t="str">
        <f t="shared" si="39"/>
        <v/>
      </c>
      <c r="AD103" s="440" t="str">
        <f t="shared" si="39"/>
        <v/>
      </c>
      <c r="AE103" s="440" t="str">
        <f t="shared" si="39"/>
        <v/>
      </c>
      <c r="AF103" s="440" t="str">
        <f t="shared" si="39"/>
        <v/>
      </c>
      <c r="AG103" s="440" t="str">
        <f t="shared" si="39"/>
        <v/>
      </c>
      <c r="AH103" s="441" t="str">
        <f t="shared" si="39"/>
        <v/>
      </c>
      <c r="AI103" s="442" t="str">
        <f t="shared" si="29"/>
        <v/>
      </c>
      <c r="AJ103" s="436"/>
      <c r="AK103" s="437"/>
      <c r="AL103" s="437"/>
      <c r="AM103" s="437"/>
      <c r="AN103" s="437"/>
      <c r="AO103" s="437"/>
      <c r="AP103" s="437"/>
      <c r="AQ103" s="437"/>
      <c r="AR103" s="437"/>
      <c r="AS103" s="438"/>
      <c r="AT103" s="439"/>
      <c r="AU103" s="440" t="str">
        <f t="shared" si="40"/>
        <v/>
      </c>
      <c r="AV103" s="440" t="str">
        <f t="shared" si="40"/>
        <v/>
      </c>
      <c r="AW103" s="440" t="str">
        <f t="shared" si="40"/>
        <v/>
      </c>
      <c r="AX103" s="441" t="str">
        <f t="shared" si="40"/>
        <v/>
      </c>
      <c r="AY103" s="442" t="str">
        <f t="shared" si="30"/>
        <v/>
      </c>
      <c r="AZ103" s="20"/>
      <c r="BA103" s="443" t="str">
        <f t="shared" si="31"/>
        <v/>
      </c>
      <c r="BB103" s="444" t="str">
        <f t="shared" si="32"/>
        <v/>
      </c>
      <c r="BC103" s="445" t="str">
        <f t="shared" si="33"/>
        <v/>
      </c>
    </row>
    <row r="104" spans="1:55">
      <c r="A104" s="362">
        <v>99</v>
      </c>
      <c r="B104" s="21">
        <f>IF(情報!$C100="","",情報!$C100)</f>
        <v>308</v>
      </c>
      <c r="C104" s="377" t="str">
        <f t="shared" si="41"/>
        <v/>
      </c>
      <c r="D104" s="436"/>
      <c r="E104" s="437"/>
      <c r="F104" s="437"/>
      <c r="G104" s="437"/>
      <c r="H104" s="437"/>
      <c r="I104" s="437"/>
      <c r="J104" s="438"/>
      <c r="K104" s="439"/>
      <c r="L104" s="440" t="str">
        <f t="shared" si="38"/>
        <v/>
      </c>
      <c r="M104" s="441" t="str">
        <f t="shared" si="38"/>
        <v/>
      </c>
      <c r="N104" s="440" t="str">
        <f t="shared" si="38"/>
        <v/>
      </c>
      <c r="O104" s="440" t="str">
        <f t="shared" si="38"/>
        <v/>
      </c>
      <c r="P104" s="440" t="str">
        <f t="shared" si="38"/>
        <v/>
      </c>
      <c r="Q104" s="440" t="str">
        <f t="shared" si="38"/>
        <v/>
      </c>
      <c r="R104" s="441" t="str">
        <f t="shared" si="38"/>
        <v/>
      </c>
      <c r="S104" s="442" t="str">
        <f t="shared" si="28"/>
        <v/>
      </c>
      <c r="T104" s="436"/>
      <c r="U104" s="437"/>
      <c r="V104" s="437"/>
      <c r="W104" s="437"/>
      <c r="X104" s="437"/>
      <c r="Y104" s="437"/>
      <c r="Z104" s="438"/>
      <c r="AA104" s="439"/>
      <c r="AB104" s="440" t="str">
        <f t="shared" si="39"/>
        <v/>
      </c>
      <c r="AC104" s="441" t="str">
        <f t="shared" si="39"/>
        <v/>
      </c>
      <c r="AD104" s="440" t="str">
        <f t="shared" si="39"/>
        <v/>
      </c>
      <c r="AE104" s="440" t="str">
        <f t="shared" si="39"/>
        <v/>
      </c>
      <c r="AF104" s="440" t="str">
        <f t="shared" si="39"/>
        <v/>
      </c>
      <c r="AG104" s="440" t="str">
        <f t="shared" si="39"/>
        <v/>
      </c>
      <c r="AH104" s="441" t="str">
        <f t="shared" si="39"/>
        <v/>
      </c>
      <c r="AI104" s="442" t="str">
        <f t="shared" si="29"/>
        <v/>
      </c>
      <c r="AJ104" s="436"/>
      <c r="AK104" s="437"/>
      <c r="AL104" s="437"/>
      <c r="AM104" s="437"/>
      <c r="AN104" s="437"/>
      <c r="AO104" s="437"/>
      <c r="AP104" s="437"/>
      <c r="AQ104" s="437"/>
      <c r="AR104" s="437"/>
      <c r="AS104" s="438"/>
      <c r="AT104" s="439"/>
      <c r="AU104" s="440" t="str">
        <f t="shared" si="40"/>
        <v/>
      </c>
      <c r="AV104" s="440" t="str">
        <f t="shared" si="40"/>
        <v/>
      </c>
      <c r="AW104" s="440" t="str">
        <f t="shared" si="40"/>
        <v/>
      </c>
      <c r="AX104" s="441" t="str">
        <f t="shared" si="40"/>
        <v/>
      </c>
      <c r="AY104" s="442" t="str">
        <f t="shared" si="30"/>
        <v/>
      </c>
      <c r="AZ104" s="20"/>
      <c r="BA104" s="443" t="str">
        <f t="shared" si="31"/>
        <v/>
      </c>
      <c r="BB104" s="444" t="str">
        <f t="shared" si="32"/>
        <v/>
      </c>
      <c r="BC104" s="445" t="str">
        <f t="shared" si="33"/>
        <v/>
      </c>
    </row>
    <row r="105" spans="1:55">
      <c r="A105" s="362">
        <v>100</v>
      </c>
      <c r="B105" s="21">
        <f>IF(情報!$C101="","",情報!$C101)</f>
        <v>309</v>
      </c>
      <c r="C105" s="377" t="str">
        <f t="shared" si="41"/>
        <v/>
      </c>
      <c r="D105" s="436"/>
      <c r="E105" s="437"/>
      <c r="F105" s="437"/>
      <c r="G105" s="437"/>
      <c r="H105" s="437"/>
      <c r="I105" s="437"/>
      <c r="J105" s="438"/>
      <c r="K105" s="439"/>
      <c r="L105" s="440" t="str">
        <f t="shared" si="38"/>
        <v/>
      </c>
      <c r="M105" s="441" t="str">
        <f t="shared" si="38"/>
        <v/>
      </c>
      <c r="N105" s="440" t="str">
        <f t="shared" si="38"/>
        <v/>
      </c>
      <c r="O105" s="440" t="str">
        <f t="shared" si="38"/>
        <v/>
      </c>
      <c r="P105" s="440" t="str">
        <f t="shared" si="38"/>
        <v/>
      </c>
      <c r="Q105" s="440" t="str">
        <f t="shared" si="38"/>
        <v/>
      </c>
      <c r="R105" s="441" t="str">
        <f t="shared" si="38"/>
        <v/>
      </c>
      <c r="S105" s="442" t="str">
        <f t="shared" si="28"/>
        <v/>
      </c>
      <c r="T105" s="436"/>
      <c r="U105" s="437"/>
      <c r="V105" s="437"/>
      <c r="W105" s="437"/>
      <c r="X105" s="437"/>
      <c r="Y105" s="437"/>
      <c r="Z105" s="438"/>
      <c r="AA105" s="439"/>
      <c r="AB105" s="440" t="str">
        <f t="shared" si="39"/>
        <v/>
      </c>
      <c r="AC105" s="441" t="str">
        <f t="shared" si="39"/>
        <v/>
      </c>
      <c r="AD105" s="440" t="str">
        <f t="shared" si="39"/>
        <v/>
      </c>
      <c r="AE105" s="440" t="str">
        <f t="shared" si="39"/>
        <v/>
      </c>
      <c r="AF105" s="440" t="str">
        <f t="shared" si="39"/>
        <v/>
      </c>
      <c r="AG105" s="440" t="str">
        <f t="shared" si="39"/>
        <v/>
      </c>
      <c r="AH105" s="441" t="str">
        <f t="shared" si="39"/>
        <v/>
      </c>
      <c r="AI105" s="442" t="str">
        <f t="shared" si="29"/>
        <v/>
      </c>
      <c r="AJ105" s="436"/>
      <c r="AK105" s="437"/>
      <c r="AL105" s="437"/>
      <c r="AM105" s="437"/>
      <c r="AN105" s="437"/>
      <c r="AO105" s="437"/>
      <c r="AP105" s="437"/>
      <c r="AQ105" s="437"/>
      <c r="AR105" s="437"/>
      <c r="AS105" s="438"/>
      <c r="AT105" s="439"/>
      <c r="AU105" s="440" t="str">
        <f t="shared" si="40"/>
        <v/>
      </c>
      <c r="AV105" s="440" t="str">
        <f t="shared" si="40"/>
        <v/>
      </c>
      <c r="AW105" s="440" t="str">
        <f t="shared" si="40"/>
        <v/>
      </c>
      <c r="AX105" s="441" t="str">
        <f t="shared" si="40"/>
        <v/>
      </c>
      <c r="AY105" s="442" t="str">
        <f t="shared" si="30"/>
        <v/>
      </c>
      <c r="AZ105" s="20"/>
      <c r="BA105" s="443" t="str">
        <f t="shared" si="31"/>
        <v/>
      </c>
      <c r="BB105" s="444" t="str">
        <f t="shared" si="32"/>
        <v/>
      </c>
      <c r="BC105" s="445" t="str">
        <f t="shared" si="33"/>
        <v/>
      </c>
    </row>
    <row r="106" spans="1:55">
      <c r="A106" s="362">
        <v>101</v>
      </c>
      <c r="B106" s="27">
        <f>IF(情報!$C102="","",情報!$C102)</f>
        <v>310</v>
      </c>
      <c r="C106" s="383" t="str">
        <f t="shared" si="41"/>
        <v/>
      </c>
      <c r="D106" s="448"/>
      <c r="E106" s="449"/>
      <c r="F106" s="449"/>
      <c r="G106" s="449"/>
      <c r="H106" s="449"/>
      <c r="I106" s="449"/>
      <c r="J106" s="450"/>
      <c r="K106" s="451"/>
      <c r="L106" s="452" t="str">
        <f t="shared" ref="L106:R115" si="42">IF(ISERROR(INDEX(テ全,$A106,L$2)),"",INDEX(テ全,$A106,L$2))</f>
        <v/>
      </c>
      <c r="M106" s="453" t="str">
        <f t="shared" si="42"/>
        <v/>
      </c>
      <c r="N106" s="452" t="str">
        <f t="shared" si="42"/>
        <v/>
      </c>
      <c r="O106" s="452" t="str">
        <f t="shared" si="42"/>
        <v/>
      </c>
      <c r="P106" s="452" t="str">
        <f t="shared" si="42"/>
        <v/>
      </c>
      <c r="Q106" s="452" t="str">
        <f t="shared" si="42"/>
        <v/>
      </c>
      <c r="R106" s="453" t="str">
        <f t="shared" si="42"/>
        <v/>
      </c>
      <c r="S106" s="454" t="str">
        <f t="shared" si="28"/>
        <v/>
      </c>
      <c r="T106" s="448"/>
      <c r="U106" s="449"/>
      <c r="V106" s="449"/>
      <c r="W106" s="449"/>
      <c r="X106" s="449"/>
      <c r="Y106" s="449"/>
      <c r="Z106" s="450"/>
      <c r="AA106" s="451"/>
      <c r="AB106" s="452" t="str">
        <f t="shared" si="39"/>
        <v/>
      </c>
      <c r="AC106" s="453" t="str">
        <f t="shared" si="39"/>
        <v/>
      </c>
      <c r="AD106" s="452" t="str">
        <f t="shared" si="39"/>
        <v/>
      </c>
      <c r="AE106" s="452" t="str">
        <f t="shared" si="39"/>
        <v/>
      </c>
      <c r="AF106" s="452" t="str">
        <f t="shared" si="39"/>
        <v/>
      </c>
      <c r="AG106" s="452" t="str">
        <f t="shared" si="39"/>
        <v/>
      </c>
      <c r="AH106" s="453" t="str">
        <f t="shared" si="39"/>
        <v/>
      </c>
      <c r="AI106" s="454" t="str">
        <f t="shared" si="29"/>
        <v/>
      </c>
      <c r="AJ106" s="448"/>
      <c r="AK106" s="449"/>
      <c r="AL106" s="449"/>
      <c r="AM106" s="449"/>
      <c r="AN106" s="449"/>
      <c r="AO106" s="449"/>
      <c r="AP106" s="449"/>
      <c r="AQ106" s="449"/>
      <c r="AR106" s="449"/>
      <c r="AS106" s="450"/>
      <c r="AT106" s="451"/>
      <c r="AU106" s="452" t="str">
        <f t="shared" si="40"/>
        <v/>
      </c>
      <c r="AV106" s="452" t="str">
        <f t="shared" si="40"/>
        <v/>
      </c>
      <c r="AW106" s="452" t="str">
        <f t="shared" si="40"/>
        <v/>
      </c>
      <c r="AX106" s="453" t="str">
        <f t="shared" si="40"/>
        <v/>
      </c>
      <c r="AY106" s="454" t="str">
        <f t="shared" si="30"/>
        <v/>
      </c>
      <c r="AZ106" s="20"/>
      <c r="BA106" s="455" t="str">
        <f t="shared" si="31"/>
        <v/>
      </c>
      <c r="BB106" s="456" t="str">
        <f t="shared" si="32"/>
        <v/>
      </c>
      <c r="BC106" s="457" t="str">
        <f t="shared" si="33"/>
        <v/>
      </c>
    </row>
    <row r="107" spans="1:55">
      <c r="A107" s="362">
        <v>102</v>
      </c>
      <c r="B107" s="33">
        <f>IF(情報!$C103="","",情報!$C103)</f>
        <v>311</v>
      </c>
      <c r="C107" s="389" t="str">
        <f t="shared" si="41"/>
        <v/>
      </c>
      <c r="D107" s="460"/>
      <c r="E107" s="461"/>
      <c r="F107" s="461"/>
      <c r="G107" s="461"/>
      <c r="H107" s="461"/>
      <c r="I107" s="461"/>
      <c r="J107" s="462"/>
      <c r="K107" s="463"/>
      <c r="L107" s="464" t="str">
        <f t="shared" si="42"/>
        <v/>
      </c>
      <c r="M107" s="465" t="str">
        <f t="shared" si="42"/>
        <v/>
      </c>
      <c r="N107" s="464" t="str">
        <f t="shared" si="42"/>
        <v/>
      </c>
      <c r="O107" s="464" t="str">
        <f t="shared" si="42"/>
        <v/>
      </c>
      <c r="P107" s="464" t="str">
        <f t="shared" si="42"/>
        <v/>
      </c>
      <c r="Q107" s="464" t="str">
        <f t="shared" si="42"/>
        <v/>
      </c>
      <c r="R107" s="465" t="str">
        <f t="shared" si="42"/>
        <v/>
      </c>
      <c r="S107" s="466" t="str">
        <f t="shared" si="28"/>
        <v/>
      </c>
      <c r="T107" s="460"/>
      <c r="U107" s="461"/>
      <c r="V107" s="461"/>
      <c r="W107" s="461"/>
      <c r="X107" s="461"/>
      <c r="Y107" s="461"/>
      <c r="Z107" s="462"/>
      <c r="AA107" s="463"/>
      <c r="AB107" s="464" t="str">
        <f t="shared" si="39"/>
        <v/>
      </c>
      <c r="AC107" s="465" t="str">
        <f t="shared" si="39"/>
        <v/>
      </c>
      <c r="AD107" s="464" t="str">
        <f t="shared" si="39"/>
        <v/>
      </c>
      <c r="AE107" s="464" t="str">
        <f t="shared" si="39"/>
        <v/>
      </c>
      <c r="AF107" s="464" t="str">
        <f t="shared" si="39"/>
        <v/>
      </c>
      <c r="AG107" s="464" t="str">
        <f t="shared" si="39"/>
        <v/>
      </c>
      <c r="AH107" s="465" t="str">
        <f t="shared" si="39"/>
        <v/>
      </c>
      <c r="AI107" s="466" t="str">
        <f t="shared" si="29"/>
        <v/>
      </c>
      <c r="AJ107" s="460"/>
      <c r="AK107" s="461"/>
      <c r="AL107" s="461"/>
      <c r="AM107" s="461"/>
      <c r="AN107" s="461"/>
      <c r="AO107" s="461"/>
      <c r="AP107" s="461"/>
      <c r="AQ107" s="461"/>
      <c r="AR107" s="461"/>
      <c r="AS107" s="462"/>
      <c r="AT107" s="463"/>
      <c r="AU107" s="464" t="str">
        <f t="shared" si="40"/>
        <v/>
      </c>
      <c r="AV107" s="464" t="str">
        <f t="shared" si="40"/>
        <v/>
      </c>
      <c r="AW107" s="464" t="str">
        <f t="shared" si="40"/>
        <v/>
      </c>
      <c r="AX107" s="465" t="str">
        <f t="shared" si="40"/>
        <v/>
      </c>
      <c r="AY107" s="466" t="str">
        <f t="shared" si="30"/>
        <v/>
      </c>
      <c r="AZ107" s="20"/>
      <c r="BA107" s="467" t="str">
        <f t="shared" si="31"/>
        <v/>
      </c>
      <c r="BB107" s="468" t="str">
        <f t="shared" si="32"/>
        <v/>
      </c>
      <c r="BC107" s="469" t="str">
        <f t="shared" si="33"/>
        <v/>
      </c>
    </row>
    <row r="108" spans="1:55">
      <c r="A108" s="362">
        <v>103</v>
      </c>
      <c r="B108" s="21">
        <f>IF(情報!$C104="","",情報!$C104)</f>
        <v>312</v>
      </c>
      <c r="C108" s="377" t="str">
        <f t="shared" si="41"/>
        <v/>
      </c>
      <c r="D108" s="436"/>
      <c r="E108" s="437"/>
      <c r="F108" s="437"/>
      <c r="G108" s="437"/>
      <c r="H108" s="437"/>
      <c r="I108" s="437"/>
      <c r="J108" s="438"/>
      <c r="K108" s="439"/>
      <c r="L108" s="440" t="str">
        <f t="shared" si="42"/>
        <v/>
      </c>
      <c r="M108" s="441" t="str">
        <f t="shared" si="42"/>
        <v/>
      </c>
      <c r="N108" s="440" t="str">
        <f t="shared" si="42"/>
        <v/>
      </c>
      <c r="O108" s="440" t="str">
        <f t="shared" si="42"/>
        <v/>
      </c>
      <c r="P108" s="440" t="str">
        <f t="shared" si="42"/>
        <v/>
      </c>
      <c r="Q108" s="440" t="str">
        <f t="shared" si="42"/>
        <v/>
      </c>
      <c r="R108" s="441" t="str">
        <f t="shared" si="42"/>
        <v/>
      </c>
      <c r="S108" s="442" t="str">
        <f t="shared" si="28"/>
        <v/>
      </c>
      <c r="T108" s="436"/>
      <c r="U108" s="437"/>
      <c r="V108" s="437"/>
      <c r="W108" s="437"/>
      <c r="X108" s="437"/>
      <c r="Y108" s="437"/>
      <c r="Z108" s="438"/>
      <c r="AA108" s="439"/>
      <c r="AB108" s="440" t="str">
        <f t="shared" si="39"/>
        <v/>
      </c>
      <c r="AC108" s="441" t="str">
        <f t="shared" si="39"/>
        <v/>
      </c>
      <c r="AD108" s="440" t="str">
        <f t="shared" si="39"/>
        <v/>
      </c>
      <c r="AE108" s="440" t="str">
        <f t="shared" si="39"/>
        <v/>
      </c>
      <c r="AF108" s="440" t="str">
        <f t="shared" si="39"/>
        <v/>
      </c>
      <c r="AG108" s="440" t="str">
        <f t="shared" si="39"/>
        <v/>
      </c>
      <c r="AH108" s="441" t="str">
        <f t="shared" si="39"/>
        <v/>
      </c>
      <c r="AI108" s="442" t="str">
        <f t="shared" si="29"/>
        <v/>
      </c>
      <c r="AJ108" s="436"/>
      <c r="AK108" s="437"/>
      <c r="AL108" s="437"/>
      <c r="AM108" s="437"/>
      <c r="AN108" s="437"/>
      <c r="AO108" s="437"/>
      <c r="AP108" s="437"/>
      <c r="AQ108" s="437"/>
      <c r="AR108" s="437"/>
      <c r="AS108" s="438"/>
      <c r="AT108" s="439"/>
      <c r="AU108" s="440" t="str">
        <f t="shared" si="40"/>
        <v/>
      </c>
      <c r="AV108" s="440" t="str">
        <f t="shared" si="40"/>
        <v/>
      </c>
      <c r="AW108" s="440" t="str">
        <f t="shared" si="40"/>
        <v/>
      </c>
      <c r="AX108" s="441" t="str">
        <f t="shared" si="40"/>
        <v/>
      </c>
      <c r="AY108" s="442" t="str">
        <f t="shared" si="30"/>
        <v/>
      </c>
      <c r="AZ108" s="20"/>
      <c r="BA108" s="443" t="str">
        <f t="shared" si="31"/>
        <v/>
      </c>
      <c r="BB108" s="444" t="str">
        <f t="shared" si="32"/>
        <v/>
      </c>
      <c r="BC108" s="445" t="str">
        <f t="shared" si="33"/>
        <v/>
      </c>
    </row>
    <row r="109" spans="1:55">
      <c r="A109" s="362">
        <v>104</v>
      </c>
      <c r="B109" s="21">
        <f>IF(情報!$C105="","",情報!$C105)</f>
        <v>313</v>
      </c>
      <c r="C109" s="377" t="str">
        <f t="shared" si="41"/>
        <v/>
      </c>
      <c r="D109" s="436"/>
      <c r="E109" s="437"/>
      <c r="F109" s="437"/>
      <c r="G109" s="437"/>
      <c r="H109" s="437"/>
      <c r="I109" s="437"/>
      <c r="J109" s="438"/>
      <c r="K109" s="439"/>
      <c r="L109" s="440" t="str">
        <f t="shared" si="42"/>
        <v/>
      </c>
      <c r="M109" s="441" t="str">
        <f t="shared" si="42"/>
        <v/>
      </c>
      <c r="N109" s="440" t="str">
        <f t="shared" si="42"/>
        <v/>
      </c>
      <c r="O109" s="440" t="str">
        <f t="shared" si="42"/>
        <v/>
      </c>
      <c r="P109" s="440" t="str">
        <f t="shared" si="42"/>
        <v/>
      </c>
      <c r="Q109" s="440" t="str">
        <f t="shared" si="42"/>
        <v/>
      </c>
      <c r="R109" s="441" t="str">
        <f t="shared" si="42"/>
        <v/>
      </c>
      <c r="S109" s="442" t="str">
        <f t="shared" si="28"/>
        <v/>
      </c>
      <c r="T109" s="436"/>
      <c r="U109" s="437"/>
      <c r="V109" s="437"/>
      <c r="W109" s="437"/>
      <c r="X109" s="437"/>
      <c r="Y109" s="437"/>
      <c r="Z109" s="438"/>
      <c r="AA109" s="439"/>
      <c r="AB109" s="440" t="str">
        <f t="shared" si="39"/>
        <v/>
      </c>
      <c r="AC109" s="441" t="str">
        <f t="shared" si="39"/>
        <v/>
      </c>
      <c r="AD109" s="440" t="str">
        <f t="shared" si="39"/>
        <v/>
      </c>
      <c r="AE109" s="440" t="str">
        <f t="shared" si="39"/>
        <v/>
      </c>
      <c r="AF109" s="440" t="str">
        <f t="shared" si="39"/>
        <v/>
      </c>
      <c r="AG109" s="440" t="str">
        <f t="shared" si="39"/>
        <v/>
      </c>
      <c r="AH109" s="441" t="str">
        <f t="shared" si="39"/>
        <v/>
      </c>
      <c r="AI109" s="442" t="str">
        <f t="shared" si="29"/>
        <v/>
      </c>
      <c r="AJ109" s="436"/>
      <c r="AK109" s="437"/>
      <c r="AL109" s="437"/>
      <c r="AM109" s="437"/>
      <c r="AN109" s="437"/>
      <c r="AO109" s="437"/>
      <c r="AP109" s="437"/>
      <c r="AQ109" s="437"/>
      <c r="AR109" s="437"/>
      <c r="AS109" s="438"/>
      <c r="AT109" s="439"/>
      <c r="AU109" s="440" t="str">
        <f t="shared" si="40"/>
        <v/>
      </c>
      <c r="AV109" s="440" t="str">
        <f t="shared" si="40"/>
        <v/>
      </c>
      <c r="AW109" s="440" t="str">
        <f t="shared" si="40"/>
        <v/>
      </c>
      <c r="AX109" s="441" t="str">
        <f t="shared" si="40"/>
        <v/>
      </c>
      <c r="AY109" s="442" t="str">
        <f t="shared" si="30"/>
        <v/>
      </c>
      <c r="AZ109" s="20"/>
      <c r="BA109" s="443" t="str">
        <f t="shared" si="31"/>
        <v/>
      </c>
      <c r="BB109" s="444" t="str">
        <f t="shared" si="32"/>
        <v/>
      </c>
      <c r="BC109" s="445" t="str">
        <f t="shared" si="33"/>
        <v/>
      </c>
    </row>
    <row r="110" spans="1:55">
      <c r="A110" s="362">
        <v>105</v>
      </c>
      <c r="B110" s="21">
        <f>IF(情報!$C106="","",情報!$C106)</f>
        <v>314</v>
      </c>
      <c r="C110" s="377" t="str">
        <f t="shared" si="41"/>
        <v/>
      </c>
      <c r="D110" s="436"/>
      <c r="E110" s="437"/>
      <c r="F110" s="437"/>
      <c r="G110" s="437"/>
      <c r="H110" s="437"/>
      <c r="I110" s="437"/>
      <c r="J110" s="438"/>
      <c r="K110" s="439"/>
      <c r="L110" s="440" t="str">
        <f t="shared" si="42"/>
        <v/>
      </c>
      <c r="M110" s="441" t="str">
        <f t="shared" si="42"/>
        <v/>
      </c>
      <c r="N110" s="440" t="str">
        <f t="shared" si="42"/>
        <v/>
      </c>
      <c r="O110" s="440" t="str">
        <f t="shared" si="42"/>
        <v/>
      </c>
      <c r="P110" s="440" t="str">
        <f t="shared" si="42"/>
        <v/>
      </c>
      <c r="Q110" s="440" t="str">
        <f t="shared" si="42"/>
        <v/>
      </c>
      <c r="R110" s="441" t="str">
        <f t="shared" si="42"/>
        <v/>
      </c>
      <c r="S110" s="442" t="str">
        <f t="shared" si="28"/>
        <v/>
      </c>
      <c r="T110" s="436"/>
      <c r="U110" s="437"/>
      <c r="V110" s="437"/>
      <c r="W110" s="437"/>
      <c r="X110" s="437"/>
      <c r="Y110" s="437"/>
      <c r="Z110" s="438"/>
      <c r="AA110" s="439"/>
      <c r="AB110" s="440" t="str">
        <f t="shared" si="39"/>
        <v/>
      </c>
      <c r="AC110" s="441" t="str">
        <f t="shared" si="39"/>
        <v/>
      </c>
      <c r="AD110" s="440" t="str">
        <f t="shared" si="39"/>
        <v/>
      </c>
      <c r="AE110" s="440" t="str">
        <f t="shared" si="39"/>
        <v/>
      </c>
      <c r="AF110" s="440" t="str">
        <f t="shared" si="39"/>
        <v/>
      </c>
      <c r="AG110" s="440" t="str">
        <f t="shared" si="39"/>
        <v/>
      </c>
      <c r="AH110" s="441" t="str">
        <f t="shared" si="39"/>
        <v/>
      </c>
      <c r="AI110" s="442" t="str">
        <f t="shared" si="29"/>
        <v/>
      </c>
      <c r="AJ110" s="436"/>
      <c r="AK110" s="437"/>
      <c r="AL110" s="437"/>
      <c r="AM110" s="437"/>
      <c r="AN110" s="437"/>
      <c r="AO110" s="437"/>
      <c r="AP110" s="437"/>
      <c r="AQ110" s="437"/>
      <c r="AR110" s="437"/>
      <c r="AS110" s="438"/>
      <c r="AT110" s="439"/>
      <c r="AU110" s="440" t="str">
        <f t="shared" si="40"/>
        <v/>
      </c>
      <c r="AV110" s="440" t="str">
        <f t="shared" si="40"/>
        <v/>
      </c>
      <c r="AW110" s="440" t="str">
        <f t="shared" si="40"/>
        <v/>
      </c>
      <c r="AX110" s="441" t="str">
        <f t="shared" si="40"/>
        <v/>
      </c>
      <c r="AY110" s="442" t="str">
        <f t="shared" si="30"/>
        <v/>
      </c>
      <c r="AZ110" s="20"/>
      <c r="BA110" s="443" t="str">
        <f t="shared" si="31"/>
        <v/>
      </c>
      <c r="BB110" s="444" t="str">
        <f t="shared" si="32"/>
        <v/>
      </c>
      <c r="BC110" s="445" t="str">
        <f t="shared" si="33"/>
        <v/>
      </c>
    </row>
    <row r="111" spans="1:55">
      <c r="A111" s="362">
        <v>106</v>
      </c>
      <c r="B111" s="27">
        <f>IF(情報!$C107="","",情報!$C107)</f>
        <v>315</v>
      </c>
      <c r="C111" s="383" t="str">
        <f t="shared" si="41"/>
        <v/>
      </c>
      <c r="D111" s="436"/>
      <c r="E111" s="449"/>
      <c r="F111" s="449"/>
      <c r="G111" s="449"/>
      <c r="H111" s="449"/>
      <c r="I111" s="449"/>
      <c r="J111" s="450"/>
      <c r="K111" s="451"/>
      <c r="L111" s="452" t="str">
        <f t="shared" si="42"/>
        <v/>
      </c>
      <c r="M111" s="453" t="str">
        <f t="shared" si="42"/>
        <v/>
      </c>
      <c r="N111" s="452" t="str">
        <f t="shared" si="42"/>
        <v/>
      </c>
      <c r="O111" s="452" t="str">
        <f t="shared" si="42"/>
        <v/>
      </c>
      <c r="P111" s="452" t="str">
        <f t="shared" si="42"/>
        <v/>
      </c>
      <c r="Q111" s="452" t="str">
        <f t="shared" si="42"/>
        <v/>
      </c>
      <c r="R111" s="453" t="str">
        <f t="shared" si="42"/>
        <v/>
      </c>
      <c r="S111" s="454" t="str">
        <f t="shared" si="28"/>
        <v/>
      </c>
      <c r="T111" s="448"/>
      <c r="U111" s="449"/>
      <c r="V111" s="449"/>
      <c r="W111" s="449"/>
      <c r="X111" s="449"/>
      <c r="Y111" s="449"/>
      <c r="Z111" s="450"/>
      <c r="AA111" s="451"/>
      <c r="AB111" s="452" t="str">
        <f t="shared" si="39"/>
        <v/>
      </c>
      <c r="AC111" s="453" t="str">
        <f t="shared" si="39"/>
        <v/>
      </c>
      <c r="AD111" s="452" t="str">
        <f t="shared" si="39"/>
        <v/>
      </c>
      <c r="AE111" s="452" t="str">
        <f t="shared" si="39"/>
        <v/>
      </c>
      <c r="AF111" s="452" t="str">
        <f t="shared" si="39"/>
        <v/>
      </c>
      <c r="AG111" s="452" t="str">
        <f t="shared" si="39"/>
        <v/>
      </c>
      <c r="AH111" s="453" t="str">
        <f t="shared" si="39"/>
        <v/>
      </c>
      <c r="AI111" s="454" t="str">
        <f t="shared" si="29"/>
        <v/>
      </c>
      <c r="AJ111" s="448"/>
      <c r="AK111" s="449"/>
      <c r="AL111" s="449"/>
      <c r="AM111" s="449"/>
      <c r="AN111" s="449"/>
      <c r="AO111" s="449"/>
      <c r="AP111" s="449"/>
      <c r="AQ111" s="449"/>
      <c r="AR111" s="449"/>
      <c r="AS111" s="450"/>
      <c r="AT111" s="451"/>
      <c r="AU111" s="452" t="str">
        <f t="shared" si="40"/>
        <v/>
      </c>
      <c r="AV111" s="452" t="str">
        <f t="shared" si="40"/>
        <v/>
      </c>
      <c r="AW111" s="452" t="str">
        <f t="shared" si="40"/>
        <v/>
      </c>
      <c r="AX111" s="453" t="str">
        <f t="shared" si="40"/>
        <v/>
      </c>
      <c r="AY111" s="454" t="str">
        <f t="shared" si="30"/>
        <v/>
      </c>
      <c r="AZ111" s="20"/>
      <c r="BA111" s="455" t="str">
        <f t="shared" si="31"/>
        <v/>
      </c>
      <c r="BB111" s="456" t="str">
        <f t="shared" si="32"/>
        <v/>
      </c>
      <c r="BC111" s="457" t="str">
        <f t="shared" si="33"/>
        <v/>
      </c>
    </row>
    <row r="112" spans="1:55">
      <c r="A112" s="362">
        <v>107</v>
      </c>
      <c r="B112" s="33">
        <f>IF(情報!$C108="","",情報!$C108)</f>
        <v>316</v>
      </c>
      <c r="C112" s="389" t="str">
        <f t="shared" si="41"/>
        <v/>
      </c>
      <c r="D112" s="448"/>
      <c r="E112" s="461"/>
      <c r="F112" s="461"/>
      <c r="G112" s="461"/>
      <c r="H112" s="461"/>
      <c r="I112" s="461"/>
      <c r="J112" s="462"/>
      <c r="K112" s="463"/>
      <c r="L112" s="464" t="str">
        <f t="shared" si="42"/>
        <v/>
      </c>
      <c r="M112" s="465" t="str">
        <f t="shared" si="42"/>
        <v/>
      </c>
      <c r="N112" s="464" t="str">
        <f t="shared" si="42"/>
        <v/>
      </c>
      <c r="O112" s="464" t="str">
        <f t="shared" si="42"/>
        <v/>
      </c>
      <c r="P112" s="464" t="str">
        <f t="shared" si="42"/>
        <v/>
      </c>
      <c r="Q112" s="464" t="str">
        <f t="shared" si="42"/>
        <v/>
      </c>
      <c r="R112" s="465" t="str">
        <f t="shared" si="42"/>
        <v/>
      </c>
      <c r="S112" s="466" t="str">
        <f t="shared" si="28"/>
        <v/>
      </c>
      <c r="T112" s="460"/>
      <c r="U112" s="461"/>
      <c r="V112" s="461"/>
      <c r="W112" s="461"/>
      <c r="X112" s="461"/>
      <c r="Y112" s="461"/>
      <c r="Z112" s="462"/>
      <c r="AA112" s="463"/>
      <c r="AB112" s="464" t="str">
        <f t="shared" si="39"/>
        <v/>
      </c>
      <c r="AC112" s="465" t="str">
        <f t="shared" si="39"/>
        <v/>
      </c>
      <c r="AD112" s="464" t="str">
        <f t="shared" si="39"/>
        <v/>
      </c>
      <c r="AE112" s="464" t="str">
        <f t="shared" si="39"/>
        <v/>
      </c>
      <c r="AF112" s="464" t="str">
        <f t="shared" si="39"/>
        <v/>
      </c>
      <c r="AG112" s="464" t="str">
        <f t="shared" si="39"/>
        <v/>
      </c>
      <c r="AH112" s="465" t="str">
        <f t="shared" si="39"/>
        <v/>
      </c>
      <c r="AI112" s="466" t="str">
        <f t="shared" si="29"/>
        <v/>
      </c>
      <c r="AJ112" s="460"/>
      <c r="AK112" s="461"/>
      <c r="AL112" s="461"/>
      <c r="AM112" s="461"/>
      <c r="AN112" s="461"/>
      <c r="AO112" s="461"/>
      <c r="AP112" s="461"/>
      <c r="AQ112" s="461"/>
      <c r="AR112" s="461"/>
      <c r="AS112" s="462"/>
      <c r="AT112" s="463"/>
      <c r="AU112" s="464" t="str">
        <f t="shared" si="40"/>
        <v/>
      </c>
      <c r="AV112" s="464" t="str">
        <f t="shared" si="40"/>
        <v/>
      </c>
      <c r="AW112" s="464" t="str">
        <f t="shared" si="40"/>
        <v/>
      </c>
      <c r="AX112" s="465" t="str">
        <f t="shared" si="40"/>
        <v/>
      </c>
      <c r="AY112" s="466" t="str">
        <f t="shared" si="30"/>
        <v/>
      </c>
      <c r="AZ112" s="20"/>
      <c r="BA112" s="467" t="str">
        <f t="shared" si="31"/>
        <v/>
      </c>
      <c r="BB112" s="468" t="str">
        <f t="shared" si="32"/>
        <v/>
      </c>
      <c r="BC112" s="469" t="str">
        <f t="shared" si="33"/>
        <v/>
      </c>
    </row>
    <row r="113" spans="1:55">
      <c r="A113" s="362">
        <v>108</v>
      </c>
      <c r="B113" s="21">
        <f>IF(情報!$C109="","",情報!$C109)</f>
        <v>317</v>
      </c>
      <c r="C113" s="377" t="str">
        <f t="shared" si="41"/>
        <v/>
      </c>
      <c r="D113" s="460"/>
      <c r="E113" s="437"/>
      <c r="F113" s="437"/>
      <c r="G113" s="437"/>
      <c r="H113" s="437"/>
      <c r="I113" s="437"/>
      <c r="J113" s="438"/>
      <c r="K113" s="439"/>
      <c r="L113" s="440" t="str">
        <f t="shared" si="42"/>
        <v/>
      </c>
      <c r="M113" s="441" t="str">
        <f t="shared" si="42"/>
        <v/>
      </c>
      <c r="N113" s="440" t="str">
        <f t="shared" si="42"/>
        <v/>
      </c>
      <c r="O113" s="440" t="str">
        <f t="shared" si="42"/>
        <v/>
      </c>
      <c r="P113" s="440" t="str">
        <f t="shared" si="42"/>
        <v/>
      </c>
      <c r="Q113" s="440" t="str">
        <f t="shared" si="42"/>
        <v/>
      </c>
      <c r="R113" s="441" t="str">
        <f t="shared" si="42"/>
        <v/>
      </c>
      <c r="S113" s="442" t="str">
        <f t="shared" si="28"/>
        <v/>
      </c>
      <c r="T113" s="436"/>
      <c r="U113" s="437"/>
      <c r="V113" s="437"/>
      <c r="W113" s="437"/>
      <c r="X113" s="437"/>
      <c r="Y113" s="437"/>
      <c r="Z113" s="438"/>
      <c r="AA113" s="439"/>
      <c r="AB113" s="440" t="str">
        <f t="shared" si="39"/>
        <v/>
      </c>
      <c r="AC113" s="441" t="str">
        <f t="shared" si="39"/>
        <v/>
      </c>
      <c r="AD113" s="440" t="str">
        <f t="shared" si="39"/>
        <v/>
      </c>
      <c r="AE113" s="440" t="str">
        <f t="shared" si="39"/>
        <v/>
      </c>
      <c r="AF113" s="440" t="str">
        <f t="shared" si="39"/>
        <v/>
      </c>
      <c r="AG113" s="440" t="str">
        <f t="shared" si="39"/>
        <v/>
      </c>
      <c r="AH113" s="441" t="str">
        <f t="shared" si="39"/>
        <v/>
      </c>
      <c r="AI113" s="442" t="str">
        <f t="shared" si="29"/>
        <v/>
      </c>
      <c r="AJ113" s="436"/>
      <c r="AK113" s="437"/>
      <c r="AL113" s="437"/>
      <c r="AM113" s="437"/>
      <c r="AN113" s="437"/>
      <c r="AO113" s="437"/>
      <c r="AP113" s="437"/>
      <c r="AQ113" s="437"/>
      <c r="AR113" s="437"/>
      <c r="AS113" s="438"/>
      <c r="AT113" s="439"/>
      <c r="AU113" s="440" t="str">
        <f t="shared" si="40"/>
        <v/>
      </c>
      <c r="AV113" s="440" t="str">
        <f t="shared" si="40"/>
        <v/>
      </c>
      <c r="AW113" s="440" t="str">
        <f t="shared" si="40"/>
        <v/>
      </c>
      <c r="AX113" s="441" t="str">
        <f t="shared" si="40"/>
        <v/>
      </c>
      <c r="AY113" s="442" t="str">
        <f t="shared" si="30"/>
        <v/>
      </c>
      <c r="AZ113" s="20"/>
      <c r="BA113" s="443" t="str">
        <f t="shared" si="31"/>
        <v/>
      </c>
      <c r="BB113" s="444" t="str">
        <f t="shared" si="32"/>
        <v/>
      </c>
      <c r="BC113" s="445" t="str">
        <f t="shared" si="33"/>
        <v/>
      </c>
    </row>
    <row r="114" spans="1:55">
      <c r="A114" s="362">
        <v>109</v>
      </c>
      <c r="B114" s="21">
        <f>IF(情報!$C110="","",情報!$C110)</f>
        <v>318</v>
      </c>
      <c r="C114" s="377" t="str">
        <f t="shared" si="41"/>
        <v/>
      </c>
      <c r="D114" s="436"/>
      <c r="E114" s="437"/>
      <c r="F114" s="437"/>
      <c r="G114" s="437"/>
      <c r="H114" s="437"/>
      <c r="I114" s="437"/>
      <c r="J114" s="438"/>
      <c r="K114" s="439"/>
      <c r="L114" s="440" t="str">
        <f t="shared" si="42"/>
        <v/>
      </c>
      <c r="M114" s="441" t="str">
        <f t="shared" si="42"/>
        <v/>
      </c>
      <c r="N114" s="440" t="str">
        <f t="shared" si="42"/>
        <v/>
      </c>
      <c r="O114" s="440" t="str">
        <f t="shared" si="42"/>
        <v/>
      </c>
      <c r="P114" s="440" t="str">
        <f t="shared" si="42"/>
        <v/>
      </c>
      <c r="Q114" s="440" t="str">
        <f t="shared" si="42"/>
        <v/>
      </c>
      <c r="R114" s="441" t="str">
        <f t="shared" si="42"/>
        <v/>
      </c>
      <c r="S114" s="442" t="str">
        <f t="shared" si="28"/>
        <v/>
      </c>
      <c r="T114" s="436"/>
      <c r="U114" s="437"/>
      <c r="V114" s="437"/>
      <c r="W114" s="437"/>
      <c r="X114" s="437"/>
      <c r="Y114" s="437"/>
      <c r="Z114" s="438"/>
      <c r="AA114" s="439"/>
      <c r="AB114" s="440" t="str">
        <f t="shared" si="39"/>
        <v/>
      </c>
      <c r="AC114" s="441" t="str">
        <f t="shared" si="39"/>
        <v/>
      </c>
      <c r="AD114" s="440" t="str">
        <f t="shared" si="39"/>
        <v/>
      </c>
      <c r="AE114" s="440" t="str">
        <f t="shared" si="39"/>
        <v/>
      </c>
      <c r="AF114" s="440" t="str">
        <f t="shared" si="39"/>
        <v/>
      </c>
      <c r="AG114" s="440" t="str">
        <f t="shared" si="39"/>
        <v/>
      </c>
      <c r="AH114" s="441" t="str">
        <f t="shared" si="39"/>
        <v/>
      </c>
      <c r="AI114" s="442" t="str">
        <f t="shared" si="29"/>
        <v/>
      </c>
      <c r="AJ114" s="436"/>
      <c r="AK114" s="437"/>
      <c r="AL114" s="437"/>
      <c r="AM114" s="437"/>
      <c r="AN114" s="437"/>
      <c r="AO114" s="437"/>
      <c r="AP114" s="437"/>
      <c r="AQ114" s="437"/>
      <c r="AR114" s="437"/>
      <c r="AS114" s="438"/>
      <c r="AT114" s="439"/>
      <c r="AU114" s="440" t="str">
        <f t="shared" si="40"/>
        <v/>
      </c>
      <c r="AV114" s="440" t="str">
        <f t="shared" si="40"/>
        <v/>
      </c>
      <c r="AW114" s="440" t="str">
        <f t="shared" si="40"/>
        <v/>
      </c>
      <c r="AX114" s="441" t="str">
        <f t="shared" si="40"/>
        <v/>
      </c>
      <c r="AY114" s="442" t="str">
        <f t="shared" si="30"/>
        <v/>
      </c>
      <c r="AZ114" s="20"/>
      <c r="BA114" s="443" t="str">
        <f t="shared" si="31"/>
        <v/>
      </c>
      <c r="BB114" s="444" t="str">
        <f t="shared" si="32"/>
        <v/>
      </c>
      <c r="BC114" s="445" t="str">
        <f t="shared" si="33"/>
        <v/>
      </c>
    </row>
    <row r="115" spans="1:55">
      <c r="A115" s="362">
        <v>110</v>
      </c>
      <c r="B115" s="21">
        <f>IF(情報!$C111="","",情報!$C111)</f>
        <v>319</v>
      </c>
      <c r="C115" s="377" t="str">
        <f t="shared" si="41"/>
        <v/>
      </c>
      <c r="D115" s="436"/>
      <c r="E115" s="437"/>
      <c r="F115" s="437"/>
      <c r="G115" s="437"/>
      <c r="H115" s="437"/>
      <c r="I115" s="437"/>
      <c r="J115" s="438"/>
      <c r="K115" s="439"/>
      <c r="L115" s="440" t="str">
        <f t="shared" si="42"/>
        <v/>
      </c>
      <c r="M115" s="441" t="str">
        <f t="shared" si="42"/>
        <v/>
      </c>
      <c r="N115" s="440" t="str">
        <f t="shared" si="42"/>
        <v/>
      </c>
      <c r="O115" s="440" t="str">
        <f t="shared" si="42"/>
        <v/>
      </c>
      <c r="P115" s="440" t="str">
        <f t="shared" si="42"/>
        <v/>
      </c>
      <c r="Q115" s="440" t="str">
        <f t="shared" si="42"/>
        <v/>
      </c>
      <c r="R115" s="441" t="str">
        <f t="shared" si="42"/>
        <v/>
      </c>
      <c r="S115" s="442" t="str">
        <f t="shared" si="28"/>
        <v/>
      </c>
      <c r="T115" s="436"/>
      <c r="U115" s="437"/>
      <c r="V115" s="437"/>
      <c r="W115" s="437"/>
      <c r="X115" s="437"/>
      <c r="Y115" s="437"/>
      <c r="Z115" s="438"/>
      <c r="AA115" s="439"/>
      <c r="AB115" s="440" t="str">
        <f t="shared" si="39"/>
        <v/>
      </c>
      <c r="AC115" s="441" t="str">
        <f t="shared" si="39"/>
        <v/>
      </c>
      <c r="AD115" s="440" t="str">
        <f t="shared" si="39"/>
        <v/>
      </c>
      <c r="AE115" s="440" t="str">
        <f t="shared" si="39"/>
        <v/>
      </c>
      <c r="AF115" s="440" t="str">
        <f t="shared" si="39"/>
        <v/>
      </c>
      <c r="AG115" s="440" t="str">
        <f t="shared" si="39"/>
        <v/>
      </c>
      <c r="AH115" s="441" t="str">
        <f t="shared" si="39"/>
        <v/>
      </c>
      <c r="AI115" s="442" t="str">
        <f t="shared" si="29"/>
        <v/>
      </c>
      <c r="AJ115" s="436"/>
      <c r="AK115" s="437"/>
      <c r="AL115" s="437"/>
      <c r="AM115" s="437"/>
      <c r="AN115" s="437"/>
      <c r="AO115" s="437"/>
      <c r="AP115" s="437"/>
      <c r="AQ115" s="437"/>
      <c r="AR115" s="437"/>
      <c r="AS115" s="438"/>
      <c r="AT115" s="439"/>
      <c r="AU115" s="440" t="str">
        <f t="shared" si="40"/>
        <v/>
      </c>
      <c r="AV115" s="440" t="str">
        <f t="shared" si="40"/>
        <v/>
      </c>
      <c r="AW115" s="440" t="str">
        <f t="shared" si="40"/>
        <v/>
      </c>
      <c r="AX115" s="441" t="str">
        <f t="shared" si="40"/>
        <v/>
      </c>
      <c r="AY115" s="442" t="str">
        <f t="shared" si="30"/>
        <v/>
      </c>
      <c r="AZ115" s="20"/>
      <c r="BA115" s="443" t="str">
        <f t="shared" si="31"/>
        <v/>
      </c>
      <c r="BB115" s="444" t="str">
        <f t="shared" si="32"/>
        <v/>
      </c>
      <c r="BC115" s="445" t="str">
        <f t="shared" si="33"/>
        <v/>
      </c>
    </row>
    <row r="116" spans="1:55">
      <c r="A116" s="362">
        <v>111</v>
      </c>
      <c r="B116" s="27">
        <f>IF(情報!$C112="","",情報!$C112)</f>
        <v>320</v>
      </c>
      <c r="C116" s="383" t="str">
        <f t="shared" si="41"/>
        <v/>
      </c>
      <c r="D116" s="436"/>
      <c r="E116" s="449"/>
      <c r="F116" s="449"/>
      <c r="G116" s="449"/>
      <c r="H116" s="449"/>
      <c r="I116" s="449"/>
      <c r="J116" s="450"/>
      <c r="K116" s="451"/>
      <c r="L116" s="452" t="str">
        <f t="shared" ref="L116:R125" si="43">IF(ISERROR(INDEX(テ全,$A116,L$2)),"",INDEX(テ全,$A116,L$2))</f>
        <v/>
      </c>
      <c r="M116" s="453" t="str">
        <f t="shared" si="43"/>
        <v/>
      </c>
      <c r="N116" s="452" t="str">
        <f t="shared" si="43"/>
        <v/>
      </c>
      <c r="O116" s="452" t="str">
        <f t="shared" si="43"/>
        <v/>
      </c>
      <c r="P116" s="452" t="str">
        <f t="shared" si="43"/>
        <v/>
      </c>
      <c r="Q116" s="452" t="str">
        <f t="shared" si="43"/>
        <v/>
      </c>
      <c r="R116" s="453" t="str">
        <f t="shared" si="43"/>
        <v/>
      </c>
      <c r="S116" s="454" t="str">
        <f t="shared" si="28"/>
        <v/>
      </c>
      <c r="T116" s="448"/>
      <c r="U116" s="449"/>
      <c r="V116" s="449"/>
      <c r="W116" s="449"/>
      <c r="X116" s="449"/>
      <c r="Y116" s="449"/>
      <c r="Z116" s="450"/>
      <c r="AA116" s="451"/>
      <c r="AB116" s="452" t="str">
        <f t="shared" si="39"/>
        <v/>
      </c>
      <c r="AC116" s="453" t="str">
        <f t="shared" si="39"/>
        <v/>
      </c>
      <c r="AD116" s="452" t="str">
        <f t="shared" si="39"/>
        <v/>
      </c>
      <c r="AE116" s="452" t="str">
        <f t="shared" si="39"/>
        <v/>
      </c>
      <c r="AF116" s="452" t="str">
        <f t="shared" si="39"/>
        <v/>
      </c>
      <c r="AG116" s="452" t="str">
        <f t="shared" si="39"/>
        <v/>
      </c>
      <c r="AH116" s="453" t="str">
        <f t="shared" si="39"/>
        <v/>
      </c>
      <c r="AI116" s="454" t="str">
        <f t="shared" si="29"/>
        <v/>
      </c>
      <c r="AJ116" s="448"/>
      <c r="AK116" s="449"/>
      <c r="AL116" s="449"/>
      <c r="AM116" s="449"/>
      <c r="AN116" s="449"/>
      <c r="AO116" s="449"/>
      <c r="AP116" s="449"/>
      <c r="AQ116" s="449"/>
      <c r="AR116" s="449"/>
      <c r="AS116" s="450"/>
      <c r="AT116" s="451"/>
      <c r="AU116" s="452" t="str">
        <f t="shared" si="40"/>
        <v/>
      </c>
      <c r="AV116" s="452" t="str">
        <f t="shared" si="40"/>
        <v/>
      </c>
      <c r="AW116" s="452" t="str">
        <f t="shared" si="40"/>
        <v/>
      </c>
      <c r="AX116" s="453" t="str">
        <f t="shared" si="40"/>
        <v/>
      </c>
      <c r="AY116" s="454" t="str">
        <f t="shared" si="30"/>
        <v/>
      </c>
      <c r="AZ116" s="20"/>
      <c r="BA116" s="455" t="str">
        <f t="shared" si="31"/>
        <v/>
      </c>
      <c r="BB116" s="456" t="str">
        <f t="shared" si="32"/>
        <v/>
      </c>
      <c r="BC116" s="457" t="str">
        <f t="shared" si="33"/>
        <v/>
      </c>
    </row>
    <row r="117" spans="1:55">
      <c r="A117" s="362">
        <v>112</v>
      </c>
      <c r="B117" s="33">
        <f>IF(情報!$C113="","",情報!$C113)</f>
        <v>321</v>
      </c>
      <c r="C117" s="389" t="str">
        <f t="shared" si="41"/>
        <v/>
      </c>
      <c r="D117" s="448"/>
      <c r="E117" s="461"/>
      <c r="F117" s="461"/>
      <c r="G117" s="461"/>
      <c r="H117" s="461"/>
      <c r="I117" s="461"/>
      <c r="J117" s="462"/>
      <c r="K117" s="463"/>
      <c r="L117" s="464" t="str">
        <f t="shared" si="43"/>
        <v/>
      </c>
      <c r="M117" s="465" t="str">
        <f t="shared" si="43"/>
        <v/>
      </c>
      <c r="N117" s="464" t="str">
        <f t="shared" si="43"/>
        <v/>
      </c>
      <c r="O117" s="464" t="str">
        <f t="shared" si="43"/>
        <v/>
      </c>
      <c r="P117" s="464" t="str">
        <f t="shared" si="43"/>
        <v/>
      </c>
      <c r="Q117" s="464" t="str">
        <f t="shared" si="43"/>
        <v/>
      </c>
      <c r="R117" s="465" t="str">
        <f t="shared" si="43"/>
        <v/>
      </c>
      <c r="S117" s="466" t="str">
        <f t="shared" si="28"/>
        <v/>
      </c>
      <c r="T117" s="460"/>
      <c r="U117" s="461"/>
      <c r="V117" s="461"/>
      <c r="W117" s="461"/>
      <c r="X117" s="461"/>
      <c r="Y117" s="461"/>
      <c r="Z117" s="462"/>
      <c r="AA117" s="463"/>
      <c r="AB117" s="464" t="str">
        <f t="shared" si="39"/>
        <v/>
      </c>
      <c r="AC117" s="465" t="str">
        <f t="shared" si="39"/>
        <v/>
      </c>
      <c r="AD117" s="464" t="str">
        <f t="shared" si="39"/>
        <v/>
      </c>
      <c r="AE117" s="464" t="str">
        <f t="shared" si="39"/>
        <v/>
      </c>
      <c r="AF117" s="464" t="str">
        <f t="shared" si="39"/>
        <v/>
      </c>
      <c r="AG117" s="464" t="str">
        <f t="shared" si="39"/>
        <v/>
      </c>
      <c r="AH117" s="465" t="str">
        <f t="shared" si="39"/>
        <v/>
      </c>
      <c r="AI117" s="466" t="str">
        <f t="shared" si="29"/>
        <v/>
      </c>
      <c r="AJ117" s="460"/>
      <c r="AK117" s="461"/>
      <c r="AL117" s="461"/>
      <c r="AM117" s="461"/>
      <c r="AN117" s="461"/>
      <c r="AO117" s="461"/>
      <c r="AP117" s="461"/>
      <c r="AQ117" s="461"/>
      <c r="AR117" s="461"/>
      <c r="AS117" s="462"/>
      <c r="AT117" s="463"/>
      <c r="AU117" s="464" t="str">
        <f t="shared" si="40"/>
        <v/>
      </c>
      <c r="AV117" s="464" t="str">
        <f t="shared" si="40"/>
        <v/>
      </c>
      <c r="AW117" s="464" t="str">
        <f t="shared" si="40"/>
        <v/>
      </c>
      <c r="AX117" s="465" t="str">
        <f t="shared" si="40"/>
        <v/>
      </c>
      <c r="AY117" s="466" t="str">
        <f t="shared" si="30"/>
        <v/>
      </c>
      <c r="AZ117" s="20"/>
      <c r="BA117" s="467" t="str">
        <f t="shared" si="31"/>
        <v/>
      </c>
      <c r="BB117" s="468" t="str">
        <f t="shared" si="32"/>
        <v/>
      </c>
      <c r="BC117" s="469" t="str">
        <f t="shared" si="33"/>
        <v/>
      </c>
    </row>
    <row r="118" spans="1:55">
      <c r="A118" s="362">
        <v>113</v>
      </c>
      <c r="B118" s="21">
        <f>IF(情報!$C114="","",情報!$C114)</f>
        <v>322</v>
      </c>
      <c r="C118" s="377" t="str">
        <f t="shared" si="41"/>
        <v/>
      </c>
      <c r="D118" s="460"/>
      <c r="E118" s="437"/>
      <c r="F118" s="437"/>
      <c r="G118" s="437"/>
      <c r="H118" s="437"/>
      <c r="I118" s="437"/>
      <c r="J118" s="438"/>
      <c r="K118" s="439"/>
      <c r="L118" s="440" t="str">
        <f t="shared" si="43"/>
        <v/>
      </c>
      <c r="M118" s="441" t="str">
        <f t="shared" si="43"/>
        <v/>
      </c>
      <c r="N118" s="440" t="str">
        <f t="shared" si="43"/>
        <v/>
      </c>
      <c r="O118" s="440" t="str">
        <f t="shared" si="43"/>
        <v/>
      </c>
      <c r="P118" s="440" t="str">
        <f t="shared" si="43"/>
        <v/>
      </c>
      <c r="Q118" s="440" t="str">
        <f t="shared" si="43"/>
        <v/>
      </c>
      <c r="R118" s="441" t="str">
        <f t="shared" si="43"/>
        <v/>
      </c>
      <c r="S118" s="442" t="str">
        <f t="shared" si="28"/>
        <v/>
      </c>
      <c r="T118" s="436"/>
      <c r="U118" s="437"/>
      <c r="V118" s="437"/>
      <c r="W118" s="437"/>
      <c r="X118" s="437"/>
      <c r="Y118" s="437"/>
      <c r="Z118" s="438"/>
      <c r="AA118" s="439"/>
      <c r="AB118" s="440" t="str">
        <f t="shared" ref="AB118:AH133" si="44">IF(ISERROR(INDEX(テ全,$A118,AB$2)),"",INDEX(テ全,$A118,AB$2))</f>
        <v/>
      </c>
      <c r="AC118" s="441" t="str">
        <f t="shared" si="44"/>
        <v/>
      </c>
      <c r="AD118" s="440" t="str">
        <f t="shared" si="44"/>
        <v/>
      </c>
      <c r="AE118" s="440" t="str">
        <f t="shared" si="44"/>
        <v/>
      </c>
      <c r="AF118" s="440" t="str">
        <f t="shared" si="44"/>
        <v/>
      </c>
      <c r="AG118" s="440" t="str">
        <f t="shared" si="44"/>
        <v/>
      </c>
      <c r="AH118" s="441" t="str">
        <f t="shared" si="44"/>
        <v/>
      </c>
      <c r="AI118" s="442" t="str">
        <f t="shared" si="29"/>
        <v/>
      </c>
      <c r="AJ118" s="436"/>
      <c r="AK118" s="437"/>
      <c r="AL118" s="437"/>
      <c r="AM118" s="437"/>
      <c r="AN118" s="437"/>
      <c r="AO118" s="437"/>
      <c r="AP118" s="437"/>
      <c r="AQ118" s="437"/>
      <c r="AR118" s="437"/>
      <c r="AS118" s="438"/>
      <c r="AT118" s="439"/>
      <c r="AU118" s="440" t="str">
        <f t="shared" ref="AU118:AX133" si="45">IF(ISERROR(INDEX(テ全,$A118,AU$2)),"",INDEX(テ全,$A118,AU$2))</f>
        <v/>
      </c>
      <c r="AV118" s="440" t="str">
        <f t="shared" si="45"/>
        <v/>
      </c>
      <c r="AW118" s="440" t="str">
        <f t="shared" si="45"/>
        <v/>
      </c>
      <c r="AX118" s="441" t="str">
        <f t="shared" si="45"/>
        <v/>
      </c>
      <c r="AY118" s="442" t="str">
        <f t="shared" si="30"/>
        <v/>
      </c>
      <c r="AZ118" s="20"/>
      <c r="BA118" s="443" t="str">
        <f t="shared" si="31"/>
        <v/>
      </c>
      <c r="BB118" s="444" t="str">
        <f t="shared" si="32"/>
        <v/>
      </c>
      <c r="BC118" s="445" t="str">
        <f t="shared" si="33"/>
        <v/>
      </c>
    </row>
    <row r="119" spans="1:55">
      <c r="A119" s="362">
        <v>114</v>
      </c>
      <c r="B119" s="21">
        <f>IF(情報!$C115="","",情報!$C115)</f>
        <v>323</v>
      </c>
      <c r="C119" s="377" t="str">
        <f t="shared" si="41"/>
        <v/>
      </c>
      <c r="D119" s="436"/>
      <c r="E119" s="437"/>
      <c r="F119" s="437"/>
      <c r="G119" s="437"/>
      <c r="H119" s="437"/>
      <c r="I119" s="437"/>
      <c r="J119" s="438"/>
      <c r="K119" s="439"/>
      <c r="L119" s="440" t="str">
        <f t="shared" si="43"/>
        <v/>
      </c>
      <c r="M119" s="441" t="str">
        <f t="shared" si="43"/>
        <v/>
      </c>
      <c r="N119" s="440" t="str">
        <f t="shared" si="43"/>
        <v/>
      </c>
      <c r="O119" s="440" t="str">
        <f t="shared" si="43"/>
        <v/>
      </c>
      <c r="P119" s="440" t="str">
        <f t="shared" si="43"/>
        <v/>
      </c>
      <c r="Q119" s="440" t="str">
        <f t="shared" si="43"/>
        <v/>
      </c>
      <c r="R119" s="441" t="str">
        <f t="shared" si="43"/>
        <v/>
      </c>
      <c r="S119" s="442" t="str">
        <f t="shared" si="28"/>
        <v/>
      </c>
      <c r="T119" s="436"/>
      <c r="U119" s="437"/>
      <c r="V119" s="437"/>
      <c r="W119" s="437"/>
      <c r="X119" s="437"/>
      <c r="Y119" s="437"/>
      <c r="Z119" s="438"/>
      <c r="AA119" s="439"/>
      <c r="AB119" s="440" t="str">
        <f t="shared" si="44"/>
        <v/>
      </c>
      <c r="AC119" s="441" t="str">
        <f t="shared" si="44"/>
        <v/>
      </c>
      <c r="AD119" s="440" t="str">
        <f t="shared" si="44"/>
        <v/>
      </c>
      <c r="AE119" s="440" t="str">
        <f t="shared" si="44"/>
        <v/>
      </c>
      <c r="AF119" s="440" t="str">
        <f t="shared" si="44"/>
        <v/>
      </c>
      <c r="AG119" s="440" t="str">
        <f t="shared" si="44"/>
        <v/>
      </c>
      <c r="AH119" s="441" t="str">
        <f t="shared" si="44"/>
        <v/>
      </c>
      <c r="AI119" s="442" t="str">
        <f t="shared" si="29"/>
        <v/>
      </c>
      <c r="AJ119" s="436"/>
      <c r="AK119" s="437"/>
      <c r="AL119" s="437"/>
      <c r="AM119" s="437"/>
      <c r="AN119" s="437"/>
      <c r="AO119" s="437"/>
      <c r="AP119" s="437"/>
      <c r="AQ119" s="437"/>
      <c r="AR119" s="437"/>
      <c r="AS119" s="438"/>
      <c r="AT119" s="439"/>
      <c r="AU119" s="440" t="str">
        <f t="shared" si="45"/>
        <v/>
      </c>
      <c r="AV119" s="440" t="str">
        <f t="shared" si="45"/>
        <v/>
      </c>
      <c r="AW119" s="440" t="str">
        <f t="shared" si="45"/>
        <v/>
      </c>
      <c r="AX119" s="441" t="str">
        <f t="shared" si="45"/>
        <v/>
      </c>
      <c r="AY119" s="442" t="str">
        <f t="shared" si="30"/>
        <v/>
      </c>
      <c r="AZ119" s="20"/>
      <c r="BA119" s="443" t="str">
        <f t="shared" si="31"/>
        <v/>
      </c>
      <c r="BB119" s="444" t="str">
        <f t="shared" si="32"/>
        <v/>
      </c>
      <c r="BC119" s="445" t="str">
        <f t="shared" si="33"/>
        <v/>
      </c>
    </row>
    <row r="120" spans="1:55">
      <c r="A120" s="362">
        <v>115</v>
      </c>
      <c r="B120" s="21">
        <f>IF(情報!$C116="","",情報!$C116)</f>
        <v>324</v>
      </c>
      <c r="C120" s="377" t="str">
        <f t="shared" si="41"/>
        <v/>
      </c>
      <c r="D120" s="436"/>
      <c r="E120" s="437"/>
      <c r="F120" s="437"/>
      <c r="G120" s="437"/>
      <c r="H120" s="437"/>
      <c r="I120" s="437"/>
      <c r="J120" s="438"/>
      <c r="K120" s="439"/>
      <c r="L120" s="440" t="str">
        <f t="shared" si="43"/>
        <v/>
      </c>
      <c r="M120" s="441" t="str">
        <f t="shared" si="43"/>
        <v/>
      </c>
      <c r="N120" s="440" t="str">
        <f t="shared" si="43"/>
        <v/>
      </c>
      <c r="O120" s="440" t="str">
        <f t="shared" si="43"/>
        <v/>
      </c>
      <c r="P120" s="440" t="str">
        <f t="shared" si="43"/>
        <v/>
      </c>
      <c r="Q120" s="440" t="str">
        <f t="shared" si="43"/>
        <v/>
      </c>
      <c r="R120" s="441" t="str">
        <f t="shared" si="43"/>
        <v/>
      </c>
      <c r="S120" s="442" t="str">
        <f t="shared" si="28"/>
        <v/>
      </c>
      <c r="T120" s="436"/>
      <c r="U120" s="437"/>
      <c r="V120" s="437"/>
      <c r="W120" s="437"/>
      <c r="X120" s="437"/>
      <c r="Y120" s="437"/>
      <c r="Z120" s="438"/>
      <c r="AA120" s="439"/>
      <c r="AB120" s="440" t="str">
        <f t="shared" si="44"/>
        <v/>
      </c>
      <c r="AC120" s="441" t="str">
        <f t="shared" si="44"/>
        <v/>
      </c>
      <c r="AD120" s="440" t="str">
        <f t="shared" si="44"/>
        <v/>
      </c>
      <c r="AE120" s="440" t="str">
        <f t="shared" si="44"/>
        <v/>
      </c>
      <c r="AF120" s="440" t="str">
        <f t="shared" si="44"/>
        <v/>
      </c>
      <c r="AG120" s="440" t="str">
        <f t="shared" si="44"/>
        <v/>
      </c>
      <c r="AH120" s="441" t="str">
        <f t="shared" si="44"/>
        <v/>
      </c>
      <c r="AI120" s="442" t="str">
        <f t="shared" si="29"/>
        <v/>
      </c>
      <c r="AJ120" s="436"/>
      <c r="AK120" s="437"/>
      <c r="AL120" s="437"/>
      <c r="AM120" s="437"/>
      <c r="AN120" s="437"/>
      <c r="AO120" s="437"/>
      <c r="AP120" s="437"/>
      <c r="AQ120" s="437"/>
      <c r="AR120" s="437"/>
      <c r="AS120" s="438"/>
      <c r="AT120" s="439"/>
      <c r="AU120" s="440" t="str">
        <f t="shared" si="45"/>
        <v/>
      </c>
      <c r="AV120" s="440" t="str">
        <f t="shared" si="45"/>
        <v/>
      </c>
      <c r="AW120" s="440" t="str">
        <f t="shared" si="45"/>
        <v/>
      </c>
      <c r="AX120" s="441" t="str">
        <f t="shared" si="45"/>
        <v/>
      </c>
      <c r="AY120" s="442" t="str">
        <f t="shared" si="30"/>
        <v/>
      </c>
      <c r="AZ120" s="20"/>
      <c r="BA120" s="443" t="str">
        <f t="shared" si="31"/>
        <v/>
      </c>
      <c r="BB120" s="444" t="str">
        <f t="shared" si="32"/>
        <v/>
      </c>
      <c r="BC120" s="445" t="str">
        <f t="shared" si="33"/>
        <v/>
      </c>
    </row>
    <row r="121" spans="1:55">
      <c r="A121" s="362">
        <v>116</v>
      </c>
      <c r="B121" s="27">
        <f>IF(情報!$C117="","",情報!$C117)</f>
        <v>325</v>
      </c>
      <c r="C121" s="383" t="str">
        <f t="shared" si="41"/>
        <v/>
      </c>
      <c r="D121" s="448"/>
      <c r="E121" s="449"/>
      <c r="F121" s="449"/>
      <c r="G121" s="449"/>
      <c r="H121" s="449"/>
      <c r="I121" s="449"/>
      <c r="J121" s="450"/>
      <c r="K121" s="451"/>
      <c r="L121" s="452" t="str">
        <f t="shared" si="43"/>
        <v/>
      </c>
      <c r="M121" s="453" t="str">
        <f t="shared" si="43"/>
        <v/>
      </c>
      <c r="N121" s="452" t="str">
        <f t="shared" si="43"/>
        <v/>
      </c>
      <c r="O121" s="452" t="str">
        <f t="shared" si="43"/>
        <v/>
      </c>
      <c r="P121" s="452" t="str">
        <f t="shared" si="43"/>
        <v/>
      </c>
      <c r="Q121" s="452" t="str">
        <f t="shared" si="43"/>
        <v/>
      </c>
      <c r="R121" s="453" t="str">
        <f t="shared" si="43"/>
        <v/>
      </c>
      <c r="S121" s="454" t="str">
        <f t="shared" si="28"/>
        <v/>
      </c>
      <c r="T121" s="448"/>
      <c r="U121" s="449"/>
      <c r="V121" s="449"/>
      <c r="W121" s="449"/>
      <c r="X121" s="449"/>
      <c r="Y121" s="449"/>
      <c r="Z121" s="450"/>
      <c r="AA121" s="451"/>
      <c r="AB121" s="452" t="str">
        <f t="shared" si="44"/>
        <v/>
      </c>
      <c r="AC121" s="453" t="str">
        <f t="shared" si="44"/>
        <v/>
      </c>
      <c r="AD121" s="452" t="str">
        <f t="shared" si="44"/>
        <v/>
      </c>
      <c r="AE121" s="452" t="str">
        <f t="shared" si="44"/>
        <v/>
      </c>
      <c r="AF121" s="452" t="str">
        <f t="shared" si="44"/>
        <v/>
      </c>
      <c r="AG121" s="452" t="str">
        <f t="shared" si="44"/>
        <v/>
      </c>
      <c r="AH121" s="453" t="str">
        <f t="shared" si="44"/>
        <v/>
      </c>
      <c r="AI121" s="454" t="str">
        <f t="shared" si="29"/>
        <v/>
      </c>
      <c r="AJ121" s="448"/>
      <c r="AK121" s="449"/>
      <c r="AL121" s="449"/>
      <c r="AM121" s="449"/>
      <c r="AN121" s="449"/>
      <c r="AO121" s="449"/>
      <c r="AP121" s="449"/>
      <c r="AQ121" s="449"/>
      <c r="AR121" s="449"/>
      <c r="AS121" s="450"/>
      <c r="AT121" s="451"/>
      <c r="AU121" s="452" t="str">
        <f t="shared" si="45"/>
        <v/>
      </c>
      <c r="AV121" s="452" t="str">
        <f t="shared" si="45"/>
        <v/>
      </c>
      <c r="AW121" s="452" t="str">
        <f t="shared" si="45"/>
        <v/>
      </c>
      <c r="AX121" s="453" t="str">
        <f t="shared" si="45"/>
        <v/>
      </c>
      <c r="AY121" s="454" t="str">
        <f t="shared" si="30"/>
        <v/>
      </c>
      <c r="AZ121" s="20"/>
      <c r="BA121" s="455" t="str">
        <f t="shared" si="31"/>
        <v/>
      </c>
      <c r="BB121" s="456" t="str">
        <f t="shared" si="32"/>
        <v/>
      </c>
      <c r="BC121" s="457" t="str">
        <f t="shared" si="33"/>
        <v/>
      </c>
    </row>
    <row r="122" spans="1:55">
      <c r="A122" s="362">
        <v>117</v>
      </c>
      <c r="B122" s="33">
        <f>IF(情報!$C118="","",情報!$C118)</f>
        <v>326</v>
      </c>
      <c r="C122" s="389" t="str">
        <f t="shared" si="41"/>
        <v/>
      </c>
      <c r="D122" s="460"/>
      <c r="E122" s="461"/>
      <c r="F122" s="461"/>
      <c r="G122" s="461"/>
      <c r="H122" s="461"/>
      <c r="I122" s="461"/>
      <c r="J122" s="462"/>
      <c r="K122" s="463"/>
      <c r="L122" s="464" t="str">
        <f t="shared" si="43"/>
        <v/>
      </c>
      <c r="M122" s="465" t="str">
        <f t="shared" si="43"/>
        <v/>
      </c>
      <c r="N122" s="464" t="str">
        <f t="shared" si="43"/>
        <v/>
      </c>
      <c r="O122" s="464" t="str">
        <f t="shared" si="43"/>
        <v/>
      </c>
      <c r="P122" s="464" t="str">
        <f t="shared" si="43"/>
        <v/>
      </c>
      <c r="Q122" s="464" t="str">
        <f t="shared" si="43"/>
        <v/>
      </c>
      <c r="R122" s="465" t="str">
        <f t="shared" si="43"/>
        <v/>
      </c>
      <c r="S122" s="466" t="str">
        <f t="shared" si="28"/>
        <v/>
      </c>
      <c r="T122" s="460"/>
      <c r="U122" s="461"/>
      <c r="V122" s="461"/>
      <c r="W122" s="461"/>
      <c r="X122" s="461"/>
      <c r="Y122" s="461"/>
      <c r="Z122" s="462"/>
      <c r="AA122" s="463"/>
      <c r="AB122" s="464" t="str">
        <f t="shared" si="44"/>
        <v/>
      </c>
      <c r="AC122" s="465" t="str">
        <f t="shared" si="44"/>
        <v/>
      </c>
      <c r="AD122" s="464" t="str">
        <f t="shared" si="44"/>
        <v/>
      </c>
      <c r="AE122" s="464" t="str">
        <f t="shared" si="44"/>
        <v/>
      </c>
      <c r="AF122" s="464" t="str">
        <f t="shared" si="44"/>
        <v/>
      </c>
      <c r="AG122" s="464" t="str">
        <f t="shared" si="44"/>
        <v/>
      </c>
      <c r="AH122" s="465" t="str">
        <f t="shared" si="44"/>
        <v/>
      </c>
      <c r="AI122" s="466" t="str">
        <f t="shared" si="29"/>
        <v/>
      </c>
      <c r="AJ122" s="460"/>
      <c r="AK122" s="461"/>
      <c r="AL122" s="461"/>
      <c r="AM122" s="461"/>
      <c r="AN122" s="461"/>
      <c r="AO122" s="461"/>
      <c r="AP122" s="461"/>
      <c r="AQ122" s="461"/>
      <c r="AR122" s="461"/>
      <c r="AS122" s="462"/>
      <c r="AT122" s="463"/>
      <c r="AU122" s="464" t="str">
        <f t="shared" si="45"/>
        <v/>
      </c>
      <c r="AV122" s="464" t="str">
        <f t="shared" si="45"/>
        <v/>
      </c>
      <c r="AW122" s="464" t="str">
        <f t="shared" si="45"/>
        <v/>
      </c>
      <c r="AX122" s="465" t="str">
        <f t="shared" si="45"/>
        <v/>
      </c>
      <c r="AY122" s="466" t="str">
        <f t="shared" si="30"/>
        <v/>
      </c>
      <c r="AZ122" s="20"/>
      <c r="BA122" s="467" t="str">
        <f t="shared" si="31"/>
        <v/>
      </c>
      <c r="BB122" s="468" t="str">
        <f t="shared" si="32"/>
        <v/>
      </c>
      <c r="BC122" s="469" t="str">
        <f t="shared" si="33"/>
        <v/>
      </c>
    </row>
    <row r="123" spans="1:55">
      <c r="A123" s="362">
        <v>118</v>
      </c>
      <c r="B123" s="21">
        <f>IF(情報!$C119="","",情報!$C119)</f>
        <v>327</v>
      </c>
      <c r="C123" s="377" t="str">
        <f t="shared" si="41"/>
        <v/>
      </c>
      <c r="D123" s="436"/>
      <c r="E123" s="437"/>
      <c r="F123" s="437"/>
      <c r="G123" s="437"/>
      <c r="H123" s="437"/>
      <c r="I123" s="437"/>
      <c r="J123" s="438"/>
      <c r="K123" s="439"/>
      <c r="L123" s="440" t="str">
        <f t="shared" si="43"/>
        <v/>
      </c>
      <c r="M123" s="441" t="str">
        <f t="shared" si="43"/>
        <v/>
      </c>
      <c r="N123" s="440" t="str">
        <f t="shared" si="43"/>
        <v/>
      </c>
      <c r="O123" s="440" t="str">
        <f t="shared" si="43"/>
        <v/>
      </c>
      <c r="P123" s="440" t="str">
        <f t="shared" si="43"/>
        <v/>
      </c>
      <c r="Q123" s="440" t="str">
        <f t="shared" si="43"/>
        <v/>
      </c>
      <c r="R123" s="441" t="str">
        <f t="shared" si="43"/>
        <v/>
      </c>
      <c r="S123" s="442" t="str">
        <f t="shared" si="28"/>
        <v/>
      </c>
      <c r="T123" s="436"/>
      <c r="U123" s="437"/>
      <c r="V123" s="437"/>
      <c r="W123" s="437"/>
      <c r="X123" s="437"/>
      <c r="Y123" s="437"/>
      <c r="Z123" s="438"/>
      <c r="AA123" s="439"/>
      <c r="AB123" s="440" t="str">
        <f t="shared" si="44"/>
        <v/>
      </c>
      <c r="AC123" s="441" t="str">
        <f t="shared" si="44"/>
        <v/>
      </c>
      <c r="AD123" s="440" t="str">
        <f t="shared" si="44"/>
        <v/>
      </c>
      <c r="AE123" s="440" t="str">
        <f t="shared" si="44"/>
        <v/>
      </c>
      <c r="AF123" s="440" t="str">
        <f t="shared" si="44"/>
        <v/>
      </c>
      <c r="AG123" s="440" t="str">
        <f t="shared" si="44"/>
        <v/>
      </c>
      <c r="AH123" s="441" t="str">
        <f t="shared" si="44"/>
        <v/>
      </c>
      <c r="AI123" s="442" t="str">
        <f t="shared" si="29"/>
        <v/>
      </c>
      <c r="AJ123" s="436"/>
      <c r="AK123" s="437"/>
      <c r="AL123" s="437"/>
      <c r="AM123" s="437"/>
      <c r="AN123" s="437"/>
      <c r="AO123" s="437"/>
      <c r="AP123" s="437"/>
      <c r="AQ123" s="437"/>
      <c r="AR123" s="437"/>
      <c r="AS123" s="438"/>
      <c r="AT123" s="439"/>
      <c r="AU123" s="440" t="str">
        <f t="shared" si="45"/>
        <v/>
      </c>
      <c r="AV123" s="440" t="str">
        <f t="shared" si="45"/>
        <v/>
      </c>
      <c r="AW123" s="440" t="str">
        <f t="shared" si="45"/>
        <v/>
      </c>
      <c r="AX123" s="441" t="str">
        <f t="shared" si="45"/>
        <v/>
      </c>
      <c r="AY123" s="442" t="str">
        <f t="shared" si="30"/>
        <v/>
      </c>
      <c r="AZ123" s="20"/>
      <c r="BA123" s="443" t="str">
        <f t="shared" si="31"/>
        <v/>
      </c>
      <c r="BB123" s="444" t="str">
        <f t="shared" si="32"/>
        <v/>
      </c>
      <c r="BC123" s="445" t="str">
        <f t="shared" si="33"/>
        <v/>
      </c>
    </row>
    <row r="124" spans="1:55">
      <c r="A124" s="362">
        <v>119</v>
      </c>
      <c r="B124" s="21">
        <f>IF(情報!$C120="","",情報!$C120)</f>
        <v>328</v>
      </c>
      <c r="C124" s="377" t="str">
        <f t="shared" si="41"/>
        <v/>
      </c>
      <c r="D124" s="436"/>
      <c r="E124" s="437"/>
      <c r="F124" s="437"/>
      <c r="G124" s="437"/>
      <c r="H124" s="437"/>
      <c r="I124" s="437"/>
      <c r="J124" s="438"/>
      <c r="K124" s="439"/>
      <c r="L124" s="440" t="str">
        <f t="shared" si="43"/>
        <v/>
      </c>
      <c r="M124" s="441" t="str">
        <f t="shared" si="43"/>
        <v/>
      </c>
      <c r="N124" s="440" t="str">
        <f t="shared" si="43"/>
        <v/>
      </c>
      <c r="O124" s="440" t="str">
        <f t="shared" si="43"/>
        <v/>
      </c>
      <c r="P124" s="440" t="str">
        <f t="shared" si="43"/>
        <v/>
      </c>
      <c r="Q124" s="440" t="str">
        <f t="shared" si="43"/>
        <v/>
      </c>
      <c r="R124" s="441" t="str">
        <f t="shared" si="43"/>
        <v/>
      </c>
      <c r="S124" s="442" t="str">
        <f t="shared" si="28"/>
        <v/>
      </c>
      <c r="T124" s="436"/>
      <c r="U124" s="437"/>
      <c r="V124" s="437"/>
      <c r="W124" s="437"/>
      <c r="X124" s="437"/>
      <c r="Y124" s="437"/>
      <c r="Z124" s="438"/>
      <c r="AA124" s="439"/>
      <c r="AB124" s="440" t="str">
        <f t="shared" si="44"/>
        <v/>
      </c>
      <c r="AC124" s="441" t="str">
        <f t="shared" si="44"/>
        <v/>
      </c>
      <c r="AD124" s="440" t="str">
        <f t="shared" si="44"/>
        <v/>
      </c>
      <c r="AE124" s="440" t="str">
        <f t="shared" si="44"/>
        <v/>
      </c>
      <c r="AF124" s="440" t="str">
        <f t="shared" si="44"/>
        <v/>
      </c>
      <c r="AG124" s="440" t="str">
        <f t="shared" si="44"/>
        <v/>
      </c>
      <c r="AH124" s="441" t="str">
        <f t="shared" si="44"/>
        <v/>
      </c>
      <c r="AI124" s="442" t="str">
        <f t="shared" si="29"/>
        <v/>
      </c>
      <c r="AJ124" s="436"/>
      <c r="AK124" s="437"/>
      <c r="AL124" s="437"/>
      <c r="AM124" s="437"/>
      <c r="AN124" s="437"/>
      <c r="AO124" s="437"/>
      <c r="AP124" s="437"/>
      <c r="AQ124" s="437"/>
      <c r="AR124" s="437"/>
      <c r="AS124" s="438"/>
      <c r="AT124" s="439"/>
      <c r="AU124" s="440" t="str">
        <f t="shared" si="45"/>
        <v/>
      </c>
      <c r="AV124" s="440" t="str">
        <f t="shared" si="45"/>
        <v/>
      </c>
      <c r="AW124" s="440" t="str">
        <f t="shared" si="45"/>
        <v/>
      </c>
      <c r="AX124" s="441" t="str">
        <f t="shared" si="45"/>
        <v/>
      </c>
      <c r="AY124" s="442" t="str">
        <f t="shared" si="30"/>
        <v/>
      </c>
      <c r="AZ124" s="20"/>
      <c r="BA124" s="443" t="str">
        <f t="shared" si="31"/>
        <v/>
      </c>
      <c r="BB124" s="444" t="str">
        <f t="shared" si="32"/>
        <v/>
      </c>
      <c r="BC124" s="445" t="str">
        <f t="shared" si="33"/>
        <v/>
      </c>
    </row>
    <row r="125" spans="1:55">
      <c r="A125" s="362">
        <v>120</v>
      </c>
      <c r="B125" s="21">
        <f>IF(情報!$C121="","",情報!$C121)</f>
        <v>329</v>
      </c>
      <c r="C125" s="377" t="str">
        <f t="shared" si="41"/>
        <v/>
      </c>
      <c r="D125" s="436"/>
      <c r="E125" s="437"/>
      <c r="F125" s="437"/>
      <c r="G125" s="437"/>
      <c r="H125" s="437"/>
      <c r="I125" s="437"/>
      <c r="J125" s="438"/>
      <c r="K125" s="439"/>
      <c r="L125" s="440" t="str">
        <f t="shared" si="43"/>
        <v/>
      </c>
      <c r="M125" s="441" t="str">
        <f t="shared" si="43"/>
        <v/>
      </c>
      <c r="N125" s="440" t="str">
        <f t="shared" si="43"/>
        <v/>
      </c>
      <c r="O125" s="440" t="str">
        <f t="shared" si="43"/>
        <v/>
      </c>
      <c r="P125" s="440" t="str">
        <f t="shared" si="43"/>
        <v/>
      </c>
      <c r="Q125" s="440" t="str">
        <f t="shared" si="43"/>
        <v/>
      </c>
      <c r="R125" s="441" t="str">
        <f t="shared" si="43"/>
        <v/>
      </c>
      <c r="S125" s="442" t="str">
        <f t="shared" si="28"/>
        <v/>
      </c>
      <c r="T125" s="436"/>
      <c r="U125" s="437"/>
      <c r="V125" s="437"/>
      <c r="W125" s="437"/>
      <c r="X125" s="437"/>
      <c r="Y125" s="437"/>
      <c r="Z125" s="438"/>
      <c r="AA125" s="439"/>
      <c r="AB125" s="440" t="str">
        <f t="shared" si="44"/>
        <v/>
      </c>
      <c r="AC125" s="441" t="str">
        <f t="shared" si="44"/>
        <v/>
      </c>
      <c r="AD125" s="440" t="str">
        <f t="shared" si="44"/>
        <v/>
      </c>
      <c r="AE125" s="440" t="str">
        <f t="shared" si="44"/>
        <v/>
      </c>
      <c r="AF125" s="440" t="str">
        <f t="shared" si="44"/>
        <v/>
      </c>
      <c r="AG125" s="440" t="str">
        <f t="shared" si="44"/>
        <v/>
      </c>
      <c r="AH125" s="441" t="str">
        <f t="shared" si="44"/>
        <v/>
      </c>
      <c r="AI125" s="442" t="str">
        <f t="shared" si="29"/>
        <v/>
      </c>
      <c r="AJ125" s="436"/>
      <c r="AK125" s="437"/>
      <c r="AL125" s="437"/>
      <c r="AM125" s="437"/>
      <c r="AN125" s="437"/>
      <c r="AO125" s="437"/>
      <c r="AP125" s="437"/>
      <c r="AQ125" s="437"/>
      <c r="AR125" s="437"/>
      <c r="AS125" s="438"/>
      <c r="AT125" s="439"/>
      <c r="AU125" s="440" t="str">
        <f t="shared" si="45"/>
        <v/>
      </c>
      <c r="AV125" s="440" t="str">
        <f t="shared" si="45"/>
        <v/>
      </c>
      <c r="AW125" s="440" t="str">
        <f t="shared" si="45"/>
        <v/>
      </c>
      <c r="AX125" s="441" t="str">
        <f t="shared" si="45"/>
        <v/>
      </c>
      <c r="AY125" s="442" t="str">
        <f t="shared" si="30"/>
        <v/>
      </c>
      <c r="AZ125" s="20"/>
      <c r="BA125" s="443" t="str">
        <f t="shared" si="31"/>
        <v/>
      </c>
      <c r="BB125" s="444" t="str">
        <f t="shared" si="32"/>
        <v/>
      </c>
      <c r="BC125" s="445" t="str">
        <f t="shared" si="33"/>
        <v/>
      </c>
    </row>
    <row r="126" spans="1:55">
      <c r="A126" s="362">
        <v>121</v>
      </c>
      <c r="B126" s="27">
        <f>IF(情報!$C122="","",情報!$C122)</f>
        <v>330</v>
      </c>
      <c r="C126" s="383" t="str">
        <f t="shared" si="41"/>
        <v/>
      </c>
      <c r="D126" s="436"/>
      <c r="E126" s="449"/>
      <c r="F126" s="449"/>
      <c r="G126" s="449"/>
      <c r="H126" s="449"/>
      <c r="I126" s="449"/>
      <c r="J126" s="450"/>
      <c r="K126" s="451"/>
      <c r="L126" s="452" t="str">
        <f t="shared" ref="L126:R135" si="46">IF(ISERROR(INDEX(テ全,$A126,L$2)),"",INDEX(テ全,$A126,L$2))</f>
        <v/>
      </c>
      <c r="M126" s="453" t="str">
        <f t="shared" si="46"/>
        <v/>
      </c>
      <c r="N126" s="452" t="str">
        <f t="shared" si="46"/>
        <v/>
      </c>
      <c r="O126" s="452" t="str">
        <f t="shared" si="46"/>
        <v/>
      </c>
      <c r="P126" s="452" t="str">
        <f t="shared" si="46"/>
        <v/>
      </c>
      <c r="Q126" s="452" t="str">
        <f t="shared" si="46"/>
        <v/>
      </c>
      <c r="R126" s="453" t="str">
        <f t="shared" si="46"/>
        <v/>
      </c>
      <c r="S126" s="454" t="str">
        <f t="shared" si="28"/>
        <v/>
      </c>
      <c r="T126" s="448"/>
      <c r="U126" s="449"/>
      <c r="V126" s="449"/>
      <c r="W126" s="449"/>
      <c r="X126" s="449"/>
      <c r="Y126" s="449"/>
      <c r="Z126" s="450"/>
      <c r="AA126" s="451"/>
      <c r="AB126" s="452" t="str">
        <f t="shared" si="44"/>
        <v/>
      </c>
      <c r="AC126" s="453" t="str">
        <f t="shared" si="44"/>
        <v/>
      </c>
      <c r="AD126" s="452" t="str">
        <f t="shared" si="44"/>
        <v/>
      </c>
      <c r="AE126" s="452" t="str">
        <f t="shared" si="44"/>
        <v/>
      </c>
      <c r="AF126" s="452" t="str">
        <f t="shared" si="44"/>
        <v/>
      </c>
      <c r="AG126" s="452" t="str">
        <f t="shared" si="44"/>
        <v/>
      </c>
      <c r="AH126" s="453" t="str">
        <f t="shared" si="44"/>
        <v/>
      </c>
      <c r="AI126" s="454" t="str">
        <f t="shared" si="29"/>
        <v/>
      </c>
      <c r="AJ126" s="448"/>
      <c r="AK126" s="449"/>
      <c r="AL126" s="449"/>
      <c r="AM126" s="449"/>
      <c r="AN126" s="449"/>
      <c r="AO126" s="449"/>
      <c r="AP126" s="449"/>
      <c r="AQ126" s="449"/>
      <c r="AR126" s="449"/>
      <c r="AS126" s="450"/>
      <c r="AT126" s="451"/>
      <c r="AU126" s="452" t="str">
        <f t="shared" si="45"/>
        <v/>
      </c>
      <c r="AV126" s="452" t="str">
        <f t="shared" si="45"/>
        <v/>
      </c>
      <c r="AW126" s="452" t="str">
        <f t="shared" si="45"/>
        <v/>
      </c>
      <c r="AX126" s="453" t="str">
        <f t="shared" si="45"/>
        <v/>
      </c>
      <c r="AY126" s="454" t="str">
        <f t="shared" si="30"/>
        <v/>
      </c>
      <c r="AZ126" s="20"/>
      <c r="BA126" s="455" t="str">
        <f t="shared" si="31"/>
        <v/>
      </c>
      <c r="BB126" s="456" t="str">
        <f t="shared" si="32"/>
        <v/>
      </c>
      <c r="BC126" s="457" t="str">
        <f t="shared" si="33"/>
        <v/>
      </c>
    </row>
    <row r="127" spans="1:55">
      <c r="A127" s="362">
        <v>122</v>
      </c>
      <c r="B127" s="33">
        <f>IF(情報!$C123="","",情報!$C123)</f>
        <v>331</v>
      </c>
      <c r="C127" s="389" t="str">
        <f t="shared" si="41"/>
        <v/>
      </c>
      <c r="D127" s="448"/>
      <c r="E127" s="461"/>
      <c r="F127" s="461"/>
      <c r="G127" s="461"/>
      <c r="H127" s="461"/>
      <c r="I127" s="461"/>
      <c r="J127" s="462"/>
      <c r="K127" s="463"/>
      <c r="L127" s="464" t="str">
        <f t="shared" si="46"/>
        <v/>
      </c>
      <c r="M127" s="465" t="str">
        <f t="shared" si="46"/>
        <v/>
      </c>
      <c r="N127" s="464" t="str">
        <f t="shared" si="46"/>
        <v/>
      </c>
      <c r="O127" s="464" t="str">
        <f t="shared" si="46"/>
        <v/>
      </c>
      <c r="P127" s="464" t="str">
        <f t="shared" si="46"/>
        <v/>
      </c>
      <c r="Q127" s="464" t="str">
        <f t="shared" si="46"/>
        <v/>
      </c>
      <c r="R127" s="465" t="str">
        <f t="shared" si="46"/>
        <v/>
      </c>
      <c r="S127" s="466" t="str">
        <f t="shared" si="28"/>
        <v/>
      </c>
      <c r="T127" s="460"/>
      <c r="U127" s="461"/>
      <c r="V127" s="461"/>
      <c r="W127" s="461"/>
      <c r="X127" s="461"/>
      <c r="Y127" s="461"/>
      <c r="Z127" s="462"/>
      <c r="AA127" s="463"/>
      <c r="AB127" s="464" t="str">
        <f t="shared" si="44"/>
        <v/>
      </c>
      <c r="AC127" s="465" t="str">
        <f t="shared" si="44"/>
        <v/>
      </c>
      <c r="AD127" s="464" t="str">
        <f t="shared" si="44"/>
        <v/>
      </c>
      <c r="AE127" s="464" t="str">
        <f t="shared" si="44"/>
        <v/>
      </c>
      <c r="AF127" s="464" t="str">
        <f t="shared" si="44"/>
        <v/>
      </c>
      <c r="AG127" s="464" t="str">
        <f t="shared" si="44"/>
        <v/>
      </c>
      <c r="AH127" s="465" t="str">
        <f t="shared" si="44"/>
        <v/>
      </c>
      <c r="AI127" s="466" t="str">
        <f t="shared" si="29"/>
        <v/>
      </c>
      <c r="AJ127" s="460"/>
      <c r="AK127" s="461"/>
      <c r="AL127" s="461"/>
      <c r="AM127" s="461"/>
      <c r="AN127" s="461"/>
      <c r="AO127" s="461"/>
      <c r="AP127" s="461"/>
      <c r="AQ127" s="461"/>
      <c r="AR127" s="461"/>
      <c r="AS127" s="462"/>
      <c r="AT127" s="463"/>
      <c r="AU127" s="464" t="str">
        <f t="shared" si="45"/>
        <v/>
      </c>
      <c r="AV127" s="464" t="str">
        <f t="shared" si="45"/>
        <v/>
      </c>
      <c r="AW127" s="464" t="str">
        <f t="shared" si="45"/>
        <v/>
      </c>
      <c r="AX127" s="465" t="str">
        <f t="shared" si="45"/>
        <v/>
      </c>
      <c r="AY127" s="466" t="str">
        <f t="shared" si="30"/>
        <v/>
      </c>
      <c r="AZ127" s="20"/>
      <c r="BA127" s="467" t="str">
        <f t="shared" si="31"/>
        <v/>
      </c>
      <c r="BB127" s="468" t="str">
        <f t="shared" si="32"/>
        <v/>
      </c>
      <c r="BC127" s="469" t="str">
        <f t="shared" si="33"/>
        <v/>
      </c>
    </row>
    <row r="128" spans="1:55">
      <c r="A128" s="362">
        <v>123</v>
      </c>
      <c r="B128" s="21">
        <f>IF(情報!$C124="","",情報!$C124)</f>
        <v>332</v>
      </c>
      <c r="C128" s="377" t="str">
        <f t="shared" si="41"/>
        <v/>
      </c>
      <c r="D128" s="460"/>
      <c r="E128" s="437"/>
      <c r="F128" s="437"/>
      <c r="G128" s="437"/>
      <c r="H128" s="437"/>
      <c r="I128" s="437"/>
      <c r="J128" s="438"/>
      <c r="K128" s="439"/>
      <c r="L128" s="440" t="str">
        <f t="shared" si="46"/>
        <v/>
      </c>
      <c r="M128" s="441" t="str">
        <f t="shared" si="46"/>
        <v/>
      </c>
      <c r="N128" s="440" t="str">
        <f t="shared" si="46"/>
        <v/>
      </c>
      <c r="O128" s="440" t="str">
        <f t="shared" si="46"/>
        <v/>
      </c>
      <c r="P128" s="440" t="str">
        <f t="shared" si="46"/>
        <v/>
      </c>
      <c r="Q128" s="440" t="str">
        <f t="shared" si="46"/>
        <v/>
      </c>
      <c r="R128" s="441" t="str">
        <f t="shared" si="46"/>
        <v/>
      </c>
      <c r="S128" s="442" t="str">
        <f t="shared" si="28"/>
        <v/>
      </c>
      <c r="T128" s="436"/>
      <c r="U128" s="437"/>
      <c r="V128" s="437"/>
      <c r="W128" s="437"/>
      <c r="X128" s="437"/>
      <c r="Y128" s="437"/>
      <c r="Z128" s="438"/>
      <c r="AA128" s="439"/>
      <c r="AB128" s="440" t="str">
        <f t="shared" si="44"/>
        <v/>
      </c>
      <c r="AC128" s="441" t="str">
        <f t="shared" si="44"/>
        <v/>
      </c>
      <c r="AD128" s="440" t="str">
        <f t="shared" si="44"/>
        <v/>
      </c>
      <c r="AE128" s="440" t="str">
        <f t="shared" si="44"/>
        <v/>
      </c>
      <c r="AF128" s="440" t="str">
        <f t="shared" si="44"/>
        <v/>
      </c>
      <c r="AG128" s="440" t="str">
        <f t="shared" si="44"/>
        <v/>
      </c>
      <c r="AH128" s="441" t="str">
        <f t="shared" si="44"/>
        <v/>
      </c>
      <c r="AI128" s="442" t="str">
        <f t="shared" si="29"/>
        <v/>
      </c>
      <c r="AJ128" s="436"/>
      <c r="AK128" s="437"/>
      <c r="AL128" s="437"/>
      <c r="AM128" s="437"/>
      <c r="AN128" s="437"/>
      <c r="AO128" s="437"/>
      <c r="AP128" s="437"/>
      <c r="AQ128" s="437"/>
      <c r="AR128" s="437"/>
      <c r="AS128" s="438"/>
      <c r="AT128" s="439"/>
      <c r="AU128" s="440" t="str">
        <f t="shared" si="45"/>
        <v/>
      </c>
      <c r="AV128" s="440" t="str">
        <f t="shared" si="45"/>
        <v/>
      </c>
      <c r="AW128" s="440" t="str">
        <f t="shared" si="45"/>
        <v/>
      </c>
      <c r="AX128" s="441" t="str">
        <f t="shared" si="45"/>
        <v/>
      </c>
      <c r="AY128" s="442" t="str">
        <f t="shared" si="30"/>
        <v/>
      </c>
      <c r="AZ128" s="20"/>
      <c r="BA128" s="443" t="str">
        <f t="shared" si="31"/>
        <v/>
      </c>
      <c r="BB128" s="444" t="str">
        <f t="shared" si="32"/>
        <v/>
      </c>
      <c r="BC128" s="445" t="str">
        <f t="shared" si="33"/>
        <v/>
      </c>
    </row>
    <row r="129" spans="1:55">
      <c r="A129" s="362">
        <v>124</v>
      </c>
      <c r="B129" s="21">
        <f>IF(情報!$C125="","",情報!$C125)</f>
        <v>333</v>
      </c>
      <c r="C129" s="377" t="str">
        <f t="shared" si="41"/>
        <v/>
      </c>
      <c r="D129" s="436"/>
      <c r="E129" s="437"/>
      <c r="F129" s="437"/>
      <c r="G129" s="437"/>
      <c r="H129" s="437"/>
      <c r="I129" s="437"/>
      <c r="J129" s="438"/>
      <c r="K129" s="439"/>
      <c r="L129" s="440" t="str">
        <f t="shared" si="46"/>
        <v/>
      </c>
      <c r="M129" s="441" t="str">
        <f t="shared" si="46"/>
        <v/>
      </c>
      <c r="N129" s="440" t="str">
        <f t="shared" si="46"/>
        <v/>
      </c>
      <c r="O129" s="440" t="str">
        <f t="shared" si="46"/>
        <v/>
      </c>
      <c r="P129" s="440" t="str">
        <f t="shared" si="46"/>
        <v/>
      </c>
      <c r="Q129" s="440" t="str">
        <f t="shared" si="46"/>
        <v/>
      </c>
      <c r="R129" s="441" t="str">
        <f t="shared" si="46"/>
        <v/>
      </c>
      <c r="S129" s="442" t="str">
        <f t="shared" si="28"/>
        <v/>
      </c>
      <c r="T129" s="436"/>
      <c r="U129" s="437"/>
      <c r="V129" s="437"/>
      <c r="W129" s="437"/>
      <c r="X129" s="437"/>
      <c r="Y129" s="437"/>
      <c r="Z129" s="438"/>
      <c r="AA129" s="439"/>
      <c r="AB129" s="440" t="str">
        <f t="shared" si="44"/>
        <v/>
      </c>
      <c r="AC129" s="441" t="str">
        <f t="shared" si="44"/>
        <v/>
      </c>
      <c r="AD129" s="440" t="str">
        <f t="shared" si="44"/>
        <v/>
      </c>
      <c r="AE129" s="440" t="str">
        <f t="shared" si="44"/>
        <v/>
      </c>
      <c r="AF129" s="440" t="str">
        <f t="shared" si="44"/>
        <v/>
      </c>
      <c r="AG129" s="440" t="str">
        <f t="shared" si="44"/>
        <v/>
      </c>
      <c r="AH129" s="441" t="str">
        <f t="shared" si="44"/>
        <v/>
      </c>
      <c r="AI129" s="442" t="str">
        <f t="shared" si="29"/>
        <v/>
      </c>
      <c r="AJ129" s="436"/>
      <c r="AK129" s="437"/>
      <c r="AL129" s="437"/>
      <c r="AM129" s="437"/>
      <c r="AN129" s="437"/>
      <c r="AO129" s="437"/>
      <c r="AP129" s="437"/>
      <c r="AQ129" s="437"/>
      <c r="AR129" s="437"/>
      <c r="AS129" s="438"/>
      <c r="AT129" s="439"/>
      <c r="AU129" s="440" t="str">
        <f t="shared" si="45"/>
        <v/>
      </c>
      <c r="AV129" s="440" t="str">
        <f t="shared" si="45"/>
        <v/>
      </c>
      <c r="AW129" s="440" t="str">
        <f t="shared" si="45"/>
        <v/>
      </c>
      <c r="AX129" s="441" t="str">
        <f t="shared" si="45"/>
        <v/>
      </c>
      <c r="AY129" s="442" t="str">
        <f t="shared" si="30"/>
        <v/>
      </c>
      <c r="AZ129" s="20"/>
      <c r="BA129" s="443" t="str">
        <f t="shared" si="31"/>
        <v/>
      </c>
      <c r="BB129" s="444" t="str">
        <f t="shared" si="32"/>
        <v/>
      </c>
      <c r="BC129" s="445" t="str">
        <f t="shared" si="33"/>
        <v/>
      </c>
    </row>
    <row r="130" spans="1:55">
      <c r="A130" s="362">
        <v>125</v>
      </c>
      <c r="B130" s="21">
        <f>IF(情報!$C126="","",情報!$C126)</f>
        <v>334</v>
      </c>
      <c r="C130" s="377" t="str">
        <f t="shared" si="41"/>
        <v/>
      </c>
      <c r="D130" s="436"/>
      <c r="E130" s="437"/>
      <c r="F130" s="437"/>
      <c r="G130" s="437"/>
      <c r="H130" s="437"/>
      <c r="I130" s="437"/>
      <c r="J130" s="438"/>
      <c r="K130" s="439"/>
      <c r="L130" s="440" t="str">
        <f t="shared" si="46"/>
        <v/>
      </c>
      <c r="M130" s="441" t="str">
        <f t="shared" si="46"/>
        <v/>
      </c>
      <c r="N130" s="440" t="str">
        <f t="shared" si="46"/>
        <v/>
      </c>
      <c r="O130" s="440" t="str">
        <f t="shared" si="46"/>
        <v/>
      </c>
      <c r="P130" s="440" t="str">
        <f t="shared" si="46"/>
        <v/>
      </c>
      <c r="Q130" s="440" t="str">
        <f t="shared" si="46"/>
        <v/>
      </c>
      <c r="R130" s="441" t="str">
        <f t="shared" si="46"/>
        <v/>
      </c>
      <c r="S130" s="442" t="str">
        <f t="shared" si="28"/>
        <v/>
      </c>
      <c r="T130" s="436"/>
      <c r="U130" s="437"/>
      <c r="V130" s="437"/>
      <c r="W130" s="437"/>
      <c r="X130" s="437"/>
      <c r="Y130" s="437"/>
      <c r="Z130" s="438"/>
      <c r="AA130" s="439"/>
      <c r="AB130" s="440" t="str">
        <f t="shared" si="44"/>
        <v/>
      </c>
      <c r="AC130" s="441" t="str">
        <f t="shared" si="44"/>
        <v/>
      </c>
      <c r="AD130" s="440" t="str">
        <f t="shared" si="44"/>
        <v/>
      </c>
      <c r="AE130" s="440" t="str">
        <f t="shared" si="44"/>
        <v/>
      </c>
      <c r="AF130" s="440" t="str">
        <f t="shared" si="44"/>
        <v/>
      </c>
      <c r="AG130" s="440" t="str">
        <f t="shared" si="44"/>
        <v/>
      </c>
      <c r="AH130" s="441" t="str">
        <f t="shared" si="44"/>
        <v/>
      </c>
      <c r="AI130" s="442" t="str">
        <f t="shared" si="29"/>
        <v/>
      </c>
      <c r="AJ130" s="436"/>
      <c r="AK130" s="437"/>
      <c r="AL130" s="437"/>
      <c r="AM130" s="437"/>
      <c r="AN130" s="437"/>
      <c r="AO130" s="437"/>
      <c r="AP130" s="437"/>
      <c r="AQ130" s="437"/>
      <c r="AR130" s="437"/>
      <c r="AS130" s="438"/>
      <c r="AT130" s="439"/>
      <c r="AU130" s="440" t="str">
        <f t="shared" si="45"/>
        <v/>
      </c>
      <c r="AV130" s="440" t="str">
        <f t="shared" si="45"/>
        <v/>
      </c>
      <c r="AW130" s="440" t="str">
        <f t="shared" si="45"/>
        <v/>
      </c>
      <c r="AX130" s="441" t="str">
        <f t="shared" si="45"/>
        <v/>
      </c>
      <c r="AY130" s="442" t="str">
        <f t="shared" si="30"/>
        <v/>
      </c>
      <c r="AZ130" s="20"/>
      <c r="BA130" s="443" t="str">
        <f t="shared" si="31"/>
        <v/>
      </c>
      <c r="BB130" s="444" t="str">
        <f t="shared" si="32"/>
        <v/>
      </c>
      <c r="BC130" s="445" t="str">
        <f t="shared" si="33"/>
        <v/>
      </c>
    </row>
    <row r="131" spans="1:55">
      <c r="A131" s="362">
        <v>126</v>
      </c>
      <c r="B131" s="27">
        <f>IF(情報!$C127="","",情報!$C127)</f>
        <v>335</v>
      </c>
      <c r="C131" s="383" t="str">
        <f t="shared" si="41"/>
        <v/>
      </c>
      <c r="D131" s="436"/>
      <c r="E131" s="449"/>
      <c r="F131" s="449"/>
      <c r="G131" s="449"/>
      <c r="H131" s="449"/>
      <c r="I131" s="449"/>
      <c r="J131" s="450"/>
      <c r="K131" s="451"/>
      <c r="L131" s="452" t="str">
        <f t="shared" si="46"/>
        <v/>
      </c>
      <c r="M131" s="453" t="str">
        <f t="shared" si="46"/>
        <v/>
      </c>
      <c r="N131" s="452" t="str">
        <f t="shared" si="46"/>
        <v/>
      </c>
      <c r="O131" s="452" t="str">
        <f t="shared" si="46"/>
        <v/>
      </c>
      <c r="P131" s="452" t="str">
        <f t="shared" si="46"/>
        <v/>
      </c>
      <c r="Q131" s="452" t="str">
        <f t="shared" si="46"/>
        <v/>
      </c>
      <c r="R131" s="453" t="str">
        <f t="shared" si="46"/>
        <v/>
      </c>
      <c r="S131" s="454" t="str">
        <f t="shared" si="28"/>
        <v/>
      </c>
      <c r="T131" s="448"/>
      <c r="U131" s="449"/>
      <c r="V131" s="449"/>
      <c r="W131" s="449"/>
      <c r="X131" s="449"/>
      <c r="Y131" s="449"/>
      <c r="Z131" s="450"/>
      <c r="AA131" s="451"/>
      <c r="AB131" s="452" t="str">
        <f t="shared" si="44"/>
        <v/>
      </c>
      <c r="AC131" s="453" t="str">
        <f t="shared" si="44"/>
        <v/>
      </c>
      <c r="AD131" s="452" t="str">
        <f t="shared" si="44"/>
        <v/>
      </c>
      <c r="AE131" s="452" t="str">
        <f t="shared" si="44"/>
        <v/>
      </c>
      <c r="AF131" s="452" t="str">
        <f t="shared" si="44"/>
        <v/>
      </c>
      <c r="AG131" s="452" t="str">
        <f t="shared" si="44"/>
        <v/>
      </c>
      <c r="AH131" s="453" t="str">
        <f t="shared" si="44"/>
        <v/>
      </c>
      <c r="AI131" s="454" t="str">
        <f t="shared" si="29"/>
        <v/>
      </c>
      <c r="AJ131" s="448"/>
      <c r="AK131" s="449"/>
      <c r="AL131" s="449"/>
      <c r="AM131" s="449"/>
      <c r="AN131" s="449"/>
      <c r="AO131" s="449"/>
      <c r="AP131" s="449"/>
      <c r="AQ131" s="449"/>
      <c r="AR131" s="449"/>
      <c r="AS131" s="450"/>
      <c r="AT131" s="451"/>
      <c r="AU131" s="452" t="str">
        <f t="shared" si="45"/>
        <v/>
      </c>
      <c r="AV131" s="452" t="str">
        <f t="shared" si="45"/>
        <v/>
      </c>
      <c r="AW131" s="452" t="str">
        <f t="shared" si="45"/>
        <v/>
      </c>
      <c r="AX131" s="453" t="str">
        <f t="shared" si="45"/>
        <v/>
      </c>
      <c r="AY131" s="454" t="str">
        <f t="shared" si="30"/>
        <v/>
      </c>
      <c r="AZ131" s="20"/>
      <c r="BA131" s="455" t="str">
        <f t="shared" si="31"/>
        <v/>
      </c>
      <c r="BB131" s="456" t="str">
        <f t="shared" si="32"/>
        <v/>
      </c>
      <c r="BC131" s="457" t="str">
        <f t="shared" si="33"/>
        <v/>
      </c>
    </row>
    <row r="132" spans="1:55">
      <c r="A132" s="362">
        <v>127</v>
      </c>
      <c r="B132" s="33">
        <f>IF(情報!$C128="","",情報!$C128)</f>
        <v>336</v>
      </c>
      <c r="C132" s="389" t="str">
        <f t="shared" si="41"/>
        <v/>
      </c>
      <c r="D132" s="460"/>
      <c r="E132" s="461"/>
      <c r="F132" s="461"/>
      <c r="G132" s="461"/>
      <c r="H132" s="461"/>
      <c r="I132" s="461"/>
      <c r="J132" s="462"/>
      <c r="K132" s="463"/>
      <c r="L132" s="464" t="str">
        <f t="shared" si="46"/>
        <v/>
      </c>
      <c r="M132" s="465" t="str">
        <f t="shared" si="46"/>
        <v/>
      </c>
      <c r="N132" s="464" t="str">
        <f t="shared" si="46"/>
        <v/>
      </c>
      <c r="O132" s="464" t="str">
        <f t="shared" si="46"/>
        <v/>
      </c>
      <c r="P132" s="464" t="str">
        <f t="shared" si="46"/>
        <v/>
      </c>
      <c r="Q132" s="464" t="str">
        <f t="shared" si="46"/>
        <v/>
      </c>
      <c r="R132" s="465" t="str">
        <f t="shared" si="46"/>
        <v/>
      </c>
      <c r="S132" s="466" t="str">
        <f t="shared" si="28"/>
        <v/>
      </c>
      <c r="T132" s="460"/>
      <c r="U132" s="461"/>
      <c r="V132" s="461"/>
      <c r="W132" s="461"/>
      <c r="X132" s="461"/>
      <c r="Y132" s="461"/>
      <c r="Z132" s="462"/>
      <c r="AA132" s="463"/>
      <c r="AB132" s="464" t="str">
        <f t="shared" si="44"/>
        <v/>
      </c>
      <c r="AC132" s="465" t="str">
        <f t="shared" si="44"/>
        <v/>
      </c>
      <c r="AD132" s="464" t="str">
        <f t="shared" si="44"/>
        <v/>
      </c>
      <c r="AE132" s="464" t="str">
        <f t="shared" si="44"/>
        <v/>
      </c>
      <c r="AF132" s="464" t="str">
        <f t="shared" si="44"/>
        <v/>
      </c>
      <c r="AG132" s="464" t="str">
        <f t="shared" si="44"/>
        <v/>
      </c>
      <c r="AH132" s="465" t="str">
        <f t="shared" si="44"/>
        <v/>
      </c>
      <c r="AI132" s="466" t="str">
        <f t="shared" si="29"/>
        <v/>
      </c>
      <c r="AJ132" s="460"/>
      <c r="AK132" s="461"/>
      <c r="AL132" s="461"/>
      <c r="AM132" s="461"/>
      <c r="AN132" s="461"/>
      <c r="AO132" s="461"/>
      <c r="AP132" s="461"/>
      <c r="AQ132" s="461"/>
      <c r="AR132" s="461"/>
      <c r="AS132" s="462"/>
      <c r="AT132" s="463"/>
      <c r="AU132" s="464" t="str">
        <f t="shared" si="45"/>
        <v/>
      </c>
      <c r="AV132" s="464" t="str">
        <f t="shared" si="45"/>
        <v/>
      </c>
      <c r="AW132" s="464" t="str">
        <f t="shared" si="45"/>
        <v/>
      </c>
      <c r="AX132" s="465" t="str">
        <f t="shared" si="45"/>
        <v/>
      </c>
      <c r="AY132" s="466" t="str">
        <f t="shared" si="30"/>
        <v/>
      </c>
      <c r="AZ132" s="20"/>
      <c r="BA132" s="467" t="str">
        <f t="shared" si="31"/>
        <v/>
      </c>
      <c r="BB132" s="468" t="str">
        <f t="shared" si="32"/>
        <v/>
      </c>
      <c r="BC132" s="469" t="str">
        <f t="shared" si="33"/>
        <v/>
      </c>
    </row>
    <row r="133" spans="1:55">
      <c r="A133" s="362">
        <v>128</v>
      </c>
      <c r="B133" s="21">
        <f>IF(情報!$C129="","",情報!$C129)</f>
        <v>337</v>
      </c>
      <c r="C133" s="377" t="str">
        <f t="shared" si="41"/>
        <v/>
      </c>
      <c r="D133" s="436"/>
      <c r="E133" s="437"/>
      <c r="F133" s="437"/>
      <c r="G133" s="437"/>
      <c r="H133" s="437"/>
      <c r="I133" s="437"/>
      <c r="J133" s="438"/>
      <c r="K133" s="439"/>
      <c r="L133" s="440" t="str">
        <f t="shared" si="46"/>
        <v/>
      </c>
      <c r="M133" s="441" t="str">
        <f t="shared" si="46"/>
        <v/>
      </c>
      <c r="N133" s="440" t="str">
        <f t="shared" si="46"/>
        <v/>
      </c>
      <c r="O133" s="440" t="str">
        <f t="shared" si="46"/>
        <v/>
      </c>
      <c r="P133" s="440" t="str">
        <f t="shared" si="46"/>
        <v/>
      </c>
      <c r="Q133" s="440" t="str">
        <f t="shared" si="46"/>
        <v/>
      </c>
      <c r="R133" s="441" t="str">
        <f t="shared" si="46"/>
        <v/>
      </c>
      <c r="S133" s="442" t="str">
        <f t="shared" si="28"/>
        <v/>
      </c>
      <c r="T133" s="436"/>
      <c r="U133" s="437"/>
      <c r="V133" s="437"/>
      <c r="W133" s="437"/>
      <c r="X133" s="437"/>
      <c r="Y133" s="437"/>
      <c r="Z133" s="438"/>
      <c r="AA133" s="439"/>
      <c r="AB133" s="440" t="str">
        <f t="shared" si="44"/>
        <v/>
      </c>
      <c r="AC133" s="441" t="str">
        <f t="shared" si="44"/>
        <v/>
      </c>
      <c r="AD133" s="440" t="str">
        <f t="shared" si="44"/>
        <v/>
      </c>
      <c r="AE133" s="440" t="str">
        <f t="shared" si="44"/>
        <v/>
      </c>
      <c r="AF133" s="440" t="str">
        <f t="shared" si="44"/>
        <v/>
      </c>
      <c r="AG133" s="440" t="str">
        <f t="shared" si="44"/>
        <v/>
      </c>
      <c r="AH133" s="441" t="str">
        <f t="shared" si="44"/>
        <v/>
      </c>
      <c r="AI133" s="442" t="str">
        <f t="shared" si="29"/>
        <v/>
      </c>
      <c r="AJ133" s="436"/>
      <c r="AK133" s="437"/>
      <c r="AL133" s="437"/>
      <c r="AM133" s="437"/>
      <c r="AN133" s="437"/>
      <c r="AO133" s="437"/>
      <c r="AP133" s="437"/>
      <c r="AQ133" s="437"/>
      <c r="AR133" s="437"/>
      <c r="AS133" s="438"/>
      <c r="AT133" s="439"/>
      <c r="AU133" s="440" t="str">
        <f t="shared" si="45"/>
        <v/>
      </c>
      <c r="AV133" s="440" t="str">
        <f t="shared" si="45"/>
        <v/>
      </c>
      <c r="AW133" s="440" t="str">
        <f t="shared" si="45"/>
        <v/>
      </c>
      <c r="AX133" s="441" t="str">
        <f t="shared" si="45"/>
        <v/>
      </c>
      <c r="AY133" s="442" t="str">
        <f t="shared" si="30"/>
        <v/>
      </c>
      <c r="AZ133" s="20"/>
      <c r="BA133" s="443" t="str">
        <f t="shared" si="31"/>
        <v/>
      </c>
      <c r="BB133" s="444" t="str">
        <f t="shared" si="32"/>
        <v/>
      </c>
      <c r="BC133" s="445" t="str">
        <f t="shared" si="33"/>
        <v/>
      </c>
    </row>
    <row r="134" spans="1:55">
      <c r="A134" s="362">
        <v>129</v>
      </c>
      <c r="B134" s="21">
        <f>IF(情報!$C130="","",情報!$C130)</f>
        <v>338</v>
      </c>
      <c r="C134" s="377" t="str">
        <f t="shared" si="41"/>
        <v/>
      </c>
      <c r="D134" s="436"/>
      <c r="E134" s="437"/>
      <c r="F134" s="437"/>
      <c r="G134" s="437"/>
      <c r="H134" s="437"/>
      <c r="I134" s="437"/>
      <c r="J134" s="438"/>
      <c r="K134" s="439"/>
      <c r="L134" s="440" t="str">
        <f t="shared" si="46"/>
        <v/>
      </c>
      <c r="M134" s="441" t="str">
        <f t="shared" si="46"/>
        <v/>
      </c>
      <c r="N134" s="440" t="str">
        <f t="shared" si="46"/>
        <v/>
      </c>
      <c r="O134" s="440" t="str">
        <f t="shared" si="46"/>
        <v/>
      </c>
      <c r="P134" s="440" t="str">
        <f t="shared" si="46"/>
        <v/>
      </c>
      <c r="Q134" s="440" t="str">
        <f t="shared" si="46"/>
        <v/>
      </c>
      <c r="R134" s="441" t="str">
        <f t="shared" si="46"/>
        <v/>
      </c>
      <c r="S134" s="442" t="str">
        <f t="shared" si="28"/>
        <v/>
      </c>
      <c r="T134" s="436"/>
      <c r="U134" s="437"/>
      <c r="V134" s="437"/>
      <c r="W134" s="437"/>
      <c r="X134" s="437"/>
      <c r="Y134" s="437"/>
      <c r="Z134" s="438"/>
      <c r="AA134" s="439"/>
      <c r="AB134" s="440" t="str">
        <f t="shared" ref="AB134:AH149" si="47">IF(ISERROR(INDEX(テ全,$A134,AB$2)),"",INDEX(テ全,$A134,AB$2))</f>
        <v/>
      </c>
      <c r="AC134" s="441" t="str">
        <f t="shared" si="47"/>
        <v/>
      </c>
      <c r="AD134" s="440" t="str">
        <f t="shared" si="47"/>
        <v/>
      </c>
      <c r="AE134" s="440" t="str">
        <f t="shared" si="47"/>
        <v/>
      </c>
      <c r="AF134" s="440" t="str">
        <f t="shared" si="47"/>
        <v/>
      </c>
      <c r="AG134" s="440" t="str">
        <f t="shared" si="47"/>
        <v/>
      </c>
      <c r="AH134" s="441" t="str">
        <f t="shared" si="47"/>
        <v/>
      </c>
      <c r="AI134" s="442" t="str">
        <f t="shared" si="29"/>
        <v/>
      </c>
      <c r="AJ134" s="436"/>
      <c r="AK134" s="437"/>
      <c r="AL134" s="437"/>
      <c r="AM134" s="437"/>
      <c r="AN134" s="437"/>
      <c r="AO134" s="437"/>
      <c r="AP134" s="437"/>
      <c r="AQ134" s="437"/>
      <c r="AR134" s="437"/>
      <c r="AS134" s="438"/>
      <c r="AT134" s="439"/>
      <c r="AU134" s="440" t="str">
        <f t="shared" ref="AU134:AX149" si="48">IF(ISERROR(INDEX(テ全,$A134,AU$2)),"",INDEX(テ全,$A134,AU$2))</f>
        <v/>
      </c>
      <c r="AV134" s="440" t="str">
        <f t="shared" si="48"/>
        <v/>
      </c>
      <c r="AW134" s="440" t="str">
        <f t="shared" si="48"/>
        <v/>
      </c>
      <c r="AX134" s="441" t="str">
        <f t="shared" si="48"/>
        <v/>
      </c>
      <c r="AY134" s="442" t="str">
        <f t="shared" si="30"/>
        <v/>
      </c>
      <c r="AZ134" s="20"/>
      <c r="BA134" s="443" t="str">
        <f t="shared" si="31"/>
        <v/>
      </c>
      <c r="BB134" s="444" t="str">
        <f t="shared" si="32"/>
        <v/>
      </c>
      <c r="BC134" s="445" t="str">
        <f t="shared" si="33"/>
        <v/>
      </c>
    </row>
    <row r="135" spans="1:55">
      <c r="A135" s="362">
        <v>130</v>
      </c>
      <c r="B135" s="21">
        <f>IF(情報!$C131="","",情報!$C131)</f>
        <v>339</v>
      </c>
      <c r="C135" s="377" t="str">
        <f t="shared" ref="C135:C166" si="49">IF(ISERROR(VLOOKUP($B135,名列,2,FALSE)&amp;""),"",VLOOKUP($B135,名列,2,FALSE)&amp;"")</f>
        <v/>
      </c>
      <c r="D135" s="436"/>
      <c r="E135" s="437"/>
      <c r="F135" s="437"/>
      <c r="G135" s="437"/>
      <c r="H135" s="437"/>
      <c r="I135" s="437"/>
      <c r="J135" s="438"/>
      <c r="K135" s="439"/>
      <c r="L135" s="440" t="str">
        <f t="shared" si="46"/>
        <v/>
      </c>
      <c r="M135" s="441" t="str">
        <f t="shared" si="46"/>
        <v/>
      </c>
      <c r="N135" s="440" t="str">
        <f t="shared" si="46"/>
        <v/>
      </c>
      <c r="O135" s="440" t="str">
        <f t="shared" si="46"/>
        <v/>
      </c>
      <c r="P135" s="440" t="str">
        <f t="shared" si="46"/>
        <v/>
      </c>
      <c r="Q135" s="440" t="str">
        <f t="shared" si="46"/>
        <v/>
      </c>
      <c r="R135" s="441" t="str">
        <f t="shared" si="46"/>
        <v/>
      </c>
      <c r="S135" s="442" t="str">
        <f t="shared" ref="S135:S186" si="50">IF(COUNT(D135:R135)=0,"",SUM(D135:R135))</f>
        <v/>
      </c>
      <c r="T135" s="436"/>
      <c r="U135" s="437"/>
      <c r="V135" s="437"/>
      <c r="W135" s="437"/>
      <c r="X135" s="437"/>
      <c r="Y135" s="437"/>
      <c r="Z135" s="438"/>
      <c r="AA135" s="439"/>
      <c r="AB135" s="440" t="str">
        <f t="shared" si="47"/>
        <v/>
      </c>
      <c r="AC135" s="441" t="str">
        <f t="shared" si="47"/>
        <v/>
      </c>
      <c r="AD135" s="440" t="str">
        <f t="shared" si="47"/>
        <v/>
      </c>
      <c r="AE135" s="440" t="str">
        <f t="shared" si="47"/>
        <v/>
      </c>
      <c r="AF135" s="440" t="str">
        <f t="shared" si="47"/>
        <v/>
      </c>
      <c r="AG135" s="440" t="str">
        <f t="shared" si="47"/>
        <v/>
      </c>
      <c r="AH135" s="441" t="str">
        <f t="shared" si="47"/>
        <v/>
      </c>
      <c r="AI135" s="442" t="str">
        <f t="shared" ref="AI135:AI186" si="51">IF(COUNT(T135:AH135)=0,"",SUM(T135:AH135))</f>
        <v/>
      </c>
      <c r="AJ135" s="436"/>
      <c r="AK135" s="437"/>
      <c r="AL135" s="437"/>
      <c r="AM135" s="437"/>
      <c r="AN135" s="437"/>
      <c r="AO135" s="437"/>
      <c r="AP135" s="437"/>
      <c r="AQ135" s="437"/>
      <c r="AR135" s="437"/>
      <c r="AS135" s="438"/>
      <c r="AT135" s="439"/>
      <c r="AU135" s="440" t="str">
        <f t="shared" si="48"/>
        <v/>
      </c>
      <c r="AV135" s="440" t="str">
        <f t="shared" si="48"/>
        <v/>
      </c>
      <c r="AW135" s="440" t="str">
        <f t="shared" si="48"/>
        <v/>
      </c>
      <c r="AX135" s="441" t="str">
        <f t="shared" si="48"/>
        <v/>
      </c>
      <c r="AY135" s="442" t="str">
        <f t="shared" ref="AY135:AY186" si="52">IF(COUNT(AJ135:AX135)=0,"",SUM(AJ135:AX135))</f>
        <v/>
      </c>
      <c r="AZ135" s="20"/>
      <c r="BA135" s="443" t="str">
        <f t="shared" si="31"/>
        <v/>
      </c>
      <c r="BB135" s="444" t="str">
        <f t="shared" si="32"/>
        <v/>
      </c>
      <c r="BC135" s="445" t="str">
        <f t="shared" si="33"/>
        <v/>
      </c>
    </row>
    <row r="136" spans="1:55">
      <c r="A136" s="362">
        <v>131</v>
      </c>
      <c r="B136" s="27">
        <f>IF(情報!$C132="","",情報!$C132)</f>
        <v>340</v>
      </c>
      <c r="C136" s="383" t="str">
        <f t="shared" si="49"/>
        <v/>
      </c>
      <c r="D136" s="448"/>
      <c r="E136" s="449"/>
      <c r="F136" s="449"/>
      <c r="G136" s="449"/>
      <c r="H136" s="449"/>
      <c r="I136" s="449"/>
      <c r="J136" s="450"/>
      <c r="K136" s="451"/>
      <c r="L136" s="452" t="str">
        <f t="shared" ref="L136:R145" si="53">IF(ISERROR(INDEX(テ全,$A136,L$2)),"",INDEX(テ全,$A136,L$2))</f>
        <v/>
      </c>
      <c r="M136" s="453" t="str">
        <f t="shared" si="53"/>
        <v/>
      </c>
      <c r="N136" s="452" t="str">
        <f t="shared" si="53"/>
        <v/>
      </c>
      <c r="O136" s="452" t="str">
        <f t="shared" si="53"/>
        <v/>
      </c>
      <c r="P136" s="452" t="str">
        <f t="shared" si="53"/>
        <v/>
      </c>
      <c r="Q136" s="452" t="str">
        <f t="shared" si="53"/>
        <v/>
      </c>
      <c r="R136" s="453" t="str">
        <f t="shared" si="53"/>
        <v/>
      </c>
      <c r="S136" s="454" t="str">
        <f t="shared" si="50"/>
        <v/>
      </c>
      <c r="T136" s="448"/>
      <c r="U136" s="449"/>
      <c r="V136" s="449"/>
      <c r="W136" s="449"/>
      <c r="X136" s="449"/>
      <c r="Y136" s="449"/>
      <c r="Z136" s="450"/>
      <c r="AA136" s="451"/>
      <c r="AB136" s="452" t="str">
        <f t="shared" si="47"/>
        <v/>
      </c>
      <c r="AC136" s="453" t="str">
        <f t="shared" si="47"/>
        <v/>
      </c>
      <c r="AD136" s="452" t="str">
        <f t="shared" si="47"/>
        <v/>
      </c>
      <c r="AE136" s="452" t="str">
        <f t="shared" si="47"/>
        <v/>
      </c>
      <c r="AF136" s="452" t="str">
        <f t="shared" si="47"/>
        <v/>
      </c>
      <c r="AG136" s="452" t="str">
        <f t="shared" si="47"/>
        <v/>
      </c>
      <c r="AH136" s="453" t="str">
        <f t="shared" si="47"/>
        <v/>
      </c>
      <c r="AI136" s="454" t="str">
        <f t="shared" si="51"/>
        <v/>
      </c>
      <c r="AJ136" s="448"/>
      <c r="AK136" s="449"/>
      <c r="AL136" s="449"/>
      <c r="AM136" s="449"/>
      <c r="AN136" s="449"/>
      <c r="AO136" s="449"/>
      <c r="AP136" s="449"/>
      <c r="AQ136" s="449"/>
      <c r="AR136" s="449"/>
      <c r="AS136" s="450"/>
      <c r="AT136" s="451"/>
      <c r="AU136" s="452" t="str">
        <f t="shared" si="48"/>
        <v/>
      </c>
      <c r="AV136" s="452" t="str">
        <f t="shared" si="48"/>
        <v/>
      </c>
      <c r="AW136" s="452" t="str">
        <f t="shared" si="48"/>
        <v/>
      </c>
      <c r="AX136" s="453" t="str">
        <f t="shared" si="48"/>
        <v/>
      </c>
      <c r="AY136" s="454" t="str">
        <f t="shared" si="52"/>
        <v/>
      </c>
      <c r="AZ136" s="20"/>
      <c r="BA136" s="455" t="str">
        <f t="shared" ref="BA136:BA186" si="54">IF($C136="","",IF(ISERROR(S136/S$6*100),0,(S136/S$6*100)))</f>
        <v/>
      </c>
      <c r="BB136" s="456" t="str">
        <f t="shared" ref="BB136:BB186" si="55">IF($C136="","",IF(ISERROR(AI136/AI$6*100),0,(AI136/AI$6*100)))</f>
        <v/>
      </c>
      <c r="BC136" s="457" t="str">
        <f t="shared" ref="BC136:BC186" si="56">IF($C136="","",IF(ISERROR(AY136/AY$6*100),0,(AY136/AY$6*100)))</f>
        <v/>
      </c>
    </row>
    <row r="137" spans="1:55">
      <c r="A137" s="362">
        <v>132</v>
      </c>
      <c r="B137" s="33">
        <f>IF(情報!$C133="","",情報!$C133)</f>
        <v>341</v>
      </c>
      <c r="C137" s="389" t="str">
        <f t="shared" si="49"/>
        <v/>
      </c>
      <c r="D137" s="460"/>
      <c r="E137" s="461"/>
      <c r="F137" s="461"/>
      <c r="G137" s="461"/>
      <c r="H137" s="461"/>
      <c r="I137" s="461"/>
      <c r="J137" s="462"/>
      <c r="K137" s="463"/>
      <c r="L137" s="464" t="str">
        <f t="shared" si="53"/>
        <v/>
      </c>
      <c r="M137" s="465" t="str">
        <f t="shared" si="53"/>
        <v/>
      </c>
      <c r="N137" s="464" t="str">
        <f t="shared" si="53"/>
        <v/>
      </c>
      <c r="O137" s="464" t="str">
        <f t="shared" si="53"/>
        <v/>
      </c>
      <c r="P137" s="464" t="str">
        <f t="shared" si="53"/>
        <v/>
      </c>
      <c r="Q137" s="464" t="str">
        <f t="shared" si="53"/>
        <v/>
      </c>
      <c r="R137" s="465" t="str">
        <f t="shared" si="53"/>
        <v/>
      </c>
      <c r="S137" s="466" t="str">
        <f t="shared" si="50"/>
        <v/>
      </c>
      <c r="T137" s="460"/>
      <c r="U137" s="461"/>
      <c r="V137" s="461"/>
      <c r="W137" s="461"/>
      <c r="X137" s="461"/>
      <c r="Y137" s="461"/>
      <c r="Z137" s="462"/>
      <c r="AA137" s="463"/>
      <c r="AB137" s="464" t="str">
        <f t="shared" si="47"/>
        <v/>
      </c>
      <c r="AC137" s="465" t="str">
        <f t="shared" si="47"/>
        <v/>
      </c>
      <c r="AD137" s="464" t="str">
        <f t="shared" si="47"/>
        <v/>
      </c>
      <c r="AE137" s="464" t="str">
        <f t="shared" si="47"/>
        <v/>
      </c>
      <c r="AF137" s="464" t="str">
        <f t="shared" si="47"/>
        <v/>
      </c>
      <c r="AG137" s="464" t="str">
        <f t="shared" si="47"/>
        <v/>
      </c>
      <c r="AH137" s="465" t="str">
        <f t="shared" si="47"/>
        <v/>
      </c>
      <c r="AI137" s="466" t="str">
        <f t="shared" si="51"/>
        <v/>
      </c>
      <c r="AJ137" s="460"/>
      <c r="AK137" s="461"/>
      <c r="AL137" s="461"/>
      <c r="AM137" s="461"/>
      <c r="AN137" s="461"/>
      <c r="AO137" s="461"/>
      <c r="AP137" s="461"/>
      <c r="AQ137" s="461"/>
      <c r="AR137" s="461"/>
      <c r="AS137" s="462"/>
      <c r="AT137" s="463"/>
      <c r="AU137" s="464" t="str">
        <f t="shared" si="48"/>
        <v/>
      </c>
      <c r="AV137" s="464" t="str">
        <f t="shared" si="48"/>
        <v/>
      </c>
      <c r="AW137" s="464" t="str">
        <f t="shared" si="48"/>
        <v/>
      </c>
      <c r="AX137" s="465" t="str">
        <f t="shared" si="48"/>
        <v/>
      </c>
      <c r="AY137" s="466" t="str">
        <f t="shared" si="52"/>
        <v/>
      </c>
      <c r="AZ137" s="20"/>
      <c r="BA137" s="467" t="str">
        <f t="shared" si="54"/>
        <v/>
      </c>
      <c r="BB137" s="468" t="str">
        <f t="shared" si="55"/>
        <v/>
      </c>
      <c r="BC137" s="469" t="str">
        <f t="shared" si="56"/>
        <v/>
      </c>
    </row>
    <row r="138" spans="1:55">
      <c r="A138" s="362">
        <v>133</v>
      </c>
      <c r="B138" s="21">
        <f>IF(情報!$C134="","",情報!$C134)</f>
        <v>342</v>
      </c>
      <c r="C138" s="377" t="str">
        <f t="shared" si="49"/>
        <v/>
      </c>
      <c r="D138" s="436"/>
      <c r="E138" s="437"/>
      <c r="F138" s="437"/>
      <c r="G138" s="437"/>
      <c r="H138" s="437"/>
      <c r="I138" s="437"/>
      <c r="J138" s="438"/>
      <c r="K138" s="439"/>
      <c r="L138" s="440" t="str">
        <f t="shared" si="53"/>
        <v/>
      </c>
      <c r="M138" s="441" t="str">
        <f t="shared" si="53"/>
        <v/>
      </c>
      <c r="N138" s="440" t="str">
        <f t="shared" si="53"/>
        <v/>
      </c>
      <c r="O138" s="440" t="str">
        <f t="shared" si="53"/>
        <v/>
      </c>
      <c r="P138" s="440" t="str">
        <f t="shared" si="53"/>
        <v/>
      </c>
      <c r="Q138" s="440" t="str">
        <f t="shared" si="53"/>
        <v/>
      </c>
      <c r="R138" s="441" t="str">
        <f t="shared" si="53"/>
        <v/>
      </c>
      <c r="S138" s="442" t="str">
        <f t="shared" si="50"/>
        <v/>
      </c>
      <c r="T138" s="436"/>
      <c r="U138" s="437"/>
      <c r="V138" s="437"/>
      <c r="W138" s="437"/>
      <c r="X138" s="437"/>
      <c r="Y138" s="437"/>
      <c r="Z138" s="438"/>
      <c r="AA138" s="439"/>
      <c r="AB138" s="440" t="str">
        <f t="shared" si="47"/>
        <v/>
      </c>
      <c r="AC138" s="441" t="str">
        <f t="shared" si="47"/>
        <v/>
      </c>
      <c r="AD138" s="440" t="str">
        <f t="shared" si="47"/>
        <v/>
      </c>
      <c r="AE138" s="440" t="str">
        <f t="shared" si="47"/>
        <v/>
      </c>
      <c r="AF138" s="440" t="str">
        <f t="shared" si="47"/>
        <v/>
      </c>
      <c r="AG138" s="440" t="str">
        <f t="shared" si="47"/>
        <v/>
      </c>
      <c r="AH138" s="441" t="str">
        <f t="shared" si="47"/>
        <v/>
      </c>
      <c r="AI138" s="442" t="str">
        <f t="shared" si="51"/>
        <v/>
      </c>
      <c r="AJ138" s="436"/>
      <c r="AK138" s="437"/>
      <c r="AL138" s="437"/>
      <c r="AM138" s="437"/>
      <c r="AN138" s="437"/>
      <c r="AO138" s="437"/>
      <c r="AP138" s="437"/>
      <c r="AQ138" s="437"/>
      <c r="AR138" s="437"/>
      <c r="AS138" s="438"/>
      <c r="AT138" s="439"/>
      <c r="AU138" s="440" t="str">
        <f t="shared" si="48"/>
        <v/>
      </c>
      <c r="AV138" s="440" t="str">
        <f t="shared" si="48"/>
        <v/>
      </c>
      <c r="AW138" s="440" t="str">
        <f t="shared" si="48"/>
        <v/>
      </c>
      <c r="AX138" s="441" t="str">
        <f t="shared" si="48"/>
        <v/>
      </c>
      <c r="AY138" s="442" t="str">
        <f t="shared" si="52"/>
        <v/>
      </c>
      <c r="AZ138" s="20"/>
      <c r="BA138" s="443" t="str">
        <f t="shared" si="54"/>
        <v/>
      </c>
      <c r="BB138" s="444" t="str">
        <f t="shared" si="55"/>
        <v/>
      </c>
      <c r="BC138" s="445" t="str">
        <f t="shared" si="56"/>
        <v/>
      </c>
    </row>
    <row r="139" spans="1:55">
      <c r="A139" s="362">
        <v>134</v>
      </c>
      <c r="B139" s="21">
        <f>IF(情報!$C135="","",情報!$C135)</f>
        <v>343</v>
      </c>
      <c r="C139" s="377" t="str">
        <f t="shared" si="49"/>
        <v/>
      </c>
      <c r="D139" s="436"/>
      <c r="E139" s="437"/>
      <c r="F139" s="437"/>
      <c r="G139" s="437"/>
      <c r="H139" s="437"/>
      <c r="I139" s="437"/>
      <c r="J139" s="438"/>
      <c r="K139" s="439"/>
      <c r="L139" s="440" t="str">
        <f t="shared" si="53"/>
        <v/>
      </c>
      <c r="M139" s="441" t="str">
        <f t="shared" si="53"/>
        <v/>
      </c>
      <c r="N139" s="440" t="str">
        <f t="shared" si="53"/>
        <v/>
      </c>
      <c r="O139" s="440" t="str">
        <f t="shared" si="53"/>
        <v/>
      </c>
      <c r="P139" s="440" t="str">
        <f t="shared" si="53"/>
        <v/>
      </c>
      <c r="Q139" s="440" t="str">
        <f t="shared" si="53"/>
        <v/>
      </c>
      <c r="R139" s="441" t="str">
        <f t="shared" si="53"/>
        <v/>
      </c>
      <c r="S139" s="442" t="str">
        <f t="shared" si="50"/>
        <v/>
      </c>
      <c r="T139" s="436"/>
      <c r="U139" s="437"/>
      <c r="V139" s="437"/>
      <c r="W139" s="437"/>
      <c r="X139" s="437"/>
      <c r="Y139" s="437"/>
      <c r="Z139" s="438"/>
      <c r="AA139" s="439"/>
      <c r="AB139" s="440" t="str">
        <f t="shared" si="47"/>
        <v/>
      </c>
      <c r="AC139" s="441" t="str">
        <f t="shared" si="47"/>
        <v/>
      </c>
      <c r="AD139" s="440" t="str">
        <f t="shared" si="47"/>
        <v/>
      </c>
      <c r="AE139" s="440" t="str">
        <f t="shared" si="47"/>
        <v/>
      </c>
      <c r="AF139" s="440" t="str">
        <f t="shared" si="47"/>
        <v/>
      </c>
      <c r="AG139" s="440" t="str">
        <f t="shared" si="47"/>
        <v/>
      </c>
      <c r="AH139" s="441" t="str">
        <f t="shared" si="47"/>
        <v/>
      </c>
      <c r="AI139" s="442" t="str">
        <f t="shared" si="51"/>
        <v/>
      </c>
      <c r="AJ139" s="436"/>
      <c r="AK139" s="437"/>
      <c r="AL139" s="437"/>
      <c r="AM139" s="437"/>
      <c r="AN139" s="437"/>
      <c r="AO139" s="437"/>
      <c r="AP139" s="437"/>
      <c r="AQ139" s="437"/>
      <c r="AR139" s="437"/>
      <c r="AS139" s="438"/>
      <c r="AT139" s="439"/>
      <c r="AU139" s="440" t="str">
        <f t="shared" si="48"/>
        <v/>
      </c>
      <c r="AV139" s="440" t="str">
        <f t="shared" si="48"/>
        <v/>
      </c>
      <c r="AW139" s="440" t="str">
        <f t="shared" si="48"/>
        <v/>
      </c>
      <c r="AX139" s="441" t="str">
        <f t="shared" si="48"/>
        <v/>
      </c>
      <c r="AY139" s="442" t="str">
        <f t="shared" si="52"/>
        <v/>
      </c>
      <c r="AZ139" s="20"/>
      <c r="BA139" s="443" t="str">
        <f t="shared" si="54"/>
        <v/>
      </c>
      <c r="BB139" s="444" t="str">
        <f t="shared" si="55"/>
        <v/>
      </c>
      <c r="BC139" s="445" t="str">
        <f t="shared" si="56"/>
        <v/>
      </c>
    </row>
    <row r="140" spans="1:55">
      <c r="A140" s="362">
        <v>135</v>
      </c>
      <c r="B140" s="21">
        <f>IF(情報!$C136="","",情報!$C136)</f>
        <v>344</v>
      </c>
      <c r="C140" s="377" t="str">
        <f t="shared" si="49"/>
        <v/>
      </c>
      <c r="D140" s="436"/>
      <c r="E140" s="437"/>
      <c r="F140" s="437"/>
      <c r="G140" s="437"/>
      <c r="H140" s="437"/>
      <c r="I140" s="437"/>
      <c r="J140" s="438"/>
      <c r="K140" s="439"/>
      <c r="L140" s="440" t="str">
        <f t="shared" si="53"/>
        <v/>
      </c>
      <c r="M140" s="441" t="str">
        <f t="shared" si="53"/>
        <v/>
      </c>
      <c r="N140" s="440" t="str">
        <f t="shared" si="53"/>
        <v/>
      </c>
      <c r="O140" s="440" t="str">
        <f t="shared" si="53"/>
        <v/>
      </c>
      <c r="P140" s="440" t="str">
        <f t="shared" si="53"/>
        <v/>
      </c>
      <c r="Q140" s="440" t="str">
        <f t="shared" si="53"/>
        <v/>
      </c>
      <c r="R140" s="441" t="str">
        <f t="shared" si="53"/>
        <v/>
      </c>
      <c r="S140" s="442" t="str">
        <f t="shared" si="50"/>
        <v/>
      </c>
      <c r="T140" s="436"/>
      <c r="U140" s="437"/>
      <c r="V140" s="437"/>
      <c r="W140" s="437"/>
      <c r="X140" s="437"/>
      <c r="Y140" s="437"/>
      <c r="Z140" s="438"/>
      <c r="AA140" s="439"/>
      <c r="AB140" s="440" t="str">
        <f t="shared" si="47"/>
        <v/>
      </c>
      <c r="AC140" s="441" t="str">
        <f t="shared" si="47"/>
        <v/>
      </c>
      <c r="AD140" s="440" t="str">
        <f t="shared" si="47"/>
        <v/>
      </c>
      <c r="AE140" s="440" t="str">
        <f t="shared" si="47"/>
        <v/>
      </c>
      <c r="AF140" s="440" t="str">
        <f t="shared" si="47"/>
        <v/>
      </c>
      <c r="AG140" s="440" t="str">
        <f t="shared" si="47"/>
        <v/>
      </c>
      <c r="AH140" s="441" t="str">
        <f t="shared" si="47"/>
        <v/>
      </c>
      <c r="AI140" s="442" t="str">
        <f t="shared" si="51"/>
        <v/>
      </c>
      <c r="AJ140" s="436"/>
      <c r="AK140" s="437"/>
      <c r="AL140" s="437"/>
      <c r="AM140" s="437"/>
      <c r="AN140" s="437"/>
      <c r="AO140" s="437"/>
      <c r="AP140" s="437"/>
      <c r="AQ140" s="437"/>
      <c r="AR140" s="437"/>
      <c r="AS140" s="438"/>
      <c r="AT140" s="439"/>
      <c r="AU140" s="440" t="str">
        <f t="shared" si="48"/>
        <v/>
      </c>
      <c r="AV140" s="440" t="str">
        <f t="shared" si="48"/>
        <v/>
      </c>
      <c r="AW140" s="440" t="str">
        <f t="shared" si="48"/>
        <v/>
      </c>
      <c r="AX140" s="441" t="str">
        <f t="shared" si="48"/>
        <v/>
      </c>
      <c r="AY140" s="442" t="str">
        <f t="shared" si="52"/>
        <v/>
      </c>
      <c r="AZ140" s="20"/>
      <c r="BA140" s="443" t="str">
        <f t="shared" si="54"/>
        <v/>
      </c>
      <c r="BB140" s="444" t="str">
        <f t="shared" si="55"/>
        <v/>
      </c>
      <c r="BC140" s="445" t="str">
        <f t="shared" si="56"/>
        <v/>
      </c>
    </row>
    <row r="141" spans="1:55" ht="15" thickBot="1">
      <c r="A141" s="362">
        <v>136</v>
      </c>
      <c r="B141" s="39">
        <f>IF(情報!$C137="","",情報!$C137)</f>
        <v>345</v>
      </c>
      <c r="C141" s="393" t="str">
        <f t="shared" si="49"/>
        <v/>
      </c>
      <c r="D141" s="472"/>
      <c r="E141" s="473"/>
      <c r="F141" s="473"/>
      <c r="G141" s="473"/>
      <c r="H141" s="473"/>
      <c r="I141" s="473"/>
      <c r="J141" s="474"/>
      <c r="K141" s="475"/>
      <c r="L141" s="476" t="str">
        <f t="shared" si="53"/>
        <v/>
      </c>
      <c r="M141" s="477" t="str">
        <f t="shared" si="53"/>
        <v/>
      </c>
      <c r="N141" s="476" t="str">
        <f t="shared" si="53"/>
        <v/>
      </c>
      <c r="O141" s="476" t="str">
        <f t="shared" si="53"/>
        <v/>
      </c>
      <c r="P141" s="476" t="str">
        <f t="shared" si="53"/>
        <v/>
      </c>
      <c r="Q141" s="476" t="str">
        <f t="shared" si="53"/>
        <v/>
      </c>
      <c r="R141" s="477" t="str">
        <f t="shared" si="53"/>
        <v/>
      </c>
      <c r="S141" s="478" t="str">
        <f t="shared" si="50"/>
        <v/>
      </c>
      <c r="T141" s="472"/>
      <c r="U141" s="473"/>
      <c r="V141" s="473"/>
      <c r="W141" s="473"/>
      <c r="X141" s="473"/>
      <c r="Y141" s="473"/>
      <c r="Z141" s="474"/>
      <c r="AA141" s="475"/>
      <c r="AB141" s="476" t="str">
        <f t="shared" si="47"/>
        <v/>
      </c>
      <c r="AC141" s="477" t="str">
        <f t="shared" si="47"/>
        <v/>
      </c>
      <c r="AD141" s="476" t="str">
        <f t="shared" si="47"/>
        <v/>
      </c>
      <c r="AE141" s="476" t="str">
        <f t="shared" si="47"/>
        <v/>
      </c>
      <c r="AF141" s="476" t="str">
        <f t="shared" si="47"/>
        <v/>
      </c>
      <c r="AG141" s="476" t="str">
        <f t="shared" si="47"/>
        <v/>
      </c>
      <c r="AH141" s="477" t="str">
        <f t="shared" si="47"/>
        <v/>
      </c>
      <c r="AI141" s="478" t="str">
        <f t="shared" si="51"/>
        <v/>
      </c>
      <c r="AJ141" s="472"/>
      <c r="AK141" s="473"/>
      <c r="AL141" s="473"/>
      <c r="AM141" s="473"/>
      <c r="AN141" s="473"/>
      <c r="AO141" s="473"/>
      <c r="AP141" s="473"/>
      <c r="AQ141" s="473"/>
      <c r="AR141" s="473"/>
      <c r="AS141" s="474"/>
      <c r="AT141" s="475"/>
      <c r="AU141" s="476" t="str">
        <f t="shared" si="48"/>
        <v/>
      </c>
      <c r="AV141" s="476" t="str">
        <f t="shared" si="48"/>
        <v/>
      </c>
      <c r="AW141" s="476" t="str">
        <f t="shared" si="48"/>
        <v/>
      </c>
      <c r="AX141" s="477" t="str">
        <f t="shared" si="48"/>
        <v/>
      </c>
      <c r="AY141" s="478" t="str">
        <f t="shared" si="52"/>
        <v/>
      </c>
      <c r="AZ141" s="20"/>
      <c r="BA141" s="479" t="str">
        <f t="shared" si="54"/>
        <v/>
      </c>
      <c r="BB141" s="480" t="str">
        <f t="shared" si="55"/>
        <v/>
      </c>
      <c r="BC141" s="481" t="str">
        <f t="shared" si="56"/>
        <v/>
      </c>
    </row>
    <row r="142" spans="1:55">
      <c r="A142" s="362">
        <v>137</v>
      </c>
      <c r="B142" s="14">
        <f>IF(情報!$C138="","",情報!$C138)</f>
        <v>401</v>
      </c>
      <c r="C142" s="371" t="str">
        <f t="shared" si="49"/>
        <v/>
      </c>
      <c r="D142" s="424"/>
      <c r="E142" s="425"/>
      <c r="F142" s="425"/>
      <c r="G142" s="425"/>
      <c r="H142" s="425"/>
      <c r="I142" s="425"/>
      <c r="J142" s="426"/>
      <c r="K142" s="427"/>
      <c r="L142" s="428" t="str">
        <f t="shared" si="53"/>
        <v/>
      </c>
      <c r="M142" s="429" t="str">
        <f t="shared" si="53"/>
        <v/>
      </c>
      <c r="N142" s="428" t="str">
        <f t="shared" si="53"/>
        <v/>
      </c>
      <c r="O142" s="428" t="str">
        <f t="shared" si="53"/>
        <v/>
      </c>
      <c r="P142" s="428" t="str">
        <f t="shared" si="53"/>
        <v/>
      </c>
      <c r="Q142" s="428" t="str">
        <f t="shared" si="53"/>
        <v/>
      </c>
      <c r="R142" s="429" t="str">
        <f t="shared" si="53"/>
        <v/>
      </c>
      <c r="S142" s="430" t="str">
        <f t="shared" si="50"/>
        <v/>
      </c>
      <c r="T142" s="424"/>
      <c r="U142" s="425"/>
      <c r="V142" s="425"/>
      <c r="W142" s="425"/>
      <c r="X142" s="425"/>
      <c r="Y142" s="425"/>
      <c r="Z142" s="426"/>
      <c r="AA142" s="427"/>
      <c r="AB142" s="428" t="str">
        <f t="shared" si="47"/>
        <v/>
      </c>
      <c r="AC142" s="429" t="str">
        <f t="shared" si="47"/>
        <v/>
      </c>
      <c r="AD142" s="428" t="str">
        <f t="shared" si="47"/>
        <v/>
      </c>
      <c r="AE142" s="428" t="str">
        <f t="shared" si="47"/>
        <v/>
      </c>
      <c r="AF142" s="428" t="str">
        <f t="shared" si="47"/>
        <v/>
      </c>
      <c r="AG142" s="428" t="str">
        <f t="shared" si="47"/>
        <v/>
      </c>
      <c r="AH142" s="429" t="str">
        <f t="shared" si="47"/>
        <v/>
      </c>
      <c r="AI142" s="430" t="str">
        <f t="shared" si="51"/>
        <v/>
      </c>
      <c r="AJ142" s="424"/>
      <c r="AK142" s="425"/>
      <c r="AL142" s="425"/>
      <c r="AM142" s="425"/>
      <c r="AN142" s="425"/>
      <c r="AO142" s="425"/>
      <c r="AP142" s="425"/>
      <c r="AQ142" s="425"/>
      <c r="AR142" s="425"/>
      <c r="AS142" s="426"/>
      <c r="AT142" s="427"/>
      <c r="AU142" s="428" t="str">
        <f t="shared" si="48"/>
        <v/>
      </c>
      <c r="AV142" s="428" t="str">
        <f t="shared" si="48"/>
        <v/>
      </c>
      <c r="AW142" s="428" t="str">
        <f t="shared" si="48"/>
        <v/>
      </c>
      <c r="AX142" s="429" t="str">
        <f t="shared" si="48"/>
        <v/>
      </c>
      <c r="AY142" s="430" t="str">
        <f t="shared" si="52"/>
        <v/>
      </c>
      <c r="AZ142" s="20"/>
      <c r="BA142" s="431" t="str">
        <f t="shared" si="54"/>
        <v/>
      </c>
      <c r="BB142" s="432" t="str">
        <f t="shared" si="55"/>
        <v/>
      </c>
      <c r="BC142" s="433" t="str">
        <f t="shared" si="56"/>
        <v/>
      </c>
    </row>
    <row r="143" spans="1:55">
      <c r="A143" s="362">
        <v>138</v>
      </c>
      <c r="B143" s="21">
        <f>IF(情報!$C139="","",情報!$C139)</f>
        <v>402</v>
      </c>
      <c r="C143" s="377" t="str">
        <f t="shared" si="49"/>
        <v/>
      </c>
      <c r="D143" s="436"/>
      <c r="E143" s="437"/>
      <c r="F143" s="437"/>
      <c r="G143" s="437"/>
      <c r="H143" s="437"/>
      <c r="I143" s="437"/>
      <c r="J143" s="438"/>
      <c r="K143" s="439"/>
      <c r="L143" s="440" t="str">
        <f t="shared" si="53"/>
        <v/>
      </c>
      <c r="M143" s="441" t="str">
        <f t="shared" si="53"/>
        <v/>
      </c>
      <c r="N143" s="440" t="str">
        <f t="shared" si="53"/>
        <v/>
      </c>
      <c r="O143" s="440" t="str">
        <f t="shared" si="53"/>
        <v/>
      </c>
      <c r="P143" s="440" t="str">
        <f t="shared" si="53"/>
        <v/>
      </c>
      <c r="Q143" s="440" t="str">
        <f t="shared" si="53"/>
        <v/>
      </c>
      <c r="R143" s="441" t="str">
        <f t="shared" si="53"/>
        <v/>
      </c>
      <c r="S143" s="442" t="str">
        <f t="shared" si="50"/>
        <v/>
      </c>
      <c r="T143" s="436"/>
      <c r="U143" s="437"/>
      <c r="V143" s="437"/>
      <c r="W143" s="437"/>
      <c r="X143" s="437"/>
      <c r="Y143" s="437"/>
      <c r="Z143" s="438"/>
      <c r="AA143" s="439"/>
      <c r="AB143" s="440" t="str">
        <f t="shared" si="47"/>
        <v/>
      </c>
      <c r="AC143" s="441" t="str">
        <f t="shared" si="47"/>
        <v/>
      </c>
      <c r="AD143" s="440" t="str">
        <f t="shared" si="47"/>
        <v/>
      </c>
      <c r="AE143" s="440" t="str">
        <f t="shared" si="47"/>
        <v/>
      </c>
      <c r="AF143" s="440" t="str">
        <f t="shared" si="47"/>
        <v/>
      </c>
      <c r="AG143" s="440" t="str">
        <f t="shared" si="47"/>
        <v/>
      </c>
      <c r="AH143" s="441" t="str">
        <f t="shared" si="47"/>
        <v/>
      </c>
      <c r="AI143" s="442" t="str">
        <f t="shared" si="51"/>
        <v/>
      </c>
      <c r="AJ143" s="436"/>
      <c r="AK143" s="437"/>
      <c r="AL143" s="437"/>
      <c r="AM143" s="437"/>
      <c r="AN143" s="437"/>
      <c r="AO143" s="437"/>
      <c r="AP143" s="437"/>
      <c r="AQ143" s="437"/>
      <c r="AR143" s="437"/>
      <c r="AS143" s="438"/>
      <c r="AT143" s="439"/>
      <c r="AU143" s="440" t="str">
        <f t="shared" si="48"/>
        <v/>
      </c>
      <c r="AV143" s="440" t="str">
        <f t="shared" si="48"/>
        <v/>
      </c>
      <c r="AW143" s="440" t="str">
        <f t="shared" si="48"/>
        <v/>
      </c>
      <c r="AX143" s="441" t="str">
        <f t="shared" si="48"/>
        <v/>
      </c>
      <c r="AY143" s="442" t="str">
        <f t="shared" si="52"/>
        <v/>
      </c>
      <c r="AZ143" s="20"/>
      <c r="BA143" s="443" t="str">
        <f t="shared" si="54"/>
        <v/>
      </c>
      <c r="BB143" s="444" t="str">
        <f t="shared" si="55"/>
        <v/>
      </c>
      <c r="BC143" s="445" t="str">
        <f t="shared" si="56"/>
        <v/>
      </c>
    </row>
    <row r="144" spans="1:55">
      <c r="A144" s="362">
        <v>139</v>
      </c>
      <c r="B144" s="21">
        <f>IF(情報!$C140="","",情報!$C140)</f>
        <v>403</v>
      </c>
      <c r="C144" s="377" t="str">
        <f t="shared" si="49"/>
        <v/>
      </c>
      <c r="D144" s="436"/>
      <c r="E144" s="437"/>
      <c r="F144" s="437"/>
      <c r="G144" s="437"/>
      <c r="H144" s="437"/>
      <c r="I144" s="437"/>
      <c r="J144" s="438"/>
      <c r="K144" s="439"/>
      <c r="L144" s="440" t="str">
        <f t="shared" si="53"/>
        <v/>
      </c>
      <c r="M144" s="441" t="str">
        <f t="shared" si="53"/>
        <v/>
      </c>
      <c r="N144" s="440" t="str">
        <f t="shared" si="53"/>
        <v/>
      </c>
      <c r="O144" s="440" t="str">
        <f t="shared" si="53"/>
        <v/>
      </c>
      <c r="P144" s="440" t="str">
        <f t="shared" si="53"/>
        <v/>
      </c>
      <c r="Q144" s="440" t="str">
        <f t="shared" si="53"/>
        <v/>
      </c>
      <c r="R144" s="441" t="str">
        <f t="shared" si="53"/>
        <v/>
      </c>
      <c r="S144" s="442" t="str">
        <f t="shared" si="50"/>
        <v/>
      </c>
      <c r="T144" s="436"/>
      <c r="U144" s="437"/>
      <c r="V144" s="437"/>
      <c r="W144" s="437"/>
      <c r="X144" s="437"/>
      <c r="Y144" s="437"/>
      <c r="Z144" s="438"/>
      <c r="AA144" s="439"/>
      <c r="AB144" s="440" t="str">
        <f t="shared" si="47"/>
        <v/>
      </c>
      <c r="AC144" s="441" t="str">
        <f t="shared" si="47"/>
        <v/>
      </c>
      <c r="AD144" s="440" t="str">
        <f t="shared" si="47"/>
        <v/>
      </c>
      <c r="AE144" s="440" t="str">
        <f t="shared" si="47"/>
        <v/>
      </c>
      <c r="AF144" s="440" t="str">
        <f t="shared" si="47"/>
        <v/>
      </c>
      <c r="AG144" s="440" t="str">
        <f t="shared" si="47"/>
        <v/>
      </c>
      <c r="AH144" s="441" t="str">
        <f t="shared" si="47"/>
        <v/>
      </c>
      <c r="AI144" s="442" t="str">
        <f t="shared" si="51"/>
        <v/>
      </c>
      <c r="AJ144" s="436"/>
      <c r="AK144" s="437"/>
      <c r="AL144" s="437"/>
      <c r="AM144" s="437"/>
      <c r="AN144" s="437"/>
      <c r="AO144" s="437"/>
      <c r="AP144" s="437"/>
      <c r="AQ144" s="437"/>
      <c r="AR144" s="437"/>
      <c r="AS144" s="438"/>
      <c r="AT144" s="439"/>
      <c r="AU144" s="440" t="str">
        <f t="shared" si="48"/>
        <v/>
      </c>
      <c r="AV144" s="440" t="str">
        <f t="shared" si="48"/>
        <v/>
      </c>
      <c r="AW144" s="440" t="str">
        <f t="shared" si="48"/>
        <v/>
      </c>
      <c r="AX144" s="441" t="str">
        <f t="shared" si="48"/>
        <v/>
      </c>
      <c r="AY144" s="442" t="str">
        <f t="shared" si="52"/>
        <v/>
      </c>
      <c r="AZ144" s="20"/>
      <c r="BA144" s="443" t="str">
        <f t="shared" si="54"/>
        <v/>
      </c>
      <c r="BB144" s="444" t="str">
        <f t="shared" si="55"/>
        <v/>
      </c>
      <c r="BC144" s="445" t="str">
        <f t="shared" si="56"/>
        <v/>
      </c>
    </row>
    <row r="145" spans="1:55">
      <c r="A145" s="362">
        <v>140</v>
      </c>
      <c r="B145" s="21">
        <f>IF(情報!$C141="","",情報!$C141)</f>
        <v>404</v>
      </c>
      <c r="C145" s="377" t="str">
        <f t="shared" si="49"/>
        <v/>
      </c>
      <c r="D145" s="436"/>
      <c r="E145" s="437"/>
      <c r="F145" s="437"/>
      <c r="G145" s="437"/>
      <c r="H145" s="437"/>
      <c r="I145" s="437"/>
      <c r="J145" s="438"/>
      <c r="K145" s="439"/>
      <c r="L145" s="440" t="str">
        <f t="shared" si="53"/>
        <v/>
      </c>
      <c r="M145" s="441" t="str">
        <f t="shared" si="53"/>
        <v/>
      </c>
      <c r="N145" s="440" t="str">
        <f t="shared" si="53"/>
        <v/>
      </c>
      <c r="O145" s="440" t="str">
        <f t="shared" si="53"/>
        <v/>
      </c>
      <c r="P145" s="440" t="str">
        <f t="shared" si="53"/>
        <v/>
      </c>
      <c r="Q145" s="440" t="str">
        <f t="shared" si="53"/>
        <v/>
      </c>
      <c r="R145" s="441" t="str">
        <f t="shared" si="53"/>
        <v/>
      </c>
      <c r="S145" s="442" t="str">
        <f t="shared" si="50"/>
        <v/>
      </c>
      <c r="T145" s="436"/>
      <c r="U145" s="437"/>
      <c r="V145" s="437"/>
      <c r="W145" s="437"/>
      <c r="X145" s="437"/>
      <c r="Y145" s="437"/>
      <c r="Z145" s="438"/>
      <c r="AA145" s="439"/>
      <c r="AB145" s="440" t="str">
        <f t="shared" si="47"/>
        <v/>
      </c>
      <c r="AC145" s="441" t="str">
        <f t="shared" si="47"/>
        <v/>
      </c>
      <c r="AD145" s="440" t="str">
        <f t="shared" si="47"/>
        <v/>
      </c>
      <c r="AE145" s="440" t="str">
        <f t="shared" si="47"/>
        <v/>
      </c>
      <c r="AF145" s="440" t="str">
        <f t="shared" si="47"/>
        <v/>
      </c>
      <c r="AG145" s="440" t="str">
        <f t="shared" si="47"/>
        <v/>
      </c>
      <c r="AH145" s="441" t="str">
        <f t="shared" si="47"/>
        <v/>
      </c>
      <c r="AI145" s="442" t="str">
        <f t="shared" si="51"/>
        <v/>
      </c>
      <c r="AJ145" s="436"/>
      <c r="AK145" s="437"/>
      <c r="AL145" s="437"/>
      <c r="AM145" s="437"/>
      <c r="AN145" s="437"/>
      <c r="AO145" s="437"/>
      <c r="AP145" s="437"/>
      <c r="AQ145" s="437"/>
      <c r="AR145" s="437"/>
      <c r="AS145" s="438"/>
      <c r="AT145" s="439"/>
      <c r="AU145" s="440" t="str">
        <f t="shared" si="48"/>
        <v/>
      </c>
      <c r="AV145" s="440" t="str">
        <f t="shared" si="48"/>
        <v/>
      </c>
      <c r="AW145" s="440" t="str">
        <f t="shared" si="48"/>
        <v/>
      </c>
      <c r="AX145" s="441" t="str">
        <f t="shared" si="48"/>
        <v/>
      </c>
      <c r="AY145" s="442" t="str">
        <f t="shared" si="52"/>
        <v/>
      </c>
      <c r="AZ145" s="20"/>
      <c r="BA145" s="443" t="str">
        <f t="shared" si="54"/>
        <v/>
      </c>
      <c r="BB145" s="444" t="str">
        <f t="shared" si="55"/>
        <v/>
      </c>
      <c r="BC145" s="445" t="str">
        <f t="shared" si="56"/>
        <v/>
      </c>
    </row>
    <row r="146" spans="1:55">
      <c r="A146" s="362">
        <v>141</v>
      </c>
      <c r="B146" s="27">
        <f>IF(情報!$C142="","",情報!$C142)</f>
        <v>405</v>
      </c>
      <c r="C146" s="383" t="str">
        <f t="shared" si="49"/>
        <v/>
      </c>
      <c r="D146" s="448"/>
      <c r="E146" s="449"/>
      <c r="F146" s="449"/>
      <c r="G146" s="449"/>
      <c r="H146" s="449"/>
      <c r="I146" s="449"/>
      <c r="J146" s="450"/>
      <c r="K146" s="451"/>
      <c r="L146" s="452" t="str">
        <f t="shared" ref="L146:R155" si="57">IF(ISERROR(INDEX(テ全,$A146,L$2)),"",INDEX(テ全,$A146,L$2))</f>
        <v/>
      </c>
      <c r="M146" s="453" t="str">
        <f t="shared" si="57"/>
        <v/>
      </c>
      <c r="N146" s="452" t="str">
        <f t="shared" si="57"/>
        <v/>
      </c>
      <c r="O146" s="452" t="str">
        <f t="shared" si="57"/>
        <v/>
      </c>
      <c r="P146" s="452" t="str">
        <f t="shared" si="57"/>
        <v/>
      </c>
      <c r="Q146" s="452" t="str">
        <f t="shared" si="57"/>
        <v/>
      </c>
      <c r="R146" s="453" t="str">
        <f t="shared" si="57"/>
        <v/>
      </c>
      <c r="S146" s="454" t="str">
        <f t="shared" si="50"/>
        <v/>
      </c>
      <c r="T146" s="448"/>
      <c r="U146" s="449"/>
      <c r="V146" s="449"/>
      <c r="W146" s="449"/>
      <c r="X146" s="449"/>
      <c r="Y146" s="449"/>
      <c r="Z146" s="450"/>
      <c r="AA146" s="451"/>
      <c r="AB146" s="452" t="str">
        <f t="shared" si="47"/>
        <v/>
      </c>
      <c r="AC146" s="453" t="str">
        <f t="shared" si="47"/>
        <v/>
      </c>
      <c r="AD146" s="452" t="str">
        <f t="shared" si="47"/>
        <v/>
      </c>
      <c r="AE146" s="452" t="str">
        <f t="shared" si="47"/>
        <v/>
      </c>
      <c r="AF146" s="452" t="str">
        <f t="shared" si="47"/>
        <v/>
      </c>
      <c r="AG146" s="452" t="str">
        <f t="shared" si="47"/>
        <v/>
      </c>
      <c r="AH146" s="453" t="str">
        <f t="shared" si="47"/>
        <v/>
      </c>
      <c r="AI146" s="454" t="str">
        <f t="shared" si="51"/>
        <v/>
      </c>
      <c r="AJ146" s="448"/>
      <c r="AK146" s="449"/>
      <c r="AL146" s="449"/>
      <c r="AM146" s="449"/>
      <c r="AN146" s="449"/>
      <c r="AO146" s="449"/>
      <c r="AP146" s="449"/>
      <c r="AQ146" s="449"/>
      <c r="AR146" s="449"/>
      <c r="AS146" s="450"/>
      <c r="AT146" s="451"/>
      <c r="AU146" s="452" t="str">
        <f t="shared" si="48"/>
        <v/>
      </c>
      <c r="AV146" s="452" t="str">
        <f t="shared" si="48"/>
        <v/>
      </c>
      <c r="AW146" s="452" t="str">
        <f t="shared" si="48"/>
        <v/>
      </c>
      <c r="AX146" s="453" t="str">
        <f t="shared" si="48"/>
        <v/>
      </c>
      <c r="AY146" s="454" t="str">
        <f t="shared" si="52"/>
        <v/>
      </c>
      <c r="AZ146" s="20"/>
      <c r="BA146" s="455" t="str">
        <f t="shared" si="54"/>
        <v/>
      </c>
      <c r="BB146" s="456" t="str">
        <f t="shared" si="55"/>
        <v/>
      </c>
      <c r="BC146" s="457" t="str">
        <f t="shared" si="56"/>
        <v/>
      </c>
    </row>
    <row r="147" spans="1:55">
      <c r="A147" s="362">
        <v>142</v>
      </c>
      <c r="B147" s="33">
        <f>IF(情報!$C143="","",情報!$C143)</f>
        <v>406</v>
      </c>
      <c r="C147" s="389" t="str">
        <f t="shared" si="49"/>
        <v/>
      </c>
      <c r="D147" s="460"/>
      <c r="E147" s="461"/>
      <c r="F147" s="461"/>
      <c r="G147" s="461"/>
      <c r="H147" s="461"/>
      <c r="I147" s="461"/>
      <c r="J147" s="462"/>
      <c r="K147" s="463"/>
      <c r="L147" s="464" t="str">
        <f t="shared" si="57"/>
        <v/>
      </c>
      <c r="M147" s="465" t="str">
        <f t="shared" si="57"/>
        <v/>
      </c>
      <c r="N147" s="464" t="str">
        <f t="shared" si="57"/>
        <v/>
      </c>
      <c r="O147" s="464" t="str">
        <f t="shared" si="57"/>
        <v/>
      </c>
      <c r="P147" s="464" t="str">
        <f t="shared" si="57"/>
        <v/>
      </c>
      <c r="Q147" s="464" t="str">
        <f t="shared" si="57"/>
        <v/>
      </c>
      <c r="R147" s="465" t="str">
        <f t="shared" si="57"/>
        <v/>
      </c>
      <c r="S147" s="466" t="str">
        <f t="shared" si="50"/>
        <v/>
      </c>
      <c r="T147" s="460"/>
      <c r="U147" s="461"/>
      <c r="V147" s="461"/>
      <c r="W147" s="461"/>
      <c r="X147" s="461"/>
      <c r="Y147" s="461"/>
      <c r="Z147" s="462"/>
      <c r="AA147" s="463"/>
      <c r="AB147" s="464" t="str">
        <f t="shared" si="47"/>
        <v/>
      </c>
      <c r="AC147" s="465" t="str">
        <f t="shared" si="47"/>
        <v/>
      </c>
      <c r="AD147" s="464" t="str">
        <f t="shared" si="47"/>
        <v/>
      </c>
      <c r="AE147" s="464" t="str">
        <f t="shared" si="47"/>
        <v/>
      </c>
      <c r="AF147" s="464" t="str">
        <f t="shared" si="47"/>
        <v/>
      </c>
      <c r="AG147" s="464" t="str">
        <f t="shared" si="47"/>
        <v/>
      </c>
      <c r="AH147" s="465" t="str">
        <f t="shared" si="47"/>
        <v/>
      </c>
      <c r="AI147" s="466" t="str">
        <f t="shared" si="51"/>
        <v/>
      </c>
      <c r="AJ147" s="460"/>
      <c r="AK147" s="461"/>
      <c r="AL147" s="461"/>
      <c r="AM147" s="461"/>
      <c r="AN147" s="461"/>
      <c r="AO147" s="461"/>
      <c r="AP147" s="461"/>
      <c r="AQ147" s="461"/>
      <c r="AR147" s="461"/>
      <c r="AS147" s="462"/>
      <c r="AT147" s="463"/>
      <c r="AU147" s="464" t="str">
        <f t="shared" si="48"/>
        <v/>
      </c>
      <c r="AV147" s="464" t="str">
        <f t="shared" si="48"/>
        <v/>
      </c>
      <c r="AW147" s="464" t="str">
        <f t="shared" si="48"/>
        <v/>
      </c>
      <c r="AX147" s="465" t="str">
        <f t="shared" si="48"/>
        <v/>
      </c>
      <c r="AY147" s="466" t="str">
        <f t="shared" si="52"/>
        <v/>
      </c>
      <c r="AZ147" s="20"/>
      <c r="BA147" s="467" t="str">
        <f t="shared" si="54"/>
        <v/>
      </c>
      <c r="BB147" s="468" t="str">
        <f t="shared" si="55"/>
        <v/>
      </c>
      <c r="BC147" s="469" t="str">
        <f t="shared" si="56"/>
        <v/>
      </c>
    </row>
    <row r="148" spans="1:55">
      <c r="A148" s="362">
        <v>143</v>
      </c>
      <c r="B148" s="21">
        <f>IF(情報!$C144="","",情報!$C144)</f>
        <v>407</v>
      </c>
      <c r="C148" s="377" t="str">
        <f t="shared" si="49"/>
        <v/>
      </c>
      <c r="D148" s="436"/>
      <c r="E148" s="437"/>
      <c r="F148" s="437"/>
      <c r="G148" s="437"/>
      <c r="H148" s="437"/>
      <c r="I148" s="437"/>
      <c r="J148" s="438"/>
      <c r="K148" s="439"/>
      <c r="L148" s="440" t="str">
        <f t="shared" si="57"/>
        <v/>
      </c>
      <c r="M148" s="441" t="str">
        <f t="shared" si="57"/>
        <v/>
      </c>
      <c r="N148" s="440" t="str">
        <f t="shared" si="57"/>
        <v/>
      </c>
      <c r="O148" s="440" t="str">
        <f t="shared" si="57"/>
        <v/>
      </c>
      <c r="P148" s="440" t="str">
        <f t="shared" si="57"/>
        <v/>
      </c>
      <c r="Q148" s="440" t="str">
        <f t="shared" si="57"/>
        <v/>
      </c>
      <c r="R148" s="441" t="str">
        <f t="shared" si="57"/>
        <v/>
      </c>
      <c r="S148" s="442" t="str">
        <f t="shared" si="50"/>
        <v/>
      </c>
      <c r="T148" s="436"/>
      <c r="U148" s="437"/>
      <c r="V148" s="437"/>
      <c r="W148" s="437"/>
      <c r="X148" s="437"/>
      <c r="Y148" s="437"/>
      <c r="Z148" s="438"/>
      <c r="AA148" s="439"/>
      <c r="AB148" s="440" t="str">
        <f t="shared" si="47"/>
        <v/>
      </c>
      <c r="AC148" s="441" t="str">
        <f t="shared" si="47"/>
        <v/>
      </c>
      <c r="AD148" s="440" t="str">
        <f t="shared" si="47"/>
        <v/>
      </c>
      <c r="AE148" s="440" t="str">
        <f t="shared" si="47"/>
        <v/>
      </c>
      <c r="AF148" s="440" t="str">
        <f t="shared" si="47"/>
        <v/>
      </c>
      <c r="AG148" s="440" t="str">
        <f t="shared" si="47"/>
        <v/>
      </c>
      <c r="AH148" s="441" t="str">
        <f t="shared" si="47"/>
        <v/>
      </c>
      <c r="AI148" s="442" t="str">
        <f t="shared" si="51"/>
        <v/>
      </c>
      <c r="AJ148" s="436"/>
      <c r="AK148" s="437"/>
      <c r="AL148" s="437"/>
      <c r="AM148" s="437"/>
      <c r="AN148" s="437"/>
      <c r="AO148" s="437"/>
      <c r="AP148" s="437"/>
      <c r="AQ148" s="437"/>
      <c r="AR148" s="437"/>
      <c r="AS148" s="438"/>
      <c r="AT148" s="439"/>
      <c r="AU148" s="440" t="str">
        <f t="shared" si="48"/>
        <v/>
      </c>
      <c r="AV148" s="440" t="str">
        <f t="shared" si="48"/>
        <v/>
      </c>
      <c r="AW148" s="440" t="str">
        <f t="shared" si="48"/>
        <v/>
      </c>
      <c r="AX148" s="441" t="str">
        <f t="shared" si="48"/>
        <v/>
      </c>
      <c r="AY148" s="442" t="str">
        <f t="shared" si="52"/>
        <v/>
      </c>
      <c r="AZ148" s="20"/>
      <c r="BA148" s="443" t="str">
        <f t="shared" si="54"/>
        <v/>
      </c>
      <c r="BB148" s="444" t="str">
        <f t="shared" si="55"/>
        <v/>
      </c>
      <c r="BC148" s="445" t="str">
        <f t="shared" si="56"/>
        <v/>
      </c>
    </row>
    <row r="149" spans="1:55">
      <c r="A149" s="362">
        <v>144</v>
      </c>
      <c r="B149" s="21">
        <f>IF(情報!$C145="","",情報!$C145)</f>
        <v>408</v>
      </c>
      <c r="C149" s="377" t="str">
        <f t="shared" si="49"/>
        <v/>
      </c>
      <c r="D149" s="436"/>
      <c r="E149" s="437"/>
      <c r="F149" s="437"/>
      <c r="G149" s="437"/>
      <c r="H149" s="437"/>
      <c r="I149" s="437"/>
      <c r="J149" s="438"/>
      <c r="K149" s="439"/>
      <c r="L149" s="440" t="str">
        <f t="shared" si="57"/>
        <v/>
      </c>
      <c r="M149" s="441" t="str">
        <f t="shared" si="57"/>
        <v/>
      </c>
      <c r="N149" s="440" t="str">
        <f t="shared" si="57"/>
        <v/>
      </c>
      <c r="O149" s="440" t="str">
        <f t="shared" si="57"/>
        <v/>
      </c>
      <c r="P149" s="440" t="str">
        <f t="shared" si="57"/>
        <v/>
      </c>
      <c r="Q149" s="440" t="str">
        <f t="shared" si="57"/>
        <v/>
      </c>
      <c r="R149" s="441" t="str">
        <f t="shared" si="57"/>
        <v/>
      </c>
      <c r="S149" s="442" t="str">
        <f t="shared" si="50"/>
        <v/>
      </c>
      <c r="T149" s="436"/>
      <c r="U149" s="437"/>
      <c r="V149" s="437"/>
      <c r="W149" s="437"/>
      <c r="X149" s="437"/>
      <c r="Y149" s="437"/>
      <c r="Z149" s="438"/>
      <c r="AA149" s="439"/>
      <c r="AB149" s="440" t="str">
        <f t="shared" si="47"/>
        <v/>
      </c>
      <c r="AC149" s="441" t="str">
        <f t="shared" si="47"/>
        <v/>
      </c>
      <c r="AD149" s="440" t="str">
        <f t="shared" si="47"/>
        <v/>
      </c>
      <c r="AE149" s="440" t="str">
        <f t="shared" si="47"/>
        <v/>
      </c>
      <c r="AF149" s="440" t="str">
        <f t="shared" si="47"/>
        <v/>
      </c>
      <c r="AG149" s="440" t="str">
        <f t="shared" si="47"/>
        <v/>
      </c>
      <c r="AH149" s="441" t="str">
        <f t="shared" si="47"/>
        <v/>
      </c>
      <c r="AI149" s="442" t="str">
        <f t="shared" si="51"/>
        <v/>
      </c>
      <c r="AJ149" s="436"/>
      <c r="AK149" s="437"/>
      <c r="AL149" s="437"/>
      <c r="AM149" s="437"/>
      <c r="AN149" s="437"/>
      <c r="AO149" s="437"/>
      <c r="AP149" s="437"/>
      <c r="AQ149" s="437"/>
      <c r="AR149" s="437"/>
      <c r="AS149" s="438"/>
      <c r="AT149" s="439"/>
      <c r="AU149" s="440" t="str">
        <f t="shared" si="48"/>
        <v/>
      </c>
      <c r="AV149" s="440" t="str">
        <f t="shared" si="48"/>
        <v/>
      </c>
      <c r="AW149" s="440" t="str">
        <f t="shared" si="48"/>
        <v/>
      </c>
      <c r="AX149" s="441" t="str">
        <f t="shared" si="48"/>
        <v/>
      </c>
      <c r="AY149" s="442" t="str">
        <f t="shared" si="52"/>
        <v/>
      </c>
      <c r="AZ149" s="20"/>
      <c r="BA149" s="443" t="str">
        <f t="shared" si="54"/>
        <v/>
      </c>
      <c r="BB149" s="444" t="str">
        <f t="shared" si="55"/>
        <v/>
      </c>
      <c r="BC149" s="445" t="str">
        <f t="shared" si="56"/>
        <v/>
      </c>
    </row>
    <row r="150" spans="1:55">
      <c r="A150" s="362">
        <v>145</v>
      </c>
      <c r="B150" s="21">
        <f>IF(情報!$C146="","",情報!$C146)</f>
        <v>409</v>
      </c>
      <c r="C150" s="377" t="str">
        <f t="shared" si="49"/>
        <v/>
      </c>
      <c r="D150" s="436"/>
      <c r="E150" s="437"/>
      <c r="F150" s="437"/>
      <c r="G150" s="437"/>
      <c r="H150" s="437"/>
      <c r="I150" s="437"/>
      <c r="J150" s="438"/>
      <c r="K150" s="439"/>
      <c r="L150" s="440" t="str">
        <f t="shared" si="57"/>
        <v/>
      </c>
      <c r="M150" s="441" t="str">
        <f t="shared" si="57"/>
        <v/>
      </c>
      <c r="N150" s="440" t="str">
        <f t="shared" si="57"/>
        <v/>
      </c>
      <c r="O150" s="440" t="str">
        <f t="shared" si="57"/>
        <v/>
      </c>
      <c r="P150" s="440" t="str">
        <f t="shared" si="57"/>
        <v/>
      </c>
      <c r="Q150" s="440" t="str">
        <f t="shared" si="57"/>
        <v/>
      </c>
      <c r="R150" s="441" t="str">
        <f t="shared" si="57"/>
        <v/>
      </c>
      <c r="S150" s="442" t="str">
        <f t="shared" si="50"/>
        <v/>
      </c>
      <c r="T150" s="436"/>
      <c r="U150" s="437"/>
      <c r="V150" s="437"/>
      <c r="W150" s="437"/>
      <c r="X150" s="437"/>
      <c r="Y150" s="437"/>
      <c r="Z150" s="438"/>
      <c r="AA150" s="439"/>
      <c r="AB150" s="440" t="str">
        <f t="shared" ref="AB150:AH165" si="58">IF(ISERROR(INDEX(テ全,$A150,AB$2)),"",INDEX(テ全,$A150,AB$2))</f>
        <v/>
      </c>
      <c r="AC150" s="441" t="str">
        <f t="shared" si="58"/>
        <v/>
      </c>
      <c r="AD150" s="440" t="str">
        <f t="shared" si="58"/>
        <v/>
      </c>
      <c r="AE150" s="440" t="str">
        <f t="shared" si="58"/>
        <v/>
      </c>
      <c r="AF150" s="440" t="str">
        <f t="shared" si="58"/>
        <v/>
      </c>
      <c r="AG150" s="440" t="str">
        <f t="shared" si="58"/>
        <v/>
      </c>
      <c r="AH150" s="441" t="str">
        <f t="shared" si="58"/>
        <v/>
      </c>
      <c r="AI150" s="442" t="str">
        <f t="shared" si="51"/>
        <v/>
      </c>
      <c r="AJ150" s="436"/>
      <c r="AK150" s="437"/>
      <c r="AL150" s="437"/>
      <c r="AM150" s="437"/>
      <c r="AN150" s="437"/>
      <c r="AO150" s="437"/>
      <c r="AP150" s="437"/>
      <c r="AQ150" s="437"/>
      <c r="AR150" s="437"/>
      <c r="AS150" s="438"/>
      <c r="AT150" s="439"/>
      <c r="AU150" s="440" t="str">
        <f t="shared" ref="AU150:AX165" si="59">IF(ISERROR(INDEX(テ全,$A150,AU$2)),"",INDEX(テ全,$A150,AU$2))</f>
        <v/>
      </c>
      <c r="AV150" s="440" t="str">
        <f t="shared" si="59"/>
        <v/>
      </c>
      <c r="AW150" s="440" t="str">
        <f t="shared" si="59"/>
        <v/>
      </c>
      <c r="AX150" s="441" t="str">
        <f t="shared" si="59"/>
        <v/>
      </c>
      <c r="AY150" s="442" t="str">
        <f t="shared" si="52"/>
        <v/>
      </c>
      <c r="AZ150" s="20"/>
      <c r="BA150" s="443" t="str">
        <f t="shared" si="54"/>
        <v/>
      </c>
      <c r="BB150" s="444" t="str">
        <f t="shared" si="55"/>
        <v/>
      </c>
      <c r="BC150" s="445" t="str">
        <f t="shared" si="56"/>
        <v/>
      </c>
    </row>
    <row r="151" spans="1:55">
      <c r="A151" s="362">
        <v>146</v>
      </c>
      <c r="B151" s="27">
        <f>IF(情報!$C147="","",情報!$C147)</f>
        <v>410</v>
      </c>
      <c r="C151" s="383" t="str">
        <f t="shared" si="49"/>
        <v/>
      </c>
      <c r="D151" s="448"/>
      <c r="E151" s="449"/>
      <c r="F151" s="449"/>
      <c r="G151" s="449"/>
      <c r="H151" s="449"/>
      <c r="I151" s="449"/>
      <c r="J151" s="450"/>
      <c r="K151" s="451"/>
      <c r="L151" s="452" t="str">
        <f t="shared" si="57"/>
        <v/>
      </c>
      <c r="M151" s="453" t="str">
        <f t="shared" si="57"/>
        <v/>
      </c>
      <c r="N151" s="452" t="str">
        <f t="shared" si="57"/>
        <v/>
      </c>
      <c r="O151" s="452" t="str">
        <f t="shared" si="57"/>
        <v/>
      </c>
      <c r="P151" s="452" t="str">
        <f t="shared" si="57"/>
        <v/>
      </c>
      <c r="Q151" s="452" t="str">
        <f t="shared" si="57"/>
        <v/>
      </c>
      <c r="R151" s="453" t="str">
        <f t="shared" si="57"/>
        <v/>
      </c>
      <c r="S151" s="454" t="str">
        <f t="shared" si="50"/>
        <v/>
      </c>
      <c r="T151" s="448"/>
      <c r="U151" s="449"/>
      <c r="V151" s="449"/>
      <c r="W151" s="449"/>
      <c r="X151" s="449"/>
      <c r="Y151" s="449"/>
      <c r="Z151" s="450"/>
      <c r="AA151" s="451"/>
      <c r="AB151" s="452" t="str">
        <f t="shared" si="58"/>
        <v/>
      </c>
      <c r="AC151" s="453" t="str">
        <f t="shared" si="58"/>
        <v/>
      </c>
      <c r="AD151" s="452" t="str">
        <f t="shared" si="58"/>
        <v/>
      </c>
      <c r="AE151" s="452" t="str">
        <f t="shared" si="58"/>
        <v/>
      </c>
      <c r="AF151" s="452" t="str">
        <f t="shared" si="58"/>
        <v/>
      </c>
      <c r="AG151" s="452" t="str">
        <f t="shared" si="58"/>
        <v/>
      </c>
      <c r="AH151" s="453" t="str">
        <f t="shared" si="58"/>
        <v/>
      </c>
      <c r="AI151" s="454" t="str">
        <f t="shared" si="51"/>
        <v/>
      </c>
      <c r="AJ151" s="448"/>
      <c r="AK151" s="449"/>
      <c r="AL151" s="449"/>
      <c r="AM151" s="449"/>
      <c r="AN151" s="449"/>
      <c r="AO151" s="449"/>
      <c r="AP151" s="449"/>
      <c r="AQ151" s="449"/>
      <c r="AR151" s="449"/>
      <c r="AS151" s="450"/>
      <c r="AT151" s="451"/>
      <c r="AU151" s="452" t="str">
        <f t="shared" si="59"/>
        <v/>
      </c>
      <c r="AV151" s="452" t="str">
        <f t="shared" si="59"/>
        <v/>
      </c>
      <c r="AW151" s="452" t="str">
        <f t="shared" si="59"/>
        <v/>
      </c>
      <c r="AX151" s="453" t="str">
        <f t="shared" si="59"/>
        <v/>
      </c>
      <c r="AY151" s="454" t="str">
        <f t="shared" si="52"/>
        <v/>
      </c>
      <c r="AZ151" s="20"/>
      <c r="BA151" s="455" t="str">
        <f t="shared" si="54"/>
        <v/>
      </c>
      <c r="BB151" s="456" t="str">
        <f t="shared" si="55"/>
        <v/>
      </c>
      <c r="BC151" s="457" t="str">
        <f t="shared" si="56"/>
        <v/>
      </c>
    </row>
    <row r="152" spans="1:55">
      <c r="A152" s="362">
        <v>147</v>
      </c>
      <c r="B152" s="33">
        <f>IF(情報!$C148="","",情報!$C148)</f>
        <v>411</v>
      </c>
      <c r="C152" s="389" t="str">
        <f t="shared" si="49"/>
        <v/>
      </c>
      <c r="D152" s="460"/>
      <c r="E152" s="461"/>
      <c r="F152" s="461"/>
      <c r="G152" s="461"/>
      <c r="H152" s="461"/>
      <c r="I152" s="461"/>
      <c r="J152" s="462"/>
      <c r="K152" s="463"/>
      <c r="L152" s="464" t="str">
        <f t="shared" si="57"/>
        <v/>
      </c>
      <c r="M152" s="465" t="str">
        <f t="shared" si="57"/>
        <v/>
      </c>
      <c r="N152" s="464" t="str">
        <f t="shared" si="57"/>
        <v/>
      </c>
      <c r="O152" s="464" t="str">
        <f t="shared" si="57"/>
        <v/>
      </c>
      <c r="P152" s="464" t="str">
        <f t="shared" si="57"/>
        <v/>
      </c>
      <c r="Q152" s="464" t="str">
        <f t="shared" si="57"/>
        <v/>
      </c>
      <c r="R152" s="465" t="str">
        <f t="shared" si="57"/>
        <v/>
      </c>
      <c r="S152" s="466" t="str">
        <f t="shared" si="50"/>
        <v/>
      </c>
      <c r="T152" s="460"/>
      <c r="U152" s="461"/>
      <c r="V152" s="461"/>
      <c r="W152" s="461"/>
      <c r="X152" s="461"/>
      <c r="Y152" s="461"/>
      <c r="Z152" s="462"/>
      <c r="AA152" s="463"/>
      <c r="AB152" s="464" t="str">
        <f t="shared" si="58"/>
        <v/>
      </c>
      <c r="AC152" s="465" t="str">
        <f t="shared" si="58"/>
        <v/>
      </c>
      <c r="AD152" s="464" t="str">
        <f t="shared" si="58"/>
        <v/>
      </c>
      <c r="AE152" s="464" t="str">
        <f t="shared" si="58"/>
        <v/>
      </c>
      <c r="AF152" s="464" t="str">
        <f t="shared" si="58"/>
        <v/>
      </c>
      <c r="AG152" s="464" t="str">
        <f t="shared" si="58"/>
        <v/>
      </c>
      <c r="AH152" s="465" t="str">
        <f t="shared" si="58"/>
        <v/>
      </c>
      <c r="AI152" s="466" t="str">
        <f t="shared" si="51"/>
        <v/>
      </c>
      <c r="AJ152" s="460"/>
      <c r="AK152" s="461"/>
      <c r="AL152" s="461"/>
      <c r="AM152" s="461"/>
      <c r="AN152" s="461"/>
      <c r="AO152" s="461"/>
      <c r="AP152" s="461"/>
      <c r="AQ152" s="461"/>
      <c r="AR152" s="461"/>
      <c r="AS152" s="462"/>
      <c r="AT152" s="463"/>
      <c r="AU152" s="464" t="str">
        <f t="shared" si="59"/>
        <v/>
      </c>
      <c r="AV152" s="464" t="str">
        <f t="shared" si="59"/>
        <v/>
      </c>
      <c r="AW152" s="464" t="str">
        <f t="shared" si="59"/>
        <v/>
      </c>
      <c r="AX152" s="465" t="str">
        <f t="shared" si="59"/>
        <v/>
      </c>
      <c r="AY152" s="466" t="str">
        <f t="shared" si="52"/>
        <v/>
      </c>
      <c r="AZ152" s="20"/>
      <c r="BA152" s="467" t="str">
        <f t="shared" si="54"/>
        <v/>
      </c>
      <c r="BB152" s="468" t="str">
        <f t="shared" si="55"/>
        <v/>
      </c>
      <c r="BC152" s="469" t="str">
        <f t="shared" si="56"/>
        <v/>
      </c>
    </row>
    <row r="153" spans="1:55">
      <c r="A153" s="362">
        <v>148</v>
      </c>
      <c r="B153" s="21">
        <f>IF(情報!$C149="","",情報!$C149)</f>
        <v>412</v>
      </c>
      <c r="C153" s="377" t="str">
        <f t="shared" si="49"/>
        <v/>
      </c>
      <c r="D153" s="436"/>
      <c r="E153" s="437"/>
      <c r="F153" s="437"/>
      <c r="G153" s="437"/>
      <c r="H153" s="437"/>
      <c r="I153" s="437"/>
      <c r="J153" s="438"/>
      <c r="K153" s="439"/>
      <c r="L153" s="440" t="str">
        <f t="shared" si="57"/>
        <v/>
      </c>
      <c r="M153" s="441" t="str">
        <f t="shared" si="57"/>
        <v/>
      </c>
      <c r="N153" s="440" t="str">
        <f t="shared" si="57"/>
        <v/>
      </c>
      <c r="O153" s="440" t="str">
        <f t="shared" si="57"/>
        <v/>
      </c>
      <c r="P153" s="440" t="str">
        <f t="shared" si="57"/>
        <v/>
      </c>
      <c r="Q153" s="440" t="str">
        <f t="shared" si="57"/>
        <v/>
      </c>
      <c r="R153" s="441" t="str">
        <f t="shared" si="57"/>
        <v/>
      </c>
      <c r="S153" s="442" t="str">
        <f t="shared" si="50"/>
        <v/>
      </c>
      <c r="T153" s="436"/>
      <c r="U153" s="437"/>
      <c r="V153" s="437"/>
      <c r="W153" s="437"/>
      <c r="X153" s="437"/>
      <c r="Y153" s="437"/>
      <c r="Z153" s="438"/>
      <c r="AA153" s="439"/>
      <c r="AB153" s="440" t="str">
        <f t="shared" si="58"/>
        <v/>
      </c>
      <c r="AC153" s="441" t="str">
        <f t="shared" si="58"/>
        <v/>
      </c>
      <c r="AD153" s="440" t="str">
        <f t="shared" si="58"/>
        <v/>
      </c>
      <c r="AE153" s="440" t="str">
        <f t="shared" si="58"/>
        <v/>
      </c>
      <c r="AF153" s="440" t="str">
        <f t="shared" si="58"/>
        <v/>
      </c>
      <c r="AG153" s="440" t="str">
        <f t="shared" si="58"/>
        <v/>
      </c>
      <c r="AH153" s="441" t="str">
        <f t="shared" si="58"/>
        <v/>
      </c>
      <c r="AI153" s="442" t="str">
        <f t="shared" si="51"/>
        <v/>
      </c>
      <c r="AJ153" s="436"/>
      <c r="AK153" s="437"/>
      <c r="AL153" s="437"/>
      <c r="AM153" s="437"/>
      <c r="AN153" s="437"/>
      <c r="AO153" s="437"/>
      <c r="AP153" s="437"/>
      <c r="AQ153" s="437"/>
      <c r="AR153" s="437"/>
      <c r="AS153" s="438"/>
      <c r="AT153" s="439"/>
      <c r="AU153" s="440" t="str">
        <f t="shared" si="59"/>
        <v/>
      </c>
      <c r="AV153" s="440" t="str">
        <f t="shared" si="59"/>
        <v/>
      </c>
      <c r="AW153" s="440" t="str">
        <f t="shared" si="59"/>
        <v/>
      </c>
      <c r="AX153" s="441" t="str">
        <f t="shared" si="59"/>
        <v/>
      </c>
      <c r="AY153" s="442" t="str">
        <f t="shared" si="52"/>
        <v/>
      </c>
      <c r="AZ153" s="20"/>
      <c r="BA153" s="443" t="str">
        <f t="shared" si="54"/>
        <v/>
      </c>
      <c r="BB153" s="444" t="str">
        <f t="shared" si="55"/>
        <v/>
      </c>
      <c r="BC153" s="445" t="str">
        <f t="shared" si="56"/>
        <v/>
      </c>
    </row>
    <row r="154" spans="1:55">
      <c r="A154" s="362">
        <v>149</v>
      </c>
      <c r="B154" s="21">
        <f>IF(情報!$C150="","",情報!$C150)</f>
        <v>413</v>
      </c>
      <c r="C154" s="377" t="str">
        <f t="shared" si="49"/>
        <v/>
      </c>
      <c r="D154" s="436"/>
      <c r="E154" s="437"/>
      <c r="F154" s="437"/>
      <c r="G154" s="437"/>
      <c r="H154" s="437"/>
      <c r="I154" s="437"/>
      <c r="J154" s="438"/>
      <c r="K154" s="439"/>
      <c r="L154" s="440" t="str">
        <f t="shared" si="57"/>
        <v/>
      </c>
      <c r="M154" s="441" t="str">
        <f t="shared" si="57"/>
        <v/>
      </c>
      <c r="N154" s="440" t="str">
        <f t="shared" si="57"/>
        <v/>
      </c>
      <c r="O154" s="440" t="str">
        <f t="shared" si="57"/>
        <v/>
      </c>
      <c r="P154" s="440" t="str">
        <f t="shared" si="57"/>
        <v/>
      </c>
      <c r="Q154" s="440" t="str">
        <f t="shared" si="57"/>
        <v/>
      </c>
      <c r="R154" s="441" t="str">
        <f t="shared" si="57"/>
        <v/>
      </c>
      <c r="S154" s="442" t="str">
        <f t="shared" si="50"/>
        <v/>
      </c>
      <c r="T154" s="436"/>
      <c r="U154" s="437"/>
      <c r="V154" s="437"/>
      <c r="W154" s="437"/>
      <c r="X154" s="437"/>
      <c r="Y154" s="437"/>
      <c r="Z154" s="438"/>
      <c r="AA154" s="439"/>
      <c r="AB154" s="440" t="str">
        <f t="shared" si="58"/>
        <v/>
      </c>
      <c r="AC154" s="441" t="str">
        <f t="shared" si="58"/>
        <v/>
      </c>
      <c r="AD154" s="440" t="str">
        <f t="shared" si="58"/>
        <v/>
      </c>
      <c r="AE154" s="440" t="str">
        <f t="shared" si="58"/>
        <v/>
      </c>
      <c r="AF154" s="440" t="str">
        <f t="shared" si="58"/>
        <v/>
      </c>
      <c r="AG154" s="440" t="str">
        <f t="shared" si="58"/>
        <v/>
      </c>
      <c r="AH154" s="441" t="str">
        <f t="shared" si="58"/>
        <v/>
      </c>
      <c r="AI154" s="442" t="str">
        <f t="shared" si="51"/>
        <v/>
      </c>
      <c r="AJ154" s="436"/>
      <c r="AK154" s="437"/>
      <c r="AL154" s="437"/>
      <c r="AM154" s="437"/>
      <c r="AN154" s="437"/>
      <c r="AO154" s="437"/>
      <c r="AP154" s="437"/>
      <c r="AQ154" s="437"/>
      <c r="AR154" s="437"/>
      <c r="AS154" s="438"/>
      <c r="AT154" s="439"/>
      <c r="AU154" s="440" t="str">
        <f t="shared" si="59"/>
        <v/>
      </c>
      <c r="AV154" s="440" t="str">
        <f t="shared" si="59"/>
        <v/>
      </c>
      <c r="AW154" s="440" t="str">
        <f t="shared" si="59"/>
        <v/>
      </c>
      <c r="AX154" s="441" t="str">
        <f t="shared" si="59"/>
        <v/>
      </c>
      <c r="AY154" s="442" t="str">
        <f t="shared" si="52"/>
        <v/>
      </c>
      <c r="AZ154" s="20"/>
      <c r="BA154" s="443" t="str">
        <f t="shared" si="54"/>
        <v/>
      </c>
      <c r="BB154" s="444" t="str">
        <f t="shared" si="55"/>
        <v/>
      </c>
      <c r="BC154" s="445" t="str">
        <f t="shared" si="56"/>
        <v/>
      </c>
    </row>
    <row r="155" spans="1:55">
      <c r="A155" s="362">
        <v>150</v>
      </c>
      <c r="B155" s="21">
        <f>IF(情報!$C151="","",情報!$C151)</f>
        <v>414</v>
      </c>
      <c r="C155" s="377" t="str">
        <f t="shared" si="49"/>
        <v/>
      </c>
      <c r="D155" s="436"/>
      <c r="E155" s="437"/>
      <c r="F155" s="437"/>
      <c r="G155" s="437"/>
      <c r="H155" s="437"/>
      <c r="I155" s="437"/>
      <c r="J155" s="438"/>
      <c r="K155" s="439"/>
      <c r="L155" s="440" t="str">
        <f t="shared" si="57"/>
        <v/>
      </c>
      <c r="M155" s="441" t="str">
        <f t="shared" si="57"/>
        <v/>
      </c>
      <c r="N155" s="440" t="str">
        <f t="shared" si="57"/>
        <v/>
      </c>
      <c r="O155" s="440" t="str">
        <f t="shared" si="57"/>
        <v/>
      </c>
      <c r="P155" s="440" t="str">
        <f t="shared" si="57"/>
        <v/>
      </c>
      <c r="Q155" s="440" t="str">
        <f t="shared" si="57"/>
        <v/>
      </c>
      <c r="R155" s="441" t="str">
        <f t="shared" si="57"/>
        <v/>
      </c>
      <c r="S155" s="442" t="str">
        <f t="shared" si="50"/>
        <v/>
      </c>
      <c r="T155" s="436"/>
      <c r="U155" s="437"/>
      <c r="V155" s="437"/>
      <c r="W155" s="437"/>
      <c r="X155" s="437"/>
      <c r="Y155" s="437"/>
      <c r="Z155" s="438"/>
      <c r="AA155" s="439"/>
      <c r="AB155" s="440" t="str">
        <f t="shared" si="58"/>
        <v/>
      </c>
      <c r="AC155" s="441" t="str">
        <f t="shared" si="58"/>
        <v/>
      </c>
      <c r="AD155" s="440" t="str">
        <f t="shared" si="58"/>
        <v/>
      </c>
      <c r="AE155" s="440" t="str">
        <f t="shared" si="58"/>
        <v/>
      </c>
      <c r="AF155" s="440" t="str">
        <f t="shared" si="58"/>
        <v/>
      </c>
      <c r="AG155" s="440" t="str">
        <f t="shared" si="58"/>
        <v/>
      </c>
      <c r="AH155" s="441" t="str">
        <f t="shared" si="58"/>
        <v/>
      </c>
      <c r="AI155" s="442" t="str">
        <f t="shared" si="51"/>
        <v/>
      </c>
      <c r="AJ155" s="436"/>
      <c r="AK155" s="437"/>
      <c r="AL155" s="437"/>
      <c r="AM155" s="437"/>
      <c r="AN155" s="437"/>
      <c r="AO155" s="437"/>
      <c r="AP155" s="437"/>
      <c r="AQ155" s="437"/>
      <c r="AR155" s="437"/>
      <c r="AS155" s="438"/>
      <c r="AT155" s="439"/>
      <c r="AU155" s="440" t="str">
        <f t="shared" si="59"/>
        <v/>
      </c>
      <c r="AV155" s="440" t="str">
        <f t="shared" si="59"/>
        <v/>
      </c>
      <c r="AW155" s="440" t="str">
        <f t="shared" si="59"/>
        <v/>
      </c>
      <c r="AX155" s="441" t="str">
        <f t="shared" si="59"/>
        <v/>
      </c>
      <c r="AY155" s="442" t="str">
        <f t="shared" si="52"/>
        <v/>
      </c>
      <c r="AZ155" s="20"/>
      <c r="BA155" s="443" t="str">
        <f t="shared" si="54"/>
        <v/>
      </c>
      <c r="BB155" s="444" t="str">
        <f t="shared" si="55"/>
        <v/>
      </c>
      <c r="BC155" s="445" t="str">
        <f t="shared" si="56"/>
        <v/>
      </c>
    </row>
    <row r="156" spans="1:55">
      <c r="A156" s="362">
        <v>151</v>
      </c>
      <c r="B156" s="27">
        <f>IF(情報!$C152="","",情報!$C152)</f>
        <v>415</v>
      </c>
      <c r="C156" s="383" t="str">
        <f t="shared" si="49"/>
        <v/>
      </c>
      <c r="D156" s="448"/>
      <c r="E156" s="449"/>
      <c r="F156" s="449"/>
      <c r="G156" s="449"/>
      <c r="H156" s="449"/>
      <c r="I156" s="449"/>
      <c r="J156" s="450"/>
      <c r="K156" s="451"/>
      <c r="L156" s="452" t="str">
        <f t="shared" ref="L156:R165" si="60">IF(ISERROR(INDEX(テ全,$A156,L$2)),"",INDEX(テ全,$A156,L$2))</f>
        <v/>
      </c>
      <c r="M156" s="453" t="str">
        <f t="shared" si="60"/>
        <v/>
      </c>
      <c r="N156" s="452" t="str">
        <f t="shared" si="60"/>
        <v/>
      </c>
      <c r="O156" s="452" t="str">
        <f t="shared" si="60"/>
        <v/>
      </c>
      <c r="P156" s="452" t="str">
        <f t="shared" si="60"/>
        <v/>
      </c>
      <c r="Q156" s="452" t="str">
        <f t="shared" si="60"/>
        <v/>
      </c>
      <c r="R156" s="453" t="str">
        <f t="shared" si="60"/>
        <v/>
      </c>
      <c r="S156" s="454" t="str">
        <f t="shared" si="50"/>
        <v/>
      </c>
      <c r="T156" s="448"/>
      <c r="U156" s="449"/>
      <c r="V156" s="449"/>
      <c r="W156" s="449"/>
      <c r="X156" s="449"/>
      <c r="Y156" s="449"/>
      <c r="Z156" s="450"/>
      <c r="AA156" s="451"/>
      <c r="AB156" s="452" t="str">
        <f t="shared" si="58"/>
        <v/>
      </c>
      <c r="AC156" s="453" t="str">
        <f t="shared" si="58"/>
        <v/>
      </c>
      <c r="AD156" s="452" t="str">
        <f t="shared" si="58"/>
        <v/>
      </c>
      <c r="AE156" s="452" t="str">
        <f t="shared" si="58"/>
        <v/>
      </c>
      <c r="AF156" s="452" t="str">
        <f t="shared" si="58"/>
        <v/>
      </c>
      <c r="AG156" s="452" t="str">
        <f t="shared" si="58"/>
        <v/>
      </c>
      <c r="AH156" s="453" t="str">
        <f t="shared" si="58"/>
        <v/>
      </c>
      <c r="AI156" s="454" t="str">
        <f t="shared" si="51"/>
        <v/>
      </c>
      <c r="AJ156" s="448"/>
      <c r="AK156" s="449"/>
      <c r="AL156" s="449"/>
      <c r="AM156" s="449"/>
      <c r="AN156" s="449"/>
      <c r="AO156" s="449"/>
      <c r="AP156" s="449"/>
      <c r="AQ156" s="449"/>
      <c r="AR156" s="449"/>
      <c r="AS156" s="450"/>
      <c r="AT156" s="451"/>
      <c r="AU156" s="452" t="str">
        <f t="shared" si="59"/>
        <v/>
      </c>
      <c r="AV156" s="452" t="str">
        <f t="shared" si="59"/>
        <v/>
      </c>
      <c r="AW156" s="452" t="str">
        <f t="shared" si="59"/>
        <v/>
      </c>
      <c r="AX156" s="453" t="str">
        <f t="shared" si="59"/>
        <v/>
      </c>
      <c r="AY156" s="454" t="str">
        <f t="shared" si="52"/>
        <v/>
      </c>
      <c r="AZ156" s="20"/>
      <c r="BA156" s="455" t="str">
        <f t="shared" si="54"/>
        <v/>
      </c>
      <c r="BB156" s="456" t="str">
        <f t="shared" si="55"/>
        <v/>
      </c>
      <c r="BC156" s="457" t="str">
        <f t="shared" si="56"/>
        <v/>
      </c>
    </row>
    <row r="157" spans="1:55">
      <c r="A157" s="362">
        <v>152</v>
      </c>
      <c r="B157" s="33">
        <f>IF(情報!$C153="","",情報!$C153)</f>
        <v>416</v>
      </c>
      <c r="C157" s="389" t="str">
        <f t="shared" si="49"/>
        <v/>
      </c>
      <c r="D157" s="460"/>
      <c r="E157" s="461"/>
      <c r="F157" s="461"/>
      <c r="G157" s="461"/>
      <c r="H157" s="461"/>
      <c r="I157" s="461"/>
      <c r="J157" s="462"/>
      <c r="K157" s="463"/>
      <c r="L157" s="464" t="str">
        <f t="shared" si="60"/>
        <v/>
      </c>
      <c r="M157" s="465" t="str">
        <f t="shared" si="60"/>
        <v/>
      </c>
      <c r="N157" s="464" t="str">
        <f t="shared" si="60"/>
        <v/>
      </c>
      <c r="O157" s="464" t="str">
        <f t="shared" si="60"/>
        <v/>
      </c>
      <c r="P157" s="464" t="str">
        <f t="shared" si="60"/>
        <v/>
      </c>
      <c r="Q157" s="464" t="str">
        <f t="shared" si="60"/>
        <v/>
      </c>
      <c r="R157" s="465" t="str">
        <f t="shared" si="60"/>
        <v/>
      </c>
      <c r="S157" s="466" t="str">
        <f t="shared" si="50"/>
        <v/>
      </c>
      <c r="T157" s="460"/>
      <c r="U157" s="461"/>
      <c r="V157" s="461"/>
      <c r="W157" s="461"/>
      <c r="X157" s="461"/>
      <c r="Y157" s="461"/>
      <c r="Z157" s="462"/>
      <c r="AA157" s="463"/>
      <c r="AB157" s="464" t="str">
        <f t="shared" si="58"/>
        <v/>
      </c>
      <c r="AC157" s="465" t="str">
        <f t="shared" si="58"/>
        <v/>
      </c>
      <c r="AD157" s="464" t="str">
        <f t="shared" si="58"/>
        <v/>
      </c>
      <c r="AE157" s="464" t="str">
        <f t="shared" si="58"/>
        <v/>
      </c>
      <c r="AF157" s="464" t="str">
        <f t="shared" si="58"/>
        <v/>
      </c>
      <c r="AG157" s="464" t="str">
        <f t="shared" si="58"/>
        <v/>
      </c>
      <c r="AH157" s="465" t="str">
        <f t="shared" si="58"/>
        <v/>
      </c>
      <c r="AI157" s="466" t="str">
        <f t="shared" si="51"/>
        <v/>
      </c>
      <c r="AJ157" s="460"/>
      <c r="AK157" s="461"/>
      <c r="AL157" s="461"/>
      <c r="AM157" s="461"/>
      <c r="AN157" s="461"/>
      <c r="AO157" s="461"/>
      <c r="AP157" s="461"/>
      <c r="AQ157" s="461"/>
      <c r="AR157" s="461"/>
      <c r="AS157" s="462"/>
      <c r="AT157" s="463"/>
      <c r="AU157" s="464" t="str">
        <f t="shared" si="59"/>
        <v/>
      </c>
      <c r="AV157" s="464" t="str">
        <f t="shared" si="59"/>
        <v/>
      </c>
      <c r="AW157" s="464" t="str">
        <f t="shared" si="59"/>
        <v/>
      </c>
      <c r="AX157" s="465" t="str">
        <f t="shared" si="59"/>
        <v/>
      </c>
      <c r="AY157" s="466" t="str">
        <f t="shared" si="52"/>
        <v/>
      </c>
      <c r="AZ157" s="20"/>
      <c r="BA157" s="467" t="str">
        <f t="shared" si="54"/>
        <v/>
      </c>
      <c r="BB157" s="468" t="str">
        <f t="shared" si="55"/>
        <v/>
      </c>
      <c r="BC157" s="469" t="str">
        <f t="shared" si="56"/>
        <v/>
      </c>
    </row>
    <row r="158" spans="1:55">
      <c r="A158" s="362">
        <v>153</v>
      </c>
      <c r="B158" s="21">
        <f>IF(情報!$C154="","",情報!$C154)</f>
        <v>417</v>
      </c>
      <c r="C158" s="377" t="str">
        <f t="shared" si="49"/>
        <v/>
      </c>
      <c r="D158" s="436"/>
      <c r="E158" s="437"/>
      <c r="F158" s="437"/>
      <c r="G158" s="437"/>
      <c r="H158" s="437"/>
      <c r="I158" s="437"/>
      <c r="J158" s="438"/>
      <c r="K158" s="439"/>
      <c r="L158" s="440" t="str">
        <f t="shared" si="60"/>
        <v/>
      </c>
      <c r="M158" s="441" t="str">
        <f t="shared" si="60"/>
        <v/>
      </c>
      <c r="N158" s="440" t="str">
        <f t="shared" si="60"/>
        <v/>
      </c>
      <c r="O158" s="440" t="str">
        <f t="shared" si="60"/>
        <v/>
      </c>
      <c r="P158" s="440" t="str">
        <f t="shared" si="60"/>
        <v/>
      </c>
      <c r="Q158" s="440" t="str">
        <f t="shared" si="60"/>
        <v/>
      </c>
      <c r="R158" s="441" t="str">
        <f t="shared" si="60"/>
        <v/>
      </c>
      <c r="S158" s="442" t="str">
        <f t="shared" si="50"/>
        <v/>
      </c>
      <c r="T158" s="436"/>
      <c r="U158" s="437"/>
      <c r="V158" s="437"/>
      <c r="W158" s="437"/>
      <c r="X158" s="437"/>
      <c r="Y158" s="437"/>
      <c r="Z158" s="438"/>
      <c r="AA158" s="439"/>
      <c r="AB158" s="440" t="str">
        <f t="shared" si="58"/>
        <v/>
      </c>
      <c r="AC158" s="441" t="str">
        <f t="shared" si="58"/>
        <v/>
      </c>
      <c r="AD158" s="440" t="str">
        <f t="shared" si="58"/>
        <v/>
      </c>
      <c r="AE158" s="440" t="str">
        <f t="shared" si="58"/>
        <v/>
      </c>
      <c r="AF158" s="440" t="str">
        <f t="shared" si="58"/>
        <v/>
      </c>
      <c r="AG158" s="440" t="str">
        <f t="shared" si="58"/>
        <v/>
      </c>
      <c r="AH158" s="441" t="str">
        <f t="shared" si="58"/>
        <v/>
      </c>
      <c r="AI158" s="442" t="str">
        <f t="shared" si="51"/>
        <v/>
      </c>
      <c r="AJ158" s="436"/>
      <c r="AK158" s="437"/>
      <c r="AL158" s="437"/>
      <c r="AM158" s="437"/>
      <c r="AN158" s="437"/>
      <c r="AO158" s="437"/>
      <c r="AP158" s="437"/>
      <c r="AQ158" s="437"/>
      <c r="AR158" s="437"/>
      <c r="AS158" s="438"/>
      <c r="AT158" s="439"/>
      <c r="AU158" s="440" t="str">
        <f t="shared" si="59"/>
        <v/>
      </c>
      <c r="AV158" s="440" t="str">
        <f t="shared" si="59"/>
        <v/>
      </c>
      <c r="AW158" s="440" t="str">
        <f t="shared" si="59"/>
        <v/>
      </c>
      <c r="AX158" s="441" t="str">
        <f t="shared" si="59"/>
        <v/>
      </c>
      <c r="AY158" s="442" t="str">
        <f t="shared" si="52"/>
        <v/>
      </c>
      <c r="AZ158" s="20"/>
      <c r="BA158" s="443" t="str">
        <f t="shared" si="54"/>
        <v/>
      </c>
      <c r="BB158" s="444" t="str">
        <f t="shared" si="55"/>
        <v/>
      </c>
      <c r="BC158" s="445" t="str">
        <f t="shared" si="56"/>
        <v/>
      </c>
    </row>
    <row r="159" spans="1:55">
      <c r="A159" s="362">
        <v>154</v>
      </c>
      <c r="B159" s="21">
        <f>IF(情報!$C155="","",情報!$C155)</f>
        <v>418</v>
      </c>
      <c r="C159" s="377" t="str">
        <f t="shared" si="49"/>
        <v/>
      </c>
      <c r="D159" s="436"/>
      <c r="E159" s="437"/>
      <c r="F159" s="437"/>
      <c r="G159" s="437"/>
      <c r="H159" s="437"/>
      <c r="I159" s="437"/>
      <c r="J159" s="438"/>
      <c r="K159" s="439"/>
      <c r="L159" s="440" t="str">
        <f t="shared" si="60"/>
        <v/>
      </c>
      <c r="M159" s="441" t="str">
        <f t="shared" si="60"/>
        <v/>
      </c>
      <c r="N159" s="440" t="str">
        <f t="shared" si="60"/>
        <v/>
      </c>
      <c r="O159" s="440" t="str">
        <f t="shared" si="60"/>
        <v/>
      </c>
      <c r="P159" s="440" t="str">
        <f t="shared" si="60"/>
        <v/>
      </c>
      <c r="Q159" s="440" t="str">
        <f t="shared" si="60"/>
        <v/>
      </c>
      <c r="R159" s="441" t="str">
        <f t="shared" si="60"/>
        <v/>
      </c>
      <c r="S159" s="442" t="str">
        <f t="shared" si="50"/>
        <v/>
      </c>
      <c r="T159" s="436"/>
      <c r="U159" s="437"/>
      <c r="V159" s="437"/>
      <c r="W159" s="437"/>
      <c r="X159" s="437"/>
      <c r="Y159" s="437"/>
      <c r="Z159" s="438"/>
      <c r="AA159" s="439"/>
      <c r="AB159" s="440" t="str">
        <f t="shared" si="58"/>
        <v/>
      </c>
      <c r="AC159" s="441" t="str">
        <f t="shared" si="58"/>
        <v/>
      </c>
      <c r="AD159" s="440" t="str">
        <f t="shared" si="58"/>
        <v/>
      </c>
      <c r="AE159" s="440" t="str">
        <f t="shared" si="58"/>
        <v/>
      </c>
      <c r="AF159" s="440" t="str">
        <f t="shared" si="58"/>
        <v/>
      </c>
      <c r="AG159" s="440" t="str">
        <f t="shared" si="58"/>
        <v/>
      </c>
      <c r="AH159" s="441" t="str">
        <f t="shared" si="58"/>
        <v/>
      </c>
      <c r="AI159" s="442" t="str">
        <f t="shared" si="51"/>
        <v/>
      </c>
      <c r="AJ159" s="436"/>
      <c r="AK159" s="437"/>
      <c r="AL159" s="437"/>
      <c r="AM159" s="437"/>
      <c r="AN159" s="437"/>
      <c r="AO159" s="437"/>
      <c r="AP159" s="437"/>
      <c r="AQ159" s="437"/>
      <c r="AR159" s="437"/>
      <c r="AS159" s="438"/>
      <c r="AT159" s="439"/>
      <c r="AU159" s="440" t="str">
        <f t="shared" si="59"/>
        <v/>
      </c>
      <c r="AV159" s="440" t="str">
        <f t="shared" si="59"/>
        <v/>
      </c>
      <c r="AW159" s="440" t="str">
        <f t="shared" si="59"/>
        <v/>
      </c>
      <c r="AX159" s="441" t="str">
        <f t="shared" si="59"/>
        <v/>
      </c>
      <c r="AY159" s="442" t="str">
        <f t="shared" si="52"/>
        <v/>
      </c>
      <c r="AZ159" s="20"/>
      <c r="BA159" s="443" t="str">
        <f t="shared" si="54"/>
        <v/>
      </c>
      <c r="BB159" s="444" t="str">
        <f t="shared" si="55"/>
        <v/>
      </c>
      <c r="BC159" s="445" t="str">
        <f t="shared" si="56"/>
        <v/>
      </c>
    </row>
    <row r="160" spans="1:55">
      <c r="A160" s="362">
        <v>155</v>
      </c>
      <c r="B160" s="21">
        <f>IF(情報!$C156="","",情報!$C156)</f>
        <v>419</v>
      </c>
      <c r="C160" s="377" t="str">
        <f t="shared" si="49"/>
        <v/>
      </c>
      <c r="D160" s="436"/>
      <c r="E160" s="437"/>
      <c r="F160" s="437"/>
      <c r="G160" s="437"/>
      <c r="H160" s="437"/>
      <c r="I160" s="437"/>
      <c r="J160" s="438"/>
      <c r="K160" s="439"/>
      <c r="L160" s="440" t="str">
        <f t="shared" si="60"/>
        <v/>
      </c>
      <c r="M160" s="441" t="str">
        <f t="shared" si="60"/>
        <v/>
      </c>
      <c r="N160" s="440" t="str">
        <f t="shared" si="60"/>
        <v/>
      </c>
      <c r="O160" s="440" t="str">
        <f t="shared" si="60"/>
        <v/>
      </c>
      <c r="P160" s="440" t="str">
        <f t="shared" si="60"/>
        <v/>
      </c>
      <c r="Q160" s="440" t="str">
        <f t="shared" si="60"/>
        <v/>
      </c>
      <c r="R160" s="441" t="str">
        <f t="shared" si="60"/>
        <v/>
      </c>
      <c r="S160" s="442" t="str">
        <f t="shared" si="50"/>
        <v/>
      </c>
      <c r="T160" s="436"/>
      <c r="U160" s="437"/>
      <c r="V160" s="437"/>
      <c r="W160" s="437"/>
      <c r="X160" s="437"/>
      <c r="Y160" s="437"/>
      <c r="Z160" s="438"/>
      <c r="AA160" s="439"/>
      <c r="AB160" s="440" t="str">
        <f t="shared" si="58"/>
        <v/>
      </c>
      <c r="AC160" s="441" t="str">
        <f t="shared" si="58"/>
        <v/>
      </c>
      <c r="AD160" s="440" t="str">
        <f t="shared" si="58"/>
        <v/>
      </c>
      <c r="AE160" s="440" t="str">
        <f t="shared" si="58"/>
        <v/>
      </c>
      <c r="AF160" s="440" t="str">
        <f t="shared" si="58"/>
        <v/>
      </c>
      <c r="AG160" s="440" t="str">
        <f t="shared" si="58"/>
        <v/>
      </c>
      <c r="AH160" s="441" t="str">
        <f t="shared" si="58"/>
        <v/>
      </c>
      <c r="AI160" s="442" t="str">
        <f t="shared" si="51"/>
        <v/>
      </c>
      <c r="AJ160" s="436"/>
      <c r="AK160" s="437"/>
      <c r="AL160" s="437"/>
      <c r="AM160" s="437"/>
      <c r="AN160" s="437"/>
      <c r="AO160" s="437"/>
      <c r="AP160" s="437"/>
      <c r="AQ160" s="437"/>
      <c r="AR160" s="437"/>
      <c r="AS160" s="438"/>
      <c r="AT160" s="439"/>
      <c r="AU160" s="440" t="str">
        <f t="shared" si="59"/>
        <v/>
      </c>
      <c r="AV160" s="440" t="str">
        <f t="shared" si="59"/>
        <v/>
      </c>
      <c r="AW160" s="440" t="str">
        <f t="shared" si="59"/>
        <v/>
      </c>
      <c r="AX160" s="441" t="str">
        <f t="shared" si="59"/>
        <v/>
      </c>
      <c r="AY160" s="442" t="str">
        <f t="shared" si="52"/>
        <v/>
      </c>
      <c r="AZ160" s="20"/>
      <c r="BA160" s="443" t="str">
        <f t="shared" si="54"/>
        <v/>
      </c>
      <c r="BB160" s="444" t="str">
        <f t="shared" si="55"/>
        <v/>
      </c>
      <c r="BC160" s="445" t="str">
        <f t="shared" si="56"/>
        <v/>
      </c>
    </row>
    <row r="161" spans="1:55">
      <c r="A161" s="362">
        <v>156</v>
      </c>
      <c r="B161" s="27">
        <f>IF(情報!$C157="","",情報!$C157)</f>
        <v>420</v>
      </c>
      <c r="C161" s="383" t="str">
        <f t="shared" si="49"/>
        <v/>
      </c>
      <c r="D161" s="448"/>
      <c r="E161" s="449"/>
      <c r="F161" s="449"/>
      <c r="G161" s="449"/>
      <c r="H161" s="449"/>
      <c r="I161" s="449"/>
      <c r="J161" s="450"/>
      <c r="K161" s="451"/>
      <c r="L161" s="452" t="str">
        <f t="shared" si="60"/>
        <v/>
      </c>
      <c r="M161" s="453" t="str">
        <f t="shared" si="60"/>
        <v/>
      </c>
      <c r="N161" s="452" t="str">
        <f t="shared" si="60"/>
        <v/>
      </c>
      <c r="O161" s="452" t="str">
        <f t="shared" si="60"/>
        <v/>
      </c>
      <c r="P161" s="452" t="str">
        <f t="shared" si="60"/>
        <v/>
      </c>
      <c r="Q161" s="452" t="str">
        <f t="shared" si="60"/>
        <v/>
      </c>
      <c r="R161" s="453" t="str">
        <f t="shared" si="60"/>
        <v/>
      </c>
      <c r="S161" s="454" t="str">
        <f t="shared" si="50"/>
        <v/>
      </c>
      <c r="T161" s="448"/>
      <c r="U161" s="449"/>
      <c r="V161" s="449"/>
      <c r="W161" s="449"/>
      <c r="X161" s="449"/>
      <c r="Y161" s="449"/>
      <c r="Z161" s="450"/>
      <c r="AA161" s="451"/>
      <c r="AB161" s="452" t="str">
        <f t="shared" si="58"/>
        <v/>
      </c>
      <c r="AC161" s="453" t="str">
        <f t="shared" si="58"/>
        <v/>
      </c>
      <c r="AD161" s="452" t="str">
        <f t="shared" si="58"/>
        <v/>
      </c>
      <c r="AE161" s="452" t="str">
        <f t="shared" si="58"/>
        <v/>
      </c>
      <c r="AF161" s="452" t="str">
        <f t="shared" si="58"/>
        <v/>
      </c>
      <c r="AG161" s="452" t="str">
        <f t="shared" si="58"/>
        <v/>
      </c>
      <c r="AH161" s="453" t="str">
        <f t="shared" si="58"/>
        <v/>
      </c>
      <c r="AI161" s="454" t="str">
        <f t="shared" si="51"/>
        <v/>
      </c>
      <c r="AJ161" s="448"/>
      <c r="AK161" s="449"/>
      <c r="AL161" s="449"/>
      <c r="AM161" s="449"/>
      <c r="AN161" s="449"/>
      <c r="AO161" s="449"/>
      <c r="AP161" s="449"/>
      <c r="AQ161" s="449"/>
      <c r="AR161" s="449"/>
      <c r="AS161" s="450"/>
      <c r="AT161" s="451"/>
      <c r="AU161" s="452" t="str">
        <f t="shared" si="59"/>
        <v/>
      </c>
      <c r="AV161" s="452" t="str">
        <f t="shared" si="59"/>
        <v/>
      </c>
      <c r="AW161" s="452" t="str">
        <f t="shared" si="59"/>
        <v/>
      </c>
      <c r="AX161" s="453" t="str">
        <f t="shared" si="59"/>
        <v/>
      </c>
      <c r="AY161" s="454" t="str">
        <f t="shared" si="52"/>
        <v/>
      </c>
      <c r="AZ161" s="20"/>
      <c r="BA161" s="455" t="str">
        <f t="shared" si="54"/>
        <v/>
      </c>
      <c r="BB161" s="456" t="str">
        <f t="shared" si="55"/>
        <v/>
      </c>
      <c r="BC161" s="457" t="str">
        <f t="shared" si="56"/>
        <v/>
      </c>
    </row>
    <row r="162" spans="1:55">
      <c r="A162" s="362">
        <v>157</v>
      </c>
      <c r="B162" s="33">
        <f>IF(情報!$C158="","",情報!$C158)</f>
        <v>421</v>
      </c>
      <c r="C162" s="389" t="str">
        <f t="shared" si="49"/>
        <v/>
      </c>
      <c r="D162" s="460"/>
      <c r="E162" s="461"/>
      <c r="F162" s="461"/>
      <c r="G162" s="461"/>
      <c r="H162" s="461"/>
      <c r="I162" s="461"/>
      <c r="J162" s="462"/>
      <c r="K162" s="463"/>
      <c r="L162" s="464" t="str">
        <f t="shared" si="60"/>
        <v/>
      </c>
      <c r="M162" s="465" t="str">
        <f t="shared" si="60"/>
        <v/>
      </c>
      <c r="N162" s="464" t="str">
        <f t="shared" si="60"/>
        <v/>
      </c>
      <c r="O162" s="464" t="str">
        <f t="shared" si="60"/>
        <v/>
      </c>
      <c r="P162" s="464" t="str">
        <f t="shared" si="60"/>
        <v/>
      </c>
      <c r="Q162" s="464" t="str">
        <f t="shared" si="60"/>
        <v/>
      </c>
      <c r="R162" s="465" t="str">
        <f t="shared" si="60"/>
        <v/>
      </c>
      <c r="S162" s="466" t="str">
        <f t="shared" si="50"/>
        <v/>
      </c>
      <c r="T162" s="460"/>
      <c r="U162" s="461"/>
      <c r="V162" s="461"/>
      <c r="W162" s="461"/>
      <c r="X162" s="461"/>
      <c r="Y162" s="461"/>
      <c r="Z162" s="462"/>
      <c r="AA162" s="463"/>
      <c r="AB162" s="464" t="str">
        <f t="shared" si="58"/>
        <v/>
      </c>
      <c r="AC162" s="465" t="str">
        <f t="shared" si="58"/>
        <v/>
      </c>
      <c r="AD162" s="464" t="str">
        <f t="shared" si="58"/>
        <v/>
      </c>
      <c r="AE162" s="464" t="str">
        <f t="shared" si="58"/>
        <v/>
      </c>
      <c r="AF162" s="464" t="str">
        <f t="shared" si="58"/>
        <v/>
      </c>
      <c r="AG162" s="464" t="str">
        <f t="shared" si="58"/>
        <v/>
      </c>
      <c r="AH162" s="465" t="str">
        <f t="shared" si="58"/>
        <v/>
      </c>
      <c r="AI162" s="466" t="str">
        <f t="shared" si="51"/>
        <v/>
      </c>
      <c r="AJ162" s="460"/>
      <c r="AK162" s="461"/>
      <c r="AL162" s="461"/>
      <c r="AM162" s="461"/>
      <c r="AN162" s="461"/>
      <c r="AO162" s="461"/>
      <c r="AP162" s="461"/>
      <c r="AQ162" s="461"/>
      <c r="AR162" s="461"/>
      <c r="AS162" s="462"/>
      <c r="AT162" s="463"/>
      <c r="AU162" s="464" t="str">
        <f t="shared" si="59"/>
        <v/>
      </c>
      <c r="AV162" s="464" t="str">
        <f t="shared" si="59"/>
        <v/>
      </c>
      <c r="AW162" s="464" t="str">
        <f t="shared" si="59"/>
        <v/>
      </c>
      <c r="AX162" s="465" t="str">
        <f t="shared" si="59"/>
        <v/>
      </c>
      <c r="AY162" s="466" t="str">
        <f t="shared" si="52"/>
        <v/>
      </c>
      <c r="AZ162" s="20"/>
      <c r="BA162" s="467" t="str">
        <f t="shared" si="54"/>
        <v/>
      </c>
      <c r="BB162" s="468" t="str">
        <f t="shared" si="55"/>
        <v/>
      </c>
      <c r="BC162" s="469" t="str">
        <f t="shared" si="56"/>
        <v/>
      </c>
    </row>
    <row r="163" spans="1:55">
      <c r="A163" s="362">
        <v>158</v>
      </c>
      <c r="B163" s="21">
        <f>IF(情報!$C159="","",情報!$C159)</f>
        <v>422</v>
      </c>
      <c r="C163" s="377" t="str">
        <f t="shared" si="49"/>
        <v/>
      </c>
      <c r="D163" s="436"/>
      <c r="E163" s="437"/>
      <c r="F163" s="437"/>
      <c r="G163" s="437"/>
      <c r="H163" s="437"/>
      <c r="I163" s="437"/>
      <c r="J163" s="438"/>
      <c r="K163" s="439"/>
      <c r="L163" s="440" t="str">
        <f t="shared" si="60"/>
        <v/>
      </c>
      <c r="M163" s="441" t="str">
        <f t="shared" si="60"/>
        <v/>
      </c>
      <c r="N163" s="440" t="str">
        <f t="shared" si="60"/>
        <v/>
      </c>
      <c r="O163" s="440" t="str">
        <f t="shared" si="60"/>
        <v/>
      </c>
      <c r="P163" s="440" t="str">
        <f t="shared" si="60"/>
        <v/>
      </c>
      <c r="Q163" s="440" t="str">
        <f t="shared" si="60"/>
        <v/>
      </c>
      <c r="R163" s="441" t="str">
        <f t="shared" si="60"/>
        <v/>
      </c>
      <c r="S163" s="442" t="str">
        <f t="shared" si="50"/>
        <v/>
      </c>
      <c r="T163" s="436"/>
      <c r="U163" s="437"/>
      <c r="V163" s="437"/>
      <c r="W163" s="437"/>
      <c r="X163" s="437"/>
      <c r="Y163" s="437"/>
      <c r="Z163" s="438"/>
      <c r="AA163" s="439"/>
      <c r="AB163" s="440" t="str">
        <f t="shared" si="58"/>
        <v/>
      </c>
      <c r="AC163" s="441" t="str">
        <f t="shared" si="58"/>
        <v/>
      </c>
      <c r="AD163" s="440" t="str">
        <f t="shared" si="58"/>
        <v/>
      </c>
      <c r="AE163" s="440" t="str">
        <f t="shared" si="58"/>
        <v/>
      </c>
      <c r="AF163" s="440" t="str">
        <f t="shared" si="58"/>
        <v/>
      </c>
      <c r="AG163" s="440" t="str">
        <f t="shared" si="58"/>
        <v/>
      </c>
      <c r="AH163" s="441" t="str">
        <f t="shared" si="58"/>
        <v/>
      </c>
      <c r="AI163" s="442" t="str">
        <f t="shared" si="51"/>
        <v/>
      </c>
      <c r="AJ163" s="436"/>
      <c r="AK163" s="437"/>
      <c r="AL163" s="437"/>
      <c r="AM163" s="437"/>
      <c r="AN163" s="437"/>
      <c r="AO163" s="437"/>
      <c r="AP163" s="437"/>
      <c r="AQ163" s="437"/>
      <c r="AR163" s="437"/>
      <c r="AS163" s="438"/>
      <c r="AT163" s="439"/>
      <c r="AU163" s="440" t="str">
        <f t="shared" si="59"/>
        <v/>
      </c>
      <c r="AV163" s="440" t="str">
        <f t="shared" si="59"/>
        <v/>
      </c>
      <c r="AW163" s="440" t="str">
        <f t="shared" si="59"/>
        <v/>
      </c>
      <c r="AX163" s="441" t="str">
        <f t="shared" si="59"/>
        <v/>
      </c>
      <c r="AY163" s="442" t="str">
        <f t="shared" si="52"/>
        <v/>
      </c>
      <c r="AZ163" s="20"/>
      <c r="BA163" s="443" t="str">
        <f t="shared" si="54"/>
        <v/>
      </c>
      <c r="BB163" s="444" t="str">
        <f t="shared" si="55"/>
        <v/>
      </c>
      <c r="BC163" s="445" t="str">
        <f t="shared" si="56"/>
        <v/>
      </c>
    </row>
    <row r="164" spans="1:55">
      <c r="A164" s="362">
        <v>159</v>
      </c>
      <c r="B164" s="21">
        <f>IF(情報!$C160="","",情報!$C160)</f>
        <v>423</v>
      </c>
      <c r="C164" s="377" t="str">
        <f t="shared" si="49"/>
        <v/>
      </c>
      <c r="D164" s="436"/>
      <c r="E164" s="437"/>
      <c r="F164" s="437"/>
      <c r="G164" s="437"/>
      <c r="H164" s="437"/>
      <c r="I164" s="437"/>
      <c r="J164" s="438"/>
      <c r="K164" s="439"/>
      <c r="L164" s="440" t="str">
        <f t="shared" si="60"/>
        <v/>
      </c>
      <c r="M164" s="441" t="str">
        <f t="shared" si="60"/>
        <v/>
      </c>
      <c r="N164" s="440" t="str">
        <f t="shared" si="60"/>
        <v/>
      </c>
      <c r="O164" s="440" t="str">
        <f t="shared" si="60"/>
        <v/>
      </c>
      <c r="P164" s="440" t="str">
        <f t="shared" si="60"/>
        <v/>
      </c>
      <c r="Q164" s="440" t="str">
        <f t="shared" si="60"/>
        <v/>
      </c>
      <c r="R164" s="441" t="str">
        <f t="shared" si="60"/>
        <v/>
      </c>
      <c r="S164" s="442" t="str">
        <f t="shared" si="50"/>
        <v/>
      </c>
      <c r="T164" s="436"/>
      <c r="U164" s="437"/>
      <c r="V164" s="437"/>
      <c r="W164" s="437"/>
      <c r="X164" s="437"/>
      <c r="Y164" s="437"/>
      <c r="Z164" s="438"/>
      <c r="AA164" s="439"/>
      <c r="AB164" s="440" t="str">
        <f t="shared" si="58"/>
        <v/>
      </c>
      <c r="AC164" s="441" t="str">
        <f t="shared" si="58"/>
        <v/>
      </c>
      <c r="AD164" s="440" t="str">
        <f t="shared" si="58"/>
        <v/>
      </c>
      <c r="AE164" s="440" t="str">
        <f t="shared" si="58"/>
        <v/>
      </c>
      <c r="AF164" s="440" t="str">
        <f t="shared" si="58"/>
        <v/>
      </c>
      <c r="AG164" s="440" t="str">
        <f t="shared" si="58"/>
        <v/>
      </c>
      <c r="AH164" s="441" t="str">
        <f t="shared" si="58"/>
        <v/>
      </c>
      <c r="AI164" s="442" t="str">
        <f t="shared" si="51"/>
        <v/>
      </c>
      <c r="AJ164" s="436"/>
      <c r="AK164" s="437"/>
      <c r="AL164" s="437"/>
      <c r="AM164" s="437"/>
      <c r="AN164" s="437"/>
      <c r="AO164" s="437"/>
      <c r="AP164" s="437"/>
      <c r="AQ164" s="437"/>
      <c r="AR164" s="437"/>
      <c r="AS164" s="438"/>
      <c r="AT164" s="439"/>
      <c r="AU164" s="440" t="str">
        <f t="shared" si="59"/>
        <v/>
      </c>
      <c r="AV164" s="440" t="str">
        <f t="shared" si="59"/>
        <v/>
      </c>
      <c r="AW164" s="440" t="str">
        <f t="shared" si="59"/>
        <v/>
      </c>
      <c r="AX164" s="441" t="str">
        <f t="shared" si="59"/>
        <v/>
      </c>
      <c r="AY164" s="442" t="str">
        <f t="shared" si="52"/>
        <v/>
      </c>
      <c r="AZ164" s="20"/>
      <c r="BA164" s="443" t="str">
        <f t="shared" si="54"/>
        <v/>
      </c>
      <c r="BB164" s="444" t="str">
        <f t="shared" si="55"/>
        <v/>
      </c>
      <c r="BC164" s="445" t="str">
        <f t="shared" si="56"/>
        <v/>
      </c>
    </row>
    <row r="165" spans="1:55">
      <c r="A165" s="362">
        <v>160</v>
      </c>
      <c r="B165" s="21">
        <f>IF(情報!$C161="","",情報!$C161)</f>
        <v>424</v>
      </c>
      <c r="C165" s="377" t="str">
        <f t="shared" si="49"/>
        <v/>
      </c>
      <c r="D165" s="436"/>
      <c r="E165" s="437"/>
      <c r="F165" s="437"/>
      <c r="G165" s="437"/>
      <c r="H165" s="437"/>
      <c r="I165" s="437"/>
      <c r="J165" s="438"/>
      <c r="K165" s="439"/>
      <c r="L165" s="440" t="str">
        <f t="shared" si="60"/>
        <v/>
      </c>
      <c r="M165" s="441" t="str">
        <f t="shared" si="60"/>
        <v/>
      </c>
      <c r="N165" s="440" t="str">
        <f t="shared" si="60"/>
        <v/>
      </c>
      <c r="O165" s="440" t="str">
        <f t="shared" si="60"/>
        <v/>
      </c>
      <c r="P165" s="440" t="str">
        <f t="shared" si="60"/>
        <v/>
      </c>
      <c r="Q165" s="440" t="str">
        <f t="shared" si="60"/>
        <v/>
      </c>
      <c r="R165" s="441" t="str">
        <f t="shared" si="60"/>
        <v/>
      </c>
      <c r="S165" s="442" t="str">
        <f t="shared" si="50"/>
        <v/>
      </c>
      <c r="T165" s="436"/>
      <c r="U165" s="437"/>
      <c r="V165" s="437"/>
      <c r="W165" s="437"/>
      <c r="X165" s="437"/>
      <c r="Y165" s="437"/>
      <c r="Z165" s="438"/>
      <c r="AA165" s="439"/>
      <c r="AB165" s="440" t="str">
        <f t="shared" si="58"/>
        <v/>
      </c>
      <c r="AC165" s="441" t="str">
        <f t="shared" si="58"/>
        <v/>
      </c>
      <c r="AD165" s="440" t="str">
        <f t="shared" si="58"/>
        <v/>
      </c>
      <c r="AE165" s="440" t="str">
        <f t="shared" si="58"/>
        <v/>
      </c>
      <c r="AF165" s="440" t="str">
        <f t="shared" si="58"/>
        <v/>
      </c>
      <c r="AG165" s="440" t="str">
        <f t="shared" si="58"/>
        <v/>
      </c>
      <c r="AH165" s="441" t="str">
        <f t="shared" si="58"/>
        <v/>
      </c>
      <c r="AI165" s="442" t="str">
        <f t="shared" si="51"/>
        <v/>
      </c>
      <c r="AJ165" s="436"/>
      <c r="AK165" s="437"/>
      <c r="AL165" s="437"/>
      <c r="AM165" s="437"/>
      <c r="AN165" s="437"/>
      <c r="AO165" s="437"/>
      <c r="AP165" s="437"/>
      <c r="AQ165" s="437"/>
      <c r="AR165" s="437"/>
      <c r="AS165" s="438"/>
      <c r="AT165" s="439"/>
      <c r="AU165" s="440" t="str">
        <f t="shared" si="59"/>
        <v/>
      </c>
      <c r="AV165" s="440" t="str">
        <f t="shared" si="59"/>
        <v/>
      </c>
      <c r="AW165" s="440" t="str">
        <f t="shared" si="59"/>
        <v/>
      </c>
      <c r="AX165" s="441" t="str">
        <f t="shared" si="59"/>
        <v/>
      </c>
      <c r="AY165" s="442" t="str">
        <f t="shared" si="52"/>
        <v/>
      </c>
      <c r="AZ165" s="20"/>
      <c r="BA165" s="443" t="str">
        <f t="shared" si="54"/>
        <v/>
      </c>
      <c r="BB165" s="444" t="str">
        <f t="shared" si="55"/>
        <v/>
      </c>
      <c r="BC165" s="445" t="str">
        <f t="shared" si="56"/>
        <v/>
      </c>
    </row>
    <row r="166" spans="1:55">
      <c r="A166" s="362">
        <v>161</v>
      </c>
      <c r="B166" s="27">
        <f>IF(情報!$C162="","",情報!$C162)</f>
        <v>425</v>
      </c>
      <c r="C166" s="383" t="str">
        <f t="shared" si="49"/>
        <v/>
      </c>
      <c r="D166" s="448"/>
      <c r="E166" s="449"/>
      <c r="F166" s="449"/>
      <c r="G166" s="449"/>
      <c r="H166" s="449"/>
      <c r="I166" s="449"/>
      <c r="J166" s="450"/>
      <c r="K166" s="451"/>
      <c r="L166" s="452" t="str">
        <f t="shared" ref="L166:R175" si="61">IF(ISERROR(INDEX(テ全,$A166,L$2)),"",INDEX(テ全,$A166,L$2))</f>
        <v/>
      </c>
      <c r="M166" s="453" t="str">
        <f t="shared" si="61"/>
        <v/>
      </c>
      <c r="N166" s="452" t="str">
        <f t="shared" si="61"/>
        <v/>
      </c>
      <c r="O166" s="452" t="str">
        <f t="shared" si="61"/>
        <v/>
      </c>
      <c r="P166" s="452" t="str">
        <f t="shared" si="61"/>
        <v/>
      </c>
      <c r="Q166" s="452" t="str">
        <f t="shared" si="61"/>
        <v/>
      </c>
      <c r="R166" s="453" t="str">
        <f t="shared" si="61"/>
        <v/>
      </c>
      <c r="S166" s="454" t="str">
        <f t="shared" si="50"/>
        <v/>
      </c>
      <c r="T166" s="448"/>
      <c r="U166" s="449"/>
      <c r="V166" s="449"/>
      <c r="W166" s="449"/>
      <c r="X166" s="449"/>
      <c r="Y166" s="449"/>
      <c r="Z166" s="450"/>
      <c r="AA166" s="451"/>
      <c r="AB166" s="452" t="str">
        <f t="shared" ref="AB166:AH181" si="62">IF(ISERROR(INDEX(テ全,$A166,AB$2)),"",INDEX(テ全,$A166,AB$2))</f>
        <v/>
      </c>
      <c r="AC166" s="453" t="str">
        <f t="shared" si="62"/>
        <v/>
      </c>
      <c r="AD166" s="452" t="str">
        <f t="shared" si="62"/>
        <v/>
      </c>
      <c r="AE166" s="452" t="str">
        <f t="shared" si="62"/>
        <v/>
      </c>
      <c r="AF166" s="452" t="str">
        <f t="shared" si="62"/>
        <v/>
      </c>
      <c r="AG166" s="452" t="str">
        <f t="shared" si="62"/>
        <v/>
      </c>
      <c r="AH166" s="453" t="str">
        <f t="shared" si="62"/>
        <v/>
      </c>
      <c r="AI166" s="454" t="str">
        <f t="shared" si="51"/>
        <v/>
      </c>
      <c r="AJ166" s="448"/>
      <c r="AK166" s="449"/>
      <c r="AL166" s="449"/>
      <c r="AM166" s="449"/>
      <c r="AN166" s="449"/>
      <c r="AO166" s="449"/>
      <c r="AP166" s="449"/>
      <c r="AQ166" s="449"/>
      <c r="AR166" s="449"/>
      <c r="AS166" s="450"/>
      <c r="AT166" s="451"/>
      <c r="AU166" s="452" t="str">
        <f t="shared" ref="AU166:AX181" si="63">IF(ISERROR(INDEX(テ全,$A166,AU$2)),"",INDEX(テ全,$A166,AU$2))</f>
        <v/>
      </c>
      <c r="AV166" s="452" t="str">
        <f t="shared" si="63"/>
        <v/>
      </c>
      <c r="AW166" s="452" t="str">
        <f t="shared" si="63"/>
        <v/>
      </c>
      <c r="AX166" s="453" t="str">
        <f t="shared" si="63"/>
        <v/>
      </c>
      <c r="AY166" s="454" t="str">
        <f t="shared" si="52"/>
        <v/>
      </c>
      <c r="AZ166" s="20"/>
      <c r="BA166" s="455" t="str">
        <f t="shared" si="54"/>
        <v/>
      </c>
      <c r="BB166" s="456" t="str">
        <f t="shared" si="55"/>
        <v/>
      </c>
      <c r="BC166" s="457" t="str">
        <f t="shared" si="56"/>
        <v/>
      </c>
    </row>
    <row r="167" spans="1:55">
      <c r="A167" s="362">
        <v>162</v>
      </c>
      <c r="B167" s="33">
        <f>IF(情報!$C163="","",情報!$C163)</f>
        <v>426</v>
      </c>
      <c r="C167" s="389" t="str">
        <f t="shared" ref="C167:C186" si="64">IF(ISERROR(VLOOKUP($B167,名列,2,FALSE)&amp;""),"",VLOOKUP($B167,名列,2,FALSE)&amp;"")</f>
        <v/>
      </c>
      <c r="D167" s="460"/>
      <c r="E167" s="461"/>
      <c r="F167" s="461"/>
      <c r="G167" s="461"/>
      <c r="H167" s="461"/>
      <c r="I167" s="461"/>
      <c r="J167" s="462"/>
      <c r="K167" s="463"/>
      <c r="L167" s="464" t="str">
        <f t="shared" si="61"/>
        <v/>
      </c>
      <c r="M167" s="465" t="str">
        <f t="shared" si="61"/>
        <v/>
      </c>
      <c r="N167" s="464" t="str">
        <f t="shared" si="61"/>
        <v/>
      </c>
      <c r="O167" s="464" t="str">
        <f t="shared" si="61"/>
        <v/>
      </c>
      <c r="P167" s="464" t="str">
        <f t="shared" si="61"/>
        <v/>
      </c>
      <c r="Q167" s="464" t="str">
        <f t="shared" si="61"/>
        <v/>
      </c>
      <c r="R167" s="465" t="str">
        <f t="shared" si="61"/>
        <v/>
      </c>
      <c r="S167" s="466" t="str">
        <f t="shared" si="50"/>
        <v/>
      </c>
      <c r="T167" s="460"/>
      <c r="U167" s="461"/>
      <c r="V167" s="461"/>
      <c r="W167" s="461"/>
      <c r="X167" s="461"/>
      <c r="Y167" s="461"/>
      <c r="Z167" s="462"/>
      <c r="AA167" s="463"/>
      <c r="AB167" s="464" t="str">
        <f t="shared" si="62"/>
        <v/>
      </c>
      <c r="AC167" s="465" t="str">
        <f t="shared" si="62"/>
        <v/>
      </c>
      <c r="AD167" s="464" t="str">
        <f t="shared" si="62"/>
        <v/>
      </c>
      <c r="AE167" s="464" t="str">
        <f t="shared" si="62"/>
        <v/>
      </c>
      <c r="AF167" s="464" t="str">
        <f t="shared" si="62"/>
        <v/>
      </c>
      <c r="AG167" s="464" t="str">
        <f t="shared" si="62"/>
        <v/>
      </c>
      <c r="AH167" s="465" t="str">
        <f t="shared" si="62"/>
        <v/>
      </c>
      <c r="AI167" s="466" t="str">
        <f t="shared" si="51"/>
        <v/>
      </c>
      <c r="AJ167" s="460"/>
      <c r="AK167" s="461"/>
      <c r="AL167" s="461"/>
      <c r="AM167" s="461"/>
      <c r="AN167" s="461"/>
      <c r="AO167" s="461"/>
      <c r="AP167" s="461"/>
      <c r="AQ167" s="461"/>
      <c r="AR167" s="461"/>
      <c r="AS167" s="462"/>
      <c r="AT167" s="463"/>
      <c r="AU167" s="464" t="str">
        <f t="shared" si="63"/>
        <v/>
      </c>
      <c r="AV167" s="464" t="str">
        <f t="shared" si="63"/>
        <v/>
      </c>
      <c r="AW167" s="464" t="str">
        <f t="shared" si="63"/>
        <v/>
      </c>
      <c r="AX167" s="465" t="str">
        <f t="shared" si="63"/>
        <v/>
      </c>
      <c r="AY167" s="466" t="str">
        <f t="shared" si="52"/>
        <v/>
      </c>
      <c r="AZ167" s="20"/>
      <c r="BA167" s="467" t="str">
        <f t="shared" si="54"/>
        <v/>
      </c>
      <c r="BB167" s="468" t="str">
        <f t="shared" si="55"/>
        <v/>
      </c>
      <c r="BC167" s="469" t="str">
        <f t="shared" si="56"/>
        <v/>
      </c>
    </row>
    <row r="168" spans="1:55">
      <c r="A168" s="362">
        <v>163</v>
      </c>
      <c r="B168" s="21">
        <f>IF(情報!$C164="","",情報!$C164)</f>
        <v>427</v>
      </c>
      <c r="C168" s="377" t="str">
        <f t="shared" si="64"/>
        <v/>
      </c>
      <c r="D168" s="436"/>
      <c r="E168" s="437"/>
      <c r="F168" s="437"/>
      <c r="G168" s="437"/>
      <c r="H168" s="437"/>
      <c r="I168" s="437"/>
      <c r="J168" s="438"/>
      <c r="K168" s="439"/>
      <c r="L168" s="440" t="str">
        <f t="shared" si="61"/>
        <v/>
      </c>
      <c r="M168" s="441" t="str">
        <f t="shared" si="61"/>
        <v/>
      </c>
      <c r="N168" s="440" t="str">
        <f t="shared" si="61"/>
        <v/>
      </c>
      <c r="O168" s="440" t="str">
        <f t="shared" si="61"/>
        <v/>
      </c>
      <c r="P168" s="440" t="str">
        <f t="shared" si="61"/>
        <v/>
      </c>
      <c r="Q168" s="440" t="str">
        <f t="shared" si="61"/>
        <v/>
      </c>
      <c r="R168" s="441" t="str">
        <f t="shared" si="61"/>
        <v/>
      </c>
      <c r="S168" s="442" t="str">
        <f t="shared" si="50"/>
        <v/>
      </c>
      <c r="T168" s="436"/>
      <c r="U168" s="437"/>
      <c r="V168" s="437"/>
      <c r="W168" s="437"/>
      <c r="X168" s="437"/>
      <c r="Y168" s="437"/>
      <c r="Z168" s="438"/>
      <c r="AA168" s="439"/>
      <c r="AB168" s="440" t="str">
        <f t="shared" si="62"/>
        <v/>
      </c>
      <c r="AC168" s="441" t="str">
        <f t="shared" si="62"/>
        <v/>
      </c>
      <c r="AD168" s="440" t="str">
        <f t="shared" si="62"/>
        <v/>
      </c>
      <c r="AE168" s="440" t="str">
        <f t="shared" si="62"/>
        <v/>
      </c>
      <c r="AF168" s="440" t="str">
        <f t="shared" si="62"/>
        <v/>
      </c>
      <c r="AG168" s="440" t="str">
        <f t="shared" si="62"/>
        <v/>
      </c>
      <c r="AH168" s="441" t="str">
        <f t="shared" si="62"/>
        <v/>
      </c>
      <c r="AI168" s="442" t="str">
        <f t="shared" si="51"/>
        <v/>
      </c>
      <c r="AJ168" s="436"/>
      <c r="AK168" s="437"/>
      <c r="AL168" s="437"/>
      <c r="AM168" s="437"/>
      <c r="AN168" s="437"/>
      <c r="AO168" s="437"/>
      <c r="AP168" s="437"/>
      <c r="AQ168" s="437"/>
      <c r="AR168" s="437"/>
      <c r="AS168" s="438"/>
      <c r="AT168" s="439"/>
      <c r="AU168" s="440" t="str">
        <f t="shared" si="63"/>
        <v/>
      </c>
      <c r="AV168" s="440" t="str">
        <f t="shared" si="63"/>
        <v/>
      </c>
      <c r="AW168" s="440" t="str">
        <f t="shared" si="63"/>
        <v/>
      </c>
      <c r="AX168" s="441" t="str">
        <f t="shared" si="63"/>
        <v/>
      </c>
      <c r="AY168" s="442" t="str">
        <f t="shared" si="52"/>
        <v/>
      </c>
      <c r="AZ168" s="20"/>
      <c r="BA168" s="443" t="str">
        <f t="shared" si="54"/>
        <v/>
      </c>
      <c r="BB168" s="444" t="str">
        <f t="shared" si="55"/>
        <v/>
      </c>
      <c r="BC168" s="445" t="str">
        <f t="shared" si="56"/>
        <v/>
      </c>
    </row>
    <row r="169" spans="1:55">
      <c r="A169" s="362">
        <v>164</v>
      </c>
      <c r="B169" s="21">
        <f>IF(情報!$C165="","",情報!$C165)</f>
        <v>428</v>
      </c>
      <c r="C169" s="377" t="str">
        <f t="shared" si="64"/>
        <v/>
      </c>
      <c r="D169" s="436"/>
      <c r="E169" s="437"/>
      <c r="F169" s="437"/>
      <c r="G169" s="437"/>
      <c r="H169" s="437"/>
      <c r="I169" s="437"/>
      <c r="J169" s="438"/>
      <c r="K169" s="439"/>
      <c r="L169" s="440" t="str">
        <f t="shared" si="61"/>
        <v/>
      </c>
      <c r="M169" s="441" t="str">
        <f t="shared" si="61"/>
        <v/>
      </c>
      <c r="N169" s="440" t="str">
        <f t="shared" si="61"/>
        <v/>
      </c>
      <c r="O169" s="440" t="str">
        <f t="shared" si="61"/>
        <v/>
      </c>
      <c r="P169" s="440" t="str">
        <f t="shared" si="61"/>
        <v/>
      </c>
      <c r="Q169" s="440" t="str">
        <f t="shared" si="61"/>
        <v/>
      </c>
      <c r="R169" s="441" t="str">
        <f t="shared" si="61"/>
        <v/>
      </c>
      <c r="S169" s="442" t="str">
        <f t="shared" si="50"/>
        <v/>
      </c>
      <c r="T169" s="436"/>
      <c r="U169" s="437"/>
      <c r="V169" s="437"/>
      <c r="W169" s="437"/>
      <c r="X169" s="437"/>
      <c r="Y169" s="437"/>
      <c r="Z169" s="438"/>
      <c r="AA169" s="439"/>
      <c r="AB169" s="440" t="str">
        <f t="shared" si="62"/>
        <v/>
      </c>
      <c r="AC169" s="441" t="str">
        <f t="shared" si="62"/>
        <v/>
      </c>
      <c r="AD169" s="440" t="str">
        <f t="shared" si="62"/>
        <v/>
      </c>
      <c r="AE169" s="440" t="str">
        <f t="shared" si="62"/>
        <v/>
      </c>
      <c r="AF169" s="440" t="str">
        <f t="shared" si="62"/>
        <v/>
      </c>
      <c r="AG169" s="440" t="str">
        <f t="shared" si="62"/>
        <v/>
      </c>
      <c r="AH169" s="441" t="str">
        <f t="shared" si="62"/>
        <v/>
      </c>
      <c r="AI169" s="442" t="str">
        <f t="shared" si="51"/>
        <v/>
      </c>
      <c r="AJ169" s="436"/>
      <c r="AK169" s="437"/>
      <c r="AL169" s="437"/>
      <c r="AM169" s="437"/>
      <c r="AN169" s="437"/>
      <c r="AO169" s="437"/>
      <c r="AP169" s="437"/>
      <c r="AQ169" s="437"/>
      <c r="AR169" s="437"/>
      <c r="AS169" s="438"/>
      <c r="AT169" s="439"/>
      <c r="AU169" s="440" t="str">
        <f t="shared" si="63"/>
        <v/>
      </c>
      <c r="AV169" s="440" t="str">
        <f t="shared" si="63"/>
        <v/>
      </c>
      <c r="AW169" s="440" t="str">
        <f t="shared" si="63"/>
        <v/>
      </c>
      <c r="AX169" s="441" t="str">
        <f t="shared" si="63"/>
        <v/>
      </c>
      <c r="AY169" s="442" t="str">
        <f t="shared" si="52"/>
        <v/>
      </c>
      <c r="AZ169" s="20"/>
      <c r="BA169" s="443" t="str">
        <f t="shared" si="54"/>
        <v/>
      </c>
      <c r="BB169" s="444" t="str">
        <f t="shared" si="55"/>
        <v/>
      </c>
      <c r="BC169" s="445" t="str">
        <f t="shared" si="56"/>
        <v/>
      </c>
    </row>
    <row r="170" spans="1:55">
      <c r="A170" s="362">
        <v>165</v>
      </c>
      <c r="B170" s="21">
        <f>IF(情報!$C166="","",情報!$C166)</f>
        <v>429</v>
      </c>
      <c r="C170" s="377" t="str">
        <f t="shared" si="64"/>
        <v/>
      </c>
      <c r="D170" s="436"/>
      <c r="E170" s="437"/>
      <c r="F170" s="437"/>
      <c r="G170" s="437"/>
      <c r="H170" s="437"/>
      <c r="I170" s="437"/>
      <c r="J170" s="438"/>
      <c r="K170" s="439"/>
      <c r="L170" s="440" t="str">
        <f t="shared" si="61"/>
        <v/>
      </c>
      <c r="M170" s="441" t="str">
        <f t="shared" si="61"/>
        <v/>
      </c>
      <c r="N170" s="440" t="str">
        <f t="shared" si="61"/>
        <v/>
      </c>
      <c r="O170" s="440" t="str">
        <f t="shared" si="61"/>
        <v/>
      </c>
      <c r="P170" s="440" t="str">
        <f t="shared" si="61"/>
        <v/>
      </c>
      <c r="Q170" s="440" t="str">
        <f t="shared" si="61"/>
        <v/>
      </c>
      <c r="R170" s="441" t="str">
        <f t="shared" si="61"/>
        <v/>
      </c>
      <c r="S170" s="442" t="str">
        <f t="shared" si="50"/>
        <v/>
      </c>
      <c r="T170" s="436"/>
      <c r="U170" s="437"/>
      <c r="V170" s="437"/>
      <c r="W170" s="437"/>
      <c r="X170" s="437"/>
      <c r="Y170" s="437"/>
      <c r="Z170" s="438"/>
      <c r="AA170" s="439"/>
      <c r="AB170" s="440" t="str">
        <f t="shared" si="62"/>
        <v/>
      </c>
      <c r="AC170" s="441" t="str">
        <f t="shared" si="62"/>
        <v/>
      </c>
      <c r="AD170" s="440" t="str">
        <f t="shared" si="62"/>
        <v/>
      </c>
      <c r="AE170" s="440" t="str">
        <f t="shared" si="62"/>
        <v/>
      </c>
      <c r="AF170" s="440" t="str">
        <f t="shared" si="62"/>
        <v/>
      </c>
      <c r="AG170" s="440" t="str">
        <f t="shared" si="62"/>
        <v/>
      </c>
      <c r="AH170" s="441" t="str">
        <f t="shared" si="62"/>
        <v/>
      </c>
      <c r="AI170" s="442" t="str">
        <f t="shared" si="51"/>
        <v/>
      </c>
      <c r="AJ170" s="436"/>
      <c r="AK170" s="437"/>
      <c r="AL170" s="437"/>
      <c r="AM170" s="437"/>
      <c r="AN170" s="437"/>
      <c r="AO170" s="437"/>
      <c r="AP170" s="437"/>
      <c r="AQ170" s="437"/>
      <c r="AR170" s="437"/>
      <c r="AS170" s="438"/>
      <c r="AT170" s="439"/>
      <c r="AU170" s="440" t="str">
        <f t="shared" si="63"/>
        <v/>
      </c>
      <c r="AV170" s="440" t="str">
        <f t="shared" si="63"/>
        <v/>
      </c>
      <c r="AW170" s="440" t="str">
        <f t="shared" si="63"/>
        <v/>
      </c>
      <c r="AX170" s="441" t="str">
        <f t="shared" si="63"/>
        <v/>
      </c>
      <c r="AY170" s="442" t="str">
        <f t="shared" si="52"/>
        <v/>
      </c>
      <c r="AZ170" s="20"/>
      <c r="BA170" s="443" t="str">
        <f t="shared" si="54"/>
        <v/>
      </c>
      <c r="BB170" s="444" t="str">
        <f t="shared" si="55"/>
        <v/>
      </c>
      <c r="BC170" s="445" t="str">
        <f t="shared" si="56"/>
        <v/>
      </c>
    </row>
    <row r="171" spans="1:55">
      <c r="A171" s="362">
        <v>166</v>
      </c>
      <c r="B171" s="27">
        <f>IF(情報!$C167="","",情報!$C167)</f>
        <v>430</v>
      </c>
      <c r="C171" s="383" t="str">
        <f t="shared" si="64"/>
        <v/>
      </c>
      <c r="D171" s="448"/>
      <c r="E171" s="449"/>
      <c r="F171" s="449"/>
      <c r="G171" s="449"/>
      <c r="H171" s="449"/>
      <c r="I171" s="449"/>
      <c r="J171" s="450"/>
      <c r="K171" s="451"/>
      <c r="L171" s="452" t="str">
        <f t="shared" si="61"/>
        <v/>
      </c>
      <c r="M171" s="453" t="str">
        <f t="shared" si="61"/>
        <v/>
      </c>
      <c r="N171" s="452" t="str">
        <f t="shared" si="61"/>
        <v/>
      </c>
      <c r="O171" s="452" t="str">
        <f t="shared" si="61"/>
        <v/>
      </c>
      <c r="P171" s="452" t="str">
        <f t="shared" si="61"/>
        <v/>
      </c>
      <c r="Q171" s="452" t="str">
        <f t="shared" si="61"/>
        <v/>
      </c>
      <c r="R171" s="453" t="str">
        <f t="shared" si="61"/>
        <v/>
      </c>
      <c r="S171" s="454" t="str">
        <f t="shared" si="50"/>
        <v/>
      </c>
      <c r="T171" s="448"/>
      <c r="U171" s="449"/>
      <c r="V171" s="449"/>
      <c r="W171" s="449"/>
      <c r="X171" s="449"/>
      <c r="Y171" s="449"/>
      <c r="Z171" s="450"/>
      <c r="AA171" s="451"/>
      <c r="AB171" s="452" t="str">
        <f t="shared" si="62"/>
        <v/>
      </c>
      <c r="AC171" s="453" t="str">
        <f t="shared" si="62"/>
        <v/>
      </c>
      <c r="AD171" s="452" t="str">
        <f t="shared" si="62"/>
        <v/>
      </c>
      <c r="AE171" s="452" t="str">
        <f t="shared" si="62"/>
        <v/>
      </c>
      <c r="AF171" s="452" t="str">
        <f t="shared" si="62"/>
        <v/>
      </c>
      <c r="AG171" s="452" t="str">
        <f t="shared" si="62"/>
        <v/>
      </c>
      <c r="AH171" s="453" t="str">
        <f t="shared" si="62"/>
        <v/>
      </c>
      <c r="AI171" s="454" t="str">
        <f t="shared" si="51"/>
        <v/>
      </c>
      <c r="AJ171" s="448"/>
      <c r="AK171" s="449"/>
      <c r="AL171" s="449"/>
      <c r="AM171" s="449"/>
      <c r="AN171" s="449"/>
      <c r="AO171" s="449"/>
      <c r="AP171" s="449"/>
      <c r="AQ171" s="449"/>
      <c r="AR171" s="449"/>
      <c r="AS171" s="450"/>
      <c r="AT171" s="451"/>
      <c r="AU171" s="452" t="str">
        <f t="shared" si="63"/>
        <v/>
      </c>
      <c r="AV171" s="452" t="str">
        <f t="shared" si="63"/>
        <v/>
      </c>
      <c r="AW171" s="452" t="str">
        <f t="shared" si="63"/>
        <v/>
      </c>
      <c r="AX171" s="453" t="str">
        <f t="shared" si="63"/>
        <v/>
      </c>
      <c r="AY171" s="454" t="str">
        <f t="shared" si="52"/>
        <v/>
      </c>
      <c r="AZ171" s="20"/>
      <c r="BA171" s="455" t="str">
        <f t="shared" si="54"/>
        <v/>
      </c>
      <c r="BB171" s="456" t="str">
        <f t="shared" si="55"/>
        <v/>
      </c>
      <c r="BC171" s="457" t="str">
        <f t="shared" si="56"/>
        <v/>
      </c>
    </row>
    <row r="172" spans="1:55">
      <c r="A172" s="362">
        <v>167</v>
      </c>
      <c r="B172" s="33">
        <f>IF(情報!$C168="","",情報!$C168)</f>
        <v>431</v>
      </c>
      <c r="C172" s="389" t="str">
        <f t="shared" si="64"/>
        <v/>
      </c>
      <c r="D172" s="460"/>
      <c r="E172" s="461"/>
      <c r="F172" s="461"/>
      <c r="G172" s="461"/>
      <c r="H172" s="461"/>
      <c r="I172" s="461"/>
      <c r="J172" s="462"/>
      <c r="K172" s="463"/>
      <c r="L172" s="464" t="str">
        <f t="shared" si="61"/>
        <v/>
      </c>
      <c r="M172" s="465" t="str">
        <f t="shared" si="61"/>
        <v/>
      </c>
      <c r="N172" s="464" t="str">
        <f t="shared" si="61"/>
        <v/>
      </c>
      <c r="O172" s="464" t="str">
        <f t="shared" si="61"/>
        <v/>
      </c>
      <c r="P172" s="464" t="str">
        <f t="shared" si="61"/>
        <v/>
      </c>
      <c r="Q172" s="464" t="str">
        <f t="shared" si="61"/>
        <v/>
      </c>
      <c r="R172" s="465" t="str">
        <f t="shared" si="61"/>
        <v/>
      </c>
      <c r="S172" s="466" t="str">
        <f t="shared" si="50"/>
        <v/>
      </c>
      <c r="T172" s="460"/>
      <c r="U172" s="461"/>
      <c r="V172" s="461"/>
      <c r="W172" s="461"/>
      <c r="X172" s="461"/>
      <c r="Y172" s="461"/>
      <c r="Z172" s="462"/>
      <c r="AA172" s="463"/>
      <c r="AB172" s="464" t="str">
        <f t="shared" si="62"/>
        <v/>
      </c>
      <c r="AC172" s="465" t="str">
        <f t="shared" si="62"/>
        <v/>
      </c>
      <c r="AD172" s="464" t="str">
        <f t="shared" si="62"/>
        <v/>
      </c>
      <c r="AE172" s="464" t="str">
        <f t="shared" si="62"/>
        <v/>
      </c>
      <c r="AF172" s="464" t="str">
        <f t="shared" si="62"/>
        <v/>
      </c>
      <c r="AG172" s="464" t="str">
        <f t="shared" si="62"/>
        <v/>
      </c>
      <c r="AH172" s="465" t="str">
        <f t="shared" si="62"/>
        <v/>
      </c>
      <c r="AI172" s="466" t="str">
        <f t="shared" si="51"/>
        <v/>
      </c>
      <c r="AJ172" s="460"/>
      <c r="AK172" s="461"/>
      <c r="AL172" s="461"/>
      <c r="AM172" s="461"/>
      <c r="AN172" s="461"/>
      <c r="AO172" s="461"/>
      <c r="AP172" s="461"/>
      <c r="AQ172" s="461"/>
      <c r="AR172" s="461"/>
      <c r="AS172" s="462"/>
      <c r="AT172" s="463"/>
      <c r="AU172" s="464" t="str">
        <f t="shared" si="63"/>
        <v/>
      </c>
      <c r="AV172" s="464" t="str">
        <f t="shared" si="63"/>
        <v/>
      </c>
      <c r="AW172" s="464" t="str">
        <f t="shared" si="63"/>
        <v/>
      </c>
      <c r="AX172" s="465" t="str">
        <f t="shared" si="63"/>
        <v/>
      </c>
      <c r="AY172" s="466" t="str">
        <f t="shared" si="52"/>
        <v/>
      </c>
      <c r="AZ172" s="20"/>
      <c r="BA172" s="467" t="str">
        <f t="shared" si="54"/>
        <v/>
      </c>
      <c r="BB172" s="468" t="str">
        <f t="shared" si="55"/>
        <v/>
      </c>
      <c r="BC172" s="469" t="str">
        <f t="shared" si="56"/>
        <v/>
      </c>
    </row>
    <row r="173" spans="1:55">
      <c r="A173" s="362">
        <v>168</v>
      </c>
      <c r="B173" s="21">
        <f>IF(情報!$C169="","",情報!$C169)</f>
        <v>432</v>
      </c>
      <c r="C173" s="377" t="str">
        <f t="shared" si="64"/>
        <v/>
      </c>
      <c r="D173" s="436"/>
      <c r="E173" s="437"/>
      <c r="F173" s="437"/>
      <c r="G173" s="437"/>
      <c r="H173" s="437"/>
      <c r="I173" s="437"/>
      <c r="J173" s="438"/>
      <c r="K173" s="439"/>
      <c r="L173" s="440" t="str">
        <f t="shared" si="61"/>
        <v/>
      </c>
      <c r="M173" s="441" t="str">
        <f t="shared" si="61"/>
        <v/>
      </c>
      <c r="N173" s="440" t="str">
        <f t="shared" si="61"/>
        <v/>
      </c>
      <c r="O173" s="440" t="str">
        <f t="shared" si="61"/>
        <v/>
      </c>
      <c r="P173" s="440" t="str">
        <f t="shared" si="61"/>
        <v/>
      </c>
      <c r="Q173" s="440" t="str">
        <f t="shared" si="61"/>
        <v/>
      </c>
      <c r="R173" s="441" t="str">
        <f t="shared" si="61"/>
        <v/>
      </c>
      <c r="S173" s="442" t="str">
        <f t="shared" si="50"/>
        <v/>
      </c>
      <c r="T173" s="436"/>
      <c r="U173" s="437"/>
      <c r="V173" s="437"/>
      <c r="W173" s="437"/>
      <c r="X173" s="437"/>
      <c r="Y173" s="437"/>
      <c r="Z173" s="438"/>
      <c r="AA173" s="439"/>
      <c r="AB173" s="440" t="str">
        <f t="shared" si="62"/>
        <v/>
      </c>
      <c r="AC173" s="441" t="str">
        <f t="shared" si="62"/>
        <v/>
      </c>
      <c r="AD173" s="440" t="str">
        <f t="shared" si="62"/>
        <v/>
      </c>
      <c r="AE173" s="440" t="str">
        <f t="shared" si="62"/>
        <v/>
      </c>
      <c r="AF173" s="440" t="str">
        <f t="shared" si="62"/>
        <v/>
      </c>
      <c r="AG173" s="440" t="str">
        <f t="shared" si="62"/>
        <v/>
      </c>
      <c r="AH173" s="441" t="str">
        <f t="shared" si="62"/>
        <v/>
      </c>
      <c r="AI173" s="442" t="str">
        <f t="shared" si="51"/>
        <v/>
      </c>
      <c r="AJ173" s="436"/>
      <c r="AK173" s="437"/>
      <c r="AL173" s="437"/>
      <c r="AM173" s="437"/>
      <c r="AN173" s="437"/>
      <c r="AO173" s="437"/>
      <c r="AP173" s="437"/>
      <c r="AQ173" s="437"/>
      <c r="AR173" s="437"/>
      <c r="AS173" s="438"/>
      <c r="AT173" s="439"/>
      <c r="AU173" s="440" t="str">
        <f t="shared" si="63"/>
        <v/>
      </c>
      <c r="AV173" s="440" t="str">
        <f t="shared" si="63"/>
        <v/>
      </c>
      <c r="AW173" s="440" t="str">
        <f t="shared" si="63"/>
        <v/>
      </c>
      <c r="AX173" s="441" t="str">
        <f t="shared" si="63"/>
        <v/>
      </c>
      <c r="AY173" s="442" t="str">
        <f t="shared" si="52"/>
        <v/>
      </c>
      <c r="AZ173" s="20"/>
      <c r="BA173" s="443" t="str">
        <f t="shared" si="54"/>
        <v/>
      </c>
      <c r="BB173" s="444" t="str">
        <f t="shared" si="55"/>
        <v/>
      </c>
      <c r="BC173" s="445" t="str">
        <f t="shared" si="56"/>
        <v/>
      </c>
    </row>
    <row r="174" spans="1:55">
      <c r="A174" s="362">
        <v>169</v>
      </c>
      <c r="B174" s="21">
        <f>IF(情報!$C170="","",情報!$C170)</f>
        <v>433</v>
      </c>
      <c r="C174" s="377" t="str">
        <f t="shared" si="64"/>
        <v/>
      </c>
      <c r="D174" s="436"/>
      <c r="E174" s="437"/>
      <c r="F174" s="437"/>
      <c r="G174" s="437"/>
      <c r="H174" s="437"/>
      <c r="I174" s="437"/>
      <c r="J174" s="438"/>
      <c r="K174" s="439"/>
      <c r="L174" s="440" t="str">
        <f t="shared" si="61"/>
        <v/>
      </c>
      <c r="M174" s="441" t="str">
        <f t="shared" si="61"/>
        <v/>
      </c>
      <c r="N174" s="440" t="str">
        <f t="shared" si="61"/>
        <v/>
      </c>
      <c r="O174" s="440" t="str">
        <f t="shared" si="61"/>
        <v/>
      </c>
      <c r="P174" s="440" t="str">
        <f t="shared" si="61"/>
        <v/>
      </c>
      <c r="Q174" s="440" t="str">
        <f t="shared" si="61"/>
        <v/>
      </c>
      <c r="R174" s="441" t="str">
        <f t="shared" si="61"/>
        <v/>
      </c>
      <c r="S174" s="442" t="str">
        <f t="shared" si="50"/>
        <v/>
      </c>
      <c r="T174" s="436"/>
      <c r="U174" s="437"/>
      <c r="V174" s="437"/>
      <c r="W174" s="437"/>
      <c r="X174" s="437"/>
      <c r="Y174" s="437"/>
      <c r="Z174" s="438"/>
      <c r="AA174" s="439"/>
      <c r="AB174" s="440" t="str">
        <f t="shared" si="62"/>
        <v/>
      </c>
      <c r="AC174" s="441" t="str">
        <f t="shared" si="62"/>
        <v/>
      </c>
      <c r="AD174" s="440" t="str">
        <f t="shared" si="62"/>
        <v/>
      </c>
      <c r="AE174" s="440" t="str">
        <f t="shared" si="62"/>
        <v/>
      </c>
      <c r="AF174" s="440" t="str">
        <f t="shared" si="62"/>
        <v/>
      </c>
      <c r="AG174" s="440" t="str">
        <f t="shared" si="62"/>
        <v/>
      </c>
      <c r="AH174" s="441" t="str">
        <f t="shared" si="62"/>
        <v/>
      </c>
      <c r="AI174" s="442" t="str">
        <f t="shared" si="51"/>
        <v/>
      </c>
      <c r="AJ174" s="436"/>
      <c r="AK174" s="437"/>
      <c r="AL174" s="437"/>
      <c r="AM174" s="437"/>
      <c r="AN174" s="437"/>
      <c r="AO174" s="437"/>
      <c r="AP174" s="437"/>
      <c r="AQ174" s="437"/>
      <c r="AR174" s="437"/>
      <c r="AS174" s="438"/>
      <c r="AT174" s="439"/>
      <c r="AU174" s="440" t="str">
        <f t="shared" si="63"/>
        <v/>
      </c>
      <c r="AV174" s="440" t="str">
        <f t="shared" si="63"/>
        <v/>
      </c>
      <c r="AW174" s="440" t="str">
        <f t="shared" si="63"/>
        <v/>
      </c>
      <c r="AX174" s="441" t="str">
        <f t="shared" si="63"/>
        <v/>
      </c>
      <c r="AY174" s="442" t="str">
        <f t="shared" si="52"/>
        <v/>
      </c>
      <c r="AZ174" s="20"/>
      <c r="BA174" s="443" t="str">
        <f t="shared" si="54"/>
        <v/>
      </c>
      <c r="BB174" s="444" t="str">
        <f t="shared" si="55"/>
        <v/>
      </c>
      <c r="BC174" s="445" t="str">
        <f t="shared" si="56"/>
        <v/>
      </c>
    </row>
    <row r="175" spans="1:55">
      <c r="A175" s="362">
        <v>170</v>
      </c>
      <c r="B175" s="21">
        <f>IF(情報!$C171="","",情報!$C171)</f>
        <v>434</v>
      </c>
      <c r="C175" s="377" t="str">
        <f t="shared" si="64"/>
        <v/>
      </c>
      <c r="D175" s="436"/>
      <c r="E175" s="437"/>
      <c r="F175" s="437"/>
      <c r="G175" s="437"/>
      <c r="H175" s="437"/>
      <c r="I175" s="437"/>
      <c r="J175" s="438"/>
      <c r="K175" s="439"/>
      <c r="L175" s="440" t="str">
        <f t="shared" si="61"/>
        <v/>
      </c>
      <c r="M175" s="441" t="str">
        <f t="shared" si="61"/>
        <v/>
      </c>
      <c r="N175" s="440" t="str">
        <f t="shared" si="61"/>
        <v/>
      </c>
      <c r="O175" s="440" t="str">
        <f t="shared" si="61"/>
        <v/>
      </c>
      <c r="P175" s="440" t="str">
        <f t="shared" si="61"/>
        <v/>
      </c>
      <c r="Q175" s="440" t="str">
        <f t="shared" si="61"/>
        <v/>
      </c>
      <c r="R175" s="441" t="str">
        <f t="shared" si="61"/>
        <v/>
      </c>
      <c r="S175" s="442" t="str">
        <f t="shared" si="50"/>
        <v/>
      </c>
      <c r="T175" s="436"/>
      <c r="U175" s="437"/>
      <c r="V175" s="437"/>
      <c r="W175" s="437"/>
      <c r="X175" s="437"/>
      <c r="Y175" s="437"/>
      <c r="Z175" s="438"/>
      <c r="AA175" s="439"/>
      <c r="AB175" s="440" t="str">
        <f t="shared" si="62"/>
        <v/>
      </c>
      <c r="AC175" s="441" t="str">
        <f t="shared" si="62"/>
        <v/>
      </c>
      <c r="AD175" s="440" t="str">
        <f t="shared" si="62"/>
        <v/>
      </c>
      <c r="AE175" s="440" t="str">
        <f t="shared" si="62"/>
        <v/>
      </c>
      <c r="AF175" s="440" t="str">
        <f t="shared" si="62"/>
        <v/>
      </c>
      <c r="AG175" s="440" t="str">
        <f t="shared" si="62"/>
        <v/>
      </c>
      <c r="AH175" s="441" t="str">
        <f t="shared" si="62"/>
        <v/>
      </c>
      <c r="AI175" s="442" t="str">
        <f t="shared" si="51"/>
        <v/>
      </c>
      <c r="AJ175" s="436"/>
      <c r="AK175" s="437"/>
      <c r="AL175" s="437"/>
      <c r="AM175" s="437"/>
      <c r="AN175" s="437"/>
      <c r="AO175" s="437"/>
      <c r="AP175" s="437"/>
      <c r="AQ175" s="437"/>
      <c r="AR175" s="437"/>
      <c r="AS175" s="438"/>
      <c r="AT175" s="439"/>
      <c r="AU175" s="440" t="str">
        <f t="shared" si="63"/>
        <v/>
      </c>
      <c r="AV175" s="440" t="str">
        <f t="shared" si="63"/>
        <v/>
      </c>
      <c r="AW175" s="440" t="str">
        <f t="shared" si="63"/>
        <v/>
      </c>
      <c r="AX175" s="441" t="str">
        <f t="shared" si="63"/>
        <v/>
      </c>
      <c r="AY175" s="442" t="str">
        <f t="shared" si="52"/>
        <v/>
      </c>
      <c r="AZ175" s="20"/>
      <c r="BA175" s="443" t="str">
        <f t="shared" si="54"/>
        <v/>
      </c>
      <c r="BB175" s="444" t="str">
        <f t="shared" si="55"/>
        <v/>
      </c>
      <c r="BC175" s="445" t="str">
        <f t="shared" si="56"/>
        <v/>
      </c>
    </row>
    <row r="176" spans="1:55">
      <c r="A176" s="362">
        <v>171</v>
      </c>
      <c r="B176" s="27">
        <f>IF(情報!$C172="","",情報!$C172)</f>
        <v>435</v>
      </c>
      <c r="C176" s="383" t="str">
        <f t="shared" si="64"/>
        <v/>
      </c>
      <c r="D176" s="448"/>
      <c r="E176" s="449"/>
      <c r="F176" s="449"/>
      <c r="G176" s="449"/>
      <c r="H176" s="449"/>
      <c r="I176" s="449"/>
      <c r="J176" s="450"/>
      <c r="K176" s="451"/>
      <c r="L176" s="452" t="str">
        <f t="shared" ref="L176:R186" si="65">IF(ISERROR(INDEX(テ全,$A176,L$2)),"",INDEX(テ全,$A176,L$2))</f>
        <v/>
      </c>
      <c r="M176" s="453" t="str">
        <f t="shared" si="65"/>
        <v/>
      </c>
      <c r="N176" s="452" t="str">
        <f t="shared" si="65"/>
        <v/>
      </c>
      <c r="O176" s="452" t="str">
        <f t="shared" si="65"/>
        <v/>
      </c>
      <c r="P176" s="452" t="str">
        <f t="shared" si="65"/>
        <v/>
      </c>
      <c r="Q176" s="452" t="str">
        <f t="shared" si="65"/>
        <v/>
      </c>
      <c r="R176" s="453" t="str">
        <f t="shared" si="65"/>
        <v/>
      </c>
      <c r="S176" s="454" t="str">
        <f t="shared" si="50"/>
        <v/>
      </c>
      <c r="T176" s="448"/>
      <c r="U176" s="449"/>
      <c r="V176" s="449"/>
      <c r="W176" s="449"/>
      <c r="X176" s="449"/>
      <c r="Y176" s="449"/>
      <c r="Z176" s="450"/>
      <c r="AA176" s="451"/>
      <c r="AB176" s="452" t="str">
        <f t="shared" si="62"/>
        <v/>
      </c>
      <c r="AC176" s="453" t="str">
        <f t="shared" si="62"/>
        <v/>
      </c>
      <c r="AD176" s="452" t="str">
        <f t="shared" si="62"/>
        <v/>
      </c>
      <c r="AE176" s="452" t="str">
        <f t="shared" si="62"/>
        <v/>
      </c>
      <c r="AF176" s="452" t="str">
        <f t="shared" si="62"/>
        <v/>
      </c>
      <c r="AG176" s="452" t="str">
        <f t="shared" si="62"/>
        <v/>
      </c>
      <c r="AH176" s="453" t="str">
        <f t="shared" si="62"/>
        <v/>
      </c>
      <c r="AI176" s="454" t="str">
        <f t="shared" si="51"/>
        <v/>
      </c>
      <c r="AJ176" s="448"/>
      <c r="AK176" s="449"/>
      <c r="AL176" s="449"/>
      <c r="AM176" s="449"/>
      <c r="AN176" s="449"/>
      <c r="AO176" s="449"/>
      <c r="AP176" s="449"/>
      <c r="AQ176" s="449"/>
      <c r="AR176" s="449"/>
      <c r="AS176" s="450"/>
      <c r="AT176" s="451"/>
      <c r="AU176" s="452" t="str">
        <f t="shared" si="63"/>
        <v/>
      </c>
      <c r="AV176" s="452" t="str">
        <f t="shared" si="63"/>
        <v/>
      </c>
      <c r="AW176" s="452" t="str">
        <f t="shared" si="63"/>
        <v/>
      </c>
      <c r="AX176" s="453" t="str">
        <f t="shared" si="63"/>
        <v/>
      </c>
      <c r="AY176" s="454" t="str">
        <f t="shared" si="52"/>
        <v/>
      </c>
      <c r="AZ176" s="20"/>
      <c r="BA176" s="455" t="str">
        <f t="shared" si="54"/>
        <v/>
      </c>
      <c r="BB176" s="456" t="str">
        <f t="shared" si="55"/>
        <v/>
      </c>
      <c r="BC176" s="457" t="str">
        <f t="shared" si="56"/>
        <v/>
      </c>
    </row>
    <row r="177" spans="1:55">
      <c r="A177" s="362">
        <v>172</v>
      </c>
      <c r="B177" s="33">
        <f>IF(情報!$C173="","",情報!$C173)</f>
        <v>436</v>
      </c>
      <c r="C177" s="389" t="str">
        <f t="shared" si="64"/>
        <v/>
      </c>
      <c r="D177" s="460"/>
      <c r="E177" s="461"/>
      <c r="F177" s="461"/>
      <c r="G177" s="461"/>
      <c r="H177" s="461"/>
      <c r="I177" s="461"/>
      <c r="J177" s="462"/>
      <c r="K177" s="463"/>
      <c r="L177" s="464" t="str">
        <f t="shared" si="65"/>
        <v/>
      </c>
      <c r="M177" s="465" t="str">
        <f t="shared" si="65"/>
        <v/>
      </c>
      <c r="N177" s="464" t="str">
        <f t="shared" si="65"/>
        <v/>
      </c>
      <c r="O177" s="464" t="str">
        <f t="shared" si="65"/>
        <v/>
      </c>
      <c r="P177" s="464" t="str">
        <f t="shared" si="65"/>
        <v/>
      </c>
      <c r="Q177" s="464" t="str">
        <f t="shared" si="65"/>
        <v/>
      </c>
      <c r="R177" s="465" t="str">
        <f t="shared" si="65"/>
        <v/>
      </c>
      <c r="S177" s="466" t="str">
        <f t="shared" si="50"/>
        <v/>
      </c>
      <c r="T177" s="460"/>
      <c r="U177" s="461"/>
      <c r="V177" s="461"/>
      <c r="W177" s="461"/>
      <c r="X177" s="461"/>
      <c r="Y177" s="461"/>
      <c r="Z177" s="462"/>
      <c r="AA177" s="463"/>
      <c r="AB177" s="464" t="str">
        <f t="shared" si="62"/>
        <v/>
      </c>
      <c r="AC177" s="465" t="str">
        <f t="shared" si="62"/>
        <v/>
      </c>
      <c r="AD177" s="464" t="str">
        <f t="shared" si="62"/>
        <v/>
      </c>
      <c r="AE177" s="464" t="str">
        <f t="shared" si="62"/>
        <v/>
      </c>
      <c r="AF177" s="464" t="str">
        <f t="shared" si="62"/>
        <v/>
      </c>
      <c r="AG177" s="464" t="str">
        <f t="shared" si="62"/>
        <v/>
      </c>
      <c r="AH177" s="465" t="str">
        <f t="shared" si="62"/>
        <v/>
      </c>
      <c r="AI177" s="466" t="str">
        <f t="shared" si="51"/>
        <v/>
      </c>
      <c r="AJ177" s="460"/>
      <c r="AK177" s="461"/>
      <c r="AL177" s="461"/>
      <c r="AM177" s="461"/>
      <c r="AN177" s="461"/>
      <c r="AO177" s="461"/>
      <c r="AP177" s="461"/>
      <c r="AQ177" s="461"/>
      <c r="AR177" s="461"/>
      <c r="AS177" s="462"/>
      <c r="AT177" s="463"/>
      <c r="AU177" s="464" t="str">
        <f t="shared" si="63"/>
        <v/>
      </c>
      <c r="AV177" s="464" t="str">
        <f t="shared" si="63"/>
        <v/>
      </c>
      <c r="AW177" s="464" t="str">
        <f t="shared" si="63"/>
        <v/>
      </c>
      <c r="AX177" s="465" t="str">
        <f t="shared" si="63"/>
        <v/>
      </c>
      <c r="AY177" s="466" t="str">
        <f t="shared" si="52"/>
        <v/>
      </c>
      <c r="AZ177" s="20"/>
      <c r="BA177" s="467" t="str">
        <f t="shared" si="54"/>
        <v/>
      </c>
      <c r="BB177" s="468" t="str">
        <f t="shared" si="55"/>
        <v/>
      </c>
      <c r="BC177" s="469" t="str">
        <f t="shared" si="56"/>
        <v/>
      </c>
    </row>
    <row r="178" spans="1:55">
      <c r="A178" s="362">
        <v>173</v>
      </c>
      <c r="B178" s="21">
        <f>IF(情報!$C174="","",情報!$C174)</f>
        <v>437</v>
      </c>
      <c r="C178" s="377" t="str">
        <f t="shared" si="64"/>
        <v/>
      </c>
      <c r="D178" s="436"/>
      <c r="E178" s="437"/>
      <c r="F178" s="437"/>
      <c r="G178" s="437"/>
      <c r="H178" s="437"/>
      <c r="I178" s="437"/>
      <c r="J178" s="438"/>
      <c r="K178" s="439"/>
      <c r="L178" s="440" t="str">
        <f t="shared" si="65"/>
        <v/>
      </c>
      <c r="M178" s="441" t="str">
        <f t="shared" si="65"/>
        <v/>
      </c>
      <c r="N178" s="440" t="str">
        <f t="shared" si="65"/>
        <v/>
      </c>
      <c r="O178" s="440" t="str">
        <f t="shared" si="65"/>
        <v/>
      </c>
      <c r="P178" s="440" t="str">
        <f t="shared" si="65"/>
        <v/>
      </c>
      <c r="Q178" s="440" t="str">
        <f t="shared" si="65"/>
        <v/>
      </c>
      <c r="R178" s="441" t="str">
        <f t="shared" si="65"/>
        <v/>
      </c>
      <c r="S178" s="442" t="str">
        <f t="shared" si="50"/>
        <v/>
      </c>
      <c r="T178" s="436"/>
      <c r="U178" s="437"/>
      <c r="V178" s="437"/>
      <c r="W178" s="437"/>
      <c r="X178" s="437"/>
      <c r="Y178" s="437"/>
      <c r="Z178" s="438"/>
      <c r="AA178" s="439"/>
      <c r="AB178" s="440" t="str">
        <f t="shared" si="62"/>
        <v/>
      </c>
      <c r="AC178" s="441" t="str">
        <f t="shared" si="62"/>
        <v/>
      </c>
      <c r="AD178" s="440" t="str">
        <f t="shared" si="62"/>
        <v/>
      </c>
      <c r="AE178" s="440" t="str">
        <f t="shared" si="62"/>
        <v/>
      </c>
      <c r="AF178" s="440" t="str">
        <f t="shared" si="62"/>
        <v/>
      </c>
      <c r="AG178" s="440" t="str">
        <f t="shared" si="62"/>
        <v/>
      </c>
      <c r="AH178" s="441" t="str">
        <f t="shared" si="62"/>
        <v/>
      </c>
      <c r="AI178" s="442" t="str">
        <f t="shared" si="51"/>
        <v/>
      </c>
      <c r="AJ178" s="436"/>
      <c r="AK178" s="437"/>
      <c r="AL178" s="437"/>
      <c r="AM178" s="437"/>
      <c r="AN178" s="437"/>
      <c r="AO178" s="437"/>
      <c r="AP178" s="437"/>
      <c r="AQ178" s="437"/>
      <c r="AR178" s="437"/>
      <c r="AS178" s="438"/>
      <c r="AT178" s="439"/>
      <c r="AU178" s="440" t="str">
        <f t="shared" si="63"/>
        <v/>
      </c>
      <c r="AV178" s="440" t="str">
        <f t="shared" si="63"/>
        <v/>
      </c>
      <c r="AW178" s="440" t="str">
        <f t="shared" si="63"/>
        <v/>
      </c>
      <c r="AX178" s="441" t="str">
        <f t="shared" si="63"/>
        <v/>
      </c>
      <c r="AY178" s="442" t="str">
        <f t="shared" si="52"/>
        <v/>
      </c>
      <c r="AZ178" s="20"/>
      <c r="BA178" s="443" t="str">
        <f t="shared" si="54"/>
        <v/>
      </c>
      <c r="BB178" s="444" t="str">
        <f t="shared" si="55"/>
        <v/>
      </c>
      <c r="BC178" s="445" t="str">
        <f t="shared" si="56"/>
        <v/>
      </c>
    </row>
    <row r="179" spans="1:55">
      <c r="A179" s="362">
        <v>174</v>
      </c>
      <c r="B179" s="21">
        <f>IF(情報!$C175="","",情報!$C175)</f>
        <v>438</v>
      </c>
      <c r="C179" s="377" t="str">
        <f t="shared" si="64"/>
        <v/>
      </c>
      <c r="D179" s="436"/>
      <c r="E179" s="437"/>
      <c r="F179" s="437"/>
      <c r="G179" s="437"/>
      <c r="H179" s="437"/>
      <c r="I179" s="437"/>
      <c r="J179" s="438"/>
      <c r="K179" s="439"/>
      <c r="L179" s="440" t="str">
        <f t="shared" si="65"/>
        <v/>
      </c>
      <c r="M179" s="441" t="str">
        <f t="shared" si="65"/>
        <v/>
      </c>
      <c r="N179" s="440" t="str">
        <f t="shared" si="65"/>
        <v/>
      </c>
      <c r="O179" s="440" t="str">
        <f t="shared" si="65"/>
        <v/>
      </c>
      <c r="P179" s="440" t="str">
        <f t="shared" si="65"/>
        <v/>
      </c>
      <c r="Q179" s="440" t="str">
        <f t="shared" si="65"/>
        <v/>
      </c>
      <c r="R179" s="441" t="str">
        <f t="shared" si="65"/>
        <v/>
      </c>
      <c r="S179" s="442" t="str">
        <f t="shared" si="50"/>
        <v/>
      </c>
      <c r="T179" s="436"/>
      <c r="U179" s="437"/>
      <c r="V179" s="437"/>
      <c r="W179" s="437"/>
      <c r="X179" s="437"/>
      <c r="Y179" s="437"/>
      <c r="Z179" s="438"/>
      <c r="AA179" s="439"/>
      <c r="AB179" s="440" t="str">
        <f t="shared" si="62"/>
        <v/>
      </c>
      <c r="AC179" s="441" t="str">
        <f t="shared" si="62"/>
        <v/>
      </c>
      <c r="AD179" s="440" t="str">
        <f t="shared" si="62"/>
        <v/>
      </c>
      <c r="AE179" s="440" t="str">
        <f t="shared" si="62"/>
        <v/>
      </c>
      <c r="AF179" s="440" t="str">
        <f t="shared" si="62"/>
        <v/>
      </c>
      <c r="AG179" s="440" t="str">
        <f t="shared" si="62"/>
        <v/>
      </c>
      <c r="AH179" s="441" t="str">
        <f t="shared" si="62"/>
        <v/>
      </c>
      <c r="AI179" s="442" t="str">
        <f t="shared" si="51"/>
        <v/>
      </c>
      <c r="AJ179" s="436"/>
      <c r="AK179" s="437"/>
      <c r="AL179" s="437"/>
      <c r="AM179" s="437"/>
      <c r="AN179" s="437"/>
      <c r="AO179" s="437"/>
      <c r="AP179" s="437"/>
      <c r="AQ179" s="437"/>
      <c r="AR179" s="437"/>
      <c r="AS179" s="438"/>
      <c r="AT179" s="439"/>
      <c r="AU179" s="440" t="str">
        <f t="shared" si="63"/>
        <v/>
      </c>
      <c r="AV179" s="440" t="str">
        <f t="shared" si="63"/>
        <v/>
      </c>
      <c r="AW179" s="440" t="str">
        <f t="shared" si="63"/>
        <v/>
      </c>
      <c r="AX179" s="441" t="str">
        <f t="shared" si="63"/>
        <v/>
      </c>
      <c r="AY179" s="442" t="str">
        <f t="shared" si="52"/>
        <v/>
      </c>
      <c r="AZ179" s="20"/>
      <c r="BA179" s="443" t="str">
        <f t="shared" si="54"/>
        <v/>
      </c>
      <c r="BB179" s="444" t="str">
        <f t="shared" si="55"/>
        <v/>
      </c>
      <c r="BC179" s="445" t="str">
        <f t="shared" si="56"/>
        <v/>
      </c>
    </row>
    <row r="180" spans="1:55">
      <c r="A180" s="362">
        <v>175</v>
      </c>
      <c r="B180" s="21">
        <f>IF(情報!$C176="","",情報!$C176)</f>
        <v>439</v>
      </c>
      <c r="C180" s="377" t="str">
        <f t="shared" si="64"/>
        <v/>
      </c>
      <c r="D180" s="436"/>
      <c r="E180" s="437"/>
      <c r="F180" s="437"/>
      <c r="G180" s="437"/>
      <c r="H180" s="437"/>
      <c r="I180" s="437"/>
      <c r="J180" s="438"/>
      <c r="K180" s="439"/>
      <c r="L180" s="440" t="str">
        <f t="shared" si="65"/>
        <v/>
      </c>
      <c r="M180" s="441" t="str">
        <f t="shared" si="65"/>
        <v/>
      </c>
      <c r="N180" s="440" t="str">
        <f t="shared" si="65"/>
        <v/>
      </c>
      <c r="O180" s="440" t="str">
        <f t="shared" si="65"/>
        <v/>
      </c>
      <c r="P180" s="440" t="str">
        <f t="shared" si="65"/>
        <v/>
      </c>
      <c r="Q180" s="440" t="str">
        <f t="shared" si="65"/>
        <v/>
      </c>
      <c r="R180" s="441" t="str">
        <f t="shared" si="65"/>
        <v/>
      </c>
      <c r="S180" s="442" t="str">
        <f t="shared" si="50"/>
        <v/>
      </c>
      <c r="T180" s="436"/>
      <c r="U180" s="437"/>
      <c r="V180" s="437"/>
      <c r="W180" s="437"/>
      <c r="X180" s="437"/>
      <c r="Y180" s="437"/>
      <c r="Z180" s="438"/>
      <c r="AA180" s="439"/>
      <c r="AB180" s="440" t="str">
        <f t="shared" si="62"/>
        <v/>
      </c>
      <c r="AC180" s="441" t="str">
        <f t="shared" si="62"/>
        <v/>
      </c>
      <c r="AD180" s="440" t="str">
        <f t="shared" si="62"/>
        <v/>
      </c>
      <c r="AE180" s="440" t="str">
        <f t="shared" si="62"/>
        <v/>
      </c>
      <c r="AF180" s="440" t="str">
        <f t="shared" si="62"/>
        <v/>
      </c>
      <c r="AG180" s="440" t="str">
        <f t="shared" si="62"/>
        <v/>
      </c>
      <c r="AH180" s="441" t="str">
        <f t="shared" si="62"/>
        <v/>
      </c>
      <c r="AI180" s="442" t="str">
        <f t="shared" si="51"/>
        <v/>
      </c>
      <c r="AJ180" s="436"/>
      <c r="AK180" s="437"/>
      <c r="AL180" s="437"/>
      <c r="AM180" s="437"/>
      <c r="AN180" s="437"/>
      <c r="AO180" s="437"/>
      <c r="AP180" s="437"/>
      <c r="AQ180" s="437"/>
      <c r="AR180" s="437"/>
      <c r="AS180" s="438"/>
      <c r="AT180" s="439"/>
      <c r="AU180" s="440" t="str">
        <f t="shared" si="63"/>
        <v/>
      </c>
      <c r="AV180" s="440" t="str">
        <f t="shared" si="63"/>
        <v/>
      </c>
      <c r="AW180" s="440" t="str">
        <f t="shared" si="63"/>
        <v/>
      </c>
      <c r="AX180" s="441" t="str">
        <f t="shared" si="63"/>
        <v/>
      </c>
      <c r="AY180" s="442" t="str">
        <f t="shared" si="52"/>
        <v/>
      </c>
      <c r="AZ180" s="20"/>
      <c r="BA180" s="443" t="str">
        <f t="shared" si="54"/>
        <v/>
      </c>
      <c r="BB180" s="444" t="str">
        <f t="shared" si="55"/>
        <v/>
      </c>
      <c r="BC180" s="445" t="str">
        <f t="shared" si="56"/>
        <v/>
      </c>
    </row>
    <row r="181" spans="1:55">
      <c r="A181" s="362">
        <v>176</v>
      </c>
      <c r="B181" s="27">
        <f>IF(情報!$C177="","",情報!$C177)</f>
        <v>440</v>
      </c>
      <c r="C181" s="383" t="str">
        <f t="shared" si="64"/>
        <v/>
      </c>
      <c r="D181" s="448"/>
      <c r="E181" s="449"/>
      <c r="F181" s="449"/>
      <c r="G181" s="449"/>
      <c r="H181" s="449"/>
      <c r="I181" s="449"/>
      <c r="J181" s="450"/>
      <c r="K181" s="451"/>
      <c r="L181" s="452" t="str">
        <f t="shared" si="65"/>
        <v/>
      </c>
      <c r="M181" s="453" t="str">
        <f t="shared" si="65"/>
        <v/>
      </c>
      <c r="N181" s="452" t="str">
        <f t="shared" si="65"/>
        <v/>
      </c>
      <c r="O181" s="452" t="str">
        <f t="shared" si="65"/>
        <v/>
      </c>
      <c r="P181" s="452" t="str">
        <f t="shared" si="65"/>
        <v/>
      </c>
      <c r="Q181" s="452" t="str">
        <f t="shared" si="65"/>
        <v/>
      </c>
      <c r="R181" s="453" t="str">
        <f t="shared" si="65"/>
        <v/>
      </c>
      <c r="S181" s="454" t="str">
        <f t="shared" si="50"/>
        <v/>
      </c>
      <c r="T181" s="448"/>
      <c r="U181" s="449"/>
      <c r="V181" s="449"/>
      <c r="W181" s="449"/>
      <c r="X181" s="449"/>
      <c r="Y181" s="449"/>
      <c r="Z181" s="450"/>
      <c r="AA181" s="451"/>
      <c r="AB181" s="452" t="str">
        <f t="shared" si="62"/>
        <v/>
      </c>
      <c r="AC181" s="453" t="str">
        <f t="shared" si="62"/>
        <v/>
      </c>
      <c r="AD181" s="452" t="str">
        <f t="shared" si="62"/>
        <v/>
      </c>
      <c r="AE181" s="452" t="str">
        <f t="shared" si="62"/>
        <v/>
      </c>
      <c r="AF181" s="452" t="str">
        <f t="shared" si="62"/>
        <v/>
      </c>
      <c r="AG181" s="452" t="str">
        <f t="shared" si="62"/>
        <v/>
      </c>
      <c r="AH181" s="453" t="str">
        <f t="shared" si="62"/>
        <v/>
      </c>
      <c r="AI181" s="454" t="str">
        <f t="shared" si="51"/>
        <v/>
      </c>
      <c r="AJ181" s="448"/>
      <c r="AK181" s="449"/>
      <c r="AL181" s="449"/>
      <c r="AM181" s="449"/>
      <c r="AN181" s="449"/>
      <c r="AO181" s="449"/>
      <c r="AP181" s="449"/>
      <c r="AQ181" s="449"/>
      <c r="AR181" s="449"/>
      <c r="AS181" s="450"/>
      <c r="AT181" s="451"/>
      <c r="AU181" s="452" t="str">
        <f t="shared" si="63"/>
        <v/>
      </c>
      <c r="AV181" s="452" t="str">
        <f t="shared" si="63"/>
        <v/>
      </c>
      <c r="AW181" s="452" t="str">
        <f t="shared" si="63"/>
        <v/>
      </c>
      <c r="AX181" s="453" t="str">
        <f t="shared" si="63"/>
        <v/>
      </c>
      <c r="AY181" s="454" t="str">
        <f t="shared" si="52"/>
        <v/>
      </c>
      <c r="AZ181" s="20"/>
      <c r="BA181" s="455" t="str">
        <f t="shared" si="54"/>
        <v/>
      </c>
      <c r="BB181" s="456" t="str">
        <f t="shared" si="55"/>
        <v/>
      </c>
      <c r="BC181" s="457" t="str">
        <f t="shared" si="56"/>
        <v/>
      </c>
    </row>
    <row r="182" spans="1:55">
      <c r="A182" s="362">
        <v>177</v>
      </c>
      <c r="B182" s="33">
        <f>IF(情報!$C178="","",情報!$C178)</f>
        <v>441</v>
      </c>
      <c r="C182" s="389" t="str">
        <f t="shared" si="64"/>
        <v/>
      </c>
      <c r="D182" s="460"/>
      <c r="E182" s="461"/>
      <c r="F182" s="461"/>
      <c r="G182" s="461"/>
      <c r="H182" s="461"/>
      <c r="I182" s="461"/>
      <c r="J182" s="462"/>
      <c r="K182" s="463"/>
      <c r="L182" s="464" t="str">
        <f t="shared" si="65"/>
        <v/>
      </c>
      <c r="M182" s="465" t="str">
        <f t="shared" si="65"/>
        <v/>
      </c>
      <c r="N182" s="464" t="str">
        <f t="shared" si="65"/>
        <v/>
      </c>
      <c r="O182" s="464" t="str">
        <f t="shared" si="65"/>
        <v/>
      </c>
      <c r="P182" s="464" t="str">
        <f t="shared" si="65"/>
        <v/>
      </c>
      <c r="Q182" s="464" t="str">
        <f t="shared" si="65"/>
        <v/>
      </c>
      <c r="R182" s="465" t="str">
        <f t="shared" si="65"/>
        <v/>
      </c>
      <c r="S182" s="466" t="str">
        <f t="shared" si="50"/>
        <v/>
      </c>
      <c r="T182" s="460"/>
      <c r="U182" s="461"/>
      <c r="V182" s="461"/>
      <c r="W182" s="461"/>
      <c r="X182" s="461"/>
      <c r="Y182" s="461"/>
      <c r="Z182" s="462"/>
      <c r="AA182" s="463"/>
      <c r="AB182" s="464" t="str">
        <f t="shared" ref="AB182:AH186" si="66">IF(ISERROR(INDEX(テ全,$A182,AB$2)),"",INDEX(テ全,$A182,AB$2))</f>
        <v/>
      </c>
      <c r="AC182" s="465" t="str">
        <f t="shared" si="66"/>
        <v/>
      </c>
      <c r="AD182" s="464" t="str">
        <f t="shared" si="66"/>
        <v/>
      </c>
      <c r="AE182" s="464" t="str">
        <f t="shared" si="66"/>
        <v/>
      </c>
      <c r="AF182" s="464" t="str">
        <f t="shared" si="66"/>
        <v/>
      </c>
      <c r="AG182" s="464" t="str">
        <f t="shared" si="66"/>
        <v/>
      </c>
      <c r="AH182" s="465" t="str">
        <f t="shared" si="66"/>
        <v/>
      </c>
      <c r="AI182" s="466" t="str">
        <f t="shared" si="51"/>
        <v/>
      </c>
      <c r="AJ182" s="460"/>
      <c r="AK182" s="461"/>
      <c r="AL182" s="461"/>
      <c r="AM182" s="461"/>
      <c r="AN182" s="461"/>
      <c r="AO182" s="461"/>
      <c r="AP182" s="461"/>
      <c r="AQ182" s="461"/>
      <c r="AR182" s="461"/>
      <c r="AS182" s="462"/>
      <c r="AT182" s="463"/>
      <c r="AU182" s="464" t="str">
        <f t="shared" ref="AU182:AX186" si="67">IF(ISERROR(INDEX(テ全,$A182,AU$2)),"",INDEX(テ全,$A182,AU$2))</f>
        <v/>
      </c>
      <c r="AV182" s="464" t="str">
        <f t="shared" si="67"/>
        <v/>
      </c>
      <c r="AW182" s="464" t="str">
        <f t="shared" si="67"/>
        <v/>
      </c>
      <c r="AX182" s="465" t="str">
        <f t="shared" si="67"/>
        <v/>
      </c>
      <c r="AY182" s="466" t="str">
        <f t="shared" si="52"/>
        <v/>
      </c>
      <c r="AZ182" s="20"/>
      <c r="BA182" s="467" t="str">
        <f t="shared" si="54"/>
        <v/>
      </c>
      <c r="BB182" s="468" t="str">
        <f t="shared" si="55"/>
        <v/>
      </c>
      <c r="BC182" s="469" t="str">
        <f t="shared" si="56"/>
        <v/>
      </c>
    </row>
    <row r="183" spans="1:55">
      <c r="A183" s="362">
        <v>178</v>
      </c>
      <c r="B183" s="21">
        <f>IF(情報!$C179="","",情報!$C179)</f>
        <v>442</v>
      </c>
      <c r="C183" s="377" t="str">
        <f t="shared" si="64"/>
        <v/>
      </c>
      <c r="D183" s="436"/>
      <c r="E183" s="437"/>
      <c r="F183" s="437"/>
      <c r="G183" s="437"/>
      <c r="H183" s="437"/>
      <c r="I183" s="437"/>
      <c r="J183" s="438"/>
      <c r="K183" s="439"/>
      <c r="L183" s="440" t="str">
        <f t="shared" si="65"/>
        <v/>
      </c>
      <c r="M183" s="441" t="str">
        <f t="shared" si="65"/>
        <v/>
      </c>
      <c r="N183" s="440" t="str">
        <f t="shared" si="65"/>
        <v/>
      </c>
      <c r="O183" s="440" t="str">
        <f t="shared" si="65"/>
        <v/>
      </c>
      <c r="P183" s="440" t="str">
        <f t="shared" si="65"/>
        <v/>
      </c>
      <c r="Q183" s="440" t="str">
        <f t="shared" si="65"/>
        <v/>
      </c>
      <c r="R183" s="441" t="str">
        <f t="shared" si="65"/>
        <v/>
      </c>
      <c r="S183" s="442" t="str">
        <f t="shared" si="50"/>
        <v/>
      </c>
      <c r="T183" s="436"/>
      <c r="U183" s="437"/>
      <c r="V183" s="437"/>
      <c r="W183" s="437"/>
      <c r="X183" s="437"/>
      <c r="Y183" s="437"/>
      <c r="Z183" s="438"/>
      <c r="AA183" s="439"/>
      <c r="AB183" s="440" t="str">
        <f t="shared" si="66"/>
        <v/>
      </c>
      <c r="AC183" s="441" t="str">
        <f t="shared" si="66"/>
        <v/>
      </c>
      <c r="AD183" s="440" t="str">
        <f t="shared" si="66"/>
        <v/>
      </c>
      <c r="AE183" s="440" t="str">
        <f t="shared" si="66"/>
        <v/>
      </c>
      <c r="AF183" s="440" t="str">
        <f t="shared" si="66"/>
        <v/>
      </c>
      <c r="AG183" s="440" t="str">
        <f t="shared" si="66"/>
        <v/>
      </c>
      <c r="AH183" s="441" t="str">
        <f t="shared" si="66"/>
        <v/>
      </c>
      <c r="AI183" s="442" t="str">
        <f t="shared" si="51"/>
        <v/>
      </c>
      <c r="AJ183" s="436"/>
      <c r="AK183" s="437"/>
      <c r="AL183" s="437"/>
      <c r="AM183" s="437"/>
      <c r="AN183" s="437"/>
      <c r="AO183" s="437"/>
      <c r="AP183" s="437"/>
      <c r="AQ183" s="437"/>
      <c r="AR183" s="437"/>
      <c r="AS183" s="438"/>
      <c r="AT183" s="439"/>
      <c r="AU183" s="440" t="str">
        <f t="shared" si="67"/>
        <v/>
      </c>
      <c r="AV183" s="440" t="str">
        <f t="shared" si="67"/>
        <v/>
      </c>
      <c r="AW183" s="440" t="str">
        <f t="shared" si="67"/>
        <v/>
      </c>
      <c r="AX183" s="441" t="str">
        <f t="shared" si="67"/>
        <v/>
      </c>
      <c r="AY183" s="442" t="str">
        <f t="shared" si="52"/>
        <v/>
      </c>
      <c r="AZ183" s="20"/>
      <c r="BA183" s="443" t="str">
        <f t="shared" si="54"/>
        <v/>
      </c>
      <c r="BB183" s="444" t="str">
        <f t="shared" si="55"/>
        <v/>
      </c>
      <c r="BC183" s="445" t="str">
        <f t="shared" si="56"/>
        <v/>
      </c>
    </row>
    <row r="184" spans="1:55">
      <c r="A184" s="362">
        <v>179</v>
      </c>
      <c r="B184" s="21">
        <f>IF(情報!$C180="","",情報!$C180)</f>
        <v>443</v>
      </c>
      <c r="C184" s="377" t="str">
        <f t="shared" si="64"/>
        <v/>
      </c>
      <c r="D184" s="436"/>
      <c r="E184" s="437"/>
      <c r="F184" s="437"/>
      <c r="G184" s="437"/>
      <c r="H184" s="437"/>
      <c r="I184" s="437"/>
      <c r="J184" s="438"/>
      <c r="K184" s="439"/>
      <c r="L184" s="440" t="str">
        <f t="shared" si="65"/>
        <v/>
      </c>
      <c r="M184" s="441" t="str">
        <f t="shared" si="65"/>
        <v/>
      </c>
      <c r="N184" s="440" t="str">
        <f t="shared" si="65"/>
        <v/>
      </c>
      <c r="O184" s="440" t="str">
        <f t="shared" si="65"/>
        <v/>
      </c>
      <c r="P184" s="440" t="str">
        <f t="shared" si="65"/>
        <v/>
      </c>
      <c r="Q184" s="440" t="str">
        <f t="shared" si="65"/>
        <v/>
      </c>
      <c r="R184" s="441" t="str">
        <f t="shared" si="65"/>
        <v/>
      </c>
      <c r="S184" s="442" t="str">
        <f t="shared" si="50"/>
        <v/>
      </c>
      <c r="T184" s="436"/>
      <c r="U184" s="437"/>
      <c r="V184" s="437"/>
      <c r="W184" s="437"/>
      <c r="X184" s="437"/>
      <c r="Y184" s="437"/>
      <c r="Z184" s="438"/>
      <c r="AA184" s="439"/>
      <c r="AB184" s="440" t="str">
        <f t="shared" si="66"/>
        <v/>
      </c>
      <c r="AC184" s="441" t="str">
        <f t="shared" si="66"/>
        <v/>
      </c>
      <c r="AD184" s="440" t="str">
        <f t="shared" si="66"/>
        <v/>
      </c>
      <c r="AE184" s="440" t="str">
        <f t="shared" si="66"/>
        <v/>
      </c>
      <c r="AF184" s="440" t="str">
        <f t="shared" si="66"/>
        <v/>
      </c>
      <c r="AG184" s="440" t="str">
        <f t="shared" si="66"/>
        <v/>
      </c>
      <c r="AH184" s="441" t="str">
        <f t="shared" si="66"/>
        <v/>
      </c>
      <c r="AI184" s="442" t="str">
        <f t="shared" si="51"/>
        <v/>
      </c>
      <c r="AJ184" s="436"/>
      <c r="AK184" s="437"/>
      <c r="AL184" s="437"/>
      <c r="AM184" s="437"/>
      <c r="AN184" s="437"/>
      <c r="AO184" s="437"/>
      <c r="AP184" s="437"/>
      <c r="AQ184" s="437"/>
      <c r="AR184" s="437"/>
      <c r="AS184" s="438"/>
      <c r="AT184" s="439"/>
      <c r="AU184" s="440" t="str">
        <f t="shared" si="67"/>
        <v/>
      </c>
      <c r="AV184" s="440" t="str">
        <f t="shared" si="67"/>
        <v/>
      </c>
      <c r="AW184" s="440" t="str">
        <f t="shared" si="67"/>
        <v/>
      </c>
      <c r="AX184" s="441" t="str">
        <f t="shared" si="67"/>
        <v/>
      </c>
      <c r="AY184" s="442" t="str">
        <f t="shared" si="52"/>
        <v/>
      </c>
      <c r="AZ184" s="20"/>
      <c r="BA184" s="443" t="str">
        <f t="shared" si="54"/>
        <v/>
      </c>
      <c r="BB184" s="444" t="str">
        <f t="shared" si="55"/>
        <v/>
      </c>
      <c r="BC184" s="445" t="str">
        <f t="shared" si="56"/>
        <v/>
      </c>
    </row>
    <row r="185" spans="1:55">
      <c r="A185" s="362">
        <v>180</v>
      </c>
      <c r="B185" s="21">
        <f>IF(情報!$C181="","",情報!$C181)</f>
        <v>444</v>
      </c>
      <c r="C185" s="377" t="str">
        <f t="shared" si="64"/>
        <v/>
      </c>
      <c r="D185" s="436"/>
      <c r="E185" s="437"/>
      <c r="F185" s="437"/>
      <c r="G185" s="437"/>
      <c r="H185" s="437"/>
      <c r="I185" s="437"/>
      <c r="J185" s="438"/>
      <c r="K185" s="439"/>
      <c r="L185" s="440" t="str">
        <f t="shared" si="65"/>
        <v/>
      </c>
      <c r="M185" s="441" t="str">
        <f t="shared" si="65"/>
        <v/>
      </c>
      <c r="N185" s="440" t="str">
        <f t="shared" si="65"/>
        <v/>
      </c>
      <c r="O185" s="440" t="str">
        <f t="shared" si="65"/>
        <v/>
      </c>
      <c r="P185" s="440" t="str">
        <f t="shared" si="65"/>
        <v/>
      </c>
      <c r="Q185" s="440" t="str">
        <f t="shared" si="65"/>
        <v/>
      </c>
      <c r="R185" s="441" t="str">
        <f t="shared" si="65"/>
        <v/>
      </c>
      <c r="S185" s="442" t="str">
        <f t="shared" si="50"/>
        <v/>
      </c>
      <c r="T185" s="436"/>
      <c r="U185" s="437"/>
      <c r="V185" s="437"/>
      <c r="W185" s="437"/>
      <c r="X185" s="437"/>
      <c r="Y185" s="437"/>
      <c r="Z185" s="438"/>
      <c r="AA185" s="439"/>
      <c r="AB185" s="440" t="str">
        <f t="shared" si="66"/>
        <v/>
      </c>
      <c r="AC185" s="441" t="str">
        <f t="shared" si="66"/>
        <v/>
      </c>
      <c r="AD185" s="440" t="str">
        <f t="shared" si="66"/>
        <v/>
      </c>
      <c r="AE185" s="440" t="str">
        <f t="shared" si="66"/>
        <v/>
      </c>
      <c r="AF185" s="440" t="str">
        <f t="shared" si="66"/>
        <v/>
      </c>
      <c r="AG185" s="440" t="str">
        <f t="shared" si="66"/>
        <v/>
      </c>
      <c r="AH185" s="441" t="str">
        <f t="shared" si="66"/>
        <v/>
      </c>
      <c r="AI185" s="442" t="str">
        <f t="shared" si="51"/>
        <v/>
      </c>
      <c r="AJ185" s="436"/>
      <c r="AK185" s="437"/>
      <c r="AL185" s="437"/>
      <c r="AM185" s="437"/>
      <c r="AN185" s="437"/>
      <c r="AO185" s="437"/>
      <c r="AP185" s="437"/>
      <c r="AQ185" s="437"/>
      <c r="AR185" s="437"/>
      <c r="AS185" s="438"/>
      <c r="AT185" s="439"/>
      <c r="AU185" s="440" t="str">
        <f t="shared" si="67"/>
        <v/>
      </c>
      <c r="AV185" s="440" t="str">
        <f t="shared" si="67"/>
        <v/>
      </c>
      <c r="AW185" s="440" t="str">
        <f t="shared" si="67"/>
        <v/>
      </c>
      <c r="AX185" s="441" t="str">
        <f t="shared" si="67"/>
        <v/>
      </c>
      <c r="AY185" s="442" t="str">
        <f t="shared" si="52"/>
        <v/>
      </c>
      <c r="AZ185" s="20"/>
      <c r="BA185" s="443" t="str">
        <f t="shared" si="54"/>
        <v/>
      </c>
      <c r="BB185" s="444" t="str">
        <f t="shared" si="55"/>
        <v/>
      </c>
      <c r="BC185" s="445" t="str">
        <f t="shared" si="56"/>
        <v/>
      </c>
    </row>
    <row r="186" spans="1:55" ht="15" thickBot="1">
      <c r="A186" s="362">
        <v>181</v>
      </c>
      <c r="B186" s="39">
        <f>IF(情報!$C182="","",情報!$C182)</f>
        <v>445</v>
      </c>
      <c r="C186" s="393" t="str">
        <f t="shared" si="64"/>
        <v/>
      </c>
      <c r="D186" s="472"/>
      <c r="E186" s="473"/>
      <c r="F186" s="473"/>
      <c r="G186" s="473"/>
      <c r="H186" s="473"/>
      <c r="I186" s="473"/>
      <c r="J186" s="474"/>
      <c r="K186" s="475"/>
      <c r="L186" s="476" t="str">
        <f t="shared" si="65"/>
        <v/>
      </c>
      <c r="M186" s="477" t="str">
        <f t="shared" si="65"/>
        <v/>
      </c>
      <c r="N186" s="476" t="str">
        <f t="shared" si="65"/>
        <v/>
      </c>
      <c r="O186" s="476" t="str">
        <f t="shared" si="65"/>
        <v/>
      </c>
      <c r="P186" s="476" t="str">
        <f t="shared" si="65"/>
        <v/>
      </c>
      <c r="Q186" s="476" t="str">
        <f t="shared" si="65"/>
        <v/>
      </c>
      <c r="R186" s="477" t="str">
        <f t="shared" si="65"/>
        <v/>
      </c>
      <c r="S186" s="478" t="str">
        <f t="shared" si="50"/>
        <v/>
      </c>
      <c r="T186" s="472"/>
      <c r="U186" s="473"/>
      <c r="V186" s="473"/>
      <c r="W186" s="473"/>
      <c r="X186" s="473"/>
      <c r="Y186" s="473"/>
      <c r="Z186" s="474"/>
      <c r="AA186" s="475"/>
      <c r="AB186" s="476" t="str">
        <f t="shared" si="66"/>
        <v/>
      </c>
      <c r="AC186" s="477" t="str">
        <f t="shared" si="66"/>
        <v/>
      </c>
      <c r="AD186" s="476" t="str">
        <f t="shared" si="66"/>
        <v/>
      </c>
      <c r="AE186" s="476" t="str">
        <f t="shared" si="66"/>
        <v/>
      </c>
      <c r="AF186" s="476" t="str">
        <f t="shared" si="66"/>
        <v/>
      </c>
      <c r="AG186" s="476" t="str">
        <f t="shared" si="66"/>
        <v/>
      </c>
      <c r="AH186" s="477" t="str">
        <f t="shared" si="66"/>
        <v/>
      </c>
      <c r="AI186" s="478" t="str">
        <f t="shared" si="51"/>
        <v/>
      </c>
      <c r="AJ186" s="472"/>
      <c r="AK186" s="473"/>
      <c r="AL186" s="473"/>
      <c r="AM186" s="473"/>
      <c r="AN186" s="473"/>
      <c r="AO186" s="473"/>
      <c r="AP186" s="473"/>
      <c r="AQ186" s="473"/>
      <c r="AR186" s="473"/>
      <c r="AS186" s="474"/>
      <c r="AT186" s="475"/>
      <c r="AU186" s="476" t="str">
        <f t="shared" si="67"/>
        <v/>
      </c>
      <c r="AV186" s="476" t="str">
        <f t="shared" si="67"/>
        <v/>
      </c>
      <c r="AW186" s="476" t="str">
        <f t="shared" si="67"/>
        <v/>
      </c>
      <c r="AX186" s="477" t="str">
        <f t="shared" si="67"/>
        <v/>
      </c>
      <c r="AY186" s="478" t="str">
        <f t="shared" si="52"/>
        <v/>
      </c>
      <c r="AZ186" s="20"/>
      <c r="BA186" s="479" t="str">
        <f t="shared" si="54"/>
        <v/>
      </c>
      <c r="BB186" s="480" t="str">
        <f t="shared" si="55"/>
        <v/>
      </c>
      <c r="BC186" s="481" t="str">
        <f t="shared" si="56"/>
        <v/>
      </c>
    </row>
  </sheetData>
  <sheetProtection sheet="1" objects="1" scenarios="1"/>
  <mergeCells count="15">
    <mergeCell ref="B3:C3"/>
    <mergeCell ref="B4:C5"/>
    <mergeCell ref="S4:S5"/>
    <mergeCell ref="D3:S3"/>
    <mergeCell ref="L4:R4"/>
    <mergeCell ref="D4:K4"/>
    <mergeCell ref="AI4:AI5"/>
    <mergeCell ref="AY4:AY5"/>
    <mergeCell ref="BA3:BC5"/>
    <mergeCell ref="T3:AI3"/>
    <mergeCell ref="AJ3:AY3"/>
    <mergeCell ref="T4:AA4"/>
    <mergeCell ref="AB4:AH4"/>
    <mergeCell ref="AU4:AX4"/>
    <mergeCell ref="AJ4:AT4"/>
  </mergeCells>
  <phoneticPr fontId="1"/>
  <conditionalFormatting sqref="D7:K186">
    <cfRule type="expression" dxfId="95" priority="3">
      <formula>$C7=""</formula>
    </cfRule>
  </conditionalFormatting>
  <conditionalFormatting sqref="T7:AA186">
    <cfRule type="expression" dxfId="94" priority="2">
      <formula>$C7=""</formula>
    </cfRule>
  </conditionalFormatting>
  <conditionalFormatting sqref="AJ7:AT186">
    <cfRule type="expression" dxfId="93" priority="1">
      <formula>$C7=""</formula>
    </cfRule>
  </conditionalFormatting>
  <dataValidations count="3">
    <dataValidation allowBlank="1" showInputMessage="1" showErrorMessage="1" promptTitle="※入力は任意" prompt="①評価材料の項目名を入力。" sqref="AJ5:AT5 D5:K5 T5:AA5" xr:uid="{94FCB6B1-8C3D-4186-B84D-C0C3E03B1F2C}"/>
    <dataValidation type="whole" imeMode="disabled" operator="greaterThanOrEqual" allowBlank="1" showInputMessage="1" showErrorMessage="1" prompt="①各観点の満点を半角数字で入力してください。_x000a_②材料がない場合，空白でOK(0は不要)。" sqref="AJ6:AT6 D6:K6 T6:AA6" xr:uid="{A57A056A-B577-4DD2-B189-364A8EDBEE96}">
      <formula1>0</formula1>
    </dataValidation>
    <dataValidation type="whole" imeMode="disabled" allowBlank="1" showInputMessage="1" showErrorMessage="1" error="半角数字(整数)で入力してください。" prompt="①各観点の得点を半角数字で入力してください。_x000a_②材料がない場合，空白でOK(0は不要)。" sqref="AJ7:AT186 D7:K186 T7:AA186" xr:uid="{3E83ED67-0C2B-4D9E-8D4D-9A1C2FF4F649}">
      <formula1>-100</formula1>
      <formula2>100</formula2>
    </dataValidation>
  </dataValidations>
  <pageMargins left="0.51181102362204722" right="0.51181102362204722" top="0.55118110236220474" bottom="0.55118110236220474" header="0.31496062992125984" footer="0.31496062992125984"/>
  <pageSetup paperSize="9" scale="7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1" min="1" max="39" man="1"/>
    <brk id="96" min="1" max="39" man="1"/>
    <brk id="141" min="1" max="39" man="1"/>
  </rowBreaks>
  <extLst>
    <ext xmlns:x14="http://schemas.microsoft.com/office/spreadsheetml/2009/9/main" uri="{CCE6A557-97BC-4b89-ADB6-D9C93CAAB3DF}">
      <x14:dataValidations xmlns:xm="http://schemas.microsoft.com/office/excel/2006/main" count="1">
        <x14:dataValidation type="list" imeMode="disabled" allowBlank="1" showInputMessage="1" showErrorMessage="1" promptTitle="※テストを見取り評価に含めたい場合に活用" prompt="①セルの右側のボタンをクリックする。_x000a_②この学期に成績に入れたいテストを選択。" xr:uid="{1302190B-EC46-45FE-AE29-8CFE44E6847B}">
          <x14:formula1>
            <xm:f>テ全!$CM$5:$CM$25</xm:f>
          </x14:formula1>
          <xm:sqref>AB5:AH5 L5:R5 AU5:AX5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0C63D-2B17-4559-B8FE-59F63CD88457}">
  <sheetPr>
    <tabColor rgb="FF0070C0"/>
  </sheetPr>
  <dimension ref="A1:BK186"/>
  <sheetViews>
    <sheetView showGridLines="0" showRowColHeaders="0" zoomScale="150" zoomScaleNormal="100" zoomScaleSheetLayoutView="78" workbookViewId="0">
      <pane xSplit="3" ySplit="6" topLeftCell="D7" activePane="bottomRight" state="frozen"/>
      <selection activeCell="H3" sqref="H3:K3"/>
      <selection pane="topRight" activeCell="H3" sqref="H3:K3"/>
      <selection pane="bottomLeft" activeCell="H3" sqref="H3:K3"/>
      <selection pane="bottomRight" activeCell="T5" sqref="T5"/>
    </sheetView>
  </sheetViews>
  <sheetFormatPr baseColWidth="10" defaultColWidth="9" defaultRowHeight="14"/>
  <cols>
    <col min="1" max="1" width="1.1640625" style="3" customWidth="1"/>
    <col min="2" max="2" width="4.5" style="3" customWidth="1"/>
    <col min="3" max="3" width="14" style="3" customWidth="1"/>
    <col min="4" max="11" width="3.1640625" style="3" customWidth="1"/>
    <col min="12" max="18" width="3.6640625" style="3" customWidth="1"/>
    <col min="19" max="19" width="3.6640625" style="103" customWidth="1"/>
    <col min="20" max="27" width="3.1640625" style="3" customWidth="1"/>
    <col min="28" max="34" width="3.6640625" style="3" customWidth="1"/>
    <col min="35" max="35" width="3.6640625" style="103" customWidth="1"/>
    <col min="36" max="46" width="3.1640625" style="3" customWidth="1"/>
    <col min="47" max="50" width="3.6640625" style="3" customWidth="1"/>
    <col min="51" max="51" width="3.6640625" style="103" customWidth="1"/>
    <col min="52" max="52" width="1.1640625" style="3" customWidth="1"/>
    <col min="53" max="55" width="5" style="3" customWidth="1"/>
    <col min="56" max="56" width="1.1640625" style="3" customWidth="1"/>
    <col min="57" max="59" width="3.6640625" style="3" customWidth="1"/>
    <col min="60" max="60" width="1.1640625" style="3" customWidth="1"/>
    <col min="61" max="63" width="5" style="3" customWidth="1"/>
    <col min="64" max="64" width="1.1640625" style="3" customWidth="1"/>
    <col min="65" max="16384" width="9" style="3"/>
  </cols>
  <sheetData>
    <row r="1" spans="1:63" s="107" customFormat="1" ht="11.25" customHeight="1" thickBot="1">
      <c r="B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G1" s="1">
        <v>32</v>
      </c>
      <c r="AH1" s="1">
        <v>33</v>
      </c>
      <c r="AI1" s="1">
        <v>34</v>
      </c>
      <c r="AJ1" s="1">
        <v>35</v>
      </c>
      <c r="AK1" s="1">
        <v>36</v>
      </c>
      <c r="AL1" s="1">
        <v>37</v>
      </c>
      <c r="AM1" s="1">
        <v>38</v>
      </c>
      <c r="AN1" s="1">
        <v>39</v>
      </c>
      <c r="AO1" s="1">
        <v>40</v>
      </c>
      <c r="AP1" s="1">
        <v>41</v>
      </c>
      <c r="AQ1" s="1">
        <v>42</v>
      </c>
      <c r="AR1" s="1">
        <v>43</v>
      </c>
      <c r="AS1" s="1">
        <v>44</v>
      </c>
      <c r="AT1" s="1">
        <v>45</v>
      </c>
      <c r="AU1" s="1">
        <v>46</v>
      </c>
      <c r="AV1" s="1">
        <v>47</v>
      </c>
      <c r="AW1" s="1">
        <v>48</v>
      </c>
      <c r="AX1" s="1">
        <v>49</v>
      </c>
      <c r="AY1" s="1">
        <v>50</v>
      </c>
      <c r="AZ1" s="1">
        <v>51</v>
      </c>
      <c r="BA1" s="1">
        <v>52</v>
      </c>
      <c r="BB1" s="1">
        <v>53</v>
      </c>
      <c r="BC1" s="1">
        <v>54</v>
      </c>
      <c r="BD1" s="1">
        <v>55</v>
      </c>
      <c r="BE1" s="1">
        <v>56</v>
      </c>
      <c r="BF1" s="1">
        <v>57</v>
      </c>
      <c r="BG1" s="1">
        <v>58</v>
      </c>
      <c r="BH1" s="1">
        <v>59</v>
      </c>
      <c r="BI1" s="1">
        <v>60</v>
      </c>
      <c r="BJ1" s="1">
        <v>61</v>
      </c>
      <c r="BK1" s="1">
        <v>62</v>
      </c>
    </row>
    <row r="2" spans="1:63" s="107" customFormat="1" ht="11.25" hidden="1" customHeight="1" thickBot="1">
      <c r="B2" s="1"/>
      <c r="C2" s="1"/>
      <c r="D2" s="1"/>
      <c r="E2" s="1"/>
      <c r="F2" s="1"/>
      <c r="G2" s="1"/>
      <c r="H2" s="1"/>
      <c r="I2" s="1"/>
      <c r="J2" s="1"/>
      <c r="K2" s="2"/>
      <c r="L2" s="2" t="str">
        <f t="shared" ref="L2:R2" si="0">IF(ISERROR(VLOOKUP(L$5,テ一覧Ｂ,2,FALSE)),"",VLOOKUP(L$5,テ一覧Ｂ,2,FALSE))</f>
        <v/>
      </c>
      <c r="M2" s="2" t="str">
        <f t="shared" si="0"/>
        <v/>
      </c>
      <c r="N2" s="2" t="str">
        <f t="shared" si="0"/>
        <v/>
      </c>
      <c r="O2" s="2" t="str">
        <f t="shared" si="0"/>
        <v/>
      </c>
      <c r="P2" s="2" t="str">
        <f t="shared" si="0"/>
        <v/>
      </c>
      <c r="Q2" s="2" t="str">
        <f t="shared" si="0"/>
        <v/>
      </c>
      <c r="R2" s="2" t="str">
        <f t="shared" si="0"/>
        <v/>
      </c>
      <c r="S2" s="1"/>
      <c r="T2" s="1"/>
      <c r="U2" s="1"/>
      <c r="V2" s="1"/>
      <c r="W2" s="1"/>
      <c r="X2" s="1"/>
      <c r="Y2" s="1"/>
      <c r="Z2" s="1"/>
      <c r="AA2" s="2"/>
      <c r="AB2" s="2" t="str">
        <f t="shared" ref="AB2:AH2" si="1">IF(ISERROR(VLOOKUP(AB$5,テ一覧Ｂ,3,FALSE)),"",VLOOKUP(AB$5,テ一覧Ｂ,3,FALSE))</f>
        <v/>
      </c>
      <c r="AC2" s="2" t="str">
        <f t="shared" si="1"/>
        <v/>
      </c>
      <c r="AD2" s="2" t="str">
        <f t="shared" si="1"/>
        <v/>
      </c>
      <c r="AE2" s="2" t="str">
        <f t="shared" si="1"/>
        <v/>
      </c>
      <c r="AF2" s="2" t="str">
        <f t="shared" si="1"/>
        <v/>
      </c>
      <c r="AG2" s="2" t="str">
        <f t="shared" si="1"/>
        <v/>
      </c>
      <c r="AH2" s="2" t="str">
        <f t="shared" si="1"/>
        <v/>
      </c>
      <c r="AI2" s="1"/>
      <c r="AJ2" s="1"/>
      <c r="AK2" s="1"/>
      <c r="AL2" s="1"/>
      <c r="AM2" s="1"/>
      <c r="AN2" s="1"/>
      <c r="AO2" s="1"/>
      <c r="AP2" s="1"/>
      <c r="AQ2" s="1"/>
      <c r="AR2" s="1"/>
      <c r="AS2" s="1"/>
      <c r="AT2" s="2"/>
      <c r="AU2" s="2" t="str">
        <f>IF(ISERROR(VLOOKUP(AU$5,テ一覧Ｂ,4,FALSE)),"",VLOOKUP(AU$5,テ一覧Ｂ,4,FALSE))</f>
        <v/>
      </c>
      <c r="AV2" s="2" t="str">
        <f>IF(ISERROR(VLOOKUP(AV$5,テ一覧Ｂ,4,FALSE)),"",VLOOKUP(AV$5,テ一覧Ｂ,4,FALSE))</f>
        <v/>
      </c>
      <c r="AW2" s="2" t="str">
        <f>IF(ISERROR(VLOOKUP(AW$5,テ一覧Ｂ,4,FALSE)),"",VLOOKUP(AW$5,テ一覧Ｂ,4,FALSE))</f>
        <v/>
      </c>
      <c r="AX2" s="2" t="str">
        <f>IF(ISERROR(VLOOKUP(AX$5,テ一覧Ｂ,4,FALSE)),"",VLOOKUP(AX$5,テ一覧Ｂ,4,FALSE))</f>
        <v/>
      </c>
      <c r="AY2" s="1"/>
      <c r="AZ2" s="1"/>
      <c r="BA2" s="1"/>
      <c r="BB2" s="1"/>
      <c r="BC2" s="1"/>
      <c r="BE2" s="1"/>
      <c r="BF2" s="1"/>
      <c r="BG2" s="1"/>
      <c r="BH2" s="1"/>
      <c r="BI2" s="1"/>
      <c r="BJ2" s="1"/>
      <c r="BK2" s="1"/>
    </row>
    <row r="3" spans="1:63" ht="13.5" customHeight="1" thickBot="1">
      <c r="B3" s="520" t="s">
        <v>26</v>
      </c>
      <c r="C3" s="535"/>
      <c r="D3" s="529" t="s">
        <v>120</v>
      </c>
      <c r="E3" s="530"/>
      <c r="F3" s="530"/>
      <c r="G3" s="530"/>
      <c r="H3" s="530"/>
      <c r="I3" s="530"/>
      <c r="J3" s="530"/>
      <c r="K3" s="530"/>
      <c r="L3" s="530"/>
      <c r="M3" s="530"/>
      <c r="N3" s="530"/>
      <c r="O3" s="530"/>
      <c r="P3" s="530"/>
      <c r="Q3" s="530"/>
      <c r="R3" s="530"/>
      <c r="S3" s="531"/>
      <c r="T3" s="529" t="s">
        <v>23</v>
      </c>
      <c r="U3" s="530"/>
      <c r="V3" s="530"/>
      <c r="W3" s="530"/>
      <c r="X3" s="530"/>
      <c r="Y3" s="530"/>
      <c r="Z3" s="530"/>
      <c r="AA3" s="530"/>
      <c r="AB3" s="530"/>
      <c r="AC3" s="530"/>
      <c r="AD3" s="530"/>
      <c r="AE3" s="530"/>
      <c r="AF3" s="530"/>
      <c r="AG3" s="530"/>
      <c r="AH3" s="530"/>
      <c r="AI3" s="531"/>
      <c r="AJ3" s="529" t="s">
        <v>24</v>
      </c>
      <c r="AK3" s="530"/>
      <c r="AL3" s="530"/>
      <c r="AM3" s="530"/>
      <c r="AN3" s="530"/>
      <c r="AO3" s="530"/>
      <c r="AP3" s="530"/>
      <c r="AQ3" s="530"/>
      <c r="AR3" s="530"/>
      <c r="AS3" s="530"/>
      <c r="AT3" s="530"/>
      <c r="AU3" s="530"/>
      <c r="AV3" s="530"/>
      <c r="AW3" s="530"/>
      <c r="AX3" s="530"/>
      <c r="AY3" s="531"/>
      <c r="AZ3" s="405"/>
      <c r="BA3" s="520" t="s">
        <v>64</v>
      </c>
      <c r="BB3" s="521"/>
      <c r="BC3" s="522"/>
      <c r="BE3" s="536" t="s">
        <v>20</v>
      </c>
      <c r="BF3" s="537"/>
      <c r="BG3" s="538"/>
      <c r="BH3" s="405"/>
      <c r="BI3" s="536" t="s">
        <v>20</v>
      </c>
      <c r="BJ3" s="537"/>
      <c r="BK3" s="538"/>
    </row>
    <row r="4" spans="1:63" ht="13.5" customHeight="1">
      <c r="B4" s="505" t="s">
        <v>27</v>
      </c>
      <c r="C4" s="506"/>
      <c r="D4" s="532" t="s">
        <v>119</v>
      </c>
      <c r="E4" s="533"/>
      <c r="F4" s="533"/>
      <c r="G4" s="533"/>
      <c r="H4" s="533"/>
      <c r="I4" s="533"/>
      <c r="J4" s="533"/>
      <c r="K4" s="534"/>
      <c r="L4" s="532" t="s">
        <v>141</v>
      </c>
      <c r="M4" s="533"/>
      <c r="N4" s="533"/>
      <c r="O4" s="533"/>
      <c r="P4" s="533"/>
      <c r="Q4" s="533"/>
      <c r="R4" s="533"/>
      <c r="S4" s="518" t="s">
        <v>63</v>
      </c>
      <c r="T4" s="532" t="s">
        <v>119</v>
      </c>
      <c r="U4" s="533"/>
      <c r="V4" s="533"/>
      <c r="W4" s="533"/>
      <c r="X4" s="533"/>
      <c r="Y4" s="533"/>
      <c r="Z4" s="533"/>
      <c r="AA4" s="534"/>
      <c r="AB4" s="532" t="s">
        <v>141</v>
      </c>
      <c r="AC4" s="533"/>
      <c r="AD4" s="533"/>
      <c r="AE4" s="533"/>
      <c r="AF4" s="533"/>
      <c r="AG4" s="533"/>
      <c r="AH4" s="533"/>
      <c r="AI4" s="518" t="s">
        <v>63</v>
      </c>
      <c r="AJ4" s="532" t="s">
        <v>140</v>
      </c>
      <c r="AK4" s="533"/>
      <c r="AL4" s="533"/>
      <c r="AM4" s="533"/>
      <c r="AN4" s="533"/>
      <c r="AO4" s="533"/>
      <c r="AP4" s="533"/>
      <c r="AQ4" s="533"/>
      <c r="AR4" s="533"/>
      <c r="AS4" s="533"/>
      <c r="AT4" s="534"/>
      <c r="AU4" s="532" t="s">
        <v>142</v>
      </c>
      <c r="AV4" s="533"/>
      <c r="AW4" s="533"/>
      <c r="AX4" s="533"/>
      <c r="AY4" s="518" t="s">
        <v>63</v>
      </c>
      <c r="AZ4" s="405"/>
      <c r="BA4" s="523"/>
      <c r="BB4" s="524"/>
      <c r="BC4" s="525"/>
      <c r="BE4" s="539" t="s">
        <v>43</v>
      </c>
      <c r="BF4" s="541" t="s">
        <v>44</v>
      </c>
      <c r="BG4" s="543" t="s">
        <v>45</v>
      </c>
      <c r="BH4" s="405"/>
      <c r="BI4" s="520" t="s">
        <v>64</v>
      </c>
      <c r="BJ4" s="545"/>
      <c r="BK4" s="535"/>
    </row>
    <row r="5" spans="1:63" ht="44.25" customHeight="1">
      <c r="B5" s="505"/>
      <c r="C5" s="506"/>
      <c r="D5" s="406"/>
      <c r="E5" s="407"/>
      <c r="F5" s="407"/>
      <c r="G5" s="407"/>
      <c r="H5" s="407"/>
      <c r="I5" s="407"/>
      <c r="J5" s="408"/>
      <c r="K5" s="409"/>
      <c r="L5" s="407" t="s">
        <v>99</v>
      </c>
      <c r="M5" s="408" t="s">
        <v>99</v>
      </c>
      <c r="N5" s="410" t="s">
        <v>99</v>
      </c>
      <c r="O5" s="410" t="s">
        <v>99</v>
      </c>
      <c r="P5" s="410" t="s">
        <v>99</v>
      </c>
      <c r="Q5" s="410" t="s">
        <v>99</v>
      </c>
      <c r="R5" s="411" t="s">
        <v>99</v>
      </c>
      <c r="S5" s="519"/>
      <c r="T5" s="406"/>
      <c r="U5" s="407"/>
      <c r="V5" s="407"/>
      <c r="W5" s="407"/>
      <c r="X5" s="407"/>
      <c r="Y5" s="407"/>
      <c r="Z5" s="408"/>
      <c r="AA5" s="409"/>
      <c r="AB5" s="407" t="s">
        <v>99</v>
      </c>
      <c r="AC5" s="408" t="s">
        <v>99</v>
      </c>
      <c r="AD5" s="410" t="s">
        <v>99</v>
      </c>
      <c r="AE5" s="410" t="s">
        <v>99</v>
      </c>
      <c r="AF5" s="410" t="s">
        <v>99</v>
      </c>
      <c r="AG5" s="410" t="s">
        <v>99</v>
      </c>
      <c r="AH5" s="411" t="s">
        <v>99</v>
      </c>
      <c r="AI5" s="519"/>
      <c r="AJ5" s="406"/>
      <c r="AK5" s="407"/>
      <c r="AL5" s="407"/>
      <c r="AM5" s="407"/>
      <c r="AN5" s="407"/>
      <c r="AO5" s="407"/>
      <c r="AP5" s="407"/>
      <c r="AQ5" s="407"/>
      <c r="AR5" s="407"/>
      <c r="AS5" s="408"/>
      <c r="AT5" s="409"/>
      <c r="AU5" s="407" t="s">
        <v>99</v>
      </c>
      <c r="AV5" s="408" t="s">
        <v>99</v>
      </c>
      <c r="AW5" s="407" t="s">
        <v>99</v>
      </c>
      <c r="AX5" s="408" t="s">
        <v>99</v>
      </c>
      <c r="AY5" s="519"/>
      <c r="AZ5" s="405"/>
      <c r="BA5" s="526"/>
      <c r="BB5" s="527"/>
      <c r="BC5" s="528"/>
      <c r="BE5" s="540"/>
      <c r="BF5" s="542"/>
      <c r="BG5" s="544"/>
      <c r="BH5" s="405"/>
      <c r="BI5" s="546"/>
      <c r="BJ5" s="547"/>
      <c r="BK5" s="548"/>
    </row>
    <row r="6" spans="1:63" ht="15" thickBot="1">
      <c r="A6" s="362">
        <v>1</v>
      </c>
      <c r="B6" s="8"/>
      <c r="C6" s="9" t="s">
        <v>21</v>
      </c>
      <c r="D6" s="412"/>
      <c r="E6" s="413"/>
      <c r="F6" s="413"/>
      <c r="G6" s="413"/>
      <c r="H6" s="413"/>
      <c r="I6" s="413"/>
      <c r="J6" s="414"/>
      <c r="K6" s="415"/>
      <c r="L6" s="416" t="str">
        <f t="shared" ref="L6:R21" si="2">IF(ISERROR(INDEX(テ全,$A6,L$2)),"",INDEX(テ全,$A6,L$2))</f>
        <v/>
      </c>
      <c r="M6" s="417" t="str">
        <f t="shared" si="2"/>
        <v/>
      </c>
      <c r="N6" s="416" t="str">
        <f t="shared" si="2"/>
        <v/>
      </c>
      <c r="O6" s="416" t="str">
        <f t="shared" si="2"/>
        <v/>
      </c>
      <c r="P6" s="416" t="str">
        <f t="shared" si="2"/>
        <v/>
      </c>
      <c r="Q6" s="416" t="str">
        <f t="shared" si="2"/>
        <v/>
      </c>
      <c r="R6" s="417" t="str">
        <f t="shared" si="2"/>
        <v/>
      </c>
      <c r="S6" s="418" t="str">
        <f>IF(COUNT(D6:R6)=0,"",SUM(D6:R6))</f>
        <v/>
      </c>
      <c r="T6" s="412"/>
      <c r="U6" s="413"/>
      <c r="V6" s="413"/>
      <c r="W6" s="413"/>
      <c r="X6" s="413"/>
      <c r="Y6" s="413"/>
      <c r="Z6" s="414"/>
      <c r="AA6" s="415"/>
      <c r="AB6" s="416" t="str">
        <f t="shared" ref="AB6:AH21" si="3">IF(ISERROR(INDEX(テ全,$A6,AB$2)),"",INDEX(テ全,$A6,AB$2))</f>
        <v/>
      </c>
      <c r="AC6" s="417" t="str">
        <f t="shared" si="3"/>
        <v/>
      </c>
      <c r="AD6" s="416" t="str">
        <f t="shared" si="3"/>
        <v/>
      </c>
      <c r="AE6" s="416" t="str">
        <f t="shared" si="3"/>
        <v/>
      </c>
      <c r="AF6" s="416" t="str">
        <f t="shared" si="3"/>
        <v/>
      </c>
      <c r="AG6" s="416" t="str">
        <f t="shared" si="3"/>
        <v/>
      </c>
      <c r="AH6" s="417" t="str">
        <f t="shared" si="3"/>
        <v/>
      </c>
      <c r="AI6" s="418" t="str">
        <f>IF(COUNT(T6:AH6)=0,"",SUM(T6:AH6))</f>
        <v/>
      </c>
      <c r="AJ6" s="412"/>
      <c r="AK6" s="413"/>
      <c r="AL6" s="413"/>
      <c r="AM6" s="413"/>
      <c r="AN6" s="413"/>
      <c r="AO6" s="413"/>
      <c r="AP6" s="413"/>
      <c r="AQ6" s="413"/>
      <c r="AR6" s="413"/>
      <c r="AS6" s="414"/>
      <c r="AT6" s="415"/>
      <c r="AU6" s="416" t="str">
        <f t="shared" ref="AU6:AX21" si="4">IF(ISERROR(INDEX(テ全,$A6,AU$2)),"",INDEX(テ全,$A6,AU$2))</f>
        <v/>
      </c>
      <c r="AV6" s="416" t="str">
        <f t="shared" si="4"/>
        <v/>
      </c>
      <c r="AW6" s="416" t="str">
        <f t="shared" si="4"/>
        <v/>
      </c>
      <c r="AX6" s="417" t="str">
        <f t="shared" si="4"/>
        <v/>
      </c>
      <c r="AY6" s="418" t="str">
        <f>IF(COUNT(AJ6:AX6)=0,"",SUM(AJ6:AX6))</f>
        <v/>
      </c>
      <c r="AZ6" s="20"/>
      <c r="BA6" s="419" t="s">
        <v>28</v>
      </c>
      <c r="BB6" s="420" t="s">
        <v>29</v>
      </c>
      <c r="BC6" s="158" t="s">
        <v>30</v>
      </c>
      <c r="BE6" s="421" t="str">
        <f>IF(COUNT(単1!$S6,$S6)=0,"",SUM(単1!$S6,$S6))</f>
        <v/>
      </c>
      <c r="BF6" s="422" t="str">
        <f>IF(COUNT(単1!$AI6,$AI6)=0,"",SUM(単1!$AI6,$AI6))</f>
        <v/>
      </c>
      <c r="BG6" s="423" t="str">
        <f>IF(COUNT(単1!$AY6,$AY6)=0,"",SUM(単1!$AY6,$AY6))</f>
        <v/>
      </c>
      <c r="BH6" s="20"/>
      <c r="BI6" s="419" t="s">
        <v>28</v>
      </c>
      <c r="BJ6" s="420" t="s">
        <v>29</v>
      </c>
      <c r="BK6" s="158" t="s">
        <v>30</v>
      </c>
    </row>
    <row r="7" spans="1:63">
      <c r="A7" s="362">
        <v>2</v>
      </c>
      <c r="B7" s="14">
        <f>IF(情報!$C3="","",情報!$C3)</f>
        <v>101</v>
      </c>
      <c r="C7" s="371" t="str">
        <f t="shared" ref="C7:C38" si="5">IF(ISERROR(VLOOKUP($B7,名列,2,FALSE)&amp;""),"",VLOOKUP($B7,名列,2,FALSE)&amp;"")</f>
        <v/>
      </c>
      <c r="D7" s="424"/>
      <c r="E7" s="425"/>
      <c r="F7" s="425"/>
      <c r="G7" s="425"/>
      <c r="H7" s="425"/>
      <c r="I7" s="425"/>
      <c r="J7" s="426"/>
      <c r="K7" s="427"/>
      <c r="L7" s="428" t="str">
        <f t="shared" si="2"/>
        <v/>
      </c>
      <c r="M7" s="429" t="str">
        <f t="shared" si="2"/>
        <v/>
      </c>
      <c r="N7" s="428" t="str">
        <f t="shared" si="2"/>
        <v/>
      </c>
      <c r="O7" s="428" t="str">
        <f t="shared" si="2"/>
        <v/>
      </c>
      <c r="P7" s="428" t="str">
        <f t="shared" si="2"/>
        <v/>
      </c>
      <c r="Q7" s="428" t="str">
        <f t="shared" si="2"/>
        <v/>
      </c>
      <c r="R7" s="429" t="str">
        <f t="shared" si="2"/>
        <v/>
      </c>
      <c r="S7" s="430" t="str">
        <f t="shared" ref="S7:S70" si="6">IF(COUNT(D7:R7)=0,"",SUM(D7:R7))</f>
        <v/>
      </c>
      <c r="T7" s="424"/>
      <c r="U7" s="425"/>
      <c r="V7" s="425"/>
      <c r="W7" s="425"/>
      <c r="X7" s="425"/>
      <c r="Y7" s="425"/>
      <c r="Z7" s="426"/>
      <c r="AA7" s="427"/>
      <c r="AB7" s="428" t="str">
        <f t="shared" si="3"/>
        <v/>
      </c>
      <c r="AC7" s="429" t="str">
        <f t="shared" si="3"/>
        <v/>
      </c>
      <c r="AD7" s="428" t="str">
        <f t="shared" si="3"/>
        <v/>
      </c>
      <c r="AE7" s="428" t="str">
        <f t="shared" si="3"/>
        <v/>
      </c>
      <c r="AF7" s="428" t="str">
        <f t="shared" si="3"/>
        <v/>
      </c>
      <c r="AG7" s="428" t="str">
        <f t="shared" si="3"/>
        <v/>
      </c>
      <c r="AH7" s="429" t="str">
        <f t="shared" si="3"/>
        <v/>
      </c>
      <c r="AI7" s="430" t="str">
        <f t="shared" ref="AI7:AI70" si="7">IF(COUNT(T7:AH7)=0,"",SUM(T7:AH7))</f>
        <v/>
      </c>
      <c r="AJ7" s="424"/>
      <c r="AK7" s="425"/>
      <c r="AL7" s="425"/>
      <c r="AM7" s="425"/>
      <c r="AN7" s="425"/>
      <c r="AO7" s="425"/>
      <c r="AP7" s="425"/>
      <c r="AQ7" s="425"/>
      <c r="AR7" s="425"/>
      <c r="AS7" s="426"/>
      <c r="AT7" s="427"/>
      <c r="AU7" s="428" t="str">
        <f t="shared" si="4"/>
        <v/>
      </c>
      <c r="AV7" s="428" t="str">
        <f t="shared" si="4"/>
        <v/>
      </c>
      <c r="AW7" s="428" t="str">
        <f t="shared" si="4"/>
        <v/>
      </c>
      <c r="AX7" s="429" t="str">
        <f t="shared" si="4"/>
        <v/>
      </c>
      <c r="AY7" s="430" t="str">
        <f t="shared" ref="AY7:AY70" si="8">IF(COUNT(AJ7:AX7)=0,"",SUM(AJ7:AX7))</f>
        <v/>
      </c>
      <c r="AZ7" s="20"/>
      <c r="BA7" s="431" t="str">
        <f>IF($C7="","",IF(ISERROR(S7/S$6*100),0,(S7/S$6*100)))</f>
        <v/>
      </c>
      <c r="BB7" s="432" t="str">
        <f>IF($C7="","",IF(ISERROR(AI7/AI$6*100),0,(AI7/AI$6*100)))</f>
        <v/>
      </c>
      <c r="BC7" s="433" t="str">
        <f>IF($C7="","",IF(ISERROR(AY7/AY$6*100),0,(AY7/AY$6*100)))</f>
        <v/>
      </c>
      <c r="BE7" s="434" t="str">
        <f>IF(COUNT(単1!$S7,$S7)=0,"",SUM(単1!$S7,$S7))</f>
        <v/>
      </c>
      <c r="BF7" s="428" t="str">
        <f>IF(COUNT(単1!$AI7,$AI7)=0,"",SUM(単1!$AI7,$AI7))</f>
        <v/>
      </c>
      <c r="BG7" s="435" t="str">
        <f>IF(COUNT(単1!$AY7,$AY7)=0,"",SUM(単1!$AY7,$AY7))</f>
        <v/>
      </c>
      <c r="BH7" s="20"/>
      <c r="BI7" s="431" t="str">
        <f>IF($C7="","",IF(ISERROR(BE7/BE$6*100),0,(BE7/BE$6*100)))</f>
        <v/>
      </c>
      <c r="BJ7" s="432" t="str">
        <f>IF($C7="","",IF(ISERROR(BF7/BF$6*100),0,(BF7/BF$6*100)))</f>
        <v/>
      </c>
      <c r="BK7" s="433" t="str">
        <f>IF($C7="","",IF(ISERROR(BG7/BG$6*100),0,(BG7/BG$6*100)))</f>
        <v/>
      </c>
    </row>
    <row r="8" spans="1:63">
      <c r="A8" s="362">
        <v>3</v>
      </c>
      <c r="B8" s="21">
        <f>IF(情報!$C4="","",情報!$C4)</f>
        <v>102</v>
      </c>
      <c r="C8" s="377" t="str">
        <f t="shared" si="5"/>
        <v/>
      </c>
      <c r="D8" s="436"/>
      <c r="E8" s="437"/>
      <c r="F8" s="437"/>
      <c r="G8" s="437"/>
      <c r="H8" s="437"/>
      <c r="I8" s="437"/>
      <c r="J8" s="438"/>
      <c r="K8" s="439"/>
      <c r="L8" s="440" t="str">
        <f t="shared" si="2"/>
        <v/>
      </c>
      <c r="M8" s="441" t="str">
        <f t="shared" si="2"/>
        <v/>
      </c>
      <c r="N8" s="440" t="str">
        <f t="shared" si="2"/>
        <v/>
      </c>
      <c r="O8" s="440" t="str">
        <f t="shared" si="2"/>
        <v/>
      </c>
      <c r="P8" s="440" t="str">
        <f t="shared" si="2"/>
        <v/>
      </c>
      <c r="Q8" s="440" t="str">
        <f t="shared" si="2"/>
        <v/>
      </c>
      <c r="R8" s="441" t="str">
        <f t="shared" si="2"/>
        <v/>
      </c>
      <c r="S8" s="442" t="str">
        <f t="shared" si="6"/>
        <v/>
      </c>
      <c r="T8" s="436"/>
      <c r="U8" s="437"/>
      <c r="V8" s="437"/>
      <c r="W8" s="437"/>
      <c r="X8" s="437"/>
      <c r="Y8" s="437"/>
      <c r="Z8" s="438"/>
      <c r="AA8" s="439"/>
      <c r="AB8" s="440" t="str">
        <f t="shared" si="3"/>
        <v/>
      </c>
      <c r="AC8" s="441" t="str">
        <f t="shared" si="3"/>
        <v/>
      </c>
      <c r="AD8" s="440" t="str">
        <f t="shared" si="3"/>
        <v/>
      </c>
      <c r="AE8" s="440" t="str">
        <f t="shared" si="3"/>
        <v/>
      </c>
      <c r="AF8" s="440" t="str">
        <f t="shared" si="3"/>
        <v/>
      </c>
      <c r="AG8" s="440" t="str">
        <f t="shared" si="3"/>
        <v/>
      </c>
      <c r="AH8" s="441" t="str">
        <f t="shared" si="3"/>
        <v/>
      </c>
      <c r="AI8" s="442" t="str">
        <f t="shared" si="7"/>
        <v/>
      </c>
      <c r="AJ8" s="436"/>
      <c r="AK8" s="437"/>
      <c r="AL8" s="437"/>
      <c r="AM8" s="437"/>
      <c r="AN8" s="437"/>
      <c r="AO8" s="437"/>
      <c r="AP8" s="437"/>
      <c r="AQ8" s="437"/>
      <c r="AR8" s="437"/>
      <c r="AS8" s="438"/>
      <c r="AT8" s="439"/>
      <c r="AU8" s="440" t="str">
        <f t="shared" si="4"/>
        <v/>
      </c>
      <c r="AV8" s="440" t="str">
        <f t="shared" si="4"/>
        <v/>
      </c>
      <c r="AW8" s="440" t="str">
        <f t="shared" si="4"/>
        <v/>
      </c>
      <c r="AX8" s="441" t="str">
        <f t="shared" si="4"/>
        <v/>
      </c>
      <c r="AY8" s="442" t="str">
        <f t="shared" si="8"/>
        <v/>
      </c>
      <c r="AZ8" s="20"/>
      <c r="BA8" s="443" t="str">
        <f t="shared" ref="BA8:BA71" si="9">IF($C8="","",IF(ISERROR(S8/S$6*100),0,(S8/S$6*100)))</f>
        <v/>
      </c>
      <c r="BB8" s="444" t="str">
        <f t="shared" ref="BB8:BB71" si="10">IF($C8="","",IF(ISERROR(AI8/AI$6*100),0,(AI8/AI$6*100)))</f>
        <v/>
      </c>
      <c r="BC8" s="445" t="str">
        <f t="shared" ref="BC8:BC71" si="11">IF($C8="","",IF(ISERROR(AY8/AY$6*100),0,(AY8/AY$6*100)))</f>
        <v/>
      </c>
      <c r="BE8" s="446" t="str">
        <f>IF(COUNT(単1!$S8,$S8)=0,"",SUM(単1!$S8,$S8))</f>
        <v/>
      </c>
      <c r="BF8" s="440" t="str">
        <f>IF(COUNT(単1!$AI8,$AI8)=0,"",SUM(単1!$AI8,$AI8))</f>
        <v/>
      </c>
      <c r="BG8" s="447" t="str">
        <f>IF(COUNT(単1!$AY8,$AY8)=0,"",SUM(単1!$AY8,$AY8))</f>
        <v/>
      </c>
      <c r="BH8" s="20"/>
      <c r="BI8" s="443" t="str">
        <f t="shared" ref="BI8:BI71" si="12">IF($C8="","",IF(ISERROR(BE8/BE$6*100),0,(BE8/BE$6*100)))</f>
        <v/>
      </c>
      <c r="BJ8" s="444" t="str">
        <f t="shared" ref="BJ8:BJ71" si="13">IF($C8="","",IF(ISERROR(BF8/BF$6*100),0,(BF8/BF$6*100)))</f>
        <v/>
      </c>
      <c r="BK8" s="445" t="str">
        <f t="shared" ref="BK8:BK71" si="14">IF($C8="","",IF(ISERROR(BG8/BG$6*100),0,(BG8/BG$6*100)))</f>
        <v/>
      </c>
    </row>
    <row r="9" spans="1:63">
      <c r="A9" s="362">
        <v>4</v>
      </c>
      <c r="B9" s="21">
        <f>IF(情報!$C5="","",情報!$C5)</f>
        <v>103</v>
      </c>
      <c r="C9" s="377" t="str">
        <f t="shared" si="5"/>
        <v/>
      </c>
      <c r="D9" s="436"/>
      <c r="E9" s="437"/>
      <c r="F9" s="437"/>
      <c r="G9" s="437"/>
      <c r="H9" s="437"/>
      <c r="I9" s="437"/>
      <c r="J9" s="438"/>
      <c r="K9" s="439"/>
      <c r="L9" s="440" t="str">
        <f t="shared" si="2"/>
        <v/>
      </c>
      <c r="M9" s="441" t="str">
        <f t="shared" si="2"/>
        <v/>
      </c>
      <c r="N9" s="440" t="str">
        <f t="shared" si="2"/>
        <v/>
      </c>
      <c r="O9" s="440" t="str">
        <f t="shared" si="2"/>
        <v/>
      </c>
      <c r="P9" s="440" t="str">
        <f t="shared" si="2"/>
        <v/>
      </c>
      <c r="Q9" s="440" t="str">
        <f t="shared" si="2"/>
        <v/>
      </c>
      <c r="R9" s="441" t="str">
        <f t="shared" si="2"/>
        <v/>
      </c>
      <c r="S9" s="442" t="str">
        <f t="shared" si="6"/>
        <v/>
      </c>
      <c r="T9" s="436"/>
      <c r="U9" s="437"/>
      <c r="V9" s="437"/>
      <c r="W9" s="437"/>
      <c r="X9" s="437"/>
      <c r="Y9" s="437"/>
      <c r="Z9" s="438"/>
      <c r="AA9" s="439"/>
      <c r="AB9" s="440" t="str">
        <f t="shared" si="3"/>
        <v/>
      </c>
      <c r="AC9" s="441" t="str">
        <f t="shared" si="3"/>
        <v/>
      </c>
      <c r="AD9" s="440" t="str">
        <f t="shared" si="3"/>
        <v/>
      </c>
      <c r="AE9" s="440" t="str">
        <f t="shared" si="3"/>
        <v/>
      </c>
      <c r="AF9" s="440" t="str">
        <f t="shared" si="3"/>
        <v/>
      </c>
      <c r="AG9" s="440" t="str">
        <f t="shared" si="3"/>
        <v/>
      </c>
      <c r="AH9" s="441" t="str">
        <f t="shared" si="3"/>
        <v/>
      </c>
      <c r="AI9" s="442" t="str">
        <f t="shared" si="7"/>
        <v/>
      </c>
      <c r="AJ9" s="436"/>
      <c r="AK9" s="437"/>
      <c r="AL9" s="437"/>
      <c r="AM9" s="437"/>
      <c r="AN9" s="437"/>
      <c r="AO9" s="437"/>
      <c r="AP9" s="437"/>
      <c r="AQ9" s="437"/>
      <c r="AR9" s="437"/>
      <c r="AS9" s="438"/>
      <c r="AT9" s="439"/>
      <c r="AU9" s="440" t="str">
        <f t="shared" si="4"/>
        <v/>
      </c>
      <c r="AV9" s="440" t="str">
        <f t="shared" si="4"/>
        <v/>
      </c>
      <c r="AW9" s="440" t="str">
        <f t="shared" si="4"/>
        <v/>
      </c>
      <c r="AX9" s="441" t="str">
        <f t="shared" si="4"/>
        <v/>
      </c>
      <c r="AY9" s="442" t="str">
        <f t="shared" si="8"/>
        <v/>
      </c>
      <c r="AZ9" s="20"/>
      <c r="BA9" s="443" t="str">
        <f t="shared" si="9"/>
        <v/>
      </c>
      <c r="BB9" s="444" t="str">
        <f t="shared" si="10"/>
        <v/>
      </c>
      <c r="BC9" s="445" t="str">
        <f t="shared" si="11"/>
        <v/>
      </c>
      <c r="BE9" s="446" t="str">
        <f>IF(COUNT(単1!$S9,$S9)=0,"",SUM(単1!$S9,$S9))</f>
        <v/>
      </c>
      <c r="BF9" s="440" t="str">
        <f>IF(COUNT(単1!$AI9,$AI9)=0,"",SUM(単1!$AI9,$AI9))</f>
        <v/>
      </c>
      <c r="BG9" s="447" t="str">
        <f>IF(COUNT(単1!$AY9,$AY9)=0,"",SUM(単1!$AY9,$AY9))</f>
        <v/>
      </c>
      <c r="BH9" s="20"/>
      <c r="BI9" s="443" t="str">
        <f t="shared" si="12"/>
        <v/>
      </c>
      <c r="BJ9" s="444" t="str">
        <f t="shared" si="13"/>
        <v/>
      </c>
      <c r="BK9" s="445" t="str">
        <f t="shared" si="14"/>
        <v/>
      </c>
    </row>
    <row r="10" spans="1:63">
      <c r="A10" s="362">
        <v>5</v>
      </c>
      <c r="B10" s="21">
        <f>IF(情報!$C6="","",情報!$C6)</f>
        <v>104</v>
      </c>
      <c r="C10" s="377" t="str">
        <f t="shared" si="5"/>
        <v/>
      </c>
      <c r="D10" s="436"/>
      <c r="E10" s="437"/>
      <c r="F10" s="437"/>
      <c r="G10" s="437"/>
      <c r="H10" s="437"/>
      <c r="I10" s="437"/>
      <c r="J10" s="438"/>
      <c r="K10" s="439"/>
      <c r="L10" s="440" t="str">
        <f t="shared" si="2"/>
        <v/>
      </c>
      <c r="M10" s="441" t="str">
        <f t="shared" si="2"/>
        <v/>
      </c>
      <c r="N10" s="440" t="str">
        <f t="shared" si="2"/>
        <v/>
      </c>
      <c r="O10" s="440" t="str">
        <f t="shared" si="2"/>
        <v/>
      </c>
      <c r="P10" s="440" t="str">
        <f t="shared" si="2"/>
        <v/>
      </c>
      <c r="Q10" s="440" t="str">
        <f t="shared" si="2"/>
        <v/>
      </c>
      <c r="R10" s="441" t="str">
        <f t="shared" si="2"/>
        <v/>
      </c>
      <c r="S10" s="442" t="str">
        <f t="shared" si="6"/>
        <v/>
      </c>
      <c r="T10" s="436"/>
      <c r="U10" s="437"/>
      <c r="V10" s="437"/>
      <c r="W10" s="437"/>
      <c r="X10" s="437"/>
      <c r="Y10" s="437"/>
      <c r="Z10" s="438"/>
      <c r="AA10" s="439"/>
      <c r="AB10" s="440" t="str">
        <f t="shared" si="3"/>
        <v/>
      </c>
      <c r="AC10" s="441" t="str">
        <f t="shared" si="3"/>
        <v/>
      </c>
      <c r="AD10" s="440" t="str">
        <f t="shared" si="3"/>
        <v/>
      </c>
      <c r="AE10" s="440" t="str">
        <f t="shared" si="3"/>
        <v/>
      </c>
      <c r="AF10" s="440" t="str">
        <f t="shared" si="3"/>
        <v/>
      </c>
      <c r="AG10" s="440" t="str">
        <f t="shared" si="3"/>
        <v/>
      </c>
      <c r="AH10" s="441" t="str">
        <f t="shared" si="3"/>
        <v/>
      </c>
      <c r="AI10" s="442" t="str">
        <f t="shared" si="7"/>
        <v/>
      </c>
      <c r="AJ10" s="436"/>
      <c r="AK10" s="437"/>
      <c r="AL10" s="437"/>
      <c r="AM10" s="437"/>
      <c r="AN10" s="437"/>
      <c r="AO10" s="437"/>
      <c r="AP10" s="437"/>
      <c r="AQ10" s="437"/>
      <c r="AR10" s="437"/>
      <c r="AS10" s="438"/>
      <c r="AT10" s="439"/>
      <c r="AU10" s="440" t="str">
        <f t="shared" si="4"/>
        <v/>
      </c>
      <c r="AV10" s="440" t="str">
        <f t="shared" si="4"/>
        <v/>
      </c>
      <c r="AW10" s="440" t="str">
        <f t="shared" si="4"/>
        <v/>
      </c>
      <c r="AX10" s="441" t="str">
        <f t="shared" si="4"/>
        <v/>
      </c>
      <c r="AY10" s="442" t="str">
        <f t="shared" si="8"/>
        <v/>
      </c>
      <c r="AZ10" s="20"/>
      <c r="BA10" s="443" t="str">
        <f t="shared" si="9"/>
        <v/>
      </c>
      <c r="BB10" s="444" t="str">
        <f t="shared" si="10"/>
        <v/>
      </c>
      <c r="BC10" s="445" t="str">
        <f t="shared" si="11"/>
        <v/>
      </c>
      <c r="BE10" s="446" t="str">
        <f>IF(COUNT(単1!$S10,$S10)=0,"",SUM(単1!$S10,$S10))</f>
        <v/>
      </c>
      <c r="BF10" s="440" t="str">
        <f>IF(COUNT(単1!$AI10,$AI10)=0,"",SUM(単1!$AI10,$AI10))</f>
        <v/>
      </c>
      <c r="BG10" s="447" t="str">
        <f>IF(COUNT(単1!$AY10,$AY10)=0,"",SUM(単1!$AY10,$AY10))</f>
        <v/>
      </c>
      <c r="BH10" s="20"/>
      <c r="BI10" s="443" t="str">
        <f t="shared" si="12"/>
        <v/>
      </c>
      <c r="BJ10" s="444" t="str">
        <f t="shared" si="13"/>
        <v/>
      </c>
      <c r="BK10" s="445" t="str">
        <f t="shared" si="14"/>
        <v/>
      </c>
    </row>
    <row r="11" spans="1:63">
      <c r="A11" s="362">
        <v>6</v>
      </c>
      <c r="B11" s="27">
        <f>IF(情報!$C7="","",情報!$C7)</f>
        <v>105</v>
      </c>
      <c r="C11" s="383" t="str">
        <f t="shared" si="5"/>
        <v/>
      </c>
      <c r="D11" s="448"/>
      <c r="E11" s="449"/>
      <c r="F11" s="449"/>
      <c r="G11" s="449"/>
      <c r="H11" s="449"/>
      <c r="I11" s="449"/>
      <c r="J11" s="450"/>
      <c r="K11" s="451"/>
      <c r="L11" s="452" t="str">
        <f t="shared" si="2"/>
        <v/>
      </c>
      <c r="M11" s="453" t="str">
        <f t="shared" si="2"/>
        <v/>
      </c>
      <c r="N11" s="452" t="str">
        <f t="shared" si="2"/>
        <v/>
      </c>
      <c r="O11" s="452" t="str">
        <f t="shared" si="2"/>
        <v/>
      </c>
      <c r="P11" s="452" t="str">
        <f t="shared" si="2"/>
        <v/>
      </c>
      <c r="Q11" s="452" t="str">
        <f t="shared" si="2"/>
        <v/>
      </c>
      <c r="R11" s="453" t="str">
        <f t="shared" si="2"/>
        <v/>
      </c>
      <c r="S11" s="454" t="str">
        <f t="shared" si="6"/>
        <v/>
      </c>
      <c r="T11" s="448"/>
      <c r="U11" s="449"/>
      <c r="V11" s="449"/>
      <c r="W11" s="449"/>
      <c r="X11" s="449"/>
      <c r="Y11" s="449"/>
      <c r="Z11" s="450"/>
      <c r="AA11" s="451"/>
      <c r="AB11" s="452" t="str">
        <f t="shared" si="3"/>
        <v/>
      </c>
      <c r="AC11" s="453" t="str">
        <f t="shared" si="3"/>
        <v/>
      </c>
      <c r="AD11" s="452" t="str">
        <f t="shared" si="3"/>
        <v/>
      </c>
      <c r="AE11" s="452" t="str">
        <f t="shared" si="3"/>
        <v/>
      </c>
      <c r="AF11" s="452" t="str">
        <f t="shared" si="3"/>
        <v/>
      </c>
      <c r="AG11" s="452" t="str">
        <f t="shared" si="3"/>
        <v/>
      </c>
      <c r="AH11" s="453" t="str">
        <f t="shared" si="3"/>
        <v/>
      </c>
      <c r="AI11" s="454" t="str">
        <f t="shared" si="7"/>
        <v/>
      </c>
      <c r="AJ11" s="448"/>
      <c r="AK11" s="449"/>
      <c r="AL11" s="449"/>
      <c r="AM11" s="449"/>
      <c r="AN11" s="449"/>
      <c r="AO11" s="449"/>
      <c r="AP11" s="449"/>
      <c r="AQ11" s="449"/>
      <c r="AR11" s="449"/>
      <c r="AS11" s="450"/>
      <c r="AT11" s="451"/>
      <c r="AU11" s="452" t="str">
        <f t="shared" si="4"/>
        <v/>
      </c>
      <c r="AV11" s="452" t="str">
        <f t="shared" si="4"/>
        <v/>
      </c>
      <c r="AW11" s="452" t="str">
        <f t="shared" si="4"/>
        <v/>
      </c>
      <c r="AX11" s="453" t="str">
        <f t="shared" si="4"/>
        <v/>
      </c>
      <c r="AY11" s="454" t="str">
        <f t="shared" si="8"/>
        <v/>
      </c>
      <c r="AZ11" s="20"/>
      <c r="BA11" s="455" t="str">
        <f t="shared" si="9"/>
        <v/>
      </c>
      <c r="BB11" s="456" t="str">
        <f t="shared" si="10"/>
        <v/>
      </c>
      <c r="BC11" s="457" t="str">
        <f t="shared" si="11"/>
        <v/>
      </c>
      <c r="BE11" s="458" t="str">
        <f>IF(COUNT(単1!$S11,$S11)=0,"",SUM(単1!$S11,$S11))</f>
        <v/>
      </c>
      <c r="BF11" s="452" t="str">
        <f>IF(COUNT(単1!$AI11,$AI11)=0,"",SUM(単1!$AI11,$AI11))</f>
        <v/>
      </c>
      <c r="BG11" s="459" t="str">
        <f>IF(COUNT(単1!$AY11,$AY11)=0,"",SUM(単1!$AY11,$AY11))</f>
        <v/>
      </c>
      <c r="BH11" s="20"/>
      <c r="BI11" s="455" t="str">
        <f t="shared" si="12"/>
        <v/>
      </c>
      <c r="BJ11" s="456" t="str">
        <f t="shared" si="13"/>
        <v/>
      </c>
      <c r="BK11" s="457" t="str">
        <f t="shared" si="14"/>
        <v/>
      </c>
    </row>
    <row r="12" spans="1:63">
      <c r="A12" s="362">
        <v>7</v>
      </c>
      <c r="B12" s="33">
        <f>IF(情報!$C8="","",情報!$C8)</f>
        <v>106</v>
      </c>
      <c r="C12" s="389" t="str">
        <f t="shared" si="5"/>
        <v/>
      </c>
      <c r="D12" s="460"/>
      <c r="E12" s="461"/>
      <c r="F12" s="461"/>
      <c r="G12" s="461"/>
      <c r="H12" s="461"/>
      <c r="I12" s="461"/>
      <c r="J12" s="462"/>
      <c r="K12" s="463"/>
      <c r="L12" s="464" t="str">
        <f t="shared" si="2"/>
        <v/>
      </c>
      <c r="M12" s="465" t="str">
        <f t="shared" si="2"/>
        <v/>
      </c>
      <c r="N12" s="464" t="str">
        <f t="shared" si="2"/>
        <v/>
      </c>
      <c r="O12" s="464" t="str">
        <f t="shared" si="2"/>
        <v/>
      </c>
      <c r="P12" s="464" t="str">
        <f t="shared" si="2"/>
        <v/>
      </c>
      <c r="Q12" s="464" t="str">
        <f t="shared" si="2"/>
        <v/>
      </c>
      <c r="R12" s="465" t="str">
        <f t="shared" si="2"/>
        <v/>
      </c>
      <c r="S12" s="466" t="str">
        <f t="shared" si="6"/>
        <v/>
      </c>
      <c r="T12" s="460"/>
      <c r="U12" s="461"/>
      <c r="V12" s="461"/>
      <c r="W12" s="461"/>
      <c r="X12" s="461"/>
      <c r="Y12" s="461"/>
      <c r="Z12" s="462"/>
      <c r="AA12" s="463"/>
      <c r="AB12" s="464" t="str">
        <f t="shared" si="3"/>
        <v/>
      </c>
      <c r="AC12" s="465" t="str">
        <f t="shared" si="3"/>
        <v/>
      </c>
      <c r="AD12" s="464" t="str">
        <f t="shared" si="3"/>
        <v/>
      </c>
      <c r="AE12" s="464" t="str">
        <f t="shared" si="3"/>
        <v/>
      </c>
      <c r="AF12" s="464" t="str">
        <f t="shared" si="3"/>
        <v/>
      </c>
      <c r="AG12" s="464" t="str">
        <f t="shared" si="3"/>
        <v/>
      </c>
      <c r="AH12" s="465" t="str">
        <f t="shared" si="3"/>
        <v/>
      </c>
      <c r="AI12" s="466" t="str">
        <f t="shared" si="7"/>
        <v/>
      </c>
      <c r="AJ12" s="460"/>
      <c r="AK12" s="461"/>
      <c r="AL12" s="461"/>
      <c r="AM12" s="461"/>
      <c r="AN12" s="461"/>
      <c r="AO12" s="461"/>
      <c r="AP12" s="461"/>
      <c r="AQ12" s="461"/>
      <c r="AR12" s="461"/>
      <c r="AS12" s="462"/>
      <c r="AT12" s="463"/>
      <c r="AU12" s="464" t="str">
        <f t="shared" si="4"/>
        <v/>
      </c>
      <c r="AV12" s="464" t="str">
        <f t="shared" si="4"/>
        <v/>
      </c>
      <c r="AW12" s="464" t="str">
        <f t="shared" si="4"/>
        <v/>
      </c>
      <c r="AX12" s="465" t="str">
        <f t="shared" si="4"/>
        <v/>
      </c>
      <c r="AY12" s="466" t="str">
        <f t="shared" si="8"/>
        <v/>
      </c>
      <c r="AZ12" s="20"/>
      <c r="BA12" s="467" t="str">
        <f t="shared" si="9"/>
        <v/>
      </c>
      <c r="BB12" s="468" t="str">
        <f t="shared" si="10"/>
        <v/>
      </c>
      <c r="BC12" s="469" t="str">
        <f t="shared" si="11"/>
        <v/>
      </c>
      <c r="BE12" s="470" t="str">
        <f>IF(COUNT(単1!$S12,$S12)=0,"",SUM(単1!$S12,$S12))</f>
        <v/>
      </c>
      <c r="BF12" s="464" t="str">
        <f>IF(COUNT(単1!$AI12,$AI12)=0,"",SUM(単1!$AI12,$AI12))</f>
        <v/>
      </c>
      <c r="BG12" s="471" t="str">
        <f>IF(COUNT(単1!$AY12,$AY12)=0,"",SUM(単1!$AY12,$AY12))</f>
        <v/>
      </c>
      <c r="BH12" s="20"/>
      <c r="BI12" s="467" t="str">
        <f t="shared" si="12"/>
        <v/>
      </c>
      <c r="BJ12" s="468" t="str">
        <f t="shared" si="13"/>
        <v/>
      </c>
      <c r="BK12" s="469" t="str">
        <f t="shared" si="14"/>
        <v/>
      </c>
    </row>
    <row r="13" spans="1:63">
      <c r="A13" s="362">
        <v>8</v>
      </c>
      <c r="B13" s="21">
        <f>IF(情報!$C9="","",情報!$C9)</f>
        <v>107</v>
      </c>
      <c r="C13" s="377" t="str">
        <f t="shared" si="5"/>
        <v/>
      </c>
      <c r="D13" s="436"/>
      <c r="E13" s="437"/>
      <c r="F13" s="437"/>
      <c r="G13" s="437"/>
      <c r="H13" s="437"/>
      <c r="I13" s="437"/>
      <c r="J13" s="438"/>
      <c r="K13" s="439"/>
      <c r="L13" s="440" t="str">
        <f t="shared" si="2"/>
        <v/>
      </c>
      <c r="M13" s="441" t="str">
        <f t="shared" si="2"/>
        <v/>
      </c>
      <c r="N13" s="440" t="str">
        <f t="shared" si="2"/>
        <v/>
      </c>
      <c r="O13" s="440" t="str">
        <f t="shared" si="2"/>
        <v/>
      </c>
      <c r="P13" s="440" t="str">
        <f t="shared" si="2"/>
        <v/>
      </c>
      <c r="Q13" s="440" t="str">
        <f t="shared" si="2"/>
        <v/>
      </c>
      <c r="R13" s="441" t="str">
        <f t="shared" si="2"/>
        <v/>
      </c>
      <c r="S13" s="442" t="str">
        <f t="shared" si="6"/>
        <v/>
      </c>
      <c r="T13" s="436"/>
      <c r="U13" s="437"/>
      <c r="V13" s="437"/>
      <c r="W13" s="437"/>
      <c r="X13" s="437"/>
      <c r="Y13" s="437"/>
      <c r="Z13" s="438"/>
      <c r="AA13" s="439"/>
      <c r="AB13" s="440" t="str">
        <f t="shared" si="3"/>
        <v/>
      </c>
      <c r="AC13" s="441" t="str">
        <f t="shared" si="3"/>
        <v/>
      </c>
      <c r="AD13" s="440" t="str">
        <f t="shared" si="3"/>
        <v/>
      </c>
      <c r="AE13" s="440" t="str">
        <f t="shared" si="3"/>
        <v/>
      </c>
      <c r="AF13" s="440" t="str">
        <f t="shared" si="3"/>
        <v/>
      </c>
      <c r="AG13" s="440" t="str">
        <f t="shared" si="3"/>
        <v/>
      </c>
      <c r="AH13" s="441" t="str">
        <f t="shared" si="3"/>
        <v/>
      </c>
      <c r="AI13" s="442" t="str">
        <f t="shared" si="7"/>
        <v/>
      </c>
      <c r="AJ13" s="436"/>
      <c r="AK13" s="437"/>
      <c r="AL13" s="437"/>
      <c r="AM13" s="437"/>
      <c r="AN13" s="437"/>
      <c r="AO13" s="437"/>
      <c r="AP13" s="437"/>
      <c r="AQ13" s="437"/>
      <c r="AR13" s="437"/>
      <c r="AS13" s="438"/>
      <c r="AT13" s="439"/>
      <c r="AU13" s="440" t="str">
        <f t="shared" si="4"/>
        <v/>
      </c>
      <c r="AV13" s="440" t="str">
        <f t="shared" si="4"/>
        <v/>
      </c>
      <c r="AW13" s="440" t="str">
        <f t="shared" si="4"/>
        <v/>
      </c>
      <c r="AX13" s="441" t="str">
        <f t="shared" si="4"/>
        <v/>
      </c>
      <c r="AY13" s="442" t="str">
        <f t="shared" si="8"/>
        <v/>
      </c>
      <c r="AZ13" s="20"/>
      <c r="BA13" s="443" t="str">
        <f t="shared" si="9"/>
        <v/>
      </c>
      <c r="BB13" s="444" t="str">
        <f t="shared" si="10"/>
        <v/>
      </c>
      <c r="BC13" s="445" t="str">
        <f t="shared" si="11"/>
        <v/>
      </c>
      <c r="BE13" s="446" t="str">
        <f>IF(COUNT(単1!$S13,$S13)=0,"",SUM(単1!$S13,$S13))</f>
        <v/>
      </c>
      <c r="BF13" s="440" t="str">
        <f>IF(COUNT(単1!$AI13,$AI13)=0,"",SUM(単1!$AI13,$AI13))</f>
        <v/>
      </c>
      <c r="BG13" s="447" t="str">
        <f>IF(COUNT(単1!$AY13,$AY13)=0,"",SUM(単1!$AY13,$AY13))</f>
        <v/>
      </c>
      <c r="BH13" s="20"/>
      <c r="BI13" s="443" t="str">
        <f t="shared" si="12"/>
        <v/>
      </c>
      <c r="BJ13" s="444" t="str">
        <f t="shared" si="13"/>
        <v/>
      </c>
      <c r="BK13" s="445" t="str">
        <f t="shared" si="14"/>
        <v/>
      </c>
    </row>
    <row r="14" spans="1:63">
      <c r="A14" s="362">
        <v>9</v>
      </c>
      <c r="B14" s="21">
        <f>IF(情報!$C10="","",情報!$C10)</f>
        <v>108</v>
      </c>
      <c r="C14" s="377" t="str">
        <f t="shared" si="5"/>
        <v/>
      </c>
      <c r="D14" s="436"/>
      <c r="E14" s="437"/>
      <c r="F14" s="437"/>
      <c r="G14" s="437"/>
      <c r="H14" s="437"/>
      <c r="I14" s="437"/>
      <c r="J14" s="438"/>
      <c r="K14" s="439"/>
      <c r="L14" s="440" t="str">
        <f t="shared" si="2"/>
        <v/>
      </c>
      <c r="M14" s="441" t="str">
        <f t="shared" si="2"/>
        <v/>
      </c>
      <c r="N14" s="440" t="str">
        <f t="shared" si="2"/>
        <v/>
      </c>
      <c r="O14" s="440" t="str">
        <f t="shared" si="2"/>
        <v/>
      </c>
      <c r="P14" s="440" t="str">
        <f t="shared" si="2"/>
        <v/>
      </c>
      <c r="Q14" s="440" t="str">
        <f t="shared" si="2"/>
        <v/>
      </c>
      <c r="R14" s="441" t="str">
        <f t="shared" si="2"/>
        <v/>
      </c>
      <c r="S14" s="442" t="str">
        <f t="shared" si="6"/>
        <v/>
      </c>
      <c r="T14" s="436"/>
      <c r="U14" s="437"/>
      <c r="V14" s="437"/>
      <c r="W14" s="437"/>
      <c r="X14" s="437"/>
      <c r="Y14" s="437"/>
      <c r="Z14" s="438"/>
      <c r="AA14" s="439"/>
      <c r="AB14" s="440" t="str">
        <f t="shared" si="3"/>
        <v/>
      </c>
      <c r="AC14" s="441" t="str">
        <f t="shared" si="3"/>
        <v/>
      </c>
      <c r="AD14" s="440" t="str">
        <f t="shared" si="3"/>
        <v/>
      </c>
      <c r="AE14" s="440" t="str">
        <f t="shared" si="3"/>
        <v/>
      </c>
      <c r="AF14" s="440" t="str">
        <f t="shared" si="3"/>
        <v/>
      </c>
      <c r="AG14" s="440" t="str">
        <f t="shared" si="3"/>
        <v/>
      </c>
      <c r="AH14" s="441" t="str">
        <f t="shared" si="3"/>
        <v/>
      </c>
      <c r="AI14" s="442" t="str">
        <f t="shared" si="7"/>
        <v/>
      </c>
      <c r="AJ14" s="436"/>
      <c r="AK14" s="437"/>
      <c r="AL14" s="437"/>
      <c r="AM14" s="437"/>
      <c r="AN14" s="437"/>
      <c r="AO14" s="437"/>
      <c r="AP14" s="437"/>
      <c r="AQ14" s="437"/>
      <c r="AR14" s="437"/>
      <c r="AS14" s="438"/>
      <c r="AT14" s="439"/>
      <c r="AU14" s="440" t="str">
        <f t="shared" si="4"/>
        <v/>
      </c>
      <c r="AV14" s="440" t="str">
        <f t="shared" si="4"/>
        <v/>
      </c>
      <c r="AW14" s="440" t="str">
        <f t="shared" si="4"/>
        <v/>
      </c>
      <c r="AX14" s="441" t="str">
        <f t="shared" si="4"/>
        <v/>
      </c>
      <c r="AY14" s="442" t="str">
        <f t="shared" si="8"/>
        <v/>
      </c>
      <c r="AZ14" s="20"/>
      <c r="BA14" s="443" t="str">
        <f t="shared" si="9"/>
        <v/>
      </c>
      <c r="BB14" s="444" t="str">
        <f t="shared" si="10"/>
        <v/>
      </c>
      <c r="BC14" s="445" t="str">
        <f t="shared" si="11"/>
        <v/>
      </c>
      <c r="BE14" s="446" t="str">
        <f>IF(COUNT(単1!$S14,$S14)=0,"",SUM(単1!$S14,$S14))</f>
        <v/>
      </c>
      <c r="BF14" s="440" t="str">
        <f>IF(COUNT(単1!$AI14,$AI14)=0,"",SUM(単1!$AI14,$AI14))</f>
        <v/>
      </c>
      <c r="BG14" s="447" t="str">
        <f>IF(COUNT(単1!$AY14,$AY14)=0,"",SUM(単1!$AY14,$AY14))</f>
        <v/>
      </c>
      <c r="BH14" s="20"/>
      <c r="BI14" s="443" t="str">
        <f t="shared" si="12"/>
        <v/>
      </c>
      <c r="BJ14" s="444" t="str">
        <f t="shared" si="13"/>
        <v/>
      </c>
      <c r="BK14" s="445" t="str">
        <f t="shared" si="14"/>
        <v/>
      </c>
    </row>
    <row r="15" spans="1:63">
      <c r="A15" s="362">
        <v>10</v>
      </c>
      <c r="B15" s="21">
        <f>IF(情報!$C11="","",情報!$C11)</f>
        <v>109</v>
      </c>
      <c r="C15" s="377" t="str">
        <f t="shared" si="5"/>
        <v/>
      </c>
      <c r="D15" s="436"/>
      <c r="E15" s="437"/>
      <c r="F15" s="437"/>
      <c r="G15" s="437"/>
      <c r="H15" s="437"/>
      <c r="I15" s="437"/>
      <c r="J15" s="438"/>
      <c r="K15" s="439"/>
      <c r="L15" s="440" t="str">
        <f t="shared" si="2"/>
        <v/>
      </c>
      <c r="M15" s="441" t="str">
        <f t="shared" si="2"/>
        <v/>
      </c>
      <c r="N15" s="440" t="str">
        <f t="shared" si="2"/>
        <v/>
      </c>
      <c r="O15" s="440" t="str">
        <f t="shared" si="2"/>
        <v/>
      </c>
      <c r="P15" s="440" t="str">
        <f t="shared" si="2"/>
        <v/>
      </c>
      <c r="Q15" s="440" t="str">
        <f t="shared" si="2"/>
        <v/>
      </c>
      <c r="R15" s="441" t="str">
        <f t="shared" si="2"/>
        <v/>
      </c>
      <c r="S15" s="442" t="str">
        <f t="shared" si="6"/>
        <v/>
      </c>
      <c r="T15" s="436"/>
      <c r="U15" s="437"/>
      <c r="V15" s="437"/>
      <c r="W15" s="437"/>
      <c r="X15" s="437"/>
      <c r="Y15" s="437"/>
      <c r="Z15" s="438"/>
      <c r="AA15" s="439"/>
      <c r="AB15" s="440" t="str">
        <f t="shared" si="3"/>
        <v/>
      </c>
      <c r="AC15" s="441" t="str">
        <f t="shared" si="3"/>
        <v/>
      </c>
      <c r="AD15" s="440" t="str">
        <f t="shared" si="3"/>
        <v/>
      </c>
      <c r="AE15" s="440" t="str">
        <f t="shared" si="3"/>
        <v/>
      </c>
      <c r="AF15" s="440" t="str">
        <f t="shared" si="3"/>
        <v/>
      </c>
      <c r="AG15" s="440" t="str">
        <f t="shared" si="3"/>
        <v/>
      </c>
      <c r="AH15" s="441" t="str">
        <f t="shared" si="3"/>
        <v/>
      </c>
      <c r="AI15" s="442" t="str">
        <f t="shared" si="7"/>
        <v/>
      </c>
      <c r="AJ15" s="436"/>
      <c r="AK15" s="437"/>
      <c r="AL15" s="437"/>
      <c r="AM15" s="437"/>
      <c r="AN15" s="437"/>
      <c r="AO15" s="437"/>
      <c r="AP15" s="437"/>
      <c r="AQ15" s="437"/>
      <c r="AR15" s="437"/>
      <c r="AS15" s="438"/>
      <c r="AT15" s="439"/>
      <c r="AU15" s="440" t="str">
        <f t="shared" si="4"/>
        <v/>
      </c>
      <c r="AV15" s="440" t="str">
        <f t="shared" si="4"/>
        <v/>
      </c>
      <c r="AW15" s="440" t="str">
        <f t="shared" si="4"/>
        <v/>
      </c>
      <c r="AX15" s="441" t="str">
        <f t="shared" si="4"/>
        <v/>
      </c>
      <c r="AY15" s="442" t="str">
        <f t="shared" si="8"/>
        <v/>
      </c>
      <c r="AZ15" s="20"/>
      <c r="BA15" s="443" t="str">
        <f t="shared" si="9"/>
        <v/>
      </c>
      <c r="BB15" s="444" t="str">
        <f t="shared" si="10"/>
        <v/>
      </c>
      <c r="BC15" s="445" t="str">
        <f t="shared" si="11"/>
        <v/>
      </c>
      <c r="BE15" s="446" t="str">
        <f>IF(COUNT(単1!$S15,$S15)=0,"",SUM(単1!$S15,$S15))</f>
        <v/>
      </c>
      <c r="BF15" s="440" t="str">
        <f>IF(COUNT(単1!$AI15,$AI15)=0,"",SUM(単1!$AI15,$AI15))</f>
        <v/>
      </c>
      <c r="BG15" s="447" t="str">
        <f>IF(COUNT(単1!$AY15,$AY15)=0,"",SUM(単1!$AY15,$AY15))</f>
        <v/>
      </c>
      <c r="BH15" s="20"/>
      <c r="BI15" s="443" t="str">
        <f t="shared" si="12"/>
        <v/>
      </c>
      <c r="BJ15" s="444" t="str">
        <f t="shared" si="13"/>
        <v/>
      </c>
      <c r="BK15" s="445" t="str">
        <f t="shared" si="14"/>
        <v/>
      </c>
    </row>
    <row r="16" spans="1:63">
      <c r="A16" s="362">
        <v>11</v>
      </c>
      <c r="B16" s="27">
        <f>IF(情報!$C12="","",情報!$C12)</f>
        <v>110</v>
      </c>
      <c r="C16" s="383" t="str">
        <f t="shared" si="5"/>
        <v/>
      </c>
      <c r="D16" s="448"/>
      <c r="E16" s="449"/>
      <c r="F16" s="449"/>
      <c r="G16" s="449"/>
      <c r="H16" s="449"/>
      <c r="I16" s="449"/>
      <c r="J16" s="450"/>
      <c r="K16" s="451"/>
      <c r="L16" s="452" t="str">
        <f t="shared" si="2"/>
        <v/>
      </c>
      <c r="M16" s="453" t="str">
        <f t="shared" si="2"/>
        <v/>
      </c>
      <c r="N16" s="452" t="str">
        <f t="shared" si="2"/>
        <v/>
      </c>
      <c r="O16" s="452" t="str">
        <f t="shared" si="2"/>
        <v/>
      </c>
      <c r="P16" s="452" t="str">
        <f t="shared" si="2"/>
        <v/>
      </c>
      <c r="Q16" s="452" t="str">
        <f t="shared" si="2"/>
        <v/>
      </c>
      <c r="R16" s="453" t="str">
        <f t="shared" si="2"/>
        <v/>
      </c>
      <c r="S16" s="454" t="str">
        <f t="shared" si="6"/>
        <v/>
      </c>
      <c r="T16" s="448"/>
      <c r="U16" s="449"/>
      <c r="V16" s="449"/>
      <c r="W16" s="449"/>
      <c r="X16" s="449"/>
      <c r="Y16" s="449"/>
      <c r="Z16" s="450"/>
      <c r="AA16" s="451"/>
      <c r="AB16" s="452" t="str">
        <f t="shared" si="3"/>
        <v/>
      </c>
      <c r="AC16" s="453" t="str">
        <f t="shared" si="3"/>
        <v/>
      </c>
      <c r="AD16" s="452" t="str">
        <f t="shared" si="3"/>
        <v/>
      </c>
      <c r="AE16" s="452" t="str">
        <f t="shared" si="3"/>
        <v/>
      </c>
      <c r="AF16" s="452" t="str">
        <f t="shared" si="3"/>
        <v/>
      </c>
      <c r="AG16" s="452" t="str">
        <f t="shared" si="3"/>
        <v/>
      </c>
      <c r="AH16" s="453" t="str">
        <f t="shared" si="3"/>
        <v/>
      </c>
      <c r="AI16" s="454" t="str">
        <f t="shared" si="7"/>
        <v/>
      </c>
      <c r="AJ16" s="448"/>
      <c r="AK16" s="449"/>
      <c r="AL16" s="449"/>
      <c r="AM16" s="449"/>
      <c r="AN16" s="449"/>
      <c r="AO16" s="449"/>
      <c r="AP16" s="449"/>
      <c r="AQ16" s="449"/>
      <c r="AR16" s="449"/>
      <c r="AS16" s="450"/>
      <c r="AT16" s="451"/>
      <c r="AU16" s="452" t="str">
        <f t="shared" si="4"/>
        <v/>
      </c>
      <c r="AV16" s="452" t="str">
        <f t="shared" si="4"/>
        <v/>
      </c>
      <c r="AW16" s="452" t="str">
        <f t="shared" si="4"/>
        <v/>
      </c>
      <c r="AX16" s="453" t="str">
        <f t="shared" si="4"/>
        <v/>
      </c>
      <c r="AY16" s="454" t="str">
        <f t="shared" si="8"/>
        <v/>
      </c>
      <c r="AZ16" s="20"/>
      <c r="BA16" s="455" t="str">
        <f t="shared" si="9"/>
        <v/>
      </c>
      <c r="BB16" s="456" t="str">
        <f t="shared" si="10"/>
        <v/>
      </c>
      <c r="BC16" s="457" t="str">
        <f t="shared" si="11"/>
        <v/>
      </c>
      <c r="BE16" s="458" t="str">
        <f>IF(COUNT(単1!$S16,$S16)=0,"",SUM(単1!$S16,$S16))</f>
        <v/>
      </c>
      <c r="BF16" s="452" t="str">
        <f>IF(COUNT(単1!$AI16,$AI16)=0,"",SUM(単1!$AI16,$AI16))</f>
        <v/>
      </c>
      <c r="BG16" s="459" t="str">
        <f>IF(COUNT(単1!$AY16,$AY16)=0,"",SUM(単1!$AY16,$AY16))</f>
        <v/>
      </c>
      <c r="BH16" s="20"/>
      <c r="BI16" s="455" t="str">
        <f t="shared" si="12"/>
        <v/>
      </c>
      <c r="BJ16" s="456" t="str">
        <f t="shared" si="13"/>
        <v/>
      </c>
      <c r="BK16" s="457" t="str">
        <f t="shared" si="14"/>
        <v/>
      </c>
    </row>
    <row r="17" spans="1:63">
      <c r="A17" s="362">
        <v>12</v>
      </c>
      <c r="B17" s="33">
        <f>IF(情報!$C13="","",情報!$C13)</f>
        <v>111</v>
      </c>
      <c r="C17" s="389" t="str">
        <f t="shared" si="5"/>
        <v/>
      </c>
      <c r="D17" s="460"/>
      <c r="E17" s="461"/>
      <c r="F17" s="461"/>
      <c r="G17" s="461"/>
      <c r="H17" s="461"/>
      <c r="I17" s="461"/>
      <c r="J17" s="462"/>
      <c r="K17" s="463"/>
      <c r="L17" s="464" t="str">
        <f t="shared" si="2"/>
        <v/>
      </c>
      <c r="M17" s="465" t="str">
        <f t="shared" si="2"/>
        <v/>
      </c>
      <c r="N17" s="464" t="str">
        <f t="shared" si="2"/>
        <v/>
      </c>
      <c r="O17" s="464" t="str">
        <f t="shared" si="2"/>
        <v/>
      </c>
      <c r="P17" s="464" t="str">
        <f t="shared" si="2"/>
        <v/>
      </c>
      <c r="Q17" s="464" t="str">
        <f t="shared" si="2"/>
        <v/>
      </c>
      <c r="R17" s="465" t="str">
        <f t="shared" si="2"/>
        <v/>
      </c>
      <c r="S17" s="466" t="str">
        <f t="shared" si="6"/>
        <v/>
      </c>
      <c r="T17" s="460"/>
      <c r="U17" s="461"/>
      <c r="V17" s="461"/>
      <c r="W17" s="461"/>
      <c r="X17" s="461"/>
      <c r="Y17" s="461"/>
      <c r="Z17" s="462"/>
      <c r="AA17" s="463"/>
      <c r="AB17" s="464" t="str">
        <f t="shared" si="3"/>
        <v/>
      </c>
      <c r="AC17" s="465" t="str">
        <f t="shared" si="3"/>
        <v/>
      </c>
      <c r="AD17" s="464" t="str">
        <f t="shared" si="3"/>
        <v/>
      </c>
      <c r="AE17" s="464" t="str">
        <f t="shared" si="3"/>
        <v/>
      </c>
      <c r="AF17" s="464" t="str">
        <f t="shared" si="3"/>
        <v/>
      </c>
      <c r="AG17" s="464" t="str">
        <f t="shared" si="3"/>
        <v/>
      </c>
      <c r="AH17" s="465" t="str">
        <f t="shared" si="3"/>
        <v/>
      </c>
      <c r="AI17" s="466" t="str">
        <f t="shared" si="7"/>
        <v/>
      </c>
      <c r="AJ17" s="460"/>
      <c r="AK17" s="461"/>
      <c r="AL17" s="461"/>
      <c r="AM17" s="461"/>
      <c r="AN17" s="461"/>
      <c r="AO17" s="461"/>
      <c r="AP17" s="461"/>
      <c r="AQ17" s="461"/>
      <c r="AR17" s="461"/>
      <c r="AS17" s="462"/>
      <c r="AT17" s="463"/>
      <c r="AU17" s="464" t="str">
        <f t="shared" si="4"/>
        <v/>
      </c>
      <c r="AV17" s="464" t="str">
        <f t="shared" si="4"/>
        <v/>
      </c>
      <c r="AW17" s="464" t="str">
        <f t="shared" si="4"/>
        <v/>
      </c>
      <c r="AX17" s="465" t="str">
        <f t="shared" si="4"/>
        <v/>
      </c>
      <c r="AY17" s="466" t="str">
        <f t="shared" si="8"/>
        <v/>
      </c>
      <c r="AZ17" s="20"/>
      <c r="BA17" s="467" t="str">
        <f t="shared" si="9"/>
        <v/>
      </c>
      <c r="BB17" s="468" t="str">
        <f t="shared" si="10"/>
        <v/>
      </c>
      <c r="BC17" s="469" t="str">
        <f t="shared" si="11"/>
        <v/>
      </c>
      <c r="BE17" s="470" t="str">
        <f>IF(COUNT(単1!$S17,$S17)=0,"",SUM(単1!$S17,$S17))</f>
        <v/>
      </c>
      <c r="BF17" s="464" t="str">
        <f>IF(COUNT(単1!$AI17,$AI17)=0,"",SUM(単1!$AI17,$AI17))</f>
        <v/>
      </c>
      <c r="BG17" s="471" t="str">
        <f>IF(COUNT(単1!$AY17,$AY17)=0,"",SUM(単1!$AY17,$AY17))</f>
        <v/>
      </c>
      <c r="BH17" s="20"/>
      <c r="BI17" s="467" t="str">
        <f t="shared" si="12"/>
        <v/>
      </c>
      <c r="BJ17" s="468" t="str">
        <f t="shared" si="13"/>
        <v/>
      </c>
      <c r="BK17" s="469" t="str">
        <f t="shared" si="14"/>
        <v/>
      </c>
    </row>
    <row r="18" spans="1:63">
      <c r="A18" s="362">
        <v>13</v>
      </c>
      <c r="B18" s="21">
        <f>IF(情報!$C14="","",情報!$C14)</f>
        <v>112</v>
      </c>
      <c r="C18" s="377" t="str">
        <f t="shared" si="5"/>
        <v/>
      </c>
      <c r="D18" s="436"/>
      <c r="E18" s="437"/>
      <c r="F18" s="437"/>
      <c r="G18" s="437"/>
      <c r="H18" s="437"/>
      <c r="I18" s="437"/>
      <c r="J18" s="438"/>
      <c r="K18" s="439"/>
      <c r="L18" s="440" t="str">
        <f t="shared" si="2"/>
        <v/>
      </c>
      <c r="M18" s="441" t="str">
        <f t="shared" si="2"/>
        <v/>
      </c>
      <c r="N18" s="440" t="str">
        <f t="shared" si="2"/>
        <v/>
      </c>
      <c r="O18" s="440" t="str">
        <f t="shared" si="2"/>
        <v/>
      </c>
      <c r="P18" s="440" t="str">
        <f t="shared" si="2"/>
        <v/>
      </c>
      <c r="Q18" s="440" t="str">
        <f t="shared" si="2"/>
        <v/>
      </c>
      <c r="R18" s="441" t="str">
        <f t="shared" si="2"/>
        <v/>
      </c>
      <c r="S18" s="442" t="str">
        <f t="shared" si="6"/>
        <v/>
      </c>
      <c r="T18" s="436"/>
      <c r="U18" s="437"/>
      <c r="V18" s="437"/>
      <c r="W18" s="437"/>
      <c r="X18" s="437"/>
      <c r="Y18" s="437"/>
      <c r="Z18" s="438"/>
      <c r="AA18" s="439"/>
      <c r="AB18" s="440" t="str">
        <f t="shared" si="3"/>
        <v/>
      </c>
      <c r="AC18" s="441" t="str">
        <f t="shared" si="3"/>
        <v/>
      </c>
      <c r="AD18" s="440" t="str">
        <f t="shared" si="3"/>
        <v/>
      </c>
      <c r="AE18" s="440" t="str">
        <f t="shared" si="3"/>
        <v/>
      </c>
      <c r="AF18" s="440" t="str">
        <f t="shared" si="3"/>
        <v/>
      </c>
      <c r="AG18" s="440" t="str">
        <f t="shared" si="3"/>
        <v/>
      </c>
      <c r="AH18" s="441" t="str">
        <f t="shared" si="3"/>
        <v/>
      </c>
      <c r="AI18" s="442" t="str">
        <f t="shared" si="7"/>
        <v/>
      </c>
      <c r="AJ18" s="436"/>
      <c r="AK18" s="437"/>
      <c r="AL18" s="437"/>
      <c r="AM18" s="437"/>
      <c r="AN18" s="437"/>
      <c r="AO18" s="437"/>
      <c r="AP18" s="437"/>
      <c r="AQ18" s="437"/>
      <c r="AR18" s="437"/>
      <c r="AS18" s="438"/>
      <c r="AT18" s="439"/>
      <c r="AU18" s="440" t="str">
        <f t="shared" si="4"/>
        <v/>
      </c>
      <c r="AV18" s="440" t="str">
        <f t="shared" si="4"/>
        <v/>
      </c>
      <c r="AW18" s="440" t="str">
        <f t="shared" si="4"/>
        <v/>
      </c>
      <c r="AX18" s="441" t="str">
        <f t="shared" si="4"/>
        <v/>
      </c>
      <c r="AY18" s="442" t="str">
        <f t="shared" si="8"/>
        <v/>
      </c>
      <c r="AZ18" s="20"/>
      <c r="BA18" s="443" t="str">
        <f t="shared" si="9"/>
        <v/>
      </c>
      <c r="BB18" s="444" t="str">
        <f t="shared" si="10"/>
        <v/>
      </c>
      <c r="BC18" s="445" t="str">
        <f t="shared" si="11"/>
        <v/>
      </c>
      <c r="BE18" s="446" t="str">
        <f>IF(COUNT(単1!$S18,$S18)=0,"",SUM(単1!$S18,$S18))</f>
        <v/>
      </c>
      <c r="BF18" s="440" t="str">
        <f>IF(COUNT(単1!$AI18,$AI18)=0,"",SUM(単1!$AI18,$AI18))</f>
        <v/>
      </c>
      <c r="BG18" s="447" t="str">
        <f>IF(COUNT(単1!$AY18,$AY18)=0,"",SUM(単1!$AY18,$AY18))</f>
        <v/>
      </c>
      <c r="BH18" s="20"/>
      <c r="BI18" s="443" t="str">
        <f t="shared" si="12"/>
        <v/>
      </c>
      <c r="BJ18" s="444" t="str">
        <f t="shared" si="13"/>
        <v/>
      </c>
      <c r="BK18" s="445" t="str">
        <f t="shared" si="14"/>
        <v/>
      </c>
    </row>
    <row r="19" spans="1:63">
      <c r="A19" s="362">
        <v>14</v>
      </c>
      <c r="B19" s="21">
        <f>IF(情報!$C15="","",情報!$C15)</f>
        <v>113</v>
      </c>
      <c r="C19" s="377" t="str">
        <f t="shared" si="5"/>
        <v/>
      </c>
      <c r="D19" s="436"/>
      <c r="E19" s="437"/>
      <c r="F19" s="437"/>
      <c r="G19" s="437"/>
      <c r="H19" s="437"/>
      <c r="I19" s="437"/>
      <c r="J19" s="438"/>
      <c r="K19" s="439"/>
      <c r="L19" s="440" t="str">
        <f t="shared" si="2"/>
        <v/>
      </c>
      <c r="M19" s="441" t="str">
        <f t="shared" si="2"/>
        <v/>
      </c>
      <c r="N19" s="440" t="str">
        <f t="shared" si="2"/>
        <v/>
      </c>
      <c r="O19" s="440" t="str">
        <f t="shared" si="2"/>
        <v/>
      </c>
      <c r="P19" s="440" t="str">
        <f t="shared" si="2"/>
        <v/>
      </c>
      <c r="Q19" s="440" t="str">
        <f t="shared" si="2"/>
        <v/>
      </c>
      <c r="R19" s="441" t="str">
        <f t="shared" si="2"/>
        <v/>
      </c>
      <c r="S19" s="442" t="str">
        <f t="shared" si="6"/>
        <v/>
      </c>
      <c r="T19" s="436"/>
      <c r="U19" s="437"/>
      <c r="V19" s="437"/>
      <c r="W19" s="437"/>
      <c r="X19" s="437"/>
      <c r="Y19" s="437"/>
      <c r="Z19" s="438"/>
      <c r="AA19" s="439"/>
      <c r="AB19" s="440" t="str">
        <f t="shared" si="3"/>
        <v/>
      </c>
      <c r="AC19" s="441" t="str">
        <f t="shared" si="3"/>
        <v/>
      </c>
      <c r="AD19" s="440" t="str">
        <f t="shared" si="3"/>
        <v/>
      </c>
      <c r="AE19" s="440" t="str">
        <f t="shared" si="3"/>
        <v/>
      </c>
      <c r="AF19" s="440" t="str">
        <f t="shared" si="3"/>
        <v/>
      </c>
      <c r="AG19" s="440" t="str">
        <f t="shared" si="3"/>
        <v/>
      </c>
      <c r="AH19" s="441" t="str">
        <f t="shared" si="3"/>
        <v/>
      </c>
      <c r="AI19" s="442" t="str">
        <f t="shared" si="7"/>
        <v/>
      </c>
      <c r="AJ19" s="436"/>
      <c r="AK19" s="437"/>
      <c r="AL19" s="437"/>
      <c r="AM19" s="437"/>
      <c r="AN19" s="437"/>
      <c r="AO19" s="437"/>
      <c r="AP19" s="437"/>
      <c r="AQ19" s="437"/>
      <c r="AR19" s="437"/>
      <c r="AS19" s="438"/>
      <c r="AT19" s="439"/>
      <c r="AU19" s="440" t="str">
        <f t="shared" si="4"/>
        <v/>
      </c>
      <c r="AV19" s="440" t="str">
        <f t="shared" si="4"/>
        <v/>
      </c>
      <c r="AW19" s="440" t="str">
        <f t="shared" si="4"/>
        <v/>
      </c>
      <c r="AX19" s="441" t="str">
        <f t="shared" si="4"/>
        <v/>
      </c>
      <c r="AY19" s="442" t="str">
        <f t="shared" si="8"/>
        <v/>
      </c>
      <c r="AZ19" s="20"/>
      <c r="BA19" s="443" t="str">
        <f t="shared" si="9"/>
        <v/>
      </c>
      <c r="BB19" s="444" t="str">
        <f t="shared" si="10"/>
        <v/>
      </c>
      <c r="BC19" s="445" t="str">
        <f t="shared" si="11"/>
        <v/>
      </c>
      <c r="BE19" s="446" t="str">
        <f>IF(COUNT(単1!$S19,$S19)=0,"",SUM(単1!$S19,$S19))</f>
        <v/>
      </c>
      <c r="BF19" s="440" t="str">
        <f>IF(COUNT(単1!$AI19,$AI19)=0,"",SUM(単1!$AI19,$AI19))</f>
        <v/>
      </c>
      <c r="BG19" s="447" t="str">
        <f>IF(COUNT(単1!$AY19,$AY19)=0,"",SUM(単1!$AY19,$AY19))</f>
        <v/>
      </c>
      <c r="BH19" s="20"/>
      <c r="BI19" s="443" t="str">
        <f t="shared" si="12"/>
        <v/>
      </c>
      <c r="BJ19" s="444" t="str">
        <f t="shared" si="13"/>
        <v/>
      </c>
      <c r="BK19" s="445" t="str">
        <f t="shared" si="14"/>
        <v/>
      </c>
    </row>
    <row r="20" spans="1:63">
      <c r="A20" s="362">
        <v>15</v>
      </c>
      <c r="B20" s="21">
        <f>IF(情報!$C16="","",情報!$C16)</f>
        <v>114</v>
      </c>
      <c r="C20" s="377" t="str">
        <f t="shared" si="5"/>
        <v/>
      </c>
      <c r="D20" s="436"/>
      <c r="E20" s="437"/>
      <c r="F20" s="437"/>
      <c r="G20" s="437"/>
      <c r="H20" s="437"/>
      <c r="I20" s="437"/>
      <c r="J20" s="438"/>
      <c r="K20" s="439"/>
      <c r="L20" s="440" t="str">
        <f t="shared" si="2"/>
        <v/>
      </c>
      <c r="M20" s="441" t="str">
        <f t="shared" si="2"/>
        <v/>
      </c>
      <c r="N20" s="440" t="str">
        <f t="shared" si="2"/>
        <v/>
      </c>
      <c r="O20" s="440" t="str">
        <f t="shared" si="2"/>
        <v/>
      </c>
      <c r="P20" s="440" t="str">
        <f t="shared" si="2"/>
        <v/>
      </c>
      <c r="Q20" s="440" t="str">
        <f t="shared" si="2"/>
        <v/>
      </c>
      <c r="R20" s="441" t="str">
        <f t="shared" si="2"/>
        <v/>
      </c>
      <c r="S20" s="442" t="str">
        <f t="shared" si="6"/>
        <v/>
      </c>
      <c r="T20" s="436"/>
      <c r="U20" s="437"/>
      <c r="V20" s="437"/>
      <c r="W20" s="437"/>
      <c r="X20" s="437"/>
      <c r="Y20" s="437"/>
      <c r="Z20" s="438"/>
      <c r="AA20" s="439"/>
      <c r="AB20" s="440" t="str">
        <f t="shared" si="3"/>
        <v/>
      </c>
      <c r="AC20" s="441" t="str">
        <f t="shared" si="3"/>
        <v/>
      </c>
      <c r="AD20" s="440" t="str">
        <f t="shared" si="3"/>
        <v/>
      </c>
      <c r="AE20" s="440" t="str">
        <f t="shared" si="3"/>
        <v/>
      </c>
      <c r="AF20" s="440" t="str">
        <f t="shared" si="3"/>
        <v/>
      </c>
      <c r="AG20" s="440" t="str">
        <f t="shared" si="3"/>
        <v/>
      </c>
      <c r="AH20" s="441" t="str">
        <f t="shared" si="3"/>
        <v/>
      </c>
      <c r="AI20" s="442" t="str">
        <f t="shared" si="7"/>
        <v/>
      </c>
      <c r="AJ20" s="436"/>
      <c r="AK20" s="437"/>
      <c r="AL20" s="437"/>
      <c r="AM20" s="437"/>
      <c r="AN20" s="437"/>
      <c r="AO20" s="437"/>
      <c r="AP20" s="437"/>
      <c r="AQ20" s="437"/>
      <c r="AR20" s="437"/>
      <c r="AS20" s="438"/>
      <c r="AT20" s="439"/>
      <c r="AU20" s="440" t="str">
        <f t="shared" si="4"/>
        <v/>
      </c>
      <c r="AV20" s="440" t="str">
        <f t="shared" si="4"/>
        <v/>
      </c>
      <c r="AW20" s="440" t="str">
        <f t="shared" si="4"/>
        <v/>
      </c>
      <c r="AX20" s="441" t="str">
        <f t="shared" si="4"/>
        <v/>
      </c>
      <c r="AY20" s="442" t="str">
        <f t="shared" si="8"/>
        <v/>
      </c>
      <c r="AZ20" s="20"/>
      <c r="BA20" s="443" t="str">
        <f t="shared" si="9"/>
        <v/>
      </c>
      <c r="BB20" s="444" t="str">
        <f t="shared" si="10"/>
        <v/>
      </c>
      <c r="BC20" s="445" t="str">
        <f t="shared" si="11"/>
        <v/>
      </c>
      <c r="BE20" s="446" t="str">
        <f>IF(COUNT(単1!$S20,$S20)=0,"",SUM(単1!$S20,$S20))</f>
        <v/>
      </c>
      <c r="BF20" s="440" t="str">
        <f>IF(COUNT(単1!$AI20,$AI20)=0,"",SUM(単1!$AI20,$AI20))</f>
        <v/>
      </c>
      <c r="BG20" s="447" t="str">
        <f>IF(COUNT(単1!$AY20,$AY20)=0,"",SUM(単1!$AY20,$AY20))</f>
        <v/>
      </c>
      <c r="BH20" s="20"/>
      <c r="BI20" s="443" t="str">
        <f t="shared" si="12"/>
        <v/>
      </c>
      <c r="BJ20" s="444" t="str">
        <f t="shared" si="13"/>
        <v/>
      </c>
      <c r="BK20" s="445" t="str">
        <f t="shared" si="14"/>
        <v/>
      </c>
    </row>
    <row r="21" spans="1:63">
      <c r="A21" s="362">
        <v>16</v>
      </c>
      <c r="B21" s="27">
        <f>IF(情報!$C17="","",情報!$C17)</f>
        <v>115</v>
      </c>
      <c r="C21" s="383" t="str">
        <f t="shared" si="5"/>
        <v/>
      </c>
      <c r="D21" s="448"/>
      <c r="E21" s="449"/>
      <c r="F21" s="449"/>
      <c r="G21" s="449"/>
      <c r="H21" s="449"/>
      <c r="I21" s="449"/>
      <c r="J21" s="450"/>
      <c r="K21" s="451"/>
      <c r="L21" s="452" t="str">
        <f t="shared" si="2"/>
        <v/>
      </c>
      <c r="M21" s="453" t="str">
        <f t="shared" si="2"/>
        <v/>
      </c>
      <c r="N21" s="452" t="str">
        <f t="shared" si="2"/>
        <v/>
      </c>
      <c r="O21" s="452" t="str">
        <f t="shared" si="2"/>
        <v/>
      </c>
      <c r="P21" s="452" t="str">
        <f t="shared" si="2"/>
        <v/>
      </c>
      <c r="Q21" s="452" t="str">
        <f t="shared" si="2"/>
        <v/>
      </c>
      <c r="R21" s="453" t="str">
        <f t="shared" si="2"/>
        <v/>
      </c>
      <c r="S21" s="454" t="str">
        <f t="shared" si="6"/>
        <v/>
      </c>
      <c r="T21" s="448"/>
      <c r="U21" s="449"/>
      <c r="V21" s="449"/>
      <c r="W21" s="449"/>
      <c r="X21" s="449"/>
      <c r="Y21" s="449"/>
      <c r="Z21" s="450"/>
      <c r="AA21" s="451"/>
      <c r="AB21" s="452" t="str">
        <f t="shared" si="3"/>
        <v/>
      </c>
      <c r="AC21" s="453" t="str">
        <f t="shared" si="3"/>
        <v/>
      </c>
      <c r="AD21" s="452" t="str">
        <f t="shared" si="3"/>
        <v/>
      </c>
      <c r="AE21" s="452" t="str">
        <f t="shared" si="3"/>
        <v/>
      </c>
      <c r="AF21" s="452" t="str">
        <f t="shared" si="3"/>
        <v/>
      </c>
      <c r="AG21" s="452" t="str">
        <f t="shared" si="3"/>
        <v/>
      </c>
      <c r="AH21" s="453" t="str">
        <f t="shared" si="3"/>
        <v/>
      </c>
      <c r="AI21" s="454" t="str">
        <f t="shared" si="7"/>
        <v/>
      </c>
      <c r="AJ21" s="448"/>
      <c r="AK21" s="449"/>
      <c r="AL21" s="449"/>
      <c r="AM21" s="449"/>
      <c r="AN21" s="449"/>
      <c r="AO21" s="449"/>
      <c r="AP21" s="449"/>
      <c r="AQ21" s="449"/>
      <c r="AR21" s="449"/>
      <c r="AS21" s="450"/>
      <c r="AT21" s="451"/>
      <c r="AU21" s="452" t="str">
        <f t="shared" si="4"/>
        <v/>
      </c>
      <c r="AV21" s="452" t="str">
        <f t="shared" si="4"/>
        <v/>
      </c>
      <c r="AW21" s="452" t="str">
        <f t="shared" si="4"/>
        <v/>
      </c>
      <c r="AX21" s="453" t="str">
        <f t="shared" si="4"/>
        <v/>
      </c>
      <c r="AY21" s="454" t="str">
        <f t="shared" si="8"/>
        <v/>
      </c>
      <c r="AZ21" s="20"/>
      <c r="BA21" s="455" t="str">
        <f t="shared" si="9"/>
        <v/>
      </c>
      <c r="BB21" s="456" t="str">
        <f t="shared" si="10"/>
        <v/>
      </c>
      <c r="BC21" s="457" t="str">
        <f t="shared" si="11"/>
        <v/>
      </c>
      <c r="BE21" s="458" t="str">
        <f>IF(COUNT(単1!$S21,$S21)=0,"",SUM(単1!$S21,$S21))</f>
        <v/>
      </c>
      <c r="BF21" s="452" t="str">
        <f>IF(COUNT(単1!$AI21,$AI21)=0,"",SUM(単1!$AI21,$AI21))</f>
        <v/>
      </c>
      <c r="BG21" s="459" t="str">
        <f>IF(COUNT(単1!$AY21,$AY21)=0,"",SUM(単1!$AY21,$AY21))</f>
        <v/>
      </c>
      <c r="BH21" s="20"/>
      <c r="BI21" s="455" t="str">
        <f t="shared" si="12"/>
        <v/>
      </c>
      <c r="BJ21" s="456" t="str">
        <f t="shared" si="13"/>
        <v/>
      </c>
      <c r="BK21" s="457" t="str">
        <f t="shared" si="14"/>
        <v/>
      </c>
    </row>
    <row r="22" spans="1:63">
      <c r="A22" s="362">
        <v>17</v>
      </c>
      <c r="B22" s="33">
        <f>IF(情報!$C18="","",情報!$C18)</f>
        <v>116</v>
      </c>
      <c r="C22" s="389" t="str">
        <f t="shared" si="5"/>
        <v/>
      </c>
      <c r="D22" s="460"/>
      <c r="E22" s="461"/>
      <c r="F22" s="461"/>
      <c r="G22" s="461"/>
      <c r="H22" s="461"/>
      <c r="I22" s="461"/>
      <c r="J22" s="462"/>
      <c r="K22" s="463"/>
      <c r="L22" s="464" t="str">
        <f t="shared" ref="L22:R37" si="15">IF(ISERROR(INDEX(テ全,$A22,L$2)),"",INDEX(テ全,$A22,L$2))</f>
        <v/>
      </c>
      <c r="M22" s="465" t="str">
        <f t="shared" si="15"/>
        <v/>
      </c>
      <c r="N22" s="464" t="str">
        <f t="shared" si="15"/>
        <v/>
      </c>
      <c r="O22" s="464" t="str">
        <f t="shared" si="15"/>
        <v/>
      </c>
      <c r="P22" s="464" t="str">
        <f t="shared" si="15"/>
        <v/>
      </c>
      <c r="Q22" s="464" t="str">
        <f t="shared" si="15"/>
        <v/>
      </c>
      <c r="R22" s="465" t="str">
        <f t="shared" si="15"/>
        <v/>
      </c>
      <c r="S22" s="466" t="str">
        <f t="shared" si="6"/>
        <v/>
      </c>
      <c r="T22" s="460"/>
      <c r="U22" s="461"/>
      <c r="V22" s="461"/>
      <c r="W22" s="461"/>
      <c r="X22" s="461"/>
      <c r="Y22" s="461"/>
      <c r="Z22" s="462"/>
      <c r="AA22" s="463"/>
      <c r="AB22" s="464" t="str">
        <f t="shared" ref="AB22:AH37" si="16">IF(ISERROR(INDEX(テ全,$A22,AB$2)),"",INDEX(テ全,$A22,AB$2))</f>
        <v/>
      </c>
      <c r="AC22" s="465" t="str">
        <f t="shared" si="16"/>
        <v/>
      </c>
      <c r="AD22" s="464" t="str">
        <f t="shared" si="16"/>
        <v/>
      </c>
      <c r="AE22" s="464" t="str">
        <f t="shared" si="16"/>
        <v/>
      </c>
      <c r="AF22" s="464" t="str">
        <f t="shared" si="16"/>
        <v/>
      </c>
      <c r="AG22" s="464" t="str">
        <f t="shared" si="16"/>
        <v/>
      </c>
      <c r="AH22" s="465" t="str">
        <f t="shared" si="16"/>
        <v/>
      </c>
      <c r="AI22" s="466" t="str">
        <f t="shared" si="7"/>
        <v/>
      </c>
      <c r="AJ22" s="460"/>
      <c r="AK22" s="461"/>
      <c r="AL22" s="461"/>
      <c r="AM22" s="461"/>
      <c r="AN22" s="461"/>
      <c r="AO22" s="461"/>
      <c r="AP22" s="461"/>
      <c r="AQ22" s="461"/>
      <c r="AR22" s="461"/>
      <c r="AS22" s="462"/>
      <c r="AT22" s="463"/>
      <c r="AU22" s="464" t="str">
        <f t="shared" ref="AU22:AX37" si="17">IF(ISERROR(INDEX(テ全,$A22,AU$2)),"",INDEX(テ全,$A22,AU$2))</f>
        <v/>
      </c>
      <c r="AV22" s="464" t="str">
        <f t="shared" si="17"/>
        <v/>
      </c>
      <c r="AW22" s="464" t="str">
        <f t="shared" si="17"/>
        <v/>
      </c>
      <c r="AX22" s="465" t="str">
        <f t="shared" si="17"/>
        <v/>
      </c>
      <c r="AY22" s="466" t="str">
        <f t="shared" si="8"/>
        <v/>
      </c>
      <c r="AZ22" s="20"/>
      <c r="BA22" s="467" t="str">
        <f t="shared" si="9"/>
        <v/>
      </c>
      <c r="BB22" s="468" t="str">
        <f t="shared" si="10"/>
        <v/>
      </c>
      <c r="BC22" s="469" t="str">
        <f t="shared" si="11"/>
        <v/>
      </c>
      <c r="BE22" s="470" t="str">
        <f>IF(COUNT(単1!$S22,$S22)=0,"",SUM(単1!$S22,$S22))</f>
        <v/>
      </c>
      <c r="BF22" s="464" t="str">
        <f>IF(COUNT(単1!$AI22,$AI22)=0,"",SUM(単1!$AI22,$AI22))</f>
        <v/>
      </c>
      <c r="BG22" s="471" t="str">
        <f>IF(COUNT(単1!$AY22,$AY22)=0,"",SUM(単1!$AY22,$AY22))</f>
        <v/>
      </c>
      <c r="BH22" s="20"/>
      <c r="BI22" s="467" t="str">
        <f t="shared" si="12"/>
        <v/>
      </c>
      <c r="BJ22" s="468" t="str">
        <f t="shared" si="13"/>
        <v/>
      </c>
      <c r="BK22" s="469" t="str">
        <f t="shared" si="14"/>
        <v/>
      </c>
    </row>
    <row r="23" spans="1:63">
      <c r="A23" s="362">
        <v>18</v>
      </c>
      <c r="B23" s="21">
        <f>IF(情報!$C19="","",情報!$C19)</f>
        <v>117</v>
      </c>
      <c r="C23" s="377" t="str">
        <f t="shared" si="5"/>
        <v/>
      </c>
      <c r="D23" s="436"/>
      <c r="E23" s="437"/>
      <c r="F23" s="437"/>
      <c r="G23" s="437"/>
      <c r="H23" s="437"/>
      <c r="I23" s="437"/>
      <c r="J23" s="438"/>
      <c r="K23" s="439"/>
      <c r="L23" s="440" t="str">
        <f t="shared" si="15"/>
        <v/>
      </c>
      <c r="M23" s="441" t="str">
        <f t="shared" si="15"/>
        <v/>
      </c>
      <c r="N23" s="440" t="str">
        <f t="shared" si="15"/>
        <v/>
      </c>
      <c r="O23" s="440" t="str">
        <f t="shared" si="15"/>
        <v/>
      </c>
      <c r="P23" s="440" t="str">
        <f t="shared" si="15"/>
        <v/>
      </c>
      <c r="Q23" s="440" t="str">
        <f t="shared" si="15"/>
        <v/>
      </c>
      <c r="R23" s="441" t="str">
        <f t="shared" si="15"/>
        <v/>
      </c>
      <c r="S23" s="442" t="str">
        <f t="shared" si="6"/>
        <v/>
      </c>
      <c r="T23" s="436"/>
      <c r="U23" s="437"/>
      <c r="V23" s="437"/>
      <c r="W23" s="437"/>
      <c r="X23" s="437"/>
      <c r="Y23" s="437"/>
      <c r="Z23" s="438"/>
      <c r="AA23" s="439"/>
      <c r="AB23" s="440" t="str">
        <f t="shared" si="16"/>
        <v/>
      </c>
      <c r="AC23" s="441" t="str">
        <f t="shared" si="16"/>
        <v/>
      </c>
      <c r="AD23" s="440" t="str">
        <f t="shared" si="16"/>
        <v/>
      </c>
      <c r="AE23" s="440" t="str">
        <f t="shared" si="16"/>
        <v/>
      </c>
      <c r="AF23" s="440" t="str">
        <f t="shared" si="16"/>
        <v/>
      </c>
      <c r="AG23" s="440" t="str">
        <f t="shared" si="16"/>
        <v/>
      </c>
      <c r="AH23" s="441" t="str">
        <f t="shared" si="16"/>
        <v/>
      </c>
      <c r="AI23" s="442" t="str">
        <f t="shared" si="7"/>
        <v/>
      </c>
      <c r="AJ23" s="436"/>
      <c r="AK23" s="437"/>
      <c r="AL23" s="437"/>
      <c r="AM23" s="437"/>
      <c r="AN23" s="437"/>
      <c r="AO23" s="437"/>
      <c r="AP23" s="437"/>
      <c r="AQ23" s="437"/>
      <c r="AR23" s="437"/>
      <c r="AS23" s="438"/>
      <c r="AT23" s="439"/>
      <c r="AU23" s="440" t="str">
        <f t="shared" si="17"/>
        <v/>
      </c>
      <c r="AV23" s="440" t="str">
        <f t="shared" si="17"/>
        <v/>
      </c>
      <c r="AW23" s="440" t="str">
        <f t="shared" si="17"/>
        <v/>
      </c>
      <c r="AX23" s="441" t="str">
        <f t="shared" si="17"/>
        <v/>
      </c>
      <c r="AY23" s="442" t="str">
        <f t="shared" si="8"/>
        <v/>
      </c>
      <c r="AZ23" s="20"/>
      <c r="BA23" s="443" t="str">
        <f t="shared" si="9"/>
        <v/>
      </c>
      <c r="BB23" s="444" t="str">
        <f t="shared" si="10"/>
        <v/>
      </c>
      <c r="BC23" s="445" t="str">
        <f t="shared" si="11"/>
        <v/>
      </c>
      <c r="BE23" s="446" t="str">
        <f>IF(COUNT(単1!$S23,$S23)=0,"",SUM(単1!$S23,$S23))</f>
        <v/>
      </c>
      <c r="BF23" s="440" t="str">
        <f>IF(COUNT(単1!$AI23,$AI23)=0,"",SUM(単1!$AI23,$AI23))</f>
        <v/>
      </c>
      <c r="BG23" s="447" t="str">
        <f>IF(COUNT(単1!$AY23,$AY23)=0,"",SUM(単1!$AY23,$AY23))</f>
        <v/>
      </c>
      <c r="BH23" s="20"/>
      <c r="BI23" s="443" t="str">
        <f t="shared" si="12"/>
        <v/>
      </c>
      <c r="BJ23" s="444" t="str">
        <f t="shared" si="13"/>
        <v/>
      </c>
      <c r="BK23" s="445" t="str">
        <f t="shared" si="14"/>
        <v/>
      </c>
    </row>
    <row r="24" spans="1:63">
      <c r="A24" s="362">
        <v>19</v>
      </c>
      <c r="B24" s="21">
        <f>IF(情報!$C20="","",情報!$C20)</f>
        <v>118</v>
      </c>
      <c r="C24" s="377" t="str">
        <f t="shared" si="5"/>
        <v/>
      </c>
      <c r="D24" s="436"/>
      <c r="E24" s="437"/>
      <c r="F24" s="437"/>
      <c r="G24" s="437"/>
      <c r="H24" s="437"/>
      <c r="I24" s="437"/>
      <c r="J24" s="438"/>
      <c r="K24" s="439"/>
      <c r="L24" s="440" t="str">
        <f t="shared" si="15"/>
        <v/>
      </c>
      <c r="M24" s="441" t="str">
        <f t="shared" si="15"/>
        <v/>
      </c>
      <c r="N24" s="440" t="str">
        <f t="shared" si="15"/>
        <v/>
      </c>
      <c r="O24" s="440" t="str">
        <f t="shared" si="15"/>
        <v/>
      </c>
      <c r="P24" s="440" t="str">
        <f t="shared" si="15"/>
        <v/>
      </c>
      <c r="Q24" s="440" t="str">
        <f t="shared" si="15"/>
        <v/>
      </c>
      <c r="R24" s="441" t="str">
        <f t="shared" si="15"/>
        <v/>
      </c>
      <c r="S24" s="442" t="str">
        <f t="shared" si="6"/>
        <v/>
      </c>
      <c r="T24" s="436"/>
      <c r="U24" s="437"/>
      <c r="V24" s="437"/>
      <c r="W24" s="437"/>
      <c r="X24" s="437"/>
      <c r="Y24" s="437"/>
      <c r="Z24" s="438"/>
      <c r="AA24" s="439"/>
      <c r="AB24" s="440" t="str">
        <f t="shared" si="16"/>
        <v/>
      </c>
      <c r="AC24" s="441" t="str">
        <f t="shared" si="16"/>
        <v/>
      </c>
      <c r="AD24" s="440" t="str">
        <f t="shared" si="16"/>
        <v/>
      </c>
      <c r="AE24" s="440" t="str">
        <f t="shared" si="16"/>
        <v/>
      </c>
      <c r="AF24" s="440" t="str">
        <f t="shared" si="16"/>
        <v/>
      </c>
      <c r="AG24" s="440" t="str">
        <f t="shared" si="16"/>
        <v/>
      </c>
      <c r="AH24" s="441" t="str">
        <f t="shared" si="16"/>
        <v/>
      </c>
      <c r="AI24" s="442" t="str">
        <f t="shared" si="7"/>
        <v/>
      </c>
      <c r="AJ24" s="436"/>
      <c r="AK24" s="437"/>
      <c r="AL24" s="437"/>
      <c r="AM24" s="437"/>
      <c r="AN24" s="437"/>
      <c r="AO24" s="437"/>
      <c r="AP24" s="437"/>
      <c r="AQ24" s="437"/>
      <c r="AR24" s="437"/>
      <c r="AS24" s="438"/>
      <c r="AT24" s="439"/>
      <c r="AU24" s="440" t="str">
        <f t="shared" si="17"/>
        <v/>
      </c>
      <c r="AV24" s="440" t="str">
        <f t="shared" si="17"/>
        <v/>
      </c>
      <c r="AW24" s="440" t="str">
        <f t="shared" si="17"/>
        <v/>
      </c>
      <c r="AX24" s="441" t="str">
        <f t="shared" si="17"/>
        <v/>
      </c>
      <c r="AY24" s="442" t="str">
        <f t="shared" si="8"/>
        <v/>
      </c>
      <c r="AZ24" s="20"/>
      <c r="BA24" s="443" t="str">
        <f t="shared" si="9"/>
        <v/>
      </c>
      <c r="BB24" s="444" t="str">
        <f t="shared" si="10"/>
        <v/>
      </c>
      <c r="BC24" s="445" t="str">
        <f t="shared" si="11"/>
        <v/>
      </c>
      <c r="BE24" s="446" t="str">
        <f>IF(COUNT(単1!$S24,$S24)=0,"",SUM(単1!$S24,$S24))</f>
        <v/>
      </c>
      <c r="BF24" s="440" t="str">
        <f>IF(COUNT(単1!$AI24,$AI24)=0,"",SUM(単1!$AI24,$AI24))</f>
        <v/>
      </c>
      <c r="BG24" s="447" t="str">
        <f>IF(COUNT(単1!$AY24,$AY24)=0,"",SUM(単1!$AY24,$AY24))</f>
        <v/>
      </c>
      <c r="BH24" s="20"/>
      <c r="BI24" s="443" t="str">
        <f t="shared" si="12"/>
        <v/>
      </c>
      <c r="BJ24" s="444" t="str">
        <f t="shared" si="13"/>
        <v/>
      </c>
      <c r="BK24" s="445" t="str">
        <f t="shared" si="14"/>
        <v/>
      </c>
    </row>
    <row r="25" spans="1:63">
      <c r="A25" s="362">
        <v>20</v>
      </c>
      <c r="B25" s="21">
        <f>IF(情報!$C21="","",情報!$C21)</f>
        <v>119</v>
      </c>
      <c r="C25" s="377" t="str">
        <f t="shared" si="5"/>
        <v/>
      </c>
      <c r="D25" s="436"/>
      <c r="E25" s="437"/>
      <c r="F25" s="437"/>
      <c r="G25" s="437"/>
      <c r="H25" s="437"/>
      <c r="I25" s="437"/>
      <c r="J25" s="438"/>
      <c r="K25" s="439"/>
      <c r="L25" s="440" t="str">
        <f t="shared" si="15"/>
        <v/>
      </c>
      <c r="M25" s="441" t="str">
        <f t="shared" si="15"/>
        <v/>
      </c>
      <c r="N25" s="440" t="str">
        <f t="shared" si="15"/>
        <v/>
      </c>
      <c r="O25" s="440" t="str">
        <f t="shared" si="15"/>
        <v/>
      </c>
      <c r="P25" s="440" t="str">
        <f t="shared" si="15"/>
        <v/>
      </c>
      <c r="Q25" s="440" t="str">
        <f t="shared" si="15"/>
        <v/>
      </c>
      <c r="R25" s="441" t="str">
        <f t="shared" si="15"/>
        <v/>
      </c>
      <c r="S25" s="442" t="str">
        <f t="shared" si="6"/>
        <v/>
      </c>
      <c r="T25" s="436"/>
      <c r="U25" s="437"/>
      <c r="V25" s="437"/>
      <c r="W25" s="437"/>
      <c r="X25" s="437"/>
      <c r="Y25" s="437"/>
      <c r="Z25" s="438"/>
      <c r="AA25" s="439"/>
      <c r="AB25" s="440" t="str">
        <f t="shared" si="16"/>
        <v/>
      </c>
      <c r="AC25" s="441" t="str">
        <f t="shared" si="16"/>
        <v/>
      </c>
      <c r="AD25" s="440" t="str">
        <f t="shared" si="16"/>
        <v/>
      </c>
      <c r="AE25" s="440" t="str">
        <f t="shared" si="16"/>
        <v/>
      </c>
      <c r="AF25" s="440" t="str">
        <f t="shared" si="16"/>
        <v/>
      </c>
      <c r="AG25" s="440" t="str">
        <f t="shared" si="16"/>
        <v/>
      </c>
      <c r="AH25" s="441" t="str">
        <f t="shared" si="16"/>
        <v/>
      </c>
      <c r="AI25" s="442" t="str">
        <f t="shared" si="7"/>
        <v/>
      </c>
      <c r="AJ25" s="436"/>
      <c r="AK25" s="437"/>
      <c r="AL25" s="437"/>
      <c r="AM25" s="437"/>
      <c r="AN25" s="437"/>
      <c r="AO25" s="437"/>
      <c r="AP25" s="437"/>
      <c r="AQ25" s="437"/>
      <c r="AR25" s="437"/>
      <c r="AS25" s="438"/>
      <c r="AT25" s="439"/>
      <c r="AU25" s="440" t="str">
        <f t="shared" si="17"/>
        <v/>
      </c>
      <c r="AV25" s="440" t="str">
        <f t="shared" si="17"/>
        <v/>
      </c>
      <c r="AW25" s="440" t="str">
        <f t="shared" si="17"/>
        <v/>
      </c>
      <c r="AX25" s="441" t="str">
        <f t="shared" si="17"/>
        <v/>
      </c>
      <c r="AY25" s="442" t="str">
        <f t="shared" si="8"/>
        <v/>
      </c>
      <c r="AZ25" s="20"/>
      <c r="BA25" s="443" t="str">
        <f t="shared" si="9"/>
        <v/>
      </c>
      <c r="BB25" s="444" t="str">
        <f t="shared" si="10"/>
        <v/>
      </c>
      <c r="BC25" s="445" t="str">
        <f t="shared" si="11"/>
        <v/>
      </c>
      <c r="BE25" s="446" t="str">
        <f>IF(COUNT(単1!$S25,$S25)=0,"",SUM(単1!$S25,$S25))</f>
        <v/>
      </c>
      <c r="BF25" s="440" t="str">
        <f>IF(COUNT(単1!$AI25,$AI25)=0,"",SUM(単1!$AI25,$AI25))</f>
        <v/>
      </c>
      <c r="BG25" s="447" t="str">
        <f>IF(COUNT(単1!$AY25,$AY25)=0,"",SUM(単1!$AY25,$AY25))</f>
        <v/>
      </c>
      <c r="BH25" s="20"/>
      <c r="BI25" s="443" t="str">
        <f t="shared" si="12"/>
        <v/>
      </c>
      <c r="BJ25" s="444" t="str">
        <f t="shared" si="13"/>
        <v/>
      </c>
      <c r="BK25" s="445" t="str">
        <f t="shared" si="14"/>
        <v/>
      </c>
    </row>
    <row r="26" spans="1:63">
      <c r="A26" s="362">
        <v>21</v>
      </c>
      <c r="B26" s="27">
        <f>IF(情報!$C22="","",情報!$C22)</f>
        <v>120</v>
      </c>
      <c r="C26" s="383" t="str">
        <f t="shared" si="5"/>
        <v/>
      </c>
      <c r="D26" s="448"/>
      <c r="E26" s="449"/>
      <c r="F26" s="449"/>
      <c r="G26" s="449"/>
      <c r="H26" s="449"/>
      <c r="I26" s="449"/>
      <c r="J26" s="450"/>
      <c r="K26" s="451"/>
      <c r="L26" s="452" t="str">
        <f t="shared" si="15"/>
        <v/>
      </c>
      <c r="M26" s="453" t="str">
        <f t="shared" si="15"/>
        <v/>
      </c>
      <c r="N26" s="452" t="str">
        <f t="shared" si="15"/>
        <v/>
      </c>
      <c r="O26" s="452" t="str">
        <f t="shared" si="15"/>
        <v/>
      </c>
      <c r="P26" s="452" t="str">
        <f t="shared" si="15"/>
        <v/>
      </c>
      <c r="Q26" s="452" t="str">
        <f t="shared" si="15"/>
        <v/>
      </c>
      <c r="R26" s="453" t="str">
        <f t="shared" si="15"/>
        <v/>
      </c>
      <c r="S26" s="454" t="str">
        <f t="shared" si="6"/>
        <v/>
      </c>
      <c r="T26" s="448"/>
      <c r="U26" s="449"/>
      <c r="V26" s="449"/>
      <c r="W26" s="449"/>
      <c r="X26" s="449"/>
      <c r="Y26" s="449"/>
      <c r="Z26" s="450"/>
      <c r="AA26" s="451"/>
      <c r="AB26" s="452" t="str">
        <f t="shared" si="16"/>
        <v/>
      </c>
      <c r="AC26" s="453" t="str">
        <f t="shared" si="16"/>
        <v/>
      </c>
      <c r="AD26" s="452" t="str">
        <f t="shared" si="16"/>
        <v/>
      </c>
      <c r="AE26" s="452" t="str">
        <f t="shared" si="16"/>
        <v/>
      </c>
      <c r="AF26" s="452" t="str">
        <f t="shared" si="16"/>
        <v/>
      </c>
      <c r="AG26" s="452" t="str">
        <f t="shared" si="16"/>
        <v/>
      </c>
      <c r="AH26" s="453" t="str">
        <f t="shared" si="16"/>
        <v/>
      </c>
      <c r="AI26" s="454" t="str">
        <f t="shared" si="7"/>
        <v/>
      </c>
      <c r="AJ26" s="448"/>
      <c r="AK26" s="449"/>
      <c r="AL26" s="449"/>
      <c r="AM26" s="449"/>
      <c r="AN26" s="449"/>
      <c r="AO26" s="449"/>
      <c r="AP26" s="449"/>
      <c r="AQ26" s="449"/>
      <c r="AR26" s="449"/>
      <c r="AS26" s="450"/>
      <c r="AT26" s="451"/>
      <c r="AU26" s="452" t="str">
        <f t="shared" si="17"/>
        <v/>
      </c>
      <c r="AV26" s="452" t="str">
        <f t="shared" si="17"/>
        <v/>
      </c>
      <c r="AW26" s="452" t="str">
        <f t="shared" si="17"/>
        <v/>
      </c>
      <c r="AX26" s="453" t="str">
        <f t="shared" si="17"/>
        <v/>
      </c>
      <c r="AY26" s="454" t="str">
        <f t="shared" si="8"/>
        <v/>
      </c>
      <c r="AZ26" s="20"/>
      <c r="BA26" s="455" t="str">
        <f t="shared" si="9"/>
        <v/>
      </c>
      <c r="BB26" s="456" t="str">
        <f t="shared" si="10"/>
        <v/>
      </c>
      <c r="BC26" s="457" t="str">
        <f t="shared" si="11"/>
        <v/>
      </c>
      <c r="BE26" s="458" t="str">
        <f>IF(COUNT(単1!$S26,$S26)=0,"",SUM(単1!$S26,$S26))</f>
        <v/>
      </c>
      <c r="BF26" s="452" t="str">
        <f>IF(COUNT(単1!$AI26,$AI26)=0,"",SUM(単1!$AI26,$AI26))</f>
        <v/>
      </c>
      <c r="BG26" s="459" t="str">
        <f>IF(COUNT(単1!$AY26,$AY26)=0,"",SUM(単1!$AY26,$AY26))</f>
        <v/>
      </c>
      <c r="BH26" s="20"/>
      <c r="BI26" s="455" t="str">
        <f t="shared" si="12"/>
        <v/>
      </c>
      <c r="BJ26" s="456" t="str">
        <f t="shared" si="13"/>
        <v/>
      </c>
      <c r="BK26" s="457" t="str">
        <f t="shared" si="14"/>
        <v/>
      </c>
    </row>
    <row r="27" spans="1:63">
      <c r="A27" s="362">
        <v>22</v>
      </c>
      <c r="B27" s="33">
        <f>IF(情報!$C23="","",情報!$C23)</f>
        <v>121</v>
      </c>
      <c r="C27" s="389" t="str">
        <f t="shared" si="5"/>
        <v/>
      </c>
      <c r="D27" s="460"/>
      <c r="E27" s="461"/>
      <c r="F27" s="461"/>
      <c r="G27" s="461"/>
      <c r="H27" s="461"/>
      <c r="I27" s="461"/>
      <c r="J27" s="462"/>
      <c r="K27" s="463"/>
      <c r="L27" s="464" t="str">
        <f t="shared" si="15"/>
        <v/>
      </c>
      <c r="M27" s="465" t="str">
        <f t="shared" si="15"/>
        <v/>
      </c>
      <c r="N27" s="464" t="str">
        <f t="shared" si="15"/>
        <v/>
      </c>
      <c r="O27" s="464" t="str">
        <f t="shared" si="15"/>
        <v/>
      </c>
      <c r="P27" s="464" t="str">
        <f t="shared" si="15"/>
        <v/>
      </c>
      <c r="Q27" s="464" t="str">
        <f t="shared" si="15"/>
        <v/>
      </c>
      <c r="R27" s="465" t="str">
        <f t="shared" si="15"/>
        <v/>
      </c>
      <c r="S27" s="466" t="str">
        <f t="shared" si="6"/>
        <v/>
      </c>
      <c r="T27" s="460"/>
      <c r="U27" s="461"/>
      <c r="V27" s="461"/>
      <c r="W27" s="461"/>
      <c r="X27" s="461"/>
      <c r="Y27" s="461"/>
      <c r="Z27" s="462"/>
      <c r="AA27" s="463"/>
      <c r="AB27" s="464" t="str">
        <f t="shared" si="16"/>
        <v/>
      </c>
      <c r="AC27" s="465" t="str">
        <f t="shared" si="16"/>
        <v/>
      </c>
      <c r="AD27" s="464" t="str">
        <f t="shared" si="16"/>
        <v/>
      </c>
      <c r="AE27" s="464" t="str">
        <f t="shared" si="16"/>
        <v/>
      </c>
      <c r="AF27" s="464" t="str">
        <f t="shared" si="16"/>
        <v/>
      </c>
      <c r="AG27" s="464" t="str">
        <f t="shared" si="16"/>
        <v/>
      </c>
      <c r="AH27" s="465" t="str">
        <f t="shared" si="16"/>
        <v/>
      </c>
      <c r="AI27" s="466" t="str">
        <f t="shared" si="7"/>
        <v/>
      </c>
      <c r="AJ27" s="460"/>
      <c r="AK27" s="461"/>
      <c r="AL27" s="461"/>
      <c r="AM27" s="461"/>
      <c r="AN27" s="461"/>
      <c r="AO27" s="461"/>
      <c r="AP27" s="461"/>
      <c r="AQ27" s="461"/>
      <c r="AR27" s="461"/>
      <c r="AS27" s="462"/>
      <c r="AT27" s="463"/>
      <c r="AU27" s="464" t="str">
        <f t="shared" si="17"/>
        <v/>
      </c>
      <c r="AV27" s="464" t="str">
        <f t="shared" si="17"/>
        <v/>
      </c>
      <c r="AW27" s="464" t="str">
        <f t="shared" si="17"/>
        <v/>
      </c>
      <c r="AX27" s="465" t="str">
        <f t="shared" si="17"/>
        <v/>
      </c>
      <c r="AY27" s="466" t="str">
        <f t="shared" si="8"/>
        <v/>
      </c>
      <c r="AZ27" s="20"/>
      <c r="BA27" s="467" t="str">
        <f t="shared" si="9"/>
        <v/>
      </c>
      <c r="BB27" s="468" t="str">
        <f t="shared" si="10"/>
        <v/>
      </c>
      <c r="BC27" s="469" t="str">
        <f t="shared" si="11"/>
        <v/>
      </c>
      <c r="BE27" s="470" t="str">
        <f>IF(COUNT(単1!$S27,$S27)=0,"",SUM(単1!$S27,$S27))</f>
        <v/>
      </c>
      <c r="BF27" s="464" t="str">
        <f>IF(COUNT(単1!$AI27,$AI27)=0,"",SUM(単1!$AI27,$AI27))</f>
        <v/>
      </c>
      <c r="BG27" s="471" t="str">
        <f>IF(COUNT(単1!$AY27,$AY27)=0,"",SUM(単1!$AY27,$AY27))</f>
        <v/>
      </c>
      <c r="BH27" s="20"/>
      <c r="BI27" s="467" t="str">
        <f t="shared" si="12"/>
        <v/>
      </c>
      <c r="BJ27" s="468" t="str">
        <f t="shared" si="13"/>
        <v/>
      </c>
      <c r="BK27" s="469" t="str">
        <f t="shared" si="14"/>
        <v/>
      </c>
    </row>
    <row r="28" spans="1:63">
      <c r="A28" s="362">
        <v>23</v>
      </c>
      <c r="B28" s="21">
        <f>IF(情報!$C24="","",情報!$C24)</f>
        <v>122</v>
      </c>
      <c r="C28" s="377" t="str">
        <f t="shared" si="5"/>
        <v/>
      </c>
      <c r="D28" s="436"/>
      <c r="E28" s="437"/>
      <c r="F28" s="437"/>
      <c r="G28" s="437"/>
      <c r="H28" s="437"/>
      <c r="I28" s="437"/>
      <c r="J28" s="438"/>
      <c r="K28" s="439"/>
      <c r="L28" s="440" t="str">
        <f t="shared" si="15"/>
        <v/>
      </c>
      <c r="M28" s="441" t="str">
        <f t="shared" si="15"/>
        <v/>
      </c>
      <c r="N28" s="440" t="str">
        <f t="shared" si="15"/>
        <v/>
      </c>
      <c r="O28" s="440" t="str">
        <f t="shared" si="15"/>
        <v/>
      </c>
      <c r="P28" s="440" t="str">
        <f t="shared" si="15"/>
        <v/>
      </c>
      <c r="Q28" s="440" t="str">
        <f t="shared" si="15"/>
        <v/>
      </c>
      <c r="R28" s="441" t="str">
        <f t="shared" si="15"/>
        <v/>
      </c>
      <c r="S28" s="442" t="str">
        <f t="shared" si="6"/>
        <v/>
      </c>
      <c r="T28" s="436"/>
      <c r="U28" s="437"/>
      <c r="V28" s="437"/>
      <c r="W28" s="437"/>
      <c r="X28" s="437"/>
      <c r="Y28" s="437"/>
      <c r="Z28" s="438"/>
      <c r="AA28" s="439"/>
      <c r="AB28" s="440" t="str">
        <f t="shared" si="16"/>
        <v/>
      </c>
      <c r="AC28" s="441" t="str">
        <f t="shared" si="16"/>
        <v/>
      </c>
      <c r="AD28" s="440" t="str">
        <f t="shared" si="16"/>
        <v/>
      </c>
      <c r="AE28" s="440" t="str">
        <f t="shared" si="16"/>
        <v/>
      </c>
      <c r="AF28" s="440" t="str">
        <f t="shared" si="16"/>
        <v/>
      </c>
      <c r="AG28" s="440" t="str">
        <f t="shared" si="16"/>
        <v/>
      </c>
      <c r="AH28" s="441" t="str">
        <f t="shared" si="16"/>
        <v/>
      </c>
      <c r="AI28" s="442" t="str">
        <f t="shared" si="7"/>
        <v/>
      </c>
      <c r="AJ28" s="436"/>
      <c r="AK28" s="437"/>
      <c r="AL28" s="437"/>
      <c r="AM28" s="437"/>
      <c r="AN28" s="437"/>
      <c r="AO28" s="437"/>
      <c r="AP28" s="437"/>
      <c r="AQ28" s="437"/>
      <c r="AR28" s="437"/>
      <c r="AS28" s="438"/>
      <c r="AT28" s="439"/>
      <c r="AU28" s="440" t="str">
        <f t="shared" si="17"/>
        <v/>
      </c>
      <c r="AV28" s="440" t="str">
        <f t="shared" si="17"/>
        <v/>
      </c>
      <c r="AW28" s="440" t="str">
        <f t="shared" si="17"/>
        <v/>
      </c>
      <c r="AX28" s="441" t="str">
        <f t="shared" si="17"/>
        <v/>
      </c>
      <c r="AY28" s="442" t="str">
        <f t="shared" si="8"/>
        <v/>
      </c>
      <c r="AZ28" s="20"/>
      <c r="BA28" s="443" t="str">
        <f t="shared" si="9"/>
        <v/>
      </c>
      <c r="BB28" s="444" t="str">
        <f t="shared" si="10"/>
        <v/>
      </c>
      <c r="BC28" s="445" t="str">
        <f t="shared" si="11"/>
        <v/>
      </c>
      <c r="BE28" s="446" t="str">
        <f>IF(COUNT(単1!$S28,$S28)=0,"",SUM(単1!$S28,$S28))</f>
        <v/>
      </c>
      <c r="BF28" s="440" t="str">
        <f>IF(COUNT(単1!$AI28,$AI28)=0,"",SUM(単1!$AI28,$AI28))</f>
        <v/>
      </c>
      <c r="BG28" s="447" t="str">
        <f>IF(COUNT(単1!$AY28,$AY28)=0,"",SUM(単1!$AY28,$AY28))</f>
        <v/>
      </c>
      <c r="BH28" s="20"/>
      <c r="BI28" s="443" t="str">
        <f t="shared" si="12"/>
        <v/>
      </c>
      <c r="BJ28" s="444" t="str">
        <f t="shared" si="13"/>
        <v/>
      </c>
      <c r="BK28" s="445" t="str">
        <f t="shared" si="14"/>
        <v/>
      </c>
    </row>
    <row r="29" spans="1:63">
      <c r="A29" s="362">
        <v>24</v>
      </c>
      <c r="B29" s="21">
        <f>IF(情報!$C25="","",情報!$C25)</f>
        <v>123</v>
      </c>
      <c r="C29" s="377" t="str">
        <f t="shared" si="5"/>
        <v/>
      </c>
      <c r="D29" s="436"/>
      <c r="E29" s="437"/>
      <c r="F29" s="437"/>
      <c r="G29" s="437"/>
      <c r="H29" s="437"/>
      <c r="I29" s="437"/>
      <c r="J29" s="438"/>
      <c r="K29" s="439"/>
      <c r="L29" s="440" t="str">
        <f t="shared" si="15"/>
        <v/>
      </c>
      <c r="M29" s="441" t="str">
        <f t="shared" si="15"/>
        <v/>
      </c>
      <c r="N29" s="440" t="str">
        <f t="shared" si="15"/>
        <v/>
      </c>
      <c r="O29" s="440" t="str">
        <f t="shared" si="15"/>
        <v/>
      </c>
      <c r="P29" s="440" t="str">
        <f t="shared" si="15"/>
        <v/>
      </c>
      <c r="Q29" s="440" t="str">
        <f t="shared" si="15"/>
        <v/>
      </c>
      <c r="R29" s="441" t="str">
        <f t="shared" si="15"/>
        <v/>
      </c>
      <c r="S29" s="442" t="str">
        <f t="shared" si="6"/>
        <v/>
      </c>
      <c r="T29" s="436"/>
      <c r="U29" s="437"/>
      <c r="V29" s="437"/>
      <c r="W29" s="437"/>
      <c r="X29" s="437"/>
      <c r="Y29" s="437"/>
      <c r="Z29" s="438"/>
      <c r="AA29" s="439"/>
      <c r="AB29" s="440" t="str">
        <f t="shared" si="16"/>
        <v/>
      </c>
      <c r="AC29" s="441" t="str">
        <f t="shared" si="16"/>
        <v/>
      </c>
      <c r="AD29" s="440" t="str">
        <f t="shared" si="16"/>
        <v/>
      </c>
      <c r="AE29" s="440" t="str">
        <f t="shared" si="16"/>
        <v/>
      </c>
      <c r="AF29" s="440" t="str">
        <f t="shared" si="16"/>
        <v/>
      </c>
      <c r="AG29" s="440" t="str">
        <f t="shared" si="16"/>
        <v/>
      </c>
      <c r="AH29" s="441" t="str">
        <f t="shared" si="16"/>
        <v/>
      </c>
      <c r="AI29" s="442" t="str">
        <f t="shared" si="7"/>
        <v/>
      </c>
      <c r="AJ29" s="436"/>
      <c r="AK29" s="437"/>
      <c r="AL29" s="437"/>
      <c r="AM29" s="437"/>
      <c r="AN29" s="437"/>
      <c r="AO29" s="437"/>
      <c r="AP29" s="437"/>
      <c r="AQ29" s="437"/>
      <c r="AR29" s="437"/>
      <c r="AS29" s="438"/>
      <c r="AT29" s="439"/>
      <c r="AU29" s="440" t="str">
        <f t="shared" si="17"/>
        <v/>
      </c>
      <c r="AV29" s="440" t="str">
        <f t="shared" si="17"/>
        <v/>
      </c>
      <c r="AW29" s="440" t="str">
        <f t="shared" si="17"/>
        <v/>
      </c>
      <c r="AX29" s="441" t="str">
        <f t="shared" si="17"/>
        <v/>
      </c>
      <c r="AY29" s="442" t="str">
        <f t="shared" si="8"/>
        <v/>
      </c>
      <c r="AZ29" s="20"/>
      <c r="BA29" s="443" t="str">
        <f t="shared" si="9"/>
        <v/>
      </c>
      <c r="BB29" s="444" t="str">
        <f t="shared" si="10"/>
        <v/>
      </c>
      <c r="BC29" s="445" t="str">
        <f t="shared" si="11"/>
        <v/>
      </c>
      <c r="BE29" s="446" t="str">
        <f>IF(COUNT(単1!$S29,$S29)=0,"",SUM(単1!$S29,$S29))</f>
        <v/>
      </c>
      <c r="BF29" s="440" t="str">
        <f>IF(COUNT(単1!$AI29,$AI29)=0,"",SUM(単1!$AI29,$AI29))</f>
        <v/>
      </c>
      <c r="BG29" s="447" t="str">
        <f>IF(COUNT(単1!$AY29,$AY29)=0,"",SUM(単1!$AY29,$AY29))</f>
        <v/>
      </c>
      <c r="BH29" s="20"/>
      <c r="BI29" s="443" t="str">
        <f t="shared" si="12"/>
        <v/>
      </c>
      <c r="BJ29" s="444" t="str">
        <f t="shared" si="13"/>
        <v/>
      </c>
      <c r="BK29" s="445" t="str">
        <f t="shared" si="14"/>
        <v/>
      </c>
    </row>
    <row r="30" spans="1:63">
      <c r="A30" s="362">
        <v>25</v>
      </c>
      <c r="B30" s="21">
        <f>IF(情報!$C26="","",情報!$C26)</f>
        <v>124</v>
      </c>
      <c r="C30" s="377" t="str">
        <f t="shared" si="5"/>
        <v/>
      </c>
      <c r="D30" s="436"/>
      <c r="E30" s="437"/>
      <c r="F30" s="437"/>
      <c r="G30" s="437"/>
      <c r="H30" s="437"/>
      <c r="I30" s="437"/>
      <c r="J30" s="438"/>
      <c r="K30" s="439"/>
      <c r="L30" s="440" t="str">
        <f t="shared" si="15"/>
        <v/>
      </c>
      <c r="M30" s="441" t="str">
        <f t="shared" si="15"/>
        <v/>
      </c>
      <c r="N30" s="440" t="str">
        <f t="shared" si="15"/>
        <v/>
      </c>
      <c r="O30" s="440" t="str">
        <f t="shared" si="15"/>
        <v/>
      </c>
      <c r="P30" s="440" t="str">
        <f t="shared" si="15"/>
        <v/>
      </c>
      <c r="Q30" s="440" t="str">
        <f t="shared" si="15"/>
        <v/>
      </c>
      <c r="R30" s="441" t="str">
        <f t="shared" si="15"/>
        <v/>
      </c>
      <c r="S30" s="442" t="str">
        <f t="shared" si="6"/>
        <v/>
      </c>
      <c r="T30" s="436"/>
      <c r="U30" s="437"/>
      <c r="V30" s="437"/>
      <c r="W30" s="437"/>
      <c r="X30" s="437"/>
      <c r="Y30" s="437"/>
      <c r="Z30" s="438"/>
      <c r="AA30" s="439"/>
      <c r="AB30" s="440" t="str">
        <f t="shared" si="16"/>
        <v/>
      </c>
      <c r="AC30" s="441" t="str">
        <f t="shared" si="16"/>
        <v/>
      </c>
      <c r="AD30" s="440" t="str">
        <f t="shared" si="16"/>
        <v/>
      </c>
      <c r="AE30" s="440" t="str">
        <f t="shared" si="16"/>
        <v/>
      </c>
      <c r="AF30" s="440" t="str">
        <f t="shared" si="16"/>
        <v/>
      </c>
      <c r="AG30" s="440" t="str">
        <f t="shared" si="16"/>
        <v/>
      </c>
      <c r="AH30" s="441" t="str">
        <f t="shared" si="16"/>
        <v/>
      </c>
      <c r="AI30" s="442" t="str">
        <f t="shared" si="7"/>
        <v/>
      </c>
      <c r="AJ30" s="436"/>
      <c r="AK30" s="437"/>
      <c r="AL30" s="437"/>
      <c r="AM30" s="437"/>
      <c r="AN30" s="437"/>
      <c r="AO30" s="437"/>
      <c r="AP30" s="437"/>
      <c r="AQ30" s="437"/>
      <c r="AR30" s="437"/>
      <c r="AS30" s="438"/>
      <c r="AT30" s="439"/>
      <c r="AU30" s="440" t="str">
        <f t="shared" si="17"/>
        <v/>
      </c>
      <c r="AV30" s="440" t="str">
        <f t="shared" si="17"/>
        <v/>
      </c>
      <c r="AW30" s="440" t="str">
        <f t="shared" si="17"/>
        <v/>
      </c>
      <c r="AX30" s="441" t="str">
        <f t="shared" si="17"/>
        <v/>
      </c>
      <c r="AY30" s="442" t="str">
        <f t="shared" si="8"/>
        <v/>
      </c>
      <c r="AZ30" s="20"/>
      <c r="BA30" s="443" t="str">
        <f t="shared" si="9"/>
        <v/>
      </c>
      <c r="BB30" s="444" t="str">
        <f t="shared" si="10"/>
        <v/>
      </c>
      <c r="BC30" s="445" t="str">
        <f t="shared" si="11"/>
        <v/>
      </c>
      <c r="BE30" s="446" t="str">
        <f>IF(COUNT(単1!$S30,$S30)=0,"",SUM(単1!$S30,$S30))</f>
        <v/>
      </c>
      <c r="BF30" s="440" t="str">
        <f>IF(COUNT(単1!$AI30,$AI30)=0,"",SUM(単1!$AI30,$AI30))</f>
        <v/>
      </c>
      <c r="BG30" s="447" t="str">
        <f>IF(COUNT(単1!$AY30,$AY30)=0,"",SUM(単1!$AY30,$AY30))</f>
        <v/>
      </c>
      <c r="BH30" s="20"/>
      <c r="BI30" s="443" t="str">
        <f t="shared" si="12"/>
        <v/>
      </c>
      <c r="BJ30" s="444" t="str">
        <f t="shared" si="13"/>
        <v/>
      </c>
      <c r="BK30" s="445" t="str">
        <f t="shared" si="14"/>
        <v/>
      </c>
    </row>
    <row r="31" spans="1:63">
      <c r="A31" s="362">
        <v>26</v>
      </c>
      <c r="B31" s="27">
        <f>IF(情報!$C27="","",情報!$C27)</f>
        <v>125</v>
      </c>
      <c r="C31" s="383" t="str">
        <f t="shared" si="5"/>
        <v/>
      </c>
      <c r="D31" s="448"/>
      <c r="E31" s="449"/>
      <c r="F31" s="449"/>
      <c r="G31" s="449"/>
      <c r="H31" s="449"/>
      <c r="I31" s="449"/>
      <c r="J31" s="450"/>
      <c r="K31" s="451"/>
      <c r="L31" s="452" t="str">
        <f t="shared" si="15"/>
        <v/>
      </c>
      <c r="M31" s="453" t="str">
        <f t="shared" si="15"/>
        <v/>
      </c>
      <c r="N31" s="452" t="str">
        <f t="shared" si="15"/>
        <v/>
      </c>
      <c r="O31" s="452" t="str">
        <f t="shared" si="15"/>
        <v/>
      </c>
      <c r="P31" s="452" t="str">
        <f t="shared" si="15"/>
        <v/>
      </c>
      <c r="Q31" s="452" t="str">
        <f t="shared" si="15"/>
        <v/>
      </c>
      <c r="R31" s="453" t="str">
        <f t="shared" si="15"/>
        <v/>
      </c>
      <c r="S31" s="454" t="str">
        <f t="shared" si="6"/>
        <v/>
      </c>
      <c r="T31" s="448"/>
      <c r="U31" s="449"/>
      <c r="V31" s="449"/>
      <c r="W31" s="449"/>
      <c r="X31" s="449"/>
      <c r="Y31" s="449"/>
      <c r="Z31" s="450"/>
      <c r="AA31" s="451"/>
      <c r="AB31" s="452" t="str">
        <f t="shared" si="16"/>
        <v/>
      </c>
      <c r="AC31" s="453" t="str">
        <f t="shared" si="16"/>
        <v/>
      </c>
      <c r="AD31" s="452" t="str">
        <f t="shared" si="16"/>
        <v/>
      </c>
      <c r="AE31" s="452" t="str">
        <f t="shared" si="16"/>
        <v/>
      </c>
      <c r="AF31" s="452" t="str">
        <f t="shared" si="16"/>
        <v/>
      </c>
      <c r="AG31" s="452" t="str">
        <f t="shared" si="16"/>
        <v/>
      </c>
      <c r="AH31" s="453" t="str">
        <f t="shared" si="16"/>
        <v/>
      </c>
      <c r="AI31" s="454" t="str">
        <f t="shared" si="7"/>
        <v/>
      </c>
      <c r="AJ31" s="448"/>
      <c r="AK31" s="449"/>
      <c r="AL31" s="449"/>
      <c r="AM31" s="449"/>
      <c r="AN31" s="449"/>
      <c r="AO31" s="449"/>
      <c r="AP31" s="449"/>
      <c r="AQ31" s="449"/>
      <c r="AR31" s="449"/>
      <c r="AS31" s="450"/>
      <c r="AT31" s="451"/>
      <c r="AU31" s="452" t="str">
        <f t="shared" si="17"/>
        <v/>
      </c>
      <c r="AV31" s="452" t="str">
        <f t="shared" si="17"/>
        <v/>
      </c>
      <c r="AW31" s="452" t="str">
        <f t="shared" si="17"/>
        <v/>
      </c>
      <c r="AX31" s="453" t="str">
        <f t="shared" si="17"/>
        <v/>
      </c>
      <c r="AY31" s="454" t="str">
        <f t="shared" si="8"/>
        <v/>
      </c>
      <c r="AZ31" s="20"/>
      <c r="BA31" s="455" t="str">
        <f t="shared" si="9"/>
        <v/>
      </c>
      <c r="BB31" s="456" t="str">
        <f t="shared" si="10"/>
        <v/>
      </c>
      <c r="BC31" s="457" t="str">
        <f t="shared" si="11"/>
        <v/>
      </c>
      <c r="BE31" s="458" t="str">
        <f>IF(COUNT(単1!$S31,$S31)=0,"",SUM(単1!$S31,$S31))</f>
        <v/>
      </c>
      <c r="BF31" s="452" t="str">
        <f>IF(COUNT(単1!$AI31,$AI31)=0,"",SUM(単1!$AI31,$AI31))</f>
        <v/>
      </c>
      <c r="BG31" s="459" t="str">
        <f>IF(COUNT(単1!$AY31,$AY31)=0,"",SUM(単1!$AY31,$AY31))</f>
        <v/>
      </c>
      <c r="BH31" s="20"/>
      <c r="BI31" s="455" t="str">
        <f t="shared" si="12"/>
        <v/>
      </c>
      <c r="BJ31" s="456" t="str">
        <f t="shared" si="13"/>
        <v/>
      </c>
      <c r="BK31" s="457" t="str">
        <f t="shared" si="14"/>
        <v/>
      </c>
    </row>
    <row r="32" spans="1:63">
      <c r="A32" s="362">
        <v>27</v>
      </c>
      <c r="B32" s="33">
        <f>IF(情報!$C28="","",情報!$C28)</f>
        <v>126</v>
      </c>
      <c r="C32" s="389" t="str">
        <f t="shared" si="5"/>
        <v/>
      </c>
      <c r="D32" s="460"/>
      <c r="E32" s="461"/>
      <c r="F32" s="461"/>
      <c r="G32" s="461"/>
      <c r="H32" s="461"/>
      <c r="I32" s="461"/>
      <c r="J32" s="462"/>
      <c r="K32" s="463"/>
      <c r="L32" s="464" t="str">
        <f t="shared" si="15"/>
        <v/>
      </c>
      <c r="M32" s="465" t="str">
        <f t="shared" si="15"/>
        <v/>
      </c>
      <c r="N32" s="464" t="str">
        <f t="shared" si="15"/>
        <v/>
      </c>
      <c r="O32" s="464" t="str">
        <f t="shared" si="15"/>
        <v/>
      </c>
      <c r="P32" s="464" t="str">
        <f t="shared" si="15"/>
        <v/>
      </c>
      <c r="Q32" s="464" t="str">
        <f t="shared" si="15"/>
        <v/>
      </c>
      <c r="R32" s="465" t="str">
        <f t="shared" si="15"/>
        <v/>
      </c>
      <c r="S32" s="466" t="str">
        <f t="shared" si="6"/>
        <v/>
      </c>
      <c r="T32" s="460"/>
      <c r="U32" s="461"/>
      <c r="V32" s="461"/>
      <c r="W32" s="461"/>
      <c r="X32" s="461"/>
      <c r="Y32" s="461"/>
      <c r="Z32" s="462"/>
      <c r="AA32" s="463"/>
      <c r="AB32" s="464" t="str">
        <f t="shared" si="16"/>
        <v/>
      </c>
      <c r="AC32" s="465" t="str">
        <f t="shared" si="16"/>
        <v/>
      </c>
      <c r="AD32" s="464" t="str">
        <f t="shared" si="16"/>
        <v/>
      </c>
      <c r="AE32" s="464" t="str">
        <f t="shared" si="16"/>
        <v/>
      </c>
      <c r="AF32" s="464" t="str">
        <f t="shared" si="16"/>
        <v/>
      </c>
      <c r="AG32" s="464" t="str">
        <f t="shared" si="16"/>
        <v/>
      </c>
      <c r="AH32" s="465" t="str">
        <f t="shared" si="16"/>
        <v/>
      </c>
      <c r="AI32" s="466" t="str">
        <f t="shared" si="7"/>
        <v/>
      </c>
      <c r="AJ32" s="460"/>
      <c r="AK32" s="461"/>
      <c r="AL32" s="461"/>
      <c r="AM32" s="461"/>
      <c r="AN32" s="461"/>
      <c r="AO32" s="461"/>
      <c r="AP32" s="461"/>
      <c r="AQ32" s="461"/>
      <c r="AR32" s="461"/>
      <c r="AS32" s="462"/>
      <c r="AT32" s="463"/>
      <c r="AU32" s="464" t="str">
        <f t="shared" si="17"/>
        <v/>
      </c>
      <c r="AV32" s="464" t="str">
        <f t="shared" si="17"/>
        <v/>
      </c>
      <c r="AW32" s="464" t="str">
        <f t="shared" si="17"/>
        <v/>
      </c>
      <c r="AX32" s="465" t="str">
        <f t="shared" si="17"/>
        <v/>
      </c>
      <c r="AY32" s="466" t="str">
        <f t="shared" si="8"/>
        <v/>
      </c>
      <c r="AZ32" s="20"/>
      <c r="BA32" s="467" t="str">
        <f t="shared" si="9"/>
        <v/>
      </c>
      <c r="BB32" s="468" t="str">
        <f t="shared" si="10"/>
        <v/>
      </c>
      <c r="BC32" s="469" t="str">
        <f t="shared" si="11"/>
        <v/>
      </c>
      <c r="BE32" s="470" t="str">
        <f>IF(COUNT(単1!$S32,$S32)=0,"",SUM(単1!$S32,$S32))</f>
        <v/>
      </c>
      <c r="BF32" s="464" t="str">
        <f>IF(COUNT(単1!$AI32,$AI32)=0,"",SUM(単1!$AI32,$AI32))</f>
        <v/>
      </c>
      <c r="BG32" s="471" t="str">
        <f>IF(COUNT(単1!$AY32,$AY32)=0,"",SUM(単1!$AY32,$AY32))</f>
        <v/>
      </c>
      <c r="BH32" s="20"/>
      <c r="BI32" s="467" t="str">
        <f t="shared" si="12"/>
        <v/>
      </c>
      <c r="BJ32" s="468" t="str">
        <f t="shared" si="13"/>
        <v/>
      </c>
      <c r="BK32" s="469" t="str">
        <f t="shared" si="14"/>
        <v/>
      </c>
    </row>
    <row r="33" spans="1:63">
      <c r="A33" s="362">
        <v>28</v>
      </c>
      <c r="B33" s="21">
        <f>IF(情報!$C29="","",情報!$C29)</f>
        <v>127</v>
      </c>
      <c r="C33" s="377" t="str">
        <f t="shared" si="5"/>
        <v/>
      </c>
      <c r="D33" s="436"/>
      <c r="E33" s="437"/>
      <c r="F33" s="437"/>
      <c r="G33" s="437"/>
      <c r="H33" s="437"/>
      <c r="I33" s="437"/>
      <c r="J33" s="438"/>
      <c r="K33" s="439"/>
      <c r="L33" s="440" t="str">
        <f t="shared" si="15"/>
        <v/>
      </c>
      <c r="M33" s="441" t="str">
        <f t="shared" si="15"/>
        <v/>
      </c>
      <c r="N33" s="440" t="str">
        <f t="shared" si="15"/>
        <v/>
      </c>
      <c r="O33" s="440" t="str">
        <f t="shared" si="15"/>
        <v/>
      </c>
      <c r="P33" s="440" t="str">
        <f t="shared" si="15"/>
        <v/>
      </c>
      <c r="Q33" s="440" t="str">
        <f t="shared" si="15"/>
        <v/>
      </c>
      <c r="R33" s="441" t="str">
        <f t="shared" si="15"/>
        <v/>
      </c>
      <c r="S33" s="442" t="str">
        <f t="shared" si="6"/>
        <v/>
      </c>
      <c r="T33" s="436"/>
      <c r="U33" s="437"/>
      <c r="V33" s="437"/>
      <c r="W33" s="437"/>
      <c r="X33" s="437"/>
      <c r="Y33" s="437"/>
      <c r="Z33" s="438"/>
      <c r="AA33" s="439"/>
      <c r="AB33" s="440" t="str">
        <f t="shared" si="16"/>
        <v/>
      </c>
      <c r="AC33" s="441" t="str">
        <f t="shared" si="16"/>
        <v/>
      </c>
      <c r="AD33" s="440" t="str">
        <f t="shared" si="16"/>
        <v/>
      </c>
      <c r="AE33" s="440" t="str">
        <f t="shared" si="16"/>
        <v/>
      </c>
      <c r="AF33" s="440" t="str">
        <f t="shared" si="16"/>
        <v/>
      </c>
      <c r="AG33" s="440" t="str">
        <f t="shared" si="16"/>
        <v/>
      </c>
      <c r="AH33" s="441" t="str">
        <f t="shared" si="16"/>
        <v/>
      </c>
      <c r="AI33" s="442" t="str">
        <f t="shared" si="7"/>
        <v/>
      </c>
      <c r="AJ33" s="436"/>
      <c r="AK33" s="437"/>
      <c r="AL33" s="437"/>
      <c r="AM33" s="437"/>
      <c r="AN33" s="437"/>
      <c r="AO33" s="437"/>
      <c r="AP33" s="437"/>
      <c r="AQ33" s="437"/>
      <c r="AR33" s="437"/>
      <c r="AS33" s="438"/>
      <c r="AT33" s="439"/>
      <c r="AU33" s="440" t="str">
        <f t="shared" si="17"/>
        <v/>
      </c>
      <c r="AV33" s="440" t="str">
        <f t="shared" si="17"/>
        <v/>
      </c>
      <c r="AW33" s="440" t="str">
        <f t="shared" si="17"/>
        <v/>
      </c>
      <c r="AX33" s="441" t="str">
        <f t="shared" si="17"/>
        <v/>
      </c>
      <c r="AY33" s="442" t="str">
        <f t="shared" si="8"/>
        <v/>
      </c>
      <c r="AZ33" s="20"/>
      <c r="BA33" s="443" t="str">
        <f t="shared" si="9"/>
        <v/>
      </c>
      <c r="BB33" s="444" t="str">
        <f t="shared" si="10"/>
        <v/>
      </c>
      <c r="BC33" s="445" t="str">
        <f t="shared" si="11"/>
        <v/>
      </c>
      <c r="BE33" s="446" t="str">
        <f>IF(COUNT(単1!$S33,$S33)=0,"",SUM(単1!$S33,$S33))</f>
        <v/>
      </c>
      <c r="BF33" s="440" t="str">
        <f>IF(COUNT(単1!$AI33,$AI33)=0,"",SUM(単1!$AI33,$AI33))</f>
        <v/>
      </c>
      <c r="BG33" s="447" t="str">
        <f>IF(COUNT(単1!$AY33,$AY33)=0,"",SUM(単1!$AY33,$AY33))</f>
        <v/>
      </c>
      <c r="BH33" s="20"/>
      <c r="BI33" s="443" t="str">
        <f t="shared" si="12"/>
        <v/>
      </c>
      <c r="BJ33" s="444" t="str">
        <f t="shared" si="13"/>
        <v/>
      </c>
      <c r="BK33" s="445" t="str">
        <f t="shared" si="14"/>
        <v/>
      </c>
    </row>
    <row r="34" spans="1:63">
      <c r="A34" s="362">
        <v>29</v>
      </c>
      <c r="B34" s="21">
        <f>IF(情報!$C30="","",情報!$C30)</f>
        <v>128</v>
      </c>
      <c r="C34" s="377" t="str">
        <f t="shared" si="5"/>
        <v/>
      </c>
      <c r="D34" s="436"/>
      <c r="E34" s="437"/>
      <c r="F34" s="437"/>
      <c r="G34" s="437"/>
      <c r="H34" s="437"/>
      <c r="I34" s="437"/>
      <c r="J34" s="438"/>
      <c r="K34" s="439"/>
      <c r="L34" s="440" t="str">
        <f t="shared" si="15"/>
        <v/>
      </c>
      <c r="M34" s="441" t="str">
        <f t="shared" si="15"/>
        <v/>
      </c>
      <c r="N34" s="440" t="str">
        <f t="shared" si="15"/>
        <v/>
      </c>
      <c r="O34" s="440" t="str">
        <f t="shared" si="15"/>
        <v/>
      </c>
      <c r="P34" s="440" t="str">
        <f t="shared" si="15"/>
        <v/>
      </c>
      <c r="Q34" s="440" t="str">
        <f t="shared" si="15"/>
        <v/>
      </c>
      <c r="R34" s="441" t="str">
        <f t="shared" si="15"/>
        <v/>
      </c>
      <c r="S34" s="442" t="str">
        <f t="shared" si="6"/>
        <v/>
      </c>
      <c r="T34" s="436"/>
      <c r="U34" s="437"/>
      <c r="V34" s="437"/>
      <c r="W34" s="437"/>
      <c r="X34" s="437"/>
      <c r="Y34" s="437"/>
      <c r="Z34" s="438"/>
      <c r="AA34" s="439"/>
      <c r="AB34" s="440" t="str">
        <f t="shared" si="16"/>
        <v/>
      </c>
      <c r="AC34" s="441" t="str">
        <f t="shared" si="16"/>
        <v/>
      </c>
      <c r="AD34" s="440" t="str">
        <f t="shared" si="16"/>
        <v/>
      </c>
      <c r="AE34" s="440" t="str">
        <f t="shared" si="16"/>
        <v/>
      </c>
      <c r="AF34" s="440" t="str">
        <f t="shared" si="16"/>
        <v/>
      </c>
      <c r="AG34" s="440" t="str">
        <f t="shared" si="16"/>
        <v/>
      </c>
      <c r="AH34" s="441" t="str">
        <f t="shared" si="16"/>
        <v/>
      </c>
      <c r="AI34" s="442" t="str">
        <f t="shared" si="7"/>
        <v/>
      </c>
      <c r="AJ34" s="436"/>
      <c r="AK34" s="437"/>
      <c r="AL34" s="437"/>
      <c r="AM34" s="437"/>
      <c r="AN34" s="437"/>
      <c r="AO34" s="437"/>
      <c r="AP34" s="437"/>
      <c r="AQ34" s="437"/>
      <c r="AR34" s="437"/>
      <c r="AS34" s="438"/>
      <c r="AT34" s="439"/>
      <c r="AU34" s="440" t="str">
        <f t="shared" si="17"/>
        <v/>
      </c>
      <c r="AV34" s="440" t="str">
        <f t="shared" si="17"/>
        <v/>
      </c>
      <c r="AW34" s="440" t="str">
        <f t="shared" si="17"/>
        <v/>
      </c>
      <c r="AX34" s="441" t="str">
        <f t="shared" si="17"/>
        <v/>
      </c>
      <c r="AY34" s="442" t="str">
        <f t="shared" si="8"/>
        <v/>
      </c>
      <c r="AZ34" s="20"/>
      <c r="BA34" s="443" t="str">
        <f t="shared" si="9"/>
        <v/>
      </c>
      <c r="BB34" s="444" t="str">
        <f t="shared" si="10"/>
        <v/>
      </c>
      <c r="BC34" s="445" t="str">
        <f t="shared" si="11"/>
        <v/>
      </c>
      <c r="BE34" s="446" t="str">
        <f>IF(COUNT(単1!$S34,$S34)=0,"",SUM(単1!$S34,$S34))</f>
        <v/>
      </c>
      <c r="BF34" s="440" t="str">
        <f>IF(COUNT(単1!$AI34,$AI34)=0,"",SUM(単1!$AI34,$AI34))</f>
        <v/>
      </c>
      <c r="BG34" s="447" t="str">
        <f>IF(COUNT(単1!$AY34,$AY34)=0,"",SUM(単1!$AY34,$AY34))</f>
        <v/>
      </c>
      <c r="BH34" s="20"/>
      <c r="BI34" s="443" t="str">
        <f t="shared" si="12"/>
        <v/>
      </c>
      <c r="BJ34" s="444" t="str">
        <f t="shared" si="13"/>
        <v/>
      </c>
      <c r="BK34" s="445" t="str">
        <f t="shared" si="14"/>
        <v/>
      </c>
    </row>
    <row r="35" spans="1:63">
      <c r="A35" s="362">
        <v>30</v>
      </c>
      <c r="B35" s="21">
        <f>IF(情報!$C31="","",情報!$C31)</f>
        <v>129</v>
      </c>
      <c r="C35" s="377" t="str">
        <f t="shared" si="5"/>
        <v/>
      </c>
      <c r="D35" s="436"/>
      <c r="E35" s="437"/>
      <c r="F35" s="437"/>
      <c r="G35" s="437"/>
      <c r="H35" s="437"/>
      <c r="I35" s="437"/>
      <c r="J35" s="438"/>
      <c r="K35" s="439"/>
      <c r="L35" s="440" t="str">
        <f t="shared" si="15"/>
        <v/>
      </c>
      <c r="M35" s="441" t="str">
        <f t="shared" si="15"/>
        <v/>
      </c>
      <c r="N35" s="440" t="str">
        <f t="shared" si="15"/>
        <v/>
      </c>
      <c r="O35" s="440" t="str">
        <f t="shared" si="15"/>
        <v/>
      </c>
      <c r="P35" s="440" t="str">
        <f t="shared" si="15"/>
        <v/>
      </c>
      <c r="Q35" s="440" t="str">
        <f t="shared" si="15"/>
        <v/>
      </c>
      <c r="R35" s="441" t="str">
        <f t="shared" si="15"/>
        <v/>
      </c>
      <c r="S35" s="442" t="str">
        <f t="shared" si="6"/>
        <v/>
      </c>
      <c r="T35" s="436"/>
      <c r="U35" s="437"/>
      <c r="V35" s="437"/>
      <c r="W35" s="437"/>
      <c r="X35" s="437"/>
      <c r="Y35" s="437"/>
      <c r="Z35" s="438"/>
      <c r="AA35" s="439"/>
      <c r="AB35" s="440" t="str">
        <f t="shared" si="16"/>
        <v/>
      </c>
      <c r="AC35" s="441" t="str">
        <f t="shared" si="16"/>
        <v/>
      </c>
      <c r="AD35" s="440" t="str">
        <f t="shared" si="16"/>
        <v/>
      </c>
      <c r="AE35" s="440" t="str">
        <f t="shared" si="16"/>
        <v/>
      </c>
      <c r="AF35" s="440" t="str">
        <f t="shared" si="16"/>
        <v/>
      </c>
      <c r="AG35" s="440" t="str">
        <f t="shared" si="16"/>
        <v/>
      </c>
      <c r="AH35" s="441" t="str">
        <f t="shared" si="16"/>
        <v/>
      </c>
      <c r="AI35" s="442" t="str">
        <f t="shared" si="7"/>
        <v/>
      </c>
      <c r="AJ35" s="436"/>
      <c r="AK35" s="437"/>
      <c r="AL35" s="437"/>
      <c r="AM35" s="437"/>
      <c r="AN35" s="437"/>
      <c r="AO35" s="437"/>
      <c r="AP35" s="437"/>
      <c r="AQ35" s="437"/>
      <c r="AR35" s="437"/>
      <c r="AS35" s="438"/>
      <c r="AT35" s="439"/>
      <c r="AU35" s="440" t="str">
        <f t="shared" si="17"/>
        <v/>
      </c>
      <c r="AV35" s="440" t="str">
        <f t="shared" si="17"/>
        <v/>
      </c>
      <c r="AW35" s="440" t="str">
        <f t="shared" si="17"/>
        <v/>
      </c>
      <c r="AX35" s="441" t="str">
        <f t="shared" si="17"/>
        <v/>
      </c>
      <c r="AY35" s="442" t="str">
        <f t="shared" si="8"/>
        <v/>
      </c>
      <c r="AZ35" s="20"/>
      <c r="BA35" s="443" t="str">
        <f t="shared" si="9"/>
        <v/>
      </c>
      <c r="BB35" s="444" t="str">
        <f t="shared" si="10"/>
        <v/>
      </c>
      <c r="BC35" s="445" t="str">
        <f t="shared" si="11"/>
        <v/>
      </c>
      <c r="BE35" s="446" t="str">
        <f>IF(COUNT(単1!$S35,$S35)=0,"",SUM(単1!$S35,$S35))</f>
        <v/>
      </c>
      <c r="BF35" s="440" t="str">
        <f>IF(COUNT(単1!$AI35,$AI35)=0,"",SUM(単1!$AI35,$AI35))</f>
        <v/>
      </c>
      <c r="BG35" s="447" t="str">
        <f>IF(COUNT(単1!$AY35,$AY35)=0,"",SUM(単1!$AY35,$AY35))</f>
        <v/>
      </c>
      <c r="BH35" s="20"/>
      <c r="BI35" s="443" t="str">
        <f t="shared" si="12"/>
        <v/>
      </c>
      <c r="BJ35" s="444" t="str">
        <f t="shared" si="13"/>
        <v/>
      </c>
      <c r="BK35" s="445" t="str">
        <f t="shared" si="14"/>
        <v/>
      </c>
    </row>
    <row r="36" spans="1:63">
      <c r="A36" s="362">
        <v>31</v>
      </c>
      <c r="B36" s="27">
        <f>IF(情報!$C32="","",情報!$C32)</f>
        <v>130</v>
      </c>
      <c r="C36" s="383" t="str">
        <f t="shared" si="5"/>
        <v/>
      </c>
      <c r="D36" s="448"/>
      <c r="E36" s="449"/>
      <c r="F36" s="449"/>
      <c r="G36" s="449"/>
      <c r="H36" s="449"/>
      <c r="I36" s="449"/>
      <c r="J36" s="450"/>
      <c r="K36" s="451"/>
      <c r="L36" s="452" t="str">
        <f t="shared" si="15"/>
        <v/>
      </c>
      <c r="M36" s="453" t="str">
        <f t="shared" si="15"/>
        <v/>
      </c>
      <c r="N36" s="452" t="str">
        <f t="shared" si="15"/>
        <v/>
      </c>
      <c r="O36" s="452" t="str">
        <f t="shared" si="15"/>
        <v/>
      </c>
      <c r="P36" s="452" t="str">
        <f t="shared" si="15"/>
        <v/>
      </c>
      <c r="Q36" s="452" t="str">
        <f t="shared" si="15"/>
        <v/>
      </c>
      <c r="R36" s="453" t="str">
        <f t="shared" si="15"/>
        <v/>
      </c>
      <c r="S36" s="454" t="str">
        <f t="shared" si="6"/>
        <v/>
      </c>
      <c r="T36" s="448"/>
      <c r="U36" s="449"/>
      <c r="V36" s="449"/>
      <c r="W36" s="449"/>
      <c r="X36" s="449"/>
      <c r="Y36" s="449"/>
      <c r="Z36" s="450"/>
      <c r="AA36" s="451"/>
      <c r="AB36" s="452" t="str">
        <f t="shared" si="16"/>
        <v/>
      </c>
      <c r="AC36" s="453" t="str">
        <f t="shared" si="16"/>
        <v/>
      </c>
      <c r="AD36" s="452" t="str">
        <f t="shared" si="16"/>
        <v/>
      </c>
      <c r="AE36" s="452" t="str">
        <f t="shared" si="16"/>
        <v/>
      </c>
      <c r="AF36" s="452" t="str">
        <f t="shared" si="16"/>
        <v/>
      </c>
      <c r="AG36" s="452" t="str">
        <f t="shared" si="16"/>
        <v/>
      </c>
      <c r="AH36" s="453" t="str">
        <f t="shared" si="16"/>
        <v/>
      </c>
      <c r="AI36" s="454" t="str">
        <f t="shared" si="7"/>
        <v/>
      </c>
      <c r="AJ36" s="448"/>
      <c r="AK36" s="449"/>
      <c r="AL36" s="449"/>
      <c r="AM36" s="449"/>
      <c r="AN36" s="449"/>
      <c r="AO36" s="449"/>
      <c r="AP36" s="449"/>
      <c r="AQ36" s="449"/>
      <c r="AR36" s="449"/>
      <c r="AS36" s="450"/>
      <c r="AT36" s="451"/>
      <c r="AU36" s="452" t="str">
        <f t="shared" si="17"/>
        <v/>
      </c>
      <c r="AV36" s="452" t="str">
        <f t="shared" si="17"/>
        <v/>
      </c>
      <c r="AW36" s="452" t="str">
        <f t="shared" si="17"/>
        <v/>
      </c>
      <c r="AX36" s="453" t="str">
        <f t="shared" si="17"/>
        <v/>
      </c>
      <c r="AY36" s="454" t="str">
        <f t="shared" si="8"/>
        <v/>
      </c>
      <c r="AZ36" s="20"/>
      <c r="BA36" s="455" t="str">
        <f t="shared" si="9"/>
        <v/>
      </c>
      <c r="BB36" s="456" t="str">
        <f t="shared" si="10"/>
        <v/>
      </c>
      <c r="BC36" s="457" t="str">
        <f t="shared" si="11"/>
        <v/>
      </c>
      <c r="BE36" s="458" t="str">
        <f>IF(COUNT(単1!$S36,$S36)=0,"",SUM(単1!$S36,$S36))</f>
        <v/>
      </c>
      <c r="BF36" s="452" t="str">
        <f>IF(COUNT(単1!$AI36,$AI36)=0,"",SUM(単1!$AI36,$AI36))</f>
        <v/>
      </c>
      <c r="BG36" s="459" t="str">
        <f>IF(COUNT(単1!$AY36,$AY36)=0,"",SUM(単1!$AY36,$AY36))</f>
        <v/>
      </c>
      <c r="BH36" s="20"/>
      <c r="BI36" s="455" t="str">
        <f t="shared" si="12"/>
        <v/>
      </c>
      <c r="BJ36" s="456" t="str">
        <f t="shared" si="13"/>
        <v/>
      </c>
      <c r="BK36" s="457" t="str">
        <f t="shared" si="14"/>
        <v/>
      </c>
    </row>
    <row r="37" spans="1:63">
      <c r="A37" s="362">
        <v>32</v>
      </c>
      <c r="B37" s="33">
        <f>IF(情報!$C33="","",情報!$C33)</f>
        <v>131</v>
      </c>
      <c r="C37" s="389" t="str">
        <f t="shared" si="5"/>
        <v/>
      </c>
      <c r="D37" s="460"/>
      <c r="E37" s="461"/>
      <c r="F37" s="461"/>
      <c r="G37" s="461"/>
      <c r="H37" s="461"/>
      <c r="I37" s="461"/>
      <c r="J37" s="462"/>
      <c r="K37" s="463"/>
      <c r="L37" s="464" t="str">
        <f t="shared" si="15"/>
        <v/>
      </c>
      <c r="M37" s="465" t="str">
        <f t="shared" si="15"/>
        <v/>
      </c>
      <c r="N37" s="464" t="str">
        <f t="shared" si="15"/>
        <v/>
      </c>
      <c r="O37" s="464" t="str">
        <f t="shared" si="15"/>
        <v/>
      </c>
      <c r="P37" s="464" t="str">
        <f t="shared" si="15"/>
        <v/>
      </c>
      <c r="Q37" s="464" t="str">
        <f t="shared" si="15"/>
        <v/>
      </c>
      <c r="R37" s="465" t="str">
        <f t="shared" si="15"/>
        <v/>
      </c>
      <c r="S37" s="466" t="str">
        <f t="shared" si="6"/>
        <v/>
      </c>
      <c r="T37" s="460"/>
      <c r="U37" s="461"/>
      <c r="V37" s="461"/>
      <c r="W37" s="461"/>
      <c r="X37" s="461"/>
      <c r="Y37" s="461"/>
      <c r="Z37" s="462"/>
      <c r="AA37" s="463"/>
      <c r="AB37" s="464" t="str">
        <f t="shared" si="16"/>
        <v/>
      </c>
      <c r="AC37" s="465" t="str">
        <f t="shared" si="16"/>
        <v/>
      </c>
      <c r="AD37" s="464" t="str">
        <f t="shared" si="16"/>
        <v/>
      </c>
      <c r="AE37" s="464" t="str">
        <f t="shared" si="16"/>
        <v/>
      </c>
      <c r="AF37" s="464" t="str">
        <f t="shared" si="16"/>
        <v/>
      </c>
      <c r="AG37" s="464" t="str">
        <f t="shared" si="16"/>
        <v/>
      </c>
      <c r="AH37" s="465" t="str">
        <f t="shared" si="16"/>
        <v/>
      </c>
      <c r="AI37" s="466" t="str">
        <f t="shared" si="7"/>
        <v/>
      </c>
      <c r="AJ37" s="460"/>
      <c r="AK37" s="461"/>
      <c r="AL37" s="461"/>
      <c r="AM37" s="461"/>
      <c r="AN37" s="461"/>
      <c r="AO37" s="461"/>
      <c r="AP37" s="461"/>
      <c r="AQ37" s="461"/>
      <c r="AR37" s="461"/>
      <c r="AS37" s="462"/>
      <c r="AT37" s="463"/>
      <c r="AU37" s="464" t="str">
        <f t="shared" si="17"/>
        <v/>
      </c>
      <c r="AV37" s="464" t="str">
        <f t="shared" si="17"/>
        <v/>
      </c>
      <c r="AW37" s="464" t="str">
        <f t="shared" si="17"/>
        <v/>
      </c>
      <c r="AX37" s="465" t="str">
        <f t="shared" si="17"/>
        <v/>
      </c>
      <c r="AY37" s="466" t="str">
        <f t="shared" si="8"/>
        <v/>
      </c>
      <c r="AZ37" s="20"/>
      <c r="BA37" s="467" t="str">
        <f t="shared" si="9"/>
        <v/>
      </c>
      <c r="BB37" s="468" t="str">
        <f t="shared" si="10"/>
        <v/>
      </c>
      <c r="BC37" s="469" t="str">
        <f t="shared" si="11"/>
        <v/>
      </c>
      <c r="BE37" s="470" t="str">
        <f>IF(COUNT(単1!$S37,$S37)=0,"",SUM(単1!$S37,$S37))</f>
        <v/>
      </c>
      <c r="BF37" s="464" t="str">
        <f>IF(COUNT(単1!$AI37,$AI37)=0,"",SUM(単1!$AI37,$AI37))</f>
        <v/>
      </c>
      <c r="BG37" s="471" t="str">
        <f>IF(COUNT(単1!$AY37,$AY37)=0,"",SUM(単1!$AY37,$AY37))</f>
        <v/>
      </c>
      <c r="BH37" s="20"/>
      <c r="BI37" s="467" t="str">
        <f t="shared" si="12"/>
        <v/>
      </c>
      <c r="BJ37" s="468" t="str">
        <f t="shared" si="13"/>
        <v/>
      </c>
      <c r="BK37" s="469" t="str">
        <f t="shared" si="14"/>
        <v/>
      </c>
    </row>
    <row r="38" spans="1:63">
      <c r="A38" s="362">
        <v>33</v>
      </c>
      <c r="B38" s="21">
        <f>IF(情報!$C34="","",情報!$C34)</f>
        <v>132</v>
      </c>
      <c r="C38" s="377" t="str">
        <f t="shared" si="5"/>
        <v/>
      </c>
      <c r="D38" s="436"/>
      <c r="E38" s="437"/>
      <c r="F38" s="437"/>
      <c r="G38" s="437"/>
      <c r="H38" s="437"/>
      <c r="I38" s="437"/>
      <c r="J38" s="438"/>
      <c r="K38" s="439"/>
      <c r="L38" s="440" t="str">
        <f t="shared" ref="L38:R53" si="18">IF(ISERROR(INDEX(テ全,$A38,L$2)),"",INDEX(テ全,$A38,L$2))</f>
        <v/>
      </c>
      <c r="M38" s="441" t="str">
        <f t="shared" si="18"/>
        <v/>
      </c>
      <c r="N38" s="440" t="str">
        <f t="shared" si="18"/>
        <v/>
      </c>
      <c r="O38" s="440" t="str">
        <f t="shared" si="18"/>
        <v/>
      </c>
      <c r="P38" s="440" t="str">
        <f t="shared" si="18"/>
        <v/>
      </c>
      <c r="Q38" s="440" t="str">
        <f t="shared" si="18"/>
        <v/>
      </c>
      <c r="R38" s="441" t="str">
        <f t="shared" si="18"/>
        <v/>
      </c>
      <c r="S38" s="442" t="str">
        <f t="shared" si="6"/>
        <v/>
      </c>
      <c r="T38" s="436"/>
      <c r="U38" s="437"/>
      <c r="V38" s="437"/>
      <c r="W38" s="437"/>
      <c r="X38" s="437"/>
      <c r="Y38" s="437"/>
      <c r="Z38" s="438"/>
      <c r="AA38" s="439"/>
      <c r="AB38" s="440" t="str">
        <f t="shared" ref="AB38:AH53" si="19">IF(ISERROR(INDEX(テ全,$A38,AB$2)),"",INDEX(テ全,$A38,AB$2))</f>
        <v/>
      </c>
      <c r="AC38" s="441" t="str">
        <f t="shared" si="19"/>
        <v/>
      </c>
      <c r="AD38" s="440" t="str">
        <f t="shared" si="19"/>
        <v/>
      </c>
      <c r="AE38" s="440" t="str">
        <f t="shared" si="19"/>
        <v/>
      </c>
      <c r="AF38" s="440" t="str">
        <f t="shared" si="19"/>
        <v/>
      </c>
      <c r="AG38" s="440" t="str">
        <f t="shared" si="19"/>
        <v/>
      </c>
      <c r="AH38" s="441" t="str">
        <f t="shared" si="19"/>
        <v/>
      </c>
      <c r="AI38" s="442" t="str">
        <f t="shared" si="7"/>
        <v/>
      </c>
      <c r="AJ38" s="436"/>
      <c r="AK38" s="437"/>
      <c r="AL38" s="437"/>
      <c r="AM38" s="437"/>
      <c r="AN38" s="437"/>
      <c r="AO38" s="437"/>
      <c r="AP38" s="437"/>
      <c r="AQ38" s="437"/>
      <c r="AR38" s="437"/>
      <c r="AS38" s="438"/>
      <c r="AT38" s="439"/>
      <c r="AU38" s="440" t="str">
        <f t="shared" ref="AU38:AX53" si="20">IF(ISERROR(INDEX(テ全,$A38,AU$2)),"",INDEX(テ全,$A38,AU$2))</f>
        <v/>
      </c>
      <c r="AV38" s="440" t="str">
        <f t="shared" si="20"/>
        <v/>
      </c>
      <c r="AW38" s="440" t="str">
        <f t="shared" si="20"/>
        <v/>
      </c>
      <c r="AX38" s="441" t="str">
        <f t="shared" si="20"/>
        <v/>
      </c>
      <c r="AY38" s="442" t="str">
        <f t="shared" si="8"/>
        <v/>
      </c>
      <c r="AZ38" s="20"/>
      <c r="BA38" s="443" t="str">
        <f t="shared" si="9"/>
        <v/>
      </c>
      <c r="BB38" s="444" t="str">
        <f t="shared" si="10"/>
        <v/>
      </c>
      <c r="BC38" s="445" t="str">
        <f t="shared" si="11"/>
        <v/>
      </c>
      <c r="BE38" s="446" t="str">
        <f>IF(COUNT(単1!$S38,$S38)=0,"",SUM(単1!$S38,$S38))</f>
        <v/>
      </c>
      <c r="BF38" s="440" t="str">
        <f>IF(COUNT(単1!$AI38,$AI38)=0,"",SUM(単1!$AI38,$AI38))</f>
        <v/>
      </c>
      <c r="BG38" s="447" t="str">
        <f>IF(COUNT(単1!$AY38,$AY38)=0,"",SUM(単1!$AY38,$AY38))</f>
        <v/>
      </c>
      <c r="BH38" s="20"/>
      <c r="BI38" s="443" t="str">
        <f t="shared" si="12"/>
        <v/>
      </c>
      <c r="BJ38" s="444" t="str">
        <f t="shared" si="13"/>
        <v/>
      </c>
      <c r="BK38" s="445" t="str">
        <f t="shared" si="14"/>
        <v/>
      </c>
    </row>
    <row r="39" spans="1:63">
      <c r="A39" s="362">
        <v>34</v>
      </c>
      <c r="B39" s="21">
        <f>IF(情報!$C35="","",情報!$C35)</f>
        <v>133</v>
      </c>
      <c r="C39" s="377" t="str">
        <f t="shared" ref="C39:C70" si="21">IF(ISERROR(VLOOKUP($B39,名列,2,FALSE)&amp;""),"",VLOOKUP($B39,名列,2,FALSE)&amp;"")</f>
        <v/>
      </c>
      <c r="D39" s="436"/>
      <c r="E39" s="437"/>
      <c r="F39" s="437"/>
      <c r="G39" s="437"/>
      <c r="H39" s="437"/>
      <c r="I39" s="437"/>
      <c r="J39" s="438"/>
      <c r="K39" s="439"/>
      <c r="L39" s="440" t="str">
        <f t="shared" si="18"/>
        <v/>
      </c>
      <c r="M39" s="441" t="str">
        <f t="shared" si="18"/>
        <v/>
      </c>
      <c r="N39" s="440" t="str">
        <f t="shared" si="18"/>
        <v/>
      </c>
      <c r="O39" s="440" t="str">
        <f t="shared" si="18"/>
        <v/>
      </c>
      <c r="P39" s="440" t="str">
        <f t="shared" si="18"/>
        <v/>
      </c>
      <c r="Q39" s="440" t="str">
        <f t="shared" si="18"/>
        <v/>
      </c>
      <c r="R39" s="441" t="str">
        <f t="shared" si="18"/>
        <v/>
      </c>
      <c r="S39" s="442" t="str">
        <f t="shared" si="6"/>
        <v/>
      </c>
      <c r="T39" s="436"/>
      <c r="U39" s="437"/>
      <c r="V39" s="437"/>
      <c r="W39" s="437"/>
      <c r="X39" s="437"/>
      <c r="Y39" s="437"/>
      <c r="Z39" s="438"/>
      <c r="AA39" s="439"/>
      <c r="AB39" s="440" t="str">
        <f t="shared" si="19"/>
        <v/>
      </c>
      <c r="AC39" s="441" t="str">
        <f t="shared" si="19"/>
        <v/>
      </c>
      <c r="AD39" s="440" t="str">
        <f t="shared" si="19"/>
        <v/>
      </c>
      <c r="AE39" s="440" t="str">
        <f t="shared" si="19"/>
        <v/>
      </c>
      <c r="AF39" s="440" t="str">
        <f t="shared" si="19"/>
        <v/>
      </c>
      <c r="AG39" s="440" t="str">
        <f t="shared" si="19"/>
        <v/>
      </c>
      <c r="AH39" s="441" t="str">
        <f t="shared" si="19"/>
        <v/>
      </c>
      <c r="AI39" s="442" t="str">
        <f t="shared" si="7"/>
        <v/>
      </c>
      <c r="AJ39" s="436"/>
      <c r="AK39" s="437"/>
      <c r="AL39" s="437"/>
      <c r="AM39" s="437"/>
      <c r="AN39" s="437"/>
      <c r="AO39" s="437"/>
      <c r="AP39" s="437"/>
      <c r="AQ39" s="437"/>
      <c r="AR39" s="437"/>
      <c r="AS39" s="438"/>
      <c r="AT39" s="439"/>
      <c r="AU39" s="440" t="str">
        <f t="shared" si="20"/>
        <v/>
      </c>
      <c r="AV39" s="440" t="str">
        <f t="shared" si="20"/>
        <v/>
      </c>
      <c r="AW39" s="440" t="str">
        <f t="shared" si="20"/>
        <v/>
      </c>
      <c r="AX39" s="441" t="str">
        <f t="shared" si="20"/>
        <v/>
      </c>
      <c r="AY39" s="442" t="str">
        <f t="shared" si="8"/>
        <v/>
      </c>
      <c r="AZ39" s="20"/>
      <c r="BA39" s="443" t="str">
        <f t="shared" si="9"/>
        <v/>
      </c>
      <c r="BB39" s="444" t="str">
        <f t="shared" si="10"/>
        <v/>
      </c>
      <c r="BC39" s="445" t="str">
        <f t="shared" si="11"/>
        <v/>
      </c>
      <c r="BE39" s="446" t="str">
        <f>IF(COUNT(単1!$S39,$S39)=0,"",SUM(単1!$S39,$S39))</f>
        <v/>
      </c>
      <c r="BF39" s="440" t="str">
        <f>IF(COUNT(単1!$AI39,$AI39)=0,"",SUM(単1!$AI39,$AI39))</f>
        <v/>
      </c>
      <c r="BG39" s="447" t="str">
        <f>IF(COUNT(単1!$AY39,$AY39)=0,"",SUM(単1!$AY39,$AY39))</f>
        <v/>
      </c>
      <c r="BH39" s="20"/>
      <c r="BI39" s="443" t="str">
        <f t="shared" si="12"/>
        <v/>
      </c>
      <c r="BJ39" s="444" t="str">
        <f t="shared" si="13"/>
        <v/>
      </c>
      <c r="BK39" s="445" t="str">
        <f t="shared" si="14"/>
        <v/>
      </c>
    </row>
    <row r="40" spans="1:63">
      <c r="A40" s="362">
        <v>35</v>
      </c>
      <c r="B40" s="21">
        <f>IF(情報!$C36="","",情報!$C36)</f>
        <v>134</v>
      </c>
      <c r="C40" s="377" t="str">
        <f t="shared" si="21"/>
        <v/>
      </c>
      <c r="D40" s="436"/>
      <c r="E40" s="437"/>
      <c r="F40" s="437"/>
      <c r="G40" s="437"/>
      <c r="H40" s="437"/>
      <c r="I40" s="437"/>
      <c r="J40" s="438"/>
      <c r="K40" s="439"/>
      <c r="L40" s="440" t="str">
        <f t="shared" si="18"/>
        <v/>
      </c>
      <c r="M40" s="441" t="str">
        <f t="shared" si="18"/>
        <v/>
      </c>
      <c r="N40" s="440" t="str">
        <f t="shared" si="18"/>
        <v/>
      </c>
      <c r="O40" s="440" t="str">
        <f t="shared" si="18"/>
        <v/>
      </c>
      <c r="P40" s="440" t="str">
        <f t="shared" si="18"/>
        <v/>
      </c>
      <c r="Q40" s="440" t="str">
        <f t="shared" si="18"/>
        <v/>
      </c>
      <c r="R40" s="441" t="str">
        <f t="shared" si="18"/>
        <v/>
      </c>
      <c r="S40" s="442" t="str">
        <f t="shared" si="6"/>
        <v/>
      </c>
      <c r="T40" s="436"/>
      <c r="U40" s="437"/>
      <c r="V40" s="437"/>
      <c r="W40" s="437"/>
      <c r="X40" s="437"/>
      <c r="Y40" s="437"/>
      <c r="Z40" s="438"/>
      <c r="AA40" s="439"/>
      <c r="AB40" s="440" t="str">
        <f t="shared" si="19"/>
        <v/>
      </c>
      <c r="AC40" s="441" t="str">
        <f t="shared" si="19"/>
        <v/>
      </c>
      <c r="AD40" s="440" t="str">
        <f t="shared" si="19"/>
        <v/>
      </c>
      <c r="AE40" s="440" t="str">
        <f t="shared" si="19"/>
        <v/>
      </c>
      <c r="AF40" s="440" t="str">
        <f t="shared" si="19"/>
        <v/>
      </c>
      <c r="AG40" s="440" t="str">
        <f t="shared" si="19"/>
        <v/>
      </c>
      <c r="AH40" s="441" t="str">
        <f t="shared" si="19"/>
        <v/>
      </c>
      <c r="AI40" s="442" t="str">
        <f t="shared" si="7"/>
        <v/>
      </c>
      <c r="AJ40" s="436"/>
      <c r="AK40" s="437"/>
      <c r="AL40" s="437"/>
      <c r="AM40" s="437"/>
      <c r="AN40" s="437"/>
      <c r="AO40" s="437"/>
      <c r="AP40" s="437"/>
      <c r="AQ40" s="437"/>
      <c r="AR40" s="437"/>
      <c r="AS40" s="438"/>
      <c r="AT40" s="439"/>
      <c r="AU40" s="440" t="str">
        <f t="shared" si="20"/>
        <v/>
      </c>
      <c r="AV40" s="440" t="str">
        <f t="shared" si="20"/>
        <v/>
      </c>
      <c r="AW40" s="440" t="str">
        <f t="shared" si="20"/>
        <v/>
      </c>
      <c r="AX40" s="441" t="str">
        <f t="shared" si="20"/>
        <v/>
      </c>
      <c r="AY40" s="442" t="str">
        <f t="shared" si="8"/>
        <v/>
      </c>
      <c r="AZ40" s="20"/>
      <c r="BA40" s="443" t="str">
        <f t="shared" si="9"/>
        <v/>
      </c>
      <c r="BB40" s="444" t="str">
        <f t="shared" si="10"/>
        <v/>
      </c>
      <c r="BC40" s="445" t="str">
        <f t="shared" si="11"/>
        <v/>
      </c>
      <c r="BE40" s="446" t="str">
        <f>IF(COUNT(単1!$S40,$S40)=0,"",SUM(単1!$S40,$S40))</f>
        <v/>
      </c>
      <c r="BF40" s="440" t="str">
        <f>IF(COUNT(単1!$AI40,$AI40)=0,"",SUM(単1!$AI40,$AI40))</f>
        <v/>
      </c>
      <c r="BG40" s="447" t="str">
        <f>IF(COUNT(単1!$AY40,$AY40)=0,"",SUM(単1!$AY40,$AY40))</f>
        <v/>
      </c>
      <c r="BH40" s="20"/>
      <c r="BI40" s="443" t="str">
        <f t="shared" si="12"/>
        <v/>
      </c>
      <c r="BJ40" s="444" t="str">
        <f t="shared" si="13"/>
        <v/>
      </c>
      <c r="BK40" s="445" t="str">
        <f t="shared" si="14"/>
        <v/>
      </c>
    </row>
    <row r="41" spans="1:63">
      <c r="A41" s="362">
        <v>36</v>
      </c>
      <c r="B41" s="27">
        <f>IF(情報!$C37="","",情報!$C37)</f>
        <v>135</v>
      </c>
      <c r="C41" s="383" t="str">
        <f t="shared" si="21"/>
        <v/>
      </c>
      <c r="D41" s="448"/>
      <c r="E41" s="449"/>
      <c r="F41" s="449"/>
      <c r="G41" s="449"/>
      <c r="H41" s="449"/>
      <c r="I41" s="449"/>
      <c r="J41" s="450"/>
      <c r="K41" s="451"/>
      <c r="L41" s="452" t="str">
        <f t="shared" si="18"/>
        <v/>
      </c>
      <c r="M41" s="453" t="str">
        <f t="shared" si="18"/>
        <v/>
      </c>
      <c r="N41" s="452" t="str">
        <f t="shared" si="18"/>
        <v/>
      </c>
      <c r="O41" s="452" t="str">
        <f t="shared" si="18"/>
        <v/>
      </c>
      <c r="P41" s="452" t="str">
        <f t="shared" si="18"/>
        <v/>
      </c>
      <c r="Q41" s="452" t="str">
        <f t="shared" si="18"/>
        <v/>
      </c>
      <c r="R41" s="453" t="str">
        <f t="shared" si="18"/>
        <v/>
      </c>
      <c r="S41" s="454" t="str">
        <f t="shared" si="6"/>
        <v/>
      </c>
      <c r="T41" s="448"/>
      <c r="U41" s="449"/>
      <c r="V41" s="449"/>
      <c r="W41" s="449"/>
      <c r="X41" s="449"/>
      <c r="Y41" s="449"/>
      <c r="Z41" s="450"/>
      <c r="AA41" s="451"/>
      <c r="AB41" s="452" t="str">
        <f t="shared" si="19"/>
        <v/>
      </c>
      <c r="AC41" s="453" t="str">
        <f t="shared" si="19"/>
        <v/>
      </c>
      <c r="AD41" s="452" t="str">
        <f t="shared" si="19"/>
        <v/>
      </c>
      <c r="AE41" s="452" t="str">
        <f t="shared" si="19"/>
        <v/>
      </c>
      <c r="AF41" s="452" t="str">
        <f t="shared" si="19"/>
        <v/>
      </c>
      <c r="AG41" s="452" t="str">
        <f t="shared" si="19"/>
        <v/>
      </c>
      <c r="AH41" s="453" t="str">
        <f t="shared" si="19"/>
        <v/>
      </c>
      <c r="AI41" s="454" t="str">
        <f t="shared" si="7"/>
        <v/>
      </c>
      <c r="AJ41" s="448"/>
      <c r="AK41" s="449"/>
      <c r="AL41" s="449"/>
      <c r="AM41" s="449"/>
      <c r="AN41" s="449"/>
      <c r="AO41" s="449"/>
      <c r="AP41" s="449"/>
      <c r="AQ41" s="449"/>
      <c r="AR41" s="449"/>
      <c r="AS41" s="450"/>
      <c r="AT41" s="451"/>
      <c r="AU41" s="452" t="str">
        <f t="shared" si="20"/>
        <v/>
      </c>
      <c r="AV41" s="452" t="str">
        <f t="shared" si="20"/>
        <v/>
      </c>
      <c r="AW41" s="452" t="str">
        <f t="shared" si="20"/>
        <v/>
      </c>
      <c r="AX41" s="453" t="str">
        <f t="shared" si="20"/>
        <v/>
      </c>
      <c r="AY41" s="454" t="str">
        <f t="shared" si="8"/>
        <v/>
      </c>
      <c r="AZ41" s="20"/>
      <c r="BA41" s="455" t="str">
        <f t="shared" si="9"/>
        <v/>
      </c>
      <c r="BB41" s="456" t="str">
        <f t="shared" si="10"/>
        <v/>
      </c>
      <c r="BC41" s="457" t="str">
        <f t="shared" si="11"/>
        <v/>
      </c>
      <c r="BE41" s="458" t="str">
        <f>IF(COUNT(単1!$S41,$S41)=0,"",SUM(単1!$S41,$S41))</f>
        <v/>
      </c>
      <c r="BF41" s="452" t="str">
        <f>IF(COUNT(単1!$AI41,$AI41)=0,"",SUM(単1!$AI41,$AI41))</f>
        <v/>
      </c>
      <c r="BG41" s="459" t="str">
        <f>IF(COUNT(単1!$AY41,$AY41)=0,"",SUM(単1!$AY41,$AY41))</f>
        <v/>
      </c>
      <c r="BH41" s="20"/>
      <c r="BI41" s="455" t="str">
        <f t="shared" si="12"/>
        <v/>
      </c>
      <c r="BJ41" s="456" t="str">
        <f t="shared" si="13"/>
        <v/>
      </c>
      <c r="BK41" s="457" t="str">
        <f t="shared" si="14"/>
        <v/>
      </c>
    </row>
    <row r="42" spans="1:63">
      <c r="A42" s="362">
        <v>37</v>
      </c>
      <c r="B42" s="33">
        <f>IF(情報!$C38="","",情報!$C38)</f>
        <v>136</v>
      </c>
      <c r="C42" s="389" t="str">
        <f t="shared" si="21"/>
        <v/>
      </c>
      <c r="D42" s="460"/>
      <c r="E42" s="461"/>
      <c r="F42" s="461"/>
      <c r="G42" s="461"/>
      <c r="H42" s="461"/>
      <c r="I42" s="461"/>
      <c r="J42" s="462"/>
      <c r="K42" s="463"/>
      <c r="L42" s="464" t="str">
        <f t="shared" si="18"/>
        <v/>
      </c>
      <c r="M42" s="465" t="str">
        <f t="shared" si="18"/>
        <v/>
      </c>
      <c r="N42" s="464" t="str">
        <f t="shared" si="18"/>
        <v/>
      </c>
      <c r="O42" s="464" t="str">
        <f t="shared" si="18"/>
        <v/>
      </c>
      <c r="P42" s="464" t="str">
        <f t="shared" si="18"/>
        <v/>
      </c>
      <c r="Q42" s="464" t="str">
        <f t="shared" si="18"/>
        <v/>
      </c>
      <c r="R42" s="465" t="str">
        <f t="shared" si="18"/>
        <v/>
      </c>
      <c r="S42" s="466" t="str">
        <f t="shared" si="6"/>
        <v/>
      </c>
      <c r="T42" s="460"/>
      <c r="U42" s="461"/>
      <c r="V42" s="461"/>
      <c r="W42" s="461"/>
      <c r="X42" s="461"/>
      <c r="Y42" s="461"/>
      <c r="Z42" s="462"/>
      <c r="AA42" s="463"/>
      <c r="AB42" s="464" t="str">
        <f t="shared" si="19"/>
        <v/>
      </c>
      <c r="AC42" s="465" t="str">
        <f t="shared" si="19"/>
        <v/>
      </c>
      <c r="AD42" s="464" t="str">
        <f t="shared" si="19"/>
        <v/>
      </c>
      <c r="AE42" s="464" t="str">
        <f t="shared" si="19"/>
        <v/>
      </c>
      <c r="AF42" s="464" t="str">
        <f t="shared" si="19"/>
        <v/>
      </c>
      <c r="AG42" s="464" t="str">
        <f t="shared" si="19"/>
        <v/>
      </c>
      <c r="AH42" s="465" t="str">
        <f t="shared" si="19"/>
        <v/>
      </c>
      <c r="AI42" s="466" t="str">
        <f t="shared" si="7"/>
        <v/>
      </c>
      <c r="AJ42" s="460"/>
      <c r="AK42" s="461"/>
      <c r="AL42" s="461"/>
      <c r="AM42" s="461"/>
      <c r="AN42" s="461"/>
      <c r="AO42" s="461"/>
      <c r="AP42" s="461"/>
      <c r="AQ42" s="461"/>
      <c r="AR42" s="461"/>
      <c r="AS42" s="462"/>
      <c r="AT42" s="463"/>
      <c r="AU42" s="464" t="str">
        <f t="shared" si="20"/>
        <v/>
      </c>
      <c r="AV42" s="464" t="str">
        <f t="shared" si="20"/>
        <v/>
      </c>
      <c r="AW42" s="464" t="str">
        <f t="shared" si="20"/>
        <v/>
      </c>
      <c r="AX42" s="465" t="str">
        <f t="shared" si="20"/>
        <v/>
      </c>
      <c r="AY42" s="466" t="str">
        <f t="shared" si="8"/>
        <v/>
      </c>
      <c r="AZ42" s="20"/>
      <c r="BA42" s="467" t="str">
        <f t="shared" si="9"/>
        <v/>
      </c>
      <c r="BB42" s="468" t="str">
        <f t="shared" si="10"/>
        <v/>
      </c>
      <c r="BC42" s="469" t="str">
        <f t="shared" si="11"/>
        <v/>
      </c>
      <c r="BE42" s="470" t="str">
        <f>IF(COUNT(単1!$S42,$S42)=0,"",SUM(単1!$S42,$S42))</f>
        <v/>
      </c>
      <c r="BF42" s="464" t="str">
        <f>IF(COUNT(単1!$AI42,$AI42)=0,"",SUM(単1!$AI42,$AI42))</f>
        <v/>
      </c>
      <c r="BG42" s="471" t="str">
        <f>IF(COUNT(単1!$AY42,$AY42)=0,"",SUM(単1!$AY42,$AY42))</f>
        <v/>
      </c>
      <c r="BH42" s="20"/>
      <c r="BI42" s="467" t="str">
        <f t="shared" si="12"/>
        <v/>
      </c>
      <c r="BJ42" s="468" t="str">
        <f t="shared" si="13"/>
        <v/>
      </c>
      <c r="BK42" s="469" t="str">
        <f t="shared" si="14"/>
        <v/>
      </c>
    </row>
    <row r="43" spans="1:63">
      <c r="A43" s="362">
        <v>38</v>
      </c>
      <c r="B43" s="21">
        <f>IF(情報!$C39="","",情報!$C39)</f>
        <v>137</v>
      </c>
      <c r="C43" s="377" t="str">
        <f t="shared" si="21"/>
        <v/>
      </c>
      <c r="D43" s="436"/>
      <c r="E43" s="437"/>
      <c r="F43" s="437"/>
      <c r="G43" s="437"/>
      <c r="H43" s="437"/>
      <c r="I43" s="437"/>
      <c r="J43" s="438"/>
      <c r="K43" s="439"/>
      <c r="L43" s="440" t="str">
        <f t="shared" si="18"/>
        <v/>
      </c>
      <c r="M43" s="441" t="str">
        <f t="shared" si="18"/>
        <v/>
      </c>
      <c r="N43" s="440" t="str">
        <f t="shared" si="18"/>
        <v/>
      </c>
      <c r="O43" s="440" t="str">
        <f t="shared" si="18"/>
        <v/>
      </c>
      <c r="P43" s="440" t="str">
        <f t="shared" si="18"/>
        <v/>
      </c>
      <c r="Q43" s="440" t="str">
        <f t="shared" si="18"/>
        <v/>
      </c>
      <c r="R43" s="441" t="str">
        <f t="shared" si="18"/>
        <v/>
      </c>
      <c r="S43" s="442" t="str">
        <f t="shared" si="6"/>
        <v/>
      </c>
      <c r="T43" s="436"/>
      <c r="U43" s="437"/>
      <c r="V43" s="437"/>
      <c r="W43" s="437"/>
      <c r="X43" s="437"/>
      <c r="Y43" s="437"/>
      <c r="Z43" s="438"/>
      <c r="AA43" s="439"/>
      <c r="AB43" s="440" t="str">
        <f t="shared" si="19"/>
        <v/>
      </c>
      <c r="AC43" s="441" t="str">
        <f t="shared" si="19"/>
        <v/>
      </c>
      <c r="AD43" s="440" t="str">
        <f t="shared" si="19"/>
        <v/>
      </c>
      <c r="AE43" s="440" t="str">
        <f t="shared" si="19"/>
        <v/>
      </c>
      <c r="AF43" s="440" t="str">
        <f t="shared" si="19"/>
        <v/>
      </c>
      <c r="AG43" s="440" t="str">
        <f t="shared" si="19"/>
        <v/>
      </c>
      <c r="AH43" s="441" t="str">
        <f t="shared" si="19"/>
        <v/>
      </c>
      <c r="AI43" s="442" t="str">
        <f t="shared" si="7"/>
        <v/>
      </c>
      <c r="AJ43" s="436"/>
      <c r="AK43" s="437"/>
      <c r="AL43" s="437"/>
      <c r="AM43" s="437"/>
      <c r="AN43" s="437"/>
      <c r="AO43" s="437"/>
      <c r="AP43" s="437"/>
      <c r="AQ43" s="437"/>
      <c r="AR43" s="437"/>
      <c r="AS43" s="438"/>
      <c r="AT43" s="439"/>
      <c r="AU43" s="440" t="str">
        <f t="shared" si="20"/>
        <v/>
      </c>
      <c r="AV43" s="440" t="str">
        <f t="shared" si="20"/>
        <v/>
      </c>
      <c r="AW43" s="440" t="str">
        <f t="shared" si="20"/>
        <v/>
      </c>
      <c r="AX43" s="441" t="str">
        <f t="shared" si="20"/>
        <v/>
      </c>
      <c r="AY43" s="442" t="str">
        <f t="shared" si="8"/>
        <v/>
      </c>
      <c r="AZ43" s="20"/>
      <c r="BA43" s="443" t="str">
        <f t="shared" si="9"/>
        <v/>
      </c>
      <c r="BB43" s="444" t="str">
        <f t="shared" si="10"/>
        <v/>
      </c>
      <c r="BC43" s="445" t="str">
        <f t="shared" si="11"/>
        <v/>
      </c>
      <c r="BE43" s="446" t="str">
        <f>IF(COUNT(単1!$S43,$S43)=0,"",SUM(単1!$S43,$S43))</f>
        <v/>
      </c>
      <c r="BF43" s="440" t="str">
        <f>IF(COUNT(単1!$AI43,$AI43)=0,"",SUM(単1!$AI43,$AI43))</f>
        <v/>
      </c>
      <c r="BG43" s="447" t="str">
        <f>IF(COUNT(単1!$AY43,$AY43)=0,"",SUM(単1!$AY43,$AY43))</f>
        <v/>
      </c>
      <c r="BH43" s="20"/>
      <c r="BI43" s="443" t="str">
        <f t="shared" si="12"/>
        <v/>
      </c>
      <c r="BJ43" s="444" t="str">
        <f t="shared" si="13"/>
        <v/>
      </c>
      <c r="BK43" s="445" t="str">
        <f t="shared" si="14"/>
        <v/>
      </c>
    </row>
    <row r="44" spans="1:63">
      <c r="A44" s="362">
        <v>39</v>
      </c>
      <c r="B44" s="21">
        <f>IF(情報!$C40="","",情報!$C40)</f>
        <v>138</v>
      </c>
      <c r="C44" s="377" t="str">
        <f t="shared" si="21"/>
        <v/>
      </c>
      <c r="D44" s="436"/>
      <c r="E44" s="437"/>
      <c r="F44" s="437"/>
      <c r="G44" s="437"/>
      <c r="H44" s="437"/>
      <c r="I44" s="437"/>
      <c r="J44" s="438"/>
      <c r="K44" s="439"/>
      <c r="L44" s="440" t="str">
        <f t="shared" si="18"/>
        <v/>
      </c>
      <c r="M44" s="441" t="str">
        <f t="shared" si="18"/>
        <v/>
      </c>
      <c r="N44" s="440" t="str">
        <f t="shared" si="18"/>
        <v/>
      </c>
      <c r="O44" s="440" t="str">
        <f t="shared" si="18"/>
        <v/>
      </c>
      <c r="P44" s="440" t="str">
        <f t="shared" si="18"/>
        <v/>
      </c>
      <c r="Q44" s="440" t="str">
        <f t="shared" si="18"/>
        <v/>
      </c>
      <c r="R44" s="441" t="str">
        <f t="shared" si="18"/>
        <v/>
      </c>
      <c r="S44" s="442" t="str">
        <f t="shared" si="6"/>
        <v/>
      </c>
      <c r="T44" s="436"/>
      <c r="U44" s="437"/>
      <c r="V44" s="437"/>
      <c r="W44" s="437"/>
      <c r="X44" s="437"/>
      <c r="Y44" s="437"/>
      <c r="Z44" s="438"/>
      <c r="AA44" s="439"/>
      <c r="AB44" s="440" t="str">
        <f t="shared" si="19"/>
        <v/>
      </c>
      <c r="AC44" s="441" t="str">
        <f t="shared" si="19"/>
        <v/>
      </c>
      <c r="AD44" s="440" t="str">
        <f t="shared" si="19"/>
        <v/>
      </c>
      <c r="AE44" s="440" t="str">
        <f t="shared" si="19"/>
        <v/>
      </c>
      <c r="AF44" s="440" t="str">
        <f t="shared" si="19"/>
        <v/>
      </c>
      <c r="AG44" s="440" t="str">
        <f t="shared" si="19"/>
        <v/>
      </c>
      <c r="AH44" s="441" t="str">
        <f t="shared" si="19"/>
        <v/>
      </c>
      <c r="AI44" s="442" t="str">
        <f t="shared" si="7"/>
        <v/>
      </c>
      <c r="AJ44" s="436"/>
      <c r="AK44" s="437"/>
      <c r="AL44" s="437"/>
      <c r="AM44" s="437"/>
      <c r="AN44" s="437"/>
      <c r="AO44" s="437"/>
      <c r="AP44" s="437"/>
      <c r="AQ44" s="437"/>
      <c r="AR44" s="437"/>
      <c r="AS44" s="438"/>
      <c r="AT44" s="439"/>
      <c r="AU44" s="440" t="str">
        <f t="shared" si="20"/>
        <v/>
      </c>
      <c r="AV44" s="440" t="str">
        <f t="shared" si="20"/>
        <v/>
      </c>
      <c r="AW44" s="440" t="str">
        <f t="shared" si="20"/>
        <v/>
      </c>
      <c r="AX44" s="441" t="str">
        <f t="shared" si="20"/>
        <v/>
      </c>
      <c r="AY44" s="442" t="str">
        <f t="shared" si="8"/>
        <v/>
      </c>
      <c r="AZ44" s="20"/>
      <c r="BA44" s="443" t="str">
        <f t="shared" si="9"/>
        <v/>
      </c>
      <c r="BB44" s="444" t="str">
        <f t="shared" si="10"/>
        <v/>
      </c>
      <c r="BC44" s="445" t="str">
        <f t="shared" si="11"/>
        <v/>
      </c>
      <c r="BE44" s="446" t="str">
        <f>IF(COUNT(単1!$S44,$S44)=0,"",SUM(単1!$S44,$S44))</f>
        <v/>
      </c>
      <c r="BF44" s="440" t="str">
        <f>IF(COUNT(単1!$AI44,$AI44)=0,"",SUM(単1!$AI44,$AI44))</f>
        <v/>
      </c>
      <c r="BG44" s="447" t="str">
        <f>IF(COUNT(単1!$AY44,$AY44)=0,"",SUM(単1!$AY44,$AY44))</f>
        <v/>
      </c>
      <c r="BH44" s="20"/>
      <c r="BI44" s="443" t="str">
        <f t="shared" si="12"/>
        <v/>
      </c>
      <c r="BJ44" s="444" t="str">
        <f t="shared" si="13"/>
        <v/>
      </c>
      <c r="BK44" s="445" t="str">
        <f t="shared" si="14"/>
        <v/>
      </c>
    </row>
    <row r="45" spans="1:63">
      <c r="A45" s="362">
        <v>40</v>
      </c>
      <c r="B45" s="21">
        <f>IF(情報!$C41="","",情報!$C41)</f>
        <v>139</v>
      </c>
      <c r="C45" s="377" t="str">
        <f t="shared" si="21"/>
        <v/>
      </c>
      <c r="D45" s="436"/>
      <c r="E45" s="437"/>
      <c r="F45" s="437"/>
      <c r="G45" s="437"/>
      <c r="H45" s="437"/>
      <c r="I45" s="437"/>
      <c r="J45" s="438"/>
      <c r="K45" s="439"/>
      <c r="L45" s="440" t="str">
        <f t="shared" si="18"/>
        <v/>
      </c>
      <c r="M45" s="441" t="str">
        <f t="shared" si="18"/>
        <v/>
      </c>
      <c r="N45" s="440" t="str">
        <f t="shared" si="18"/>
        <v/>
      </c>
      <c r="O45" s="440" t="str">
        <f t="shared" si="18"/>
        <v/>
      </c>
      <c r="P45" s="440" t="str">
        <f t="shared" si="18"/>
        <v/>
      </c>
      <c r="Q45" s="440" t="str">
        <f t="shared" si="18"/>
        <v/>
      </c>
      <c r="R45" s="441" t="str">
        <f t="shared" si="18"/>
        <v/>
      </c>
      <c r="S45" s="442" t="str">
        <f t="shared" si="6"/>
        <v/>
      </c>
      <c r="T45" s="436"/>
      <c r="U45" s="437"/>
      <c r="V45" s="437"/>
      <c r="W45" s="437"/>
      <c r="X45" s="437"/>
      <c r="Y45" s="437"/>
      <c r="Z45" s="438"/>
      <c r="AA45" s="439"/>
      <c r="AB45" s="440" t="str">
        <f t="shared" si="19"/>
        <v/>
      </c>
      <c r="AC45" s="441" t="str">
        <f t="shared" si="19"/>
        <v/>
      </c>
      <c r="AD45" s="440" t="str">
        <f t="shared" si="19"/>
        <v/>
      </c>
      <c r="AE45" s="440" t="str">
        <f t="shared" si="19"/>
        <v/>
      </c>
      <c r="AF45" s="440" t="str">
        <f t="shared" si="19"/>
        <v/>
      </c>
      <c r="AG45" s="440" t="str">
        <f t="shared" si="19"/>
        <v/>
      </c>
      <c r="AH45" s="441" t="str">
        <f t="shared" si="19"/>
        <v/>
      </c>
      <c r="AI45" s="442" t="str">
        <f t="shared" si="7"/>
        <v/>
      </c>
      <c r="AJ45" s="436"/>
      <c r="AK45" s="437"/>
      <c r="AL45" s="437"/>
      <c r="AM45" s="437"/>
      <c r="AN45" s="437"/>
      <c r="AO45" s="437"/>
      <c r="AP45" s="437"/>
      <c r="AQ45" s="437"/>
      <c r="AR45" s="437"/>
      <c r="AS45" s="438"/>
      <c r="AT45" s="439"/>
      <c r="AU45" s="440" t="str">
        <f t="shared" si="20"/>
        <v/>
      </c>
      <c r="AV45" s="440" t="str">
        <f t="shared" si="20"/>
        <v/>
      </c>
      <c r="AW45" s="440" t="str">
        <f t="shared" si="20"/>
        <v/>
      </c>
      <c r="AX45" s="441" t="str">
        <f t="shared" si="20"/>
        <v/>
      </c>
      <c r="AY45" s="442" t="str">
        <f t="shared" si="8"/>
        <v/>
      </c>
      <c r="AZ45" s="20"/>
      <c r="BA45" s="443" t="str">
        <f t="shared" si="9"/>
        <v/>
      </c>
      <c r="BB45" s="444" t="str">
        <f t="shared" si="10"/>
        <v/>
      </c>
      <c r="BC45" s="445" t="str">
        <f t="shared" si="11"/>
        <v/>
      </c>
      <c r="BE45" s="446" t="str">
        <f>IF(COUNT(単1!$S45,$S45)=0,"",SUM(単1!$S45,$S45))</f>
        <v/>
      </c>
      <c r="BF45" s="440" t="str">
        <f>IF(COUNT(単1!$AI45,$AI45)=0,"",SUM(単1!$AI45,$AI45))</f>
        <v/>
      </c>
      <c r="BG45" s="447" t="str">
        <f>IF(COUNT(単1!$AY45,$AY45)=0,"",SUM(単1!$AY45,$AY45))</f>
        <v/>
      </c>
      <c r="BH45" s="20"/>
      <c r="BI45" s="443" t="str">
        <f t="shared" si="12"/>
        <v/>
      </c>
      <c r="BJ45" s="444" t="str">
        <f t="shared" si="13"/>
        <v/>
      </c>
      <c r="BK45" s="445" t="str">
        <f t="shared" si="14"/>
        <v/>
      </c>
    </row>
    <row r="46" spans="1:63">
      <c r="A46" s="362">
        <v>41</v>
      </c>
      <c r="B46" s="27">
        <f>IF(情報!$C42="","",情報!$C42)</f>
        <v>140</v>
      </c>
      <c r="C46" s="383" t="str">
        <f t="shared" si="21"/>
        <v/>
      </c>
      <c r="D46" s="448"/>
      <c r="E46" s="449"/>
      <c r="F46" s="449"/>
      <c r="G46" s="449"/>
      <c r="H46" s="449"/>
      <c r="I46" s="449"/>
      <c r="J46" s="450"/>
      <c r="K46" s="451"/>
      <c r="L46" s="452" t="str">
        <f t="shared" si="18"/>
        <v/>
      </c>
      <c r="M46" s="453" t="str">
        <f t="shared" si="18"/>
        <v/>
      </c>
      <c r="N46" s="452" t="str">
        <f t="shared" si="18"/>
        <v/>
      </c>
      <c r="O46" s="452" t="str">
        <f t="shared" si="18"/>
        <v/>
      </c>
      <c r="P46" s="452" t="str">
        <f t="shared" si="18"/>
        <v/>
      </c>
      <c r="Q46" s="452" t="str">
        <f t="shared" si="18"/>
        <v/>
      </c>
      <c r="R46" s="453" t="str">
        <f t="shared" si="18"/>
        <v/>
      </c>
      <c r="S46" s="454" t="str">
        <f t="shared" si="6"/>
        <v/>
      </c>
      <c r="T46" s="448"/>
      <c r="U46" s="449"/>
      <c r="V46" s="449"/>
      <c r="W46" s="449"/>
      <c r="X46" s="449"/>
      <c r="Y46" s="449"/>
      <c r="Z46" s="450"/>
      <c r="AA46" s="451"/>
      <c r="AB46" s="452" t="str">
        <f t="shared" si="19"/>
        <v/>
      </c>
      <c r="AC46" s="453" t="str">
        <f t="shared" si="19"/>
        <v/>
      </c>
      <c r="AD46" s="452" t="str">
        <f t="shared" si="19"/>
        <v/>
      </c>
      <c r="AE46" s="452" t="str">
        <f t="shared" si="19"/>
        <v/>
      </c>
      <c r="AF46" s="452" t="str">
        <f t="shared" si="19"/>
        <v/>
      </c>
      <c r="AG46" s="452" t="str">
        <f t="shared" si="19"/>
        <v/>
      </c>
      <c r="AH46" s="453" t="str">
        <f t="shared" si="19"/>
        <v/>
      </c>
      <c r="AI46" s="454" t="str">
        <f t="shared" si="7"/>
        <v/>
      </c>
      <c r="AJ46" s="448"/>
      <c r="AK46" s="449"/>
      <c r="AL46" s="449"/>
      <c r="AM46" s="449"/>
      <c r="AN46" s="449"/>
      <c r="AO46" s="449"/>
      <c r="AP46" s="449"/>
      <c r="AQ46" s="449"/>
      <c r="AR46" s="449"/>
      <c r="AS46" s="450"/>
      <c r="AT46" s="451"/>
      <c r="AU46" s="452" t="str">
        <f t="shared" si="20"/>
        <v/>
      </c>
      <c r="AV46" s="452" t="str">
        <f t="shared" si="20"/>
        <v/>
      </c>
      <c r="AW46" s="452" t="str">
        <f t="shared" si="20"/>
        <v/>
      </c>
      <c r="AX46" s="453" t="str">
        <f t="shared" si="20"/>
        <v/>
      </c>
      <c r="AY46" s="454" t="str">
        <f t="shared" si="8"/>
        <v/>
      </c>
      <c r="AZ46" s="20"/>
      <c r="BA46" s="455" t="str">
        <f t="shared" si="9"/>
        <v/>
      </c>
      <c r="BB46" s="456" t="str">
        <f t="shared" si="10"/>
        <v/>
      </c>
      <c r="BC46" s="457" t="str">
        <f t="shared" si="11"/>
        <v/>
      </c>
      <c r="BE46" s="458" t="str">
        <f>IF(COUNT(単1!$S46,$S46)=0,"",SUM(単1!$S46,$S46))</f>
        <v/>
      </c>
      <c r="BF46" s="452" t="str">
        <f>IF(COUNT(単1!$AI46,$AI46)=0,"",SUM(単1!$AI46,$AI46))</f>
        <v/>
      </c>
      <c r="BG46" s="459" t="str">
        <f>IF(COUNT(単1!$AY46,$AY46)=0,"",SUM(単1!$AY46,$AY46))</f>
        <v/>
      </c>
      <c r="BH46" s="20"/>
      <c r="BI46" s="455" t="str">
        <f t="shared" si="12"/>
        <v/>
      </c>
      <c r="BJ46" s="456" t="str">
        <f t="shared" si="13"/>
        <v/>
      </c>
      <c r="BK46" s="457" t="str">
        <f t="shared" si="14"/>
        <v/>
      </c>
    </row>
    <row r="47" spans="1:63">
      <c r="A47" s="362">
        <v>42</v>
      </c>
      <c r="B47" s="33">
        <f>IF(情報!$C43="","",情報!$C43)</f>
        <v>141</v>
      </c>
      <c r="C47" s="389" t="str">
        <f t="shared" si="21"/>
        <v/>
      </c>
      <c r="D47" s="460"/>
      <c r="E47" s="461"/>
      <c r="F47" s="461"/>
      <c r="G47" s="461"/>
      <c r="H47" s="461"/>
      <c r="I47" s="461"/>
      <c r="J47" s="462"/>
      <c r="K47" s="463"/>
      <c r="L47" s="464" t="str">
        <f t="shared" si="18"/>
        <v/>
      </c>
      <c r="M47" s="465" t="str">
        <f t="shared" si="18"/>
        <v/>
      </c>
      <c r="N47" s="464" t="str">
        <f t="shared" si="18"/>
        <v/>
      </c>
      <c r="O47" s="464" t="str">
        <f t="shared" si="18"/>
        <v/>
      </c>
      <c r="P47" s="464" t="str">
        <f t="shared" si="18"/>
        <v/>
      </c>
      <c r="Q47" s="464" t="str">
        <f t="shared" si="18"/>
        <v/>
      </c>
      <c r="R47" s="465" t="str">
        <f t="shared" si="18"/>
        <v/>
      </c>
      <c r="S47" s="466" t="str">
        <f t="shared" si="6"/>
        <v/>
      </c>
      <c r="T47" s="460"/>
      <c r="U47" s="461"/>
      <c r="V47" s="461"/>
      <c r="W47" s="461"/>
      <c r="X47" s="461"/>
      <c r="Y47" s="461"/>
      <c r="Z47" s="462"/>
      <c r="AA47" s="463"/>
      <c r="AB47" s="464" t="str">
        <f t="shared" si="19"/>
        <v/>
      </c>
      <c r="AC47" s="465" t="str">
        <f t="shared" si="19"/>
        <v/>
      </c>
      <c r="AD47" s="464" t="str">
        <f t="shared" si="19"/>
        <v/>
      </c>
      <c r="AE47" s="464" t="str">
        <f t="shared" si="19"/>
        <v/>
      </c>
      <c r="AF47" s="464" t="str">
        <f t="shared" si="19"/>
        <v/>
      </c>
      <c r="AG47" s="464" t="str">
        <f t="shared" si="19"/>
        <v/>
      </c>
      <c r="AH47" s="465" t="str">
        <f t="shared" si="19"/>
        <v/>
      </c>
      <c r="AI47" s="466" t="str">
        <f t="shared" si="7"/>
        <v/>
      </c>
      <c r="AJ47" s="460"/>
      <c r="AK47" s="461"/>
      <c r="AL47" s="461"/>
      <c r="AM47" s="461"/>
      <c r="AN47" s="461"/>
      <c r="AO47" s="461"/>
      <c r="AP47" s="461"/>
      <c r="AQ47" s="461"/>
      <c r="AR47" s="461"/>
      <c r="AS47" s="462"/>
      <c r="AT47" s="463"/>
      <c r="AU47" s="464" t="str">
        <f t="shared" si="20"/>
        <v/>
      </c>
      <c r="AV47" s="464" t="str">
        <f t="shared" si="20"/>
        <v/>
      </c>
      <c r="AW47" s="464" t="str">
        <f t="shared" si="20"/>
        <v/>
      </c>
      <c r="AX47" s="465" t="str">
        <f t="shared" si="20"/>
        <v/>
      </c>
      <c r="AY47" s="466" t="str">
        <f t="shared" si="8"/>
        <v/>
      </c>
      <c r="AZ47" s="20"/>
      <c r="BA47" s="467" t="str">
        <f t="shared" si="9"/>
        <v/>
      </c>
      <c r="BB47" s="468" t="str">
        <f t="shared" si="10"/>
        <v/>
      </c>
      <c r="BC47" s="469" t="str">
        <f t="shared" si="11"/>
        <v/>
      </c>
      <c r="BE47" s="470" t="str">
        <f>IF(COUNT(単1!$S47,$S47)=0,"",SUM(単1!$S47,$S47))</f>
        <v/>
      </c>
      <c r="BF47" s="464" t="str">
        <f>IF(COUNT(単1!$AI47,$AI47)=0,"",SUM(単1!$AI47,$AI47))</f>
        <v/>
      </c>
      <c r="BG47" s="471" t="str">
        <f>IF(COUNT(単1!$AY47,$AY47)=0,"",SUM(単1!$AY47,$AY47))</f>
        <v/>
      </c>
      <c r="BH47" s="20"/>
      <c r="BI47" s="467" t="str">
        <f t="shared" si="12"/>
        <v/>
      </c>
      <c r="BJ47" s="468" t="str">
        <f t="shared" si="13"/>
        <v/>
      </c>
      <c r="BK47" s="469" t="str">
        <f t="shared" si="14"/>
        <v/>
      </c>
    </row>
    <row r="48" spans="1:63">
      <c r="A48" s="362">
        <v>43</v>
      </c>
      <c r="B48" s="21">
        <f>IF(情報!$C44="","",情報!$C44)</f>
        <v>142</v>
      </c>
      <c r="C48" s="377" t="str">
        <f t="shared" si="21"/>
        <v/>
      </c>
      <c r="D48" s="436"/>
      <c r="E48" s="437"/>
      <c r="F48" s="437"/>
      <c r="G48" s="437"/>
      <c r="H48" s="437"/>
      <c r="I48" s="437"/>
      <c r="J48" s="438"/>
      <c r="K48" s="439"/>
      <c r="L48" s="440" t="str">
        <f t="shared" si="18"/>
        <v/>
      </c>
      <c r="M48" s="441" t="str">
        <f t="shared" si="18"/>
        <v/>
      </c>
      <c r="N48" s="440" t="str">
        <f t="shared" si="18"/>
        <v/>
      </c>
      <c r="O48" s="440" t="str">
        <f t="shared" si="18"/>
        <v/>
      </c>
      <c r="P48" s="440" t="str">
        <f t="shared" si="18"/>
        <v/>
      </c>
      <c r="Q48" s="440" t="str">
        <f t="shared" si="18"/>
        <v/>
      </c>
      <c r="R48" s="441" t="str">
        <f t="shared" si="18"/>
        <v/>
      </c>
      <c r="S48" s="442" t="str">
        <f t="shared" si="6"/>
        <v/>
      </c>
      <c r="T48" s="436"/>
      <c r="U48" s="437"/>
      <c r="V48" s="437"/>
      <c r="W48" s="437"/>
      <c r="X48" s="437"/>
      <c r="Y48" s="437"/>
      <c r="Z48" s="438"/>
      <c r="AA48" s="439"/>
      <c r="AB48" s="440" t="str">
        <f t="shared" si="19"/>
        <v/>
      </c>
      <c r="AC48" s="441" t="str">
        <f t="shared" si="19"/>
        <v/>
      </c>
      <c r="AD48" s="440" t="str">
        <f t="shared" si="19"/>
        <v/>
      </c>
      <c r="AE48" s="440" t="str">
        <f t="shared" si="19"/>
        <v/>
      </c>
      <c r="AF48" s="440" t="str">
        <f t="shared" si="19"/>
        <v/>
      </c>
      <c r="AG48" s="440" t="str">
        <f t="shared" si="19"/>
        <v/>
      </c>
      <c r="AH48" s="441" t="str">
        <f t="shared" si="19"/>
        <v/>
      </c>
      <c r="AI48" s="442" t="str">
        <f t="shared" si="7"/>
        <v/>
      </c>
      <c r="AJ48" s="436"/>
      <c r="AK48" s="437"/>
      <c r="AL48" s="437"/>
      <c r="AM48" s="437"/>
      <c r="AN48" s="437"/>
      <c r="AO48" s="437"/>
      <c r="AP48" s="437"/>
      <c r="AQ48" s="437"/>
      <c r="AR48" s="437"/>
      <c r="AS48" s="438"/>
      <c r="AT48" s="439"/>
      <c r="AU48" s="440" t="str">
        <f t="shared" si="20"/>
        <v/>
      </c>
      <c r="AV48" s="440" t="str">
        <f t="shared" si="20"/>
        <v/>
      </c>
      <c r="AW48" s="440" t="str">
        <f t="shared" si="20"/>
        <v/>
      </c>
      <c r="AX48" s="441" t="str">
        <f t="shared" si="20"/>
        <v/>
      </c>
      <c r="AY48" s="442" t="str">
        <f t="shared" si="8"/>
        <v/>
      </c>
      <c r="AZ48" s="20"/>
      <c r="BA48" s="443" t="str">
        <f t="shared" si="9"/>
        <v/>
      </c>
      <c r="BB48" s="444" t="str">
        <f t="shared" si="10"/>
        <v/>
      </c>
      <c r="BC48" s="445" t="str">
        <f t="shared" si="11"/>
        <v/>
      </c>
      <c r="BE48" s="446" t="str">
        <f>IF(COUNT(単1!$S48,$S48)=0,"",SUM(単1!$S48,$S48))</f>
        <v/>
      </c>
      <c r="BF48" s="440" t="str">
        <f>IF(COUNT(単1!$AI48,$AI48)=0,"",SUM(単1!$AI48,$AI48))</f>
        <v/>
      </c>
      <c r="BG48" s="447" t="str">
        <f>IF(COUNT(単1!$AY48,$AY48)=0,"",SUM(単1!$AY48,$AY48))</f>
        <v/>
      </c>
      <c r="BH48" s="20"/>
      <c r="BI48" s="443" t="str">
        <f t="shared" si="12"/>
        <v/>
      </c>
      <c r="BJ48" s="444" t="str">
        <f t="shared" si="13"/>
        <v/>
      </c>
      <c r="BK48" s="445" t="str">
        <f t="shared" si="14"/>
        <v/>
      </c>
    </row>
    <row r="49" spans="1:63">
      <c r="A49" s="362">
        <v>44</v>
      </c>
      <c r="B49" s="21">
        <f>IF(情報!$C45="","",情報!$C45)</f>
        <v>143</v>
      </c>
      <c r="C49" s="377" t="str">
        <f t="shared" si="21"/>
        <v/>
      </c>
      <c r="D49" s="436"/>
      <c r="E49" s="437"/>
      <c r="F49" s="437"/>
      <c r="G49" s="437"/>
      <c r="H49" s="437"/>
      <c r="I49" s="437"/>
      <c r="J49" s="438"/>
      <c r="K49" s="439"/>
      <c r="L49" s="440" t="str">
        <f t="shared" si="18"/>
        <v/>
      </c>
      <c r="M49" s="441" t="str">
        <f t="shared" si="18"/>
        <v/>
      </c>
      <c r="N49" s="440" t="str">
        <f t="shared" si="18"/>
        <v/>
      </c>
      <c r="O49" s="440" t="str">
        <f t="shared" si="18"/>
        <v/>
      </c>
      <c r="P49" s="440" t="str">
        <f t="shared" si="18"/>
        <v/>
      </c>
      <c r="Q49" s="440" t="str">
        <f t="shared" si="18"/>
        <v/>
      </c>
      <c r="R49" s="441" t="str">
        <f t="shared" si="18"/>
        <v/>
      </c>
      <c r="S49" s="442" t="str">
        <f t="shared" si="6"/>
        <v/>
      </c>
      <c r="T49" s="436"/>
      <c r="U49" s="437"/>
      <c r="V49" s="437"/>
      <c r="W49" s="437"/>
      <c r="X49" s="437"/>
      <c r="Y49" s="437"/>
      <c r="Z49" s="438"/>
      <c r="AA49" s="439"/>
      <c r="AB49" s="440" t="str">
        <f t="shared" si="19"/>
        <v/>
      </c>
      <c r="AC49" s="441" t="str">
        <f t="shared" si="19"/>
        <v/>
      </c>
      <c r="AD49" s="440" t="str">
        <f t="shared" si="19"/>
        <v/>
      </c>
      <c r="AE49" s="440" t="str">
        <f t="shared" si="19"/>
        <v/>
      </c>
      <c r="AF49" s="440" t="str">
        <f t="shared" si="19"/>
        <v/>
      </c>
      <c r="AG49" s="440" t="str">
        <f t="shared" si="19"/>
        <v/>
      </c>
      <c r="AH49" s="441" t="str">
        <f t="shared" si="19"/>
        <v/>
      </c>
      <c r="AI49" s="442" t="str">
        <f t="shared" si="7"/>
        <v/>
      </c>
      <c r="AJ49" s="436"/>
      <c r="AK49" s="437"/>
      <c r="AL49" s="437"/>
      <c r="AM49" s="437"/>
      <c r="AN49" s="437"/>
      <c r="AO49" s="437"/>
      <c r="AP49" s="437"/>
      <c r="AQ49" s="437"/>
      <c r="AR49" s="437"/>
      <c r="AS49" s="438"/>
      <c r="AT49" s="439"/>
      <c r="AU49" s="440" t="str">
        <f t="shared" si="20"/>
        <v/>
      </c>
      <c r="AV49" s="440" t="str">
        <f t="shared" si="20"/>
        <v/>
      </c>
      <c r="AW49" s="440" t="str">
        <f t="shared" si="20"/>
        <v/>
      </c>
      <c r="AX49" s="441" t="str">
        <f t="shared" si="20"/>
        <v/>
      </c>
      <c r="AY49" s="442" t="str">
        <f t="shared" si="8"/>
        <v/>
      </c>
      <c r="AZ49" s="20"/>
      <c r="BA49" s="443" t="str">
        <f t="shared" si="9"/>
        <v/>
      </c>
      <c r="BB49" s="444" t="str">
        <f t="shared" si="10"/>
        <v/>
      </c>
      <c r="BC49" s="445" t="str">
        <f t="shared" si="11"/>
        <v/>
      </c>
      <c r="BE49" s="446" t="str">
        <f>IF(COUNT(単1!$S49,$S49)=0,"",SUM(単1!$S49,$S49))</f>
        <v/>
      </c>
      <c r="BF49" s="440" t="str">
        <f>IF(COUNT(単1!$AI49,$AI49)=0,"",SUM(単1!$AI49,$AI49))</f>
        <v/>
      </c>
      <c r="BG49" s="447" t="str">
        <f>IF(COUNT(単1!$AY49,$AY49)=0,"",SUM(単1!$AY49,$AY49))</f>
        <v/>
      </c>
      <c r="BH49" s="20"/>
      <c r="BI49" s="443" t="str">
        <f t="shared" si="12"/>
        <v/>
      </c>
      <c r="BJ49" s="444" t="str">
        <f t="shared" si="13"/>
        <v/>
      </c>
      <c r="BK49" s="445" t="str">
        <f t="shared" si="14"/>
        <v/>
      </c>
    </row>
    <row r="50" spans="1:63">
      <c r="A50" s="362">
        <v>45</v>
      </c>
      <c r="B50" s="21">
        <f>IF(情報!$C46="","",情報!$C46)</f>
        <v>144</v>
      </c>
      <c r="C50" s="377" t="str">
        <f t="shared" si="21"/>
        <v/>
      </c>
      <c r="D50" s="436"/>
      <c r="E50" s="437"/>
      <c r="F50" s="437"/>
      <c r="G50" s="437"/>
      <c r="H50" s="437"/>
      <c r="I50" s="437"/>
      <c r="J50" s="438"/>
      <c r="K50" s="439"/>
      <c r="L50" s="440" t="str">
        <f t="shared" si="18"/>
        <v/>
      </c>
      <c r="M50" s="441" t="str">
        <f t="shared" si="18"/>
        <v/>
      </c>
      <c r="N50" s="440" t="str">
        <f t="shared" si="18"/>
        <v/>
      </c>
      <c r="O50" s="440" t="str">
        <f t="shared" si="18"/>
        <v/>
      </c>
      <c r="P50" s="440" t="str">
        <f t="shared" si="18"/>
        <v/>
      </c>
      <c r="Q50" s="440" t="str">
        <f t="shared" si="18"/>
        <v/>
      </c>
      <c r="R50" s="441" t="str">
        <f t="shared" si="18"/>
        <v/>
      </c>
      <c r="S50" s="442" t="str">
        <f t="shared" si="6"/>
        <v/>
      </c>
      <c r="T50" s="436"/>
      <c r="U50" s="437"/>
      <c r="V50" s="437"/>
      <c r="W50" s="437"/>
      <c r="X50" s="437"/>
      <c r="Y50" s="437"/>
      <c r="Z50" s="438"/>
      <c r="AA50" s="439"/>
      <c r="AB50" s="440" t="str">
        <f t="shared" si="19"/>
        <v/>
      </c>
      <c r="AC50" s="441" t="str">
        <f t="shared" si="19"/>
        <v/>
      </c>
      <c r="AD50" s="440" t="str">
        <f t="shared" si="19"/>
        <v/>
      </c>
      <c r="AE50" s="440" t="str">
        <f t="shared" si="19"/>
        <v/>
      </c>
      <c r="AF50" s="440" t="str">
        <f t="shared" si="19"/>
        <v/>
      </c>
      <c r="AG50" s="440" t="str">
        <f t="shared" si="19"/>
        <v/>
      </c>
      <c r="AH50" s="441" t="str">
        <f t="shared" si="19"/>
        <v/>
      </c>
      <c r="AI50" s="442" t="str">
        <f t="shared" si="7"/>
        <v/>
      </c>
      <c r="AJ50" s="436"/>
      <c r="AK50" s="437"/>
      <c r="AL50" s="437"/>
      <c r="AM50" s="437"/>
      <c r="AN50" s="437"/>
      <c r="AO50" s="437"/>
      <c r="AP50" s="437"/>
      <c r="AQ50" s="437"/>
      <c r="AR50" s="437"/>
      <c r="AS50" s="438"/>
      <c r="AT50" s="439"/>
      <c r="AU50" s="440" t="str">
        <f t="shared" si="20"/>
        <v/>
      </c>
      <c r="AV50" s="440" t="str">
        <f t="shared" si="20"/>
        <v/>
      </c>
      <c r="AW50" s="440" t="str">
        <f t="shared" si="20"/>
        <v/>
      </c>
      <c r="AX50" s="441" t="str">
        <f t="shared" si="20"/>
        <v/>
      </c>
      <c r="AY50" s="442" t="str">
        <f t="shared" si="8"/>
        <v/>
      </c>
      <c r="AZ50" s="20"/>
      <c r="BA50" s="443" t="str">
        <f t="shared" si="9"/>
        <v/>
      </c>
      <c r="BB50" s="444" t="str">
        <f t="shared" si="10"/>
        <v/>
      </c>
      <c r="BC50" s="445" t="str">
        <f t="shared" si="11"/>
        <v/>
      </c>
      <c r="BE50" s="446" t="str">
        <f>IF(COUNT(単1!$S50,$S50)=0,"",SUM(単1!$S50,$S50))</f>
        <v/>
      </c>
      <c r="BF50" s="440" t="str">
        <f>IF(COUNT(単1!$AI50,$AI50)=0,"",SUM(単1!$AI50,$AI50))</f>
        <v/>
      </c>
      <c r="BG50" s="447" t="str">
        <f>IF(COUNT(単1!$AY50,$AY50)=0,"",SUM(単1!$AY50,$AY50))</f>
        <v/>
      </c>
      <c r="BH50" s="20"/>
      <c r="BI50" s="443" t="str">
        <f t="shared" si="12"/>
        <v/>
      </c>
      <c r="BJ50" s="444" t="str">
        <f t="shared" si="13"/>
        <v/>
      </c>
      <c r="BK50" s="445" t="str">
        <f t="shared" si="14"/>
        <v/>
      </c>
    </row>
    <row r="51" spans="1:63" ht="15" thickBot="1">
      <c r="A51" s="362">
        <v>46</v>
      </c>
      <c r="B51" s="39">
        <f>IF(情報!$C47="","",情報!$C47)</f>
        <v>145</v>
      </c>
      <c r="C51" s="393" t="str">
        <f t="shared" si="21"/>
        <v/>
      </c>
      <c r="D51" s="472"/>
      <c r="E51" s="473"/>
      <c r="F51" s="473"/>
      <c r="G51" s="473"/>
      <c r="H51" s="473"/>
      <c r="I51" s="473"/>
      <c r="J51" s="474"/>
      <c r="K51" s="475"/>
      <c r="L51" s="476" t="str">
        <f t="shared" si="18"/>
        <v/>
      </c>
      <c r="M51" s="477" t="str">
        <f t="shared" si="18"/>
        <v/>
      </c>
      <c r="N51" s="476" t="str">
        <f t="shared" si="18"/>
        <v/>
      </c>
      <c r="O51" s="476" t="str">
        <f t="shared" si="18"/>
        <v/>
      </c>
      <c r="P51" s="476" t="str">
        <f t="shared" si="18"/>
        <v/>
      </c>
      <c r="Q51" s="476" t="str">
        <f t="shared" si="18"/>
        <v/>
      </c>
      <c r="R51" s="477" t="str">
        <f t="shared" si="18"/>
        <v/>
      </c>
      <c r="S51" s="478" t="str">
        <f t="shared" si="6"/>
        <v/>
      </c>
      <c r="T51" s="472"/>
      <c r="U51" s="473"/>
      <c r="V51" s="473"/>
      <c r="W51" s="473"/>
      <c r="X51" s="473"/>
      <c r="Y51" s="473"/>
      <c r="Z51" s="474"/>
      <c r="AA51" s="475"/>
      <c r="AB51" s="476" t="str">
        <f t="shared" si="19"/>
        <v/>
      </c>
      <c r="AC51" s="477" t="str">
        <f t="shared" si="19"/>
        <v/>
      </c>
      <c r="AD51" s="476" t="str">
        <f t="shared" si="19"/>
        <v/>
      </c>
      <c r="AE51" s="476" t="str">
        <f t="shared" si="19"/>
        <v/>
      </c>
      <c r="AF51" s="476" t="str">
        <f t="shared" si="19"/>
        <v/>
      </c>
      <c r="AG51" s="476" t="str">
        <f t="shared" si="19"/>
        <v/>
      </c>
      <c r="AH51" s="477" t="str">
        <f t="shared" si="19"/>
        <v/>
      </c>
      <c r="AI51" s="478" t="str">
        <f t="shared" si="7"/>
        <v/>
      </c>
      <c r="AJ51" s="472"/>
      <c r="AK51" s="473"/>
      <c r="AL51" s="473"/>
      <c r="AM51" s="473"/>
      <c r="AN51" s="473"/>
      <c r="AO51" s="473"/>
      <c r="AP51" s="473"/>
      <c r="AQ51" s="473"/>
      <c r="AR51" s="473"/>
      <c r="AS51" s="474"/>
      <c r="AT51" s="475"/>
      <c r="AU51" s="476" t="str">
        <f t="shared" si="20"/>
        <v/>
      </c>
      <c r="AV51" s="476" t="str">
        <f t="shared" si="20"/>
        <v/>
      </c>
      <c r="AW51" s="476" t="str">
        <f t="shared" si="20"/>
        <v/>
      </c>
      <c r="AX51" s="477" t="str">
        <f t="shared" si="20"/>
        <v/>
      </c>
      <c r="AY51" s="478" t="str">
        <f t="shared" si="8"/>
        <v/>
      </c>
      <c r="AZ51" s="20"/>
      <c r="BA51" s="479" t="str">
        <f t="shared" si="9"/>
        <v/>
      </c>
      <c r="BB51" s="480" t="str">
        <f t="shared" si="10"/>
        <v/>
      </c>
      <c r="BC51" s="481" t="str">
        <f t="shared" si="11"/>
        <v/>
      </c>
      <c r="BE51" s="482" t="str">
        <f>IF(COUNT(単1!$S51,$S51)=0,"",SUM(単1!$S51,$S51))</f>
        <v/>
      </c>
      <c r="BF51" s="476" t="str">
        <f>IF(COUNT(単1!$AI51,$AI51)=0,"",SUM(単1!$AI51,$AI51))</f>
        <v/>
      </c>
      <c r="BG51" s="483" t="str">
        <f>IF(COUNT(単1!$AY51,$AY51)=0,"",SUM(単1!$AY51,$AY51))</f>
        <v/>
      </c>
      <c r="BH51" s="20"/>
      <c r="BI51" s="479" t="str">
        <f t="shared" si="12"/>
        <v/>
      </c>
      <c r="BJ51" s="480" t="str">
        <f t="shared" si="13"/>
        <v/>
      </c>
      <c r="BK51" s="481" t="str">
        <f t="shared" si="14"/>
        <v/>
      </c>
    </row>
    <row r="52" spans="1:63">
      <c r="A52" s="362">
        <v>47</v>
      </c>
      <c r="B52" s="14">
        <f>IF(情報!$C48="","",情報!$C48)</f>
        <v>201</v>
      </c>
      <c r="C52" s="371" t="str">
        <f t="shared" si="21"/>
        <v/>
      </c>
      <c r="D52" s="424"/>
      <c r="E52" s="425"/>
      <c r="F52" s="425"/>
      <c r="G52" s="425"/>
      <c r="H52" s="425"/>
      <c r="I52" s="425"/>
      <c r="J52" s="426"/>
      <c r="K52" s="427"/>
      <c r="L52" s="428" t="str">
        <f t="shared" si="18"/>
        <v/>
      </c>
      <c r="M52" s="429" t="str">
        <f t="shared" si="18"/>
        <v/>
      </c>
      <c r="N52" s="428" t="str">
        <f t="shared" si="18"/>
        <v/>
      </c>
      <c r="O52" s="428" t="str">
        <f t="shared" si="18"/>
        <v/>
      </c>
      <c r="P52" s="428" t="str">
        <f t="shared" si="18"/>
        <v/>
      </c>
      <c r="Q52" s="428" t="str">
        <f t="shared" si="18"/>
        <v/>
      </c>
      <c r="R52" s="429" t="str">
        <f t="shared" si="18"/>
        <v/>
      </c>
      <c r="S52" s="430" t="str">
        <f t="shared" si="6"/>
        <v/>
      </c>
      <c r="T52" s="424"/>
      <c r="U52" s="425"/>
      <c r="V52" s="425"/>
      <c r="W52" s="425"/>
      <c r="X52" s="425"/>
      <c r="Y52" s="425"/>
      <c r="Z52" s="426"/>
      <c r="AA52" s="427"/>
      <c r="AB52" s="428" t="str">
        <f t="shared" si="19"/>
        <v/>
      </c>
      <c r="AC52" s="429" t="str">
        <f t="shared" si="19"/>
        <v/>
      </c>
      <c r="AD52" s="428" t="str">
        <f t="shared" si="19"/>
        <v/>
      </c>
      <c r="AE52" s="428" t="str">
        <f t="shared" si="19"/>
        <v/>
      </c>
      <c r="AF52" s="428" t="str">
        <f t="shared" si="19"/>
        <v/>
      </c>
      <c r="AG52" s="428" t="str">
        <f t="shared" si="19"/>
        <v/>
      </c>
      <c r="AH52" s="429" t="str">
        <f t="shared" si="19"/>
        <v/>
      </c>
      <c r="AI52" s="430" t="str">
        <f t="shared" si="7"/>
        <v/>
      </c>
      <c r="AJ52" s="424"/>
      <c r="AK52" s="425"/>
      <c r="AL52" s="425"/>
      <c r="AM52" s="425"/>
      <c r="AN52" s="425"/>
      <c r="AO52" s="425"/>
      <c r="AP52" s="425"/>
      <c r="AQ52" s="425"/>
      <c r="AR52" s="425"/>
      <c r="AS52" s="426"/>
      <c r="AT52" s="427"/>
      <c r="AU52" s="428" t="str">
        <f t="shared" si="20"/>
        <v/>
      </c>
      <c r="AV52" s="428" t="str">
        <f t="shared" si="20"/>
        <v/>
      </c>
      <c r="AW52" s="428" t="str">
        <f t="shared" si="20"/>
        <v/>
      </c>
      <c r="AX52" s="429" t="str">
        <f t="shared" si="20"/>
        <v/>
      </c>
      <c r="AY52" s="430" t="str">
        <f t="shared" si="8"/>
        <v/>
      </c>
      <c r="AZ52" s="20"/>
      <c r="BA52" s="431" t="str">
        <f t="shared" si="9"/>
        <v/>
      </c>
      <c r="BB52" s="432" t="str">
        <f t="shared" si="10"/>
        <v/>
      </c>
      <c r="BC52" s="433" t="str">
        <f t="shared" si="11"/>
        <v/>
      </c>
      <c r="BE52" s="434" t="str">
        <f>IF(COUNT(単1!$S52,$S52)=0,"",SUM(単1!$S52,$S52))</f>
        <v/>
      </c>
      <c r="BF52" s="428" t="str">
        <f>IF(COUNT(単1!$AI52,$AI52)=0,"",SUM(単1!$AI52,$AI52))</f>
        <v/>
      </c>
      <c r="BG52" s="435" t="str">
        <f>IF(COUNT(単1!$AY52,$AY52)=0,"",SUM(単1!$AY52,$AY52))</f>
        <v/>
      </c>
      <c r="BH52" s="20"/>
      <c r="BI52" s="431" t="str">
        <f t="shared" si="12"/>
        <v/>
      </c>
      <c r="BJ52" s="432" t="str">
        <f t="shared" si="13"/>
        <v/>
      </c>
      <c r="BK52" s="433" t="str">
        <f t="shared" si="14"/>
        <v/>
      </c>
    </row>
    <row r="53" spans="1:63">
      <c r="A53" s="362">
        <v>48</v>
      </c>
      <c r="B53" s="21">
        <f>IF(情報!$C49="","",情報!$C49)</f>
        <v>202</v>
      </c>
      <c r="C53" s="377" t="str">
        <f t="shared" si="21"/>
        <v/>
      </c>
      <c r="D53" s="436"/>
      <c r="E53" s="437"/>
      <c r="F53" s="437"/>
      <c r="G53" s="437"/>
      <c r="H53" s="437"/>
      <c r="I53" s="437"/>
      <c r="J53" s="438"/>
      <c r="K53" s="439"/>
      <c r="L53" s="440" t="str">
        <f t="shared" si="18"/>
        <v/>
      </c>
      <c r="M53" s="441" t="str">
        <f t="shared" si="18"/>
        <v/>
      </c>
      <c r="N53" s="440" t="str">
        <f t="shared" si="18"/>
        <v/>
      </c>
      <c r="O53" s="440" t="str">
        <f t="shared" si="18"/>
        <v/>
      </c>
      <c r="P53" s="440" t="str">
        <f t="shared" si="18"/>
        <v/>
      </c>
      <c r="Q53" s="440" t="str">
        <f t="shared" si="18"/>
        <v/>
      </c>
      <c r="R53" s="441" t="str">
        <f t="shared" si="18"/>
        <v/>
      </c>
      <c r="S53" s="442" t="str">
        <f t="shared" si="6"/>
        <v/>
      </c>
      <c r="T53" s="436"/>
      <c r="U53" s="437"/>
      <c r="V53" s="437"/>
      <c r="W53" s="437"/>
      <c r="X53" s="437"/>
      <c r="Y53" s="437"/>
      <c r="Z53" s="438"/>
      <c r="AA53" s="439"/>
      <c r="AB53" s="440" t="str">
        <f t="shared" si="19"/>
        <v/>
      </c>
      <c r="AC53" s="441" t="str">
        <f t="shared" si="19"/>
        <v/>
      </c>
      <c r="AD53" s="440" t="str">
        <f t="shared" si="19"/>
        <v/>
      </c>
      <c r="AE53" s="440" t="str">
        <f t="shared" si="19"/>
        <v/>
      </c>
      <c r="AF53" s="440" t="str">
        <f t="shared" si="19"/>
        <v/>
      </c>
      <c r="AG53" s="440" t="str">
        <f t="shared" si="19"/>
        <v/>
      </c>
      <c r="AH53" s="441" t="str">
        <f t="shared" si="19"/>
        <v/>
      </c>
      <c r="AI53" s="442" t="str">
        <f t="shared" si="7"/>
        <v/>
      </c>
      <c r="AJ53" s="436"/>
      <c r="AK53" s="437"/>
      <c r="AL53" s="437"/>
      <c r="AM53" s="437"/>
      <c r="AN53" s="437"/>
      <c r="AO53" s="437"/>
      <c r="AP53" s="437"/>
      <c r="AQ53" s="437"/>
      <c r="AR53" s="437"/>
      <c r="AS53" s="438"/>
      <c r="AT53" s="439"/>
      <c r="AU53" s="440" t="str">
        <f t="shared" si="20"/>
        <v/>
      </c>
      <c r="AV53" s="440" t="str">
        <f t="shared" si="20"/>
        <v/>
      </c>
      <c r="AW53" s="440" t="str">
        <f t="shared" si="20"/>
        <v/>
      </c>
      <c r="AX53" s="441" t="str">
        <f t="shared" si="20"/>
        <v/>
      </c>
      <c r="AY53" s="442" t="str">
        <f t="shared" si="8"/>
        <v/>
      </c>
      <c r="AZ53" s="20"/>
      <c r="BA53" s="443" t="str">
        <f t="shared" si="9"/>
        <v/>
      </c>
      <c r="BB53" s="444" t="str">
        <f t="shared" si="10"/>
        <v/>
      </c>
      <c r="BC53" s="445" t="str">
        <f t="shared" si="11"/>
        <v/>
      </c>
      <c r="BE53" s="446" t="str">
        <f>IF(COUNT(単1!$S53,$S53)=0,"",SUM(単1!$S53,$S53))</f>
        <v/>
      </c>
      <c r="BF53" s="440" t="str">
        <f>IF(COUNT(単1!$AI53,$AI53)=0,"",SUM(単1!$AI53,$AI53))</f>
        <v/>
      </c>
      <c r="BG53" s="447" t="str">
        <f>IF(COUNT(単1!$AY53,$AY53)=0,"",SUM(単1!$AY53,$AY53))</f>
        <v/>
      </c>
      <c r="BH53" s="20"/>
      <c r="BI53" s="443" t="str">
        <f t="shared" si="12"/>
        <v/>
      </c>
      <c r="BJ53" s="444" t="str">
        <f t="shared" si="13"/>
        <v/>
      </c>
      <c r="BK53" s="445" t="str">
        <f t="shared" si="14"/>
        <v/>
      </c>
    </row>
    <row r="54" spans="1:63">
      <c r="A54" s="362">
        <v>49</v>
      </c>
      <c r="B54" s="21">
        <f>IF(情報!$C50="","",情報!$C50)</f>
        <v>203</v>
      </c>
      <c r="C54" s="377" t="str">
        <f t="shared" si="21"/>
        <v/>
      </c>
      <c r="D54" s="436"/>
      <c r="E54" s="437"/>
      <c r="F54" s="437"/>
      <c r="G54" s="437"/>
      <c r="H54" s="437"/>
      <c r="I54" s="437"/>
      <c r="J54" s="438"/>
      <c r="K54" s="439"/>
      <c r="L54" s="440" t="str">
        <f t="shared" ref="L54:R69" si="22">IF(ISERROR(INDEX(テ全,$A54,L$2)),"",INDEX(テ全,$A54,L$2))</f>
        <v/>
      </c>
      <c r="M54" s="441" t="str">
        <f t="shared" si="22"/>
        <v/>
      </c>
      <c r="N54" s="440" t="str">
        <f t="shared" si="22"/>
        <v/>
      </c>
      <c r="O54" s="440" t="str">
        <f t="shared" si="22"/>
        <v/>
      </c>
      <c r="P54" s="440" t="str">
        <f t="shared" si="22"/>
        <v/>
      </c>
      <c r="Q54" s="440" t="str">
        <f t="shared" si="22"/>
        <v/>
      </c>
      <c r="R54" s="441" t="str">
        <f t="shared" si="22"/>
        <v/>
      </c>
      <c r="S54" s="442" t="str">
        <f t="shared" si="6"/>
        <v/>
      </c>
      <c r="T54" s="436"/>
      <c r="U54" s="437"/>
      <c r="V54" s="437"/>
      <c r="W54" s="437"/>
      <c r="X54" s="437"/>
      <c r="Y54" s="437"/>
      <c r="Z54" s="438"/>
      <c r="AA54" s="439"/>
      <c r="AB54" s="440" t="str">
        <f t="shared" ref="AB54:AH69" si="23">IF(ISERROR(INDEX(テ全,$A54,AB$2)),"",INDEX(テ全,$A54,AB$2))</f>
        <v/>
      </c>
      <c r="AC54" s="441" t="str">
        <f t="shared" si="23"/>
        <v/>
      </c>
      <c r="AD54" s="440" t="str">
        <f t="shared" si="23"/>
        <v/>
      </c>
      <c r="AE54" s="440" t="str">
        <f t="shared" si="23"/>
        <v/>
      </c>
      <c r="AF54" s="440" t="str">
        <f t="shared" si="23"/>
        <v/>
      </c>
      <c r="AG54" s="440" t="str">
        <f t="shared" si="23"/>
        <v/>
      </c>
      <c r="AH54" s="441" t="str">
        <f t="shared" si="23"/>
        <v/>
      </c>
      <c r="AI54" s="442" t="str">
        <f t="shared" si="7"/>
        <v/>
      </c>
      <c r="AJ54" s="436"/>
      <c r="AK54" s="437"/>
      <c r="AL54" s="437"/>
      <c r="AM54" s="437"/>
      <c r="AN54" s="437"/>
      <c r="AO54" s="437"/>
      <c r="AP54" s="437"/>
      <c r="AQ54" s="437"/>
      <c r="AR54" s="437"/>
      <c r="AS54" s="438"/>
      <c r="AT54" s="439"/>
      <c r="AU54" s="440" t="str">
        <f t="shared" ref="AU54:AX69" si="24">IF(ISERROR(INDEX(テ全,$A54,AU$2)),"",INDEX(テ全,$A54,AU$2))</f>
        <v/>
      </c>
      <c r="AV54" s="440" t="str">
        <f t="shared" si="24"/>
        <v/>
      </c>
      <c r="AW54" s="440" t="str">
        <f t="shared" si="24"/>
        <v/>
      </c>
      <c r="AX54" s="441" t="str">
        <f t="shared" si="24"/>
        <v/>
      </c>
      <c r="AY54" s="442" t="str">
        <f t="shared" si="8"/>
        <v/>
      </c>
      <c r="AZ54" s="20"/>
      <c r="BA54" s="443" t="str">
        <f t="shared" si="9"/>
        <v/>
      </c>
      <c r="BB54" s="444" t="str">
        <f t="shared" si="10"/>
        <v/>
      </c>
      <c r="BC54" s="445" t="str">
        <f t="shared" si="11"/>
        <v/>
      </c>
      <c r="BE54" s="446" t="str">
        <f>IF(COUNT(単1!$S54,$S54)=0,"",SUM(単1!$S54,$S54))</f>
        <v/>
      </c>
      <c r="BF54" s="440" t="str">
        <f>IF(COUNT(単1!$AI54,$AI54)=0,"",SUM(単1!$AI54,$AI54))</f>
        <v/>
      </c>
      <c r="BG54" s="447" t="str">
        <f>IF(COUNT(単1!$AY54,$AY54)=0,"",SUM(単1!$AY54,$AY54))</f>
        <v/>
      </c>
      <c r="BH54" s="20"/>
      <c r="BI54" s="443" t="str">
        <f t="shared" si="12"/>
        <v/>
      </c>
      <c r="BJ54" s="444" t="str">
        <f t="shared" si="13"/>
        <v/>
      </c>
      <c r="BK54" s="445" t="str">
        <f t="shared" si="14"/>
        <v/>
      </c>
    </row>
    <row r="55" spans="1:63">
      <c r="A55" s="362">
        <v>50</v>
      </c>
      <c r="B55" s="21">
        <f>IF(情報!$C51="","",情報!$C51)</f>
        <v>204</v>
      </c>
      <c r="C55" s="377" t="str">
        <f t="shared" si="21"/>
        <v/>
      </c>
      <c r="D55" s="436"/>
      <c r="E55" s="437"/>
      <c r="F55" s="437"/>
      <c r="G55" s="437"/>
      <c r="H55" s="437"/>
      <c r="I55" s="437"/>
      <c r="J55" s="438"/>
      <c r="K55" s="439"/>
      <c r="L55" s="440" t="str">
        <f t="shared" si="22"/>
        <v/>
      </c>
      <c r="M55" s="441" t="str">
        <f t="shared" si="22"/>
        <v/>
      </c>
      <c r="N55" s="440" t="str">
        <f t="shared" si="22"/>
        <v/>
      </c>
      <c r="O55" s="440" t="str">
        <f t="shared" si="22"/>
        <v/>
      </c>
      <c r="P55" s="440" t="str">
        <f t="shared" si="22"/>
        <v/>
      </c>
      <c r="Q55" s="440" t="str">
        <f t="shared" si="22"/>
        <v/>
      </c>
      <c r="R55" s="441" t="str">
        <f t="shared" si="22"/>
        <v/>
      </c>
      <c r="S55" s="442" t="str">
        <f t="shared" si="6"/>
        <v/>
      </c>
      <c r="T55" s="436"/>
      <c r="U55" s="437"/>
      <c r="V55" s="437"/>
      <c r="W55" s="437"/>
      <c r="X55" s="437"/>
      <c r="Y55" s="437"/>
      <c r="Z55" s="438"/>
      <c r="AA55" s="439"/>
      <c r="AB55" s="440" t="str">
        <f t="shared" si="23"/>
        <v/>
      </c>
      <c r="AC55" s="441" t="str">
        <f t="shared" si="23"/>
        <v/>
      </c>
      <c r="AD55" s="440" t="str">
        <f t="shared" si="23"/>
        <v/>
      </c>
      <c r="AE55" s="440" t="str">
        <f t="shared" si="23"/>
        <v/>
      </c>
      <c r="AF55" s="440" t="str">
        <f t="shared" si="23"/>
        <v/>
      </c>
      <c r="AG55" s="440" t="str">
        <f t="shared" si="23"/>
        <v/>
      </c>
      <c r="AH55" s="441" t="str">
        <f t="shared" si="23"/>
        <v/>
      </c>
      <c r="AI55" s="442" t="str">
        <f t="shared" si="7"/>
        <v/>
      </c>
      <c r="AJ55" s="436"/>
      <c r="AK55" s="437"/>
      <c r="AL55" s="437"/>
      <c r="AM55" s="437"/>
      <c r="AN55" s="437"/>
      <c r="AO55" s="437"/>
      <c r="AP55" s="437"/>
      <c r="AQ55" s="437"/>
      <c r="AR55" s="437"/>
      <c r="AS55" s="438"/>
      <c r="AT55" s="439"/>
      <c r="AU55" s="440" t="str">
        <f t="shared" si="24"/>
        <v/>
      </c>
      <c r="AV55" s="440" t="str">
        <f t="shared" si="24"/>
        <v/>
      </c>
      <c r="AW55" s="440" t="str">
        <f t="shared" si="24"/>
        <v/>
      </c>
      <c r="AX55" s="441" t="str">
        <f t="shared" si="24"/>
        <v/>
      </c>
      <c r="AY55" s="442" t="str">
        <f t="shared" si="8"/>
        <v/>
      </c>
      <c r="AZ55" s="20"/>
      <c r="BA55" s="443" t="str">
        <f t="shared" si="9"/>
        <v/>
      </c>
      <c r="BB55" s="444" t="str">
        <f t="shared" si="10"/>
        <v/>
      </c>
      <c r="BC55" s="445" t="str">
        <f t="shared" si="11"/>
        <v/>
      </c>
      <c r="BE55" s="446" t="str">
        <f>IF(COUNT(単1!$S55,$S55)=0,"",SUM(単1!$S55,$S55))</f>
        <v/>
      </c>
      <c r="BF55" s="440" t="str">
        <f>IF(COUNT(単1!$AI55,$AI55)=0,"",SUM(単1!$AI55,$AI55))</f>
        <v/>
      </c>
      <c r="BG55" s="447" t="str">
        <f>IF(COUNT(単1!$AY55,$AY55)=0,"",SUM(単1!$AY55,$AY55))</f>
        <v/>
      </c>
      <c r="BH55" s="20"/>
      <c r="BI55" s="443" t="str">
        <f t="shared" si="12"/>
        <v/>
      </c>
      <c r="BJ55" s="444" t="str">
        <f t="shared" si="13"/>
        <v/>
      </c>
      <c r="BK55" s="445" t="str">
        <f t="shared" si="14"/>
        <v/>
      </c>
    </row>
    <row r="56" spans="1:63">
      <c r="A56" s="362">
        <v>51</v>
      </c>
      <c r="B56" s="27">
        <f>IF(情報!$C52="","",情報!$C52)</f>
        <v>205</v>
      </c>
      <c r="C56" s="383" t="str">
        <f t="shared" si="21"/>
        <v/>
      </c>
      <c r="D56" s="448"/>
      <c r="E56" s="449"/>
      <c r="F56" s="449"/>
      <c r="G56" s="449"/>
      <c r="H56" s="449"/>
      <c r="I56" s="449"/>
      <c r="J56" s="450"/>
      <c r="K56" s="451"/>
      <c r="L56" s="452" t="str">
        <f t="shared" si="22"/>
        <v/>
      </c>
      <c r="M56" s="453" t="str">
        <f t="shared" si="22"/>
        <v/>
      </c>
      <c r="N56" s="452" t="str">
        <f t="shared" si="22"/>
        <v/>
      </c>
      <c r="O56" s="452" t="str">
        <f t="shared" si="22"/>
        <v/>
      </c>
      <c r="P56" s="452" t="str">
        <f t="shared" si="22"/>
        <v/>
      </c>
      <c r="Q56" s="452" t="str">
        <f t="shared" si="22"/>
        <v/>
      </c>
      <c r="R56" s="453" t="str">
        <f t="shared" si="22"/>
        <v/>
      </c>
      <c r="S56" s="454" t="str">
        <f t="shared" si="6"/>
        <v/>
      </c>
      <c r="T56" s="448"/>
      <c r="U56" s="449"/>
      <c r="V56" s="449"/>
      <c r="W56" s="449"/>
      <c r="X56" s="449"/>
      <c r="Y56" s="449"/>
      <c r="Z56" s="450"/>
      <c r="AA56" s="451"/>
      <c r="AB56" s="452" t="str">
        <f t="shared" si="23"/>
        <v/>
      </c>
      <c r="AC56" s="453" t="str">
        <f t="shared" si="23"/>
        <v/>
      </c>
      <c r="AD56" s="452" t="str">
        <f t="shared" si="23"/>
        <v/>
      </c>
      <c r="AE56" s="452" t="str">
        <f t="shared" si="23"/>
        <v/>
      </c>
      <c r="AF56" s="452" t="str">
        <f t="shared" si="23"/>
        <v/>
      </c>
      <c r="AG56" s="452" t="str">
        <f t="shared" si="23"/>
        <v/>
      </c>
      <c r="AH56" s="453" t="str">
        <f t="shared" si="23"/>
        <v/>
      </c>
      <c r="AI56" s="454" t="str">
        <f t="shared" si="7"/>
        <v/>
      </c>
      <c r="AJ56" s="448"/>
      <c r="AK56" s="449"/>
      <c r="AL56" s="449"/>
      <c r="AM56" s="449"/>
      <c r="AN56" s="449"/>
      <c r="AO56" s="449"/>
      <c r="AP56" s="449"/>
      <c r="AQ56" s="449"/>
      <c r="AR56" s="449"/>
      <c r="AS56" s="450"/>
      <c r="AT56" s="451"/>
      <c r="AU56" s="452" t="str">
        <f t="shared" si="24"/>
        <v/>
      </c>
      <c r="AV56" s="452" t="str">
        <f t="shared" si="24"/>
        <v/>
      </c>
      <c r="AW56" s="452" t="str">
        <f t="shared" si="24"/>
        <v/>
      </c>
      <c r="AX56" s="453" t="str">
        <f t="shared" si="24"/>
        <v/>
      </c>
      <c r="AY56" s="454" t="str">
        <f t="shared" si="8"/>
        <v/>
      </c>
      <c r="AZ56" s="20"/>
      <c r="BA56" s="455" t="str">
        <f t="shared" si="9"/>
        <v/>
      </c>
      <c r="BB56" s="456" t="str">
        <f t="shared" si="10"/>
        <v/>
      </c>
      <c r="BC56" s="457" t="str">
        <f t="shared" si="11"/>
        <v/>
      </c>
      <c r="BE56" s="458" t="str">
        <f>IF(COUNT(単1!$S56,$S56)=0,"",SUM(単1!$S56,$S56))</f>
        <v/>
      </c>
      <c r="BF56" s="452" t="str">
        <f>IF(COUNT(単1!$AI56,$AI56)=0,"",SUM(単1!$AI56,$AI56))</f>
        <v/>
      </c>
      <c r="BG56" s="459" t="str">
        <f>IF(COUNT(単1!$AY56,$AY56)=0,"",SUM(単1!$AY56,$AY56))</f>
        <v/>
      </c>
      <c r="BH56" s="20"/>
      <c r="BI56" s="455" t="str">
        <f t="shared" si="12"/>
        <v/>
      </c>
      <c r="BJ56" s="456" t="str">
        <f t="shared" si="13"/>
        <v/>
      </c>
      <c r="BK56" s="457" t="str">
        <f t="shared" si="14"/>
        <v/>
      </c>
    </row>
    <row r="57" spans="1:63">
      <c r="A57" s="362">
        <v>52</v>
      </c>
      <c r="B57" s="33">
        <f>IF(情報!$C53="","",情報!$C53)</f>
        <v>206</v>
      </c>
      <c r="C57" s="389" t="str">
        <f t="shared" si="21"/>
        <v/>
      </c>
      <c r="D57" s="460"/>
      <c r="E57" s="461"/>
      <c r="F57" s="461"/>
      <c r="G57" s="461"/>
      <c r="H57" s="461"/>
      <c r="I57" s="461"/>
      <c r="J57" s="462"/>
      <c r="K57" s="463"/>
      <c r="L57" s="464" t="str">
        <f t="shared" si="22"/>
        <v/>
      </c>
      <c r="M57" s="465" t="str">
        <f t="shared" si="22"/>
        <v/>
      </c>
      <c r="N57" s="464" t="str">
        <f t="shared" si="22"/>
        <v/>
      </c>
      <c r="O57" s="464" t="str">
        <f t="shared" si="22"/>
        <v/>
      </c>
      <c r="P57" s="464" t="str">
        <f t="shared" si="22"/>
        <v/>
      </c>
      <c r="Q57" s="464" t="str">
        <f t="shared" si="22"/>
        <v/>
      </c>
      <c r="R57" s="465" t="str">
        <f t="shared" si="22"/>
        <v/>
      </c>
      <c r="S57" s="466" t="str">
        <f t="shared" si="6"/>
        <v/>
      </c>
      <c r="T57" s="460"/>
      <c r="U57" s="461"/>
      <c r="V57" s="461"/>
      <c r="W57" s="461"/>
      <c r="X57" s="461"/>
      <c r="Y57" s="461"/>
      <c r="Z57" s="462"/>
      <c r="AA57" s="463"/>
      <c r="AB57" s="464" t="str">
        <f t="shared" si="23"/>
        <v/>
      </c>
      <c r="AC57" s="465" t="str">
        <f t="shared" si="23"/>
        <v/>
      </c>
      <c r="AD57" s="464" t="str">
        <f t="shared" si="23"/>
        <v/>
      </c>
      <c r="AE57" s="464" t="str">
        <f t="shared" si="23"/>
        <v/>
      </c>
      <c r="AF57" s="464" t="str">
        <f t="shared" si="23"/>
        <v/>
      </c>
      <c r="AG57" s="464" t="str">
        <f t="shared" si="23"/>
        <v/>
      </c>
      <c r="AH57" s="465" t="str">
        <f t="shared" si="23"/>
        <v/>
      </c>
      <c r="AI57" s="466" t="str">
        <f t="shared" si="7"/>
        <v/>
      </c>
      <c r="AJ57" s="460"/>
      <c r="AK57" s="461"/>
      <c r="AL57" s="461"/>
      <c r="AM57" s="461"/>
      <c r="AN57" s="461"/>
      <c r="AO57" s="461"/>
      <c r="AP57" s="461"/>
      <c r="AQ57" s="461"/>
      <c r="AR57" s="461"/>
      <c r="AS57" s="462"/>
      <c r="AT57" s="463"/>
      <c r="AU57" s="464" t="str">
        <f t="shared" si="24"/>
        <v/>
      </c>
      <c r="AV57" s="464" t="str">
        <f t="shared" si="24"/>
        <v/>
      </c>
      <c r="AW57" s="464" t="str">
        <f t="shared" si="24"/>
        <v/>
      </c>
      <c r="AX57" s="465" t="str">
        <f t="shared" si="24"/>
        <v/>
      </c>
      <c r="AY57" s="466" t="str">
        <f t="shared" si="8"/>
        <v/>
      </c>
      <c r="AZ57" s="20"/>
      <c r="BA57" s="467" t="str">
        <f t="shared" si="9"/>
        <v/>
      </c>
      <c r="BB57" s="468" t="str">
        <f t="shared" si="10"/>
        <v/>
      </c>
      <c r="BC57" s="469" t="str">
        <f t="shared" si="11"/>
        <v/>
      </c>
      <c r="BE57" s="470" t="str">
        <f>IF(COUNT(単1!$S57,$S57)=0,"",SUM(単1!$S57,$S57))</f>
        <v/>
      </c>
      <c r="BF57" s="464" t="str">
        <f>IF(COUNT(単1!$AI57,$AI57)=0,"",SUM(単1!$AI57,$AI57))</f>
        <v/>
      </c>
      <c r="BG57" s="471" t="str">
        <f>IF(COUNT(単1!$AY57,$AY57)=0,"",SUM(単1!$AY57,$AY57))</f>
        <v/>
      </c>
      <c r="BH57" s="20"/>
      <c r="BI57" s="467" t="str">
        <f t="shared" si="12"/>
        <v/>
      </c>
      <c r="BJ57" s="468" t="str">
        <f t="shared" si="13"/>
        <v/>
      </c>
      <c r="BK57" s="469" t="str">
        <f t="shared" si="14"/>
        <v/>
      </c>
    </row>
    <row r="58" spans="1:63">
      <c r="A58" s="362">
        <v>53</v>
      </c>
      <c r="B58" s="21">
        <f>IF(情報!$C54="","",情報!$C54)</f>
        <v>207</v>
      </c>
      <c r="C58" s="377" t="str">
        <f t="shared" si="21"/>
        <v/>
      </c>
      <c r="D58" s="436"/>
      <c r="E58" s="437"/>
      <c r="F58" s="437"/>
      <c r="G58" s="437"/>
      <c r="H58" s="437"/>
      <c r="I58" s="437"/>
      <c r="J58" s="438"/>
      <c r="K58" s="439"/>
      <c r="L58" s="440" t="str">
        <f t="shared" si="22"/>
        <v/>
      </c>
      <c r="M58" s="441" t="str">
        <f t="shared" si="22"/>
        <v/>
      </c>
      <c r="N58" s="440" t="str">
        <f t="shared" si="22"/>
        <v/>
      </c>
      <c r="O58" s="440" t="str">
        <f t="shared" si="22"/>
        <v/>
      </c>
      <c r="P58" s="440" t="str">
        <f t="shared" si="22"/>
        <v/>
      </c>
      <c r="Q58" s="440" t="str">
        <f t="shared" si="22"/>
        <v/>
      </c>
      <c r="R58" s="441" t="str">
        <f t="shared" si="22"/>
        <v/>
      </c>
      <c r="S58" s="442" t="str">
        <f t="shared" si="6"/>
        <v/>
      </c>
      <c r="T58" s="436"/>
      <c r="U58" s="437"/>
      <c r="V58" s="437"/>
      <c r="W58" s="437"/>
      <c r="X58" s="437"/>
      <c r="Y58" s="437"/>
      <c r="Z58" s="438"/>
      <c r="AA58" s="439"/>
      <c r="AB58" s="440" t="str">
        <f t="shared" si="23"/>
        <v/>
      </c>
      <c r="AC58" s="441" t="str">
        <f t="shared" si="23"/>
        <v/>
      </c>
      <c r="AD58" s="440" t="str">
        <f t="shared" si="23"/>
        <v/>
      </c>
      <c r="AE58" s="440" t="str">
        <f t="shared" si="23"/>
        <v/>
      </c>
      <c r="AF58" s="440" t="str">
        <f t="shared" si="23"/>
        <v/>
      </c>
      <c r="AG58" s="440" t="str">
        <f t="shared" si="23"/>
        <v/>
      </c>
      <c r="AH58" s="441" t="str">
        <f t="shared" si="23"/>
        <v/>
      </c>
      <c r="AI58" s="442" t="str">
        <f t="shared" si="7"/>
        <v/>
      </c>
      <c r="AJ58" s="436"/>
      <c r="AK58" s="437"/>
      <c r="AL58" s="437"/>
      <c r="AM58" s="437"/>
      <c r="AN58" s="437"/>
      <c r="AO58" s="437"/>
      <c r="AP58" s="437"/>
      <c r="AQ58" s="437"/>
      <c r="AR58" s="437"/>
      <c r="AS58" s="438"/>
      <c r="AT58" s="439"/>
      <c r="AU58" s="440" t="str">
        <f t="shared" si="24"/>
        <v/>
      </c>
      <c r="AV58" s="440" t="str">
        <f t="shared" si="24"/>
        <v/>
      </c>
      <c r="AW58" s="440" t="str">
        <f t="shared" si="24"/>
        <v/>
      </c>
      <c r="AX58" s="441" t="str">
        <f t="shared" si="24"/>
        <v/>
      </c>
      <c r="AY58" s="442" t="str">
        <f t="shared" si="8"/>
        <v/>
      </c>
      <c r="AZ58" s="20"/>
      <c r="BA58" s="443" t="str">
        <f t="shared" si="9"/>
        <v/>
      </c>
      <c r="BB58" s="444" t="str">
        <f t="shared" si="10"/>
        <v/>
      </c>
      <c r="BC58" s="445" t="str">
        <f t="shared" si="11"/>
        <v/>
      </c>
      <c r="BE58" s="446" t="str">
        <f>IF(COUNT(単1!$S58,$S58)=0,"",SUM(単1!$S58,$S58))</f>
        <v/>
      </c>
      <c r="BF58" s="440" t="str">
        <f>IF(COUNT(単1!$AI58,$AI58)=0,"",SUM(単1!$AI58,$AI58))</f>
        <v/>
      </c>
      <c r="BG58" s="447" t="str">
        <f>IF(COUNT(単1!$AY58,$AY58)=0,"",SUM(単1!$AY58,$AY58))</f>
        <v/>
      </c>
      <c r="BH58" s="20"/>
      <c r="BI58" s="443" t="str">
        <f t="shared" si="12"/>
        <v/>
      </c>
      <c r="BJ58" s="444" t="str">
        <f t="shared" si="13"/>
        <v/>
      </c>
      <c r="BK58" s="445" t="str">
        <f t="shared" si="14"/>
        <v/>
      </c>
    </row>
    <row r="59" spans="1:63">
      <c r="A59" s="362">
        <v>54</v>
      </c>
      <c r="B59" s="21">
        <f>IF(情報!$C55="","",情報!$C55)</f>
        <v>208</v>
      </c>
      <c r="C59" s="377" t="str">
        <f t="shared" si="21"/>
        <v/>
      </c>
      <c r="D59" s="436"/>
      <c r="E59" s="437"/>
      <c r="F59" s="437"/>
      <c r="G59" s="437"/>
      <c r="H59" s="437"/>
      <c r="I59" s="437"/>
      <c r="J59" s="438"/>
      <c r="K59" s="439"/>
      <c r="L59" s="440" t="str">
        <f t="shared" si="22"/>
        <v/>
      </c>
      <c r="M59" s="441" t="str">
        <f t="shared" si="22"/>
        <v/>
      </c>
      <c r="N59" s="440" t="str">
        <f t="shared" si="22"/>
        <v/>
      </c>
      <c r="O59" s="440" t="str">
        <f t="shared" si="22"/>
        <v/>
      </c>
      <c r="P59" s="440" t="str">
        <f t="shared" si="22"/>
        <v/>
      </c>
      <c r="Q59" s="440" t="str">
        <f t="shared" si="22"/>
        <v/>
      </c>
      <c r="R59" s="441" t="str">
        <f t="shared" si="22"/>
        <v/>
      </c>
      <c r="S59" s="442" t="str">
        <f t="shared" si="6"/>
        <v/>
      </c>
      <c r="T59" s="436"/>
      <c r="U59" s="437"/>
      <c r="V59" s="437"/>
      <c r="W59" s="437"/>
      <c r="X59" s="437"/>
      <c r="Y59" s="437"/>
      <c r="Z59" s="438"/>
      <c r="AA59" s="439"/>
      <c r="AB59" s="440" t="str">
        <f t="shared" si="23"/>
        <v/>
      </c>
      <c r="AC59" s="441" t="str">
        <f t="shared" si="23"/>
        <v/>
      </c>
      <c r="AD59" s="440" t="str">
        <f t="shared" si="23"/>
        <v/>
      </c>
      <c r="AE59" s="440" t="str">
        <f t="shared" si="23"/>
        <v/>
      </c>
      <c r="AF59" s="440" t="str">
        <f t="shared" si="23"/>
        <v/>
      </c>
      <c r="AG59" s="440" t="str">
        <f t="shared" si="23"/>
        <v/>
      </c>
      <c r="AH59" s="441" t="str">
        <f t="shared" si="23"/>
        <v/>
      </c>
      <c r="AI59" s="442" t="str">
        <f t="shared" si="7"/>
        <v/>
      </c>
      <c r="AJ59" s="436"/>
      <c r="AK59" s="437"/>
      <c r="AL59" s="437"/>
      <c r="AM59" s="437"/>
      <c r="AN59" s="437"/>
      <c r="AO59" s="437"/>
      <c r="AP59" s="437"/>
      <c r="AQ59" s="437"/>
      <c r="AR59" s="437"/>
      <c r="AS59" s="438"/>
      <c r="AT59" s="439"/>
      <c r="AU59" s="440" t="str">
        <f t="shared" si="24"/>
        <v/>
      </c>
      <c r="AV59" s="440" t="str">
        <f t="shared" si="24"/>
        <v/>
      </c>
      <c r="AW59" s="440" t="str">
        <f t="shared" si="24"/>
        <v/>
      </c>
      <c r="AX59" s="441" t="str">
        <f t="shared" si="24"/>
        <v/>
      </c>
      <c r="AY59" s="442" t="str">
        <f t="shared" si="8"/>
        <v/>
      </c>
      <c r="AZ59" s="20"/>
      <c r="BA59" s="443" t="str">
        <f t="shared" si="9"/>
        <v/>
      </c>
      <c r="BB59" s="444" t="str">
        <f t="shared" si="10"/>
        <v/>
      </c>
      <c r="BC59" s="445" t="str">
        <f t="shared" si="11"/>
        <v/>
      </c>
      <c r="BE59" s="446" t="str">
        <f>IF(COUNT(単1!$S59,$S59)=0,"",SUM(単1!$S59,$S59))</f>
        <v/>
      </c>
      <c r="BF59" s="440" t="str">
        <f>IF(COUNT(単1!$AI59,$AI59)=0,"",SUM(単1!$AI59,$AI59))</f>
        <v/>
      </c>
      <c r="BG59" s="447" t="str">
        <f>IF(COUNT(単1!$AY59,$AY59)=0,"",SUM(単1!$AY59,$AY59))</f>
        <v/>
      </c>
      <c r="BH59" s="20"/>
      <c r="BI59" s="443" t="str">
        <f t="shared" si="12"/>
        <v/>
      </c>
      <c r="BJ59" s="444" t="str">
        <f t="shared" si="13"/>
        <v/>
      </c>
      <c r="BK59" s="445" t="str">
        <f t="shared" si="14"/>
        <v/>
      </c>
    </row>
    <row r="60" spans="1:63">
      <c r="A60" s="362">
        <v>55</v>
      </c>
      <c r="B60" s="21">
        <f>IF(情報!$C56="","",情報!$C56)</f>
        <v>209</v>
      </c>
      <c r="C60" s="377" t="str">
        <f t="shared" si="21"/>
        <v/>
      </c>
      <c r="D60" s="436"/>
      <c r="E60" s="437"/>
      <c r="F60" s="437"/>
      <c r="G60" s="437"/>
      <c r="H60" s="437"/>
      <c r="I60" s="437"/>
      <c r="J60" s="438"/>
      <c r="K60" s="439"/>
      <c r="L60" s="440" t="str">
        <f t="shared" si="22"/>
        <v/>
      </c>
      <c r="M60" s="441" t="str">
        <f t="shared" si="22"/>
        <v/>
      </c>
      <c r="N60" s="440" t="str">
        <f t="shared" si="22"/>
        <v/>
      </c>
      <c r="O60" s="440" t="str">
        <f t="shared" si="22"/>
        <v/>
      </c>
      <c r="P60" s="440" t="str">
        <f t="shared" si="22"/>
        <v/>
      </c>
      <c r="Q60" s="440" t="str">
        <f t="shared" si="22"/>
        <v/>
      </c>
      <c r="R60" s="441" t="str">
        <f t="shared" si="22"/>
        <v/>
      </c>
      <c r="S60" s="442" t="str">
        <f t="shared" si="6"/>
        <v/>
      </c>
      <c r="T60" s="436"/>
      <c r="U60" s="437"/>
      <c r="V60" s="437"/>
      <c r="W60" s="437"/>
      <c r="X60" s="437"/>
      <c r="Y60" s="437"/>
      <c r="Z60" s="438"/>
      <c r="AA60" s="439"/>
      <c r="AB60" s="440" t="str">
        <f t="shared" si="23"/>
        <v/>
      </c>
      <c r="AC60" s="441" t="str">
        <f t="shared" si="23"/>
        <v/>
      </c>
      <c r="AD60" s="440" t="str">
        <f t="shared" si="23"/>
        <v/>
      </c>
      <c r="AE60" s="440" t="str">
        <f t="shared" si="23"/>
        <v/>
      </c>
      <c r="AF60" s="440" t="str">
        <f t="shared" si="23"/>
        <v/>
      </c>
      <c r="AG60" s="440" t="str">
        <f t="shared" si="23"/>
        <v/>
      </c>
      <c r="AH60" s="441" t="str">
        <f t="shared" si="23"/>
        <v/>
      </c>
      <c r="AI60" s="442" t="str">
        <f t="shared" si="7"/>
        <v/>
      </c>
      <c r="AJ60" s="436"/>
      <c r="AK60" s="437"/>
      <c r="AL60" s="437"/>
      <c r="AM60" s="437"/>
      <c r="AN60" s="437"/>
      <c r="AO60" s="437"/>
      <c r="AP60" s="437"/>
      <c r="AQ60" s="437"/>
      <c r="AR60" s="437"/>
      <c r="AS60" s="438"/>
      <c r="AT60" s="439"/>
      <c r="AU60" s="440" t="str">
        <f t="shared" si="24"/>
        <v/>
      </c>
      <c r="AV60" s="440" t="str">
        <f t="shared" si="24"/>
        <v/>
      </c>
      <c r="AW60" s="440" t="str">
        <f t="shared" si="24"/>
        <v/>
      </c>
      <c r="AX60" s="441" t="str">
        <f t="shared" si="24"/>
        <v/>
      </c>
      <c r="AY60" s="442" t="str">
        <f t="shared" si="8"/>
        <v/>
      </c>
      <c r="AZ60" s="20"/>
      <c r="BA60" s="443" t="str">
        <f t="shared" si="9"/>
        <v/>
      </c>
      <c r="BB60" s="444" t="str">
        <f t="shared" si="10"/>
        <v/>
      </c>
      <c r="BC60" s="445" t="str">
        <f t="shared" si="11"/>
        <v/>
      </c>
      <c r="BE60" s="446" t="str">
        <f>IF(COUNT(単1!$S60,$S60)=0,"",SUM(単1!$S60,$S60))</f>
        <v/>
      </c>
      <c r="BF60" s="440" t="str">
        <f>IF(COUNT(単1!$AI60,$AI60)=0,"",SUM(単1!$AI60,$AI60))</f>
        <v/>
      </c>
      <c r="BG60" s="447" t="str">
        <f>IF(COUNT(単1!$AY60,$AY60)=0,"",SUM(単1!$AY60,$AY60))</f>
        <v/>
      </c>
      <c r="BH60" s="20"/>
      <c r="BI60" s="443" t="str">
        <f t="shared" si="12"/>
        <v/>
      </c>
      <c r="BJ60" s="444" t="str">
        <f t="shared" si="13"/>
        <v/>
      </c>
      <c r="BK60" s="445" t="str">
        <f t="shared" si="14"/>
        <v/>
      </c>
    </row>
    <row r="61" spans="1:63">
      <c r="A61" s="362">
        <v>56</v>
      </c>
      <c r="B61" s="27">
        <f>IF(情報!$C57="","",情報!$C57)</f>
        <v>210</v>
      </c>
      <c r="C61" s="383" t="str">
        <f t="shared" si="21"/>
        <v/>
      </c>
      <c r="D61" s="448"/>
      <c r="E61" s="449"/>
      <c r="F61" s="449"/>
      <c r="G61" s="449"/>
      <c r="H61" s="449"/>
      <c r="I61" s="449"/>
      <c r="J61" s="450"/>
      <c r="K61" s="451"/>
      <c r="L61" s="452" t="str">
        <f t="shared" si="22"/>
        <v/>
      </c>
      <c r="M61" s="453" t="str">
        <f t="shared" si="22"/>
        <v/>
      </c>
      <c r="N61" s="452" t="str">
        <f t="shared" si="22"/>
        <v/>
      </c>
      <c r="O61" s="452" t="str">
        <f t="shared" si="22"/>
        <v/>
      </c>
      <c r="P61" s="452" t="str">
        <f t="shared" si="22"/>
        <v/>
      </c>
      <c r="Q61" s="452" t="str">
        <f t="shared" si="22"/>
        <v/>
      </c>
      <c r="R61" s="453" t="str">
        <f t="shared" si="22"/>
        <v/>
      </c>
      <c r="S61" s="454" t="str">
        <f t="shared" si="6"/>
        <v/>
      </c>
      <c r="T61" s="448"/>
      <c r="U61" s="449"/>
      <c r="V61" s="449"/>
      <c r="W61" s="449"/>
      <c r="X61" s="449"/>
      <c r="Y61" s="449"/>
      <c r="Z61" s="450"/>
      <c r="AA61" s="451"/>
      <c r="AB61" s="452" t="str">
        <f t="shared" si="23"/>
        <v/>
      </c>
      <c r="AC61" s="453" t="str">
        <f t="shared" si="23"/>
        <v/>
      </c>
      <c r="AD61" s="452" t="str">
        <f t="shared" si="23"/>
        <v/>
      </c>
      <c r="AE61" s="452" t="str">
        <f t="shared" si="23"/>
        <v/>
      </c>
      <c r="AF61" s="452" t="str">
        <f t="shared" si="23"/>
        <v/>
      </c>
      <c r="AG61" s="452" t="str">
        <f t="shared" si="23"/>
        <v/>
      </c>
      <c r="AH61" s="453" t="str">
        <f t="shared" si="23"/>
        <v/>
      </c>
      <c r="AI61" s="454" t="str">
        <f t="shared" si="7"/>
        <v/>
      </c>
      <c r="AJ61" s="448"/>
      <c r="AK61" s="449"/>
      <c r="AL61" s="449"/>
      <c r="AM61" s="449"/>
      <c r="AN61" s="449"/>
      <c r="AO61" s="449"/>
      <c r="AP61" s="449"/>
      <c r="AQ61" s="449"/>
      <c r="AR61" s="449"/>
      <c r="AS61" s="450"/>
      <c r="AT61" s="451"/>
      <c r="AU61" s="452" t="str">
        <f t="shared" si="24"/>
        <v/>
      </c>
      <c r="AV61" s="452" t="str">
        <f t="shared" si="24"/>
        <v/>
      </c>
      <c r="AW61" s="452" t="str">
        <f t="shared" si="24"/>
        <v/>
      </c>
      <c r="AX61" s="453" t="str">
        <f t="shared" si="24"/>
        <v/>
      </c>
      <c r="AY61" s="454" t="str">
        <f t="shared" si="8"/>
        <v/>
      </c>
      <c r="AZ61" s="20"/>
      <c r="BA61" s="455" t="str">
        <f t="shared" si="9"/>
        <v/>
      </c>
      <c r="BB61" s="456" t="str">
        <f t="shared" si="10"/>
        <v/>
      </c>
      <c r="BC61" s="457" t="str">
        <f t="shared" si="11"/>
        <v/>
      </c>
      <c r="BE61" s="458" t="str">
        <f>IF(COUNT(単1!$S61,$S61)=0,"",SUM(単1!$S61,$S61))</f>
        <v/>
      </c>
      <c r="BF61" s="452" t="str">
        <f>IF(COUNT(単1!$AI61,$AI61)=0,"",SUM(単1!$AI61,$AI61))</f>
        <v/>
      </c>
      <c r="BG61" s="459" t="str">
        <f>IF(COUNT(単1!$AY61,$AY61)=0,"",SUM(単1!$AY61,$AY61))</f>
        <v/>
      </c>
      <c r="BH61" s="20"/>
      <c r="BI61" s="455" t="str">
        <f t="shared" si="12"/>
        <v/>
      </c>
      <c r="BJ61" s="456" t="str">
        <f t="shared" si="13"/>
        <v/>
      </c>
      <c r="BK61" s="457" t="str">
        <f t="shared" si="14"/>
        <v/>
      </c>
    </row>
    <row r="62" spans="1:63">
      <c r="A62" s="362">
        <v>57</v>
      </c>
      <c r="B62" s="33">
        <f>IF(情報!$C58="","",情報!$C58)</f>
        <v>211</v>
      </c>
      <c r="C62" s="389" t="str">
        <f t="shared" si="21"/>
        <v/>
      </c>
      <c r="D62" s="460"/>
      <c r="E62" s="461"/>
      <c r="F62" s="461"/>
      <c r="G62" s="461"/>
      <c r="H62" s="461"/>
      <c r="I62" s="461"/>
      <c r="J62" s="462"/>
      <c r="K62" s="463"/>
      <c r="L62" s="464" t="str">
        <f t="shared" si="22"/>
        <v/>
      </c>
      <c r="M62" s="465" t="str">
        <f t="shared" si="22"/>
        <v/>
      </c>
      <c r="N62" s="464" t="str">
        <f t="shared" si="22"/>
        <v/>
      </c>
      <c r="O62" s="464" t="str">
        <f t="shared" si="22"/>
        <v/>
      </c>
      <c r="P62" s="464" t="str">
        <f t="shared" si="22"/>
        <v/>
      </c>
      <c r="Q62" s="464" t="str">
        <f t="shared" si="22"/>
        <v/>
      </c>
      <c r="R62" s="465" t="str">
        <f t="shared" si="22"/>
        <v/>
      </c>
      <c r="S62" s="466" t="str">
        <f t="shared" si="6"/>
        <v/>
      </c>
      <c r="T62" s="460"/>
      <c r="U62" s="461"/>
      <c r="V62" s="461"/>
      <c r="W62" s="461"/>
      <c r="X62" s="461"/>
      <c r="Y62" s="461"/>
      <c r="Z62" s="462"/>
      <c r="AA62" s="463"/>
      <c r="AB62" s="464" t="str">
        <f t="shared" si="23"/>
        <v/>
      </c>
      <c r="AC62" s="465" t="str">
        <f t="shared" si="23"/>
        <v/>
      </c>
      <c r="AD62" s="464" t="str">
        <f t="shared" si="23"/>
        <v/>
      </c>
      <c r="AE62" s="464" t="str">
        <f t="shared" si="23"/>
        <v/>
      </c>
      <c r="AF62" s="464" t="str">
        <f t="shared" si="23"/>
        <v/>
      </c>
      <c r="AG62" s="464" t="str">
        <f t="shared" si="23"/>
        <v/>
      </c>
      <c r="AH62" s="465" t="str">
        <f t="shared" si="23"/>
        <v/>
      </c>
      <c r="AI62" s="466" t="str">
        <f t="shared" si="7"/>
        <v/>
      </c>
      <c r="AJ62" s="460"/>
      <c r="AK62" s="461"/>
      <c r="AL62" s="461"/>
      <c r="AM62" s="461"/>
      <c r="AN62" s="461"/>
      <c r="AO62" s="461"/>
      <c r="AP62" s="461"/>
      <c r="AQ62" s="461"/>
      <c r="AR62" s="461"/>
      <c r="AS62" s="462"/>
      <c r="AT62" s="463"/>
      <c r="AU62" s="464" t="str">
        <f t="shared" si="24"/>
        <v/>
      </c>
      <c r="AV62" s="464" t="str">
        <f t="shared" si="24"/>
        <v/>
      </c>
      <c r="AW62" s="464" t="str">
        <f t="shared" si="24"/>
        <v/>
      </c>
      <c r="AX62" s="465" t="str">
        <f t="shared" si="24"/>
        <v/>
      </c>
      <c r="AY62" s="466" t="str">
        <f t="shared" si="8"/>
        <v/>
      </c>
      <c r="AZ62" s="20"/>
      <c r="BA62" s="467" t="str">
        <f t="shared" si="9"/>
        <v/>
      </c>
      <c r="BB62" s="468" t="str">
        <f t="shared" si="10"/>
        <v/>
      </c>
      <c r="BC62" s="469" t="str">
        <f t="shared" si="11"/>
        <v/>
      </c>
      <c r="BE62" s="470" t="str">
        <f>IF(COUNT(単1!$S62,$S62)=0,"",SUM(単1!$S62,$S62))</f>
        <v/>
      </c>
      <c r="BF62" s="464" t="str">
        <f>IF(COUNT(単1!$AI62,$AI62)=0,"",SUM(単1!$AI62,$AI62))</f>
        <v/>
      </c>
      <c r="BG62" s="471" t="str">
        <f>IF(COUNT(単1!$AY62,$AY62)=0,"",SUM(単1!$AY62,$AY62))</f>
        <v/>
      </c>
      <c r="BH62" s="20"/>
      <c r="BI62" s="467" t="str">
        <f t="shared" si="12"/>
        <v/>
      </c>
      <c r="BJ62" s="468" t="str">
        <f t="shared" si="13"/>
        <v/>
      </c>
      <c r="BK62" s="469" t="str">
        <f t="shared" si="14"/>
        <v/>
      </c>
    </row>
    <row r="63" spans="1:63">
      <c r="A63" s="362">
        <v>58</v>
      </c>
      <c r="B63" s="21">
        <f>IF(情報!$C59="","",情報!$C59)</f>
        <v>212</v>
      </c>
      <c r="C63" s="377" t="str">
        <f t="shared" si="21"/>
        <v/>
      </c>
      <c r="D63" s="436"/>
      <c r="E63" s="437"/>
      <c r="F63" s="437"/>
      <c r="G63" s="437"/>
      <c r="H63" s="437"/>
      <c r="I63" s="437"/>
      <c r="J63" s="438"/>
      <c r="K63" s="439"/>
      <c r="L63" s="440" t="str">
        <f t="shared" si="22"/>
        <v/>
      </c>
      <c r="M63" s="441" t="str">
        <f t="shared" si="22"/>
        <v/>
      </c>
      <c r="N63" s="440" t="str">
        <f t="shared" si="22"/>
        <v/>
      </c>
      <c r="O63" s="440" t="str">
        <f t="shared" si="22"/>
        <v/>
      </c>
      <c r="P63" s="440" t="str">
        <f t="shared" si="22"/>
        <v/>
      </c>
      <c r="Q63" s="440" t="str">
        <f t="shared" si="22"/>
        <v/>
      </c>
      <c r="R63" s="441" t="str">
        <f t="shared" si="22"/>
        <v/>
      </c>
      <c r="S63" s="442" t="str">
        <f t="shared" si="6"/>
        <v/>
      </c>
      <c r="T63" s="436"/>
      <c r="U63" s="437"/>
      <c r="V63" s="437"/>
      <c r="W63" s="437"/>
      <c r="X63" s="437"/>
      <c r="Y63" s="437"/>
      <c r="Z63" s="438"/>
      <c r="AA63" s="439"/>
      <c r="AB63" s="440" t="str">
        <f t="shared" si="23"/>
        <v/>
      </c>
      <c r="AC63" s="441" t="str">
        <f t="shared" si="23"/>
        <v/>
      </c>
      <c r="AD63" s="440" t="str">
        <f t="shared" si="23"/>
        <v/>
      </c>
      <c r="AE63" s="440" t="str">
        <f t="shared" si="23"/>
        <v/>
      </c>
      <c r="AF63" s="440" t="str">
        <f t="shared" si="23"/>
        <v/>
      </c>
      <c r="AG63" s="440" t="str">
        <f t="shared" si="23"/>
        <v/>
      </c>
      <c r="AH63" s="441" t="str">
        <f t="shared" si="23"/>
        <v/>
      </c>
      <c r="AI63" s="442" t="str">
        <f t="shared" si="7"/>
        <v/>
      </c>
      <c r="AJ63" s="436"/>
      <c r="AK63" s="437"/>
      <c r="AL63" s="437"/>
      <c r="AM63" s="437"/>
      <c r="AN63" s="437"/>
      <c r="AO63" s="437"/>
      <c r="AP63" s="437"/>
      <c r="AQ63" s="437"/>
      <c r="AR63" s="437"/>
      <c r="AS63" s="438"/>
      <c r="AT63" s="439"/>
      <c r="AU63" s="440" t="str">
        <f t="shared" si="24"/>
        <v/>
      </c>
      <c r="AV63" s="440" t="str">
        <f t="shared" si="24"/>
        <v/>
      </c>
      <c r="AW63" s="440" t="str">
        <f t="shared" si="24"/>
        <v/>
      </c>
      <c r="AX63" s="441" t="str">
        <f t="shared" si="24"/>
        <v/>
      </c>
      <c r="AY63" s="442" t="str">
        <f t="shared" si="8"/>
        <v/>
      </c>
      <c r="AZ63" s="20"/>
      <c r="BA63" s="443" t="str">
        <f t="shared" si="9"/>
        <v/>
      </c>
      <c r="BB63" s="444" t="str">
        <f t="shared" si="10"/>
        <v/>
      </c>
      <c r="BC63" s="445" t="str">
        <f t="shared" si="11"/>
        <v/>
      </c>
      <c r="BE63" s="446" t="str">
        <f>IF(COUNT(単1!$S63,$S63)=0,"",SUM(単1!$S63,$S63))</f>
        <v/>
      </c>
      <c r="BF63" s="440" t="str">
        <f>IF(COUNT(単1!$AI63,$AI63)=0,"",SUM(単1!$AI63,$AI63))</f>
        <v/>
      </c>
      <c r="BG63" s="447" t="str">
        <f>IF(COUNT(単1!$AY63,$AY63)=0,"",SUM(単1!$AY63,$AY63))</f>
        <v/>
      </c>
      <c r="BH63" s="20"/>
      <c r="BI63" s="443" t="str">
        <f t="shared" si="12"/>
        <v/>
      </c>
      <c r="BJ63" s="444" t="str">
        <f t="shared" si="13"/>
        <v/>
      </c>
      <c r="BK63" s="445" t="str">
        <f t="shared" si="14"/>
        <v/>
      </c>
    </row>
    <row r="64" spans="1:63">
      <c r="A64" s="362">
        <v>59</v>
      </c>
      <c r="B64" s="21">
        <f>IF(情報!$C60="","",情報!$C60)</f>
        <v>213</v>
      </c>
      <c r="C64" s="377" t="str">
        <f t="shared" si="21"/>
        <v/>
      </c>
      <c r="D64" s="436"/>
      <c r="E64" s="437"/>
      <c r="F64" s="437"/>
      <c r="G64" s="437"/>
      <c r="H64" s="437"/>
      <c r="I64" s="437"/>
      <c r="J64" s="438"/>
      <c r="K64" s="439"/>
      <c r="L64" s="440" t="str">
        <f t="shared" si="22"/>
        <v/>
      </c>
      <c r="M64" s="441" t="str">
        <f t="shared" si="22"/>
        <v/>
      </c>
      <c r="N64" s="440" t="str">
        <f t="shared" si="22"/>
        <v/>
      </c>
      <c r="O64" s="440" t="str">
        <f t="shared" si="22"/>
        <v/>
      </c>
      <c r="P64" s="440" t="str">
        <f t="shared" si="22"/>
        <v/>
      </c>
      <c r="Q64" s="440" t="str">
        <f t="shared" si="22"/>
        <v/>
      </c>
      <c r="R64" s="441" t="str">
        <f t="shared" si="22"/>
        <v/>
      </c>
      <c r="S64" s="442" t="str">
        <f t="shared" si="6"/>
        <v/>
      </c>
      <c r="T64" s="436"/>
      <c r="U64" s="437"/>
      <c r="V64" s="437"/>
      <c r="W64" s="437"/>
      <c r="X64" s="437"/>
      <c r="Y64" s="437"/>
      <c r="Z64" s="438"/>
      <c r="AA64" s="439"/>
      <c r="AB64" s="440" t="str">
        <f t="shared" si="23"/>
        <v/>
      </c>
      <c r="AC64" s="441" t="str">
        <f t="shared" si="23"/>
        <v/>
      </c>
      <c r="AD64" s="440" t="str">
        <f t="shared" si="23"/>
        <v/>
      </c>
      <c r="AE64" s="440" t="str">
        <f t="shared" si="23"/>
        <v/>
      </c>
      <c r="AF64" s="440" t="str">
        <f t="shared" si="23"/>
        <v/>
      </c>
      <c r="AG64" s="440" t="str">
        <f t="shared" si="23"/>
        <v/>
      </c>
      <c r="AH64" s="441" t="str">
        <f t="shared" si="23"/>
        <v/>
      </c>
      <c r="AI64" s="442" t="str">
        <f t="shared" si="7"/>
        <v/>
      </c>
      <c r="AJ64" s="436"/>
      <c r="AK64" s="437"/>
      <c r="AL64" s="437"/>
      <c r="AM64" s="437"/>
      <c r="AN64" s="437"/>
      <c r="AO64" s="437"/>
      <c r="AP64" s="437"/>
      <c r="AQ64" s="437"/>
      <c r="AR64" s="437"/>
      <c r="AS64" s="438"/>
      <c r="AT64" s="439"/>
      <c r="AU64" s="440" t="str">
        <f t="shared" si="24"/>
        <v/>
      </c>
      <c r="AV64" s="440" t="str">
        <f t="shared" si="24"/>
        <v/>
      </c>
      <c r="AW64" s="440" t="str">
        <f t="shared" si="24"/>
        <v/>
      </c>
      <c r="AX64" s="441" t="str">
        <f t="shared" si="24"/>
        <v/>
      </c>
      <c r="AY64" s="442" t="str">
        <f t="shared" si="8"/>
        <v/>
      </c>
      <c r="AZ64" s="20"/>
      <c r="BA64" s="443" t="str">
        <f t="shared" si="9"/>
        <v/>
      </c>
      <c r="BB64" s="444" t="str">
        <f t="shared" si="10"/>
        <v/>
      </c>
      <c r="BC64" s="445" t="str">
        <f t="shared" si="11"/>
        <v/>
      </c>
      <c r="BE64" s="446" t="str">
        <f>IF(COUNT(単1!$S64,$S64)=0,"",SUM(単1!$S64,$S64))</f>
        <v/>
      </c>
      <c r="BF64" s="440" t="str">
        <f>IF(COUNT(単1!$AI64,$AI64)=0,"",SUM(単1!$AI64,$AI64))</f>
        <v/>
      </c>
      <c r="BG64" s="447" t="str">
        <f>IF(COUNT(単1!$AY64,$AY64)=0,"",SUM(単1!$AY64,$AY64))</f>
        <v/>
      </c>
      <c r="BH64" s="20"/>
      <c r="BI64" s="443" t="str">
        <f t="shared" si="12"/>
        <v/>
      </c>
      <c r="BJ64" s="444" t="str">
        <f t="shared" si="13"/>
        <v/>
      </c>
      <c r="BK64" s="445" t="str">
        <f t="shared" si="14"/>
        <v/>
      </c>
    </row>
    <row r="65" spans="1:63">
      <c r="A65" s="362">
        <v>60</v>
      </c>
      <c r="B65" s="21">
        <f>IF(情報!$C61="","",情報!$C61)</f>
        <v>214</v>
      </c>
      <c r="C65" s="377" t="str">
        <f t="shared" si="21"/>
        <v/>
      </c>
      <c r="D65" s="436"/>
      <c r="E65" s="437"/>
      <c r="F65" s="437"/>
      <c r="G65" s="437"/>
      <c r="H65" s="437"/>
      <c r="I65" s="437"/>
      <c r="J65" s="438"/>
      <c r="K65" s="439"/>
      <c r="L65" s="440" t="str">
        <f t="shared" si="22"/>
        <v/>
      </c>
      <c r="M65" s="441" t="str">
        <f t="shared" si="22"/>
        <v/>
      </c>
      <c r="N65" s="440" t="str">
        <f t="shared" si="22"/>
        <v/>
      </c>
      <c r="O65" s="440" t="str">
        <f t="shared" si="22"/>
        <v/>
      </c>
      <c r="P65" s="440" t="str">
        <f t="shared" si="22"/>
        <v/>
      </c>
      <c r="Q65" s="440" t="str">
        <f t="shared" si="22"/>
        <v/>
      </c>
      <c r="R65" s="441" t="str">
        <f t="shared" si="22"/>
        <v/>
      </c>
      <c r="S65" s="442" t="str">
        <f t="shared" si="6"/>
        <v/>
      </c>
      <c r="T65" s="436"/>
      <c r="U65" s="437"/>
      <c r="V65" s="437"/>
      <c r="W65" s="437"/>
      <c r="X65" s="437"/>
      <c r="Y65" s="437"/>
      <c r="Z65" s="438"/>
      <c r="AA65" s="439"/>
      <c r="AB65" s="440" t="str">
        <f t="shared" si="23"/>
        <v/>
      </c>
      <c r="AC65" s="441" t="str">
        <f t="shared" si="23"/>
        <v/>
      </c>
      <c r="AD65" s="440" t="str">
        <f t="shared" si="23"/>
        <v/>
      </c>
      <c r="AE65" s="440" t="str">
        <f t="shared" si="23"/>
        <v/>
      </c>
      <c r="AF65" s="440" t="str">
        <f t="shared" si="23"/>
        <v/>
      </c>
      <c r="AG65" s="440" t="str">
        <f t="shared" si="23"/>
        <v/>
      </c>
      <c r="AH65" s="441" t="str">
        <f t="shared" si="23"/>
        <v/>
      </c>
      <c r="AI65" s="442" t="str">
        <f t="shared" si="7"/>
        <v/>
      </c>
      <c r="AJ65" s="436"/>
      <c r="AK65" s="437"/>
      <c r="AL65" s="437"/>
      <c r="AM65" s="437"/>
      <c r="AN65" s="437"/>
      <c r="AO65" s="437"/>
      <c r="AP65" s="437"/>
      <c r="AQ65" s="437"/>
      <c r="AR65" s="437"/>
      <c r="AS65" s="438"/>
      <c r="AT65" s="439"/>
      <c r="AU65" s="440" t="str">
        <f t="shared" si="24"/>
        <v/>
      </c>
      <c r="AV65" s="440" t="str">
        <f t="shared" si="24"/>
        <v/>
      </c>
      <c r="AW65" s="440" t="str">
        <f t="shared" si="24"/>
        <v/>
      </c>
      <c r="AX65" s="441" t="str">
        <f t="shared" si="24"/>
        <v/>
      </c>
      <c r="AY65" s="442" t="str">
        <f t="shared" si="8"/>
        <v/>
      </c>
      <c r="AZ65" s="20"/>
      <c r="BA65" s="443" t="str">
        <f t="shared" si="9"/>
        <v/>
      </c>
      <c r="BB65" s="444" t="str">
        <f t="shared" si="10"/>
        <v/>
      </c>
      <c r="BC65" s="445" t="str">
        <f t="shared" si="11"/>
        <v/>
      </c>
      <c r="BE65" s="446" t="str">
        <f>IF(COUNT(単1!$S65,$S65)=0,"",SUM(単1!$S65,$S65))</f>
        <v/>
      </c>
      <c r="BF65" s="440" t="str">
        <f>IF(COUNT(単1!$AI65,$AI65)=0,"",SUM(単1!$AI65,$AI65))</f>
        <v/>
      </c>
      <c r="BG65" s="447" t="str">
        <f>IF(COUNT(単1!$AY65,$AY65)=0,"",SUM(単1!$AY65,$AY65))</f>
        <v/>
      </c>
      <c r="BH65" s="20"/>
      <c r="BI65" s="443" t="str">
        <f t="shared" si="12"/>
        <v/>
      </c>
      <c r="BJ65" s="444" t="str">
        <f t="shared" si="13"/>
        <v/>
      </c>
      <c r="BK65" s="445" t="str">
        <f t="shared" si="14"/>
        <v/>
      </c>
    </row>
    <row r="66" spans="1:63">
      <c r="A66" s="362">
        <v>61</v>
      </c>
      <c r="B66" s="27">
        <f>IF(情報!$C62="","",情報!$C62)</f>
        <v>215</v>
      </c>
      <c r="C66" s="383" t="str">
        <f t="shared" si="21"/>
        <v/>
      </c>
      <c r="D66" s="448"/>
      <c r="E66" s="449"/>
      <c r="F66" s="449"/>
      <c r="G66" s="449"/>
      <c r="H66" s="449"/>
      <c r="I66" s="449"/>
      <c r="J66" s="450"/>
      <c r="K66" s="451"/>
      <c r="L66" s="452" t="str">
        <f t="shared" si="22"/>
        <v/>
      </c>
      <c r="M66" s="453" t="str">
        <f t="shared" si="22"/>
        <v/>
      </c>
      <c r="N66" s="452" t="str">
        <f t="shared" si="22"/>
        <v/>
      </c>
      <c r="O66" s="452" t="str">
        <f t="shared" si="22"/>
        <v/>
      </c>
      <c r="P66" s="452" t="str">
        <f t="shared" si="22"/>
        <v/>
      </c>
      <c r="Q66" s="452" t="str">
        <f t="shared" si="22"/>
        <v/>
      </c>
      <c r="R66" s="453" t="str">
        <f t="shared" si="22"/>
        <v/>
      </c>
      <c r="S66" s="454" t="str">
        <f t="shared" si="6"/>
        <v/>
      </c>
      <c r="T66" s="448"/>
      <c r="U66" s="449"/>
      <c r="V66" s="449"/>
      <c r="W66" s="449"/>
      <c r="X66" s="449"/>
      <c r="Y66" s="449"/>
      <c r="Z66" s="450"/>
      <c r="AA66" s="451"/>
      <c r="AB66" s="452" t="str">
        <f t="shared" si="23"/>
        <v/>
      </c>
      <c r="AC66" s="453" t="str">
        <f t="shared" si="23"/>
        <v/>
      </c>
      <c r="AD66" s="452" t="str">
        <f t="shared" si="23"/>
        <v/>
      </c>
      <c r="AE66" s="452" t="str">
        <f t="shared" si="23"/>
        <v/>
      </c>
      <c r="AF66" s="452" t="str">
        <f t="shared" si="23"/>
        <v/>
      </c>
      <c r="AG66" s="452" t="str">
        <f t="shared" si="23"/>
        <v/>
      </c>
      <c r="AH66" s="453" t="str">
        <f t="shared" si="23"/>
        <v/>
      </c>
      <c r="AI66" s="454" t="str">
        <f t="shared" si="7"/>
        <v/>
      </c>
      <c r="AJ66" s="448"/>
      <c r="AK66" s="449"/>
      <c r="AL66" s="449"/>
      <c r="AM66" s="449"/>
      <c r="AN66" s="449"/>
      <c r="AO66" s="449"/>
      <c r="AP66" s="449"/>
      <c r="AQ66" s="449"/>
      <c r="AR66" s="449"/>
      <c r="AS66" s="450"/>
      <c r="AT66" s="451"/>
      <c r="AU66" s="452" t="str">
        <f t="shared" si="24"/>
        <v/>
      </c>
      <c r="AV66" s="452" t="str">
        <f t="shared" si="24"/>
        <v/>
      </c>
      <c r="AW66" s="452" t="str">
        <f t="shared" si="24"/>
        <v/>
      </c>
      <c r="AX66" s="453" t="str">
        <f t="shared" si="24"/>
        <v/>
      </c>
      <c r="AY66" s="454" t="str">
        <f t="shared" si="8"/>
        <v/>
      </c>
      <c r="AZ66" s="20"/>
      <c r="BA66" s="455" t="str">
        <f t="shared" si="9"/>
        <v/>
      </c>
      <c r="BB66" s="456" t="str">
        <f t="shared" si="10"/>
        <v/>
      </c>
      <c r="BC66" s="457" t="str">
        <f t="shared" si="11"/>
        <v/>
      </c>
      <c r="BE66" s="458" t="str">
        <f>IF(COUNT(単1!$S66,$S66)=0,"",SUM(単1!$S66,$S66))</f>
        <v/>
      </c>
      <c r="BF66" s="452" t="str">
        <f>IF(COUNT(単1!$AI66,$AI66)=0,"",SUM(単1!$AI66,$AI66))</f>
        <v/>
      </c>
      <c r="BG66" s="459" t="str">
        <f>IF(COUNT(単1!$AY66,$AY66)=0,"",SUM(単1!$AY66,$AY66))</f>
        <v/>
      </c>
      <c r="BH66" s="20"/>
      <c r="BI66" s="455" t="str">
        <f t="shared" si="12"/>
        <v/>
      </c>
      <c r="BJ66" s="456" t="str">
        <f t="shared" si="13"/>
        <v/>
      </c>
      <c r="BK66" s="457" t="str">
        <f t="shared" si="14"/>
        <v/>
      </c>
    </row>
    <row r="67" spans="1:63">
      <c r="A67" s="362">
        <v>62</v>
      </c>
      <c r="B67" s="33">
        <f>IF(情報!$C63="","",情報!$C63)</f>
        <v>216</v>
      </c>
      <c r="C67" s="389" t="str">
        <f t="shared" si="21"/>
        <v/>
      </c>
      <c r="D67" s="460"/>
      <c r="E67" s="461"/>
      <c r="F67" s="461"/>
      <c r="G67" s="461"/>
      <c r="H67" s="461"/>
      <c r="I67" s="461"/>
      <c r="J67" s="462"/>
      <c r="K67" s="463"/>
      <c r="L67" s="464" t="str">
        <f t="shared" si="22"/>
        <v/>
      </c>
      <c r="M67" s="465" t="str">
        <f t="shared" si="22"/>
        <v/>
      </c>
      <c r="N67" s="464" t="str">
        <f t="shared" si="22"/>
        <v/>
      </c>
      <c r="O67" s="464" t="str">
        <f t="shared" si="22"/>
        <v/>
      </c>
      <c r="P67" s="464" t="str">
        <f t="shared" si="22"/>
        <v/>
      </c>
      <c r="Q67" s="464" t="str">
        <f t="shared" si="22"/>
        <v/>
      </c>
      <c r="R67" s="465" t="str">
        <f t="shared" si="22"/>
        <v/>
      </c>
      <c r="S67" s="466" t="str">
        <f t="shared" si="6"/>
        <v/>
      </c>
      <c r="T67" s="460"/>
      <c r="U67" s="461"/>
      <c r="V67" s="461"/>
      <c r="W67" s="461"/>
      <c r="X67" s="461"/>
      <c r="Y67" s="461"/>
      <c r="Z67" s="462"/>
      <c r="AA67" s="463"/>
      <c r="AB67" s="464" t="str">
        <f t="shared" si="23"/>
        <v/>
      </c>
      <c r="AC67" s="465" t="str">
        <f t="shared" si="23"/>
        <v/>
      </c>
      <c r="AD67" s="464" t="str">
        <f t="shared" si="23"/>
        <v/>
      </c>
      <c r="AE67" s="464" t="str">
        <f t="shared" si="23"/>
        <v/>
      </c>
      <c r="AF67" s="464" t="str">
        <f t="shared" si="23"/>
        <v/>
      </c>
      <c r="AG67" s="464" t="str">
        <f t="shared" si="23"/>
        <v/>
      </c>
      <c r="AH67" s="465" t="str">
        <f t="shared" si="23"/>
        <v/>
      </c>
      <c r="AI67" s="466" t="str">
        <f t="shared" si="7"/>
        <v/>
      </c>
      <c r="AJ67" s="460"/>
      <c r="AK67" s="461"/>
      <c r="AL67" s="461"/>
      <c r="AM67" s="461"/>
      <c r="AN67" s="461"/>
      <c r="AO67" s="461"/>
      <c r="AP67" s="461"/>
      <c r="AQ67" s="461"/>
      <c r="AR67" s="461"/>
      <c r="AS67" s="462"/>
      <c r="AT67" s="463"/>
      <c r="AU67" s="464" t="str">
        <f t="shared" si="24"/>
        <v/>
      </c>
      <c r="AV67" s="464" t="str">
        <f t="shared" si="24"/>
        <v/>
      </c>
      <c r="AW67" s="464" t="str">
        <f t="shared" si="24"/>
        <v/>
      </c>
      <c r="AX67" s="465" t="str">
        <f t="shared" si="24"/>
        <v/>
      </c>
      <c r="AY67" s="466" t="str">
        <f t="shared" si="8"/>
        <v/>
      </c>
      <c r="AZ67" s="20"/>
      <c r="BA67" s="467" t="str">
        <f t="shared" si="9"/>
        <v/>
      </c>
      <c r="BB67" s="468" t="str">
        <f t="shared" si="10"/>
        <v/>
      </c>
      <c r="BC67" s="469" t="str">
        <f t="shared" si="11"/>
        <v/>
      </c>
      <c r="BE67" s="470" t="str">
        <f>IF(COUNT(単1!$S67,$S67)=0,"",SUM(単1!$S67,$S67))</f>
        <v/>
      </c>
      <c r="BF67" s="464" t="str">
        <f>IF(COUNT(単1!$AI67,$AI67)=0,"",SUM(単1!$AI67,$AI67))</f>
        <v/>
      </c>
      <c r="BG67" s="471" t="str">
        <f>IF(COUNT(単1!$AY67,$AY67)=0,"",SUM(単1!$AY67,$AY67))</f>
        <v/>
      </c>
      <c r="BH67" s="20"/>
      <c r="BI67" s="467" t="str">
        <f t="shared" si="12"/>
        <v/>
      </c>
      <c r="BJ67" s="468" t="str">
        <f t="shared" si="13"/>
        <v/>
      </c>
      <c r="BK67" s="469" t="str">
        <f t="shared" si="14"/>
        <v/>
      </c>
    </row>
    <row r="68" spans="1:63">
      <c r="A68" s="362">
        <v>63</v>
      </c>
      <c r="B68" s="21">
        <f>IF(情報!$C64="","",情報!$C64)</f>
        <v>217</v>
      </c>
      <c r="C68" s="377" t="str">
        <f t="shared" si="21"/>
        <v/>
      </c>
      <c r="D68" s="436"/>
      <c r="E68" s="437"/>
      <c r="F68" s="437"/>
      <c r="G68" s="437"/>
      <c r="H68" s="437"/>
      <c r="I68" s="437"/>
      <c r="J68" s="438"/>
      <c r="K68" s="439"/>
      <c r="L68" s="440" t="str">
        <f t="shared" si="22"/>
        <v/>
      </c>
      <c r="M68" s="441" t="str">
        <f t="shared" si="22"/>
        <v/>
      </c>
      <c r="N68" s="440" t="str">
        <f t="shared" si="22"/>
        <v/>
      </c>
      <c r="O68" s="440" t="str">
        <f t="shared" si="22"/>
        <v/>
      </c>
      <c r="P68" s="440" t="str">
        <f t="shared" si="22"/>
        <v/>
      </c>
      <c r="Q68" s="440" t="str">
        <f t="shared" si="22"/>
        <v/>
      </c>
      <c r="R68" s="441" t="str">
        <f t="shared" si="22"/>
        <v/>
      </c>
      <c r="S68" s="442" t="str">
        <f t="shared" si="6"/>
        <v/>
      </c>
      <c r="T68" s="436"/>
      <c r="U68" s="437"/>
      <c r="V68" s="437"/>
      <c r="W68" s="437"/>
      <c r="X68" s="437"/>
      <c r="Y68" s="437"/>
      <c r="Z68" s="438"/>
      <c r="AA68" s="439"/>
      <c r="AB68" s="440" t="str">
        <f t="shared" si="23"/>
        <v/>
      </c>
      <c r="AC68" s="441" t="str">
        <f t="shared" si="23"/>
        <v/>
      </c>
      <c r="AD68" s="440" t="str">
        <f t="shared" si="23"/>
        <v/>
      </c>
      <c r="AE68" s="440" t="str">
        <f t="shared" si="23"/>
        <v/>
      </c>
      <c r="AF68" s="440" t="str">
        <f t="shared" si="23"/>
        <v/>
      </c>
      <c r="AG68" s="440" t="str">
        <f t="shared" si="23"/>
        <v/>
      </c>
      <c r="AH68" s="441" t="str">
        <f t="shared" si="23"/>
        <v/>
      </c>
      <c r="AI68" s="442" t="str">
        <f t="shared" si="7"/>
        <v/>
      </c>
      <c r="AJ68" s="436"/>
      <c r="AK68" s="437"/>
      <c r="AL68" s="437"/>
      <c r="AM68" s="437"/>
      <c r="AN68" s="437"/>
      <c r="AO68" s="437"/>
      <c r="AP68" s="437"/>
      <c r="AQ68" s="437"/>
      <c r="AR68" s="437"/>
      <c r="AS68" s="438"/>
      <c r="AT68" s="439"/>
      <c r="AU68" s="440" t="str">
        <f t="shared" si="24"/>
        <v/>
      </c>
      <c r="AV68" s="440" t="str">
        <f t="shared" si="24"/>
        <v/>
      </c>
      <c r="AW68" s="440" t="str">
        <f t="shared" si="24"/>
        <v/>
      </c>
      <c r="AX68" s="441" t="str">
        <f t="shared" si="24"/>
        <v/>
      </c>
      <c r="AY68" s="442" t="str">
        <f t="shared" si="8"/>
        <v/>
      </c>
      <c r="AZ68" s="20"/>
      <c r="BA68" s="443" t="str">
        <f t="shared" si="9"/>
        <v/>
      </c>
      <c r="BB68" s="444" t="str">
        <f t="shared" si="10"/>
        <v/>
      </c>
      <c r="BC68" s="445" t="str">
        <f t="shared" si="11"/>
        <v/>
      </c>
      <c r="BE68" s="446" t="str">
        <f>IF(COUNT(単1!$S68,$S68)=0,"",SUM(単1!$S68,$S68))</f>
        <v/>
      </c>
      <c r="BF68" s="440" t="str">
        <f>IF(COUNT(単1!$AI68,$AI68)=0,"",SUM(単1!$AI68,$AI68))</f>
        <v/>
      </c>
      <c r="BG68" s="447" t="str">
        <f>IF(COUNT(単1!$AY68,$AY68)=0,"",SUM(単1!$AY68,$AY68))</f>
        <v/>
      </c>
      <c r="BH68" s="20"/>
      <c r="BI68" s="443" t="str">
        <f t="shared" si="12"/>
        <v/>
      </c>
      <c r="BJ68" s="444" t="str">
        <f t="shared" si="13"/>
        <v/>
      </c>
      <c r="BK68" s="445" t="str">
        <f t="shared" si="14"/>
        <v/>
      </c>
    </row>
    <row r="69" spans="1:63">
      <c r="A69" s="362">
        <v>64</v>
      </c>
      <c r="B69" s="21">
        <f>IF(情報!$C65="","",情報!$C65)</f>
        <v>218</v>
      </c>
      <c r="C69" s="377" t="str">
        <f t="shared" si="21"/>
        <v/>
      </c>
      <c r="D69" s="436"/>
      <c r="E69" s="437"/>
      <c r="F69" s="437"/>
      <c r="G69" s="437"/>
      <c r="H69" s="437"/>
      <c r="I69" s="437"/>
      <c r="J69" s="438"/>
      <c r="K69" s="439"/>
      <c r="L69" s="440" t="str">
        <f t="shared" si="22"/>
        <v/>
      </c>
      <c r="M69" s="441" t="str">
        <f t="shared" si="22"/>
        <v/>
      </c>
      <c r="N69" s="440" t="str">
        <f t="shared" si="22"/>
        <v/>
      </c>
      <c r="O69" s="440" t="str">
        <f t="shared" si="22"/>
        <v/>
      </c>
      <c r="P69" s="440" t="str">
        <f t="shared" si="22"/>
        <v/>
      </c>
      <c r="Q69" s="440" t="str">
        <f t="shared" si="22"/>
        <v/>
      </c>
      <c r="R69" s="441" t="str">
        <f t="shared" si="22"/>
        <v/>
      </c>
      <c r="S69" s="442" t="str">
        <f t="shared" si="6"/>
        <v/>
      </c>
      <c r="T69" s="436"/>
      <c r="U69" s="437"/>
      <c r="V69" s="437"/>
      <c r="W69" s="437"/>
      <c r="X69" s="437"/>
      <c r="Y69" s="437"/>
      <c r="Z69" s="438"/>
      <c r="AA69" s="439"/>
      <c r="AB69" s="440" t="str">
        <f t="shared" si="23"/>
        <v/>
      </c>
      <c r="AC69" s="441" t="str">
        <f t="shared" si="23"/>
        <v/>
      </c>
      <c r="AD69" s="440" t="str">
        <f t="shared" si="23"/>
        <v/>
      </c>
      <c r="AE69" s="440" t="str">
        <f t="shared" si="23"/>
        <v/>
      </c>
      <c r="AF69" s="440" t="str">
        <f t="shared" si="23"/>
        <v/>
      </c>
      <c r="AG69" s="440" t="str">
        <f t="shared" si="23"/>
        <v/>
      </c>
      <c r="AH69" s="441" t="str">
        <f t="shared" si="23"/>
        <v/>
      </c>
      <c r="AI69" s="442" t="str">
        <f t="shared" si="7"/>
        <v/>
      </c>
      <c r="AJ69" s="436"/>
      <c r="AK69" s="437"/>
      <c r="AL69" s="437"/>
      <c r="AM69" s="437"/>
      <c r="AN69" s="437"/>
      <c r="AO69" s="437"/>
      <c r="AP69" s="437"/>
      <c r="AQ69" s="437"/>
      <c r="AR69" s="437"/>
      <c r="AS69" s="438"/>
      <c r="AT69" s="439"/>
      <c r="AU69" s="440" t="str">
        <f t="shared" si="24"/>
        <v/>
      </c>
      <c r="AV69" s="440" t="str">
        <f t="shared" si="24"/>
        <v/>
      </c>
      <c r="AW69" s="440" t="str">
        <f t="shared" si="24"/>
        <v/>
      </c>
      <c r="AX69" s="441" t="str">
        <f t="shared" si="24"/>
        <v/>
      </c>
      <c r="AY69" s="442" t="str">
        <f t="shared" si="8"/>
        <v/>
      </c>
      <c r="AZ69" s="20"/>
      <c r="BA69" s="443" t="str">
        <f t="shared" si="9"/>
        <v/>
      </c>
      <c r="BB69" s="444" t="str">
        <f t="shared" si="10"/>
        <v/>
      </c>
      <c r="BC69" s="445" t="str">
        <f t="shared" si="11"/>
        <v/>
      </c>
      <c r="BE69" s="446" t="str">
        <f>IF(COUNT(単1!$S69,$S69)=0,"",SUM(単1!$S69,$S69))</f>
        <v/>
      </c>
      <c r="BF69" s="440" t="str">
        <f>IF(COUNT(単1!$AI69,$AI69)=0,"",SUM(単1!$AI69,$AI69))</f>
        <v/>
      </c>
      <c r="BG69" s="447" t="str">
        <f>IF(COUNT(単1!$AY69,$AY69)=0,"",SUM(単1!$AY69,$AY69))</f>
        <v/>
      </c>
      <c r="BH69" s="20"/>
      <c r="BI69" s="443" t="str">
        <f t="shared" si="12"/>
        <v/>
      </c>
      <c r="BJ69" s="444" t="str">
        <f t="shared" si="13"/>
        <v/>
      </c>
      <c r="BK69" s="445" t="str">
        <f t="shared" si="14"/>
        <v/>
      </c>
    </row>
    <row r="70" spans="1:63">
      <c r="A70" s="362">
        <v>65</v>
      </c>
      <c r="B70" s="21">
        <f>IF(情報!$C66="","",情報!$C66)</f>
        <v>219</v>
      </c>
      <c r="C70" s="377" t="str">
        <f t="shared" si="21"/>
        <v/>
      </c>
      <c r="D70" s="436"/>
      <c r="E70" s="437"/>
      <c r="F70" s="437"/>
      <c r="G70" s="437"/>
      <c r="H70" s="437"/>
      <c r="I70" s="437"/>
      <c r="J70" s="438"/>
      <c r="K70" s="439"/>
      <c r="L70" s="440" t="str">
        <f t="shared" ref="L70:R85" si="25">IF(ISERROR(INDEX(テ全,$A70,L$2)),"",INDEX(テ全,$A70,L$2))</f>
        <v/>
      </c>
      <c r="M70" s="441" t="str">
        <f t="shared" si="25"/>
        <v/>
      </c>
      <c r="N70" s="440" t="str">
        <f t="shared" si="25"/>
        <v/>
      </c>
      <c r="O70" s="440" t="str">
        <f t="shared" si="25"/>
        <v/>
      </c>
      <c r="P70" s="440" t="str">
        <f t="shared" si="25"/>
        <v/>
      </c>
      <c r="Q70" s="440" t="str">
        <f t="shared" si="25"/>
        <v/>
      </c>
      <c r="R70" s="441" t="str">
        <f t="shared" si="25"/>
        <v/>
      </c>
      <c r="S70" s="442" t="str">
        <f t="shared" si="6"/>
        <v/>
      </c>
      <c r="T70" s="436"/>
      <c r="U70" s="437"/>
      <c r="V70" s="437"/>
      <c r="W70" s="437"/>
      <c r="X70" s="437"/>
      <c r="Y70" s="437"/>
      <c r="Z70" s="438"/>
      <c r="AA70" s="439"/>
      <c r="AB70" s="440" t="str">
        <f t="shared" ref="AB70:AH85" si="26">IF(ISERROR(INDEX(テ全,$A70,AB$2)),"",INDEX(テ全,$A70,AB$2))</f>
        <v/>
      </c>
      <c r="AC70" s="441" t="str">
        <f t="shared" si="26"/>
        <v/>
      </c>
      <c r="AD70" s="440" t="str">
        <f t="shared" si="26"/>
        <v/>
      </c>
      <c r="AE70" s="440" t="str">
        <f t="shared" si="26"/>
        <v/>
      </c>
      <c r="AF70" s="440" t="str">
        <f t="shared" si="26"/>
        <v/>
      </c>
      <c r="AG70" s="440" t="str">
        <f t="shared" si="26"/>
        <v/>
      </c>
      <c r="AH70" s="441" t="str">
        <f t="shared" si="26"/>
        <v/>
      </c>
      <c r="AI70" s="442" t="str">
        <f t="shared" si="7"/>
        <v/>
      </c>
      <c r="AJ70" s="436"/>
      <c r="AK70" s="437"/>
      <c r="AL70" s="437"/>
      <c r="AM70" s="437"/>
      <c r="AN70" s="437"/>
      <c r="AO70" s="437"/>
      <c r="AP70" s="437"/>
      <c r="AQ70" s="437"/>
      <c r="AR70" s="437"/>
      <c r="AS70" s="438"/>
      <c r="AT70" s="439"/>
      <c r="AU70" s="440" t="str">
        <f t="shared" ref="AU70:AX85" si="27">IF(ISERROR(INDEX(テ全,$A70,AU$2)),"",INDEX(テ全,$A70,AU$2))</f>
        <v/>
      </c>
      <c r="AV70" s="440" t="str">
        <f t="shared" si="27"/>
        <v/>
      </c>
      <c r="AW70" s="440" t="str">
        <f t="shared" si="27"/>
        <v/>
      </c>
      <c r="AX70" s="441" t="str">
        <f t="shared" si="27"/>
        <v/>
      </c>
      <c r="AY70" s="442" t="str">
        <f t="shared" si="8"/>
        <v/>
      </c>
      <c r="AZ70" s="20"/>
      <c r="BA70" s="443" t="str">
        <f t="shared" si="9"/>
        <v/>
      </c>
      <c r="BB70" s="444" t="str">
        <f t="shared" si="10"/>
        <v/>
      </c>
      <c r="BC70" s="445" t="str">
        <f t="shared" si="11"/>
        <v/>
      </c>
      <c r="BE70" s="446" t="str">
        <f>IF(COUNT(単1!$S70,$S70)=0,"",SUM(単1!$S70,$S70))</f>
        <v/>
      </c>
      <c r="BF70" s="440" t="str">
        <f>IF(COUNT(単1!$AI70,$AI70)=0,"",SUM(単1!$AI70,$AI70))</f>
        <v/>
      </c>
      <c r="BG70" s="447" t="str">
        <f>IF(COUNT(単1!$AY70,$AY70)=0,"",SUM(単1!$AY70,$AY70))</f>
        <v/>
      </c>
      <c r="BH70" s="20"/>
      <c r="BI70" s="443" t="str">
        <f t="shared" si="12"/>
        <v/>
      </c>
      <c r="BJ70" s="444" t="str">
        <f t="shared" si="13"/>
        <v/>
      </c>
      <c r="BK70" s="445" t="str">
        <f t="shared" si="14"/>
        <v/>
      </c>
    </row>
    <row r="71" spans="1:63">
      <c r="A71" s="362">
        <v>66</v>
      </c>
      <c r="B71" s="27">
        <f>IF(情報!$C67="","",情報!$C67)</f>
        <v>220</v>
      </c>
      <c r="C71" s="383" t="str">
        <f t="shared" ref="C71:C102" si="28">IF(ISERROR(VLOOKUP($B71,名列,2,FALSE)&amp;""),"",VLOOKUP($B71,名列,2,FALSE)&amp;"")</f>
        <v/>
      </c>
      <c r="D71" s="448"/>
      <c r="E71" s="449"/>
      <c r="F71" s="449"/>
      <c r="G71" s="449"/>
      <c r="H71" s="449"/>
      <c r="I71" s="449"/>
      <c r="J71" s="450"/>
      <c r="K71" s="451"/>
      <c r="L71" s="452" t="str">
        <f t="shared" si="25"/>
        <v/>
      </c>
      <c r="M71" s="453" t="str">
        <f t="shared" si="25"/>
        <v/>
      </c>
      <c r="N71" s="452" t="str">
        <f t="shared" si="25"/>
        <v/>
      </c>
      <c r="O71" s="452" t="str">
        <f t="shared" si="25"/>
        <v/>
      </c>
      <c r="P71" s="452" t="str">
        <f t="shared" si="25"/>
        <v/>
      </c>
      <c r="Q71" s="452" t="str">
        <f t="shared" si="25"/>
        <v/>
      </c>
      <c r="R71" s="453" t="str">
        <f t="shared" si="25"/>
        <v/>
      </c>
      <c r="S71" s="454" t="str">
        <f t="shared" ref="S71:S134" si="29">IF(COUNT(D71:R71)=0,"",SUM(D71:R71))</f>
        <v/>
      </c>
      <c r="T71" s="448"/>
      <c r="U71" s="449"/>
      <c r="V71" s="449"/>
      <c r="W71" s="449"/>
      <c r="X71" s="449"/>
      <c r="Y71" s="449"/>
      <c r="Z71" s="450"/>
      <c r="AA71" s="451"/>
      <c r="AB71" s="452" t="str">
        <f t="shared" si="26"/>
        <v/>
      </c>
      <c r="AC71" s="453" t="str">
        <f t="shared" si="26"/>
        <v/>
      </c>
      <c r="AD71" s="452" t="str">
        <f t="shared" si="26"/>
        <v/>
      </c>
      <c r="AE71" s="452" t="str">
        <f t="shared" si="26"/>
        <v/>
      </c>
      <c r="AF71" s="452" t="str">
        <f t="shared" si="26"/>
        <v/>
      </c>
      <c r="AG71" s="452" t="str">
        <f t="shared" si="26"/>
        <v/>
      </c>
      <c r="AH71" s="453" t="str">
        <f t="shared" si="26"/>
        <v/>
      </c>
      <c r="AI71" s="454" t="str">
        <f t="shared" ref="AI71:AI134" si="30">IF(COUNT(T71:AH71)=0,"",SUM(T71:AH71))</f>
        <v/>
      </c>
      <c r="AJ71" s="448"/>
      <c r="AK71" s="449"/>
      <c r="AL71" s="449"/>
      <c r="AM71" s="449"/>
      <c r="AN71" s="449"/>
      <c r="AO71" s="449"/>
      <c r="AP71" s="449"/>
      <c r="AQ71" s="449"/>
      <c r="AR71" s="449"/>
      <c r="AS71" s="450"/>
      <c r="AT71" s="451"/>
      <c r="AU71" s="452" t="str">
        <f t="shared" si="27"/>
        <v/>
      </c>
      <c r="AV71" s="452" t="str">
        <f t="shared" si="27"/>
        <v/>
      </c>
      <c r="AW71" s="452" t="str">
        <f t="shared" si="27"/>
        <v/>
      </c>
      <c r="AX71" s="453" t="str">
        <f t="shared" si="27"/>
        <v/>
      </c>
      <c r="AY71" s="454" t="str">
        <f t="shared" ref="AY71:AY134" si="31">IF(COUNT(AJ71:AX71)=0,"",SUM(AJ71:AX71))</f>
        <v/>
      </c>
      <c r="AZ71" s="20"/>
      <c r="BA71" s="455" t="str">
        <f t="shared" si="9"/>
        <v/>
      </c>
      <c r="BB71" s="456" t="str">
        <f t="shared" si="10"/>
        <v/>
      </c>
      <c r="BC71" s="457" t="str">
        <f t="shared" si="11"/>
        <v/>
      </c>
      <c r="BE71" s="458" t="str">
        <f>IF(COUNT(単1!$S71,$S71)=0,"",SUM(単1!$S71,$S71))</f>
        <v/>
      </c>
      <c r="BF71" s="452" t="str">
        <f>IF(COUNT(単1!$AI71,$AI71)=0,"",SUM(単1!$AI71,$AI71))</f>
        <v/>
      </c>
      <c r="BG71" s="459" t="str">
        <f>IF(COUNT(単1!$AY71,$AY71)=0,"",SUM(単1!$AY71,$AY71))</f>
        <v/>
      </c>
      <c r="BH71" s="20"/>
      <c r="BI71" s="455" t="str">
        <f t="shared" si="12"/>
        <v/>
      </c>
      <c r="BJ71" s="456" t="str">
        <f t="shared" si="13"/>
        <v/>
      </c>
      <c r="BK71" s="457" t="str">
        <f t="shared" si="14"/>
        <v/>
      </c>
    </row>
    <row r="72" spans="1:63">
      <c r="A72" s="362">
        <v>67</v>
      </c>
      <c r="B72" s="33">
        <f>IF(情報!$C68="","",情報!$C68)</f>
        <v>221</v>
      </c>
      <c r="C72" s="389" t="str">
        <f t="shared" si="28"/>
        <v/>
      </c>
      <c r="D72" s="460"/>
      <c r="E72" s="461"/>
      <c r="F72" s="461"/>
      <c r="G72" s="461"/>
      <c r="H72" s="461"/>
      <c r="I72" s="461"/>
      <c r="J72" s="462"/>
      <c r="K72" s="463"/>
      <c r="L72" s="464" t="str">
        <f t="shared" si="25"/>
        <v/>
      </c>
      <c r="M72" s="465" t="str">
        <f t="shared" si="25"/>
        <v/>
      </c>
      <c r="N72" s="464" t="str">
        <f t="shared" si="25"/>
        <v/>
      </c>
      <c r="O72" s="464" t="str">
        <f t="shared" si="25"/>
        <v/>
      </c>
      <c r="P72" s="464" t="str">
        <f t="shared" si="25"/>
        <v/>
      </c>
      <c r="Q72" s="464" t="str">
        <f t="shared" si="25"/>
        <v/>
      </c>
      <c r="R72" s="465" t="str">
        <f t="shared" si="25"/>
        <v/>
      </c>
      <c r="S72" s="466" t="str">
        <f t="shared" si="29"/>
        <v/>
      </c>
      <c r="T72" s="460"/>
      <c r="U72" s="461"/>
      <c r="V72" s="461"/>
      <c r="W72" s="461"/>
      <c r="X72" s="461"/>
      <c r="Y72" s="461"/>
      <c r="Z72" s="462"/>
      <c r="AA72" s="463"/>
      <c r="AB72" s="464" t="str">
        <f t="shared" si="26"/>
        <v/>
      </c>
      <c r="AC72" s="465" t="str">
        <f t="shared" si="26"/>
        <v/>
      </c>
      <c r="AD72" s="464" t="str">
        <f t="shared" si="26"/>
        <v/>
      </c>
      <c r="AE72" s="464" t="str">
        <f t="shared" si="26"/>
        <v/>
      </c>
      <c r="AF72" s="464" t="str">
        <f t="shared" si="26"/>
        <v/>
      </c>
      <c r="AG72" s="464" t="str">
        <f t="shared" si="26"/>
        <v/>
      </c>
      <c r="AH72" s="465" t="str">
        <f t="shared" si="26"/>
        <v/>
      </c>
      <c r="AI72" s="466" t="str">
        <f t="shared" si="30"/>
        <v/>
      </c>
      <c r="AJ72" s="460"/>
      <c r="AK72" s="461"/>
      <c r="AL72" s="461"/>
      <c r="AM72" s="461"/>
      <c r="AN72" s="461"/>
      <c r="AO72" s="461"/>
      <c r="AP72" s="461"/>
      <c r="AQ72" s="461"/>
      <c r="AR72" s="461"/>
      <c r="AS72" s="462"/>
      <c r="AT72" s="463"/>
      <c r="AU72" s="464" t="str">
        <f t="shared" si="27"/>
        <v/>
      </c>
      <c r="AV72" s="464" t="str">
        <f t="shared" si="27"/>
        <v/>
      </c>
      <c r="AW72" s="464" t="str">
        <f t="shared" si="27"/>
        <v/>
      </c>
      <c r="AX72" s="465" t="str">
        <f t="shared" si="27"/>
        <v/>
      </c>
      <c r="AY72" s="466" t="str">
        <f t="shared" si="31"/>
        <v/>
      </c>
      <c r="AZ72" s="20"/>
      <c r="BA72" s="467" t="str">
        <f t="shared" ref="BA72:BA135" si="32">IF($C72="","",IF(ISERROR(S72/S$6*100),0,(S72/S$6*100)))</f>
        <v/>
      </c>
      <c r="BB72" s="468" t="str">
        <f t="shared" ref="BB72:BB135" si="33">IF($C72="","",IF(ISERROR(AI72/AI$6*100),0,(AI72/AI$6*100)))</f>
        <v/>
      </c>
      <c r="BC72" s="469" t="str">
        <f t="shared" ref="BC72:BC135" si="34">IF($C72="","",IF(ISERROR(AY72/AY$6*100),0,(AY72/AY$6*100)))</f>
        <v/>
      </c>
      <c r="BE72" s="470" t="str">
        <f>IF(COUNT(単1!$S72,$S72)=0,"",SUM(単1!$S72,$S72))</f>
        <v/>
      </c>
      <c r="BF72" s="464" t="str">
        <f>IF(COUNT(単1!$AI72,$AI72)=0,"",SUM(単1!$AI72,$AI72))</f>
        <v/>
      </c>
      <c r="BG72" s="471" t="str">
        <f>IF(COUNT(単1!$AY72,$AY72)=0,"",SUM(単1!$AY72,$AY72))</f>
        <v/>
      </c>
      <c r="BH72" s="20"/>
      <c r="BI72" s="467" t="str">
        <f t="shared" ref="BI72:BI135" si="35">IF($C72="","",IF(ISERROR(BE72/BE$6*100),0,(BE72/BE$6*100)))</f>
        <v/>
      </c>
      <c r="BJ72" s="468" t="str">
        <f t="shared" ref="BJ72:BJ135" si="36">IF($C72="","",IF(ISERROR(BF72/BF$6*100),0,(BF72/BF$6*100)))</f>
        <v/>
      </c>
      <c r="BK72" s="469" t="str">
        <f t="shared" ref="BK72:BK135" si="37">IF($C72="","",IF(ISERROR(BG72/BG$6*100),0,(BG72/BG$6*100)))</f>
        <v/>
      </c>
    </row>
    <row r="73" spans="1:63">
      <c r="A73" s="362">
        <v>68</v>
      </c>
      <c r="B73" s="21">
        <f>IF(情報!$C69="","",情報!$C69)</f>
        <v>222</v>
      </c>
      <c r="C73" s="377" t="str">
        <f t="shared" si="28"/>
        <v/>
      </c>
      <c r="D73" s="436"/>
      <c r="E73" s="437"/>
      <c r="F73" s="437"/>
      <c r="G73" s="437"/>
      <c r="H73" s="437"/>
      <c r="I73" s="437"/>
      <c r="J73" s="438"/>
      <c r="K73" s="439"/>
      <c r="L73" s="440" t="str">
        <f t="shared" si="25"/>
        <v/>
      </c>
      <c r="M73" s="441" t="str">
        <f t="shared" si="25"/>
        <v/>
      </c>
      <c r="N73" s="440" t="str">
        <f t="shared" si="25"/>
        <v/>
      </c>
      <c r="O73" s="440" t="str">
        <f t="shared" si="25"/>
        <v/>
      </c>
      <c r="P73" s="440" t="str">
        <f t="shared" si="25"/>
        <v/>
      </c>
      <c r="Q73" s="440" t="str">
        <f t="shared" si="25"/>
        <v/>
      </c>
      <c r="R73" s="441" t="str">
        <f t="shared" si="25"/>
        <v/>
      </c>
      <c r="S73" s="442" t="str">
        <f t="shared" si="29"/>
        <v/>
      </c>
      <c r="T73" s="436"/>
      <c r="U73" s="437"/>
      <c r="V73" s="437"/>
      <c r="W73" s="437"/>
      <c r="X73" s="437"/>
      <c r="Y73" s="437"/>
      <c r="Z73" s="438"/>
      <c r="AA73" s="439"/>
      <c r="AB73" s="440" t="str">
        <f t="shared" si="26"/>
        <v/>
      </c>
      <c r="AC73" s="441" t="str">
        <f t="shared" si="26"/>
        <v/>
      </c>
      <c r="AD73" s="440" t="str">
        <f t="shared" si="26"/>
        <v/>
      </c>
      <c r="AE73" s="440" t="str">
        <f t="shared" si="26"/>
        <v/>
      </c>
      <c r="AF73" s="440" t="str">
        <f t="shared" si="26"/>
        <v/>
      </c>
      <c r="AG73" s="440" t="str">
        <f t="shared" si="26"/>
        <v/>
      </c>
      <c r="AH73" s="441" t="str">
        <f t="shared" si="26"/>
        <v/>
      </c>
      <c r="AI73" s="442" t="str">
        <f t="shared" si="30"/>
        <v/>
      </c>
      <c r="AJ73" s="436"/>
      <c r="AK73" s="437"/>
      <c r="AL73" s="437"/>
      <c r="AM73" s="437"/>
      <c r="AN73" s="437"/>
      <c r="AO73" s="437"/>
      <c r="AP73" s="437"/>
      <c r="AQ73" s="437"/>
      <c r="AR73" s="437"/>
      <c r="AS73" s="438"/>
      <c r="AT73" s="439"/>
      <c r="AU73" s="440" t="str">
        <f t="shared" si="27"/>
        <v/>
      </c>
      <c r="AV73" s="440" t="str">
        <f t="shared" si="27"/>
        <v/>
      </c>
      <c r="AW73" s="440" t="str">
        <f t="shared" si="27"/>
        <v/>
      </c>
      <c r="AX73" s="441" t="str">
        <f t="shared" si="27"/>
        <v/>
      </c>
      <c r="AY73" s="442" t="str">
        <f t="shared" si="31"/>
        <v/>
      </c>
      <c r="AZ73" s="20"/>
      <c r="BA73" s="443" t="str">
        <f t="shared" si="32"/>
        <v/>
      </c>
      <c r="BB73" s="444" t="str">
        <f t="shared" si="33"/>
        <v/>
      </c>
      <c r="BC73" s="445" t="str">
        <f t="shared" si="34"/>
        <v/>
      </c>
      <c r="BE73" s="446" t="str">
        <f>IF(COUNT(単1!$S73,$S73)=0,"",SUM(単1!$S73,$S73))</f>
        <v/>
      </c>
      <c r="BF73" s="440" t="str">
        <f>IF(COUNT(単1!$AI73,$AI73)=0,"",SUM(単1!$AI73,$AI73))</f>
        <v/>
      </c>
      <c r="BG73" s="447" t="str">
        <f>IF(COUNT(単1!$AY73,$AY73)=0,"",SUM(単1!$AY73,$AY73))</f>
        <v/>
      </c>
      <c r="BH73" s="20"/>
      <c r="BI73" s="443" t="str">
        <f t="shared" si="35"/>
        <v/>
      </c>
      <c r="BJ73" s="444" t="str">
        <f t="shared" si="36"/>
        <v/>
      </c>
      <c r="BK73" s="445" t="str">
        <f t="shared" si="37"/>
        <v/>
      </c>
    </row>
    <row r="74" spans="1:63">
      <c r="A74" s="362">
        <v>69</v>
      </c>
      <c r="B74" s="21">
        <f>IF(情報!$C70="","",情報!$C70)</f>
        <v>223</v>
      </c>
      <c r="C74" s="377" t="str">
        <f t="shared" si="28"/>
        <v/>
      </c>
      <c r="D74" s="436"/>
      <c r="E74" s="437"/>
      <c r="F74" s="437"/>
      <c r="G74" s="437"/>
      <c r="H74" s="437"/>
      <c r="I74" s="437"/>
      <c r="J74" s="438"/>
      <c r="K74" s="439"/>
      <c r="L74" s="440" t="str">
        <f t="shared" si="25"/>
        <v/>
      </c>
      <c r="M74" s="441" t="str">
        <f t="shared" si="25"/>
        <v/>
      </c>
      <c r="N74" s="440" t="str">
        <f t="shared" si="25"/>
        <v/>
      </c>
      <c r="O74" s="440" t="str">
        <f t="shared" si="25"/>
        <v/>
      </c>
      <c r="P74" s="440" t="str">
        <f t="shared" si="25"/>
        <v/>
      </c>
      <c r="Q74" s="440" t="str">
        <f t="shared" si="25"/>
        <v/>
      </c>
      <c r="R74" s="441" t="str">
        <f t="shared" si="25"/>
        <v/>
      </c>
      <c r="S74" s="442" t="str">
        <f t="shared" si="29"/>
        <v/>
      </c>
      <c r="T74" s="436"/>
      <c r="U74" s="437"/>
      <c r="V74" s="437"/>
      <c r="W74" s="437"/>
      <c r="X74" s="437"/>
      <c r="Y74" s="437"/>
      <c r="Z74" s="438"/>
      <c r="AA74" s="439"/>
      <c r="AB74" s="440" t="str">
        <f t="shared" si="26"/>
        <v/>
      </c>
      <c r="AC74" s="441" t="str">
        <f t="shared" si="26"/>
        <v/>
      </c>
      <c r="AD74" s="440" t="str">
        <f t="shared" si="26"/>
        <v/>
      </c>
      <c r="AE74" s="440" t="str">
        <f t="shared" si="26"/>
        <v/>
      </c>
      <c r="AF74" s="440" t="str">
        <f t="shared" si="26"/>
        <v/>
      </c>
      <c r="AG74" s="440" t="str">
        <f t="shared" si="26"/>
        <v/>
      </c>
      <c r="AH74" s="441" t="str">
        <f t="shared" si="26"/>
        <v/>
      </c>
      <c r="AI74" s="442" t="str">
        <f t="shared" si="30"/>
        <v/>
      </c>
      <c r="AJ74" s="436"/>
      <c r="AK74" s="437"/>
      <c r="AL74" s="437"/>
      <c r="AM74" s="437"/>
      <c r="AN74" s="437"/>
      <c r="AO74" s="437"/>
      <c r="AP74" s="437"/>
      <c r="AQ74" s="437"/>
      <c r="AR74" s="437"/>
      <c r="AS74" s="438"/>
      <c r="AT74" s="439"/>
      <c r="AU74" s="440" t="str">
        <f t="shared" si="27"/>
        <v/>
      </c>
      <c r="AV74" s="440" t="str">
        <f t="shared" si="27"/>
        <v/>
      </c>
      <c r="AW74" s="440" t="str">
        <f t="shared" si="27"/>
        <v/>
      </c>
      <c r="AX74" s="441" t="str">
        <f t="shared" si="27"/>
        <v/>
      </c>
      <c r="AY74" s="442" t="str">
        <f t="shared" si="31"/>
        <v/>
      </c>
      <c r="AZ74" s="20"/>
      <c r="BA74" s="443" t="str">
        <f t="shared" si="32"/>
        <v/>
      </c>
      <c r="BB74" s="444" t="str">
        <f t="shared" si="33"/>
        <v/>
      </c>
      <c r="BC74" s="445" t="str">
        <f t="shared" si="34"/>
        <v/>
      </c>
      <c r="BE74" s="446" t="str">
        <f>IF(COUNT(単1!$S74,$S74)=0,"",SUM(単1!$S74,$S74))</f>
        <v/>
      </c>
      <c r="BF74" s="440" t="str">
        <f>IF(COUNT(単1!$AI74,$AI74)=0,"",SUM(単1!$AI74,$AI74))</f>
        <v/>
      </c>
      <c r="BG74" s="447" t="str">
        <f>IF(COUNT(単1!$AY74,$AY74)=0,"",SUM(単1!$AY74,$AY74))</f>
        <v/>
      </c>
      <c r="BH74" s="20"/>
      <c r="BI74" s="443" t="str">
        <f t="shared" si="35"/>
        <v/>
      </c>
      <c r="BJ74" s="444" t="str">
        <f t="shared" si="36"/>
        <v/>
      </c>
      <c r="BK74" s="445" t="str">
        <f t="shared" si="37"/>
        <v/>
      </c>
    </row>
    <row r="75" spans="1:63">
      <c r="A75" s="362">
        <v>70</v>
      </c>
      <c r="B75" s="21">
        <f>IF(情報!$C71="","",情報!$C71)</f>
        <v>224</v>
      </c>
      <c r="C75" s="377" t="str">
        <f t="shared" si="28"/>
        <v/>
      </c>
      <c r="D75" s="436"/>
      <c r="E75" s="437"/>
      <c r="F75" s="437"/>
      <c r="G75" s="437"/>
      <c r="H75" s="437"/>
      <c r="I75" s="437"/>
      <c r="J75" s="438"/>
      <c r="K75" s="439"/>
      <c r="L75" s="440" t="str">
        <f t="shared" si="25"/>
        <v/>
      </c>
      <c r="M75" s="441" t="str">
        <f t="shared" si="25"/>
        <v/>
      </c>
      <c r="N75" s="440" t="str">
        <f t="shared" si="25"/>
        <v/>
      </c>
      <c r="O75" s="440" t="str">
        <f t="shared" si="25"/>
        <v/>
      </c>
      <c r="P75" s="440" t="str">
        <f t="shared" si="25"/>
        <v/>
      </c>
      <c r="Q75" s="440" t="str">
        <f t="shared" si="25"/>
        <v/>
      </c>
      <c r="R75" s="441" t="str">
        <f t="shared" si="25"/>
        <v/>
      </c>
      <c r="S75" s="442" t="str">
        <f t="shared" si="29"/>
        <v/>
      </c>
      <c r="T75" s="436"/>
      <c r="U75" s="437"/>
      <c r="V75" s="437"/>
      <c r="W75" s="437"/>
      <c r="X75" s="437"/>
      <c r="Y75" s="437"/>
      <c r="Z75" s="438"/>
      <c r="AA75" s="439"/>
      <c r="AB75" s="440" t="str">
        <f t="shared" si="26"/>
        <v/>
      </c>
      <c r="AC75" s="441" t="str">
        <f t="shared" si="26"/>
        <v/>
      </c>
      <c r="AD75" s="440" t="str">
        <f t="shared" si="26"/>
        <v/>
      </c>
      <c r="AE75" s="440" t="str">
        <f t="shared" si="26"/>
        <v/>
      </c>
      <c r="AF75" s="440" t="str">
        <f t="shared" si="26"/>
        <v/>
      </c>
      <c r="AG75" s="440" t="str">
        <f t="shared" si="26"/>
        <v/>
      </c>
      <c r="AH75" s="441" t="str">
        <f t="shared" si="26"/>
        <v/>
      </c>
      <c r="AI75" s="442" t="str">
        <f t="shared" si="30"/>
        <v/>
      </c>
      <c r="AJ75" s="436"/>
      <c r="AK75" s="437"/>
      <c r="AL75" s="437"/>
      <c r="AM75" s="437"/>
      <c r="AN75" s="437"/>
      <c r="AO75" s="437"/>
      <c r="AP75" s="437"/>
      <c r="AQ75" s="437"/>
      <c r="AR75" s="437"/>
      <c r="AS75" s="438"/>
      <c r="AT75" s="439"/>
      <c r="AU75" s="440" t="str">
        <f t="shared" si="27"/>
        <v/>
      </c>
      <c r="AV75" s="440" t="str">
        <f t="shared" si="27"/>
        <v/>
      </c>
      <c r="AW75" s="440" t="str">
        <f t="shared" si="27"/>
        <v/>
      </c>
      <c r="AX75" s="441" t="str">
        <f t="shared" si="27"/>
        <v/>
      </c>
      <c r="AY75" s="442" t="str">
        <f t="shared" si="31"/>
        <v/>
      </c>
      <c r="AZ75" s="20"/>
      <c r="BA75" s="443" t="str">
        <f t="shared" si="32"/>
        <v/>
      </c>
      <c r="BB75" s="444" t="str">
        <f t="shared" si="33"/>
        <v/>
      </c>
      <c r="BC75" s="445" t="str">
        <f t="shared" si="34"/>
        <v/>
      </c>
      <c r="BE75" s="446" t="str">
        <f>IF(COUNT(単1!$S75,$S75)=0,"",SUM(単1!$S75,$S75))</f>
        <v/>
      </c>
      <c r="BF75" s="440" t="str">
        <f>IF(COUNT(単1!$AI75,$AI75)=0,"",SUM(単1!$AI75,$AI75))</f>
        <v/>
      </c>
      <c r="BG75" s="447" t="str">
        <f>IF(COUNT(単1!$AY75,$AY75)=0,"",SUM(単1!$AY75,$AY75))</f>
        <v/>
      </c>
      <c r="BH75" s="20"/>
      <c r="BI75" s="443" t="str">
        <f t="shared" si="35"/>
        <v/>
      </c>
      <c r="BJ75" s="444" t="str">
        <f t="shared" si="36"/>
        <v/>
      </c>
      <c r="BK75" s="445" t="str">
        <f t="shared" si="37"/>
        <v/>
      </c>
    </row>
    <row r="76" spans="1:63">
      <c r="A76" s="362">
        <v>71</v>
      </c>
      <c r="B76" s="27">
        <f>IF(情報!$C72="","",情報!$C72)</f>
        <v>225</v>
      </c>
      <c r="C76" s="383" t="str">
        <f t="shared" si="28"/>
        <v/>
      </c>
      <c r="D76" s="448"/>
      <c r="E76" s="449"/>
      <c r="F76" s="449"/>
      <c r="G76" s="449"/>
      <c r="H76" s="449"/>
      <c r="I76" s="449"/>
      <c r="J76" s="450"/>
      <c r="K76" s="451"/>
      <c r="L76" s="452" t="str">
        <f t="shared" si="25"/>
        <v/>
      </c>
      <c r="M76" s="453" t="str">
        <f t="shared" si="25"/>
        <v/>
      </c>
      <c r="N76" s="452" t="str">
        <f t="shared" si="25"/>
        <v/>
      </c>
      <c r="O76" s="452" t="str">
        <f t="shared" si="25"/>
        <v/>
      </c>
      <c r="P76" s="452" t="str">
        <f t="shared" si="25"/>
        <v/>
      </c>
      <c r="Q76" s="452" t="str">
        <f t="shared" si="25"/>
        <v/>
      </c>
      <c r="R76" s="453" t="str">
        <f t="shared" si="25"/>
        <v/>
      </c>
      <c r="S76" s="454" t="str">
        <f t="shared" si="29"/>
        <v/>
      </c>
      <c r="T76" s="448"/>
      <c r="U76" s="449"/>
      <c r="V76" s="449"/>
      <c r="W76" s="449"/>
      <c r="X76" s="449"/>
      <c r="Y76" s="449"/>
      <c r="Z76" s="450"/>
      <c r="AA76" s="451"/>
      <c r="AB76" s="452" t="str">
        <f t="shared" si="26"/>
        <v/>
      </c>
      <c r="AC76" s="453" t="str">
        <f t="shared" si="26"/>
        <v/>
      </c>
      <c r="AD76" s="452" t="str">
        <f t="shared" si="26"/>
        <v/>
      </c>
      <c r="AE76" s="452" t="str">
        <f t="shared" si="26"/>
        <v/>
      </c>
      <c r="AF76" s="452" t="str">
        <f t="shared" si="26"/>
        <v/>
      </c>
      <c r="AG76" s="452" t="str">
        <f t="shared" si="26"/>
        <v/>
      </c>
      <c r="AH76" s="453" t="str">
        <f t="shared" si="26"/>
        <v/>
      </c>
      <c r="AI76" s="454" t="str">
        <f t="shared" si="30"/>
        <v/>
      </c>
      <c r="AJ76" s="448"/>
      <c r="AK76" s="449"/>
      <c r="AL76" s="449"/>
      <c r="AM76" s="449"/>
      <c r="AN76" s="449"/>
      <c r="AO76" s="449"/>
      <c r="AP76" s="449"/>
      <c r="AQ76" s="449"/>
      <c r="AR76" s="449"/>
      <c r="AS76" s="450"/>
      <c r="AT76" s="451"/>
      <c r="AU76" s="452" t="str">
        <f t="shared" si="27"/>
        <v/>
      </c>
      <c r="AV76" s="452" t="str">
        <f t="shared" si="27"/>
        <v/>
      </c>
      <c r="AW76" s="452" t="str">
        <f t="shared" si="27"/>
        <v/>
      </c>
      <c r="AX76" s="453" t="str">
        <f t="shared" si="27"/>
        <v/>
      </c>
      <c r="AY76" s="454" t="str">
        <f t="shared" si="31"/>
        <v/>
      </c>
      <c r="AZ76" s="20"/>
      <c r="BA76" s="455" t="str">
        <f t="shared" si="32"/>
        <v/>
      </c>
      <c r="BB76" s="456" t="str">
        <f t="shared" si="33"/>
        <v/>
      </c>
      <c r="BC76" s="457" t="str">
        <f t="shared" si="34"/>
        <v/>
      </c>
      <c r="BE76" s="458" t="str">
        <f>IF(COUNT(単1!$S76,$S76)=0,"",SUM(単1!$S76,$S76))</f>
        <v/>
      </c>
      <c r="BF76" s="452" t="str">
        <f>IF(COUNT(単1!$AI76,$AI76)=0,"",SUM(単1!$AI76,$AI76))</f>
        <v/>
      </c>
      <c r="BG76" s="459" t="str">
        <f>IF(COUNT(単1!$AY76,$AY76)=0,"",SUM(単1!$AY76,$AY76))</f>
        <v/>
      </c>
      <c r="BH76" s="20"/>
      <c r="BI76" s="455" t="str">
        <f t="shared" si="35"/>
        <v/>
      </c>
      <c r="BJ76" s="456" t="str">
        <f t="shared" si="36"/>
        <v/>
      </c>
      <c r="BK76" s="457" t="str">
        <f t="shared" si="37"/>
        <v/>
      </c>
    </row>
    <row r="77" spans="1:63">
      <c r="A77" s="362">
        <v>72</v>
      </c>
      <c r="B77" s="33">
        <f>IF(情報!$C73="","",情報!$C73)</f>
        <v>226</v>
      </c>
      <c r="C77" s="389" t="str">
        <f t="shared" si="28"/>
        <v/>
      </c>
      <c r="D77" s="460"/>
      <c r="E77" s="461"/>
      <c r="F77" s="461"/>
      <c r="G77" s="461"/>
      <c r="H77" s="461"/>
      <c r="I77" s="461"/>
      <c r="J77" s="462"/>
      <c r="K77" s="463"/>
      <c r="L77" s="464" t="str">
        <f t="shared" si="25"/>
        <v/>
      </c>
      <c r="M77" s="465" t="str">
        <f t="shared" si="25"/>
        <v/>
      </c>
      <c r="N77" s="464" t="str">
        <f t="shared" si="25"/>
        <v/>
      </c>
      <c r="O77" s="464" t="str">
        <f t="shared" si="25"/>
        <v/>
      </c>
      <c r="P77" s="464" t="str">
        <f t="shared" si="25"/>
        <v/>
      </c>
      <c r="Q77" s="464" t="str">
        <f t="shared" si="25"/>
        <v/>
      </c>
      <c r="R77" s="465" t="str">
        <f t="shared" si="25"/>
        <v/>
      </c>
      <c r="S77" s="466" t="str">
        <f t="shared" si="29"/>
        <v/>
      </c>
      <c r="T77" s="460"/>
      <c r="U77" s="461"/>
      <c r="V77" s="461"/>
      <c r="W77" s="461"/>
      <c r="X77" s="461"/>
      <c r="Y77" s="461"/>
      <c r="Z77" s="462"/>
      <c r="AA77" s="463"/>
      <c r="AB77" s="464" t="str">
        <f t="shared" si="26"/>
        <v/>
      </c>
      <c r="AC77" s="465" t="str">
        <f t="shared" si="26"/>
        <v/>
      </c>
      <c r="AD77" s="464" t="str">
        <f t="shared" si="26"/>
        <v/>
      </c>
      <c r="AE77" s="464" t="str">
        <f t="shared" si="26"/>
        <v/>
      </c>
      <c r="AF77" s="464" t="str">
        <f t="shared" si="26"/>
        <v/>
      </c>
      <c r="AG77" s="464" t="str">
        <f t="shared" si="26"/>
        <v/>
      </c>
      <c r="AH77" s="465" t="str">
        <f t="shared" si="26"/>
        <v/>
      </c>
      <c r="AI77" s="466" t="str">
        <f t="shared" si="30"/>
        <v/>
      </c>
      <c r="AJ77" s="460"/>
      <c r="AK77" s="461"/>
      <c r="AL77" s="461"/>
      <c r="AM77" s="461"/>
      <c r="AN77" s="461"/>
      <c r="AO77" s="461"/>
      <c r="AP77" s="461"/>
      <c r="AQ77" s="461"/>
      <c r="AR77" s="461"/>
      <c r="AS77" s="462"/>
      <c r="AT77" s="463"/>
      <c r="AU77" s="464" t="str">
        <f t="shared" si="27"/>
        <v/>
      </c>
      <c r="AV77" s="464" t="str">
        <f t="shared" si="27"/>
        <v/>
      </c>
      <c r="AW77" s="464" t="str">
        <f t="shared" si="27"/>
        <v/>
      </c>
      <c r="AX77" s="465" t="str">
        <f t="shared" si="27"/>
        <v/>
      </c>
      <c r="AY77" s="466" t="str">
        <f t="shared" si="31"/>
        <v/>
      </c>
      <c r="AZ77" s="20"/>
      <c r="BA77" s="467" t="str">
        <f t="shared" si="32"/>
        <v/>
      </c>
      <c r="BB77" s="468" t="str">
        <f t="shared" si="33"/>
        <v/>
      </c>
      <c r="BC77" s="469" t="str">
        <f t="shared" si="34"/>
        <v/>
      </c>
      <c r="BE77" s="470" t="str">
        <f>IF(COUNT(単1!$S77,$S77)=0,"",SUM(単1!$S77,$S77))</f>
        <v/>
      </c>
      <c r="BF77" s="464" t="str">
        <f>IF(COUNT(単1!$AI77,$AI77)=0,"",SUM(単1!$AI77,$AI77))</f>
        <v/>
      </c>
      <c r="BG77" s="471" t="str">
        <f>IF(COUNT(単1!$AY77,$AY77)=0,"",SUM(単1!$AY77,$AY77))</f>
        <v/>
      </c>
      <c r="BH77" s="20"/>
      <c r="BI77" s="467" t="str">
        <f t="shared" si="35"/>
        <v/>
      </c>
      <c r="BJ77" s="468" t="str">
        <f t="shared" si="36"/>
        <v/>
      </c>
      <c r="BK77" s="469" t="str">
        <f t="shared" si="37"/>
        <v/>
      </c>
    </row>
    <row r="78" spans="1:63">
      <c r="A78" s="362">
        <v>73</v>
      </c>
      <c r="B78" s="21">
        <f>IF(情報!$C74="","",情報!$C74)</f>
        <v>227</v>
      </c>
      <c r="C78" s="377" t="str">
        <f t="shared" si="28"/>
        <v/>
      </c>
      <c r="D78" s="436"/>
      <c r="E78" s="437"/>
      <c r="F78" s="437"/>
      <c r="G78" s="437"/>
      <c r="H78" s="437"/>
      <c r="I78" s="437"/>
      <c r="J78" s="438"/>
      <c r="K78" s="439"/>
      <c r="L78" s="440" t="str">
        <f t="shared" si="25"/>
        <v/>
      </c>
      <c r="M78" s="441" t="str">
        <f t="shared" si="25"/>
        <v/>
      </c>
      <c r="N78" s="440" t="str">
        <f t="shared" si="25"/>
        <v/>
      </c>
      <c r="O78" s="440" t="str">
        <f t="shared" si="25"/>
        <v/>
      </c>
      <c r="P78" s="440" t="str">
        <f t="shared" si="25"/>
        <v/>
      </c>
      <c r="Q78" s="440" t="str">
        <f t="shared" si="25"/>
        <v/>
      </c>
      <c r="R78" s="441" t="str">
        <f t="shared" si="25"/>
        <v/>
      </c>
      <c r="S78" s="442" t="str">
        <f t="shared" si="29"/>
        <v/>
      </c>
      <c r="T78" s="436"/>
      <c r="U78" s="437"/>
      <c r="V78" s="437"/>
      <c r="W78" s="437"/>
      <c r="X78" s="437"/>
      <c r="Y78" s="437"/>
      <c r="Z78" s="438"/>
      <c r="AA78" s="439"/>
      <c r="AB78" s="440" t="str">
        <f t="shared" si="26"/>
        <v/>
      </c>
      <c r="AC78" s="441" t="str">
        <f t="shared" si="26"/>
        <v/>
      </c>
      <c r="AD78" s="440" t="str">
        <f t="shared" si="26"/>
        <v/>
      </c>
      <c r="AE78" s="440" t="str">
        <f t="shared" si="26"/>
        <v/>
      </c>
      <c r="AF78" s="440" t="str">
        <f t="shared" si="26"/>
        <v/>
      </c>
      <c r="AG78" s="440" t="str">
        <f t="shared" si="26"/>
        <v/>
      </c>
      <c r="AH78" s="441" t="str">
        <f t="shared" si="26"/>
        <v/>
      </c>
      <c r="AI78" s="442" t="str">
        <f t="shared" si="30"/>
        <v/>
      </c>
      <c r="AJ78" s="436"/>
      <c r="AK78" s="437"/>
      <c r="AL78" s="437"/>
      <c r="AM78" s="437"/>
      <c r="AN78" s="437"/>
      <c r="AO78" s="437"/>
      <c r="AP78" s="437"/>
      <c r="AQ78" s="437"/>
      <c r="AR78" s="437"/>
      <c r="AS78" s="438"/>
      <c r="AT78" s="439"/>
      <c r="AU78" s="440" t="str">
        <f t="shared" si="27"/>
        <v/>
      </c>
      <c r="AV78" s="440" t="str">
        <f t="shared" si="27"/>
        <v/>
      </c>
      <c r="AW78" s="440" t="str">
        <f t="shared" si="27"/>
        <v/>
      </c>
      <c r="AX78" s="441" t="str">
        <f t="shared" si="27"/>
        <v/>
      </c>
      <c r="AY78" s="442" t="str">
        <f t="shared" si="31"/>
        <v/>
      </c>
      <c r="AZ78" s="20"/>
      <c r="BA78" s="443" t="str">
        <f t="shared" si="32"/>
        <v/>
      </c>
      <c r="BB78" s="444" t="str">
        <f t="shared" si="33"/>
        <v/>
      </c>
      <c r="BC78" s="445" t="str">
        <f t="shared" si="34"/>
        <v/>
      </c>
      <c r="BE78" s="446" t="str">
        <f>IF(COUNT(単1!$S78,$S78)=0,"",SUM(単1!$S78,$S78))</f>
        <v/>
      </c>
      <c r="BF78" s="440" t="str">
        <f>IF(COUNT(単1!$AI78,$AI78)=0,"",SUM(単1!$AI78,$AI78))</f>
        <v/>
      </c>
      <c r="BG78" s="447" t="str">
        <f>IF(COUNT(単1!$AY78,$AY78)=0,"",SUM(単1!$AY78,$AY78))</f>
        <v/>
      </c>
      <c r="BH78" s="20"/>
      <c r="BI78" s="443" t="str">
        <f t="shared" si="35"/>
        <v/>
      </c>
      <c r="BJ78" s="444" t="str">
        <f t="shared" si="36"/>
        <v/>
      </c>
      <c r="BK78" s="445" t="str">
        <f t="shared" si="37"/>
        <v/>
      </c>
    </row>
    <row r="79" spans="1:63">
      <c r="A79" s="362">
        <v>74</v>
      </c>
      <c r="B79" s="21">
        <f>IF(情報!$C75="","",情報!$C75)</f>
        <v>228</v>
      </c>
      <c r="C79" s="377" t="str">
        <f t="shared" si="28"/>
        <v/>
      </c>
      <c r="D79" s="436"/>
      <c r="E79" s="437"/>
      <c r="F79" s="437"/>
      <c r="G79" s="437"/>
      <c r="H79" s="437"/>
      <c r="I79" s="437"/>
      <c r="J79" s="438"/>
      <c r="K79" s="439"/>
      <c r="L79" s="440" t="str">
        <f t="shared" si="25"/>
        <v/>
      </c>
      <c r="M79" s="441" t="str">
        <f t="shared" si="25"/>
        <v/>
      </c>
      <c r="N79" s="440" t="str">
        <f t="shared" si="25"/>
        <v/>
      </c>
      <c r="O79" s="440" t="str">
        <f t="shared" si="25"/>
        <v/>
      </c>
      <c r="P79" s="440" t="str">
        <f t="shared" si="25"/>
        <v/>
      </c>
      <c r="Q79" s="440" t="str">
        <f t="shared" si="25"/>
        <v/>
      </c>
      <c r="R79" s="441" t="str">
        <f t="shared" si="25"/>
        <v/>
      </c>
      <c r="S79" s="442" t="str">
        <f t="shared" si="29"/>
        <v/>
      </c>
      <c r="T79" s="436"/>
      <c r="U79" s="437"/>
      <c r="V79" s="437"/>
      <c r="W79" s="437"/>
      <c r="X79" s="437"/>
      <c r="Y79" s="437"/>
      <c r="Z79" s="438"/>
      <c r="AA79" s="439"/>
      <c r="AB79" s="440" t="str">
        <f t="shared" si="26"/>
        <v/>
      </c>
      <c r="AC79" s="441" t="str">
        <f t="shared" si="26"/>
        <v/>
      </c>
      <c r="AD79" s="440" t="str">
        <f t="shared" si="26"/>
        <v/>
      </c>
      <c r="AE79" s="440" t="str">
        <f t="shared" si="26"/>
        <v/>
      </c>
      <c r="AF79" s="440" t="str">
        <f t="shared" si="26"/>
        <v/>
      </c>
      <c r="AG79" s="440" t="str">
        <f t="shared" si="26"/>
        <v/>
      </c>
      <c r="AH79" s="441" t="str">
        <f t="shared" si="26"/>
        <v/>
      </c>
      <c r="AI79" s="442" t="str">
        <f t="shared" si="30"/>
        <v/>
      </c>
      <c r="AJ79" s="436"/>
      <c r="AK79" s="437"/>
      <c r="AL79" s="437"/>
      <c r="AM79" s="437"/>
      <c r="AN79" s="437"/>
      <c r="AO79" s="437"/>
      <c r="AP79" s="437"/>
      <c r="AQ79" s="437"/>
      <c r="AR79" s="437"/>
      <c r="AS79" s="438"/>
      <c r="AT79" s="439"/>
      <c r="AU79" s="440" t="str">
        <f t="shared" si="27"/>
        <v/>
      </c>
      <c r="AV79" s="440" t="str">
        <f t="shared" si="27"/>
        <v/>
      </c>
      <c r="AW79" s="440" t="str">
        <f t="shared" si="27"/>
        <v/>
      </c>
      <c r="AX79" s="441" t="str">
        <f t="shared" si="27"/>
        <v/>
      </c>
      <c r="AY79" s="442" t="str">
        <f t="shared" si="31"/>
        <v/>
      </c>
      <c r="AZ79" s="20"/>
      <c r="BA79" s="443" t="str">
        <f t="shared" si="32"/>
        <v/>
      </c>
      <c r="BB79" s="444" t="str">
        <f t="shared" si="33"/>
        <v/>
      </c>
      <c r="BC79" s="445" t="str">
        <f t="shared" si="34"/>
        <v/>
      </c>
      <c r="BE79" s="446" t="str">
        <f>IF(COUNT(単1!$S79,$S79)=0,"",SUM(単1!$S79,$S79))</f>
        <v/>
      </c>
      <c r="BF79" s="440" t="str">
        <f>IF(COUNT(単1!$AI79,$AI79)=0,"",SUM(単1!$AI79,$AI79))</f>
        <v/>
      </c>
      <c r="BG79" s="447" t="str">
        <f>IF(COUNT(単1!$AY79,$AY79)=0,"",SUM(単1!$AY79,$AY79))</f>
        <v/>
      </c>
      <c r="BH79" s="20"/>
      <c r="BI79" s="443" t="str">
        <f t="shared" si="35"/>
        <v/>
      </c>
      <c r="BJ79" s="444" t="str">
        <f t="shared" si="36"/>
        <v/>
      </c>
      <c r="BK79" s="445" t="str">
        <f t="shared" si="37"/>
        <v/>
      </c>
    </row>
    <row r="80" spans="1:63">
      <c r="A80" s="362">
        <v>75</v>
      </c>
      <c r="B80" s="21">
        <f>IF(情報!$C76="","",情報!$C76)</f>
        <v>229</v>
      </c>
      <c r="C80" s="377" t="str">
        <f t="shared" si="28"/>
        <v/>
      </c>
      <c r="D80" s="436"/>
      <c r="E80" s="437"/>
      <c r="F80" s="437"/>
      <c r="G80" s="437"/>
      <c r="H80" s="437"/>
      <c r="I80" s="437"/>
      <c r="J80" s="438"/>
      <c r="K80" s="439"/>
      <c r="L80" s="440" t="str">
        <f t="shared" si="25"/>
        <v/>
      </c>
      <c r="M80" s="441" t="str">
        <f t="shared" si="25"/>
        <v/>
      </c>
      <c r="N80" s="440" t="str">
        <f t="shared" si="25"/>
        <v/>
      </c>
      <c r="O80" s="440" t="str">
        <f t="shared" si="25"/>
        <v/>
      </c>
      <c r="P80" s="440" t="str">
        <f t="shared" si="25"/>
        <v/>
      </c>
      <c r="Q80" s="440" t="str">
        <f t="shared" si="25"/>
        <v/>
      </c>
      <c r="R80" s="441" t="str">
        <f t="shared" si="25"/>
        <v/>
      </c>
      <c r="S80" s="442" t="str">
        <f t="shared" si="29"/>
        <v/>
      </c>
      <c r="T80" s="436"/>
      <c r="U80" s="437"/>
      <c r="V80" s="437"/>
      <c r="W80" s="437"/>
      <c r="X80" s="437"/>
      <c r="Y80" s="437"/>
      <c r="Z80" s="438"/>
      <c r="AA80" s="439"/>
      <c r="AB80" s="440" t="str">
        <f t="shared" si="26"/>
        <v/>
      </c>
      <c r="AC80" s="441" t="str">
        <f t="shared" si="26"/>
        <v/>
      </c>
      <c r="AD80" s="440" t="str">
        <f t="shared" si="26"/>
        <v/>
      </c>
      <c r="AE80" s="440" t="str">
        <f t="shared" si="26"/>
        <v/>
      </c>
      <c r="AF80" s="440" t="str">
        <f t="shared" si="26"/>
        <v/>
      </c>
      <c r="AG80" s="440" t="str">
        <f t="shared" si="26"/>
        <v/>
      </c>
      <c r="AH80" s="441" t="str">
        <f t="shared" si="26"/>
        <v/>
      </c>
      <c r="AI80" s="442" t="str">
        <f t="shared" si="30"/>
        <v/>
      </c>
      <c r="AJ80" s="436"/>
      <c r="AK80" s="437"/>
      <c r="AL80" s="437"/>
      <c r="AM80" s="437"/>
      <c r="AN80" s="437"/>
      <c r="AO80" s="437"/>
      <c r="AP80" s="437"/>
      <c r="AQ80" s="437"/>
      <c r="AR80" s="437"/>
      <c r="AS80" s="438"/>
      <c r="AT80" s="439"/>
      <c r="AU80" s="440" t="str">
        <f t="shared" si="27"/>
        <v/>
      </c>
      <c r="AV80" s="440" t="str">
        <f t="shared" si="27"/>
        <v/>
      </c>
      <c r="AW80" s="440" t="str">
        <f t="shared" si="27"/>
        <v/>
      </c>
      <c r="AX80" s="441" t="str">
        <f t="shared" si="27"/>
        <v/>
      </c>
      <c r="AY80" s="442" t="str">
        <f t="shared" si="31"/>
        <v/>
      </c>
      <c r="AZ80" s="20"/>
      <c r="BA80" s="443" t="str">
        <f t="shared" si="32"/>
        <v/>
      </c>
      <c r="BB80" s="444" t="str">
        <f t="shared" si="33"/>
        <v/>
      </c>
      <c r="BC80" s="445" t="str">
        <f t="shared" si="34"/>
        <v/>
      </c>
      <c r="BE80" s="446" t="str">
        <f>IF(COUNT(単1!$S80,$S80)=0,"",SUM(単1!$S80,$S80))</f>
        <v/>
      </c>
      <c r="BF80" s="440" t="str">
        <f>IF(COUNT(単1!$AI80,$AI80)=0,"",SUM(単1!$AI80,$AI80))</f>
        <v/>
      </c>
      <c r="BG80" s="447" t="str">
        <f>IF(COUNT(単1!$AY80,$AY80)=0,"",SUM(単1!$AY80,$AY80))</f>
        <v/>
      </c>
      <c r="BH80" s="20"/>
      <c r="BI80" s="443" t="str">
        <f t="shared" si="35"/>
        <v/>
      </c>
      <c r="BJ80" s="444" t="str">
        <f t="shared" si="36"/>
        <v/>
      </c>
      <c r="BK80" s="445" t="str">
        <f t="shared" si="37"/>
        <v/>
      </c>
    </row>
    <row r="81" spans="1:63">
      <c r="A81" s="362">
        <v>76</v>
      </c>
      <c r="B81" s="27">
        <f>IF(情報!$C77="","",情報!$C77)</f>
        <v>230</v>
      </c>
      <c r="C81" s="383" t="str">
        <f t="shared" si="28"/>
        <v/>
      </c>
      <c r="D81" s="448"/>
      <c r="E81" s="449"/>
      <c r="F81" s="449"/>
      <c r="G81" s="449"/>
      <c r="H81" s="449"/>
      <c r="I81" s="449"/>
      <c r="J81" s="450"/>
      <c r="K81" s="451"/>
      <c r="L81" s="452" t="str">
        <f t="shared" si="25"/>
        <v/>
      </c>
      <c r="M81" s="453" t="str">
        <f t="shared" si="25"/>
        <v/>
      </c>
      <c r="N81" s="452" t="str">
        <f t="shared" si="25"/>
        <v/>
      </c>
      <c r="O81" s="452" t="str">
        <f t="shared" si="25"/>
        <v/>
      </c>
      <c r="P81" s="452" t="str">
        <f t="shared" si="25"/>
        <v/>
      </c>
      <c r="Q81" s="452" t="str">
        <f t="shared" si="25"/>
        <v/>
      </c>
      <c r="R81" s="453" t="str">
        <f t="shared" si="25"/>
        <v/>
      </c>
      <c r="S81" s="454" t="str">
        <f t="shared" si="29"/>
        <v/>
      </c>
      <c r="T81" s="448"/>
      <c r="U81" s="449"/>
      <c r="V81" s="449"/>
      <c r="W81" s="449"/>
      <c r="X81" s="449"/>
      <c r="Y81" s="449"/>
      <c r="Z81" s="450"/>
      <c r="AA81" s="451"/>
      <c r="AB81" s="452" t="str">
        <f t="shared" si="26"/>
        <v/>
      </c>
      <c r="AC81" s="453" t="str">
        <f t="shared" si="26"/>
        <v/>
      </c>
      <c r="AD81" s="452" t="str">
        <f t="shared" si="26"/>
        <v/>
      </c>
      <c r="AE81" s="452" t="str">
        <f t="shared" si="26"/>
        <v/>
      </c>
      <c r="AF81" s="452" t="str">
        <f t="shared" si="26"/>
        <v/>
      </c>
      <c r="AG81" s="452" t="str">
        <f t="shared" si="26"/>
        <v/>
      </c>
      <c r="AH81" s="453" t="str">
        <f t="shared" si="26"/>
        <v/>
      </c>
      <c r="AI81" s="454" t="str">
        <f t="shared" si="30"/>
        <v/>
      </c>
      <c r="AJ81" s="448"/>
      <c r="AK81" s="449"/>
      <c r="AL81" s="449"/>
      <c r="AM81" s="449"/>
      <c r="AN81" s="449"/>
      <c r="AO81" s="449"/>
      <c r="AP81" s="449"/>
      <c r="AQ81" s="449"/>
      <c r="AR81" s="449"/>
      <c r="AS81" s="450"/>
      <c r="AT81" s="451"/>
      <c r="AU81" s="452" t="str">
        <f t="shared" si="27"/>
        <v/>
      </c>
      <c r="AV81" s="452" t="str">
        <f t="shared" si="27"/>
        <v/>
      </c>
      <c r="AW81" s="452" t="str">
        <f t="shared" si="27"/>
        <v/>
      </c>
      <c r="AX81" s="453" t="str">
        <f t="shared" si="27"/>
        <v/>
      </c>
      <c r="AY81" s="454" t="str">
        <f t="shared" si="31"/>
        <v/>
      </c>
      <c r="AZ81" s="20"/>
      <c r="BA81" s="455" t="str">
        <f t="shared" si="32"/>
        <v/>
      </c>
      <c r="BB81" s="456" t="str">
        <f t="shared" si="33"/>
        <v/>
      </c>
      <c r="BC81" s="457" t="str">
        <f t="shared" si="34"/>
        <v/>
      </c>
      <c r="BE81" s="458" t="str">
        <f>IF(COUNT(単1!$S81,$S81)=0,"",SUM(単1!$S81,$S81))</f>
        <v/>
      </c>
      <c r="BF81" s="452" t="str">
        <f>IF(COUNT(単1!$AI81,$AI81)=0,"",SUM(単1!$AI81,$AI81))</f>
        <v/>
      </c>
      <c r="BG81" s="459" t="str">
        <f>IF(COUNT(単1!$AY81,$AY81)=0,"",SUM(単1!$AY81,$AY81))</f>
        <v/>
      </c>
      <c r="BH81" s="20"/>
      <c r="BI81" s="455" t="str">
        <f t="shared" si="35"/>
        <v/>
      </c>
      <c r="BJ81" s="456" t="str">
        <f t="shared" si="36"/>
        <v/>
      </c>
      <c r="BK81" s="457" t="str">
        <f t="shared" si="37"/>
        <v/>
      </c>
    </row>
    <row r="82" spans="1:63">
      <c r="A82" s="362">
        <v>77</v>
      </c>
      <c r="B82" s="33">
        <f>IF(情報!$C78="","",情報!$C78)</f>
        <v>231</v>
      </c>
      <c r="C82" s="389" t="str">
        <f t="shared" si="28"/>
        <v/>
      </c>
      <c r="D82" s="460"/>
      <c r="E82" s="461"/>
      <c r="F82" s="461"/>
      <c r="G82" s="461"/>
      <c r="H82" s="461"/>
      <c r="I82" s="461"/>
      <c r="J82" s="462"/>
      <c r="K82" s="463"/>
      <c r="L82" s="464" t="str">
        <f t="shared" si="25"/>
        <v/>
      </c>
      <c r="M82" s="465" t="str">
        <f t="shared" si="25"/>
        <v/>
      </c>
      <c r="N82" s="464" t="str">
        <f t="shared" si="25"/>
        <v/>
      </c>
      <c r="O82" s="464" t="str">
        <f t="shared" si="25"/>
        <v/>
      </c>
      <c r="P82" s="464" t="str">
        <f t="shared" si="25"/>
        <v/>
      </c>
      <c r="Q82" s="464" t="str">
        <f t="shared" si="25"/>
        <v/>
      </c>
      <c r="R82" s="465" t="str">
        <f t="shared" si="25"/>
        <v/>
      </c>
      <c r="S82" s="466" t="str">
        <f t="shared" si="29"/>
        <v/>
      </c>
      <c r="T82" s="460"/>
      <c r="U82" s="461"/>
      <c r="V82" s="461"/>
      <c r="W82" s="461"/>
      <c r="X82" s="461"/>
      <c r="Y82" s="461"/>
      <c r="Z82" s="462"/>
      <c r="AA82" s="463"/>
      <c r="AB82" s="464" t="str">
        <f t="shared" si="26"/>
        <v/>
      </c>
      <c r="AC82" s="465" t="str">
        <f t="shared" si="26"/>
        <v/>
      </c>
      <c r="AD82" s="464" t="str">
        <f t="shared" si="26"/>
        <v/>
      </c>
      <c r="AE82" s="464" t="str">
        <f t="shared" si="26"/>
        <v/>
      </c>
      <c r="AF82" s="464" t="str">
        <f t="shared" si="26"/>
        <v/>
      </c>
      <c r="AG82" s="464" t="str">
        <f t="shared" si="26"/>
        <v/>
      </c>
      <c r="AH82" s="465" t="str">
        <f t="shared" si="26"/>
        <v/>
      </c>
      <c r="AI82" s="466" t="str">
        <f t="shared" si="30"/>
        <v/>
      </c>
      <c r="AJ82" s="460"/>
      <c r="AK82" s="461"/>
      <c r="AL82" s="461"/>
      <c r="AM82" s="461"/>
      <c r="AN82" s="461"/>
      <c r="AO82" s="461"/>
      <c r="AP82" s="461"/>
      <c r="AQ82" s="461"/>
      <c r="AR82" s="461"/>
      <c r="AS82" s="462"/>
      <c r="AT82" s="463"/>
      <c r="AU82" s="464" t="str">
        <f t="shared" si="27"/>
        <v/>
      </c>
      <c r="AV82" s="464" t="str">
        <f t="shared" si="27"/>
        <v/>
      </c>
      <c r="AW82" s="464" t="str">
        <f t="shared" si="27"/>
        <v/>
      </c>
      <c r="AX82" s="465" t="str">
        <f t="shared" si="27"/>
        <v/>
      </c>
      <c r="AY82" s="466" t="str">
        <f t="shared" si="31"/>
        <v/>
      </c>
      <c r="AZ82" s="20"/>
      <c r="BA82" s="467" t="str">
        <f t="shared" si="32"/>
        <v/>
      </c>
      <c r="BB82" s="468" t="str">
        <f t="shared" si="33"/>
        <v/>
      </c>
      <c r="BC82" s="469" t="str">
        <f t="shared" si="34"/>
        <v/>
      </c>
      <c r="BE82" s="470" t="str">
        <f>IF(COUNT(単1!$S82,$S82)=0,"",SUM(単1!$S82,$S82))</f>
        <v/>
      </c>
      <c r="BF82" s="464" t="str">
        <f>IF(COUNT(単1!$AI82,$AI82)=0,"",SUM(単1!$AI82,$AI82))</f>
        <v/>
      </c>
      <c r="BG82" s="471" t="str">
        <f>IF(COUNT(単1!$AY82,$AY82)=0,"",SUM(単1!$AY82,$AY82))</f>
        <v/>
      </c>
      <c r="BH82" s="20"/>
      <c r="BI82" s="467" t="str">
        <f t="shared" si="35"/>
        <v/>
      </c>
      <c r="BJ82" s="468" t="str">
        <f t="shared" si="36"/>
        <v/>
      </c>
      <c r="BK82" s="469" t="str">
        <f t="shared" si="37"/>
        <v/>
      </c>
    </row>
    <row r="83" spans="1:63" s="484" customFormat="1">
      <c r="A83" s="362">
        <v>78</v>
      </c>
      <c r="B83" s="45">
        <f>IF(情報!$C79="","",情報!$C79)</f>
        <v>232</v>
      </c>
      <c r="C83" s="401" t="str">
        <f t="shared" si="28"/>
        <v/>
      </c>
      <c r="D83" s="436"/>
      <c r="E83" s="437"/>
      <c r="F83" s="437"/>
      <c r="G83" s="437"/>
      <c r="H83" s="437"/>
      <c r="I83" s="437"/>
      <c r="J83" s="438"/>
      <c r="K83" s="439"/>
      <c r="L83" s="440" t="str">
        <f t="shared" si="25"/>
        <v/>
      </c>
      <c r="M83" s="441" t="str">
        <f t="shared" si="25"/>
        <v/>
      </c>
      <c r="N83" s="440" t="str">
        <f t="shared" si="25"/>
        <v/>
      </c>
      <c r="O83" s="440" t="str">
        <f t="shared" si="25"/>
        <v/>
      </c>
      <c r="P83" s="440" t="str">
        <f t="shared" si="25"/>
        <v/>
      </c>
      <c r="Q83" s="440" t="str">
        <f t="shared" si="25"/>
        <v/>
      </c>
      <c r="R83" s="441" t="str">
        <f t="shared" si="25"/>
        <v/>
      </c>
      <c r="S83" s="442" t="str">
        <f t="shared" si="29"/>
        <v/>
      </c>
      <c r="T83" s="436"/>
      <c r="U83" s="437"/>
      <c r="V83" s="437"/>
      <c r="W83" s="437"/>
      <c r="X83" s="437"/>
      <c r="Y83" s="437"/>
      <c r="Z83" s="438"/>
      <c r="AA83" s="439"/>
      <c r="AB83" s="440" t="str">
        <f t="shared" si="26"/>
        <v/>
      </c>
      <c r="AC83" s="441" t="str">
        <f t="shared" si="26"/>
        <v/>
      </c>
      <c r="AD83" s="440" t="str">
        <f t="shared" si="26"/>
        <v/>
      </c>
      <c r="AE83" s="440" t="str">
        <f t="shared" si="26"/>
        <v/>
      </c>
      <c r="AF83" s="440" t="str">
        <f t="shared" si="26"/>
        <v/>
      </c>
      <c r="AG83" s="440" t="str">
        <f t="shared" si="26"/>
        <v/>
      </c>
      <c r="AH83" s="441" t="str">
        <f t="shared" si="26"/>
        <v/>
      </c>
      <c r="AI83" s="442" t="str">
        <f t="shared" si="30"/>
        <v/>
      </c>
      <c r="AJ83" s="436"/>
      <c r="AK83" s="437"/>
      <c r="AL83" s="437"/>
      <c r="AM83" s="437"/>
      <c r="AN83" s="437"/>
      <c r="AO83" s="437"/>
      <c r="AP83" s="437"/>
      <c r="AQ83" s="437"/>
      <c r="AR83" s="437"/>
      <c r="AS83" s="438"/>
      <c r="AT83" s="439"/>
      <c r="AU83" s="440" t="str">
        <f t="shared" si="27"/>
        <v/>
      </c>
      <c r="AV83" s="440" t="str">
        <f t="shared" si="27"/>
        <v/>
      </c>
      <c r="AW83" s="440" t="str">
        <f t="shared" si="27"/>
        <v/>
      </c>
      <c r="AX83" s="441" t="str">
        <f t="shared" si="27"/>
        <v/>
      </c>
      <c r="AY83" s="442" t="str">
        <f t="shared" si="31"/>
        <v/>
      </c>
      <c r="AZ83" s="48"/>
      <c r="BA83" s="443" t="str">
        <f t="shared" si="32"/>
        <v/>
      </c>
      <c r="BB83" s="444" t="str">
        <f t="shared" si="33"/>
        <v/>
      </c>
      <c r="BC83" s="445" t="str">
        <f t="shared" si="34"/>
        <v/>
      </c>
      <c r="BE83" s="446" t="str">
        <f>IF(COUNT(単1!$S83,$S83)=0,"",SUM(単1!$S83,$S83))</f>
        <v/>
      </c>
      <c r="BF83" s="440" t="str">
        <f>IF(COUNT(単1!$AI83,$AI83)=0,"",SUM(単1!$AI83,$AI83))</f>
        <v/>
      </c>
      <c r="BG83" s="447" t="str">
        <f>IF(COUNT(単1!$AY83,$AY83)=0,"",SUM(単1!$AY83,$AY83))</f>
        <v/>
      </c>
      <c r="BH83" s="48"/>
      <c r="BI83" s="443" t="str">
        <f t="shared" si="35"/>
        <v/>
      </c>
      <c r="BJ83" s="444" t="str">
        <f t="shared" si="36"/>
        <v/>
      </c>
      <c r="BK83" s="445" t="str">
        <f t="shared" si="37"/>
        <v/>
      </c>
    </row>
    <row r="84" spans="1:63">
      <c r="A84" s="362">
        <v>79</v>
      </c>
      <c r="B84" s="21">
        <f>IF(情報!$C80="","",情報!$C80)</f>
        <v>233</v>
      </c>
      <c r="C84" s="377" t="str">
        <f t="shared" si="28"/>
        <v/>
      </c>
      <c r="D84" s="436"/>
      <c r="E84" s="437"/>
      <c r="F84" s="437"/>
      <c r="G84" s="437"/>
      <c r="H84" s="437"/>
      <c r="I84" s="437"/>
      <c r="J84" s="438"/>
      <c r="K84" s="439"/>
      <c r="L84" s="440" t="str">
        <f t="shared" si="25"/>
        <v/>
      </c>
      <c r="M84" s="441" t="str">
        <f t="shared" si="25"/>
        <v/>
      </c>
      <c r="N84" s="440" t="str">
        <f t="shared" si="25"/>
        <v/>
      </c>
      <c r="O84" s="440" t="str">
        <f t="shared" si="25"/>
        <v/>
      </c>
      <c r="P84" s="440" t="str">
        <f t="shared" si="25"/>
        <v/>
      </c>
      <c r="Q84" s="440" t="str">
        <f t="shared" si="25"/>
        <v/>
      </c>
      <c r="R84" s="441" t="str">
        <f t="shared" si="25"/>
        <v/>
      </c>
      <c r="S84" s="442" t="str">
        <f t="shared" si="29"/>
        <v/>
      </c>
      <c r="T84" s="436"/>
      <c r="U84" s="437"/>
      <c r="V84" s="437"/>
      <c r="W84" s="437"/>
      <c r="X84" s="437"/>
      <c r="Y84" s="437"/>
      <c r="Z84" s="438"/>
      <c r="AA84" s="439"/>
      <c r="AB84" s="440" t="str">
        <f t="shared" si="26"/>
        <v/>
      </c>
      <c r="AC84" s="441" t="str">
        <f t="shared" si="26"/>
        <v/>
      </c>
      <c r="AD84" s="440" t="str">
        <f t="shared" si="26"/>
        <v/>
      </c>
      <c r="AE84" s="440" t="str">
        <f t="shared" si="26"/>
        <v/>
      </c>
      <c r="AF84" s="440" t="str">
        <f t="shared" si="26"/>
        <v/>
      </c>
      <c r="AG84" s="440" t="str">
        <f t="shared" si="26"/>
        <v/>
      </c>
      <c r="AH84" s="441" t="str">
        <f t="shared" si="26"/>
        <v/>
      </c>
      <c r="AI84" s="442" t="str">
        <f t="shared" si="30"/>
        <v/>
      </c>
      <c r="AJ84" s="436"/>
      <c r="AK84" s="437"/>
      <c r="AL84" s="437"/>
      <c r="AM84" s="437"/>
      <c r="AN84" s="437"/>
      <c r="AO84" s="437"/>
      <c r="AP84" s="437"/>
      <c r="AQ84" s="437"/>
      <c r="AR84" s="437"/>
      <c r="AS84" s="438"/>
      <c r="AT84" s="439"/>
      <c r="AU84" s="440" t="str">
        <f t="shared" si="27"/>
        <v/>
      </c>
      <c r="AV84" s="440" t="str">
        <f t="shared" si="27"/>
        <v/>
      </c>
      <c r="AW84" s="440" t="str">
        <f t="shared" si="27"/>
        <v/>
      </c>
      <c r="AX84" s="441" t="str">
        <f t="shared" si="27"/>
        <v/>
      </c>
      <c r="AY84" s="442" t="str">
        <f t="shared" si="31"/>
        <v/>
      </c>
      <c r="AZ84" s="20"/>
      <c r="BA84" s="443" t="str">
        <f t="shared" si="32"/>
        <v/>
      </c>
      <c r="BB84" s="444" t="str">
        <f t="shared" si="33"/>
        <v/>
      </c>
      <c r="BC84" s="445" t="str">
        <f t="shared" si="34"/>
        <v/>
      </c>
      <c r="BE84" s="446" t="str">
        <f>IF(COUNT(単1!$S84,$S84)=0,"",SUM(単1!$S84,$S84))</f>
        <v/>
      </c>
      <c r="BF84" s="440" t="str">
        <f>IF(COUNT(単1!$AI84,$AI84)=0,"",SUM(単1!$AI84,$AI84))</f>
        <v/>
      </c>
      <c r="BG84" s="447" t="str">
        <f>IF(COUNT(単1!$AY84,$AY84)=0,"",SUM(単1!$AY84,$AY84))</f>
        <v/>
      </c>
      <c r="BH84" s="20"/>
      <c r="BI84" s="443" t="str">
        <f t="shared" si="35"/>
        <v/>
      </c>
      <c r="BJ84" s="444" t="str">
        <f t="shared" si="36"/>
        <v/>
      </c>
      <c r="BK84" s="445" t="str">
        <f t="shared" si="37"/>
        <v/>
      </c>
    </row>
    <row r="85" spans="1:63">
      <c r="A85" s="362">
        <v>80</v>
      </c>
      <c r="B85" s="21">
        <f>IF(情報!$C81="","",情報!$C81)</f>
        <v>234</v>
      </c>
      <c r="C85" s="377" t="str">
        <f t="shared" si="28"/>
        <v/>
      </c>
      <c r="D85" s="436"/>
      <c r="E85" s="437"/>
      <c r="F85" s="437"/>
      <c r="G85" s="437"/>
      <c r="H85" s="437"/>
      <c r="I85" s="437"/>
      <c r="J85" s="438"/>
      <c r="K85" s="439"/>
      <c r="L85" s="440" t="str">
        <f t="shared" si="25"/>
        <v/>
      </c>
      <c r="M85" s="441" t="str">
        <f t="shared" si="25"/>
        <v/>
      </c>
      <c r="N85" s="440" t="str">
        <f t="shared" si="25"/>
        <v/>
      </c>
      <c r="O85" s="440" t="str">
        <f t="shared" si="25"/>
        <v/>
      </c>
      <c r="P85" s="440" t="str">
        <f t="shared" si="25"/>
        <v/>
      </c>
      <c r="Q85" s="440" t="str">
        <f t="shared" si="25"/>
        <v/>
      </c>
      <c r="R85" s="441" t="str">
        <f t="shared" si="25"/>
        <v/>
      </c>
      <c r="S85" s="442" t="str">
        <f t="shared" si="29"/>
        <v/>
      </c>
      <c r="T85" s="436"/>
      <c r="U85" s="437"/>
      <c r="V85" s="437"/>
      <c r="W85" s="437"/>
      <c r="X85" s="437"/>
      <c r="Y85" s="437"/>
      <c r="Z85" s="438"/>
      <c r="AA85" s="439"/>
      <c r="AB85" s="440" t="str">
        <f t="shared" si="26"/>
        <v/>
      </c>
      <c r="AC85" s="441" t="str">
        <f t="shared" si="26"/>
        <v/>
      </c>
      <c r="AD85" s="440" t="str">
        <f t="shared" si="26"/>
        <v/>
      </c>
      <c r="AE85" s="440" t="str">
        <f t="shared" si="26"/>
        <v/>
      </c>
      <c r="AF85" s="440" t="str">
        <f t="shared" si="26"/>
        <v/>
      </c>
      <c r="AG85" s="440" t="str">
        <f t="shared" si="26"/>
        <v/>
      </c>
      <c r="AH85" s="441" t="str">
        <f t="shared" si="26"/>
        <v/>
      </c>
      <c r="AI85" s="442" t="str">
        <f t="shared" si="30"/>
        <v/>
      </c>
      <c r="AJ85" s="436"/>
      <c r="AK85" s="437"/>
      <c r="AL85" s="437"/>
      <c r="AM85" s="437"/>
      <c r="AN85" s="437"/>
      <c r="AO85" s="437"/>
      <c r="AP85" s="437"/>
      <c r="AQ85" s="437"/>
      <c r="AR85" s="437"/>
      <c r="AS85" s="438"/>
      <c r="AT85" s="439"/>
      <c r="AU85" s="440" t="str">
        <f t="shared" si="27"/>
        <v/>
      </c>
      <c r="AV85" s="440" t="str">
        <f t="shared" si="27"/>
        <v/>
      </c>
      <c r="AW85" s="440" t="str">
        <f t="shared" si="27"/>
        <v/>
      </c>
      <c r="AX85" s="441" t="str">
        <f t="shared" si="27"/>
        <v/>
      </c>
      <c r="AY85" s="442" t="str">
        <f t="shared" si="31"/>
        <v/>
      </c>
      <c r="AZ85" s="20"/>
      <c r="BA85" s="443" t="str">
        <f t="shared" si="32"/>
        <v/>
      </c>
      <c r="BB85" s="444" t="str">
        <f t="shared" si="33"/>
        <v/>
      </c>
      <c r="BC85" s="445" t="str">
        <f t="shared" si="34"/>
        <v/>
      </c>
      <c r="BE85" s="446" t="str">
        <f>IF(COUNT(単1!$S85,$S85)=0,"",SUM(単1!$S85,$S85))</f>
        <v/>
      </c>
      <c r="BF85" s="440" t="str">
        <f>IF(COUNT(単1!$AI85,$AI85)=0,"",SUM(単1!$AI85,$AI85))</f>
        <v/>
      </c>
      <c r="BG85" s="447" t="str">
        <f>IF(COUNT(単1!$AY85,$AY85)=0,"",SUM(単1!$AY85,$AY85))</f>
        <v/>
      </c>
      <c r="BH85" s="20"/>
      <c r="BI85" s="443" t="str">
        <f t="shared" si="35"/>
        <v/>
      </c>
      <c r="BJ85" s="444" t="str">
        <f t="shared" si="36"/>
        <v/>
      </c>
      <c r="BK85" s="445" t="str">
        <f t="shared" si="37"/>
        <v/>
      </c>
    </row>
    <row r="86" spans="1:63">
      <c r="A86" s="362">
        <v>81</v>
      </c>
      <c r="B86" s="27">
        <f>IF(情報!$C82="","",情報!$C82)</f>
        <v>235</v>
      </c>
      <c r="C86" s="383" t="str">
        <f t="shared" si="28"/>
        <v/>
      </c>
      <c r="D86" s="448"/>
      <c r="E86" s="449"/>
      <c r="F86" s="449"/>
      <c r="G86" s="449"/>
      <c r="H86" s="449"/>
      <c r="I86" s="449"/>
      <c r="J86" s="450"/>
      <c r="K86" s="451"/>
      <c r="L86" s="452" t="str">
        <f t="shared" ref="L86:R101" si="38">IF(ISERROR(INDEX(テ全,$A86,L$2)),"",INDEX(テ全,$A86,L$2))</f>
        <v/>
      </c>
      <c r="M86" s="453" t="str">
        <f t="shared" si="38"/>
        <v/>
      </c>
      <c r="N86" s="452" t="str">
        <f t="shared" si="38"/>
        <v/>
      </c>
      <c r="O86" s="452" t="str">
        <f t="shared" si="38"/>
        <v/>
      </c>
      <c r="P86" s="452" t="str">
        <f t="shared" si="38"/>
        <v/>
      </c>
      <c r="Q86" s="452" t="str">
        <f t="shared" si="38"/>
        <v/>
      </c>
      <c r="R86" s="453" t="str">
        <f t="shared" si="38"/>
        <v/>
      </c>
      <c r="S86" s="454" t="str">
        <f t="shared" si="29"/>
        <v/>
      </c>
      <c r="T86" s="448"/>
      <c r="U86" s="449"/>
      <c r="V86" s="449"/>
      <c r="W86" s="449"/>
      <c r="X86" s="449"/>
      <c r="Y86" s="449"/>
      <c r="Z86" s="450"/>
      <c r="AA86" s="451"/>
      <c r="AB86" s="452" t="str">
        <f t="shared" ref="AB86:AH101" si="39">IF(ISERROR(INDEX(テ全,$A86,AB$2)),"",INDEX(テ全,$A86,AB$2))</f>
        <v/>
      </c>
      <c r="AC86" s="453" t="str">
        <f t="shared" si="39"/>
        <v/>
      </c>
      <c r="AD86" s="452" t="str">
        <f t="shared" si="39"/>
        <v/>
      </c>
      <c r="AE86" s="452" t="str">
        <f t="shared" si="39"/>
        <v/>
      </c>
      <c r="AF86" s="452" t="str">
        <f t="shared" si="39"/>
        <v/>
      </c>
      <c r="AG86" s="452" t="str">
        <f t="shared" si="39"/>
        <v/>
      </c>
      <c r="AH86" s="453" t="str">
        <f t="shared" si="39"/>
        <v/>
      </c>
      <c r="AI86" s="454" t="str">
        <f t="shared" si="30"/>
        <v/>
      </c>
      <c r="AJ86" s="448"/>
      <c r="AK86" s="449"/>
      <c r="AL86" s="449"/>
      <c r="AM86" s="449"/>
      <c r="AN86" s="449"/>
      <c r="AO86" s="449"/>
      <c r="AP86" s="449"/>
      <c r="AQ86" s="449"/>
      <c r="AR86" s="449"/>
      <c r="AS86" s="450"/>
      <c r="AT86" s="451"/>
      <c r="AU86" s="452" t="str">
        <f t="shared" ref="AU86:AX101" si="40">IF(ISERROR(INDEX(テ全,$A86,AU$2)),"",INDEX(テ全,$A86,AU$2))</f>
        <v/>
      </c>
      <c r="AV86" s="452" t="str">
        <f t="shared" si="40"/>
        <v/>
      </c>
      <c r="AW86" s="452" t="str">
        <f t="shared" si="40"/>
        <v/>
      </c>
      <c r="AX86" s="453" t="str">
        <f t="shared" si="40"/>
        <v/>
      </c>
      <c r="AY86" s="454" t="str">
        <f t="shared" si="31"/>
        <v/>
      </c>
      <c r="AZ86" s="20"/>
      <c r="BA86" s="455" t="str">
        <f t="shared" si="32"/>
        <v/>
      </c>
      <c r="BB86" s="456" t="str">
        <f t="shared" si="33"/>
        <v/>
      </c>
      <c r="BC86" s="457" t="str">
        <f t="shared" si="34"/>
        <v/>
      </c>
      <c r="BE86" s="458" t="str">
        <f>IF(COUNT(単1!$S86,$S86)=0,"",SUM(単1!$S86,$S86))</f>
        <v/>
      </c>
      <c r="BF86" s="452" t="str">
        <f>IF(COUNT(単1!$AI86,$AI86)=0,"",SUM(単1!$AI86,$AI86))</f>
        <v/>
      </c>
      <c r="BG86" s="459" t="str">
        <f>IF(COUNT(単1!$AY86,$AY86)=0,"",SUM(単1!$AY86,$AY86))</f>
        <v/>
      </c>
      <c r="BH86" s="20"/>
      <c r="BI86" s="455" t="str">
        <f t="shared" si="35"/>
        <v/>
      </c>
      <c r="BJ86" s="456" t="str">
        <f t="shared" si="36"/>
        <v/>
      </c>
      <c r="BK86" s="457" t="str">
        <f t="shared" si="37"/>
        <v/>
      </c>
    </row>
    <row r="87" spans="1:63">
      <c r="A87" s="362">
        <v>82</v>
      </c>
      <c r="B87" s="33">
        <f>IF(情報!$C83="","",情報!$C83)</f>
        <v>236</v>
      </c>
      <c r="C87" s="389" t="str">
        <f t="shared" si="28"/>
        <v/>
      </c>
      <c r="D87" s="460"/>
      <c r="E87" s="461"/>
      <c r="F87" s="461"/>
      <c r="G87" s="461"/>
      <c r="H87" s="461"/>
      <c r="I87" s="461"/>
      <c r="J87" s="462"/>
      <c r="K87" s="463"/>
      <c r="L87" s="464" t="str">
        <f t="shared" si="38"/>
        <v/>
      </c>
      <c r="M87" s="465" t="str">
        <f t="shared" si="38"/>
        <v/>
      </c>
      <c r="N87" s="464" t="str">
        <f t="shared" si="38"/>
        <v/>
      </c>
      <c r="O87" s="464" t="str">
        <f t="shared" si="38"/>
        <v/>
      </c>
      <c r="P87" s="464" t="str">
        <f t="shared" si="38"/>
        <v/>
      </c>
      <c r="Q87" s="464" t="str">
        <f t="shared" si="38"/>
        <v/>
      </c>
      <c r="R87" s="465" t="str">
        <f t="shared" si="38"/>
        <v/>
      </c>
      <c r="S87" s="466" t="str">
        <f t="shared" si="29"/>
        <v/>
      </c>
      <c r="T87" s="460"/>
      <c r="U87" s="461"/>
      <c r="V87" s="461"/>
      <c r="W87" s="461"/>
      <c r="X87" s="461"/>
      <c r="Y87" s="461"/>
      <c r="Z87" s="462"/>
      <c r="AA87" s="463"/>
      <c r="AB87" s="464" t="str">
        <f t="shared" si="39"/>
        <v/>
      </c>
      <c r="AC87" s="465" t="str">
        <f t="shared" si="39"/>
        <v/>
      </c>
      <c r="AD87" s="464" t="str">
        <f t="shared" si="39"/>
        <v/>
      </c>
      <c r="AE87" s="464" t="str">
        <f t="shared" si="39"/>
        <v/>
      </c>
      <c r="AF87" s="464" t="str">
        <f t="shared" si="39"/>
        <v/>
      </c>
      <c r="AG87" s="464" t="str">
        <f t="shared" si="39"/>
        <v/>
      </c>
      <c r="AH87" s="465" t="str">
        <f t="shared" si="39"/>
        <v/>
      </c>
      <c r="AI87" s="466" t="str">
        <f t="shared" si="30"/>
        <v/>
      </c>
      <c r="AJ87" s="460"/>
      <c r="AK87" s="461"/>
      <c r="AL87" s="461"/>
      <c r="AM87" s="461"/>
      <c r="AN87" s="461"/>
      <c r="AO87" s="461"/>
      <c r="AP87" s="461"/>
      <c r="AQ87" s="461"/>
      <c r="AR87" s="461"/>
      <c r="AS87" s="462"/>
      <c r="AT87" s="463"/>
      <c r="AU87" s="464" t="str">
        <f t="shared" si="40"/>
        <v/>
      </c>
      <c r="AV87" s="464" t="str">
        <f t="shared" si="40"/>
        <v/>
      </c>
      <c r="AW87" s="464" t="str">
        <f t="shared" si="40"/>
        <v/>
      </c>
      <c r="AX87" s="465" t="str">
        <f t="shared" si="40"/>
        <v/>
      </c>
      <c r="AY87" s="466" t="str">
        <f t="shared" si="31"/>
        <v/>
      </c>
      <c r="AZ87" s="20"/>
      <c r="BA87" s="467" t="str">
        <f t="shared" si="32"/>
        <v/>
      </c>
      <c r="BB87" s="468" t="str">
        <f t="shared" si="33"/>
        <v/>
      </c>
      <c r="BC87" s="469" t="str">
        <f t="shared" si="34"/>
        <v/>
      </c>
      <c r="BE87" s="470" t="str">
        <f>IF(COUNT(単1!$S87,$S87)=0,"",SUM(単1!$S87,$S87))</f>
        <v/>
      </c>
      <c r="BF87" s="464" t="str">
        <f>IF(COUNT(単1!$AI87,$AI87)=0,"",SUM(単1!$AI87,$AI87))</f>
        <v/>
      </c>
      <c r="BG87" s="471" t="str">
        <f>IF(COUNT(単1!$AY87,$AY87)=0,"",SUM(単1!$AY87,$AY87))</f>
        <v/>
      </c>
      <c r="BH87" s="20"/>
      <c r="BI87" s="467" t="str">
        <f t="shared" si="35"/>
        <v/>
      </c>
      <c r="BJ87" s="468" t="str">
        <f t="shared" si="36"/>
        <v/>
      </c>
      <c r="BK87" s="469" t="str">
        <f t="shared" si="37"/>
        <v/>
      </c>
    </row>
    <row r="88" spans="1:63">
      <c r="A88" s="362">
        <v>83</v>
      </c>
      <c r="B88" s="21">
        <f>IF(情報!$C84="","",情報!$C84)</f>
        <v>237</v>
      </c>
      <c r="C88" s="377" t="str">
        <f t="shared" si="28"/>
        <v/>
      </c>
      <c r="D88" s="436"/>
      <c r="E88" s="437"/>
      <c r="F88" s="437"/>
      <c r="G88" s="437"/>
      <c r="H88" s="437"/>
      <c r="I88" s="437"/>
      <c r="J88" s="438"/>
      <c r="K88" s="439"/>
      <c r="L88" s="440" t="str">
        <f t="shared" si="38"/>
        <v/>
      </c>
      <c r="M88" s="441" t="str">
        <f t="shared" si="38"/>
        <v/>
      </c>
      <c r="N88" s="440" t="str">
        <f t="shared" si="38"/>
        <v/>
      </c>
      <c r="O88" s="440" t="str">
        <f t="shared" si="38"/>
        <v/>
      </c>
      <c r="P88" s="440" t="str">
        <f t="shared" si="38"/>
        <v/>
      </c>
      <c r="Q88" s="440" t="str">
        <f t="shared" si="38"/>
        <v/>
      </c>
      <c r="R88" s="441" t="str">
        <f t="shared" si="38"/>
        <v/>
      </c>
      <c r="S88" s="442" t="str">
        <f t="shared" si="29"/>
        <v/>
      </c>
      <c r="T88" s="436"/>
      <c r="U88" s="437"/>
      <c r="V88" s="437"/>
      <c r="W88" s="437"/>
      <c r="X88" s="437"/>
      <c r="Y88" s="437"/>
      <c r="Z88" s="438"/>
      <c r="AA88" s="439"/>
      <c r="AB88" s="440" t="str">
        <f t="shared" si="39"/>
        <v/>
      </c>
      <c r="AC88" s="441" t="str">
        <f t="shared" si="39"/>
        <v/>
      </c>
      <c r="AD88" s="440" t="str">
        <f t="shared" si="39"/>
        <v/>
      </c>
      <c r="AE88" s="440" t="str">
        <f t="shared" si="39"/>
        <v/>
      </c>
      <c r="AF88" s="440" t="str">
        <f t="shared" si="39"/>
        <v/>
      </c>
      <c r="AG88" s="440" t="str">
        <f t="shared" si="39"/>
        <v/>
      </c>
      <c r="AH88" s="441" t="str">
        <f t="shared" si="39"/>
        <v/>
      </c>
      <c r="AI88" s="442" t="str">
        <f t="shared" si="30"/>
        <v/>
      </c>
      <c r="AJ88" s="436"/>
      <c r="AK88" s="437"/>
      <c r="AL88" s="437"/>
      <c r="AM88" s="437"/>
      <c r="AN88" s="437"/>
      <c r="AO88" s="437"/>
      <c r="AP88" s="437"/>
      <c r="AQ88" s="437"/>
      <c r="AR88" s="437"/>
      <c r="AS88" s="438"/>
      <c r="AT88" s="439"/>
      <c r="AU88" s="440" t="str">
        <f t="shared" si="40"/>
        <v/>
      </c>
      <c r="AV88" s="440" t="str">
        <f t="shared" si="40"/>
        <v/>
      </c>
      <c r="AW88" s="440" t="str">
        <f t="shared" si="40"/>
        <v/>
      </c>
      <c r="AX88" s="441" t="str">
        <f t="shared" si="40"/>
        <v/>
      </c>
      <c r="AY88" s="442" t="str">
        <f t="shared" si="31"/>
        <v/>
      </c>
      <c r="AZ88" s="20"/>
      <c r="BA88" s="443" t="str">
        <f t="shared" si="32"/>
        <v/>
      </c>
      <c r="BB88" s="444" t="str">
        <f t="shared" si="33"/>
        <v/>
      </c>
      <c r="BC88" s="445" t="str">
        <f t="shared" si="34"/>
        <v/>
      </c>
      <c r="BE88" s="446" t="str">
        <f>IF(COUNT(単1!$S88,$S88)=0,"",SUM(単1!$S88,$S88))</f>
        <v/>
      </c>
      <c r="BF88" s="440" t="str">
        <f>IF(COUNT(単1!$AI88,$AI88)=0,"",SUM(単1!$AI88,$AI88))</f>
        <v/>
      </c>
      <c r="BG88" s="447" t="str">
        <f>IF(COUNT(単1!$AY88,$AY88)=0,"",SUM(単1!$AY88,$AY88))</f>
        <v/>
      </c>
      <c r="BH88" s="20"/>
      <c r="BI88" s="443" t="str">
        <f t="shared" si="35"/>
        <v/>
      </c>
      <c r="BJ88" s="444" t="str">
        <f t="shared" si="36"/>
        <v/>
      </c>
      <c r="BK88" s="445" t="str">
        <f t="shared" si="37"/>
        <v/>
      </c>
    </row>
    <row r="89" spans="1:63">
      <c r="A89" s="362">
        <v>84</v>
      </c>
      <c r="B89" s="21">
        <f>IF(情報!$C85="","",情報!$C85)</f>
        <v>238</v>
      </c>
      <c r="C89" s="377" t="str">
        <f t="shared" si="28"/>
        <v/>
      </c>
      <c r="D89" s="436"/>
      <c r="E89" s="437"/>
      <c r="F89" s="437"/>
      <c r="G89" s="437"/>
      <c r="H89" s="437"/>
      <c r="I89" s="437"/>
      <c r="J89" s="438"/>
      <c r="K89" s="439"/>
      <c r="L89" s="440" t="str">
        <f t="shared" si="38"/>
        <v/>
      </c>
      <c r="M89" s="441" t="str">
        <f t="shared" si="38"/>
        <v/>
      </c>
      <c r="N89" s="440" t="str">
        <f t="shared" si="38"/>
        <v/>
      </c>
      <c r="O89" s="440" t="str">
        <f t="shared" si="38"/>
        <v/>
      </c>
      <c r="P89" s="440" t="str">
        <f t="shared" si="38"/>
        <v/>
      </c>
      <c r="Q89" s="440" t="str">
        <f t="shared" si="38"/>
        <v/>
      </c>
      <c r="R89" s="441" t="str">
        <f t="shared" si="38"/>
        <v/>
      </c>
      <c r="S89" s="442" t="str">
        <f t="shared" si="29"/>
        <v/>
      </c>
      <c r="T89" s="436"/>
      <c r="U89" s="437"/>
      <c r="V89" s="437"/>
      <c r="W89" s="437"/>
      <c r="X89" s="437"/>
      <c r="Y89" s="437"/>
      <c r="Z89" s="438"/>
      <c r="AA89" s="439"/>
      <c r="AB89" s="440" t="str">
        <f t="shared" si="39"/>
        <v/>
      </c>
      <c r="AC89" s="441" t="str">
        <f t="shared" si="39"/>
        <v/>
      </c>
      <c r="AD89" s="440" t="str">
        <f t="shared" si="39"/>
        <v/>
      </c>
      <c r="AE89" s="440" t="str">
        <f t="shared" si="39"/>
        <v/>
      </c>
      <c r="AF89" s="440" t="str">
        <f t="shared" si="39"/>
        <v/>
      </c>
      <c r="AG89" s="440" t="str">
        <f t="shared" si="39"/>
        <v/>
      </c>
      <c r="AH89" s="441" t="str">
        <f t="shared" si="39"/>
        <v/>
      </c>
      <c r="AI89" s="442" t="str">
        <f t="shared" si="30"/>
        <v/>
      </c>
      <c r="AJ89" s="436"/>
      <c r="AK89" s="437"/>
      <c r="AL89" s="437"/>
      <c r="AM89" s="437"/>
      <c r="AN89" s="437"/>
      <c r="AO89" s="437"/>
      <c r="AP89" s="437"/>
      <c r="AQ89" s="437"/>
      <c r="AR89" s="437"/>
      <c r="AS89" s="438"/>
      <c r="AT89" s="439"/>
      <c r="AU89" s="440" t="str">
        <f t="shared" si="40"/>
        <v/>
      </c>
      <c r="AV89" s="440" t="str">
        <f t="shared" si="40"/>
        <v/>
      </c>
      <c r="AW89" s="440" t="str">
        <f t="shared" si="40"/>
        <v/>
      </c>
      <c r="AX89" s="441" t="str">
        <f t="shared" si="40"/>
        <v/>
      </c>
      <c r="AY89" s="442" t="str">
        <f t="shared" si="31"/>
        <v/>
      </c>
      <c r="AZ89" s="20"/>
      <c r="BA89" s="443" t="str">
        <f t="shared" si="32"/>
        <v/>
      </c>
      <c r="BB89" s="444" t="str">
        <f t="shared" si="33"/>
        <v/>
      </c>
      <c r="BC89" s="445" t="str">
        <f t="shared" si="34"/>
        <v/>
      </c>
      <c r="BE89" s="446" t="str">
        <f>IF(COUNT(単1!$S89,$S89)=0,"",SUM(単1!$S89,$S89))</f>
        <v/>
      </c>
      <c r="BF89" s="440" t="str">
        <f>IF(COUNT(単1!$AI89,$AI89)=0,"",SUM(単1!$AI89,$AI89))</f>
        <v/>
      </c>
      <c r="BG89" s="447" t="str">
        <f>IF(COUNT(単1!$AY89,$AY89)=0,"",SUM(単1!$AY89,$AY89))</f>
        <v/>
      </c>
      <c r="BH89" s="20"/>
      <c r="BI89" s="443" t="str">
        <f t="shared" si="35"/>
        <v/>
      </c>
      <c r="BJ89" s="444" t="str">
        <f t="shared" si="36"/>
        <v/>
      </c>
      <c r="BK89" s="445" t="str">
        <f t="shared" si="37"/>
        <v/>
      </c>
    </row>
    <row r="90" spans="1:63">
      <c r="A90" s="362">
        <v>85</v>
      </c>
      <c r="B90" s="21">
        <f>IF(情報!$C86="","",情報!$C86)</f>
        <v>239</v>
      </c>
      <c r="C90" s="377" t="str">
        <f t="shared" si="28"/>
        <v/>
      </c>
      <c r="D90" s="436"/>
      <c r="E90" s="437"/>
      <c r="F90" s="437"/>
      <c r="G90" s="437"/>
      <c r="H90" s="437"/>
      <c r="I90" s="437"/>
      <c r="J90" s="438"/>
      <c r="K90" s="439"/>
      <c r="L90" s="440" t="str">
        <f t="shared" si="38"/>
        <v/>
      </c>
      <c r="M90" s="441" t="str">
        <f t="shared" si="38"/>
        <v/>
      </c>
      <c r="N90" s="440" t="str">
        <f t="shared" si="38"/>
        <v/>
      </c>
      <c r="O90" s="440" t="str">
        <f t="shared" si="38"/>
        <v/>
      </c>
      <c r="P90" s="440" t="str">
        <f t="shared" si="38"/>
        <v/>
      </c>
      <c r="Q90" s="440" t="str">
        <f t="shared" si="38"/>
        <v/>
      </c>
      <c r="R90" s="441" t="str">
        <f t="shared" si="38"/>
        <v/>
      </c>
      <c r="S90" s="442" t="str">
        <f t="shared" si="29"/>
        <v/>
      </c>
      <c r="T90" s="436"/>
      <c r="U90" s="437"/>
      <c r="V90" s="437"/>
      <c r="W90" s="437"/>
      <c r="X90" s="437"/>
      <c r="Y90" s="437"/>
      <c r="Z90" s="438"/>
      <c r="AA90" s="439"/>
      <c r="AB90" s="440" t="str">
        <f t="shared" si="39"/>
        <v/>
      </c>
      <c r="AC90" s="441" t="str">
        <f t="shared" si="39"/>
        <v/>
      </c>
      <c r="AD90" s="440" t="str">
        <f t="shared" si="39"/>
        <v/>
      </c>
      <c r="AE90" s="440" t="str">
        <f t="shared" si="39"/>
        <v/>
      </c>
      <c r="AF90" s="440" t="str">
        <f t="shared" si="39"/>
        <v/>
      </c>
      <c r="AG90" s="440" t="str">
        <f t="shared" si="39"/>
        <v/>
      </c>
      <c r="AH90" s="441" t="str">
        <f t="shared" si="39"/>
        <v/>
      </c>
      <c r="AI90" s="442" t="str">
        <f t="shared" si="30"/>
        <v/>
      </c>
      <c r="AJ90" s="436"/>
      <c r="AK90" s="437"/>
      <c r="AL90" s="437"/>
      <c r="AM90" s="437"/>
      <c r="AN90" s="437"/>
      <c r="AO90" s="437"/>
      <c r="AP90" s="437"/>
      <c r="AQ90" s="437"/>
      <c r="AR90" s="437"/>
      <c r="AS90" s="438"/>
      <c r="AT90" s="439"/>
      <c r="AU90" s="440" t="str">
        <f t="shared" si="40"/>
        <v/>
      </c>
      <c r="AV90" s="440" t="str">
        <f t="shared" si="40"/>
        <v/>
      </c>
      <c r="AW90" s="440" t="str">
        <f t="shared" si="40"/>
        <v/>
      </c>
      <c r="AX90" s="441" t="str">
        <f t="shared" si="40"/>
        <v/>
      </c>
      <c r="AY90" s="442" t="str">
        <f t="shared" si="31"/>
        <v/>
      </c>
      <c r="AZ90" s="20"/>
      <c r="BA90" s="443" t="str">
        <f t="shared" si="32"/>
        <v/>
      </c>
      <c r="BB90" s="444" t="str">
        <f t="shared" si="33"/>
        <v/>
      </c>
      <c r="BC90" s="445" t="str">
        <f t="shared" si="34"/>
        <v/>
      </c>
      <c r="BE90" s="446" t="str">
        <f>IF(COUNT(単1!$S90,$S90)=0,"",SUM(単1!$S90,$S90))</f>
        <v/>
      </c>
      <c r="BF90" s="440" t="str">
        <f>IF(COUNT(単1!$AI90,$AI90)=0,"",SUM(単1!$AI90,$AI90))</f>
        <v/>
      </c>
      <c r="BG90" s="447" t="str">
        <f>IF(COUNT(単1!$AY90,$AY90)=0,"",SUM(単1!$AY90,$AY90))</f>
        <v/>
      </c>
      <c r="BH90" s="20"/>
      <c r="BI90" s="443" t="str">
        <f t="shared" si="35"/>
        <v/>
      </c>
      <c r="BJ90" s="444" t="str">
        <f t="shared" si="36"/>
        <v/>
      </c>
      <c r="BK90" s="445" t="str">
        <f t="shared" si="37"/>
        <v/>
      </c>
    </row>
    <row r="91" spans="1:63">
      <c r="A91" s="362">
        <v>86</v>
      </c>
      <c r="B91" s="27">
        <f>IF(情報!$C87="","",情報!$C87)</f>
        <v>240</v>
      </c>
      <c r="C91" s="383" t="str">
        <f t="shared" si="28"/>
        <v/>
      </c>
      <c r="D91" s="448"/>
      <c r="E91" s="449"/>
      <c r="F91" s="449"/>
      <c r="G91" s="449"/>
      <c r="H91" s="449"/>
      <c r="I91" s="449"/>
      <c r="J91" s="450"/>
      <c r="K91" s="451"/>
      <c r="L91" s="452" t="str">
        <f t="shared" si="38"/>
        <v/>
      </c>
      <c r="M91" s="453" t="str">
        <f t="shared" si="38"/>
        <v/>
      </c>
      <c r="N91" s="452" t="str">
        <f t="shared" si="38"/>
        <v/>
      </c>
      <c r="O91" s="452" t="str">
        <f t="shared" si="38"/>
        <v/>
      </c>
      <c r="P91" s="452" t="str">
        <f t="shared" si="38"/>
        <v/>
      </c>
      <c r="Q91" s="452" t="str">
        <f t="shared" si="38"/>
        <v/>
      </c>
      <c r="R91" s="453" t="str">
        <f t="shared" si="38"/>
        <v/>
      </c>
      <c r="S91" s="454" t="str">
        <f t="shared" si="29"/>
        <v/>
      </c>
      <c r="T91" s="448"/>
      <c r="U91" s="449"/>
      <c r="V91" s="449"/>
      <c r="W91" s="449"/>
      <c r="X91" s="449"/>
      <c r="Y91" s="449"/>
      <c r="Z91" s="450"/>
      <c r="AA91" s="451"/>
      <c r="AB91" s="452" t="str">
        <f t="shared" si="39"/>
        <v/>
      </c>
      <c r="AC91" s="453" t="str">
        <f t="shared" si="39"/>
        <v/>
      </c>
      <c r="AD91" s="452" t="str">
        <f t="shared" si="39"/>
        <v/>
      </c>
      <c r="AE91" s="452" t="str">
        <f t="shared" si="39"/>
        <v/>
      </c>
      <c r="AF91" s="452" t="str">
        <f t="shared" si="39"/>
        <v/>
      </c>
      <c r="AG91" s="452" t="str">
        <f t="shared" si="39"/>
        <v/>
      </c>
      <c r="AH91" s="453" t="str">
        <f t="shared" si="39"/>
        <v/>
      </c>
      <c r="AI91" s="454" t="str">
        <f t="shared" si="30"/>
        <v/>
      </c>
      <c r="AJ91" s="448"/>
      <c r="AK91" s="449"/>
      <c r="AL91" s="449"/>
      <c r="AM91" s="449"/>
      <c r="AN91" s="437"/>
      <c r="AO91" s="449"/>
      <c r="AP91" s="449"/>
      <c r="AQ91" s="449"/>
      <c r="AR91" s="449"/>
      <c r="AS91" s="450"/>
      <c r="AT91" s="451"/>
      <c r="AU91" s="452" t="str">
        <f t="shared" si="40"/>
        <v/>
      </c>
      <c r="AV91" s="452" t="str">
        <f t="shared" si="40"/>
        <v/>
      </c>
      <c r="AW91" s="452" t="str">
        <f t="shared" si="40"/>
        <v/>
      </c>
      <c r="AX91" s="453" t="str">
        <f t="shared" si="40"/>
        <v/>
      </c>
      <c r="AY91" s="454" t="str">
        <f t="shared" si="31"/>
        <v/>
      </c>
      <c r="AZ91" s="20"/>
      <c r="BA91" s="455" t="str">
        <f t="shared" si="32"/>
        <v/>
      </c>
      <c r="BB91" s="456" t="str">
        <f t="shared" si="33"/>
        <v/>
      </c>
      <c r="BC91" s="457" t="str">
        <f t="shared" si="34"/>
        <v/>
      </c>
      <c r="BE91" s="458" t="str">
        <f>IF(COUNT(単1!$S91,$S91)=0,"",SUM(単1!$S91,$S91))</f>
        <v/>
      </c>
      <c r="BF91" s="452" t="str">
        <f>IF(COUNT(単1!$AI91,$AI91)=0,"",SUM(単1!$AI91,$AI91))</f>
        <v/>
      </c>
      <c r="BG91" s="459" t="str">
        <f>IF(COUNT(単1!$AY91,$AY91)=0,"",SUM(単1!$AY91,$AY91))</f>
        <v/>
      </c>
      <c r="BH91" s="20"/>
      <c r="BI91" s="455" t="str">
        <f t="shared" si="35"/>
        <v/>
      </c>
      <c r="BJ91" s="456" t="str">
        <f t="shared" si="36"/>
        <v/>
      </c>
      <c r="BK91" s="457" t="str">
        <f t="shared" si="37"/>
        <v/>
      </c>
    </row>
    <row r="92" spans="1:63">
      <c r="A92" s="362">
        <v>87</v>
      </c>
      <c r="B92" s="33">
        <f>IF(情報!$C88="","",情報!$C88)</f>
        <v>241</v>
      </c>
      <c r="C92" s="389" t="str">
        <f t="shared" si="28"/>
        <v/>
      </c>
      <c r="D92" s="460"/>
      <c r="E92" s="461"/>
      <c r="F92" s="461"/>
      <c r="G92" s="461"/>
      <c r="H92" s="461"/>
      <c r="I92" s="461"/>
      <c r="J92" s="462"/>
      <c r="K92" s="463"/>
      <c r="L92" s="464" t="str">
        <f t="shared" si="38"/>
        <v/>
      </c>
      <c r="M92" s="465" t="str">
        <f t="shared" si="38"/>
        <v/>
      </c>
      <c r="N92" s="464" t="str">
        <f t="shared" si="38"/>
        <v/>
      </c>
      <c r="O92" s="464" t="str">
        <f t="shared" si="38"/>
        <v/>
      </c>
      <c r="P92" s="464" t="str">
        <f t="shared" si="38"/>
        <v/>
      </c>
      <c r="Q92" s="464" t="str">
        <f t="shared" si="38"/>
        <v/>
      </c>
      <c r="R92" s="465" t="str">
        <f t="shared" si="38"/>
        <v/>
      </c>
      <c r="S92" s="466" t="str">
        <f t="shared" si="29"/>
        <v/>
      </c>
      <c r="T92" s="460"/>
      <c r="U92" s="461"/>
      <c r="V92" s="461"/>
      <c r="W92" s="461"/>
      <c r="X92" s="461"/>
      <c r="Y92" s="461"/>
      <c r="Z92" s="462"/>
      <c r="AA92" s="463"/>
      <c r="AB92" s="464" t="str">
        <f t="shared" si="39"/>
        <v/>
      </c>
      <c r="AC92" s="465" t="str">
        <f t="shared" si="39"/>
        <v/>
      </c>
      <c r="AD92" s="464" t="str">
        <f t="shared" si="39"/>
        <v/>
      </c>
      <c r="AE92" s="464" t="str">
        <f t="shared" si="39"/>
        <v/>
      </c>
      <c r="AF92" s="464" t="str">
        <f t="shared" si="39"/>
        <v/>
      </c>
      <c r="AG92" s="464" t="str">
        <f t="shared" si="39"/>
        <v/>
      </c>
      <c r="AH92" s="465" t="str">
        <f t="shared" si="39"/>
        <v/>
      </c>
      <c r="AI92" s="466" t="str">
        <f t="shared" si="30"/>
        <v/>
      </c>
      <c r="AJ92" s="460"/>
      <c r="AK92" s="461"/>
      <c r="AL92" s="461"/>
      <c r="AM92" s="461"/>
      <c r="AN92" s="437"/>
      <c r="AO92" s="461"/>
      <c r="AP92" s="461"/>
      <c r="AQ92" s="461"/>
      <c r="AR92" s="461"/>
      <c r="AS92" s="462"/>
      <c r="AT92" s="463"/>
      <c r="AU92" s="464" t="str">
        <f t="shared" si="40"/>
        <v/>
      </c>
      <c r="AV92" s="464" t="str">
        <f t="shared" si="40"/>
        <v/>
      </c>
      <c r="AW92" s="464" t="str">
        <f t="shared" si="40"/>
        <v/>
      </c>
      <c r="AX92" s="465" t="str">
        <f t="shared" si="40"/>
        <v/>
      </c>
      <c r="AY92" s="466" t="str">
        <f t="shared" si="31"/>
        <v/>
      </c>
      <c r="AZ92" s="20"/>
      <c r="BA92" s="467" t="str">
        <f t="shared" si="32"/>
        <v/>
      </c>
      <c r="BB92" s="468" t="str">
        <f t="shared" si="33"/>
        <v/>
      </c>
      <c r="BC92" s="469" t="str">
        <f t="shared" si="34"/>
        <v/>
      </c>
      <c r="BE92" s="470" t="str">
        <f>IF(COUNT(単1!$S92,$S92)=0,"",SUM(単1!$S92,$S92))</f>
        <v/>
      </c>
      <c r="BF92" s="464" t="str">
        <f>IF(COUNT(単1!$AI92,$AI92)=0,"",SUM(単1!$AI92,$AI92))</f>
        <v/>
      </c>
      <c r="BG92" s="471" t="str">
        <f>IF(COUNT(単1!$AY92,$AY92)=0,"",SUM(単1!$AY92,$AY92))</f>
        <v/>
      </c>
      <c r="BH92" s="20"/>
      <c r="BI92" s="467" t="str">
        <f t="shared" si="35"/>
        <v/>
      </c>
      <c r="BJ92" s="468" t="str">
        <f t="shared" si="36"/>
        <v/>
      </c>
      <c r="BK92" s="469" t="str">
        <f t="shared" si="37"/>
        <v/>
      </c>
    </row>
    <row r="93" spans="1:63">
      <c r="A93" s="362">
        <v>88</v>
      </c>
      <c r="B93" s="21">
        <f>IF(情報!$C89="","",情報!$C89)</f>
        <v>242</v>
      </c>
      <c r="C93" s="377" t="str">
        <f t="shared" si="28"/>
        <v/>
      </c>
      <c r="D93" s="436"/>
      <c r="E93" s="437"/>
      <c r="F93" s="437"/>
      <c r="G93" s="437"/>
      <c r="H93" s="437"/>
      <c r="I93" s="437"/>
      <c r="J93" s="438"/>
      <c r="K93" s="439"/>
      <c r="L93" s="440" t="str">
        <f t="shared" si="38"/>
        <v/>
      </c>
      <c r="M93" s="441" t="str">
        <f t="shared" si="38"/>
        <v/>
      </c>
      <c r="N93" s="440" t="str">
        <f t="shared" si="38"/>
        <v/>
      </c>
      <c r="O93" s="440" t="str">
        <f t="shared" si="38"/>
        <v/>
      </c>
      <c r="P93" s="440" t="str">
        <f t="shared" si="38"/>
        <v/>
      </c>
      <c r="Q93" s="440" t="str">
        <f t="shared" si="38"/>
        <v/>
      </c>
      <c r="R93" s="441" t="str">
        <f t="shared" si="38"/>
        <v/>
      </c>
      <c r="S93" s="442" t="str">
        <f t="shared" si="29"/>
        <v/>
      </c>
      <c r="T93" s="436"/>
      <c r="U93" s="437"/>
      <c r="V93" s="437"/>
      <c r="W93" s="437"/>
      <c r="X93" s="437"/>
      <c r="Y93" s="437"/>
      <c r="Z93" s="438"/>
      <c r="AA93" s="439"/>
      <c r="AB93" s="440" t="str">
        <f t="shared" si="39"/>
        <v/>
      </c>
      <c r="AC93" s="441" t="str">
        <f t="shared" si="39"/>
        <v/>
      </c>
      <c r="AD93" s="440" t="str">
        <f t="shared" si="39"/>
        <v/>
      </c>
      <c r="AE93" s="440" t="str">
        <f t="shared" si="39"/>
        <v/>
      </c>
      <c r="AF93" s="440" t="str">
        <f t="shared" si="39"/>
        <v/>
      </c>
      <c r="AG93" s="440" t="str">
        <f t="shared" si="39"/>
        <v/>
      </c>
      <c r="AH93" s="441" t="str">
        <f t="shared" si="39"/>
        <v/>
      </c>
      <c r="AI93" s="442" t="str">
        <f t="shared" si="30"/>
        <v/>
      </c>
      <c r="AJ93" s="436"/>
      <c r="AK93" s="437"/>
      <c r="AL93" s="437"/>
      <c r="AM93" s="437"/>
      <c r="AN93" s="437"/>
      <c r="AO93" s="437"/>
      <c r="AP93" s="437"/>
      <c r="AQ93" s="437"/>
      <c r="AR93" s="437"/>
      <c r="AS93" s="438"/>
      <c r="AT93" s="439"/>
      <c r="AU93" s="440" t="str">
        <f t="shared" si="40"/>
        <v/>
      </c>
      <c r="AV93" s="440" t="str">
        <f t="shared" si="40"/>
        <v/>
      </c>
      <c r="AW93" s="440" t="str">
        <f t="shared" si="40"/>
        <v/>
      </c>
      <c r="AX93" s="441" t="str">
        <f t="shared" si="40"/>
        <v/>
      </c>
      <c r="AY93" s="442" t="str">
        <f t="shared" si="31"/>
        <v/>
      </c>
      <c r="AZ93" s="20"/>
      <c r="BA93" s="443" t="str">
        <f t="shared" si="32"/>
        <v/>
      </c>
      <c r="BB93" s="444" t="str">
        <f t="shared" si="33"/>
        <v/>
      </c>
      <c r="BC93" s="445" t="str">
        <f t="shared" si="34"/>
        <v/>
      </c>
      <c r="BE93" s="446" t="str">
        <f>IF(COUNT(単1!$S93,$S93)=0,"",SUM(単1!$S93,$S93))</f>
        <v/>
      </c>
      <c r="BF93" s="440" t="str">
        <f>IF(COUNT(単1!$AI93,$AI93)=0,"",SUM(単1!$AI93,$AI93))</f>
        <v/>
      </c>
      <c r="BG93" s="447" t="str">
        <f>IF(COUNT(単1!$AY93,$AY93)=0,"",SUM(単1!$AY93,$AY93))</f>
        <v/>
      </c>
      <c r="BH93" s="20"/>
      <c r="BI93" s="443" t="str">
        <f t="shared" si="35"/>
        <v/>
      </c>
      <c r="BJ93" s="444" t="str">
        <f t="shared" si="36"/>
        <v/>
      </c>
      <c r="BK93" s="445" t="str">
        <f t="shared" si="37"/>
        <v/>
      </c>
    </row>
    <row r="94" spans="1:63">
      <c r="A94" s="362">
        <v>89</v>
      </c>
      <c r="B94" s="21">
        <f>IF(情報!$C90="","",情報!$C90)</f>
        <v>243</v>
      </c>
      <c r="C94" s="377" t="str">
        <f t="shared" si="28"/>
        <v/>
      </c>
      <c r="D94" s="436"/>
      <c r="E94" s="437"/>
      <c r="F94" s="437"/>
      <c r="G94" s="437"/>
      <c r="H94" s="437"/>
      <c r="I94" s="437"/>
      <c r="J94" s="438"/>
      <c r="K94" s="439"/>
      <c r="L94" s="440" t="str">
        <f t="shared" si="38"/>
        <v/>
      </c>
      <c r="M94" s="441" t="str">
        <f t="shared" si="38"/>
        <v/>
      </c>
      <c r="N94" s="440" t="str">
        <f t="shared" si="38"/>
        <v/>
      </c>
      <c r="O94" s="440" t="str">
        <f t="shared" si="38"/>
        <v/>
      </c>
      <c r="P94" s="440" t="str">
        <f t="shared" si="38"/>
        <v/>
      </c>
      <c r="Q94" s="440" t="str">
        <f t="shared" si="38"/>
        <v/>
      </c>
      <c r="R94" s="441" t="str">
        <f t="shared" si="38"/>
        <v/>
      </c>
      <c r="S94" s="442" t="str">
        <f t="shared" si="29"/>
        <v/>
      </c>
      <c r="T94" s="436"/>
      <c r="U94" s="437"/>
      <c r="V94" s="437"/>
      <c r="W94" s="437"/>
      <c r="X94" s="437"/>
      <c r="Y94" s="437"/>
      <c r="Z94" s="438"/>
      <c r="AA94" s="439"/>
      <c r="AB94" s="440" t="str">
        <f t="shared" si="39"/>
        <v/>
      </c>
      <c r="AC94" s="441" t="str">
        <f t="shared" si="39"/>
        <v/>
      </c>
      <c r="AD94" s="440" t="str">
        <f t="shared" si="39"/>
        <v/>
      </c>
      <c r="AE94" s="440" t="str">
        <f t="shared" si="39"/>
        <v/>
      </c>
      <c r="AF94" s="440" t="str">
        <f t="shared" si="39"/>
        <v/>
      </c>
      <c r="AG94" s="440" t="str">
        <f t="shared" si="39"/>
        <v/>
      </c>
      <c r="AH94" s="441" t="str">
        <f t="shared" si="39"/>
        <v/>
      </c>
      <c r="AI94" s="442" t="str">
        <f t="shared" si="30"/>
        <v/>
      </c>
      <c r="AJ94" s="436"/>
      <c r="AK94" s="437"/>
      <c r="AL94" s="437"/>
      <c r="AM94" s="437"/>
      <c r="AN94" s="437"/>
      <c r="AO94" s="437"/>
      <c r="AP94" s="437"/>
      <c r="AQ94" s="437"/>
      <c r="AR94" s="437"/>
      <c r="AS94" s="438"/>
      <c r="AT94" s="439"/>
      <c r="AU94" s="440" t="str">
        <f t="shared" si="40"/>
        <v/>
      </c>
      <c r="AV94" s="440" t="str">
        <f t="shared" si="40"/>
        <v/>
      </c>
      <c r="AW94" s="440" t="str">
        <f t="shared" si="40"/>
        <v/>
      </c>
      <c r="AX94" s="441" t="str">
        <f t="shared" si="40"/>
        <v/>
      </c>
      <c r="AY94" s="442" t="str">
        <f t="shared" si="31"/>
        <v/>
      </c>
      <c r="AZ94" s="20"/>
      <c r="BA94" s="443" t="str">
        <f t="shared" si="32"/>
        <v/>
      </c>
      <c r="BB94" s="444" t="str">
        <f t="shared" si="33"/>
        <v/>
      </c>
      <c r="BC94" s="445" t="str">
        <f t="shared" si="34"/>
        <v/>
      </c>
      <c r="BE94" s="446" t="str">
        <f>IF(COUNT(単1!$S94,$S94)=0,"",SUM(単1!$S94,$S94))</f>
        <v/>
      </c>
      <c r="BF94" s="440" t="str">
        <f>IF(COUNT(単1!$AI94,$AI94)=0,"",SUM(単1!$AI94,$AI94))</f>
        <v/>
      </c>
      <c r="BG94" s="447" t="str">
        <f>IF(COUNT(単1!$AY94,$AY94)=0,"",SUM(単1!$AY94,$AY94))</f>
        <v/>
      </c>
      <c r="BH94" s="20"/>
      <c r="BI94" s="443" t="str">
        <f t="shared" si="35"/>
        <v/>
      </c>
      <c r="BJ94" s="444" t="str">
        <f t="shared" si="36"/>
        <v/>
      </c>
      <c r="BK94" s="445" t="str">
        <f t="shared" si="37"/>
        <v/>
      </c>
    </row>
    <row r="95" spans="1:63">
      <c r="A95" s="362">
        <v>90</v>
      </c>
      <c r="B95" s="21">
        <f>IF(情報!$C91="","",情報!$C91)</f>
        <v>244</v>
      </c>
      <c r="C95" s="377" t="str">
        <f t="shared" si="28"/>
        <v/>
      </c>
      <c r="D95" s="436"/>
      <c r="E95" s="437"/>
      <c r="F95" s="437"/>
      <c r="G95" s="437"/>
      <c r="H95" s="437"/>
      <c r="I95" s="437"/>
      <c r="J95" s="438"/>
      <c r="K95" s="439"/>
      <c r="L95" s="440" t="str">
        <f t="shared" si="38"/>
        <v/>
      </c>
      <c r="M95" s="441" t="str">
        <f t="shared" si="38"/>
        <v/>
      </c>
      <c r="N95" s="440" t="str">
        <f t="shared" si="38"/>
        <v/>
      </c>
      <c r="O95" s="440" t="str">
        <f t="shared" si="38"/>
        <v/>
      </c>
      <c r="P95" s="440" t="str">
        <f t="shared" si="38"/>
        <v/>
      </c>
      <c r="Q95" s="440" t="str">
        <f t="shared" si="38"/>
        <v/>
      </c>
      <c r="R95" s="441" t="str">
        <f t="shared" si="38"/>
        <v/>
      </c>
      <c r="S95" s="442" t="str">
        <f t="shared" si="29"/>
        <v/>
      </c>
      <c r="T95" s="436"/>
      <c r="U95" s="437"/>
      <c r="V95" s="437"/>
      <c r="W95" s="437"/>
      <c r="X95" s="437"/>
      <c r="Y95" s="437"/>
      <c r="Z95" s="438"/>
      <c r="AA95" s="439"/>
      <c r="AB95" s="440" t="str">
        <f t="shared" si="39"/>
        <v/>
      </c>
      <c r="AC95" s="441" t="str">
        <f t="shared" si="39"/>
        <v/>
      </c>
      <c r="AD95" s="440" t="str">
        <f t="shared" si="39"/>
        <v/>
      </c>
      <c r="AE95" s="440" t="str">
        <f t="shared" si="39"/>
        <v/>
      </c>
      <c r="AF95" s="440" t="str">
        <f t="shared" si="39"/>
        <v/>
      </c>
      <c r="AG95" s="440" t="str">
        <f t="shared" si="39"/>
        <v/>
      </c>
      <c r="AH95" s="441" t="str">
        <f t="shared" si="39"/>
        <v/>
      </c>
      <c r="AI95" s="442" t="str">
        <f t="shared" si="30"/>
        <v/>
      </c>
      <c r="AJ95" s="436"/>
      <c r="AK95" s="437"/>
      <c r="AL95" s="437"/>
      <c r="AM95" s="437"/>
      <c r="AN95" s="437"/>
      <c r="AO95" s="437"/>
      <c r="AP95" s="437"/>
      <c r="AQ95" s="437"/>
      <c r="AR95" s="437"/>
      <c r="AS95" s="438"/>
      <c r="AT95" s="439"/>
      <c r="AU95" s="440" t="str">
        <f t="shared" si="40"/>
        <v/>
      </c>
      <c r="AV95" s="440" t="str">
        <f t="shared" si="40"/>
        <v/>
      </c>
      <c r="AW95" s="440" t="str">
        <f t="shared" si="40"/>
        <v/>
      </c>
      <c r="AX95" s="441" t="str">
        <f t="shared" si="40"/>
        <v/>
      </c>
      <c r="AY95" s="442" t="str">
        <f t="shared" si="31"/>
        <v/>
      </c>
      <c r="AZ95" s="20"/>
      <c r="BA95" s="443" t="str">
        <f t="shared" si="32"/>
        <v/>
      </c>
      <c r="BB95" s="444" t="str">
        <f t="shared" si="33"/>
        <v/>
      </c>
      <c r="BC95" s="445" t="str">
        <f t="shared" si="34"/>
        <v/>
      </c>
      <c r="BE95" s="446" t="str">
        <f>IF(COUNT(単1!$S95,$S95)=0,"",SUM(単1!$S95,$S95))</f>
        <v/>
      </c>
      <c r="BF95" s="440" t="str">
        <f>IF(COUNT(単1!$AI95,$AI95)=0,"",SUM(単1!$AI95,$AI95))</f>
        <v/>
      </c>
      <c r="BG95" s="447" t="str">
        <f>IF(COUNT(単1!$AY95,$AY95)=0,"",SUM(単1!$AY95,$AY95))</f>
        <v/>
      </c>
      <c r="BH95" s="20"/>
      <c r="BI95" s="443" t="str">
        <f t="shared" si="35"/>
        <v/>
      </c>
      <c r="BJ95" s="444" t="str">
        <f t="shared" si="36"/>
        <v/>
      </c>
      <c r="BK95" s="445" t="str">
        <f t="shared" si="37"/>
        <v/>
      </c>
    </row>
    <row r="96" spans="1:63" ht="15" thickBot="1">
      <c r="A96" s="362">
        <v>91</v>
      </c>
      <c r="B96" s="39">
        <f>IF(情報!$C92="","",情報!$C92)</f>
        <v>245</v>
      </c>
      <c r="C96" s="393" t="str">
        <f t="shared" si="28"/>
        <v/>
      </c>
      <c r="D96" s="472"/>
      <c r="E96" s="473"/>
      <c r="F96" s="473"/>
      <c r="G96" s="473"/>
      <c r="H96" s="473"/>
      <c r="I96" s="473"/>
      <c r="J96" s="474"/>
      <c r="K96" s="475"/>
      <c r="L96" s="476" t="str">
        <f t="shared" si="38"/>
        <v/>
      </c>
      <c r="M96" s="477" t="str">
        <f t="shared" si="38"/>
        <v/>
      </c>
      <c r="N96" s="476" t="str">
        <f t="shared" si="38"/>
        <v/>
      </c>
      <c r="O96" s="476" t="str">
        <f t="shared" si="38"/>
        <v/>
      </c>
      <c r="P96" s="476" t="str">
        <f t="shared" si="38"/>
        <v/>
      </c>
      <c r="Q96" s="476" t="str">
        <f t="shared" si="38"/>
        <v/>
      </c>
      <c r="R96" s="477" t="str">
        <f t="shared" si="38"/>
        <v/>
      </c>
      <c r="S96" s="478" t="str">
        <f t="shared" si="29"/>
        <v/>
      </c>
      <c r="T96" s="472"/>
      <c r="U96" s="473"/>
      <c r="V96" s="473"/>
      <c r="W96" s="473"/>
      <c r="X96" s="473"/>
      <c r="Y96" s="473"/>
      <c r="Z96" s="474"/>
      <c r="AA96" s="475"/>
      <c r="AB96" s="476" t="str">
        <f t="shared" si="39"/>
        <v/>
      </c>
      <c r="AC96" s="477" t="str">
        <f t="shared" si="39"/>
        <v/>
      </c>
      <c r="AD96" s="476" t="str">
        <f t="shared" si="39"/>
        <v/>
      </c>
      <c r="AE96" s="476" t="str">
        <f t="shared" si="39"/>
        <v/>
      </c>
      <c r="AF96" s="476" t="str">
        <f t="shared" si="39"/>
        <v/>
      </c>
      <c r="AG96" s="476" t="str">
        <f t="shared" si="39"/>
        <v/>
      </c>
      <c r="AH96" s="477" t="str">
        <f t="shared" si="39"/>
        <v/>
      </c>
      <c r="AI96" s="478" t="str">
        <f t="shared" si="30"/>
        <v/>
      </c>
      <c r="AJ96" s="472"/>
      <c r="AK96" s="473"/>
      <c r="AL96" s="473"/>
      <c r="AM96" s="473"/>
      <c r="AN96" s="437"/>
      <c r="AO96" s="473"/>
      <c r="AP96" s="473"/>
      <c r="AQ96" s="473"/>
      <c r="AR96" s="473"/>
      <c r="AS96" s="474"/>
      <c r="AT96" s="475"/>
      <c r="AU96" s="476" t="str">
        <f t="shared" si="40"/>
        <v/>
      </c>
      <c r="AV96" s="476" t="str">
        <f t="shared" si="40"/>
        <v/>
      </c>
      <c r="AW96" s="476" t="str">
        <f t="shared" si="40"/>
        <v/>
      </c>
      <c r="AX96" s="477" t="str">
        <f t="shared" si="40"/>
        <v/>
      </c>
      <c r="AY96" s="478" t="str">
        <f t="shared" si="31"/>
        <v/>
      </c>
      <c r="AZ96" s="20"/>
      <c r="BA96" s="479" t="str">
        <f t="shared" si="32"/>
        <v/>
      </c>
      <c r="BB96" s="480" t="str">
        <f t="shared" si="33"/>
        <v/>
      </c>
      <c r="BC96" s="481" t="str">
        <f t="shared" si="34"/>
        <v/>
      </c>
      <c r="BE96" s="482" t="str">
        <f>IF(COUNT(単1!$S96,$S96)=0,"",SUM(単1!$S96,$S96))</f>
        <v/>
      </c>
      <c r="BF96" s="476" t="str">
        <f>IF(COUNT(単1!$AI96,$AI96)=0,"",SUM(単1!$AI96,$AI96))</f>
        <v/>
      </c>
      <c r="BG96" s="483" t="str">
        <f>IF(COUNT(単1!$AY96,$AY96)=0,"",SUM(単1!$AY96,$AY96))</f>
        <v/>
      </c>
      <c r="BH96" s="20"/>
      <c r="BI96" s="479" t="str">
        <f t="shared" si="35"/>
        <v/>
      </c>
      <c r="BJ96" s="480" t="str">
        <f t="shared" si="36"/>
        <v/>
      </c>
      <c r="BK96" s="481" t="str">
        <f t="shared" si="37"/>
        <v/>
      </c>
    </row>
    <row r="97" spans="1:63">
      <c r="A97" s="362">
        <v>92</v>
      </c>
      <c r="B97" s="14">
        <f>IF(情報!$C93="","",情報!$C93)</f>
        <v>301</v>
      </c>
      <c r="C97" s="371" t="str">
        <f t="shared" si="28"/>
        <v/>
      </c>
      <c r="D97" s="424"/>
      <c r="E97" s="425"/>
      <c r="F97" s="425"/>
      <c r="G97" s="425"/>
      <c r="H97" s="425"/>
      <c r="I97" s="425"/>
      <c r="J97" s="426"/>
      <c r="K97" s="427"/>
      <c r="L97" s="428" t="str">
        <f t="shared" si="38"/>
        <v/>
      </c>
      <c r="M97" s="429" t="str">
        <f t="shared" si="38"/>
        <v/>
      </c>
      <c r="N97" s="428" t="str">
        <f t="shared" si="38"/>
        <v/>
      </c>
      <c r="O97" s="428" t="str">
        <f t="shared" si="38"/>
        <v/>
      </c>
      <c r="P97" s="428" t="str">
        <f t="shared" si="38"/>
        <v/>
      </c>
      <c r="Q97" s="428" t="str">
        <f t="shared" si="38"/>
        <v/>
      </c>
      <c r="R97" s="429" t="str">
        <f t="shared" si="38"/>
        <v/>
      </c>
      <c r="S97" s="430" t="str">
        <f t="shared" si="29"/>
        <v/>
      </c>
      <c r="T97" s="424"/>
      <c r="U97" s="425"/>
      <c r="V97" s="425"/>
      <c r="W97" s="425"/>
      <c r="X97" s="425"/>
      <c r="Y97" s="425"/>
      <c r="Z97" s="426"/>
      <c r="AA97" s="427"/>
      <c r="AB97" s="428" t="str">
        <f t="shared" si="39"/>
        <v/>
      </c>
      <c r="AC97" s="429" t="str">
        <f t="shared" si="39"/>
        <v/>
      </c>
      <c r="AD97" s="428" t="str">
        <f t="shared" si="39"/>
        <v/>
      </c>
      <c r="AE97" s="428" t="str">
        <f t="shared" si="39"/>
        <v/>
      </c>
      <c r="AF97" s="428" t="str">
        <f t="shared" si="39"/>
        <v/>
      </c>
      <c r="AG97" s="428" t="str">
        <f t="shared" si="39"/>
        <v/>
      </c>
      <c r="AH97" s="429" t="str">
        <f t="shared" si="39"/>
        <v/>
      </c>
      <c r="AI97" s="430" t="str">
        <f t="shared" si="30"/>
        <v/>
      </c>
      <c r="AJ97" s="424"/>
      <c r="AK97" s="425"/>
      <c r="AL97" s="425"/>
      <c r="AM97" s="425"/>
      <c r="AN97" s="425"/>
      <c r="AO97" s="425"/>
      <c r="AP97" s="425"/>
      <c r="AQ97" s="425"/>
      <c r="AR97" s="425"/>
      <c r="AS97" s="426"/>
      <c r="AT97" s="427"/>
      <c r="AU97" s="428" t="str">
        <f t="shared" si="40"/>
        <v/>
      </c>
      <c r="AV97" s="428" t="str">
        <f t="shared" si="40"/>
        <v/>
      </c>
      <c r="AW97" s="428" t="str">
        <f t="shared" si="40"/>
        <v/>
      </c>
      <c r="AX97" s="429" t="str">
        <f t="shared" si="40"/>
        <v/>
      </c>
      <c r="AY97" s="430" t="str">
        <f t="shared" si="31"/>
        <v/>
      </c>
      <c r="AZ97" s="20"/>
      <c r="BA97" s="431" t="str">
        <f t="shared" si="32"/>
        <v/>
      </c>
      <c r="BB97" s="432" t="str">
        <f t="shared" si="33"/>
        <v/>
      </c>
      <c r="BC97" s="433" t="str">
        <f t="shared" si="34"/>
        <v/>
      </c>
      <c r="BE97" s="434" t="str">
        <f>IF(COUNT(単1!$S97,$S97)=0,"",SUM(単1!$S97,$S97))</f>
        <v/>
      </c>
      <c r="BF97" s="428" t="str">
        <f>IF(COUNT(単1!$AI97,$AI97)=0,"",SUM(単1!$AI97,$AI97))</f>
        <v/>
      </c>
      <c r="BG97" s="435" t="str">
        <f>IF(COUNT(単1!$AY97,$AY97)=0,"",SUM(単1!$AY97,$AY97))</f>
        <v/>
      </c>
      <c r="BH97" s="20"/>
      <c r="BI97" s="431" t="str">
        <f t="shared" si="35"/>
        <v/>
      </c>
      <c r="BJ97" s="432" t="str">
        <f t="shared" si="36"/>
        <v/>
      </c>
      <c r="BK97" s="433" t="str">
        <f t="shared" si="37"/>
        <v/>
      </c>
    </row>
    <row r="98" spans="1:63">
      <c r="A98" s="362">
        <v>93</v>
      </c>
      <c r="B98" s="21">
        <f>IF(情報!$C94="","",情報!$C94)</f>
        <v>302</v>
      </c>
      <c r="C98" s="377" t="str">
        <f t="shared" si="28"/>
        <v/>
      </c>
      <c r="D98" s="436"/>
      <c r="E98" s="437"/>
      <c r="F98" s="437"/>
      <c r="G98" s="437"/>
      <c r="H98" s="437"/>
      <c r="I98" s="437"/>
      <c r="J98" s="438"/>
      <c r="K98" s="439"/>
      <c r="L98" s="440" t="str">
        <f t="shared" si="38"/>
        <v/>
      </c>
      <c r="M98" s="441" t="str">
        <f t="shared" si="38"/>
        <v/>
      </c>
      <c r="N98" s="440" t="str">
        <f t="shared" si="38"/>
        <v/>
      </c>
      <c r="O98" s="440" t="str">
        <f t="shared" si="38"/>
        <v/>
      </c>
      <c r="P98" s="440" t="str">
        <f t="shared" si="38"/>
        <v/>
      </c>
      <c r="Q98" s="440" t="str">
        <f t="shared" si="38"/>
        <v/>
      </c>
      <c r="R98" s="441" t="str">
        <f t="shared" si="38"/>
        <v/>
      </c>
      <c r="S98" s="442" t="str">
        <f t="shared" si="29"/>
        <v/>
      </c>
      <c r="T98" s="436"/>
      <c r="U98" s="437"/>
      <c r="V98" s="437"/>
      <c r="W98" s="437"/>
      <c r="X98" s="437"/>
      <c r="Y98" s="437"/>
      <c r="Z98" s="438"/>
      <c r="AA98" s="439"/>
      <c r="AB98" s="440" t="str">
        <f t="shared" si="39"/>
        <v/>
      </c>
      <c r="AC98" s="441" t="str">
        <f t="shared" si="39"/>
        <v/>
      </c>
      <c r="AD98" s="440" t="str">
        <f t="shared" si="39"/>
        <v/>
      </c>
      <c r="AE98" s="440" t="str">
        <f t="shared" si="39"/>
        <v/>
      </c>
      <c r="AF98" s="440" t="str">
        <f t="shared" si="39"/>
        <v/>
      </c>
      <c r="AG98" s="440" t="str">
        <f t="shared" si="39"/>
        <v/>
      </c>
      <c r="AH98" s="441" t="str">
        <f t="shared" si="39"/>
        <v/>
      </c>
      <c r="AI98" s="442" t="str">
        <f t="shared" si="30"/>
        <v/>
      </c>
      <c r="AJ98" s="436"/>
      <c r="AK98" s="437"/>
      <c r="AL98" s="437"/>
      <c r="AM98" s="437"/>
      <c r="AN98" s="437"/>
      <c r="AO98" s="437"/>
      <c r="AP98" s="437"/>
      <c r="AQ98" s="437"/>
      <c r="AR98" s="437"/>
      <c r="AS98" s="438"/>
      <c r="AT98" s="439"/>
      <c r="AU98" s="440" t="str">
        <f t="shared" si="40"/>
        <v/>
      </c>
      <c r="AV98" s="440" t="str">
        <f t="shared" si="40"/>
        <v/>
      </c>
      <c r="AW98" s="440" t="str">
        <f t="shared" si="40"/>
        <v/>
      </c>
      <c r="AX98" s="441" t="str">
        <f t="shared" si="40"/>
        <v/>
      </c>
      <c r="AY98" s="442" t="str">
        <f t="shared" si="31"/>
        <v/>
      </c>
      <c r="AZ98" s="20"/>
      <c r="BA98" s="443" t="str">
        <f t="shared" si="32"/>
        <v/>
      </c>
      <c r="BB98" s="444" t="str">
        <f t="shared" si="33"/>
        <v/>
      </c>
      <c r="BC98" s="445" t="str">
        <f t="shared" si="34"/>
        <v/>
      </c>
      <c r="BE98" s="446" t="str">
        <f>IF(COUNT(単1!$S98,$S98)=0,"",SUM(単1!$S98,$S98))</f>
        <v/>
      </c>
      <c r="BF98" s="440" t="str">
        <f>IF(COUNT(単1!$AI98,$AI98)=0,"",SUM(単1!$AI98,$AI98))</f>
        <v/>
      </c>
      <c r="BG98" s="447" t="str">
        <f>IF(COUNT(単1!$AY98,$AY98)=0,"",SUM(単1!$AY98,$AY98))</f>
        <v/>
      </c>
      <c r="BH98" s="20"/>
      <c r="BI98" s="443" t="str">
        <f t="shared" si="35"/>
        <v/>
      </c>
      <c r="BJ98" s="444" t="str">
        <f t="shared" si="36"/>
        <v/>
      </c>
      <c r="BK98" s="445" t="str">
        <f t="shared" si="37"/>
        <v/>
      </c>
    </row>
    <row r="99" spans="1:63">
      <c r="A99" s="362">
        <v>94</v>
      </c>
      <c r="B99" s="21">
        <f>IF(情報!$C95="","",情報!$C95)</f>
        <v>303</v>
      </c>
      <c r="C99" s="377" t="str">
        <f t="shared" si="28"/>
        <v/>
      </c>
      <c r="D99" s="436"/>
      <c r="E99" s="437"/>
      <c r="F99" s="437"/>
      <c r="G99" s="437"/>
      <c r="H99" s="437"/>
      <c r="I99" s="437"/>
      <c r="J99" s="438"/>
      <c r="K99" s="439"/>
      <c r="L99" s="440" t="str">
        <f t="shared" si="38"/>
        <v/>
      </c>
      <c r="M99" s="441" t="str">
        <f t="shared" si="38"/>
        <v/>
      </c>
      <c r="N99" s="440" t="str">
        <f t="shared" si="38"/>
        <v/>
      </c>
      <c r="O99" s="440" t="str">
        <f t="shared" si="38"/>
        <v/>
      </c>
      <c r="P99" s="440" t="str">
        <f t="shared" si="38"/>
        <v/>
      </c>
      <c r="Q99" s="440" t="str">
        <f t="shared" si="38"/>
        <v/>
      </c>
      <c r="R99" s="441" t="str">
        <f t="shared" si="38"/>
        <v/>
      </c>
      <c r="S99" s="442" t="str">
        <f t="shared" si="29"/>
        <v/>
      </c>
      <c r="T99" s="436"/>
      <c r="U99" s="437"/>
      <c r="V99" s="437"/>
      <c r="W99" s="437"/>
      <c r="X99" s="437"/>
      <c r="Y99" s="437"/>
      <c r="Z99" s="438"/>
      <c r="AA99" s="439"/>
      <c r="AB99" s="440" t="str">
        <f t="shared" si="39"/>
        <v/>
      </c>
      <c r="AC99" s="441" t="str">
        <f t="shared" si="39"/>
        <v/>
      </c>
      <c r="AD99" s="440" t="str">
        <f t="shared" si="39"/>
        <v/>
      </c>
      <c r="AE99" s="440" t="str">
        <f t="shared" si="39"/>
        <v/>
      </c>
      <c r="AF99" s="440" t="str">
        <f t="shared" si="39"/>
        <v/>
      </c>
      <c r="AG99" s="440" t="str">
        <f t="shared" si="39"/>
        <v/>
      </c>
      <c r="AH99" s="441" t="str">
        <f t="shared" si="39"/>
        <v/>
      </c>
      <c r="AI99" s="442" t="str">
        <f t="shared" si="30"/>
        <v/>
      </c>
      <c r="AJ99" s="436"/>
      <c r="AK99" s="437"/>
      <c r="AL99" s="437"/>
      <c r="AM99" s="437"/>
      <c r="AN99" s="437"/>
      <c r="AO99" s="437"/>
      <c r="AP99" s="437"/>
      <c r="AQ99" s="437"/>
      <c r="AR99" s="437"/>
      <c r="AS99" s="438"/>
      <c r="AT99" s="439"/>
      <c r="AU99" s="440" t="str">
        <f t="shared" si="40"/>
        <v/>
      </c>
      <c r="AV99" s="440" t="str">
        <f t="shared" si="40"/>
        <v/>
      </c>
      <c r="AW99" s="440" t="str">
        <f t="shared" si="40"/>
        <v/>
      </c>
      <c r="AX99" s="441" t="str">
        <f t="shared" si="40"/>
        <v/>
      </c>
      <c r="AY99" s="442" t="str">
        <f t="shared" si="31"/>
        <v/>
      </c>
      <c r="AZ99" s="20"/>
      <c r="BA99" s="443" t="str">
        <f t="shared" si="32"/>
        <v/>
      </c>
      <c r="BB99" s="444" t="str">
        <f t="shared" si="33"/>
        <v/>
      </c>
      <c r="BC99" s="445" t="str">
        <f t="shared" si="34"/>
        <v/>
      </c>
      <c r="BE99" s="446" t="str">
        <f>IF(COUNT(単1!$S99,$S99)=0,"",SUM(単1!$S99,$S99))</f>
        <v/>
      </c>
      <c r="BF99" s="440" t="str">
        <f>IF(COUNT(単1!$AI99,$AI99)=0,"",SUM(単1!$AI99,$AI99))</f>
        <v/>
      </c>
      <c r="BG99" s="447" t="str">
        <f>IF(COUNT(単1!$AY99,$AY99)=0,"",SUM(単1!$AY99,$AY99))</f>
        <v/>
      </c>
      <c r="BH99" s="20"/>
      <c r="BI99" s="443" t="str">
        <f t="shared" si="35"/>
        <v/>
      </c>
      <c r="BJ99" s="444" t="str">
        <f t="shared" si="36"/>
        <v/>
      </c>
      <c r="BK99" s="445" t="str">
        <f t="shared" si="37"/>
        <v/>
      </c>
    </row>
    <row r="100" spans="1:63">
      <c r="A100" s="362">
        <v>95</v>
      </c>
      <c r="B100" s="21">
        <f>IF(情報!$C96="","",情報!$C96)</f>
        <v>304</v>
      </c>
      <c r="C100" s="377" t="str">
        <f t="shared" si="28"/>
        <v/>
      </c>
      <c r="D100" s="436"/>
      <c r="E100" s="437"/>
      <c r="F100" s="437"/>
      <c r="G100" s="437"/>
      <c r="H100" s="437"/>
      <c r="I100" s="437"/>
      <c r="J100" s="438"/>
      <c r="K100" s="439"/>
      <c r="L100" s="440" t="str">
        <f t="shared" si="38"/>
        <v/>
      </c>
      <c r="M100" s="441" t="str">
        <f t="shared" si="38"/>
        <v/>
      </c>
      <c r="N100" s="440" t="str">
        <f t="shared" si="38"/>
        <v/>
      </c>
      <c r="O100" s="440" t="str">
        <f t="shared" si="38"/>
        <v/>
      </c>
      <c r="P100" s="440" t="str">
        <f t="shared" si="38"/>
        <v/>
      </c>
      <c r="Q100" s="440" t="str">
        <f t="shared" si="38"/>
        <v/>
      </c>
      <c r="R100" s="441" t="str">
        <f t="shared" si="38"/>
        <v/>
      </c>
      <c r="S100" s="442" t="str">
        <f t="shared" si="29"/>
        <v/>
      </c>
      <c r="T100" s="436"/>
      <c r="U100" s="437"/>
      <c r="V100" s="437"/>
      <c r="W100" s="437"/>
      <c r="X100" s="437"/>
      <c r="Y100" s="437"/>
      <c r="Z100" s="438"/>
      <c r="AA100" s="439"/>
      <c r="AB100" s="440" t="str">
        <f t="shared" si="39"/>
        <v/>
      </c>
      <c r="AC100" s="441" t="str">
        <f t="shared" si="39"/>
        <v/>
      </c>
      <c r="AD100" s="440" t="str">
        <f t="shared" si="39"/>
        <v/>
      </c>
      <c r="AE100" s="440" t="str">
        <f t="shared" si="39"/>
        <v/>
      </c>
      <c r="AF100" s="440" t="str">
        <f t="shared" si="39"/>
        <v/>
      </c>
      <c r="AG100" s="440" t="str">
        <f t="shared" si="39"/>
        <v/>
      </c>
      <c r="AH100" s="441" t="str">
        <f t="shared" si="39"/>
        <v/>
      </c>
      <c r="AI100" s="442" t="str">
        <f t="shared" si="30"/>
        <v/>
      </c>
      <c r="AJ100" s="436"/>
      <c r="AK100" s="437"/>
      <c r="AL100" s="437"/>
      <c r="AM100" s="437"/>
      <c r="AN100" s="437"/>
      <c r="AO100" s="437"/>
      <c r="AP100" s="437"/>
      <c r="AQ100" s="437"/>
      <c r="AR100" s="437"/>
      <c r="AS100" s="438"/>
      <c r="AT100" s="439"/>
      <c r="AU100" s="440" t="str">
        <f t="shared" si="40"/>
        <v/>
      </c>
      <c r="AV100" s="440" t="str">
        <f t="shared" si="40"/>
        <v/>
      </c>
      <c r="AW100" s="440" t="str">
        <f t="shared" si="40"/>
        <v/>
      </c>
      <c r="AX100" s="441" t="str">
        <f t="shared" si="40"/>
        <v/>
      </c>
      <c r="AY100" s="442" t="str">
        <f t="shared" si="31"/>
        <v/>
      </c>
      <c r="AZ100" s="20"/>
      <c r="BA100" s="443" t="str">
        <f t="shared" si="32"/>
        <v/>
      </c>
      <c r="BB100" s="444" t="str">
        <f t="shared" si="33"/>
        <v/>
      </c>
      <c r="BC100" s="445" t="str">
        <f t="shared" si="34"/>
        <v/>
      </c>
      <c r="BE100" s="446" t="str">
        <f>IF(COUNT(単1!$S100,$S100)=0,"",SUM(単1!$S100,$S100))</f>
        <v/>
      </c>
      <c r="BF100" s="440" t="str">
        <f>IF(COUNT(単1!$AI100,$AI100)=0,"",SUM(単1!$AI100,$AI100))</f>
        <v/>
      </c>
      <c r="BG100" s="447" t="str">
        <f>IF(COUNT(単1!$AY100,$AY100)=0,"",SUM(単1!$AY100,$AY100))</f>
        <v/>
      </c>
      <c r="BH100" s="20"/>
      <c r="BI100" s="443" t="str">
        <f t="shared" si="35"/>
        <v/>
      </c>
      <c r="BJ100" s="444" t="str">
        <f t="shared" si="36"/>
        <v/>
      </c>
      <c r="BK100" s="445" t="str">
        <f t="shared" si="37"/>
        <v/>
      </c>
    </row>
    <row r="101" spans="1:63">
      <c r="A101" s="362">
        <v>96</v>
      </c>
      <c r="B101" s="27">
        <f>IF(情報!$C97="","",情報!$C97)</f>
        <v>305</v>
      </c>
      <c r="C101" s="383" t="str">
        <f t="shared" si="28"/>
        <v/>
      </c>
      <c r="D101" s="448"/>
      <c r="E101" s="449"/>
      <c r="F101" s="449"/>
      <c r="G101" s="449"/>
      <c r="H101" s="449"/>
      <c r="I101" s="449"/>
      <c r="J101" s="450"/>
      <c r="K101" s="451"/>
      <c r="L101" s="452" t="str">
        <f t="shared" si="38"/>
        <v/>
      </c>
      <c r="M101" s="453" t="str">
        <f t="shared" si="38"/>
        <v/>
      </c>
      <c r="N101" s="452" t="str">
        <f t="shared" si="38"/>
        <v/>
      </c>
      <c r="O101" s="452" t="str">
        <f t="shared" si="38"/>
        <v/>
      </c>
      <c r="P101" s="452" t="str">
        <f t="shared" si="38"/>
        <v/>
      </c>
      <c r="Q101" s="452" t="str">
        <f t="shared" si="38"/>
        <v/>
      </c>
      <c r="R101" s="453" t="str">
        <f t="shared" si="38"/>
        <v/>
      </c>
      <c r="S101" s="454" t="str">
        <f t="shared" si="29"/>
        <v/>
      </c>
      <c r="T101" s="448"/>
      <c r="U101" s="449"/>
      <c r="V101" s="449"/>
      <c r="W101" s="449"/>
      <c r="X101" s="449"/>
      <c r="Y101" s="449"/>
      <c r="Z101" s="450"/>
      <c r="AA101" s="451"/>
      <c r="AB101" s="452" t="str">
        <f t="shared" si="39"/>
        <v/>
      </c>
      <c r="AC101" s="453" t="str">
        <f t="shared" si="39"/>
        <v/>
      </c>
      <c r="AD101" s="452" t="str">
        <f t="shared" si="39"/>
        <v/>
      </c>
      <c r="AE101" s="452" t="str">
        <f t="shared" si="39"/>
        <v/>
      </c>
      <c r="AF101" s="452" t="str">
        <f t="shared" si="39"/>
        <v/>
      </c>
      <c r="AG101" s="452" t="str">
        <f t="shared" si="39"/>
        <v/>
      </c>
      <c r="AH101" s="453" t="str">
        <f t="shared" si="39"/>
        <v/>
      </c>
      <c r="AI101" s="454" t="str">
        <f t="shared" si="30"/>
        <v/>
      </c>
      <c r="AJ101" s="448"/>
      <c r="AK101" s="449"/>
      <c r="AL101" s="449"/>
      <c r="AM101" s="449"/>
      <c r="AN101" s="449"/>
      <c r="AO101" s="449"/>
      <c r="AP101" s="449"/>
      <c r="AQ101" s="449"/>
      <c r="AR101" s="449"/>
      <c r="AS101" s="450"/>
      <c r="AT101" s="451"/>
      <c r="AU101" s="452" t="str">
        <f t="shared" si="40"/>
        <v/>
      </c>
      <c r="AV101" s="452" t="str">
        <f t="shared" si="40"/>
        <v/>
      </c>
      <c r="AW101" s="452" t="str">
        <f t="shared" si="40"/>
        <v/>
      </c>
      <c r="AX101" s="453" t="str">
        <f t="shared" si="40"/>
        <v/>
      </c>
      <c r="AY101" s="454" t="str">
        <f t="shared" si="31"/>
        <v/>
      </c>
      <c r="AZ101" s="20"/>
      <c r="BA101" s="455" t="str">
        <f t="shared" si="32"/>
        <v/>
      </c>
      <c r="BB101" s="456" t="str">
        <f t="shared" si="33"/>
        <v/>
      </c>
      <c r="BC101" s="457" t="str">
        <f t="shared" si="34"/>
        <v/>
      </c>
      <c r="BE101" s="458" t="str">
        <f>IF(COUNT(単1!$S101,$S101)=0,"",SUM(単1!$S101,$S101))</f>
        <v/>
      </c>
      <c r="BF101" s="452" t="str">
        <f>IF(COUNT(単1!$AI101,$AI101)=0,"",SUM(単1!$AI101,$AI101))</f>
        <v/>
      </c>
      <c r="BG101" s="459" t="str">
        <f>IF(COUNT(単1!$AY101,$AY101)=0,"",SUM(単1!$AY101,$AY101))</f>
        <v/>
      </c>
      <c r="BH101" s="20"/>
      <c r="BI101" s="455" t="str">
        <f t="shared" si="35"/>
        <v/>
      </c>
      <c r="BJ101" s="456" t="str">
        <f t="shared" si="36"/>
        <v/>
      </c>
      <c r="BK101" s="457" t="str">
        <f t="shared" si="37"/>
        <v/>
      </c>
    </row>
    <row r="102" spans="1:63">
      <c r="A102" s="362">
        <v>97</v>
      </c>
      <c r="B102" s="33">
        <f>IF(情報!$C98="","",情報!$C98)</f>
        <v>306</v>
      </c>
      <c r="C102" s="389" t="str">
        <f t="shared" si="28"/>
        <v/>
      </c>
      <c r="D102" s="460"/>
      <c r="E102" s="461"/>
      <c r="F102" s="461"/>
      <c r="G102" s="461"/>
      <c r="H102" s="461"/>
      <c r="I102" s="461"/>
      <c r="J102" s="462"/>
      <c r="K102" s="463"/>
      <c r="L102" s="464" t="str">
        <f t="shared" ref="L102:R117" si="41">IF(ISERROR(INDEX(テ全,$A102,L$2)),"",INDEX(テ全,$A102,L$2))</f>
        <v/>
      </c>
      <c r="M102" s="465" t="str">
        <f t="shared" si="41"/>
        <v/>
      </c>
      <c r="N102" s="464" t="str">
        <f t="shared" si="41"/>
        <v/>
      </c>
      <c r="O102" s="464" t="str">
        <f t="shared" si="41"/>
        <v/>
      </c>
      <c r="P102" s="464" t="str">
        <f t="shared" si="41"/>
        <v/>
      </c>
      <c r="Q102" s="464" t="str">
        <f t="shared" si="41"/>
        <v/>
      </c>
      <c r="R102" s="465" t="str">
        <f t="shared" si="41"/>
        <v/>
      </c>
      <c r="S102" s="466" t="str">
        <f t="shared" si="29"/>
        <v/>
      </c>
      <c r="T102" s="460"/>
      <c r="U102" s="461"/>
      <c r="V102" s="461"/>
      <c r="W102" s="461"/>
      <c r="X102" s="461"/>
      <c r="Y102" s="461"/>
      <c r="Z102" s="462"/>
      <c r="AA102" s="463"/>
      <c r="AB102" s="464" t="str">
        <f t="shared" ref="AB102:AH117" si="42">IF(ISERROR(INDEX(テ全,$A102,AB$2)),"",INDEX(テ全,$A102,AB$2))</f>
        <v/>
      </c>
      <c r="AC102" s="465" t="str">
        <f t="shared" si="42"/>
        <v/>
      </c>
      <c r="AD102" s="464" t="str">
        <f t="shared" si="42"/>
        <v/>
      </c>
      <c r="AE102" s="464" t="str">
        <f t="shared" si="42"/>
        <v/>
      </c>
      <c r="AF102" s="464" t="str">
        <f t="shared" si="42"/>
        <v/>
      </c>
      <c r="AG102" s="464" t="str">
        <f t="shared" si="42"/>
        <v/>
      </c>
      <c r="AH102" s="465" t="str">
        <f t="shared" si="42"/>
        <v/>
      </c>
      <c r="AI102" s="466" t="str">
        <f t="shared" si="30"/>
        <v/>
      </c>
      <c r="AJ102" s="460"/>
      <c r="AK102" s="461"/>
      <c r="AL102" s="461"/>
      <c r="AM102" s="461"/>
      <c r="AN102" s="461"/>
      <c r="AO102" s="461"/>
      <c r="AP102" s="461"/>
      <c r="AQ102" s="461"/>
      <c r="AR102" s="461"/>
      <c r="AS102" s="462"/>
      <c r="AT102" s="463"/>
      <c r="AU102" s="464" t="str">
        <f t="shared" ref="AU102:AX117" si="43">IF(ISERROR(INDEX(テ全,$A102,AU$2)),"",INDEX(テ全,$A102,AU$2))</f>
        <v/>
      </c>
      <c r="AV102" s="464" t="str">
        <f t="shared" si="43"/>
        <v/>
      </c>
      <c r="AW102" s="464" t="str">
        <f t="shared" si="43"/>
        <v/>
      </c>
      <c r="AX102" s="465" t="str">
        <f t="shared" si="43"/>
        <v/>
      </c>
      <c r="AY102" s="466" t="str">
        <f t="shared" si="31"/>
        <v/>
      </c>
      <c r="AZ102" s="20"/>
      <c r="BA102" s="467" t="str">
        <f t="shared" si="32"/>
        <v/>
      </c>
      <c r="BB102" s="468" t="str">
        <f t="shared" si="33"/>
        <v/>
      </c>
      <c r="BC102" s="469" t="str">
        <f t="shared" si="34"/>
        <v/>
      </c>
      <c r="BE102" s="470" t="str">
        <f>IF(COUNT(単1!$S102,$S102)=0,"",SUM(単1!$S102,$S102))</f>
        <v/>
      </c>
      <c r="BF102" s="464" t="str">
        <f>IF(COUNT(単1!$AI102,$AI102)=0,"",SUM(単1!$AI102,$AI102))</f>
        <v/>
      </c>
      <c r="BG102" s="471" t="str">
        <f>IF(COUNT(単1!$AY102,$AY102)=0,"",SUM(単1!$AY102,$AY102))</f>
        <v/>
      </c>
      <c r="BH102" s="20"/>
      <c r="BI102" s="467" t="str">
        <f t="shared" si="35"/>
        <v/>
      </c>
      <c r="BJ102" s="468" t="str">
        <f t="shared" si="36"/>
        <v/>
      </c>
      <c r="BK102" s="469" t="str">
        <f t="shared" si="37"/>
        <v/>
      </c>
    </row>
    <row r="103" spans="1:63">
      <c r="A103" s="362">
        <v>98</v>
      </c>
      <c r="B103" s="21">
        <f>IF(情報!$C99="","",情報!$C99)</f>
        <v>307</v>
      </c>
      <c r="C103" s="377" t="str">
        <f t="shared" ref="C103:C134" si="44">IF(ISERROR(VLOOKUP($B103,名列,2,FALSE)&amp;""),"",VLOOKUP($B103,名列,2,FALSE)&amp;"")</f>
        <v/>
      </c>
      <c r="D103" s="436"/>
      <c r="E103" s="437"/>
      <c r="F103" s="437"/>
      <c r="G103" s="437"/>
      <c r="H103" s="437"/>
      <c r="I103" s="437"/>
      <c r="J103" s="438"/>
      <c r="K103" s="439"/>
      <c r="L103" s="440" t="str">
        <f t="shared" si="41"/>
        <v/>
      </c>
      <c r="M103" s="441" t="str">
        <f t="shared" si="41"/>
        <v/>
      </c>
      <c r="N103" s="440" t="str">
        <f t="shared" si="41"/>
        <v/>
      </c>
      <c r="O103" s="440" t="str">
        <f t="shared" si="41"/>
        <v/>
      </c>
      <c r="P103" s="440" t="str">
        <f t="shared" si="41"/>
        <v/>
      </c>
      <c r="Q103" s="440" t="str">
        <f t="shared" si="41"/>
        <v/>
      </c>
      <c r="R103" s="441" t="str">
        <f t="shared" si="41"/>
        <v/>
      </c>
      <c r="S103" s="442" t="str">
        <f t="shared" si="29"/>
        <v/>
      </c>
      <c r="T103" s="436"/>
      <c r="U103" s="437"/>
      <c r="V103" s="437"/>
      <c r="W103" s="437"/>
      <c r="X103" s="437"/>
      <c r="Y103" s="437"/>
      <c r="Z103" s="438"/>
      <c r="AA103" s="439"/>
      <c r="AB103" s="440" t="str">
        <f t="shared" si="42"/>
        <v/>
      </c>
      <c r="AC103" s="441" t="str">
        <f t="shared" si="42"/>
        <v/>
      </c>
      <c r="AD103" s="440" t="str">
        <f t="shared" si="42"/>
        <v/>
      </c>
      <c r="AE103" s="440" t="str">
        <f t="shared" si="42"/>
        <v/>
      </c>
      <c r="AF103" s="440" t="str">
        <f t="shared" si="42"/>
        <v/>
      </c>
      <c r="AG103" s="440" t="str">
        <f t="shared" si="42"/>
        <v/>
      </c>
      <c r="AH103" s="441" t="str">
        <f t="shared" si="42"/>
        <v/>
      </c>
      <c r="AI103" s="442" t="str">
        <f t="shared" si="30"/>
        <v/>
      </c>
      <c r="AJ103" s="436"/>
      <c r="AK103" s="437"/>
      <c r="AL103" s="437"/>
      <c r="AM103" s="437"/>
      <c r="AN103" s="437"/>
      <c r="AO103" s="437"/>
      <c r="AP103" s="437"/>
      <c r="AQ103" s="437"/>
      <c r="AR103" s="437"/>
      <c r="AS103" s="438"/>
      <c r="AT103" s="439"/>
      <c r="AU103" s="440" t="str">
        <f t="shared" si="43"/>
        <v/>
      </c>
      <c r="AV103" s="440" t="str">
        <f t="shared" si="43"/>
        <v/>
      </c>
      <c r="AW103" s="440" t="str">
        <f t="shared" si="43"/>
        <v/>
      </c>
      <c r="AX103" s="441" t="str">
        <f t="shared" si="43"/>
        <v/>
      </c>
      <c r="AY103" s="442" t="str">
        <f t="shared" si="31"/>
        <v/>
      </c>
      <c r="AZ103" s="20"/>
      <c r="BA103" s="443" t="str">
        <f t="shared" si="32"/>
        <v/>
      </c>
      <c r="BB103" s="444" t="str">
        <f t="shared" si="33"/>
        <v/>
      </c>
      <c r="BC103" s="445" t="str">
        <f t="shared" si="34"/>
        <v/>
      </c>
      <c r="BE103" s="446" t="str">
        <f>IF(COUNT(単1!$S103,$S103)=0,"",SUM(単1!$S103,$S103))</f>
        <v/>
      </c>
      <c r="BF103" s="440" t="str">
        <f>IF(COUNT(単1!$AI103,$AI103)=0,"",SUM(単1!$AI103,$AI103))</f>
        <v/>
      </c>
      <c r="BG103" s="447" t="str">
        <f>IF(COUNT(単1!$AY103,$AY103)=0,"",SUM(単1!$AY103,$AY103))</f>
        <v/>
      </c>
      <c r="BH103" s="20"/>
      <c r="BI103" s="443" t="str">
        <f t="shared" si="35"/>
        <v/>
      </c>
      <c r="BJ103" s="444" t="str">
        <f t="shared" si="36"/>
        <v/>
      </c>
      <c r="BK103" s="445" t="str">
        <f t="shared" si="37"/>
        <v/>
      </c>
    </row>
    <row r="104" spans="1:63">
      <c r="A104" s="362">
        <v>99</v>
      </c>
      <c r="B104" s="21">
        <f>IF(情報!$C100="","",情報!$C100)</f>
        <v>308</v>
      </c>
      <c r="C104" s="377" t="str">
        <f t="shared" si="44"/>
        <v/>
      </c>
      <c r="D104" s="436"/>
      <c r="E104" s="437"/>
      <c r="F104" s="437"/>
      <c r="G104" s="437"/>
      <c r="H104" s="437"/>
      <c r="I104" s="437"/>
      <c r="J104" s="438"/>
      <c r="K104" s="439"/>
      <c r="L104" s="440" t="str">
        <f t="shared" si="41"/>
        <v/>
      </c>
      <c r="M104" s="441" t="str">
        <f t="shared" si="41"/>
        <v/>
      </c>
      <c r="N104" s="440" t="str">
        <f t="shared" si="41"/>
        <v/>
      </c>
      <c r="O104" s="440" t="str">
        <f t="shared" si="41"/>
        <v/>
      </c>
      <c r="P104" s="440" t="str">
        <f t="shared" si="41"/>
        <v/>
      </c>
      <c r="Q104" s="440" t="str">
        <f t="shared" si="41"/>
        <v/>
      </c>
      <c r="R104" s="441" t="str">
        <f t="shared" si="41"/>
        <v/>
      </c>
      <c r="S104" s="442" t="str">
        <f t="shared" si="29"/>
        <v/>
      </c>
      <c r="T104" s="436"/>
      <c r="U104" s="437"/>
      <c r="V104" s="437"/>
      <c r="W104" s="437"/>
      <c r="X104" s="437"/>
      <c r="Y104" s="437"/>
      <c r="Z104" s="438"/>
      <c r="AA104" s="439"/>
      <c r="AB104" s="440" t="str">
        <f t="shared" si="42"/>
        <v/>
      </c>
      <c r="AC104" s="441" t="str">
        <f t="shared" si="42"/>
        <v/>
      </c>
      <c r="AD104" s="440" t="str">
        <f t="shared" si="42"/>
        <v/>
      </c>
      <c r="AE104" s="440" t="str">
        <f t="shared" si="42"/>
        <v/>
      </c>
      <c r="AF104" s="440" t="str">
        <f t="shared" si="42"/>
        <v/>
      </c>
      <c r="AG104" s="440" t="str">
        <f t="shared" si="42"/>
        <v/>
      </c>
      <c r="AH104" s="441" t="str">
        <f t="shared" si="42"/>
        <v/>
      </c>
      <c r="AI104" s="442" t="str">
        <f t="shared" si="30"/>
        <v/>
      </c>
      <c r="AJ104" s="436"/>
      <c r="AK104" s="437"/>
      <c r="AL104" s="437"/>
      <c r="AM104" s="437"/>
      <c r="AN104" s="437"/>
      <c r="AO104" s="437"/>
      <c r="AP104" s="437"/>
      <c r="AQ104" s="437"/>
      <c r="AR104" s="437"/>
      <c r="AS104" s="438"/>
      <c r="AT104" s="439"/>
      <c r="AU104" s="440" t="str">
        <f t="shared" si="43"/>
        <v/>
      </c>
      <c r="AV104" s="440" t="str">
        <f t="shared" si="43"/>
        <v/>
      </c>
      <c r="AW104" s="440" t="str">
        <f t="shared" si="43"/>
        <v/>
      </c>
      <c r="AX104" s="441" t="str">
        <f t="shared" si="43"/>
        <v/>
      </c>
      <c r="AY104" s="442" t="str">
        <f t="shared" si="31"/>
        <v/>
      </c>
      <c r="AZ104" s="20"/>
      <c r="BA104" s="443" t="str">
        <f t="shared" si="32"/>
        <v/>
      </c>
      <c r="BB104" s="444" t="str">
        <f t="shared" si="33"/>
        <v/>
      </c>
      <c r="BC104" s="445" t="str">
        <f t="shared" si="34"/>
        <v/>
      </c>
      <c r="BE104" s="446" t="str">
        <f>IF(COUNT(単1!$S104,$S104)=0,"",SUM(単1!$S104,$S104))</f>
        <v/>
      </c>
      <c r="BF104" s="440" t="str">
        <f>IF(COUNT(単1!$AI104,$AI104)=0,"",SUM(単1!$AI104,$AI104))</f>
        <v/>
      </c>
      <c r="BG104" s="447" t="str">
        <f>IF(COUNT(単1!$AY104,$AY104)=0,"",SUM(単1!$AY104,$AY104))</f>
        <v/>
      </c>
      <c r="BH104" s="20"/>
      <c r="BI104" s="443" t="str">
        <f t="shared" si="35"/>
        <v/>
      </c>
      <c r="BJ104" s="444" t="str">
        <f t="shared" si="36"/>
        <v/>
      </c>
      <c r="BK104" s="445" t="str">
        <f t="shared" si="37"/>
        <v/>
      </c>
    </row>
    <row r="105" spans="1:63">
      <c r="A105" s="362">
        <v>100</v>
      </c>
      <c r="B105" s="21">
        <f>IF(情報!$C101="","",情報!$C101)</f>
        <v>309</v>
      </c>
      <c r="C105" s="377" t="str">
        <f t="shared" si="44"/>
        <v/>
      </c>
      <c r="D105" s="436"/>
      <c r="E105" s="437"/>
      <c r="F105" s="437"/>
      <c r="G105" s="437"/>
      <c r="H105" s="437"/>
      <c r="I105" s="437"/>
      <c r="J105" s="438"/>
      <c r="K105" s="439"/>
      <c r="L105" s="440" t="str">
        <f t="shared" si="41"/>
        <v/>
      </c>
      <c r="M105" s="441" t="str">
        <f t="shared" si="41"/>
        <v/>
      </c>
      <c r="N105" s="440" t="str">
        <f t="shared" si="41"/>
        <v/>
      </c>
      <c r="O105" s="440" t="str">
        <f t="shared" si="41"/>
        <v/>
      </c>
      <c r="P105" s="440" t="str">
        <f t="shared" si="41"/>
        <v/>
      </c>
      <c r="Q105" s="440" t="str">
        <f t="shared" si="41"/>
        <v/>
      </c>
      <c r="R105" s="441" t="str">
        <f t="shared" si="41"/>
        <v/>
      </c>
      <c r="S105" s="442" t="str">
        <f t="shared" si="29"/>
        <v/>
      </c>
      <c r="T105" s="436"/>
      <c r="U105" s="437"/>
      <c r="V105" s="437"/>
      <c r="W105" s="437"/>
      <c r="X105" s="437"/>
      <c r="Y105" s="437"/>
      <c r="Z105" s="438"/>
      <c r="AA105" s="439"/>
      <c r="AB105" s="440" t="str">
        <f t="shared" si="42"/>
        <v/>
      </c>
      <c r="AC105" s="441" t="str">
        <f t="shared" si="42"/>
        <v/>
      </c>
      <c r="AD105" s="440" t="str">
        <f t="shared" si="42"/>
        <v/>
      </c>
      <c r="AE105" s="440" t="str">
        <f t="shared" si="42"/>
        <v/>
      </c>
      <c r="AF105" s="440" t="str">
        <f t="shared" si="42"/>
        <v/>
      </c>
      <c r="AG105" s="440" t="str">
        <f t="shared" si="42"/>
        <v/>
      </c>
      <c r="AH105" s="441" t="str">
        <f t="shared" si="42"/>
        <v/>
      </c>
      <c r="AI105" s="442" t="str">
        <f t="shared" si="30"/>
        <v/>
      </c>
      <c r="AJ105" s="436"/>
      <c r="AK105" s="437"/>
      <c r="AL105" s="437"/>
      <c r="AM105" s="437"/>
      <c r="AN105" s="437"/>
      <c r="AO105" s="437"/>
      <c r="AP105" s="437"/>
      <c r="AQ105" s="437"/>
      <c r="AR105" s="437"/>
      <c r="AS105" s="438"/>
      <c r="AT105" s="439"/>
      <c r="AU105" s="440" t="str">
        <f t="shared" si="43"/>
        <v/>
      </c>
      <c r="AV105" s="440" t="str">
        <f t="shared" si="43"/>
        <v/>
      </c>
      <c r="AW105" s="440" t="str">
        <f t="shared" si="43"/>
        <v/>
      </c>
      <c r="AX105" s="441" t="str">
        <f t="shared" si="43"/>
        <v/>
      </c>
      <c r="AY105" s="442" t="str">
        <f t="shared" si="31"/>
        <v/>
      </c>
      <c r="AZ105" s="20"/>
      <c r="BA105" s="443" t="str">
        <f t="shared" si="32"/>
        <v/>
      </c>
      <c r="BB105" s="444" t="str">
        <f t="shared" si="33"/>
        <v/>
      </c>
      <c r="BC105" s="445" t="str">
        <f t="shared" si="34"/>
        <v/>
      </c>
      <c r="BE105" s="446" t="str">
        <f>IF(COUNT(単1!$S105,$S105)=0,"",SUM(単1!$S105,$S105))</f>
        <v/>
      </c>
      <c r="BF105" s="440" t="str">
        <f>IF(COUNT(単1!$AI105,$AI105)=0,"",SUM(単1!$AI105,$AI105))</f>
        <v/>
      </c>
      <c r="BG105" s="447" t="str">
        <f>IF(COUNT(単1!$AY105,$AY105)=0,"",SUM(単1!$AY105,$AY105))</f>
        <v/>
      </c>
      <c r="BH105" s="20"/>
      <c r="BI105" s="443" t="str">
        <f t="shared" si="35"/>
        <v/>
      </c>
      <c r="BJ105" s="444" t="str">
        <f t="shared" si="36"/>
        <v/>
      </c>
      <c r="BK105" s="445" t="str">
        <f t="shared" si="37"/>
        <v/>
      </c>
    </row>
    <row r="106" spans="1:63">
      <c r="A106" s="362">
        <v>101</v>
      </c>
      <c r="B106" s="27">
        <f>IF(情報!$C102="","",情報!$C102)</f>
        <v>310</v>
      </c>
      <c r="C106" s="383" t="str">
        <f t="shared" si="44"/>
        <v/>
      </c>
      <c r="D106" s="448"/>
      <c r="E106" s="449"/>
      <c r="F106" s="449"/>
      <c r="G106" s="449"/>
      <c r="H106" s="449"/>
      <c r="I106" s="449"/>
      <c r="J106" s="450"/>
      <c r="K106" s="451"/>
      <c r="L106" s="452" t="str">
        <f t="shared" si="41"/>
        <v/>
      </c>
      <c r="M106" s="453" t="str">
        <f t="shared" si="41"/>
        <v/>
      </c>
      <c r="N106" s="452" t="str">
        <f t="shared" si="41"/>
        <v/>
      </c>
      <c r="O106" s="452" t="str">
        <f t="shared" si="41"/>
        <v/>
      </c>
      <c r="P106" s="452" t="str">
        <f t="shared" si="41"/>
        <v/>
      </c>
      <c r="Q106" s="452" t="str">
        <f t="shared" si="41"/>
        <v/>
      </c>
      <c r="R106" s="453" t="str">
        <f t="shared" si="41"/>
        <v/>
      </c>
      <c r="S106" s="454" t="str">
        <f t="shared" si="29"/>
        <v/>
      </c>
      <c r="T106" s="448"/>
      <c r="U106" s="449"/>
      <c r="V106" s="449"/>
      <c r="W106" s="449"/>
      <c r="X106" s="449"/>
      <c r="Y106" s="449"/>
      <c r="Z106" s="450"/>
      <c r="AA106" s="451"/>
      <c r="AB106" s="452" t="str">
        <f t="shared" si="42"/>
        <v/>
      </c>
      <c r="AC106" s="453" t="str">
        <f t="shared" si="42"/>
        <v/>
      </c>
      <c r="AD106" s="452" t="str">
        <f t="shared" si="42"/>
        <v/>
      </c>
      <c r="AE106" s="452" t="str">
        <f t="shared" si="42"/>
        <v/>
      </c>
      <c r="AF106" s="452" t="str">
        <f t="shared" si="42"/>
        <v/>
      </c>
      <c r="AG106" s="452" t="str">
        <f t="shared" si="42"/>
        <v/>
      </c>
      <c r="AH106" s="453" t="str">
        <f t="shared" si="42"/>
        <v/>
      </c>
      <c r="AI106" s="454" t="str">
        <f t="shared" si="30"/>
        <v/>
      </c>
      <c r="AJ106" s="448"/>
      <c r="AK106" s="449"/>
      <c r="AL106" s="449"/>
      <c r="AM106" s="449"/>
      <c r="AN106" s="449"/>
      <c r="AO106" s="449"/>
      <c r="AP106" s="449"/>
      <c r="AQ106" s="449"/>
      <c r="AR106" s="449"/>
      <c r="AS106" s="450"/>
      <c r="AT106" s="451"/>
      <c r="AU106" s="452" t="str">
        <f t="shared" si="43"/>
        <v/>
      </c>
      <c r="AV106" s="452" t="str">
        <f t="shared" si="43"/>
        <v/>
      </c>
      <c r="AW106" s="452" t="str">
        <f t="shared" si="43"/>
        <v/>
      </c>
      <c r="AX106" s="453" t="str">
        <f t="shared" si="43"/>
        <v/>
      </c>
      <c r="AY106" s="454" t="str">
        <f t="shared" si="31"/>
        <v/>
      </c>
      <c r="AZ106" s="20"/>
      <c r="BA106" s="455" t="str">
        <f t="shared" si="32"/>
        <v/>
      </c>
      <c r="BB106" s="456" t="str">
        <f t="shared" si="33"/>
        <v/>
      </c>
      <c r="BC106" s="457" t="str">
        <f t="shared" si="34"/>
        <v/>
      </c>
      <c r="BE106" s="458" t="str">
        <f>IF(COUNT(単1!$S106,$S106)=0,"",SUM(単1!$S106,$S106))</f>
        <v/>
      </c>
      <c r="BF106" s="452" t="str">
        <f>IF(COUNT(単1!$AI106,$AI106)=0,"",SUM(単1!$AI106,$AI106))</f>
        <v/>
      </c>
      <c r="BG106" s="459" t="str">
        <f>IF(COUNT(単1!$AY106,$AY106)=0,"",SUM(単1!$AY106,$AY106))</f>
        <v/>
      </c>
      <c r="BH106" s="20"/>
      <c r="BI106" s="455" t="str">
        <f t="shared" si="35"/>
        <v/>
      </c>
      <c r="BJ106" s="456" t="str">
        <f t="shared" si="36"/>
        <v/>
      </c>
      <c r="BK106" s="457" t="str">
        <f t="shared" si="37"/>
        <v/>
      </c>
    </row>
    <row r="107" spans="1:63">
      <c r="A107" s="362">
        <v>102</v>
      </c>
      <c r="B107" s="33">
        <f>IF(情報!$C103="","",情報!$C103)</f>
        <v>311</v>
      </c>
      <c r="C107" s="389" t="str">
        <f t="shared" si="44"/>
        <v/>
      </c>
      <c r="D107" s="460"/>
      <c r="E107" s="461"/>
      <c r="F107" s="461"/>
      <c r="G107" s="461"/>
      <c r="H107" s="461"/>
      <c r="I107" s="461"/>
      <c r="J107" s="462"/>
      <c r="K107" s="463"/>
      <c r="L107" s="464" t="str">
        <f t="shared" si="41"/>
        <v/>
      </c>
      <c r="M107" s="465" t="str">
        <f t="shared" si="41"/>
        <v/>
      </c>
      <c r="N107" s="464" t="str">
        <f t="shared" si="41"/>
        <v/>
      </c>
      <c r="O107" s="464" t="str">
        <f t="shared" si="41"/>
        <v/>
      </c>
      <c r="P107" s="464" t="str">
        <f t="shared" si="41"/>
        <v/>
      </c>
      <c r="Q107" s="464" t="str">
        <f t="shared" si="41"/>
        <v/>
      </c>
      <c r="R107" s="465" t="str">
        <f t="shared" si="41"/>
        <v/>
      </c>
      <c r="S107" s="466" t="str">
        <f t="shared" si="29"/>
        <v/>
      </c>
      <c r="T107" s="460"/>
      <c r="U107" s="461"/>
      <c r="V107" s="461"/>
      <c r="W107" s="461"/>
      <c r="X107" s="461"/>
      <c r="Y107" s="461"/>
      <c r="Z107" s="462"/>
      <c r="AA107" s="463"/>
      <c r="AB107" s="464" t="str">
        <f t="shared" si="42"/>
        <v/>
      </c>
      <c r="AC107" s="465" t="str">
        <f t="shared" si="42"/>
        <v/>
      </c>
      <c r="AD107" s="464" t="str">
        <f t="shared" si="42"/>
        <v/>
      </c>
      <c r="AE107" s="464" t="str">
        <f t="shared" si="42"/>
        <v/>
      </c>
      <c r="AF107" s="464" t="str">
        <f t="shared" si="42"/>
        <v/>
      </c>
      <c r="AG107" s="464" t="str">
        <f t="shared" si="42"/>
        <v/>
      </c>
      <c r="AH107" s="465" t="str">
        <f t="shared" si="42"/>
        <v/>
      </c>
      <c r="AI107" s="466" t="str">
        <f t="shared" si="30"/>
        <v/>
      </c>
      <c r="AJ107" s="460"/>
      <c r="AK107" s="461"/>
      <c r="AL107" s="461"/>
      <c r="AM107" s="461"/>
      <c r="AN107" s="461"/>
      <c r="AO107" s="461"/>
      <c r="AP107" s="461"/>
      <c r="AQ107" s="461"/>
      <c r="AR107" s="461"/>
      <c r="AS107" s="462"/>
      <c r="AT107" s="463"/>
      <c r="AU107" s="464" t="str">
        <f t="shared" si="43"/>
        <v/>
      </c>
      <c r="AV107" s="464" t="str">
        <f t="shared" si="43"/>
        <v/>
      </c>
      <c r="AW107" s="464" t="str">
        <f t="shared" si="43"/>
        <v/>
      </c>
      <c r="AX107" s="465" t="str">
        <f t="shared" si="43"/>
        <v/>
      </c>
      <c r="AY107" s="466" t="str">
        <f t="shared" si="31"/>
        <v/>
      </c>
      <c r="AZ107" s="20"/>
      <c r="BA107" s="467" t="str">
        <f t="shared" si="32"/>
        <v/>
      </c>
      <c r="BB107" s="468" t="str">
        <f t="shared" si="33"/>
        <v/>
      </c>
      <c r="BC107" s="469" t="str">
        <f t="shared" si="34"/>
        <v/>
      </c>
      <c r="BE107" s="470" t="str">
        <f>IF(COUNT(単1!$S107,$S107)=0,"",SUM(単1!$S107,$S107))</f>
        <v/>
      </c>
      <c r="BF107" s="464" t="str">
        <f>IF(COUNT(単1!$AI107,$AI107)=0,"",SUM(単1!$AI107,$AI107))</f>
        <v/>
      </c>
      <c r="BG107" s="471" t="str">
        <f>IF(COUNT(単1!$AY107,$AY107)=0,"",SUM(単1!$AY107,$AY107))</f>
        <v/>
      </c>
      <c r="BH107" s="20"/>
      <c r="BI107" s="467" t="str">
        <f t="shared" si="35"/>
        <v/>
      </c>
      <c r="BJ107" s="468" t="str">
        <f t="shared" si="36"/>
        <v/>
      </c>
      <c r="BK107" s="469" t="str">
        <f t="shared" si="37"/>
        <v/>
      </c>
    </row>
    <row r="108" spans="1:63">
      <c r="A108" s="362">
        <v>103</v>
      </c>
      <c r="B108" s="21">
        <f>IF(情報!$C104="","",情報!$C104)</f>
        <v>312</v>
      </c>
      <c r="C108" s="377" t="str">
        <f t="shared" si="44"/>
        <v/>
      </c>
      <c r="D108" s="436"/>
      <c r="E108" s="437"/>
      <c r="F108" s="437"/>
      <c r="G108" s="437"/>
      <c r="H108" s="437"/>
      <c r="I108" s="437"/>
      <c r="J108" s="438"/>
      <c r="K108" s="439"/>
      <c r="L108" s="440" t="str">
        <f t="shared" si="41"/>
        <v/>
      </c>
      <c r="M108" s="441" t="str">
        <f t="shared" si="41"/>
        <v/>
      </c>
      <c r="N108" s="440" t="str">
        <f t="shared" si="41"/>
        <v/>
      </c>
      <c r="O108" s="440" t="str">
        <f t="shared" si="41"/>
        <v/>
      </c>
      <c r="P108" s="440" t="str">
        <f t="shared" si="41"/>
        <v/>
      </c>
      <c r="Q108" s="440" t="str">
        <f t="shared" si="41"/>
        <v/>
      </c>
      <c r="R108" s="441" t="str">
        <f t="shared" si="41"/>
        <v/>
      </c>
      <c r="S108" s="442" t="str">
        <f t="shared" si="29"/>
        <v/>
      </c>
      <c r="T108" s="436"/>
      <c r="U108" s="437"/>
      <c r="V108" s="437"/>
      <c r="W108" s="437"/>
      <c r="X108" s="437"/>
      <c r="Y108" s="437"/>
      <c r="Z108" s="438"/>
      <c r="AA108" s="439"/>
      <c r="AB108" s="440" t="str">
        <f t="shared" si="42"/>
        <v/>
      </c>
      <c r="AC108" s="441" t="str">
        <f t="shared" si="42"/>
        <v/>
      </c>
      <c r="AD108" s="440" t="str">
        <f t="shared" si="42"/>
        <v/>
      </c>
      <c r="AE108" s="440" t="str">
        <f t="shared" si="42"/>
        <v/>
      </c>
      <c r="AF108" s="440" t="str">
        <f t="shared" si="42"/>
        <v/>
      </c>
      <c r="AG108" s="440" t="str">
        <f t="shared" si="42"/>
        <v/>
      </c>
      <c r="AH108" s="441" t="str">
        <f t="shared" si="42"/>
        <v/>
      </c>
      <c r="AI108" s="442" t="str">
        <f t="shared" si="30"/>
        <v/>
      </c>
      <c r="AJ108" s="436"/>
      <c r="AK108" s="437"/>
      <c r="AL108" s="437"/>
      <c r="AM108" s="437"/>
      <c r="AN108" s="437"/>
      <c r="AO108" s="437"/>
      <c r="AP108" s="437"/>
      <c r="AQ108" s="437"/>
      <c r="AR108" s="437"/>
      <c r="AS108" s="438"/>
      <c r="AT108" s="439"/>
      <c r="AU108" s="440" t="str">
        <f t="shared" si="43"/>
        <v/>
      </c>
      <c r="AV108" s="440" t="str">
        <f t="shared" si="43"/>
        <v/>
      </c>
      <c r="AW108" s="440" t="str">
        <f t="shared" si="43"/>
        <v/>
      </c>
      <c r="AX108" s="441" t="str">
        <f t="shared" si="43"/>
        <v/>
      </c>
      <c r="AY108" s="442" t="str">
        <f t="shared" si="31"/>
        <v/>
      </c>
      <c r="AZ108" s="20"/>
      <c r="BA108" s="443" t="str">
        <f t="shared" si="32"/>
        <v/>
      </c>
      <c r="BB108" s="444" t="str">
        <f t="shared" si="33"/>
        <v/>
      </c>
      <c r="BC108" s="445" t="str">
        <f t="shared" si="34"/>
        <v/>
      </c>
      <c r="BE108" s="446" t="str">
        <f>IF(COUNT(単1!$S108,$S108)=0,"",SUM(単1!$S108,$S108))</f>
        <v/>
      </c>
      <c r="BF108" s="440" t="str">
        <f>IF(COUNT(単1!$AI108,$AI108)=0,"",SUM(単1!$AI108,$AI108))</f>
        <v/>
      </c>
      <c r="BG108" s="447" t="str">
        <f>IF(COUNT(単1!$AY108,$AY108)=0,"",SUM(単1!$AY108,$AY108))</f>
        <v/>
      </c>
      <c r="BH108" s="20"/>
      <c r="BI108" s="443" t="str">
        <f t="shared" si="35"/>
        <v/>
      </c>
      <c r="BJ108" s="444" t="str">
        <f t="shared" si="36"/>
        <v/>
      </c>
      <c r="BK108" s="445" t="str">
        <f t="shared" si="37"/>
        <v/>
      </c>
    </row>
    <row r="109" spans="1:63">
      <c r="A109" s="362">
        <v>104</v>
      </c>
      <c r="B109" s="21">
        <f>IF(情報!$C105="","",情報!$C105)</f>
        <v>313</v>
      </c>
      <c r="C109" s="377" t="str">
        <f t="shared" si="44"/>
        <v/>
      </c>
      <c r="D109" s="436"/>
      <c r="E109" s="437"/>
      <c r="F109" s="437"/>
      <c r="G109" s="437"/>
      <c r="H109" s="437"/>
      <c r="I109" s="437"/>
      <c r="J109" s="438"/>
      <c r="K109" s="439"/>
      <c r="L109" s="440" t="str">
        <f t="shared" si="41"/>
        <v/>
      </c>
      <c r="M109" s="441" t="str">
        <f t="shared" si="41"/>
        <v/>
      </c>
      <c r="N109" s="440" t="str">
        <f t="shared" si="41"/>
        <v/>
      </c>
      <c r="O109" s="440" t="str">
        <f t="shared" si="41"/>
        <v/>
      </c>
      <c r="P109" s="440" t="str">
        <f t="shared" si="41"/>
        <v/>
      </c>
      <c r="Q109" s="440" t="str">
        <f t="shared" si="41"/>
        <v/>
      </c>
      <c r="R109" s="441" t="str">
        <f t="shared" si="41"/>
        <v/>
      </c>
      <c r="S109" s="442" t="str">
        <f t="shared" si="29"/>
        <v/>
      </c>
      <c r="T109" s="436"/>
      <c r="U109" s="437"/>
      <c r="V109" s="437"/>
      <c r="W109" s="437"/>
      <c r="X109" s="437"/>
      <c r="Y109" s="437"/>
      <c r="Z109" s="438"/>
      <c r="AA109" s="439"/>
      <c r="AB109" s="440" t="str">
        <f t="shared" si="42"/>
        <v/>
      </c>
      <c r="AC109" s="441" t="str">
        <f t="shared" si="42"/>
        <v/>
      </c>
      <c r="AD109" s="440" t="str">
        <f t="shared" si="42"/>
        <v/>
      </c>
      <c r="AE109" s="440" t="str">
        <f t="shared" si="42"/>
        <v/>
      </c>
      <c r="AF109" s="440" t="str">
        <f t="shared" si="42"/>
        <v/>
      </c>
      <c r="AG109" s="440" t="str">
        <f t="shared" si="42"/>
        <v/>
      </c>
      <c r="AH109" s="441" t="str">
        <f t="shared" si="42"/>
        <v/>
      </c>
      <c r="AI109" s="442" t="str">
        <f t="shared" si="30"/>
        <v/>
      </c>
      <c r="AJ109" s="436"/>
      <c r="AK109" s="437"/>
      <c r="AL109" s="437"/>
      <c r="AM109" s="437"/>
      <c r="AN109" s="437"/>
      <c r="AO109" s="437"/>
      <c r="AP109" s="437"/>
      <c r="AQ109" s="437"/>
      <c r="AR109" s="437"/>
      <c r="AS109" s="438"/>
      <c r="AT109" s="439"/>
      <c r="AU109" s="440" t="str">
        <f t="shared" si="43"/>
        <v/>
      </c>
      <c r="AV109" s="440" t="str">
        <f t="shared" si="43"/>
        <v/>
      </c>
      <c r="AW109" s="440" t="str">
        <f t="shared" si="43"/>
        <v/>
      </c>
      <c r="AX109" s="441" t="str">
        <f t="shared" si="43"/>
        <v/>
      </c>
      <c r="AY109" s="442" t="str">
        <f t="shared" si="31"/>
        <v/>
      </c>
      <c r="AZ109" s="20"/>
      <c r="BA109" s="443" t="str">
        <f t="shared" si="32"/>
        <v/>
      </c>
      <c r="BB109" s="444" t="str">
        <f t="shared" si="33"/>
        <v/>
      </c>
      <c r="BC109" s="445" t="str">
        <f t="shared" si="34"/>
        <v/>
      </c>
      <c r="BE109" s="446" t="str">
        <f>IF(COUNT(単1!$S109,$S109)=0,"",SUM(単1!$S109,$S109))</f>
        <v/>
      </c>
      <c r="BF109" s="440" t="str">
        <f>IF(COUNT(単1!$AI109,$AI109)=0,"",SUM(単1!$AI109,$AI109))</f>
        <v/>
      </c>
      <c r="BG109" s="447" t="str">
        <f>IF(COUNT(単1!$AY109,$AY109)=0,"",SUM(単1!$AY109,$AY109))</f>
        <v/>
      </c>
      <c r="BH109" s="20"/>
      <c r="BI109" s="443" t="str">
        <f t="shared" si="35"/>
        <v/>
      </c>
      <c r="BJ109" s="444" t="str">
        <f t="shared" si="36"/>
        <v/>
      </c>
      <c r="BK109" s="445" t="str">
        <f t="shared" si="37"/>
        <v/>
      </c>
    </row>
    <row r="110" spans="1:63">
      <c r="A110" s="362">
        <v>105</v>
      </c>
      <c r="B110" s="21">
        <f>IF(情報!$C106="","",情報!$C106)</f>
        <v>314</v>
      </c>
      <c r="C110" s="377" t="str">
        <f t="shared" si="44"/>
        <v/>
      </c>
      <c r="D110" s="436"/>
      <c r="E110" s="437"/>
      <c r="F110" s="437"/>
      <c r="G110" s="437"/>
      <c r="H110" s="437"/>
      <c r="I110" s="437"/>
      <c r="J110" s="438"/>
      <c r="K110" s="439"/>
      <c r="L110" s="440" t="str">
        <f t="shared" si="41"/>
        <v/>
      </c>
      <c r="M110" s="441" t="str">
        <f t="shared" si="41"/>
        <v/>
      </c>
      <c r="N110" s="440" t="str">
        <f t="shared" si="41"/>
        <v/>
      </c>
      <c r="O110" s="440" t="str">
        <f t="shared" si="41"/>
        <v/>
      </c>
      <c r="P110" s="440" t="str">
        <f t="shared" si="41"/>
        <v/>
      </c>
      <c r="Q110" s="440" t="str">
        <f t="shared" si="41"/>
        <v/>
      </c>
      <c r="R110" s="441" t="str">
        <f t="shared" si="41"/>
        <v/>
      </c>
      <c r="S110" s="442" t="str">
        <f t="shared" si="29"/>
        <v/>
      </c>
      <c r="T110" s="436"/>
      <c r="U110" s="437"/>
      <c r="V110" s="437"/>
      <c r="W110" s="437"/>
      <c r="X110" s="437"/>
      <c r="Y110" s="437"/>
      <c r="Z110" s="438"/>
      <c r="AA110" s="439"/>
      <c r="AB110" s="440" t="str">
        <f t="shared" si="42"/>
        <v/>
      </c>
      <c r="AC110" s="441" t="str">
        <f t="shared" si="42"/>
        <v/>
      </c>
      <c r="AD110" s="440" t="str">
        <f t="shared" si="42"/>
        <v/>
      </c>
      <c r="AE110" s="440" t="str">
        <f t="shared" si="42"/>
        <v/>
      </c>
      <c r="AF110" s="440" t="str">
        <f t="shared" si="42"/>
        <v/>
      </c>
      <c r="AG110" s="440" t="str">
        <f t="shared" si="42"/>
        <v/>
      </c>
      <c r="AH110" s="441" t="str">
        <f t="shared" si="42"/>
        <v/>
      </c>
      <c r="AI110" s="442" t="str">
        <f t="shared" si="30"/>
        <v/>
      </c>
      <c r="AJ110" s="436"/>
      <c r="AK110" s="437"/>
      <c r="AL110" s="437"/>
      <c r="AM110" s="437"/>
      <c r="AN110" s="437"/>
      <c r="AO110" s="437"/>
      <c r="AP110" s="437"/>
      <c r="AQ110" s="437"/>
      <c r="AR110" s="437"/>
      <c r="AS110" s="438"/>
      <c r="AT110" s="439"/>
      <c r="AU110" s="440" t="str">
        <f t="shared" si="43"/>
        <v/>
      </c>
      <c r="AV110" s="440" t="str">
        <f t="shared" si="43"/>
        <v/>
      </c>
      <c r="AW110" s="440" t="str">
        <f t="shared" si="43"/>
        <v/>
      </c>
      <c r="AX110" s="441" t="str">
        <f t="shared" si="43"/>
        <v/>
      </c>
      <c r="AY110" s="442" t="str">
        <f t="shared" si="31"/>
        <v/>
      </c>
      <c r="AZ110" s="20"/>
      <c r="BA110" s="443" t="str">
        <f t="shared" si="32"/>
        <v/>
      </c>
      <c r="BB110" s="444" t="str">
        <f t="shared" si="33"/>
        <v/>
      </c>
      <c r="BC110" s="445" t="str">
        <f t="shared" si="34"/>
        <v/>
      </c>
      <c r="BE110" s="446" t="str">
        <f>IF(COUNT(単1!$S110,$S110)=0,"",SUM(単1!$S110,$S110))</f>
        <v/>
      </c>
      <c r="BF110" s="440" t="str">
        <f>IF(COUNT(単1!$AI110,$AI110)=0,"",SUM(単1!$AI110,$AI110))</f>
        <v/>
      </c>
      <c r="BG110" s="447" t="str">
        <f>IF(COUNT(単1!$AY110,$AY110)=0,"",SUM(単1!$AY110,$AY110))</f>
        <v/>
      </c>
      <c r="BH110" s="20"/>
      <c r="BI110" s="443" t="str">
        <f t="shared" si="35"/>
        <v/>
      </c>
      <c r="BJ110" s="444" t="str">
        <f t="shared" si="36"/>
        <v/>
      </c>
      <c r="BK110" s="445" t="str">
        <f t="shared" si="37"/>
        <v/>
      </c>
    </row>
    <row r="111" spans="1:63">
      <c r="A111" s="362">
        <v>106</v>
      </c>
      <c r="B111" s="27">
        <f>IF(情報!$C107="","",情報!$C107)</f>
        <v>315</v>
      </c>
      <c r="C111" s="383" t="str">
        <f t="shared" si="44"/>
        <v/>
      </c>
      <c r="D111" s="448"/>
      <c r="E111" s="449"/>
      <c r="F111" s="449"/>
      <c r="G111" s="449"/>
      <c r="H111" s="449"/>
      <c r="I111" s="449"/>
      <c r="J111" s="450"/>
      <c r="K111" s="451"/>
      <c r="L111" s="452" t="str">
        <f t="shared" si="41"/>
        <v/>
      </c>
      <c r="M111" s="453" t="str">
        <f t="shared" si="41"/>
        <v/>
      </c>
      <c r="N111" s="452" t="str">
        <f t="shared" si="41"/>
        <v/>
      </c>
      <c r="O111" s="452" t="str">
        <f t="shared" si="41"/>
        <v/>
      </c>
      <c r="P111" s="452" t="str">
        <f t="shared" si="41"/>
        <v/>
      </c>
      <c r="Q111" s="452" t="str">
        <f t="shared" si="41"/>
        <v/>
      </c>
      <c r="R111" s="453" t="str">
        <f t="shared" si="41"/>
        <v/>
      </c>
      <c r="S111" s="454" t="str">
        <f t="shared" si="29"/>
        <v/>
      </c>
      <c r="T111" s="448"/>
      <c r="U111" s="449"/>
      <c r="V111" s="449"/>
      <c r="W111" s="449"/>
      <c r="X111" s="449"/>
      <c r="Y111" s="449"/>
      <c r="Z111" s="450"/>
      <c r="AA111" s="451"/>
      <c r="AB111" s="452" t="str">
        <f t="shared" si="42"/>
        <v/>
      </c>
      <c r="AC111" s="453" t="str">
        <f t="shared" si="42"/>
        <v/>
      </c>
      <c r="AD111" s="452" t="str">
        <f t="shared" si="42"/>
        <v/>
      </c>
      <c r="AE111" s="452" t="str">
        <f t="shared" si="42"/>
        <v/>
      </c>
      <c r="AF111" s="452" t="str">
        <f t="shared" si="42"/>
        <v/>
      </c>
      <c r="AG111" s="452" t="str">
        <f t="shared" si="42"/>
        <v/>
      </c>
      <c r="AH111" s="453" t="str">
        <f t="shared" si="42"/>
        <v/>
      </c>
      <c r="AI111" s="454" t="str">
        <f t="shared" si="30"/>
        <v/>
      </c>
      <c r="AJ111" s="448"/>
      <c r="AK111" s="449"/>
      <c r="AL111" s="449"/>
      <c r="AM111" s="449"/>
      <c r="AN111" s="449"/>
      <c r="AO111" s="449"/>
      <c r="AP111" s="449"/>
      <c r="AQ111" s="449"/>
      <c r="AR111" s="449"/>
      <c r="AS111" s="450"/>
      <c r="AT111" s="451"/>
      <c r="AU111" s="452" t="str">
        <f t="shared" si="43"/>
        <v/>
      </c>
      <c r="AV111" s="452" t="str">
        <f t="shared" si="43"/>
        <v/>
      </c>
      <c r="AW111" s="452" t="str">
        <f t="shared" si="43"/>
        <v/>
      </c>
      <c r="AX111" s="453" t="str">
        <f t="shared" si="43"/>
        <v/>
      </c>
      <c r="AY111" s="454" t="str">
        <f t="shared" si="31"/>
        <v/>
      </c>
      <c r="AZ111" s="20"/>
      <c r="BA111" s="455" t="str">
        <f t="shared" si="32"/>
        <v/>
      </c>
      <c r="BB111" s="456" t="str">
        <f t="shared" si="33"/>
        <v/>
      </c>
      <c r="BC111" s="457" t="str">
        <f t="shared" si="34"/>
        <v/>
      </c>
      <c r="BE111" s="458" t="str">
        <f>IF(COUNT(単1!$S111,$S111)=0,"",SUM(単1!$S111,$S111))</f>
        <v/>
      </c>
      <c r="BF111" s="452" t="str">
        <f>IF(COUNT(単1!$AI111,$AI111)=0,"",SUM(単1!$AI111,$AI111))</f>
        <v/>
      </c>
      <c r="BG111" s="459" t="str">
        <f>IF(COUNT(単1!$AY111,$AY111)=0,"",SUM(単1!$AY111,$AY111))</f>
        <v/>
      </c>
      <c r="BH111" s="20"/>
      <c r="BI111" s="455" t="str">
        <f t="shared" si="35"/>
        <v/>
      </c>
      <c r="BJ111" s="456" t="str">
        <f t="shared" si="36"/>
        <v/>
      </c>
      <c r="BK111" s="457" t="str">
        <f t="shared" si="37"/>
        <v/>
      </c>
    </row>
    <row r="112" spans="1:63">
      <c r="A112" s="362">
        <v>107</v>
      </c>
      <c r="B112" s="33">
        <f>IF(情報!$C108="","",情報!$C108)</f>
        <v>316</v>
      </c>
      <c r="C112" s="389" t="str">
        <f t="shared" si="44"/>
        <v/>
      </c>
      <c r="D112" s="460"/>
      <c r="E112" s="461"/>
      <c r="F112" s="461"/>
      <c r="G112" s="461"/>
      <c r="H112" s="461"/>
      <c r="I112" s="461"/>
      <c r="J112" s="462"/>
      <c r="K112" s="463"/>
      <c r="L112" s="464" t="str">
        <f t="shared" si="41"/>
        <v/>
      </c>
      <c r="M112" s="465" t="str">
        <f t="shared" si="41"/>
        <v/>
      </c>
      <c r="N112" s="464" t="str">
        <f t="shared" si="41"/>
        <v/>
      </c>
      <c r="O112" s="464" t="str">
        <f t="shared" si="41"/>
        <v/>
      </c>
      <c r="P112" s="464" t="str">
        <f t="shared" si="41"/>
        <v/>
      </c>
      <c r="Q112" s="464" t="str">
        <f t="shared" si="41"/>
        <v/>
      </c>
      <c r="R112" s="465" t="str">
        <f t="shared" si="41"/>
        <v/>
      </c>
      <c r="S112" s="466" t="str">
        <f t="shared" si="29"/>
        <v/>
      </c>
      <c r="T112" s="460"/>
      <c r="U112" s="461"/>
      <c r="V112" s="461"/>
      <c r="W112" s="461"/>
      <c r="X112" s="461"/>
      <c r="Y112" s="461"/>
      <c r="Z112" s="462"/>
      <c r="AA112" s="463"/>
      <c r="AB112" s="464" t="str">
        <f t="shared" si="42"/>
        <v/>
      </c>
      <c r="AC112" s="465" t="str">
        <f t="shared" si="42"/>
        <v/>
      </c>
      <c r="AD112" s="464" t="str">
        <f t="shared" si="42"/>
        <v/>
      </c>
      <c r="AE112" s="464" t="str">
        <f t="shared" si="42"/>
        <v/>
      </c>
      <c r="AF112" s="464" t="str">
        <f t="shared" si="42"/>
        <v/>
      </c>
      <c r="AG112" s="464" t="str">
        <f t="shared" si="42"/>
        <v/>
      </c>
      <c r="AH112" s="465" t="str">
        <f t="shared" si="42"/>
        <v/>
      </c>
      <c r="AI112" s="466" t="str">
        <f t="shared" si="30"/>
        <v/>
      </c>
      <c r="AJ112" s="460"/>
      <c r="AK112" s="461"/>
      <c r="AL112" s="461"/>
      <c r="AM112" s="461"/>
      <c r="AN112" s="461"/>
      <c r="AO112" s="461"/>
      <c r="AP112" s="461"/>
      <c r="AQ112" s="461"/>
      <c r="AR112" s="461"/>
      <c r="AS112" s="462"/>
      <c r="AT112" s="463"/>
      <c r="AU112" s="464" t="str">
        <f t="shared" si="43"/>
        <v/>
      </c>
      <c r="AV112" s="464" t="str">
        <f t="shared" si="43"/>
        <v/>
      </c>
      <c r="AW112" s="464" t="str">
        <f t="shared" si="43"/>
        <v/>
      </c>
      <c r="AX112" s="465" t="str">
        <f t="shared" si="43"/>
        <v/>
      </c>
      <c r="AY112" s="466" t="str">
        <f t="shared" si="31"/>
        <v/>
      </c>
      <c r="AZ112" s="20"/>
      <c r="BA112" s="467" t="str">
        <f t="shared" si="32"/>
        <v/>
      </c>
      <c r="BB112" s="468" t="str">
        <f t="shared" si="33"/>
        <v/>
      </c>
      <c r="BC112" s="469" t="str">
        <f t="shared" si="34"/>
        <v/>
      </c>
      <c r="BE112" s="470" t="str">
        <f>IF(COUNT(単1!$S112,$S112)=0,"",SUM(単1!$S112,$S112))</f>
        <v/>
      </c>
      <c r="BF112" s="464" t="str">
        <f>IF(COUNT(単1!$AI112,$AI112)=0,"",SUM(単1!$AI112,$AI112))</f>
        <v/>
      </c>
      <c r="BG112" s="471" t="str">
        <f>IF(COUNT(単1!$AY112,$AY112)=0,"",SUM(単1!$AY112,$AY112))</f>
        <v/>
      </c>
      <c r="BH112" s="20"/>
      <c r="BI112" s="467" t="str">
        <f t="shared" si="35"/>
        <v/>
      </c>
      <c r="BJ112" s="468" t="str">
        <f t="shared" si="36"/>
        <v/>
      </c>
      <c r="BK112" s="469" t="str">
        <f t="shared" si="37"/>
        <v/>
      </c>
    </row>
    <row r="113" spans="1:63">
      <c r="A113" s="362">
        <v>108</v>
      </c>
      <c r="B113" s="21">
        <f>IF(情報!$C109="","",情報!$C109)</f>
        <v>317</v>
      </c>
      <c r="C113" s="377" t="str">
        <f t="shared" si="44"/>
        <v/>
      </c>
      <c r="D113" s="436"/>
      <c r="E113" s="437"/>
      <c r="F113" s="437"/>
      <c r="G113" s="437"/>
      <c r="H113" s="437"/>
      <c r="I113" s="437"/>
      <c r="J113" s="438"/>
      <c r="K113" s="439"/>
      <c r="L113" s="440" t="str">
        <f t="shared" si="41"/>
        <v/>
      </c>
      <c r="M113" s="441" t="str">
        <f t="shared" si="41"/>
        <v/>
      </c>
      <c r="N113" s="440" t="str">
        <f t="shared" si="41"/>
        <v/>
      </c>
      <c r="O113" s="440" t="str">
        <f t="shared" si="41"/>
        <v/>
      </c>
      <c r="P113" s="440" t="str">
        <f t="shared" si="41"/>
        <v/>
      </c>
      <c r="Q113" s="440" t="str">
        <f t="shared" si="41"/>
        <v/>
      </c>
      <c r="R113" s="441" t="str">
        <f t="shared" si="41"/>
        <v/>
      </c>
      <c r="S113" s="442" t="str">
        <f t="shared" si="29"/>
        <v/>
      </c>
      <c r="T113" s="436"/>
      <c r="U113" s="437"/>
      <c r="V113" s="437"/>
      <c r="W113" s="437"/>
      <c r="X113" s="437"/>
      <c r="Y113" s="437"/>
      <c r="Z113" s="438"/>
      <c r="AA113" s="439"/>
      <c r="AB113" s="440" t="str">
        <f t="shared" si="42"/>
        <v/>
      </c>
      <c r="AC113" s="441" t="str">
        <f t="shared" si="42"/>
        <v/>
      </c>
      <c r="AD113" s="440" t="str">
        <f t="shared" si="42"/>
        <v/>
      </c>
      <c r="AE113" s="440" t="str">
        <f t="shared" si="42"/>
        <v/>
      </c>
      <c r="AF113" s="440" t="str">
        <f t="shared" si="42"/>
        <v/>
      </c>
      <c r="AG113" s="440" t="str">
        <f t="shared" si="42"/>
        <v/>
      </c>
      <c r="AH113" s="441" t="str">
        <f t="shared" si="42"/>
        <v/>
      </c>
      <c r="AI113" s="442" t="str">
        <f t="shared" si="30"/>
        <v/>
      </c>
      <c r="AJ113" s="436"/>
      <c r="AK113" s="437"/>
      <c r="AL113" s="437"/>
      <c r="AM113" s="437"/>
      <c r="AN113" s="437"/>
      <c r="AO113" s="437"/>
      <c r="AP113" s="437"/>
      <c r="AQ113" s="437"/>
      <c r="AR113" s="437"/>
      <c r="AS113" s="438"/>
      <c r="AT113" s="439"/>
      <c r="AU113" s="440" t="str">
        <f t="shared" si="43"/>
        <v/>
      </c>
      <c r="AV113" s="440" t="str">
        <f t="shared" si="43"/>
        <v/>
      </c>
      <c r="AW113" s="440" t="str">
        <f t="shared" si="43"/>
        <v/>
      </c>
      <c r="AX113" s="441" t="str">
        <f t="shared" si="43"/>
        <v/>
      </c>
      <c r="AY113" s="442" t="str">
        <f t="shared" si="31"/>
        <v/>
      </c>
      <c r="AZ113" s="20"/>
      <c r="BA113" s="443" t="str">
        <f t="shared" si="32"/>
        <v/>
      </c>
      <c r="BB113" s="444" t="str">
        <f t="shared" si="33"/>
        <v/>
      </c>
      <c r="BC113" s="445" t="str">
        <f t="shared" si="34"/>
        <v/>
      </c>
      <c r="BE113" s="446" t="str">
        <f>IF(COUNT(単1!$S113,$S113)=0,"",SUM(単1!$S113,$S113))</f>
        <v/>
      </c>
      <c r="BF113" s="440" t="str">
        <f>IF(COUNT(単1!$AI113,$AI113)=0,"",SUM(単1!$AI113,$AI113))</f>
        <v/>
      </c>
      <c r="BG113" s="447" t="str">
        <f>IF(COUNT(単1!$AY113,$AY113)=0,"",SUM(単1!$AY113,$AY113))</f>
        <v/>
      </c>
      <c r="BH113" s="20"/>
      <c r="BI113" s="443" t="str">
        <f t="shared" si="35"/>
        <v/>
      </c>
      <c r="BJ113" s="444" t="str">
        <f t="shared" si="36"/>
        <v/>
      </c>
      <c r="BK113" s="445" t="str">
        <f t="shared" si="37"/>
        <v/>
      </c>
    </row>
    <row r="114" spans="1:63">
      <c r="A114" s="362">
        <v>109</v>
      </c>
      <c r="B114" s="21">
        <f>IF(情報!$C110="","",情報!$C110)</f>
        <v>318</v>
      </c>
      <c r="C114" s="377" t="str">
        <f t="shared" si="44"/>
        <v/>
      </c>
      <c r="D114" s="436"/>
      <c r="E114" s="437"/>
      <c r="F114" s="437"/>
      <c r="G114" s="437"/>
      <c r="H114" s="437"/>
      <c r="I114" s="437"/>
      <c r="J114" s="438"/>
      <c r="K114" s="439"/>
      <c r="L114" s="440" t="str">
        <f t="shared" si="41"/>
        <v/>
      </c>
      <c r="M114" s="441" t="str">
        <f t="shared" si="41"/>
        <v/>
      </c>
      <c r="N114" s="440" t="str">
        <f t="shared" si="41"/>
        <v/>
      </c>
      <c r="O114" s="440" t="str">
        <f t="shared" si="41"/>
        <v/>
      </c>
      <c r="P114" s="440" t="str">
        <f t="shared" si="41"/>
        <v/>
      </c>
      <c r="Q114" s="440" t="str">
        <f t="shared" si="41"/>
        <v/>
      </c>
      <c r="R114" s="441" t="str">
        <f t="shared" si="41"/>
        <v/>
      </c>
      <c r="S114" s="442" t="str">
        <f t="shared" si="29"/>
        <v/>
      </c>
      <c r="T114" s="436"/>
      <c r="U114" s="437"/>
      <c r="V114" s="437"/>
      <c r="W114" s="437"/>
      <c r="X114" s="437"/>
      <c r="Y114" s="437"/>
      <c r="Z114" s="438"/>
      <c r="AA114" s="439"/>
      <c r="AB114" s="440" t="str">
        <f t="shared" si="42"/>
        <v/>
      </c>
      <c r="AC114" s="441" t="str">
        <f t="shared" si="42"/>
        <v/>
      </c>
      <c r="AD114" s="440" t="str">
        <f t="shared" si="42"/>
        <v/>
      </c>
      <c r="AE114" s="440" t="str">
        <f t="shared" si="42"/>
        <v/>
      </c>
      <c r="AF114" s="440" t="str">
        <f t="shared" si="42"/>
        <v/>
      </c>
      <c r="AG114" s="440" t="str">
        <f t="shared" si="42"/>
        <v/>
      </c>
      <c r="AH114" s="441" t="str">
        <f t="shared" si="42"/>
        <v/>
      </c>
      <c r="AI114" s="442" t="str">
        <f t="shared" si="30"/>
        <v/>
      </c>
      <c r="AJ114" s="436"/>
      <c r="AK114" s="437"/>
      <c r="AL114" s="437"/>
      <c r="AM114" s="437"/>
      <c r="AN114" s="437"/>
      <c r="AO114" s="437"/>
      <c r="AP114" s="437"/>
      <c r="AQ114" s="437"/>
      <c r="AR114" s="437"/>
      <c r="AS114" s="438"/>
      <c r="AT114" s="439"/>
      <c r="AU114" s="440" t="str">
        <f t="shared" si="43"/>
        <v/>
      </c>
      <c r="AV114" s="440" t="str">
        <f t="shared" si="43"/>
        <v/>
      </c>
      <c r="AW114" s="440" t="str">
        <f t="shared" si="43"/>
        <v/>
      </c>
      <c r="AX114" s="441" t="str">
        <f t="shared" si="43"/>
        <v/>
      </c>
      <c r="AY114" s="442" t="str">
        <f t="shared" si="31"/>
        <v/>
      </c>
      <c r="AZ114" s="20"/>
      <c r="BA114" s="443" t="str">
        <f t="shared" si="32"/>
        <v/>
      </c>
      <c r="BB114" s="444" t="str">
        <f t="shared" si="33"/>
        <v/>
      </c>
      <c r="BC114" s="445" t="str">
        <f t="shared" si="34"/>
        <v/>
      </c>
      <c r="BE114" s="446" t="str">
        <f>IF(COUNT(単1!$S114,$S114)=0,"",SUM(単1!$S114,$S114))</f>
        <v/>
      </c>
      <c r="BF114" s="440" t="str">
        <f>IF(COUNT(単1!$AI114,$AI114)=0,"",SUM(単1!$AI114,$AI114))</f>
        <v/>
      </c>
      <c r="BG114" s="447" t="str">
        <f>IF(COUNT(単1!$AY114,$AY114)=0,"",SUM(単1!$AY114,$AY114))</f>
        <v/>
      </c>
      <c r="BH114" s="20"/>
      <c r="BI114" s="443" t="str">
        <f t="shared" si="35"/>
        <v/>
      </c>
      <c r="BJ114" s="444" t="str">
        <f t="shared" si="36"/>
        <v/>
      </c>
      <c r="BK114" s="445" t="str">
        <f t="shared" si="37"/>
        <v/>
      </c>
    </row>
    <row r="115" spans="1:63">
      <c r="A115" s="362">
        <v>110</v>
      </c>
      <c r="B115" s="21">
        <f>IF(情報!$C111="","",情報!$C111)</f>
        <v>319</v>
      </c>
      <c r="C115" s="377" t="str">
        <f t="shared" si="44"/>
        <v/>
      </c>
      <c r="D115" s="436"/>
      <c r="E115" s="437"/>
      <c r="F115" s="437"/>
      <c r="G115" s="437"/>
      <c r="H115" s="437"/>
      <c r="I115" s="437"/>
      <c r="J115" s="438"/>
      <c r="K115" s="439"/>
      <c r="L115" s="440" t="str">
        <f t="shared" si="41"/>
        <v/>
      </c>
      <c r="M115" s="441" t="str">
        <f t="shared" si="41"/>
        <v/>
      </c>
      <c r="N115" s="440" t="str">
        <f t="shared" si="41"/>
        <v/>
      </c>
      <c r="O115" s="440" t="str">
        <f t="shared" si="41"/>
        <v/>
      </c>
      <c r="P115" s="440" t="str">
        <f t="shared" si="41"/>
        <v/>
      </c>
      <c r="Q115" s="440" t="str">
        <f t="shared" si="41"/>
        <v/>
      </c>
      <c r="R115" s="441" t="str">
        <f t="shared" si="41"/>
        <v/>
      </c>
      <c r="S115" s="442" t="str">
        <f t="shared" si="29"/>
        <v/>
      </c>
      <c r="T115" s="436"/>
      <c r="U115" s="437"/>
      <c r="V115" s="437"/>
      <c r="W115" s="437"/>
      <c r="X115" s="437"/>
      <c r="Y115" s="437"/>
      <c r="Z115" s="438"/>
      <c r="AA115" s="439"/>
      <c r="AB115" s="440" t="str">
        <f t="shared" si="42"/>
        <v/>
      </c>
      <c r="AC115" s="441" t="str">
        <f t="shared" si="42"/>
        <v/>
      </c>
      <c r="AD115" s="440" t="str">
        <f t="shared" si="42"/>
        <v/>
      </c>
      <c r="AE115" s="440" t="str">
        <f t="shared" si="42"/>
        <v/>
      </c>
      <c r="AF115" s="440" t="str">
        <f t="shared" si="42"/>
        <v/>
      </c>
      <c r="AG115" s="440" t="str">
        <f t="shared" si="42"/>
        <v/>
      </c>
      <c r="AH115" s="441" t="str">
        <f t="shared" si="42"/>
        <v/>
      </c>
      <c r="AI115" s="442" t="str">
        <f t="shared" si="30"/>
        <v/>
      </c>
      <c r="AJ115" s="436"/>
      <c r="AK115" s="437"/>
      <c r="AL115" s="437"/>
      <c r="AM115" s="437"/>
      <c r="AN115" s="437"/>
      <c r="AO115" s="437"/>
      <c r="AP115" s="437"/>
      <c r="AQ115" s="437"/>
      <c r="AR115" s="437"/>
      <c r="AS115" s="438"/>
      <c r="AT115" s="439"/>
      <c r="AU115" s="440" t="str">
        <f t="shared" si="43"/>
        <v/>
      </c>
      <c r="AV115" s="440" t="str">
        <f t="shared" si="43"/>
        <v/>
      </c>
      <c r="AW115" s="440" t="str">
        <f t="shared" si="43"/>
        <v/>
      </c>
      <c r="AX115" s="441" t="str">
        <f t="shared" si="43"/>
        <v/>
      </c>
      <c r="AY115" s="442" t="str">
        <f t="shared" si="31"/>
        <v/>
      </c>
      <c r="AZ115" s="20"/>
      <c r="BA115" s="443" t="str">
        <f t="shared" si="32"/>
        <v/>
      </c>
      <c r="BB115" s="444" t="str">
        <f t="shared" si="33"/>
        <v/>
      </c>
      <c r="BC115" s="445" t="str">
        <f t="shared" si="34"/>
        <v/>
      </c>
      <c r="BE115" s="446" t="str">
        <f>IF(COUNT(単1!$S115,$S115)=0,"",SUM(単1!$S115,$S115))</f>
        <v/>
      </c>
      <c r="BF115" s="440" t="str">
        <f>IF(COUNT(単1!$AI115,$AI115)=0,"",SUM(単1!$AI115,$AI115))</f>
        <v/>
      </c>
      <c r="BG115" s="447" t="str">
        <f>IF(COUNT(単1!$AY115,$AY115)=0,"",SUM(単1!$AY115,$AY115))</f>
        <v/>
      </c>
      <c r="BH115" s="20"/>
      <c r="BI115" s="443" t="str">
        <f t="shared" si="35"/>
        <v/>
      </c>
      <c r="BJ115" s="444" t="str">
        <f t="shared" si="36"/>
        <v/>
      </c>
      <c r="BK115" s="445" t="str">
        <f t="shared" si="37"/>
        <v/>
      </c>
    </row>
    <row r="116" spans="1:63">
      <c r="A116" s="362">
        <v>111</v>
      </c>
      <c r="B116" s="27">
        <f>IF(情報!$C112="","",情報!$C112)</f>
        <v>320</v>
      </c>
      <c r="C116" s="383" t="str">
        <f t="shared" si="44"/>
        <v/>
      </c>
      <c r="D116" s="448"/>
      <c r="E116" s="449"/>
      <c r="F116" s="449"/>
      <c r="G116" s="449"/>
      <c r="H116" s="449"/>
      <c r="I116" s="449"/>
      <c r="J116" s="450"/>
      <c r="K116" s="451"/>
      <c r="L116" s="452" t="str">
        <f t="shared" si="41"/>
        <v/>
      </c>
      <c r="M116" s="453" t="str">
        <f t="shared" si="41"/>
        <v/>
      </c>
      <c r="N116" s="452" t="str">
        <f t="shared" si="41"/>
        <v/>
      </c>
      <c r="O116" s="452" t="str">
        <f t="shared" si="41"/>
        <v/>
      </c>
      <c r="P116" s="452" t="str">
        <f t="shared" si="41"/>
        <v/>
      </c>
      <c r="Q116" s="452" t="str">
        <f t="shared" si="41"/>
        <v/>
      </c>
      <c r="R116" s="453" t="str">
        <f t="shared" si="41"/>
        <v/>
      </c>
      <c r="S116" s="454" t="str">
        <f t="shared" si="29"/>
        <v/>
      </c>
      <c r="T116" s="448"/>
      <c r="U116" s="449"/>
      <c r="V116" s="449"/>
      <c r="W116" s="449"/>
      <c r="X116" s="449"/>
      <c r="Y116" s="449"/>
      <c r="Z116" s="450"/>
      <c r="AA116" s="451"/>
      <c r="AB116" s="452" t="str">
        <f t="shared" si="42"/>
        <v/>
      </c>
      <c r="AC116" s="453" t="str">
        <f t="shared" si="42"/>
        <v/>
      </c>
      <c r="AD116" s="452" t="str">
        <f t="shared" si="42"/>
        <v/>
      </c>
      <c r="AE116" s="452" t="str">
        <f t="shared" si="42"/>
        <v/>
      </c>
      <c r="AF116" s="452" t="str">
        <f t="shared" si="42"/>
        <v/>
      </c>
      <c r="AG116" s="452" t="str">
        <f t="shared" si="42"/>
        <v/>
      </c>
      <c r="AH116" s="453" t="str">
        <f t="shared" si="42"/>
        <v/>
      </c>
      <c r="AI116" s="454" t="str">
        <f t="shared" si="30"/>
        <v/>
      </c>
      <c r="AJ116" s="448"/>
      <c r="AK116" s="449"/>
      <c r="AL116" s="449"/>
      <c r="AM116" s="449"/>
      <c r="AN116" s="449"/>
      <c r="AO116" s="449"/>
      <c r="AP116" s="449"/>
      <c r="AQ116" s="449"/>
      <c r="AR116" s="449"/>
      <c r="AS116" s="450"/>
      <c r="AT116" s="451"/>
      <c r="AU116" s="452" t="str">
        <f t="shared" si="43"/>
        <v/>
      </c>
      <c r="AV116" s="452" t="str">
        <f t="shared" si="43"/>
        <v/>
      </c>
      <c r="AW116" s="452" t="str">
        <f t="shared" si="43"/>
        <v/>
      </c>
      <c r="AX116" s="453" t="str">
        <f t="shared" si="43"/>
        <v/>
      </c>
      <c r="AY116" s="454" t="str">
        <f t="shared" si="31"/>
        <v/>
      </c>
      <c r="AZ116" s="20"/>
      <c r="BA116" s="455" t="str">
        <f t="shared" si="32"/>
        <v/>
      </c>
      <c r="BB116" s="456" t="str">
        <f t="shared" si="33"/>
        <v/>
      </c>
      <c r="BC116" s="457" t="str">
        <f t="shared" si="34"/>
        <v/>
      </c>
      <c r="BE116" s="458" t="str">
        <f>IF(COUNT(単1!$S116,$S116)=0,"",SUM(単1!$S116,$S116))</f>
        <v/>
      </c>
      <c r="BF116" s="452" t="str">
        <f>IF(COUNT(単1!$AI116,$AI116)=0,"",SUM(単1!$AI116,$AI116))</f>
        <v/>
      </c>
      <c r="BG116" s="459" t="str">
        <f>IF(COUNT(単1!$AY116,$AY116)=0,"",SUM(単1!$AY116,$AY116))</f>
        <v/>
      </c>
      <c r="BH116" s="20"/>
      <c r="BI116" s="455" t="str">
        <f t="shared" si="35"/>
        <v/>
      </c>
      <c r="BJ116" s="456" t="str">
        <f t="shared" si="36"/>
        <v/>
      </c>
      <c r="BK116" s="457" t="str">
        <f t="shared" si="37"/>
        <v/>
      </c>
    </row>
    <row r="117" spans="1:63">
      <c r="A117" s="362">
        <v>112</v>
      </c>
      <c r="B117" s="33">
        <f>IF(情報!$C113="","",情報!$C113)</f>
        <v>321</v>
      </c>
      <c r="C117" s="389" t="str">
        <f t="shared" si="44"/>
        <v/>
      </c>
      <c r="D117" s="460"/>
      <c r="E117" s="461"/>
      <c r="F117" s="461"/>
      <c r="G117" s="461"/>
      <c r="H117" s="461"/>
      <c r="I117" s="461"/>
      <c r="J117" s="462"/>
      <c r="K117" s="463"/>
      <c r="L117" s="464" t="str">
        <f t="shared" si="41"/>
        <v/>
      </c>
      <c r="M117" s="465" t="str">
        <f t="shared" si="41"/>
        <v/>
      </c>
      <c r="N117" s="464" t="str">
        <f t="shared" si="41"/>
        <v/>
      </c>
      <c r="O117" s="464" t="str">
        <f t="shared" si="41"/>
        <v/>
      </c>
      <c r="P117" s="464" t="str">
        <f t="shared" si="41"/>
        <v/>
      </c>
      <c r="Q117" s="464" t="str">
        <f t="shared" si="41"/>
        <v/>
      </c>
      <c r="R117" s="465" t="str">
        <f t="shared" si="41"/>
        <v/>
      </c>
      <c r="S117" s="466" t="str">
        <f t="shared" si="29"/>
        <v/>
      </c>
      <c r="T117" s="460"/>
      <c r="U117" s="461"/>
      <c r="V117" s="461"/>
      <c r="W117" s="461"/>
      <c r="X117" s="461"/>
      <c r="Y117" s="461"/>
      <c r="Z117" s="462"/>
      <c r="AA117" s="463"/>
      <c r="AB117" s="464" t="str">
        <f t="shared" si="42"/>
        <v/>
      </c>
      <c r="AC117" s="465" t="str">
        <f t="shared" si="42"/>
        <v/>
      </c>
      <c r="AD117" s="464" t="str">
        <f t="shared" si="42"/>
        <v/>
      </c>
      <c r="AE117" s="464" t="str">
        <f t="shared" si="42"/>
        <v/>
      </c>
      <c r="AF117" s="464" t="str">
        <f t="shared" si="42"/>
        <v/>
      </c>
      <c r="AG117" s="464" t="str">
        <f t="shared" si="42"/>
        <v/>
      </c>
      <c r="AH117" s="465" t="str">
        <f t="shared" si="42"/>
        <v/>
      </c>
      <c r="AI117" s="466" t="str">
        <f t="shared" si="30"/>
        <v/>
      </c>
      <c r="AJ117" s="460"/>
      <c r="AK117" s="461"/>
      <c r="AL117" s="461"/>
      <c r="AM117" s="461"/>
      <c r="AN117" s="461"/>
      <c r="AO117" s="461"/>
      <c r="AP117" s="461"/>
      <c r="AQ117" s="461"/>
      <c r="AR117" s="461"/>
      <c r="AS117" s="462"/>
      <c r="AT117" s="463"/>
      <c r="AU117" s="464" t="str">
        <f t="shared" si="43"/>
        <v/>
      </c>
      <c r="AV117" s="464" t="str">
        <f t="shared" si="43"/>
        <v/>
      </c>
      <c r="AW117" s="464" t="str">
        <f t="shared" si="43"/>
        <v/>
      </c>
      <c r="AX117" s="465" t="str">
        <f t="shared" si="43"/>
        <v/>
      </c>
      <c r="AY117" s="466" t="str">
        <f t="shared" si="31"/>
        <v/>
      </c>
      <c r="AZ117" s="20"/>
      <c r="BA117" s="467" t="str">
        <f t="shared" si="32"/>
        <v/>
      </c>
      <c r="BB117" s="468" t="str">
        <f t="shared" si="33"/>
        <v/>
      </c>
      <c r="BC117" s="469" t="str">
        <f t="shared" si="34"/>
        <v/>
      </c>
      <c r="BE117" s="470" t="str">
        <f>IF(COUNT(単1!$S117,$S117)=0,"",SUM(単1!$S117,$S117))</f>
        <v/>
      </c>
      <c r="BF117" s="464" t="str">
        <f>IF(COUNT(単1!$AI117,$AI117)=0,"",SUM(単1!$AI117,$AI117))</f>
        <v/>
      </c>
      <c r="BG117" s="471" t="str">
        <f>IF(COUNT(単1!$AY117,$AY117)=0,"",SUM(単1!$AY117,$AY117))</f>
        <v/>
      </c>
      <c r="BH117" s="20"/>
      <c r="BI117" s="467" t="str">
        <f t="shared" si="35"/>
        <v/>
      </c>
      <c r="BJ117" s="468" t="str">
        <f t="shared" si="36"/>
        <v/>
      </c>
      <c r="BK117" s="469" t="str">
        <f t="shared" si="37"/>
        <v/>
      </c>
    </row>
    <row r="118" spans="1:63">
      <c r="A118" s="362">
        <v>113</v>
      </c>
      <c r="B118" s="21">
        <f>IF(情報!$C114="","",情報!$C114)</f>
        <v>322</v>
      </c>
      <c r="C118" s="377" t="str">
        <f t="shared" si="44"/>
        <v/>
      </c>
      <c r="D118" s="436"/>
      <c r="E118" s="437"/>
      <c r="F118" s="437"/>
      <c r="G118" s="437"/>
      <c r="H118" s="437"/>
      <c r="I118" s="437"/>
      <c r="J118" s="438"/>
      <c r="K118" s="439"/>
      <c r="L118" s="440" t="str">
        <f t="shared" ref="L118:R133" si="45">IF(ISERROR(INDEX(テ全,$A118,L$2)),"",INDEX(テ全,$A118,L$2))</f>
        <v/>
      </c>
      <c r="M118" s="441" t="str">
        <f t="shared" si="45"/>
        <v/>
      </c>
      <c r="N118" s="440" t="str">
        <f t="shared" si="45"/>
        <v/>
      </c>
      <c r="O118" s="440" t="str">
        <f t="shared" si="45"/>
        <v/>
      </c>
      <c r="P118" s="440" t="str">
        <f t="shared" si="45"/>
        <v/>
      </c>
      <c r="Q118" s="440" t="str">
        <f t="shared" si="45"/>
        <v/>
      </c>
      <c r="R118" s="441" t="str">
        <f t="shared" si="45"/>
        <v/>
      </c>
      <c r="S118" s="442" t="str">
        <f t="shared" si="29"/>
        <v/>
      </c>
      <c r="T118" s="436"/>
      <c r="U118" s="437"/>
      <c r="V118" s="437"/>
      <c r="W118" s="437"/>
      <c r="X118" s="437"/>
      <c r="Y118" s="437"/>
      <c r="Z118" s="438"/>
      <c r="AA118" s="439"/>
      <c r="AB118" s="440" t="str">
        <f t="shared" ref="AB118:AH133" si="46">IF(ISERROR(INDEX(テ全,$A118,AB$2)),"",INDEX(テ全,$A118,AB$2))</f>
        <v/>
      </c>
      <c r="AC118" s="441" t="str">
        <f t="shared" si="46"/>
        <v/>
      </c>
      <c r="AD118" s="440" t="str">
        <f t="shared" si="46"/>
        <v/>
      </c>
      <c r="AE118" s="440" t="str">
        <f t="shared" si="46"/>
        <v/>
      </c>
      <c r="AF118" s="440" t="str">
        <f t="shared" si="46"/>
        <v/>
      </c>
      <c r="AG118" s="440" t="str">
        <f t="shared" si="46"/>
        <v/>
      </c>
      <c r="AH118" s="441" t="str">
        <f t="shared" si="46"/>
        <v/>
      </c>
      <c r="AI118" s="442" t="str">
        <f t="shared" si="30"/>
        <v/>
      </c>
      <c r="AJ118" s="436"/>
      <c r="AK118" s="437"/>
      <c r="AL118" s="437"/>
      <c r="AM118" s="437"/>
      <c r="AN118" s="437"/>
      <c r="AO118" s="437"/>
      <c r="AP118" s="437"/>
      <c r="AQ118" s="437"/>
      <c r="AR118" s="437"/>
      <c r="AS118" s="438"/>
      <c r="AT118" s="439"/>
      <c r="AU118" s="440" t="str">
        <f t="shared" ref="AU118:AX133" si="47">IF(ISERROR(INDEX(テ全,$A118,AU$2)),"",INDEX(テ全,$A118,AU$2))</f>
        <v/>
      </c>
      <c r="AV118" s="440" t="str">
        <f t="shared" si="47"/>
        <v/>
      </c>
      <c r="AW118" s="440" t="str">
        <f t="shared" si="47"/>
        <v/>
      </c>
      <c r="AX118" s="441" t="str">
        <f t="shared" si="47"/>
        <v/>
      </c>
      <c r="AY118" s="442" t="str">
        <f t="shared" si="31"/>
        <v/>
      </c>
      <c r="AZ118" s="20"/>
      <c r="BA118" s="443" t="str">
        <f t="shared" si="32"/>
        <v/>
      </c>
      <c r="BB118" s="444" t="str">
        <f t="shared" si="33"/>
        <v/>
      </c>
      <c r="BC118" s="445" t="str">
        <f t="shared" si="34"/>
        <v/>
      </c>
      <c r="BE118" s="446" t="str">
        <f>IF(COUNT(単1!$S118,$S118)=0,"",SUM(単1!$S118,$S118))</f>
        <v/>
      </c>
      <c r="BF118" s="440" t="str">
        <f>IF(COUNT(単1!$AI118,$AI118)=0,"",SUM(単1!$AI118,$AI118))</f>
        <v/>
      </c>
      <c r="BG118" s="447" t="str">
        <f>IF(COUNT(単1!$AY118,$AY118)=0,"",SUM(単1!$AY118,$AY118))</f>
        <v/>
      </c>
      <c r="BH118" s="20"/>
      <c r="BI118" s="443" t="str">
        <f t="shared" si="35"/>
        <v/>
      </c>
      <c r="BJ118" s="444" t="str">
        <f t="shared" si="36"/>
        <v/>
      </c>
      <c r="BK118" s="445" t="str">
        <f t="shared" si="37"/>
        <v/>
      </c>
    </row>
    <row r="119" spans="1:63">
      <c r="A119" s="362">
        <v>114</v>
      </c>
      <c r="B119" s="21">
        <f>IF(情報!$C115="","",情報!$C115)</f>
        <v>323</v>
      </c>
      <c r="C119" s="377" t="str">
        <f t="shared" si="44"/>
        <v/>
      </c>
      <c r="D119" s="436"/>
      <c r="E119" s="437"/>
      <c r="F119" s="437"/>
      <c r="G119" s="437"/>
      <c r="H119" s="437"/>
      <c r="I119" s="437"/>
      <c r="J119" s="438"/>
      <c r="K119" s="439"/>
      <c r="L119" s="440" t="str">
        <f t="shared" si="45"/>
        <v/>
      </c>
      <c r="M119" s="441" t="str">
        <f t="shared" si="45"/>
        <v/>
      </c>
      <c r="N119" s="440" t="str">
        <f t="shared" si="45"/>
        <v/>
      </c>
      <c r="O119" s="440" t="str">
        <f t="shared" si="45"/>
        <v/>
      </c>
      <c r="P119" s="440" t="str">
        <f t="shared" si="45"/>
        <v/>
      </c>
      <c r="Q119" s="440" t="str">
        <f t="shared" si="45"/>
        <v/>
      </c>
      <c r="R119" s="441" t="str">
        <f t="shared" si="45"/>
        <v/>
      </c>
      <c r="S119" s="442" t="str">
        <f t="shared" si="29"/>
        <v/>
      </c>
      <c r="T119" s="436"/>
      <c r="U119" s="437"/>
      <c r="V119" s="437"/>
      <c r="W119" s="437"/>
      <c r="X119" s="437"/>
      <c r="Y119" s="437"/>
      <c r="Z119" s="438"/>
      <c r="AA119" s="439"/>
      <c r="AB119" s="440" t="str">
        <f t="shared" si="46"/>
        <v/>
      </c>
      <c r="AC119" s="441" t="str">
        <f t="shared" si="46"/>
        <v/>
      </c>
      <c r="AD119" s="440" t="str">
        <f t="shared" si="46"/>
        <v/>
      </c>
      <c r="AE119" s="440" t="str">
        <f t="shared" si="46"/>
        <v/>
      </c>
      <c r="AF119" s="440" t="str">
        <f t="shared" si="46"/>
        <v/>
      </c>
      <c r="AG119" s="440" t="str">
        <f t="shared" si="46"/>
        <v/>
      </c>
      <c r="AH119" s="441" t="str">
        <f t="shared" si="46"/>
        <v/>
      </c>
      <c r="AI119" s="442" t="str">
        <f t="shared" si="30"/>
        <v/>
      </c>
      <c r="AJ119" s="436"/>
      <c r="AK119" s="437"/>
      <c r="AL119" s="437"/>
      <c r="AM119" s="437"/>
      <c r="AN119" s="437"/>
      <c r="AO119" s="437"/>
      <c r="AP119" s="437"/>
      <c r="AQ119" s="437"/>
      <c r="AR119" s="437"/>
      <c r="AS119" s="438"/>
      <c r="AT119" s="439"/>
      <c r="AU119" s="440" t="str">
        <f t="shared" si="47"/>
        <v/>
      </c>
      <c r="AV119" s="440" t="str">
        <f t="shared" si="47"/>
        <v/>
      </c>
      <c r="AW119" s="440" t="str">
        <f t="shared" si="47"/>
        <v/>
      </c>
      <c r="AX119" s="441" t="str">
        <f t="shared" si="47"/>
        <v/>
      </c>
      <c r="AY119" s="442" t="str">
        <f t="shared" si="31"/>
        <v/>
      </c>
      <c r="AZ119" s="20"/>
      <c r="BA119" s="443" t="str">
        <f t="shared" si="32"/>
        <v/>
      </c>
      <c r="BB119" s="444" t="str">
        <f t="shared" si="33"/>
        <v/>
      </c>
      <c r="BC119" s="445" t="str">
        <f t="shared" si="34"/>
        <v/>
      </c>
      <c r="BE119" s="446" t="str">
        <f>IF(COUNT(単1!$S119,$S119)=0,"",SUM(単1!$S119,$S119))</f>
        <v/>
      </c>
      <c r="BF119" s="440" t="str">
        <f>IF(COUNT(単1!$AI119,$AI119)=0,"",SUM(単1!$AI119,$AI119))</f>
        <v/>
      </c>
      <c r="BG119" s="447" t="str">
        <f>IF(COUNT(単1!$AY119,$AY119)=0,"",SUM(単1!$AY119,$AY119))</f>
        <v/>
      </c>
      <c r="BH119" s="20"/>
      <c r="BI119" s="443" t="str">
        <f t="shared" si="35"/>
        <v/>
      </c>
      <c r="BJ119" s="444" t="str">
        <f t="shared" si="36"/>
        <v/>
      </c>
      <c r="BK119" s="445" t="str">
        <f t="shared" si="37"/>
        <v/>
      </c>
    </row>
    <row r="120" spans="1:63">
      <c r="A120" s="362">
        <v>115</v>
      </c>
      <c r="B120" s="21">
        <f>IF(情報!$C116="","",情報!$C116)</f>
        <v>324</v>
      </c>
      <c r="C120" s="377" t="str">
        <f t="shared" si="44"/>
        <v/>
      </c>
      <c r="D120" s="436"/>
      <c r="E120" s="437"/>
      <c r="F120" s="437"/>
      <c r="G120" s="437"/>
      <c r="H120" s="437"/>
      <c r="I120" s="437"/>
      <c r="J120" s="438"/>
      <c r="K120" s="439"/>
      <c r="L120" s="440" t="str">
        <f t="shared" si="45"/>
        <v/>
      </c>
      <c r="M120" s="441" t="str">
        <f t="shared" si="45"/>
        <v/>
      </c>
      <c r="N120" s="440" t="str">
        <f t="shared" si="45"/>
        <v/>
      </c>
      <c r="O120" s="440" t="str">
        <f t="shared" si="45"/>
        <v/>
      </c>
      <c r="P120" s="440" t="str">
        <f t="shared" si="45"/>
        <v/>
      </c>
      <c r="Q120" s="440" t="str">
        <f t="shared" si="45"/>
        <v/>
      </c>
      <c r="R120" s="441" t="str">
        <f t="shared" si="45"/>
        <v/>
      </c>
      <c r="S120" s="442" t="str">
        <f t="shared" si="29"/>
        <v/>
      </c>
      <c r="T120" s="436"/>
      <c r="U120" s="437"/>
      <c r="V120" s="437"/>
      <c r="W120" s="437"/>
      <c r="X120" s="437"/>
      <c r="Y120" s="437"/>
      <c r="Z120" s="438"/>
      <c r="AA120" s="439"/>
      <c r="AB120" s="440" t="str">
        <f t="shared" si="46"/>
        <v/>
      </c>
      <c r="AC120" s="441" t="str">
        <f t="shared" si="46"/>
        <v/>
      </c>
      <c r="AD120" s="440" t="str">
        <f t="shared" si="46"/>
        <v/>
      </c>
      <c r="AE120" s="440" t="str">
        <f t="shared" si="46"/>
        <v/>
      </c>
      <c r="AF120" s="440" t="str">
        <f t="shared" si="46"/>
        <v/>
      </c>
      <c r="AG120" s="440" t="str">
        <f t="shared" si="46"/>
        <v/>
      </c>
      <c r="AH120" s="441" t="str">
        <f t="shared" si="46"/>
        <v/>
      </c>
      <c r="AI120" s="442" t="str">
        <f t="shared" si="30"/>
        <v/>
      </c>
      <c r="AJ120" s="436"/>
      <c r="AK120" s="437"/>
      <c r="AL120" s="437"/>
      <c r="AM120" s="437"/>
      <c r="AN120" s="437"/>
      <c r="AO120" s="437"/>
      <c r="AP120" s="437"/>
      <c r="AQ120" s="437"/>
      <c r="AR120" s="437"/>
      <c r="AS120" s="438"/>
      <c r="AT120" s="439"/>
      <c r="AU120" s="440" t="str">
        <f t="shared" si="47"/>
        <v/>
      </c>
      <c r="AV120" s="440" t="str">
        <f t="shared" si="47"/>
        <v/>
      </c>
      <c r="AW120" s="440" t="str">
        <f t="shared" si="47"/>
        <v/>
      </c>
      <c r="AX120" s="441" t="str">
        <f t="shared" si="47"/>
        <v/>
      </c>
      <c r="AY120" s="442" t="str">
        <f t="shared" si="31"/>
        <v/>
      </c>
      <c r="AZ120" s="20"/>
      <c r="BA120" s="443" t="str">
        <f t="shared" si="32"/>
        <v/>
      </c>
      <c r="BB120" s="444" t="str">
        <f t="shared" si="33"/>
        <v/>
      </c>
      <c r="BC120" s="445" t="str">
        <f t="shared" si="34"/>
        <v/>
      </c>
      <c r="BE120" s="446" t="str">
        <f>IF(COUNT(単1!$S120,$S120)=0,"",SUM(単1!$S120,$S120))</f>
        <v/>
      </c>
      <c r="BF120" s="440" t="str">
        <f>IF(COUNT(単1!$AI120,$AI120)=0,"",SUM(単1!$AI120,$AI120))</f>
        <v/>
      </c>
      <c r="BG120" s="447" t="str">
        <f>IF(COUNT(単1!$AY120,$AY120)=0,"",SUM(単1!$AY120,$AY120))</f>
        <v/>
      </c>
      <c r="BH120" s="20"/>
      <c r="BI120" s="443" t="str">
        <f t="shared" si="35"/>
        <v/>
      </c>
      <c r="BJ120" s="444" t="str">
        <f t="shared" si="36"/>
        <v/>
      </c>
      <c r="BK120" s="445" t="str">
        <f t="shared" si="37"/>
        <v/>
      </c>
    </row>
    <row r="121" spans="1:63">
      <c r="A121" s="362">
        <v>116</v>
      </c>
      <c r="B121" s="27">
        <f>IF(情報!$C117="","",情報!$C117)</f>
        <v>325</v>
      </c>
      <c r="C121" s="383" t="str">
        <f t="shared" si="44"/>
        <v/>
      </c>
      <c r="D121" s="448"/>
      <c r="E121" s="449"/>
      <c r="F121" s="449"/>
      <c r="G121" s="449"/>
      <c r="H121" s="449"/>
      <c r="I121" s="449"/>
      <c r="J121" s="450"/>
      <c r="K121" s="451"/>
      <c r="L121" s="452" t="str">
        <f t="shared" si="45"/>
        <v/>
      </c>
      <c r="M121" s="453" t="str">
        <f t="shared" si="45"/>
        <v/>
      </c>
      <c r="N121" s="452" t="str">
        <f t="shared" si="45"/>
        <v/>
      </c>
      <c r="O121" s="452" t="str">
        <f t="shared" si="45"/>
        <v/>
      </c>
      <c r="P121" s="452" t="str">
        <f t="shared" si="45"/>
        <v/>
      </c>
      <c r="Q121" s="452" t="str">
        <f t="shared" si="45"/>
        <v/>
      </c>
      <c r="R121" s="453" t="str">
        <f t="shared" si="45"/>
        <v/>
      </c>
      <c r="S121" s="454" t="str">
        <f t="shared" si="29"/>
        <v/>
      </c>
      <c r="T121" s="448"/>
      <c r="U121" s="449"/>
      <c r="V121" s="449"/>
      <c r="W121" s="449"/>
      <c r="X121" s="449"/>
      <c r="Y121" s="449"/>
      <c r="Z121" s="450"/>
      <c r="AA121" s="451"/>
      <c r="AB121" s="452" t="str">
        <f t="shared" si="46"/>
        <v/>
      </c>
      <c r="AC121" s="453" t="str">
        <f t="shared" si="46"/>
        <v/>
      </c>
      <c r="AD121" s="452" t="str">
        <f t="shared" si="46"/>
        <v/>
      </c>
      <c r="AE121" s="452" t="str">
        <f t="shared" si="46"/>
        <v/>
      </c>
      <c r="AF121" s="452" t="str">
        <f t="shared" si="46"/>
        <v/>
      </c>
      <c r="AG121" s="452" t="str">
        <f t="shared" si="46"/>
        <v/>
      </c>
      <c r="AH121" s="453" t="str">
        <f t="shared" si="46"/>
        <v/>
      </c>
      <c r="AI121" s="454" t="str">
        <f t="shared" si="30"/>
        <v/>
      </c>
      <c r="AJ121" s="448"/>
      <c r="AK121" s="449"/>
      <c r="AL121" s="449"/>
      <c r="AM121" s="449"/>
      <c r="AN121" s="449"/>
      <c r="AO121" s="449"/>
      <c r="AP121" s="449"/>
      <c r="AQ121" s="449"/>
      <c r="AR121" s="449"/>
      <c r="AS121" s="450"/>
      <c r="AT121" s="451"/>
      <c r="AU121" s="452" t="str">
        <f t="shared" si="47"/>
        <v/>
      </c>
      <c r="AV121" s="452" t="str">
        <f t="shared" si="47"/>
        <v/>
      </c>
      <c r="AW121" s="452" t="str">
        <f t="shared" si="47"/>
        <v/>
      </c>
      <c r="AX121" s="453" t="str">
        <f t="shared" si="47"/>
        <v/>
      </c>
      <c r="AY121" s="454" t="str">
        <f t="shared" si="31"/>
        <v/>
      </c>
      <c r="AZ121" s="20"/>
      <c r="BA121" s="455" t="str">
        <f t="shared" si="32"/>
        <v/>
      </c>
      <c r="BB121" s="456" t="str">
        <f t="shared" si="33"/>
        <v/>
      </c>
      <c r="BC121" s="457" t="str">
        <f t="shared" si="34"/>
        <v/>
      </c>
      <c r="BE121" s="458" t="str">
        <f>IF(COUNT(単1!$S121,$S121)=0,"",SUM(単1!$S121,$S121))</f>
        <v/>
      </c>
      <c r="BF121" s="452" t="str">
        <f>IF(COUNT(単1!$AI121,$AI121)=0,"",SUM(単1!$AI121,$AI121))</f>
        <v/>
      </c>
      <c r="BG121" s="459" t="str">
        <f>IF(COUNT(単1!$AY121,$AY121)=0,"",SUM(単1!$AY121,$AY121))</f>
        <v/>
      </c>
      <c r="BH121" s="20"/>
      <c r="BI121" s="455" t="str">
        <f t="shared" si="35"/>
        <v/>
      </c>
      <c r="BJ121" s="456" t="str">
        <f t="shared" si="36"/>
        <v/>
      </c>
      <c r="BK121" s="457" t="str">
        <f t="shared" si="37"/>
        <v/>
      </c>
    </row>
    <row r="122" spans="1:63">
      <c r="A122" s="362">
        <v>117</v>
      </c>
      <c r="B122" s="33">
        <f>IF(情報!$C118="","",情報!$C118)</f>
        <v>326</v>
      </c>
      <c r="C122" s="389" t="str">
        <f t="shared" si="44"/>
        <v/>
      </c>
      <c r="D122" s="460"/>
      <c r="E122" s="461"/>
      <c r="F122" s="461"/>
      <c r="G122" s="461"/>
      <c r="H122" s="461"/>
      <c r="I122" s="461"/>
      <c r="J122" s="462"/>
      <c r="K122" s="463"/>
      <c r="L122" s="464" t="str">
        <f t="shared" si="45"/>
        <v/>
      </c>
      <c r="M122" s="465" t="str">
        <f t="shared" si="45"/>
        <v/>
      </c>
      <c r="N122" s="464" t="str">
        <f t="shared" si="45"/>
        <v/>
      </c>
      <c r="O122" s="464" t="str">
        <f t="shared" si="45"/>
        <v/>
      </c>
      <c r="P122" s="464" t="str">
        <f t="shared" si="45"/>
        <v/>
      </c>
      <c r="Q122" s="464" t="str">
        <f t="shared" si="45"/>
        <v/>
      </c>
      <c r="R122" s="465" t="str">
        <f t="shared" si="45"/>
        <v/>
      </c>
      <c r="S122" s="466" t="str">
        <f t="shared" si="29"/>
        <v/>
      </c>
      <c r="T122" s="460"/>
      <c r="U122" s="461"/>
      <c r="V122" s="461"/>
      <c r="W122" s="461"/>
      <c r="X122" s="461"/>
      <c r="Y122" s="461"/>
      <c r="Z122" s="462"/>
      <c r="AA122" s="463"/>
      <c r="AB122" s="464" t="str">
        <f t="shared" si="46"/>
        <v/>
      </c>
      <c r="AC122" s="465" t="str">
        <f t="shared" si="46"/>
        <v/>
      </c>
      <c r="AD122" s="464" t="str">
        <f t="shared" si="46"/>
        <v/>
      </c>
      <c r="AE122" s="464" t="str">
        <f t="shared" si="46"/>
        <v/>
      </c>
      <c r="AF122" s="464" t="str">
        <f t="shared" si="46"/>
        <v/>
      </c>
      <c r="AG122" s="464" t="str">
        <f t="shared" si="46"/>
        <v/>
      </c>
      <c r="AH122" s="465" t="str">
        <f t="shared" si="46"/>
        <v/>
      </c>
      <c r="AI122" s="466" t="str">
        <f t="shared" si="30"/>
        <v/>
      </c>
      <c r="AJ122" s="460"/>
      <c r="AK122" s="461"/>
      <c r="AL122" s="461"/>
      <c r="AM122" s="461"/>
      <c r="AN122" s="461"/>
      <c r="AO122" s="461"/>
      <c r="AP122" s="461"/>
      <c r="AQ122" s="461"/>
      <c r="AR122" s="461"/>
      <c r="AS122" s="462"/>
      <c r="AT122" s="463"/>
      <c r="AU122" s="464" t="str">
        <f t="shared" si="47"/>
        <v/>
      </c>
      <c r="AV122" s="464" t="str">
        <f t="shared" si="47"/>
        <v/>
      </c>
      <c r="AW122" s="464" t="str">
        <f t="shared" si="47"/>
        <v/>
      </c>
      <c r="AX122" s="465" t="str">
        <f t="shared" si="47"/>
        <v/>
      </c>
      <c r="AY122" s="466" t="str">
        <f t="shared" si="31"/>
        <v/>
      </c>
      <c r="AZ122" s="20"/>
      <c r="BA122" s="467" t="str">
        <f t="shared" si="32"/>
        <v/>
      </c>
      <c r="BB122" s="468" t="str">
        <f t="shared" si="33"/>
        <v/>
      </c>
      <c r="BC122" s="469" t="str">
        <f t="shared" si="34"/>
        <v/>
      </c>
      <c r="BE122" s="470" t="str">
        <f>IF(COUNT(単1!$S122,$S122)=0,"",SUM(単1!$S122,$S122))</f>
        <v/>
      </c>
      <c r="BF122" s="464" t="str">
        <f>IF(COUNT(単1!$AI122,$AI122)=0,"",SUM(単1!$AI122,$AI122))</f>
        <v/>
      </c>
      <c r="BG122" s="471" t="str">
        <f>IF(COUNT(単1!$AY122,$AY122)=0,"",SUM(単1!$AY122,$AY122))</f>
        <v/>
      </c>
      <c r="BH122" s="20"/>
      <c r="BI122" s="467" t="str">
        <f t="shared" si="35"/>
        <v/>
      </c>
      <c r="BJ122" s="468" t="str">
        <f t="shared" si="36"/>
        <v/>
      </c>
      <c r="BK122" s="469" t="str">
        <f t="shared" si="37"/>
        <v/>
      </c>
    </row>
    <row r="123" spans="1:63">
      <c r="A123" s="362">
        <v>118</v>
      </c>
      <c r="B123" s="21">
        <f>IF(情報!$C119="","",情報!$C119)</f>
        <v>327</v>
      </c>
      <c r="C123" s="377" t="str">
        <f t="shared" si="44"/>
        <v/>
      </c>
      <c r="D123" s="436"/>
      <c r="E123" s="437"/>
      <c r="F123" s="437"/>
      <c r="G123" s="437"/>
      <c r="H123" s="437"/>
      <c r="I123" s="437"/>
      <c r="J123" s="438"/>
      <c r="K123" s="439"/>
      <c r="L123" s="440" t="str">
        <f t="shared" si="45"/>
        <v/>
      </c>
      <c r="M123" s="441" t="str">
        <f t="shared" si="45"/>
        <v/>
      </c>
      <c r="N123" s="440" t="str">
        <f t="shared" si="45"/>
        <v/>
      </c>
      <c r="O123" s="440" t="str">
        <f t="shared" si="45"/>
        <v/>
      </c>
      <c r="P123" s="440" t="str">
        <f t="shared" si="45"/>
        <v/>
      </c>
      <c r="Q123" s="440" t="str">
        <f t="shared" si="45"/>
        <v/>
      </c>
      <c r="R123" s="441" t="str">
        <f t="shared" si="45"/>
        <v/>
      </c>
      <c r="S123" s="442" t="str">
        <f t="shared" si="29"/>
        <v/>
      </c>
      <c r="T123" s="436"/>
      <c r="U123" s="437"/>
      <c r="V123" s="437"/>
      <c r="W123" s="437"/>
      <c r="X123" s="437"/>
      <c r="Y123" s="437"/>
      <c r="Z123" s="438"/>
      <c r="AA123" s="439"/>
      <c r="AB123" s="440" t="str">
        <f t="shared" si="46"/>
        <v/>
      </c>
      <c r="AC123" s="441" t="str">
        <f t="shared" si="46"/>
        <v/>
      </c>
      <c r="AD123" s="440" t="str">
        <f t="shared" si="46"/>
        <v/>
      </c>
      <c r="AE123" s="440" t="str">
        <f t="shared" si="46"/>
        <v/>
      </c>
      <c r="AF123" s="440" t="str">
        <f t="shared" si="46"/>
        <v/>
      </c>
      <c r="AG123" s="440" t="str">
        <f t="shared" si="46"/>
        <v/>
      </c>
      <c r="AH123" s="441" t="str">
        <f t="shared" si="46"/>
        <v/>
      </c>
      <c r="AI123" s="442" t="str">
        <f t="shared" si="30"/>
        <v/>
      </c>
      <c r="AJ123" s="436"/>
      <c r="AK123" s="437"/>
      <c r="AL123" s="437"/>
      <c r="AM123" s="437"/>
      <c r="AN123" s="437"/>
      <c r="AO123" s="437"/>
      <c r="AP123" s="437"/>
      <c r="AQ123" s="437"/>
      <c r="AR123" s="437"/>
      <c r="AS123" s="438"/>
      <c r="AT123" s="439"/>
      <c r="AU123" s="440" t="str">
        <f t="shared" si="47"/>
        <v/>
      </c>
      <c r="AV123" s="440" t="str">
        <f t="shared" si="47"/>
        <v/>
      </c>
      <c r="AW123" s="440" t="str">
        <f t="shared" si="47"/>
        <v/>
      </c>
      <c r="AX123" s="441" t="str">
        <f t="shared" si="47"/>
        <v/>
      </c>
      <c r="AY123" s="442" t="str">
        <f t="shared" si="31"/>
        <v/>
      </c>
      <c r="AZ123" s="20"/>
      <c r="BA123" s="443" t="str">
        <f t="shared" si="32"/>
        <v/>
      </c>
      <c r="BB123" s="444" t="str">
        <f t="shared" si="33"/>
        <v/>
      </c>
      <c r="BC123" s="445" t="str">
        <f t="shared" si="34"/>
        <v/>
      </c>
      <c r="BE123" s="446" t="str">
        <f>IF(COUNT(単1!$S123,$S123)=0,"",SUM(単1!$S123,$S123))</f>
        <v/>
      </c>
      <c r="BF123" s="440" t="str">
        <f>IF(COUNT(単1!$AI123,$AI123)=0,"",SUM(単1!$AI123,$AI123))</f>
        <v/>
      </c>
      <c r="BG123" s="447" t="str">
        <f>IF(COUNT(単1!$AY123,$AY123)=0,"",SUM(単1!$AY123,$AY123))</f>
        <v/>
      </c>
      <c r="BH123" s="20"/>
      <c r="BI123" s="443" t="str">
        <f t="shared" si="35"/>
        <v/>
      </c>
      <c r="BJ123" s="444" t="str">
        <f t="shared" si="36"/>
        <v/>
      </c>
      <c r="BK123" s="445" t="str">
        <f t="shared" si="37"/>
        <v/>
      </c>
    </row>
    <row r="124" spans="1:63">
      <c r="A124" s="362">
        <v>119</v>
      </c>
      <c r="B124" s="21">
        <f>IF(情報!$C120="","",情報!$C120)</f>
        <v>328</v>
      </c>
      <c r="C124" s="377" t="str">
        <f t="shared" si="44"/>
        <v/>
      </c>
      <c r="D124" s="436"/>
      <c r="E124" s="437"/>
      <c r="F124" s="437"/>
      <c r="G124" s="437"/>
      <c r="H124" s="437"/>
      <c r="I124" s="437"/>
      <c r="J124" s="438"/>
      <c r="K124" s="439"/>
      <c r="L124" s="440" t="str">
        <f t="shared" si="45"/>
        <v/>
      </c>
      <c r="M124" s="441" t="str">
        <f t="shared" si="45"/>
        <v/>
      </c>
      <c r="N124" s="440" t="str">
        <f t="shared" si="45"/>
        <v/>
      </c>
      <c r="O124" s="440" t="str">
        <f t="shared" si="45"/>
        <v/>
      </c>
      <c r="P124" s="440" t="str">
        <f t="shared" si="45"/>
        <v/>
      </c>
      <c r="Q124" s="440" t="str">
        <f t="shared" si="45"/>
        <v/>
      </c>
      <c r="R124" s="441" t="str">
        <f t="shared" si="45"/>
        <v/>
      </c>
      <c r="S124" s="442" t="str">
        <f t="shared" si="29"/>
        <v/>
      </c>
      <c r="T124" s="436"/>
      <c r="U124" s="437"/>
      <c r="V124" s="437"/>
      <c r="W124" s="437"/>
      <c r="X124" s="437"/>
      <c r="Y124" s="437"/>
      <c r="Z124" s="438"/>
      <c r="AA124" s="439"/>
      <c r="AB124" s="440" t="str">
        <f t="shared" si="46"/>
        <v/>
      </c>
      <c r="AC124" s="441" t="str">
        <f t="shared" si="46"/>
        <v/>
      </c>
      <c r="AD124" s="440" t="str">
        <f t="shared" si="46"/>
        <v/>
      </c>
      <c r="AE124" s="440" t="str">
        <f t="shared" si="46"/>
        <v/>
      </c>
      <c r="AF124" s="440" t="str">
        <f t="shared" si="46"/>
        <v/>
      </c>
      <c r="AG124" s="440" t="str">
        <f t="shared" si="46"/>
        <v/>
      </c>
      <c r="AH124" s="441" t="str">
        <f t="shared" si="46"/>
        <v/>
      </c>
      <c r="AI124" s="442" t="str">
        <f t="shared" si="30"/>
        <v/>
      </c>
      <c r="AJ124" s="436"/>
      <c r="AK124" s="437"/>
      <c r="AL124" s="437"/>
      <c r="AM124" s="437"/>
      <c r="AN124" s="437"/>
      <c r="AO124" s="437"/>
      <c r="AP124" s="437"/>
      <c r="AQ124" s="437"/>
      <c r="AR124" s="437"/>
      <c r="AS124" s="438"/>
      <c r="AT124" s="439"/>
      <c r="AU124" s="440" t="str">
        <f t="shared" si="47"/>
        <v/>
      </c>
      <c r="AV124" s="440" t="str">
        <f t="shared" si="47"/>
        <v/>
      </c>
      <c r="AW124" s="440" t="str">
        <f t="shared" si="47"/>
        <v/>
      </c>
      <c r="AX124" s="441" t="str">
        <f t="shared" si="47"/>
        <v/>
      </c>
      <c r="AY124" s="442" t="str">
        <f t="shared" si="31"/>
        <v/>
      </c>
      <c r="AZ124" s="20"/>
      <c r="BA124" s="443" t="str">
        <f t="shared" si="32"/>
        <v/>
      </c>
      <c r="BB124" s="444" t="str">
        <f t="shared" si="33"/>
        <v/>
      </c>
      <c r="BC124" s="445" t="str">
        <f t="shared" si="34"/>
        <v/>
      </c>
      <c r="BE124" s="446" t="str">
        <f>IF(COUNT(単1!$S124,$S124)=0,"",SUM(単1!$S124,$S124))</f>
        <v/>
      </c>
      <c r="BF124" s="440" t="str">
        <f>IF(COUNT(単1!$AI124,$AI124)=0,"",SUM(単1!$AI124,$AI124))</f>
        <v/>
      </c>
      <c r="BG124" s="447" t="str">
        <f>IF(COUNT(単1!$AY124,$AY124)=0,"",SUM(単1!$AY124,$AY124))</f>
        <v/>
      </c>
      <c r="BH124" s="20"/>
      <c r="BI124" s="443" t="str">
        <f t="shared" si="35"/>
        <v/>
      </c>
      <c r="BJ124" s="444" t="str">
        <f t="shared" si="36"/>
        <v/>
      </c>
      <c r="BK124" s="445" t="str">
        <f t="shared" si="37"/>
        <v/>
      </c>
    </row>
    <row r="125" spans="1:63">
      <c r="A125" s="362">
        <v>120</v>
      </c>
      <c r="B125" s="21">
        <f>IF(情報!$C121="","",情報!$C121)</f>
        <v>329</v>
      </c>
      <c r="C125" s="377" t="str">
        <f t="shared" si="44"/>
        <v/>
      </c>
      <c r="D125" s="436"/>
      <c r="E125" s="437"/>
      <c r="F125" s="437"/>
      <c r="G125" s="437"/>
      <c r="H125" s="437"/>
      <c r="I125" s="437"/>
      <c r="J125" s="438"/>
      <c r="K125" s="439"/>
      <c r="L125" s="440" t="str">
        <f t="shared" si="45"/>
        <v/>
      </c>
      <c r="M125" s="441" t="str">
        <f t="shared" si="45"/>
        <v/>
      </c>
      <c r="N125" s="440" t="str">
        <f t="shared" si="45"/>
        <v/>
      </c>
      <c r="O125" s="440" t="str">
        <f t="shared" si="45"/>
        <v/>
      </c>
      <c r="P125" s="440" t="str">
        <f t="shared" si="45"/>
        <v/>
      </c>
      <c r="Q125" s="440" t="str">
        <f t="shared" si="45"/>
        <v/>
      </c>
      <c r="R125" s="441" t="str">
        <f t="shared" si="45"/>
        <v/>
      </c>
      <c r="S125" s="442" t="str">
        <f t="shared" si="29"/>
        <v/>
      </c>
      <c r="T125" s="436"/>
      <c r="U125" s="437"/>
      <c r="V125" s="437"/>
      <c r="W125" s="437"/>
      <c r="X125" s="437"/>
      <c r="Y125" s="437"/>
      <c r="Z125" s="438"/>
      <c r="AA125" s="439"/>
      <c r="AB125" s="440" t="str">
        <f t="shared" si="46"/>
        <v/>
      </c>
      <c r="AC125" s="441" t="str">
        <f t="shared" si="46"/>
        <v/>
      </c>
      <c r="AD125" s="440" t="str">
        <f t="shared" si="46"/>
        <v/>
      </c>
      <c r="AE125" s="440" t="str">
        <f t="shared" si="46"/>
        <v/>
      </c>
      <c r="AF125" s="440" t="str">
        <f t="shared" si="46"/>
        <v/>
      </c>
      <c r="AG125" s="440" t="str">
        <f t="shared" si="46"/>
        <v/>
      </c>
      <c r="AH125" s="441" t="str">
        <f t="shared" si="46"/>
        <v/>
      </c>
      <c r="AI125" s="442" t="str">
        <f t="shared" si="30"/>
        <v/>
      </c>
      <c r="AJ125" s="436"/>
      <c r="AK125" s="437"/>
      <c r="AL125" s="437"/>
      <c r="AM125" s="437"/>
      <c r="AN125" s="437"/>
      <c r="AO125" s="437"/>
      <c r="AP125" s="437"/>
      <c r="AQ125" s="437"/>
      <c r="AR125" s="437"/>
      <c r="AS125" s="438"/>
      <c r="AT125" s="439"/>
      <c r="AU125" s="440" t="str">
        <f t="shared" si="47"/>
        <v/>
      </c>
      <c r="AV125" s="440" t="str">
        <f t="shared" si="47"/>
        <v/>
      </c>
      <c r="AW125" s="440" t="str">
        <f t="shared" si="47"/>
        <v/>
      </c>
      <c r="AX125" s="441" t="str">
        <f t="shared" si="47"/>
        <v/>
      </c>
      <c r="AY125" s="442" t="str">
        <f t="shared" si="31"/>
        <v/>
      </c>
      <c r="AZ125" s="20"/>
      <c r="BA125" s="443" t="str">
        <f t="shared" si="32"/>
        <v/>
      </c>
      <c r="BB125" s="444" t="str">
        <f t="shared" si="33"/>
        <v/>
      </c>
      <c r="BC125" s="445" t="str">
        <f t="shared" si="34"/>
        <v/>
      </c>
      <c r="BE125" s="446" t="str">
        <f>IF(COUNT(単1!$S125,$S125)=0,"",SUM(単1!$S125,$S125))</f>
        <v/>
      </c>
      <c r="BF125" s="440" t="str">
        <f>IF(COUNT(単1!$AI125,$AI125)=0,"",SUM(単1!$AI125,$AI125))</f>
        <v/>
      </c>
      <c r="BG125" s="447" t="str">
        <f>IF(COUNT(単1!$AY125,$AY125)=0,"",SUM(単1!$AY125,$AY125))</f>
        <v/>
      </c>
      <c r="BH125" s="20"/>
      <c r="BI125" s="443" t="str">
        <f t="shared" si="35"/>
        <v/>
      </c>
      <c r="BJ125" s="444" t="str">
        <f t="shared" si="36"/>
        <v/>
      </c>
      <c r="BK125" s="445" t="str">
        <f t="shared" si="37"/>
        <v/>
      </c>
    </row>
    <row r="126" spans="1:63">
      <c r="A126" s="362">
        <v>121</v>
      </c>
      <c r="B126" s="27">
        <f>IF(情報!$C122="","",情報!$C122)</f>
        <v>330</v>
      </c>
      <c r="C126" s="383" t="str">
        <f t="shared" si="44"/>
        <v/>
      </c>
      <c r="D126" s="448"/>
      <c r="E126" s="449"/>
      <c r="F126" s="449"/>
      <c r="G126" s="449"/>
      <c r="H126" s="449"/>
      <c r="I126" s="449"/>
      <c r="J126" s="450"/>
      <c r="K126" s="451"/>
      <c r="L126" s="452" t="str">
        <f t="shared" si="45"/>
        <v/>
      </c>
      <c r="M126" s="453" t="str">
        <f t="shared" si="45"/>
        <v/>
      </c>
      <c r="N126" s="452" t="str">
        <f t="shared" si="45"/>
        <v/>
      </c>
      <c r="O126" s="452" t="str">
        <f t="shared" si="45"/>
        <v/>
      </c>
      <c r="P126" s="452" t="str">
        <f t="shared" si="45"/>
        <v/>
      </c>
      <c r="Q126" s="452" t="str">
        <f t="shared" si="45"/>
        <v/>
      </c>
      <c r="R126" s="453" t="str">
        <f t="shared" si="45"/>
        <v/>
      </c>
      <c r="S126" s="454" t="str">
        <f t="shared" si="29"/>
        <v/>
      </c>
      <c r="T126" s="448"/>
      <c r="U126" s="449"/>
      <c r="V126" s="449"/>
      <c r="W126" s="449"/>
      <c r="X126" s="449"/>
      <c r="Y126" s="449"/>
      <c r="Z126" s="450"/>
      <c r="AA126" s="451"/>
      <c r="AB126" s="452" t="str">
        <f t="shared" si="46"/>
        <v/>
      </c>
      <c r="AC126" s="453" t="str">
        <f t="shared" si="46"/>
        <v/>
      </c>
      <c r="AD126" s="452" t="str">
        <f t="shared" si="46"/>
        <v/>
      </c>
      <c r="AE126" s="452" t="str">
        <f t="shared" si="46"/>
        <v/>
      </c>
      <c r="AF126" s="452" t="str">
        <f t="shared" si="46"/>
        <v/>
      </c>
      <c r="AG126" s="452" t="str">
        <f t="shared" si="46"/>
        <v/>
      </c>
      <c r="AH126" s="453" t="str">
        <f t="shared" si="46"/>
        <v/>
      </c>
      <c r="AI126" s="454" t="str">
        <f t="shared" si="30"/>
        <v/>
      </c>
      <c r="AJ126" s="448"/>
      <c r="AK126" s="449"/>
      <c r="AL126" s="449"/>
      <c r="AM126" s="449"/>
      <c r="AN126" s="449"/>
      <c r="AO126" s="449"/>
      <c r="AP126" s="449"/>
      <c r="AQ126" s="449"/>
      <c r="AR126" s="449"/>
      <c r="AS126" s="450"/>
      <c r="AT126" s="451"/>
      <c r="AU126" s="452" t="str">
        <f t="shared" si="47"/>
        <v/>
      </c>
      <c r="AV126" s="452" t="str">
        <f t="shared" si="47"/>
        <v/>
      </c>
      <c r="AW126" s="452" t="str">
        <f t="shared" si="47"/>
        <v/>
      </c>
      <c r="AX126" s="453" t="str">
        <f t="shared" si="47"/>
        <v/>
      </c>
      <c r="AY126" s="454" t="str">
        <f t="shared" si="31"/>
        <v/>
      </c>
      <c r="AZ126" s="20"/>
      <c r="BA126" s="455" t="str">
        <f t="shared" si="32"/>
        <v/>
      </c>
      <c r="BB126" s="456" t="str">
        <f t="shared" si="33"/>
        <v/>
      </c>
      <c r="BC126" s="457" t="str">
        <f t="shared" si="34"/>
        <v/>
      </c>
      <c r="BE126" s="458" t="str">
        <f>IF(COUNT(単1!$S126,$S126)=0,"",SUM(単1!$S126,$S126))</f>
        <v/>
      </c>
      <c r="BF126" s="452" t="str">
        <f>IF(COUNT(単1!$AI126,$AI126)=0,"",SUM(単1!$AI126,$AI126))</f>
        <v/>
      </c>
      <c r="BG126" s="459" t="str">
        <f>IF(COUNT(単1!$AY126,$AY126)=0,"",SUM(単1!$AY126,$AY126))</f>
        <v/>
      </c>
      <c r="BH126" s="20"/>
      <c r="BI126" s="455" t="str">
        <f t="shared" si="35"/>
        <v/>
      </c>
      <c r="BJ126" s="456" t="str">
        <f t="shared" si="36"/>
        <v/>
      </c>
      <c r="BK126" s="457" t="str">
        <f t="shared" si="37"/>
        <v/>
      </c>
    </row>
    <row r="127" spans="1:63">
      <c r="A127" s="362">
        <v>122</v>
      </c>
      <c r="B127" s="33">
        <f>IF(情報!$C123="","",情報!$C123)</f>
        <v>331</v>
      </c>
      <c r="C127" s="389" t="str">
        <f t="shared" si="44"/>
        <v/>
      </c>
      <c r="D127" s="460"/>
      <c r="E127" s="461"/>
      <c r="F127" s="461"/>
      <c r="G127" s="461"/>
      <c r="H127" s="461"/>
      <c r="I127" s="461"/>
      <c r="J127" s="462"/>
      <c r="K127" s="463"/>
      <c r="L127" s="464" t="str">
        <f t="shared" si="45"/>
        <v/>
      </c>
      <c r="M127" s="465" t="str">
        <f t="shared" si="45"/>
        <v/>
      </c>
      <c r="N127" s="464" t="str">
        <f t="shared" si="45"/>
        <v/>
      </c>
      <c r="O127" s="464" t="str">
        <f t="shared" si="45"/>
        <v/>
      </c>
      <c r="P127" s="464" t="str">
        <f t="shared" si="45"/>
        <v/>
      </c>
      <c r="Q127" s="464" t="str">
        <f t="shared" si="45"/>
        <v/>
      </c>
      <c r="R127" s="465" t="str">
        <f t="shared" si="45"/>
        <v/>
      </c>
      <c r="S127" s="466" t="str">
        <f t="shared" si="29"/>
        <v/>
      </c>
      <c r="T127" s="460"/>
      <c r="U127" s="461"/>
      <c r="V127" s="461"/>
      <c r="W127" s="461"/>
      <c r="X127" s="461"/>
      <c r="Y127" s="461"/>
      <c r="Z127" s="462"/>
      <c r="AA127" s="463"/>
      <c r="AB127" s="464" t="str">
        <f t="shared" si="46"/>
        <v/>
      </c>
      <c r="AC127" s="465" t="str">
        <f t="shared" si="46"/>
        <v/>
      </c>
      <c r="AD127" s="464" t="str">
        <f t="shared" si="46"/>
        <v/>
      </c>
      <c r="AE127" s="464" t="str">
        <f t="shared" si="46"/>
        <v/>
      </c>
      <c r="AF127" s="464" t="str">
        <f t="shared" si="46"/>
        <v/>
      </c>
      <c r="AG127" s="464" t="str">
        <f t="shared" si="46"/>
        <v/>
      </c>
      <c r="AH127" s="465" t="str">
        <f t="shared" si="46"/>
        <v/>
      </c>
      <c r="AI127" s="466" t="str">
        <f t="shared" si="30"/>
        <v/>
      </c>
      <c r="AJ127" s="460"/>
      <c r="AK127" s="461"/>
      <c r="AL127" s="461"/>
      <c r="AM127" s="461"/>
      <c r="AN127" s="461"/>
      <c r="AO127" s="461"/>
      <c r="AP127" s="461"/>
      <c r="AQ127" s="461"/>
      <c r="AR127" s="461"/>
      <c r="AS127" s="462"/>
      <c r="AT127" s="463"/>
      <c r="AU127" s="464" t="str">
        <f t="shared" si="47"/>
        <v/>
      </c>
      <c r="AV127" s="464" t="str">
        <f t="shared" si="47"/>
        <v/>
      </c>
      <c r="AW127" s="464" t="str">
        <f t="shared" si="47"/>
        <v/>
      </c>
      <c r="AX127" s="465" t="str">
        <f t="shared" si="47"/>
        <v/>
      </c>
      <c r="AY127" s="466" t="str">
        <f t="shared" si="31"/>
        <v/>
      </c>
      <c r="AZ127" s="20"/>
      <c r="BA127" s="467" t="str">
        <f t="shared" si="32"/>
        <v/>
      </c>
      <c r="BB127" s="468" t="str">
        <f t="shared" si="33"/>
        <v/>
      </c>
      <c r="BC127" s="469" t="str">
        <f t="shared" si="34"/>
        <v/>
      </c>
      <c r="BE127" s="470" t="str">
        <f>IF(COUNT(単1!$S127,$S127)=0,"",SUM(単1!$S127,$S127))</f>
        <v/>
      </c>
      <c r="BF127" s="464" t="str">
        <f>IF(COUNT(単1!$AI127,$AI127)=0,"",SUM(単1!$AI127,$AI127))</f>
        <v/>
      </c>
      <c r="BG127" s="471" t="str">
        <f>IF(COUNT(単1!$AY127,$AY127)=0,"",SUM(単1!$AY127,$AY127))</f>
        <v/>
      </c>
      <c r="BH127" s="20"/>
      <c r="BI127" s="467" t="str">
        <f t="shared" si="35"/>
        <v/>
      </c>
      <c r="BJ127" s="468" t="str">
        <f t="shared" si="36"/>
        <v/>
      </c>
      <c r="BK127" s="469" t="str">
        <f t="shared" si="37"/>
        <v/>
      </c>
    </row>
    <row r="128" spans="1:63">
      <c r="A128" s="362">
        <v>123</v>
      </c>
      <c r="B128" s="21">
        <f>IF(情報!$C124="","",情報!$C124)</f>
        <v>332</v>
      </c>
      <c r="C128" s="377" t="str">
        <f t="shared" si="44"/>
        <v/>
      </c>
      <c r="D128" s="436"/>
      <c r="E128" s="437"/>
      <c r="F128" s="437"/>
      <c r="G128" s="437"/>
      <c r="H128" s="437"/>
      <c r="I128" s="437"/>
      <c r="J128" s="438"/>
      <c r="K128" s="439"/>
      <c r="L128" s="440" t="str">
        <f t="shared" si="45"/>
        <v/>
      </c>
      <c r="M128" s="441" t="str">
        <f t="shared" si="45"/>
        <v/>
      </c>
      <c r="N128" s="440" t="str">
        <f t="shared" si="45"/>
        <v/>
      </c>
      <c r="O128" s="440" t="str">
        <f t="shared" si="45"/>
        <v/>
      </c>
      <c r="P128" s="440" t="str">
        <f t="shared" si="45"/>
        <v/>
      </c>
      <c r="Q128" s="440" t="str">
        <f t="shared" si="45"/>
        <v/>
      </c>
      <c r="R128" s="441" t="str">
        <f t="shared" si="45"/>
        <v/>
      </c>
      <c r="S128" s="442" t="str">
        <f t="shared" si="29"/>
        <v/>
      </c>
      <c r="T128" s="436"/>
      <c r="U128" s="437"/>
      <c r="V128" s="437"/>
      <c r="W128" s="437"/>
      <c r="X128" s="437"/>
      <c r="Y128" s="437"/>
      <c r="Z128" s="438"/>
      <c r="AA128" s="439"/>
      <c r="AB128" s="440" t="str">
        <f t="shared" si="46"/>
        <v/>
      </c>
      <c r="AC128" s="441" t="str">
        <f t="shared" si="46"/>
        <v/>
      </c>
      <c r="AD128" s="440" t="str">
        <f t="shared" si="46"/>
        <v/>
      </c>
      <c r="AE128" s="440" t="str">
        <f t="shared" si="46"/>
        <v/>
      </c>
      <c r="AF128" s="440" t="str">
        <f t="shared" si="46"/>
        <v/>
      </c>
      <c r="AG128" s="440" t="str">
        <f t="shared" si="46"/>
        <v/>
      </c>
      <c r="AH128" s="441" t="str">
        <f t="shared" si="46"/>
        <v/>
      </c>
      <c r="AI128" s="442" t="str">
        <f t="shared" si="30"/>
        <v/>
      </c>
      <c r="AJ128" s="436"/>
      <c r="AK128" s="437"/>
      <c r="AL128" s="437"/>
      <c r="AM128" s="437"/>
      <c r="AN128" s="437"/>
      <c r="AO128" s="437"/>
      <c r="AP128" s="437"/>
      <c r="AQ128" s="437"/>
      <c r="AR128" s="437"/>
      <c r="AS128" s="438"/>
      <c r="AT128" s="439"/>
      <c r="AU128" s="440" t="str">
        <f t="shared" si="47"/>
        <v/>
      </c>
      <c r="AV128" s="440" t="str">
        <f t="shared" si="47"/>
        <v/>
      </c>
      <c r="AW128" s="440" t="str">
        <f t="shared" si="47"/>
        <v/>
      </c>
      <c r="AX128" s="441" t="str">
        <f t="shared" si="47"/>
        <v/>
      </c>
      <c r="AY128" s="442" t="str">
        <f t="shared" si="31"/>
        <v/>
      </c>
      <c r="AZ128" s="20"/>
      <c r="BA128" s="443" t="str">
        <f t="shared" si="32"/>
        <v/>
      </c>
      <c r="BB128" s="444" t="str">
        <f t="shared" si="33"/>
        <v/>
      </c>
      <c r="BC128" s="445" t="str">
        <f t="shared" si="34"/>
        <v/>
      </c>
      <c r="BE128" s="446" t="str">
        <f>IF(COUNT(単1!$S128,$S128)=0,"",SUM(単1!$S128,$S128))</f>
        <v/>
      </c>
      <c r="BF128" s="440" t="str">
        <f>IF(COUNT(単1!$AI128,$AI128)=0,"",SUM(単1!$AI128,$AI128))</f>
        <v/>
      </c>
      <c r="BG128" s="447" t="str">
        <f>IF(COUNT(単1!$AY128,$AY128)=0,"",SUM(単1!$AY128,$AY128))</f>
        <v/>
      </c>
      <c r="BH128" s="20"/>
      <c r="BI128" s="443" t="str">
        <f t="shared" si="35"/>
        <v/>
      </c>
      <c r="BJ128" s="444" t="str">
        <f t="shared" si="36"/>
        <v/>
      </c>
      <c r="BK128" s="445" t="str">
        <f t="shared" si="37"/>
        <v/>
      </c>
    </row>
    <row r="129" spans="1:63">
      <c r="A129" s="362">
        <v>124</v>
      </c>
      <c r="B129" s="21">
        <f>IF(情報!$C125="","",情報!$C125)</f>
        <v>333</v>
      </c>
      <c r="C129" s="377" t="str">
        <f t="shared" si="44"/>
        <v/>
      </c>
      <c r="D129" s="436"/>
      <c r="E129" s="437"/>
      <c r="F129" s="437"/>
      <c r="G129" s="437"/>
      <c r="H129" s="437"/>
      <c r="I129" s="437"/>
      <c r="J129" s="438"/>
      <c r="K129" s="439"/>
      <c r="L129" s="440" t="str">
        <f t="shared" si="45"/>
        <v/>
      </c>
      <c r="M129" s="441" t="str">
        <f t="shared" si="45"/>
        <v/>
      </c>
      <c r="N129" s="440" t="str">
        <f t="shared" si="45"/>
        <v/>
      </c>
      <c r="O129" s="440" t="str">
        <f t="shared" si="45"/>
        <v/>
      </c>
      <c r="P129" s="440" t="str">
        <f t="shared" si="45"/>
        <v/>
      </c>
      <c r="Q129" s="440" t="str">
        <f t="shared" si="45"/>
        <v/>
      </c>
      <c r="R129" s="441" t="str">
        <f t="shared" si="45"/>
        <v/>
      </c>
      <c r="S129" s="442" t="str">
        <f t="shared" si="29"/>
        <v/>
      </c>
      <c r="T129" s="436"/>
      <c r="U129" s="437"/>
      <c r="V129" s="437"/>
      <c r="W129" s="437"/>
      <c r="X129" s="437"/>
      <c r="Y129" s="437"/>
      <c r="Z129" s="438"/>
      <c r="AA129" s="439"/>
      <c r="AB129" s="440" t="str">
        <f t="shared" si="46"/>
        <v/>
      </c>
      <c r="AC129" s="441" t="str">
        <f t="shared" si="46"/>
        <v/>
      </c>
      <c r="AD129" s="440" t="str">
        <f t="shared" si="46"/>
        <v/>
      </c>
      <c r="AE129" s="440" t="str">
        <f t="shared" si="46"/>
        <v/>
      </c>
      <c r="AF129" s="440" t="str">
        <f t="shared" si="46"/>
        <v/>
      </c>
      <c r="AG129" s="440" t="str">
        <f t="shared" si="46"/>
        <v/>
      </c>
      <c r="AH129" s="441" t="str">
        <f t="shared" si="46"/>
        <v/>
      </c>
      <c r="AI129" s="442" t="str">
        <f t="shared" si="30"/>
        <v/>
      </c>
      <c r="AJ129" s="436"/>
      <c r="AK129" s="437"/>
      <c r="AL129" s="437"/>
      <c r="AM129" s="437"/>
      <c r="AN129" s="437"/>
      <c r="AO129" s="437"/>
      <c r="AP129" s="437"/>
      <c r="AQ129" s="437"/>
      <c r="AR129" s="437"/>
      <c r="AS129" s="438"/>
      <c r="AT129" s="439"/>
      <c r="AU129" s="440" t="str">
        <f t="shared" si="47"/>
        <v/>
      </c>
      <c r="AV129" s="440" t="str">
        <f t="shared" si="47"/>
        <v/>
      </c>
      <c r="AW129" s="440" t="str">
        <f t="shared" si="47"/>
        <v/>
      </c>
      <c r="AX129" s="441" t="str">
        <f t="shared" si="47"/>
        <v/>
      </c>
      <c r="AY129" s="442" t="str">
        <f t="shared" si="31"/>
        <v/>
      </c>
      <c r="AZ129" s="20"/>
      <c r="BA129" s="443" t="str">
        <f t="shared" si="32"/>
        <v/>
      </c>
      <c r="BB129" s="444" t="str">
        <f t="shared" si="33"/>
        <v/>
      </c>
      <c r="BC129" s="445" t="str">
        <f t="shared" si="34"/>
        <v/>
      </c>
      <c r="BE129" s="446" t="str">
        <f>IF(COUNT(単1!$S129,$S129)=0,"",SUM(単1!$S129,$S129))</f>
        <v/>
      </c>
      <c r="BF129" s="440" t="str">
        <f>IF(COUNT(単1!$AI129,$AI129)=0,"",SUM(単1!$AI129,$AI129))</f>
        <v/>
      </c>
      <c r="BG129" s="447" t="str">
        <f>IF(COUNT(単1!$AY129,$AY129)=0,"",SUM(単1!$AY129,$AY129))</f>
        <v/>
      </c>
      <c r="BH129" s="20"/>
      <c r="BI129" s="443" t="str">
        <f t="shared" si="35"/>
        <v/>
      </c>
      <c r="BJ129" s="444" t="str">
        <f t="shared" si="36"/>
        <v/>
      </c>
      <c r="BK129" s="445" t="str">
        <f t="shared" si="37"/>
        <v/>
      </c>
    </row>
    <row r="130" spans="1:63">
      <c r="A130" s="362">
        <v>125</v>
      </c>
      <c r="B130" s="21">
        <f>IF(情報!$C126="","",情報!$C126)</f>
        <v>334</v>
      </c>
      <c r="C130" s="377" t="str">
        <f t="shared" si="44"/>
        <v/>
      </c>
      <c r="D130" s="436"/>
      <c r="E130" s="437"/>
      <c r="F130" s="437"/>
      <c r="G130" s="437"/>
      <c r="H130" s="437"/>
      <c r="I130" s="437"/>
      <c r="J130" s="438"/>
      <c r="K130" s="439"/>
      <c r="L130" s="440" t="str">
        <f t="shared" si="45"/>
        <v/>
      </c>
      <c r="M130" s="441" t="str">
        <f t="shared" si="45"/>
        <v/>
      </c>
      <c r="N130" s="440" t="str">
        <f t="shared" si="45"/>
        <v/>
      </c>
      <c r="O130" s="440" t="str">
        <f t="shared" si="45"/>
        <v/>
      </c>
      <c r="P130" s="440" t="str">
        <f t="shared" si="45"/>
        <v/>
      </c>
      <c r="Q130" s="440" t="str">
        <f t="shared" si="45"/>
        <v/>
      </c>
      <c r="R130" s="441" t="str">
        <f t="shared" si="45"/>
        <v/>
      </c>
      <c r="S130" s="442" t="str">
        <f t="shared" si="29"/>
        <v/>
      </c>
      <c r="T130" s="436"/>
      <c r="U130" s="437"/>
      <c r="V130" s="437"/>
      <c r="W130" s="437"/>
      <c r="X130" s="437"/>
      <c r="Y130" s="437"/>
      <c r="Z130" s="438"/>
      <c r="AA130" s="439"/>
      <c r="AB130" s="440" t="str">
        <f t="shared" si="46"/>
        <v/>
      </c>
      <c r="AC130" s="441" t="str">
        <f t="shared" si="46"/>
        <v/>
      </c>
      <c r="AD130" s="440" t="str">
        <f t="shared" si="46"/>
        <v/>
      </c>
      <c r="AE130" s="440" t="str">
        <f t="shared" si="46"/>
        <v/>
      </c>
      <c r="AF130" s="440" t="str">
        <f t="shared" si="46"/>
        <v/>
      </c>
      <c r="AG130" s="440" t="str">
        <f t="shared" si="46"/>
        <v/>
      </c>
      <c r="AH130" s="441" t="str">
        <f t="shared" si="46"/>
        <v/>
      </c>
      <c r="AI130" s="442" t="str">
        <f t="shared" si="30"/>
        <v/>
      </c>
      <c r="AJ130" s="436"/>
      <c r="AK130" s="437"/>
      <c r="AL130" s="437"/>
      <c r="AM130" s="437"/>
      <c r="AN130" s="437"/>
      <c r="AO130" s="437"/>
      <c r="AP130" s="437"/>
      <c r="AQ130" s="437"/>
      <c r="AR130" s="437"/>
      <c r="AS130" s="438"/>
      <c r="AT130" s="439"/>
      <c r="AU130" s="440" t="str">
        <f t="shared" si="47"/>
        <v/>
      </c>
      <c r="AV130" s="440" t="str">
        <f t="shared" si="47"/>
        <v/>
      </c>
      <c r="AW130" s="440" t="str">
        <f t="shared" si="47"/>
        <v/>
      </c>
      <c r="AX130" s="441" t="str">
        <f t="shared" si="47"/>
        <v/>
      </c>
      <c r="AY130" s="442" t="str">
        <f t="shared" si="31"/>
        <v/>
      </c>
      <c r="AZ130" s="20"/>
      <c r="BA130" s="443" t="str">
        <f t="shared" si="32"/>
        <v/>
      </c>
      <c r="BB130" s="444" t="str">
        <f t="shared" si="33"/>
        <v/>
      </c>
      <c r="BC130" s="445" t="str">
        <f t="shared" si="34"/>
        <v/>
      </c>
      <c r="BE130" s="446" t="str">
        <f>IF(COUNT(単1!$S130,$S130)=0,"",SUM(単1!$S130,$S130))</f>
        <v/>
      </c>
      <c r="BF130" s="440" t="str">
        <f>IF(COUNT(単1!$AI130,$AI130)=0,"",SUM(単1!$AI130,$AI130))</f>
        <v/>
      </c>
      <c r="BG130" s="447" t="str">
        <f>IF(COUNT(単1!$AY130,$AY130)=0,"",SUM(単1!$AY130,$AY130))</f>
        <v/>
      </c>
      <c r="BH130" s="20"/>
      <c r="BI130" s="443" t="str">
        <f t="shared" si="35"/>
        <v/>
      </c>
      <c r="BJ130" s="444" t="str">
        <f t="shared" si="36"/>
        <v/>
      </c>
      <c r="BK130" s="445" t="str">
        <f t="shared" si="37"/>
        <v/>
      </c>
    </row>
    <row r="131" spans="1:63">
      <c r="A131" s="362">
        <v>126</v>
      </c>
      <c r="B131" s="27">
        <f>IF(情報!$C127="","",情報!$C127)</f>
        <v>335</v>
      </c>
      <c r="C131" s="383" t="str">
        <f t="shared" si="44"/>
        <v/>
      </c>
      <c r="D131" s="448"/>
      <c r="E131" s="449"/>
      <c r="F131" s="449"/>
      <c r="G131" s="449"/>
      <c r="H131" s="449"/>
      <c r="I131" s="449"/>
      <c r="J131" s="450"/>
      <c r="K131" s="451"/>
      <c r="L131" s="452" t="str">
        <f t="shared" si="45"/>
        <v/>
      </c>
      <c r="M131" s="453" t="str">
        <f t="shared" si="45"/>
        <v/>
      </c>
      <c r="N131" s="452" t="str">
        <f t="shared" si="45"/>
        <v/>
      </c>
      <c r="O131" s="452" t="str">
        <f t="shared" si="45"/>
        <v/>
      </c>
      <c r="P131" s="452" t="str">
        <f t="shared" si="45"/>
        <v/>
      </c>
      <c r="Q131" s="452" t="str">
        <f t="shared" si="45"/>
        <v/>
      </c>
      <c r="R131" s="453" t="str">
        <f t="shared" si="45"/>
        <v/>
      </c>
      <c r="S131" s="454" t="str">
        <f t="shared" si="29"/>
        <v/>
      </c>
      <c r="T131" s="448"/>
      <c r="U131" s="449"/>
      <c r="V131" s="449"/>
      <c r="W131" s="449"/>
      <c r="X131" s="449"/>
      <c r="Y131" s="449"/>
      <c r="Z131" s="450"/>
      <c r="AA131" s="451"/>
      <c r="AB131" s="452" t="str">
        <f t="shared" si="46"/>
        <v/>
      </c>
      <c r="AC131" s="453" t="str">
        <f t="shared" si="46"/>
        <v/>
      </c>
      <c r="AD131" s="452" t="str">
        <f t="shared" si="46"/>
        <v/>
      </c>
      <c r="AE131" s="452" t="str">
        <f t="shared" si="46"/>
        <v/>
      </c>
      <c r="AF131" s="452" t="str">
        <f t="shared" si="46"/>
        <v/>
      </c>
      <c r="AG131" s="452" t="str">
        <f t="shared" si="46"/>
        <v/>
      </c>
      <c r="AH131" s="453" t="str">
        <f t="shared" si="46"/>
        <v/>
      </c>
      <c r="AI131" s="454" t="str">
        <f t="shared" si="30"/>
        <v/>
      </c>
      <c r="AJ131" s="448"/>
      <c r="AK131" s="449"/>
      <c r="AL131" s="437"/>
      <c r="AM131" s="437"/>
      <c r="AN131" s="449"/>
      <c r="AO131" s="449"/>
      <c r="AP131" s="449"/>
      <c r="AQ131" s="449"/>
      <c r="AR131" s="449"/>
      <c r="AS131" s="450"/>
      <c r="AT131" s="451"/>
      <c r="AU131" s="452" t="str">
        <f t="shared" si="47"/>
        <v/>
      </c>
      <c r="AV131" s="452" t="str">
        <f t="shared" si="47"/>
        <v/>
      </c>
      <c r="AW131" s="452" t="str">
        <f t="shared" si="47"/>
        <v/>
      </c>
      <c r="AX131" s="453" t="str">
        <f t="shared" si="47"/>
        <v/>
      </c>
      <c r="AY131" s="454" t="str">
        <f t="shared" si="31"/>
        <v/>
      </c>
      <c r="AZ131" s="20"/>
      <c r="BA131" s="455" t="str">
        <f t="shared" si="32"/>
        <v/>
      </c>
      <c r="BB131" s="456" t="str">
        <f t="shared" si="33"/>
        <v/>
      </c>
      <c r="BC131" s="457" t="str">
        <f t="shared" si="34"/>
        <v/>
      </c>
      <c r="BE131" s="458" t="str">
        <f>IF(COUNT(単1!$S131,$S131)=0,"",SUM(単1!$S131,$S131))</f>
        <v/>
      </c>
      <c r="BF131" s="452" t="str">
        <f>IF(COUNT(単1!$AI131,$AI131)=0,"",SUM(単1!$AI131,$AI131))</f>
        <v/>
      </c>
      <c r="BG131" s="459" t="str">
        <f>IF(COUNT(単1!$AY131,$AY131)=0,"",SUM(単1!$AY131,$AY131))</f>
        <v/>
      </c>
      <c r="BH131" s="20"/>
      <c r="BI131" s="455" t="str">
        <f t="shared" si="35"/>
        <v/>
      </c>
      <c r="BJ131" s="456" t="str">
        <f t="shared" si="36"/>
        <v/>
      </c>
      <c r="BK131" s="457" t="str">
        <f t="shared" si="37"/>
        <v/>
      </c>
    </row>
    <row r="132" spans="1:63">
      <c r="A132" s="362">
        <v>127</v>
      </c>
      <c r="B132" s="33">
        <f>IF(情報!$C128="","",情報!$C128)</f>
        <v>336</v>
      </c>
      <c r="C132" s="389" t="str">
        <f t="shared" si="44"/>
        <v/>
      </c>
      <c r="D132" s="460"/>
      <c r="E132" s="461"/>
      <c r="F132" s="461"/>
      <c r="G132" s="461"/>
      <c r="H132" s="461"/>
      <c r="I132" s="461"/>
      <c r="J132" s="462"/>
      <c r="K132" s="463"/>
      <c r="L132" s="464" t="str">
        <f t="shared" si="45"/>
        <v/>
      </c>
      <c r="M132" s="465" t="str">
        <f t="shared" si="45"/>
        <v/>
      </c>
      <c r="N132" s="464" t="str">
        <f t="shared" si="45"/>
        <v/>
      </c>
      <c r="O132" s="464" t="str">
        <f t="shared" si="45"/>
        <v/>
      </c>
      <c r="P132" s="464" t="str">
        <f t="shared" si="45"/>
        <v/>
      </c>
      <c r="Q132" s="464" t="str">
        <f t="shared" si="45"/>
        <v/>
      </c>
      <c r="R132" s="465" t="str">
        <f t="shared" si="45"/>
        <v/>
      </c>
      <c r="S132" s="466" t="str">
        <f t="shared" si="29"/>
        <v/>
      </c>
      <c r="T132" s="460"/>
      <c r="U132" s="461"/>
      <c r="V132" s="461"/>
      <c r="W132" s="461"/>
      <c r="X132" s="461"/>
      <c r="Y132" s="461"/>
      <c r="Z132" s="462"/>
      <c r="AA132" s="463"/>
      <c r="AB132" s="464" t="str">
        <f t="shared" si="46"/>
        <v/>
      </c>
      <c r="AC132" s="465" t="str">
        <f t="shared" si="46"/>
        <v/>
      </c>
      <c r="AD132" s="464" t="str">
        <f t="shared" si="46"/>
        <v/>
      </c>
      <c r="AE132" s="464" t="str">
        <f t="shared" si="46"/>
        <v/>
      </c>
      <c r="AF132" s="464" t="str">
        <f t="shared" si="46"/>
        <v/>
      </c>
      <c r="AG132" s="464" t="str">
        <f t="shared" si="46"/>
        <v/>
      </c>
      <c r="AH132" s="465" t="str">
        <f t="shared" si="46"/>
        <v/>
      </c>
      <c r="AI132" s="466" t="str">
        <f t="shared" si="30"/>
        <v/>
      </c>
      <c r="AJ132" s="460"/>
      <c r="AK132" s="461"/>
      <c r="AL132" s="449"/>
      <c r="AM132" s="449"/>
      <c r="AN132" s="461"/>
      <c r="AO132" s="461"/>
      <c r="AP132" s="461"/>
      <c r="AQ132" s="461"/>
      <c r="AR132" s="461"/>
      <c r="AS132" s="462"/>
      <c r="AT132" s="463"/>
      <c r="AU132" s="464" t="str">
        <f t="shared" si="47"/>
        <v/>
      </c>
      <c r="AV132" s="464" t="str">
        <f t="shared" si="47"/>
        <v/>
      </c>
      <c r="AW132" s="464" t="str">
        <f t="shared" si="47"/>
        <v/>
      </c>
      <c r="AX132" s="465" t="str">
        <f t="shared" si="47"/>
        <v/>
      </c>
      <c r="AY132" s="466" t="str">
        <f t="shared" si="31"/>
        <v/>
      </c>
      <c r="AZ132" s="20"/>
      <c r="BA132" s="467" t="str">
        <f t="shared" si="32"/>
        <v/>
      </c>
      <c r="BB132" s="468" t="str">
        <f t="shared" si="33"/>
        <v/>
      </c>
      <c r="BC132" s="469" t="str">
        <f t="shared" si="34"/>
        <v/>
      </c>
      <c r="BE132" s="470" t="str">
        <f>IF(COUNT(単1!$S132,$S132)=0,"",SUM(単1!$S132,$S132))</f>
        <v/>
      </c>
      <c r="BF132" s="464" t="str">
        <f>IF(COUNT(単1!$AI132,$AI132)=0,"",SUM(単1!$AI132,$AI132))</f>
        <v/>
      </c>
      <c r="BG132" s="471" t="str">
        <f>IF(COUNT(単1!$AY132,$AY132)=0,"",SUM(単1!$AY132,$AY132))</f>
        <v/>
      </c>
      <c r="BH132" s="20"/>
      <c r="BI132" s="467" t="str">
        <f t="shared" si="35"/>
        <v/>
      </c>
      <c r="BJ132" s="468" t="str">
        <f t="shared" si="36"/>
        <v/>
      </c>
      <c r="BK132" s="469" t="str">
        <f t="shared" si="37"/>
        <v/>
      </c>
    </row>
    <row r="133" spans="1:63">
      <c r="A133" s="362">
        <v>128</v>
      </c>
      <c r="B133" s="21">
        <f>IF(情報!$C129="","",情報!$C129)</f>
        <v>337</v>
      </c>
      <c r="C133" s="377" t="str">
        <f t="shared" si="44"/>
        <v/>
      </c>
      <c r="D133" s="436"/>
      <c r="E133" s="437"/>
      <c r="F133" s="437"/>
      <c r="G133" s="437"/>
      <c r="H133" s="437"/>
      <c r="I133" s="437"/>
      <c r="J133" s="438"/>
      <c r="K133" s="439"/>
      <c r="L133" s="440" t="str">
        <f t="shared" si="45"/>
        <v/>
      </c>
      <c r="M133" s="441" t="str">
        <f t="shared" si="45"/>
        <v/>
      </c>
      <c r="N133" s="440" t="str">
        <f t="shared" si="45"/>
        <v/>
      </c>
      <c r="O133" s="440" t="str">
        <f t="shared" si="45"/>
        <v/>
      </c>
      <c r="P133" s="440" t="str">
        <f t="shared" si="45"/>
        <v/>
      </c>
      <c r="Q133" s="440" t="str">
        <f t="shared" si="45"/>
        <v/>
      </c>
      <c r="R133" s="441" t="str">
        <f t="shared" si="45"/>
        <v/>
      </c>
      <c r="S133" s="442" t="str">
        <f t="shared" si="29"/>
        <v/>
      </c>
      <c r="T133" s="436"/>
      <c r="U133" s="437"/>
      <c r="V133" s="437"/>
      <c r="W133" s="437"/>
      <c r="X133" s="437"/>
      <c r="Y133" s="437"/>
      <c r="Z133" s="438"/>
      <c r="AA133" s="439"/>
      <c r="AB133" s="440" t="str">
        <f t="shared" si="46"/>
        <v/>
      </c>
      <c r="AC133" s="441" t="str">
        <f t="shared" si="46"/>
        <v/>
      </c>
      <c r="AD133" s="440" t="str">
        <f t="shared" si="46"/>
        <v/>
      </c>
      <c r="AE133" s="440" t="str">
        <f t="shared" si="46"/>
        <v/>
      </c>
      <c r="AF133" s="440" t="str">
        <f t="shared" si="46"/>
        <v/>
      </c>
      <c r="AG133" s="440" t="str">
        <f t="shared" si="46"/>
        <v/>
      </c>
      <c r="AH133" s="441" t="str">
        <f t="shared" si="46"/>
        <v/>
      </c>
      <c r="AI133" s="442" t="str">
        <f t="shared" si="30"/>
        <v/>
      </c>
      <c r="AJ133" s="436"/>
      <c r="AK133" s="437"/>
      <c r="AL133" s="437"/>
      <c r="AM133" s="437"/>
      <c r="AN133" s="437"/>
      <c r="AO133" s="437"/>
      <c r="AP133" s="437"/>
      <c r="AQ133" s="437"/>
      <c r="AR133" s="437"/>
      <c r="AS133" s="438"/>
      <c r="AT133" s="439"/>
      <c r="AU133" s="440" t="str">
        <f t="shared" si="47"/>
        <v/>
      </c>
      <c r="AV133" s="440" t="str">
        <f t="shared" si="47"/>
        <v/>
      </c>
      <c r="AW133" s="440" t="str">
        <f t="shared" si="47"/>
        <v/>
      </c>
      <c r="AX133" s="441" t="str">
        <f t="shared" si="47"/>
        <v/>
      </c>
      <c r="AY133" s="442" t="str">
        <f t="shared" si="31"/>
        <v/>
      </c>
      <c r="AZ133" s="20"/>
      <c r="BA133" s="443" t="str">
        <f t="shared" si="32"/>
        <v/>
      </c>
      <c r="BB133" s="444" t="str">
        <f t="shared" si="33"/>
        <v/>
      </c>
      <c r="BC133" s="445" t="str">
        <f t="shared" si="34"/>
        <v/>
      </c>
      <c r="BE133" s="446" t="str">
        <f>IF(COUNT(単1!$S133,$S133)=0,"",SUM(単1!$S133,$S133))</f>
        <v/>
      </c>
      <c r="BF133" s="440" t="str">
        <f>IF(COUNT(単1!$AI133,$AI133)=0,"",SUM(単1!$AI133,$AI133))</f>
        <v/>
      </c>
      <c r="BG133" s="447" t="str">
        <f>IF(COUNT(単1!$AY133,$AY133)=0,"",SUM(単1!$AY133,$AY133))</f>
        <v/>
      </c>
      <c r="BH133" s="20"/>
      <c r="BI133" s="443" t="str">
        <f t="shared" si="35"/>
        <v/>
      </c>
      <c r="BJ133" s="444" t="str">
        <f t="shared" si="36"/>
        <v/>
      </c>
      <c r="BK133" s="445" t="str">
        <f t="shared" si="37"/>
        <v/>
      </c>
    </row>
    <row r="134" spans="1:63">
      <c r="A134" s="362">
        <v>129</v>
      </c>
      <c r="B134" s="21">
        <f>IF(情報!$C130="","",情報!$C130)</f>
        <v>338</v>
      </c>
      <c r="C134" s="377" t="str">
        <f t="shared" si="44"/>
        <v/>
      </c>
      <c r="D134" s="436"/>
      <c r="E134" s="437"/>
      <c r="F134" s="437"/>
      <c r="G134" s="437"/>
      <c r="H134" s="437"/>
      <c r="I134" s="437"/>
      <c r="J134" s="438"/>
      <c r="K134" s="439"/>
      <c r="L134" s="440" t="str">
        <f t="shared" ref="L134:R149" si="48">IF(ISERROR(INDEX(テ全,$A134,L$2)),"",INDEX(テ全,$A134,L$2))</f>
        <v/>
      </c>
      <c r="M134" s="441" t="str">
        <f t="shared" si="48"/>
        <v/>
      </c>
      <c r="N134" s="440" t="str">
        <f t="shared" si="48"/>
        <v/>
      </c>
      <c r="O134" s="440" t="str">
        <f t="shared" si="48"/>
        <v/>
      </c>
      <c r="P134" s="440" t="str">
        <f t="shared" si="48"/>
        <v/>
      </c>
      <c r="Q134" s="440" t="str">
        <f t="shared" si="48"/>
        <v/>
      </c>
      <c r="R134" s="441" t="str">
        <f t="shared" si="48"/>
        <v/>
      </c>
      <c r="S134" s="442" t="str">
        <f t="shared" si="29"/>
        <v/>
      </c>
      <c r="T134" s="436"/>
      <c r="U134" s="437"/>
      <c r="V134" s="437"/>
      <c r="W134" s="437"/>
      <c r="X134" s="437"/>
      <c r="Y134" s="437"/>
      <c r="Z134" s="438"/>
      <c r="AA134" s="439"/>
      <c r="AB134" s="440" t="str">
        <f t="shared" ref="AB134:AH149" si="49">IF(ISERROR(INDEX(テ全,$A134,AB$2)),"",INDEX(テ全,$A134,AB$2))</f>
        <v/>
      </c>
      <c r="AC134" s="441" t="str">
        <f t="shared" si="49"/>
        <v/>
      </c>
      <c r="AD134" s="440" t="str">
        <f t="shared" si="49"/>
        <v/>
      </c>
      <c r="AE134" s="440" t="str">
        <f t="shared" si="49"/>
        <v/>
      </c>
      <c r="AF134" s="440" t="str">
        <f t="shared" si="49"/>
        <v/>
      </c>
      <c r="AG134" s="440" t="str">
        <f t="shared" si="49"/>
        <v/>
      </c>
      <c r="AH134" s="441" t="str">
        <f t="shared" si="49"/>
        <v/>
      </c>
      <c r="AI134" s="442" t="str">
        <f t="shared" si="30"/>
        <v/>
      </c>
      <c r="AJ134" s="436"/>
      <c r="AK134" s="437"/>
      <c r="AL134" s="437"/>
      <c r="AM134" s="437"/>
      <c r="AN134" s="437"/>
      <c r="AO134" s="437"/>
      <c r="AP134" s="437"/>
      <c r="AQ134" s="437"/>
      <c r="AR134" s="437"/>
      <c r="AS134" s="438"/>
      <c r="AT134" s="439"/>
      <c r="AU134" s="440" t="str">
        <f t="shared" ref="AU134:AX149" si="50">IF(ISERROR(INDEX(テ全,$A134,AU$2)),"",INDEX(テ全,$A134,AU$2))</f>
        <v/>
      </c>
      <c r="AV134" s="440" t="str">
        <f t="shared" si="50"/>
        <v/>
      </c>
      <c r="AW134" s="440" t="str">
        <f t="shared" si="50"/>
        <v/>
      </c>
      <c r="AX134" s="441" t="str">
        <f t="shared" si="50"/>
        <v/>
      </c>
      <c r="AY134" s="442" t="str">
        <f t="shared" si="31"/>
        <v/>
      </c>
      <c r="AZ134" s="20"/>
      <c r="BA134" s="443" t="str">
        <f t="shared" si="32"/>
        <v/>
      </c>
      <c r="BB134" s="444" t="str">
        <f t="shared" si="33"/>
        <v/>
      </c>
      <c r="BC134" s="445" t="str">
        <f t="shared" si="34"/>
        <v/>
      </c>
      <c r="BE134" s="446" t="str">
        <f>IF(COUNT(単1!$S134,$S134)=0,"",SUM(単1!$S134,$S134))</f>
        <v/>
      </c>
      <c r="BF134" s="440" t="str">
        <f>IF(COUNT(単1!$AI134,$AI134)=0,"",SUM(単1!$AI134,$AI134))</f>
        <v/>
      </c>
      <c r="BG134" s="447" t="str">
        <f>IF(COUNT(単1!$AY134,$AY134)=0,"",SUM(単1!$AY134,$AY134))</f>
        <v/>
      </c>
      <c r="BH134" s="20"/>
      <c r="BI134" s="443" t="str">
        <f t="shared" si="35"/>
        <v/>
      </c>
      <c r="BJ134" s="444" t="str">
        <f t="shared" si="36"/>
        <v/>
      </c>
      <c r="BK134" s="445" t="str">
        <f t="shared" si="37"/>
        <v/>
      </c>
    </row>
    <row r="135" spans="1:63">
      <c r="A135" s="362">
        <v>130</v>
      </c>
      <c r="B135" s="21">
        <f>IF(情報!$C131="","",情報!$C131)</f>
        <v>339</v>
      </c>
      <c r="C135" s="377" t="str">
        <f t="shared" ref="C135:C166" si="51">IF(ISERROR(VLOOKUP($B135,名列,2,FALSE)&amp;""),"",VLOOKUP($B135,名列,2,FALSE)&amp;"")</f>
        <v/>
      </c>
      <c r="D135" s="436"/>
      <c r="E135" s="437"/>
      <c r="F135" s="437"/>
      <c r="G135" s="437"/>
      <c r="H135" s="437"/>
      <c r="I135" s="437"/>
      <c r="J135" s="438"/>
      <c r="K135" s="439"/>
      <c r="L135" s="440" t="str">
        <f t="shared" si="48"/>
        <v/>
      </c>
      <c r="M135" s="441" t="str">
        <f t="shared" si="48"/>
        <v/>
      </c>
      <c r="N135" s="440" t="str">
        <f t="shared" si="48"/>
        <v/>
      </c>
      <c r="O135" s="440" t="str">
        <f t="shared" si="48"/>
        <v/>
      </c>
      <c r="P135" s="440" t="str">
        <f t="shared" si="48"/>
        <v/>
      </c>
      <c r="Q135" s="440" t="str">
        <f t="shared" si="48"/>
        <v/>
      </c>
      <c r="R135" s="441" t="str">
        <f t="shared" si="48"/>
        <v/>
      </c>
      <c r="S135" s="442" t="str">
        <f t="shared" ref="S135:S186" si="52">IF(COUNT(D135:R135)=0,"",SUM(D135:R135))</f>
        <v/>
      </c>
      <c r="T135" s="436"/>
      <c r="U135" s="437"/>
      <c r="V135" s="437"/>
      <c r="W135" s="437"/>
      <c r="X135" s="437"/>
      <c r="Y135" s="437"/>
      <c r="Z135" s="438"/>
      <c r="AA135" s="439"/>
      <c r="AB135" s="440" t="str">
        <f t="shared" si="49"/>
        <v/>
      </c>
      <c r="AC135" s="441" t="str">
        <f t="shared" si="49"/>
        <v/>
      </c>
      <c r="AD135" s="440" t="str">
        <f t="shared" si="49"/>
        <v/>
      </c>
      <c r="AE135" s="440" t="str">
        <f t="shared" si="49"/>
        <v/>
      </c>
      <c r="AF135" s="440" t="str">
        <f t="shared" si="49"/>
        <v/>
      </c>
      <c r="AG135" s="440" t="str">
        <f t="shared" si="49"/>
        <v/>
      </c>
      <c r="AH135" s="441" t="str">
        <f t="shared" si="49"/>
        <v/>
      </c>
      <c r="AI135" s="442" t="str">
        <f t="shared" ref="AI135:AI186" si="53">IF(COUNT(T135:AH135)=0,"",SUM(T135:AH135))</f>
        <v/>
      </c>
      <c r="AJ135" s="436"/>
      <c r="AK135" s="437"/>
      <c r="AL135" s="437"/>
      <c r="AM135" s="437"/>
      <c r="AN135" s="437"/>
      <c r="AO135" s="437"/>
      <c r="AP135" s="437"/>
      <c r="AQ135" s="437"/>
      <c r="AR135" s="437"/>
      <c r="AS135" s="438"/>
      <c r="AT135" s="439"/>
      <c r="AU135" s="440" t="str">
        <f t="shared" si="50"/>
        <v/>
      </c>
      <c r="AV135" s="440" t="str">
        <f t="shared" si="50"/>
        <v/>
      </c>
      <c r="AW135" s="440" t="str">
        <f t="shared" si="50"/>
        <v/>
      </c>
      <c r="AX135" s="441" t="str">
        <f t="shared" si="50"/>
        <v/>
      </c>
      <c r="AY135" s="442" t="str">
        <f t="shared" ref="AY135:AY186" si="54">IF(COUNT(AJ135:AX135)=0,"",SUM(AJ135:AX135))</f>
        <v/>
      </c>
      <c r="AZ135" s="20"/>
      <c r="BA135" s="443" t="str">
        <f t="shared" si="32"/>
        <v/>
      </c>
      <c r="BB135" s="444" t="str">
        <f t="shared" si="33"/>
        <v/>
      </c>
      <c r="BC135" s="445" t="str">
        <f t="shared" si="34"/>
        <v/>
      </c>
      <c r="BE135" s="446" t="str">
        <f>IF(COUNT(単1!$S135,$S135)=0,"",SUM(単1!$S135,$S135))</f>
        <v/>
      </c>
      <c r="BF135" s="440" t="str">
        <f>IF(COUNT(単1!$AI135,$AI135)=0,"",SUM(単1!$AI135,$AI135))</f>
        <v/>
      </c>
      <c r="BG135" s="447" t="str">
        <f>IF(COUNT(単1!$AY135,$AY135)=0,"",SUM(単1!$AY135,$AY135))</f>
        <v/>
      </c>
      <c r="BH135" s="20"/>
      <c r="BI135" s="443" t="str">
        <f t="shared" si="35"/>
        <v/>
      </c>
      <c r="BJ135" s="444" t="str">
        <f t="shared" si="36"/>
        <v/>
      </c>
      <c r="BK135" s="445" t="str">
        <f t="shared" si="37"/>
        <v/>
      </c>
    </row>
    <row r="136" spans="1:63">
      <c r="A136" s="362">
        <v>131</v>
      </c>
      <c r="B136" s="27">
        <f>IF(情報!$C132="","",情報!$C132)</f>
        <v>340</v>
      </c>
      <c r="C136" s="383" t="str">
        <f t="shared" si="51"/>
        <v/>
      </c>
      <c r="D136" s="448"/>
      <c r="E136" s="449"/>
      <c r="F136" s="449"/>
      <c r="G136" s="449"/>
      <c r="H136" s="449"/>
      <c r="I136" s="449"/>
      <c r="J136" s="450"/>
      <c r="K136" s="451"/>
      <c r="L136" s="452" t="str">
        <f t="shared" si="48"/>
        <v/>
      </c>
      <c r="M136" s="453" t="str">
        <f t="shared" si="48"/>
        <v/>
      </c>
      <c r="N136" s="452" t="str">
        <f t="shared" si="48"/>
        <v/>
      </c>
      <c r="O136" s="452" t="str">
        <f t="shared" si="48"/>
        <v/>
      </c>
      <c r="P136" s="452" t="str">
        <f t="shared" si="48"/>
        <v/>
      </c>
      <c r="Q136" s="452" t="str">
        <f t="shared" si="48"/>
        <v/>
      </c>
      <c r="R136" s="453" t="str">
        <f t="shared" si="48"/>
        <v/>
      </c>
      <c r="S136" s="454" t="str">
        <f t="shared" si="52"/>
        <v/>
      </c>
      <c r="T136" s="448"/>
      <c r="U136" s="449"/>
      <c r="V136" s="449"/>
      <c r="W136" s="449"/>
      <c r="X136" s="449"/>
      <c r="Y136" s="449"/>
      <c r="Z136" s="450"/>
      <c r="AA136" s="451"/>
      <c r="AB136" s="452" t="str">
        <f t="shared" si="49"/>
        <v/>
      </c>
      <c r="AC136" s="453" t="str">
        <f t="shared" si="49"/>
        <v/>
      </c>
      <c r="AD136" s="452" t="str">
        <f t="shared" si="49"/>
        <v/>
      </c>
      <c r="AE136" s="452" t="str">
        <f t="shared" si="49"/>
        <v/>
      </c>
      <c r="AF136" s="452" t="str">
        <f t="shared" si="49"/>
        <v/>
      </c>
      <c r="AG136" s="452" t="str">
        <f t="shared" si="49"/>
        <v/>
      </c>
      <c r="AH136" s="453" t="str">
        <f t="shared" si="49"/>
        <v/>
      </c>
      <c r="AI136" s="454" t="str">
        <f t="shared" si="53"/>
        <v/>
      </c>
      <c r="AJ136" s="448"/>
      <c r="AK136" s="449"/>
      <c r="AL136" s="449"/>
      <c r="AM136" s="449"/>
      <c r="AN136" s="449"/>
      <c r="AO136" s="449"/>
      <c r="AP136" s="449"/>
      <c r="AQ136" s="449"/>
      <c r="AR136" s="449"/>
      <c r="AS136" s="450"/>
      <c r="AT136" s="451"/>
      <c r="AU136" s="452" t="str">
        <f t="shared" si="50"/>
        <v/>
      </c>
      <c r="AV136" s="452" t="str">
        <f t="shared" si="50"/>
        <v/>
      </c>
      <c r="AW136" s="452" t="str">
        <f t="shared" si="50"/>
        <v/>
      </c>
      <c r="AX136" s="453" t="str">
        <f t="shared" si="50"/>
        <v/>
      </c>
      <c r="AY136" s="454" t="str">
        <f t="shared" si="54"/>
        <v/>
      </c>
      <c r="AZ136" s="20"/>
      <c r="BA136" s="455" t="str">
        <f t="shared" ref="BA136:BA186" si="55">IF($C136="","",IF(ISERROR(S136/S$6*100),0,(S136/S$6*100)))</f>
        <v/>
      </c>
      <c r="BB136" s="456" t="str">
        <f t="shared" ref="BB136:BB186" si="56">IF($C136="","",IF(ISERROR(AI136/AI$6*100),0,(AI136/AI$6*100)))</f>
        <v/>
      </c>
      <c r="BC136" s="457" t="str">
        <f t="shared" ref="BC136:BC186" si="57">IF($C136="","",IF(ISERROR(AY136/AY$6*100),0,(AY136/AY$6*100)))</f>
        <v/>
      </c>
      <c r="BE136" s="458" t="str">
        <f>IF(COUNT(単1!$S136,$S136)=0,"",SUM(単1!$S136,$S136))</f>
        <v/>
      </c>
      <c r="BF136" s="452" t="str">
        <f>IF(COUNT(単1!$AI136,$AI136)=0,"",SUM(単1!$AI136,$AI136))</f>
        <v/>
      </c>
      <c r="BG136" s="459" t="str">
        <f>IF(COUNT(単1!$AY136,$AY136)=0,"",SUM(単1!$AY136,$AY136))</f>
        <v/>
      </c>
      <c r="BH136" s="20"/>
      <c r="BI136" s="455" t="str">
        <f t="shared" ref="BI136:BI186" si="58">IF($C136="","",IF(ISERROR(BE136/BE$6*100),0,(BE136/BE$6*100)))</f>
        <v/>
      </c>
      <c r="BJ136" s="456" t="str">
        <f t="shared" ref="BJ136:BJ186" si="59">IF($C136="","",IF(ISERROR(BF136/BF$6*100),0,(BF136/BF$6*100)))</f>
        <v/>
      </c>
      <c r="BK136" s="457" t="str">
        <f t="shared" ref="BK136:BK186" si="60">IF($C136="","",IF(ISERROR(BG136/BG$6*100),0,(BG136/BG$6*100)))</f>
        <v/>
      </c>
    </row>
    <row r="137" spans="1:63">
      <c r="A137" s="362">
        <v>132</v>
      </c>
      <c r="B137" s="33">
        <f>IF(情報!$C133="","",情報!$C133)</f>
        <v>341</v>
      </c>
      <c r="C137" s="389" t="str">
        <f t="shared" si="51"/>
        <v/>
      </c>
      <c r="D137" s="460"/>
      <c r="E137" s="461"/>
      <c r="F137" s="461"/>
      <c r="G137" s="461"/>
      <c r="H137" s="461"/>
      <c r="I137" s="461"/>
      <c r="J137" s="462"/>
      <c r="K137" s="463"/>
      <c r="L137" s="464" t="str">
        <f t="shared" si="48"/>
        <v/>
      </c>
      <c r="M137" s="465" t="str">
        <f t="shared" si="48"/>
        <v/>
      </c>
      <c r="N137" s="464" t="str">
        <f t="shared" si="48"/>
        <v/>
      </c>
      <c r="O137" s="464" t="str">
        <f t="shared" si="48"/>
        <v/>
      </c>
      <c r="P137" s="464" t="str">
        <f t="shared" si="48"/>
        <v/>
      </c>
      <c r="Q137" s="464" t="str">
        <f t="shared" si="48"/>
        <v/>
      </c>
      <c r="R137" s="465" t="str">
        <f t="shared" si="48"/>
        <v/>
      </c>
      <c r="S137" s="466" t="str">
        <f t="shared" si="52"/>
        <v/>
      </c>
      <c r="T137" s="460"/>
      <c r="U137" s="461"/>
      <c r="V137" s="461"/>
      <c r="W137" s="461"/>
      <c r="X137" s="461"/>
      <c r="Y137" s="461"/>
      <c r="Z137" s="462"/>
      <c r="AA137" s="463"/>
      <c r="AB137" s="464" t="str">
        <f t="shared" si="49"/>
        <v/>
      </c>
      <c r="AC137" s="465" t="str">
        <f t="shared" si="49"/>
        <v/>
      </c>
      <c r="AD137" s="464" t="str">
        <f t="shared" si="49"/>
        <v/>
      </c>
      <c r="AE137" s="464" t="str">
        <f t="shared" si="49"/>
        <v/>
      </c>
      <c r="AF137" s="464" t="str">
        <f t="shared" si="49"/>
        <v/>
      </c>
      <c r="AG137" s="464" t="str">
        <f t="shared" si="49"/>
        <v/>
      </c>
      <c r="AH137" s="465" t="str">
        <f t="shared" si="49"/>
        <v/>
      </c>
      <c r="AI137" s="466" t="str">
        <f t="shared" si="53"/>
        <v/>
      </c>
      <c r="AJ137" s="460"/>
      <c r="AK137" s="461"/>
      <c r="AL137" s="461"/>
      <c r="AM137" s="461"/>
      <c r="AN137" s="461"/>
      <c r="AO137" s="461"/>
      <c r="AP137" s="461"/>
      <c r="AQ137" s="461"/>
      <c r="AR137" s="461"/>
      <c r="AS137" s="462"/>
      <c r="AT137" s="463"/>
      <c r="AU137" s="464" t="str">
        <f t="shared" si="50"/>
        <v/>
      </c>
      <c r="AV137" s="464" t="str">
        <f t="shared" si="50"/>
        <v/>
      </c>
      <c r="AW137" s="464" t="str">
        <f t="shared" si="50"/>
        <v/>
      </c>
      <c r="AX137" s="465" t="str">
        <f t="shared" si="50"/>
        <v/>
      </c>
      <c r="AY137" s="466" t="str">
        <f t="shared" si="54"/>
        <v/>
      </c>
      <c r="AZ137" s="20"/>
      <c r="BA137" s="467" t="str">
        <f t="shared" si="55"/>
        <v/>
      </c>
      <c r="BB137" s="468" t="str">
        <f t="shared" si="56"/>
        <v/>
      </c>
      <c r="BC137" s="469" t="str">
        <f t="shared" si="57"/>
        <v/>
      </c>
      <c r="BE137" s="470" t="str">
        <f>IF(COUNT(単1!$S137,$S137)=0,"",SUM(単1!$S137,$S137))</f>
        <v/>
      </c>
      <c r="BF137" s="464" t="str">
        <f>IF(COUNT(単1!$AI137,$AI137)=0,"",SUM(単1!$AI137,$AI137))</f>
        <v/>
      </c>
      <c r="BG137" s="471" t="str">
        <f>IF(COUNT(単1!$AY137,$AY137)=0,"",SUM(単1!$AY137,$AY137))</f>
        <v/>
      </c>
      <c r="BH137" s="20"/>
      <c r="BI137" s="467" t="str">
        <f t="shared" si="58"/>
        <v/>
      </c>
      <c r="BJ137" s="468" t="str">
        <f t="shared" si="59"/>
        <v/>
      </c>
      <c r="BK137" s="469" t="str">
        <f t="shared" si="60"/>
        <v/>
      </c>
    </row>
    <row r="138" spans="1:63">
      <c r="A138" s="362">
        <v>133</v>
      </c>
      <c r="B138" s="21">
        <f>IF(情報!$C134="","",情報!$C134)</f>
        <v>342</v>
      </c>
      <c r="C138" s="377" t="str">
        <f t="shared" si="51"/>
        <v/>
      </c>
      <c r="D138" s="436"/>
      <c r="E138" s="437"/>
      <c r="F138" s="437"/>
      <c r="G138" s="437"/>
      <c r="H138" s="437"/>
      <c r="I138" s="437"/>
      <c r="J138" s="438"/>
      <c r="K138" s="439"/>
      <c r="L138" s="440" t="str">
        <f t="shared" si="48"/>
        <v/>
      </c>
      <c r="M138" s="441" t="str">
        <f t="shared" si="48"/>
        <v/>
      </c>
      <c r="N138" s="440" t="str">
        <f t="shared" si="48"/>
        <v/>
      </c>
      <c r="O138" s="440" t="str">
        <f t="shared" si="48"/>
        <v/>
      </c>
      <c r="P138" s="440" t="str">
        <f t="shared" si="48"/>
        <v/>
      </c>
      <c r="Q138" s="440" t="str">
        <f t="shared" si="48"/>
        <v/>
      </c>
      <c r="R138" s="441" t="str">
        <f t="shared" si="48"/>
        <v/>
      </c>
      <c r="S138" s="442" t="str">
        <f t="shared" si="52"/>
        <v/>
      </c>
      <c r="T138" s="436"/>
      <c r="U138" s="437"/>
      <c r="V138" s="437"/>
      <c r="W138" s="437"/>
      <c r="X138" s="437"/>
      <c r="Y138" s="437"/>
      <c r="Z138" s="438"/>
      <c r="AA138" s="439"/>
      <c r="AB138" s="440" t="str">
        <f t="shared" si="49"/>
        <v/>
      </c>
      <c r="AC138" s="441" t="str">
        <f t="shared" si="49"/>
        <v/>
      </c>
      <c r="AD138" s="440" t="str">
        <f t="shared" si="49"/>
        <v/>
      </c>
      <c r="AE138" s="440" t="str">
        <f t="shared" si="49"/>
        <v/>
      </c>
      <c r="AF138" s="440" t="str">
        <f t="shared" si="49"/>
        <v/>
      </c>
      <c r="AG138" s="440" t="str">
        <f t="shared" si="49"/>
        <v/>
      </c>
      <c r="AH138" s="441" t="str">
        <f t="shared" si="49"/>
        <v/>
      </c>
      <c r="AI138" s="442" t="str">
        <f t="shared" si="53"/>
        <v/>
      </c>
      <c r="AJ138" s="436"/>
      <c r="AK138" s="437"/>
      <c r="AL138" s="437"/>
      <c r="AM138" s="437"/>
      <c r="AN138" s="437"/>
      <c r="AO138" s="437"/>
      <c r="AP138" s="437"/>
      <c r="AQ138" s="437"/>
      <c r="AR138" s="437"/>
      <c r="AS138" s="438"/>
      <c r="AT138" s="439"/>
      <c r="AU138" s="440" t="str">
        <f t="shared" si="50"/>
        <v/>
      </c>
      <c r="AV138" s="440" t="str">
        <f t="shared" si="50"/>
        <v/>
      </c>
      <c r="AW138" s="440" t="str">
        <f t="shared" si="50"/>
        <v/>
      </c>
      <c r="AX138" s="441" t="str">
        <f t="shared" si="50"/>
        <v/>
      </c>
      <c r="AY138" s="442" t="str">
        <f t="shared" si="54"/>
        <v/>
      </c>
      <c r="AZ138" s="20"/>
      <c r="BA138" s="443" t="str">
        <f t="shared" si="55"/>
        <v/>
      </c>
      <c r="BB138" s="444" t="str">
        <f t="shared" si="56"/>
        <v/>
      </c>
      <c r="BC138" s="445" t="str">
        <f t="shared" si="57"/>
        <v/>
      </c>
      <c r="BE138" s="446" t="str">
        <f>IF(COUNT(単1!$S138,$S138)=0,"",SUM(単1!$S138,$S138))</f>
        <v/>
      </c>
      <c r="BF138" s="440" t="str">
        <f>IF(COUNT(単1!$AI138,$AI138)=0,"",SUM(単1!$AI138,$AI138))</f>
        <v/>
      </c>
      <c r="BG138" s="447" t="str">
        <f>IF(COUNT(単1!$AY138,$AY138)=0,"",SUM(単1!$AY138,$AY138))</f>
        <v/>
      </c>
      <c r="BH138" s="20"/>
      <c r="BI138" s="443" t="str">
        <f t="shared" si="58"/>
        <v/>
      </c>
      <c r="BJ138" s="444" t="str">
        <f t="shared" si="59"/>
        <v/>
      </c>
      <c r="BK138" s="445" t="str">
        <f t="shared" si="60"/>
        <v/>
      </c>
    </row>
    <row r="139" spans="1:63">
      <c r="A139" s="362">
        <v>134</v>
      </c>
      <c r="B139" s="21">
        <f>IF(情報!$C135="","",情報!$C135)</f>
        <v>343</v>
      </c>
      <c r="C139" s="377" t="str">
        <f t="shared" si="51"/>
        <v/>
      </c>
      <c r="D139" s="436"/>
      <c r="E139" s="437"/>
      <c r="F139" s="437"/>
      <c r="G139" s="437"/>
      <c r="H139" s="437"/>
      <c r="I139" s="437"/>
      <c r="J139" s="438"/>
      <c r="K139" s="439"/>
      <c r="L139" s="440" t="str">
        <f t="shared" si="48"/>
        <v/>
      </c>
      <c r="M139" s="441" t="str">
        <f t="shared" si="48"/>
        <v/>
      </c>
      <c r="N139" s="440" t="str">
        <f t="shared" si="48"/>
        <v/>
      </c>
      <c r="O139" s="440" t="str">
        <f t="shared" si="48"/>
        <v/>
      </c>
      <c r="P139" s="440" t="str">
        <f t="shared" si="48"/>
        <v/>
      </c>
      <c r="Q139" s="440" t="str">
        <f t="shared" si="48"/>
        <v/>
      </c>
      <c r="R139" s="441" t="str">
        <f t="shared" si="48"/>
        <v/>
      </c>
      <c r="S139" s="442" t="str">
        <f t="shared" si="52"/>
        <v/>
      </c>
      <c r="T139" s="436"/>
      <c r="U139" s="437"/>
      <c r="V139" s="437"/>
      <c r="W139" s="437"/>
      <c r="X139" s="437"/>
      <c r="Y139" s="437"/>
      <c r="Z139" s="438"/>
      <c r="AA139" s="439"/>
      <c r="AB139" s="440" t="str">
        <f t="shared" si="49"/>
        <v/>
      </c>
      <c r="AC139" s="441" t="str">
        <f t="shared" si="49"/>
        <v/>
      </c>
      <c r="AD139" s="440" t="str">
        <f t="shared" si="49"/>
        <v/>
      </c>
      <c r="AE139" s="440" t="str">
        <f t="shared" si="49"/>
        <v/>
      </c>
      <c r="AF139" s="440" t="str">
        <f t="shared" si="49"/>
        <v/>
      </c>
      <c r="AG139" s="440" t="str">
        <f t="shared" si="49"/>
        <v/>
      </c>
      <c r="AH139" s="441" t="str">
        <f t="shared" si="49"/>
        <v/>
      </c>
      <c r="AI139" s="442" t="str">
        <f t="shared" si="53"/>
        <v/>
      </c>
      <c r="AJ139" s="436"/>
      <c r="AK139" s="437"/>
      <c r="AL139" s="437"/>
      <c r="AM139" s="437"/>
      <c r="AN139" s="437"/>
      <c r="AO139" s="437"/>
      <c r="AP139" s="437"/>
      <c r="AQ139" s="437"/>
      <c r="AR139" s="437"/>
      <c r="AS139" s="438"/>
      <c r="AT139" s="439"/>
      <c r="AU139" s="440" t="str">
        <f t="shared" si="50"/>
        <v/>
      </c>
      <c r="AV139" s="440" t="str">
        <f t="shared" si="50"/>
        <v/>
      </c>
      <c r="AW139" s="440" t="str">
        <f t="shared" si="50"/>
        <v/>
      </c>
      <c r="AX139" s="441" t="str">
        <f t="shared" si="50"/>
        <v/>
      </c>
      <c r="AY139" s="442" t="str">
        <f t="shared" si="54"/>
        <v/>
      </c>
      <c r="AZ139" s="20"/>
      <c r="BA139" s="443" t="str">
        <f t="shared" si="55"/>
        <v/>
      </c>
      <c r="BB139" s="444" t="str">
        <f t="shared" si="56"/>
        <v/>
      </c>
      <c r="BC139" s="445" t="str">
        <f t="shared" si="57"/>
        <v/>
      </c>
      <c r="BE139" s="446" t="str">
        <f>IF(COUNT(単1!$S139,$S139)=0,"",SUM(単1!$S139,$S139))</f>
        <v/>
      </c>
      <c r="BF139" s="440" t="str">
        <f>IF(COUNT(単1!$AI139,$AI139)=0,"",SUM(単1!$AI139,$AI139))</f>
        <v/>
      </c>
      <c r="BG139" s="447" t="str">
        <f>IF(COUNT(単1!$AY139,$AY139)=0,"",SUM(単1!$AY139,$AY139))</f>
        <v/>
      </c>
      <c r="BH139" s="20"/>
      <c r="BI139" s="443" t="str">
        <f t="shared" si="58"/>
        <v/>
      </c>
      <c r="BJ139" s="444" t="str">
        <f t="shared" si="59"/>
        <v/>
      </c>
      <c r="BK139" s="445" t="str">
        <f t="shared" si="60"/>
        <v/>
      </c>
    </row>
    <row r="140" spans="1:63">
      <c r="A140" s="362">
        <v>135</v>
      </c>
      <c r="B140" s="21">
        <f>IF(情報!$C136="","",情報!$C136)</f>
        <v>344</v>
      </c>
      <c r="C140" s="377" t="str">
        <f t="shared" si="51"/>
        <v/>
      </c>
      <c r="D140" s="436"/>
      <c r="E140" s="437"/>
      <c r="F140" s="437"/>
      <c r="G140" s="437"/>
      <c r="H140" s="437"/>
      <c r="I140" s="437"/>
      <c r="J140" s="438"/>
      <c r="K140" s="439"/>
      <c r="L140" s="440" t="str">
        <f t="shared" si="48"/>
        <v/>
      </c>
      <c r="M140" s="441" t="str">
        <f t="shared" si="48"/>
        <v/>
      </c>
      <c r="N140" s="440" t="str">
        <f t="shared" si="48"/>
        <v/>
      </c>
      <c r="O140" s="440" t="str">
        <f t="shared" si="48"/>
        <v/>
      </c>
      <c r="P140" s="440" t="str">
        <f t="shared" si="48"/>
        <v/>
      </c>
      <c r="Q140" s="440" t="str">
        <f t="shared" si="48"/>
        <v/>
      </c>
      <c r="R140" s="441" t="str">
        <f t="shared" si="48"/>
        <v/>
      </c>
      <c r="S140" s="442" t="str">
        <f t="shared" si="52"/>
        <v/>
      </c>
      <c r="T140" s="436"/>
      <c r="U140" s="437"/>
      <c r="V140" s="437"/>
      <c r="W140" s="437"/>
      <c r="X140" s="437"/>
      <c r="Y140" s="437"/>
      <c r="Z140" s="438"/>
      <c r="AA140" s="439"/>
      <c r="AB140" s="440" t="str">
        <f t="shared" si="49"/>
        <v/>
      </c>
      <c r="AC140" s="441" t="str">
        <f t="shared" si="49"/>
        <v/>
      </c>
      <c r="AD140" s="440" t="str">
        <f t="shared" si="49"/>
        <v/>
      </c>
      <c r="AE140" s="440" t="str">
        <f t="shared" si="49"/>
        <v/>
      </c>
      <c r="AF140" s="440" t="str">
        <f t="shared" si="49"/>
        <v/>
      </c>
      <c r="AG140" s="440" t="str">
        <f t="shared" si="49"/>
        <v/>
      </c>
      <c r="AH140" s="441" t="str">
        <f t="shared" si="49"/>
        <v/>
      </c>
      <c r="AI140" s="442" t="str">
        <f t="shared" si="53"/>
        <v/>
      </c>
      <c r="AJ140" s="436"/>
      <c r="AK140" s="437"/>
      <c r="AL140" s="437"/>
      <c r="AM140" s="437"/>
      <c r="AN140" s="437"/>
      <c r="AO140" s="437"/>
      <c r="AP140" s="437"/>
      <c r="AQ140" s="437"/>
      <c r="AR140" s="437"/>
      <c r="AS140" s="438"/>
      <c r="AT140" s="439"/>
      <c r="AU140" s="440" t="str">
        <f t="shared" si="50"/>
        <v/>
      </c>
      <c r="AV140" s="440" t="str">
        <f t="shared" si="50"/>
        <v/>
      </c>
      <c r="AW140" s="440" t="str">
        <f t="shared" si="50"/>
        <v/>
      </c>
      <c r="AX140" s="441" t="str">
        <f t="shared" si="50"/>
        <v/>
      </c>
      <c r="AY140" s="442" t="str">
        <f t="shared" si="54"/>
        <v/>
      </c>
      <c r="AZ140" s="20"/>
      <c r="BA140" s="443" t="str">
        <f t="shared" si="55"/>
        <v/>
      </c>
      <c r="BB140" s="444" t="str">
        <f t="shared" si="56"/>
        <v/>
      </c>
      <c r="BC140" s="445" t="str">
        <f t="shared" si="57"/>
        <v/>
      </c>
      <c r="BE140" s="446" t="str">
        <f>IF(COUNT(単1!$S140,$S140)=0,"",SUM(単1!$S140,$S140))</f>
        <v/>
      </c>
      <c r="BF140" s="440" t="str">
        <f>IF(COUNT(単1!$AI140,$AI140)=0,"",SUM(単1!$AI140,$AI140))</f>
        <v/>
      </c>
      <c r="BG140" s="447" t="str">
        <f>IF(COUNT(単1!$AY140,$AY140)=0,"",SUM(単1!$AY140,$AY140))</f>
        <v/>
      </c>
      <c r="BH140" s="20"/>
      <c r="BI140" s="443" t="str">
        <f t="shared" si="58"/>
        <v/>
      </c>
      <c r="BJ140" s="444" t="str">
        <f t="shared" si="59"/>
        <v/>
      </c>
      <c r="BK140" s="445" t="str">
        <f t="shared" si="60"/>
        <v/>
      </c>
    </row>
    <row r="141" spans="1:63" ht="15" thickBot="1">
      <c r="A141" s="362">
        <v>136</v>
      </c>
      <c r="B141" s="39">
        <f>IF(情報!$C137="","",情報!$C137)</f>
        <v>345</v>
      </c>
      <c r="C141" s="393" t="str">
        <f t="shared" si="51"/>
        <v/>
      </c>
      <c r="D141" s="472"/>
      <c r="E141" s="473"/>
      <c r="F141" s="473"/>
      <c r="G141" s="473"/>
      <c r="H141" s="473"/>
      <c r="I141" s="473"/>
      <c r="J141" s="474"/>
      <c r="K141" s="475"/>
      <c r="L141" s="476" t="str">
        <f t="shared" si="48"/>
        <v/>
      </c>
      <c r="M141" s="477" t="str">
        <f t="shared" si="48"/>
        <v/>
      </c>
      <c r="N141" s="476" t="str">
        <f t="shared" si="48"/>
        <v/>
      </c>
      <c r="O141" s="476" t="str">
        <f t="shared" si="48"/>
        <v/>
      </c>
      <c r="P141" s="476" t="str">
        <f t="shared" si="48"/>
        <v/>
      </c>
      <c r="Q141" s="476" t="str">
        <f t="shared" si="48"/>
        <v/>
      </c>
      <c r="R141" s="477" t="str">
        <f t="shared" si="48"/>
        <v/>
      </c>
      <c r="S141" s="478" t="str">
        <f t="shared" si="52"/>
        <v/>
      </c>
      <c r="T141" s="472"/>
      <c r="U141" s="473"/>
      <c r="V141" s="473"/>
      <c r="W141" s="473"/>
      <c r="X141" s="473"/>
      <c r="Y141" s="473"/>
      <c r="Z141" s="474"/>
      <c r="AA141" s="475"/>
      <c r="AB141" s="476" t="str">
        <f t="shared" si="49"/>
        <v/>
      </c>
      <c r="AC141" s="477" t="str">
        <f t="shared" si="49"/>
        <v/>
      </c>
      <c r="AD141" s="476" t="str">
        <f t="shared" si="49"/>
        <v/>
      </c>
      <c r="AE141" s="476" t="str">
        <f t="shared" si="49"/>
        <v/>
      </c>
      <c r="AF141" s="476" t="str">
        <f t="shared" si="49"/>
        <v/>
      </c>
      <c r="AG141" s="476" t="str">
        <f t="shared" si="49"/>
        <v/>
      </c>
      <c r="AH141" s="477" t="str">
        <f t="shared" si="49"/>
        <v/>
      </c>
      <c r="AI141" s="478" t="str">
        <f t="shared" si="53"/>
        <v/>
      </c>
      <c r="AJ141" s="472"/>
      <c r="AK141" s="473"/>
      <c r="AL141" s="473"/>
      <c r="AM141" s="473"/>
      <c r="AN141" s="473"/>
      <c r="AO141" s="473"/>
      <c r="AP141" s="473"/>
      <c r="AQ141" s="473"/>
      <c r="AR141" s="473"/>
      <c r="AS141" s="474"/>
      <c r="AT141" s="475"/>
      <c r="AU141" s="476" t="str">
        <f t="shared" si="50"/>
        <v/>
      </c>
      <c r="AV141" s="476" t="str">
        <f t="shared" si="50"/>
        <v/>
      </c>
      <c r="AW141" s="476" t="str">
        <f t="shared" si="50"/>
        <v/>
      </c>
      <c r="AX141" s="477" t="str">
        <f t="shared" si="50"/>
        <v/>
      </c>
      <c r="AY141" s="478" t="str">
        <f t="shared" si="54"/>
        <v/>
      </c>
      <c r="AZ141" s="20"/>
      <c r="BA141" s="479" t="str">
        <f t="shared" si="55"/>
        <v/>
      </c>
      <c r="BB141" s="480" t="str">
        <f t="shared" si="56"/>
        <v/>
      </c>
      <c r="BC141" s="481" t="str">
        <f t="shared" si="57"/>
        <v/>
      </c>
      <c r="BE141" s="482" t="str">
        <f>IF(COUNT(単1!$S141,$S141)=0,"",SUM(単1!$S141,$S141))</f>
        <v/>
      </c>
      <c r="BF141" s="476" t="str">
        <f>IF(COUNT(単1!$AI141,$AI141)=0,"",SUM(単1!$AI141,$AI141))</f>
        <v/>
      </c>
      <c r="BG141" s="483" t="str">
        <f>IF(COUNT(単1!$AY141,$AY141)=0,"",SUM(単1!$AY141,$AY141))</f>
        <v/>
      </c>
      <c r="BH141" s="20"/>
      <c r="BI141" s="479" t="str">
        <f t="shared" si="58"/>
        <v/>
      </c>
      <c r="BJ141" s="480" t="str">
        <f t="shared" si="59"/>
        <v/>
      </c>
      <c r="BK141" s="481" t="str">
        <f t="shared" si="60"/>
        <v/>
      </c>
    </row>
    <row r="142" spans="1:63">
      <c r="A142" s="362">
        <v>137</v>
      </c>
      <c r="B142" s="14">
        <f>IF(情報!$C138="","",情報!$C138)</f>
        <v>401</v>
      </c>
      <c r="C142" s="371" t="str">
        <f t="shared" si="51"/>
        <v/>
      </c>
      <c r="D142" s="424"/>
      <c r="E142" s="425"/>
      <c r="F142" s="425"/>
      <c r="G142" s="425"/>
      <c r="H142" s="425"/>
      <c r="I142" s="425"/>
      <c r="J142" s="426"/>
      <c r="K142" s="427"/>
      <c r="L142" s="428" t="str">
        <f t="shared" si="48"/>
        <v/>
      </c>
      <c r="M142" s="429" t="str">
        <f t="shared" si="48"/>
        <v/>
      </c>
      <c r="N142" s="428" t="str">
        <f t="shared" si="48"/>
        <v/>
      </c>
      <c r="O142" s="428" t="str">
        <f t="shared" si="48"/>
        <v/>
      </c>
      <c r="P142" s="428" t="str">
        <f t="shared" si="48"/>
        <v/>
      </c>
      <c r="Q142" s="428" t="str">
        <f t="shared" si="48"/>
        <v/>
      </c>
      <c r="R142" s="429" t="str">
        <f t="shared" si="48"/>
        <v/>
      </c>
      <c r="S142" s="430" t="str">
        <f t="shared" si="52"/>
        <v/>
      </c>
      <c r="T142" s="424"/>
      <c r="U142" s="425"/>
      <c r="V142" s="425"/>
      <c r="W142" s="425"/>
      <c r="X142" s="425"/>
      <c r="Y142" s="425"/>
      <c r="Z142" s="426"/>
      <c r="AA142" s="427"/>
      <c r="AB142" s="428" t="str">
        <f t="shared" si="49"/>
        <v/>
      </c>
      <c r="AC142" s="429" t="str">
        <f t="shared" si="49"/>
        <v/>
      </c>
      <c r="AD142" s="428" t="str">
        <f t="shared" si="49"/>
        <v/>
      </c>
      <c r="AE142" s="428" t="str">
        <f t="shared" si="49"/>
        <v/>
      </c>
      <c r="AF142" s="428" t="str">
        <f t="shared" si="49"/>
        <v/>
      </c>
      <c r="AG142" s="428" t="str">
        <f t="shared" si="49"/>
        <v/>
      </c>
      <c r="AH142" s="429" t="str">
        <f t="shared" si="49"/>
        <v/>
      </c>
      <c r="AI142" s="430" t="str">
        <f t="shared" si="53"/>
        <v/>
      </c>
      <c r="AJ142" s="424"/>
      <c r="AK142" s="425"/>
      <c r="AL142" s="425"/>
      <c r="AM142" s="425"/>
      <c r="AN142" s="425"/>
      <c r="AO142" s="425"/>
      <c r="AP142" s="425"/>
      <c r="AQ142" s="425"/>
      <c r="AR142" s="425"/>
      <c r="AS142" s="426"/>
      <c r="AT142" s="427"/>
      <c r="AU142" s="428" t="str">
        <f t="shared" si="50"/>
        <v/>
      </c>
      <c r="AV142" s="428" t="str">
        <f t="shared" si="50"/>
        <v/>
      </c>
      <c r="AW142" s="428" t="str">
        <f t="shared" si="50"/>
        <v/>
      </c>
      <c r="AX142" s="429" t="str">
        <f t="shared" si="50"/>
        <v/>
      </c>
      <c r="AY142" s="430" t="str">
        <f t="shared" si="54"/>
        <v/>
      </c>
      <c r="AZ142" s="20"/>
      <c r="BA142" s="431" t="str">
        <f t="shared" si="55"/>
        <v/>
      </c>
      <c r="BB142" s="432" t="str">
        <f t="shared" si="56"/>
        <v/>
      </c>
      <c r="BC142" s="433" t="str">
        <f t="shared" si="57"/>
        <v/>
      </c>
      <c r="BE142" s="434" t="str">
        <f>IF(COUNT(単1!$S142,$S142)=0,"",SUM(単1!$S142,$S142))</f>
        <v/>
      </c>
      <c r="BF142" s="428" t="str">
        <f>IF(COUNT(単1!$AI142,$AI142)=0,"",SUM(単1!$AI142,$AI142))</f>
        <v/>
      </c>
      <c r="BG142" s="435" t="str">
        <f>IF(COUNT(単1!$AY142,$AY142)=0,"",SUM(単1!$AY142,$AY142))</f>
        <v/>
      </c>
      <c r="BH142" s="20"/>
      <c r="BI142" s="431" t="str">
        <f t="shared" si="58"/>
        <v/>
      </c>
      <c r="BJ142" s="432" t="str">
        <f t="shared" si="59"/>
        <v/>
      </c>
      <c r="BK142" s="433" t="str">
        <f t="shared" si="60"/>
        <v/>
      </c>
    </row>
    <row r="143" spans="1:63">
      <c r="A143" s="362">
        <v>138</v>
      </c>
      <c r="B143" s="21">
        <f>IF(情報!$C139="","",情報!$C139)</f>
        <v>402</v>
      </c>
      <c r="C143" s="377" t="str">
        <f t="shared" si="51"/>
        <v/>
      </c>
      <c r="D143" s="436"/>
      <c r="E143" s="437"/>
      <c r="F143" s="437"/>
      <c r="G143" s="437"/>
      <c r="H143" s="437"/>
      <c r="I143" s="437"/>
      <c r="J143" s="438"/>
      <c r="K143" s="439"/>
      <c r="L143" s="440" t="str">
        <f t="shared" si="48"/>
        <v/>
      </c>
      <c r="M143" s="441" t="str">
        <f t="shared" si="48"/>
        <v/>
      </c>
      <c r="N143" s="440" t="str">
        <f t="shared" si="48"/>
        <v/>
      </c>
      <c r="O143" s="440" t="str">
        <f t="shared" si="48"/>
        <v/>
      </c>
      <c r="P143" s="440" t="str">
        <f t="shared" si="48"/>
        <v/>
      </c>
      <c r="Q143" s="440" t="str">
        <f t="shared" si="48"/>
        <v/>
      </c>
      <c r="R143" s="441" t="str">
        <f t="shared" si="48"/>
        <v/>
      </c>
      <c r="S143" s="442" t="str">
        <f t="shared" si="52"/>
        <v/>
      </c>
      <c r="T143" s="436"/>
      <c r="U143" s="437"/>
      <c r="V143" s="437"/>
      <c r="W143" s="437"/>
      <c r="X143" s="437"/>
      <c r="Y143" s="437"/>
      <c r="Z143" s="438"/>
      <c r="AA143" s="439"/>
      <c r="AB143" s="440" t="str">
        <f t="shared" si="49"/>
        <v/>
      </c>
      <c r="AC143" s="441" t="str">
        <f t="shared" si="49"/>
        <v/>
      </c>
      <c r="AD143" s="440" t="str">
        <f t="shared" si="49"/>
        <v/>
      </c>
      <c r="AE143" s="440" t="str">
        <f t="shared" si="49"/>
        <v/>
      </c>
      <c r="AF143" s="440" t="str">
        <f t="shared" si="49"/>
        <v/>
      </c>
      <c r="AG143" s="440" t="str">
        <f t="shared" si="49"/>
        <v/>
      </c>
      <c r="AH143" s="441" t="str">
        <f t="shared" si="49"/>
        <v/>
      </c>
      <c r="AI143" s="442" t="str">
        <f t="shared" si="53"/>
        <v/>
      </c>
      <c r="AJ143" s="436"/>
      <c r="AK143" s="437"/>
      <c r="AL143" s="437"/>
      <c r="AM143" s="437"/>
      <c r="AN143" s="437"/>
      <c r="AO143" s="437"/>
      <c r="AP143" s="437"/>
      <c r="AQ143" s="437"/>
      <c r="AR143" s="437"/>
      <c r="AS143" s="438"/>
      <c r="AT143" s="439"/>
      <c r="AU143" s="440" t="str">
        <f t="shared" si="50"/>
        <v/>
      </c>
      <c r="AV143" s="440" t="str">
        <f t="shared" si="50"/>
        <v/>
      </c>
      <c r="AW143" s="440" t="str">
        <f t="shared" si="50"/>
        <v/>
      </c>
      <c r="AX143" s="441" t="str">
        <f t="shared" si="50"/>
        <v/>
      </c>
      <c r="AY143" s="442" t="str">
        <f t="shared" si="54"/>
        <v/>
      </c>
      <c r="AZ143" s="20"/>
      <c r="BA143" s="443" t="str">
        <f t="shared" si="55"/>
        <v/>
      </c>
      <c r="BB143" s="444" t="str">
        <f t="shared" si="56"/>
        <v/>
      </c>
      <c r="BC143" s="445" t="str">
        <f t="shared" si="57"/>
        <v/>
      </c>
      <c r="BE143" s="446" t="str">
        <f>IF(COUNT(単1!$S143,$S143)=0,"",SUM(単1!$S143,$S143))</f>
        <v/>
      </c>
      <c r="BF143" s="440" t="str">
        <f>IF(COUNT(単1!$AI143,$AI143)=0,"",SUM(単1!$AI143,$AI143))</f>
        <v/>
      </c>
      <c r="BG143" s="447" t="str">
        <f>IF(COUNT(単1!$AY143,$AY143)=0,"",SUM(単1!$AY143,$AY143))</f>
        <v/>
      </c>
      <c r="BH143" s="20"/>
      <c r="BI143" s="443" t="str">
        <f t="shared" si="58"/>
        <v/>
      </c>
      <c r="BJ143" s="444" t="str">
        <f t="shared" si="59"/>
        <v/>
      </c>
      <c r="BK143" s="445" t="str">
        <f t="shared" si="60"/>
        <v/>
      </c>
    </row>
    <row r="144" spans="1:63">
      <c r="A144" s="362">
        <v>139</v>
      </c>
      <c r="B144" s="21">
        <f>IF(情報!$C140="","",情報!$C140)</f>
        <v>403</v>
      </c>
      <c r="C144" s="377" t="str">
        <f t="shared" si="51"/>
        <v/>
      </c>
      <c r="D144" s="436"/>
      <c r="E144" s="437"/>
      <c r="F144" s="437"/>
      <c r="G144" s="437"/>
      <c r="H144" s="437"/>
      <c r="I144" s="437"/>
      <c r="J144" s="438"/>
      <c r="K144" s="439"/>
      <c r="L144" s="440" t="str">
        <f t="shared" si="48"/>
        <v/>
      </c>
      <c r="M144" s="441" t="str">
        <f t="shared" si="48"/>
        <v/>
      </c>
      <c r="N144" s="440" t="str">
        <f t="shared" si="48"/>
        <v/>
      </c>
      <c r="O144" s="440" t="str">
        <f t="shared" si="48"/>
        <v/>
      </c>
      <c r="P144" s="440" t="str">
        <f t="shared" si="48"/>
        <v/>
      </c>
      <c r="Q144" s="440" t="str">
        <f t="shared" si="48"/>
        <v/>
      </c>
      <c r="R144" s="441" t="str">
        <f t="shared" si="48"/>
        <v/>
      </c>
      <c r="S144" s="442" t="str">
        <f t="shared" si="52"/>
        <v/>
      </c>
      <c r="T144" s="436"/>
      <c r="U144" s="437"/>
      <c r="V144" s="437"/>
      <c r="W144" s="437"/>
      <c r="X144" s="437"/>
      <c r="Y144" s="437"/>
      <c r="Z144" s="438"/>
      <c r="AA144" s="439"/>
      <c r="AB144" s="440" t="str">
        <f t="shared" si="49"/>
        <v/>
      </c>
      <c r="AC144" s="441" t="str">
        <f t="shared" si="49"/>
        <v/>
      </c>
      <c r="AD144" s="440" t="str">
        <f t="shared" si="49"/>
        <v/>
      </c>
      <c r="AE144" s="440" t="str">
        <f t="shared" si="49"/>
        <v/>
      </c>
      <c r="AF144" s="440" t="str">
        <f t="shared" si="49"/>
        <v/>
      </c>
      <c r="AG144" s="440" t="str">
        <f t="shared" si="49"/>
        <v/>
      </c>
      <c r="AH144" s="441" t="str">
        <f t="shared" si="49"/>
        <v/>
      </c>
      <c r="AI144" s="442" t="str">
        <f t="shared" si="53"/>
        <v/>
      </c>
      <c r="AJ144" s="436"/>
      <c r="AK144" s="437"/>
      <c r="AL144" s="437"/>
      <c r="AM144" s="437"/>
      <c r="AN144" s="437"/>
      <c r="AO144" s="437"/>
      <c r="AP144" s="437"/>
      <c r="AQ144" s="437"/>
      <c r="AR144" s="437"/>
      <c r="AS144" s="438"/>
      <c r="AT144" s="439"/>
      <c r="AU144" s="440" t="str">
        <f t="shared" si="50"/>
        <v/>
      </c>
      <c r="AV144" s="440" t="str">
        <f t="shared" si="50"/>
        <v/>
      </c>
      <c r="AW144" s="440" t="str">
        <f t="shared" si="50"/>
        <v/>
      </c>
      <c r="AX144" s="441" t="str">
        <f t="shared" si="50"/>
        <v/>
      </c>
      <c r="AY144" s="442" t="str">
        <f t="shared" si="54"/>
        <v/>
      </c>
      <c r="AZ144" s="20"/>
      <c r="BA144" s="443" t="str">
        <f t="shared" si="55"/>
        <v/>
      </c>
      <c r="BB144" s="444" t="str">
        <f t="shared" si="56"/>
        <v/>
      </c>
      <c r="BC144" s="445" t="str">
        <f t="shared" si="57"/>
        <v/>
      </c>
      <c r="BE144" s="446" t="str">
        <f>IF(COUNT(単1!$S144,$S144)=0,"",SUM(単1!$S144,$S144))</f>
        <v/>
      </c>
      <c r="BF144" s="440" t="str">
        <f>IF(COUNT(単1!$AI144,$AI144)=0,"",SUM(単1!$AI144,$AI144))</f>
        <v/>
      </c>
      <c r="BG144" s="447" t="str">
        <f>IF(COUNT(単1!$AY144,$AY144)=0,"",SUM(単1!$AY144,$AY144))</f>
        <v/>
      </c>
      <c r="BH144" s="20"/>
      <c r="BI144" s="443" t="str">
        <f t="shared" si="58"/>
        <v/>
      </c>
      <c r="BJ144" s="444" t="str">
        <f t="shared" si="59"/>
        <v/>
      </c>
      <c r="BK144" s="445" t="str">
        <f t="shared" si="60"/>
        <v/>
      </c>
    </row>
    <row r="145" spans="1:63">
      <c r="A145" s="362">
        <v>140</v>
      </c>
      <c r="B145" s="21">
        <f>IF(情報!$C141="","",情報!$C141)</f>
        <v>404</v>
      </c>
      <c r="C145" s="377" t="str">
        <f t="shared" si="51"/>
        <v/>
      </c>
      <c r="D145" s="436"/>
      <c r="E145" s="437"/>
      <c r="F145" s="437"/>
      <c r="G145" s="437"/>
      <c r="H145" s="437"/>
      <c r="I145" s="437"/>
      <c r="J145" s="438"/>
      <c r="K145" s="439"/>
      <c r="L145" s="440" t="str">
        <f t="shared" si="48"/>
        <v/>
      </c>
      <c r="M145" s="441" t="str">
        <f t="shared" si="48"/>
        <v/>
      </c>
      <c r="N145" s="440" t="str">
        <f t="shared" si="48"/>
        <v/>
      </c>
      <c r="O145" s="440" t="str">
        <f t="shared" si="48"/>
        <v/>
      </c>
      <c r="P145" s="440" t="str">
        <f t="shared" si="48"/>
        <v/>
      </c>
      <c r="Q145" s="440" t="str">
        <f t="shared" si="48"/>
        <v/>
      </c>
      <c r="R145" s="441" t="str">
        <f t="shared" si="48"/>
        <v/>
      </c>
      <c r="S145" s="442" t="str">
        <f t="shared" si="52"/>
        <v/>
      </c>
      <c r="T145" s="436"/>
      <c r="U145" s="437"/>
      <c r="V145" s="437"/>
      <c r="W145" s="437"/>
      <c r="X145" s="437"/>
      <c r="Y145" s="437"/>
      <c r="Z145" s="438"/>
      <c r="AA145" s="439"/>
      <c r="AB145" s="440" t="str">
        <f t="shared" si="49"/>
        <v/>
      </c>
      <c r="AC145" s="441" t="str">
        <f t="shared" si="49"/>
        <v/>
      </c>
      <c r="AD145" s="440" t="str">
        <f t="shared" si="49"/>
        <v/>
      </c>
      <c r="AE145" s="440" t="str">
        <f t="shared" si="49"/>
        <v/>
      </c>
      <c r="AF145" s="440" t="str">
        <f t="shared" si="49"/>
        <v/>
      </c>
      <c r="AG145" s="440" t="str">
        <f t="shared" si="49"/>
        <v/>
      </c>
      <c r="AH145" s="441" t="str">
        <f t="shared" si="49"/>
        <v/>
      </c>
      <c r="AI145" s="442" t="str">
        <f t="shared" si="53"/>
        <v/>
      </c>
      <c r="AJ145" s="436"/>
      <c r="AK145" s="437"/>
      <c r="AL145" s="437"/>
      <c r="AM145" s="437"/>
      <c r="AN145" s="437"/>
      <c r="AO145" s="437"/>
      <c r="AP145" s="437"/>
      <c r="AQ145" s="437"/>
      <c r="AR145" s="437"/>
      <c r="AS145" s="438"/>
      <c r="AT145" s="439"/>
      <c r="AU145" s="440" t="str">
        <f t="shared" si="50"/>
        <v/>
      </c>
      <c r="AV145" s="440" t="str">
        <f t="shared" si="50"/>
        <v/>
      </c>
      <c r="AW145" s="440" t="str">
        <f t="shared" si="50"/>
        <v/>
      </c>
      <c r="AX145" s="441" t="str">
        <f t="shared" si="50"/>
        <v/>
      </c>
      <c r="AY145" s="442" t="str">
        <f t="shared" si="54"/>
        <v/>
      </c>
      <c r="AZ145" s="20"/>
      <c r="BA145" s="443" t="str">
        <f t="shared" si="55"/>
        <v/>
      </c>
      <c r="BB145" s="444" t="str">
        <f t="shared" si="56"/>
        <v/>
      </c>
      <c r="BC145" s="445" t="str">
        <f t="shared" si="57"/>
        <v/>
      </c>
      <c r="BE145" s="446" t="str">
        <f>IF(COUNT(単1!$S145,$S145)=0,"",SUM(単1!$S145,$S145))</f>
        <v/>
      </c>
      <c r="BF145" s="440" t="str">
        <f>IF(COUNT(単1!$AI145,$AI145)=0,"",SUM(単1!$AI145,$AI145))</f>
        <v/>
      </c>
      <c r="BG145" s="447" t="str">
        <f>IF(COUNT(単1!$AY145,$AY145)=0,"",SUM(単1!$AY145,$AY145))</f>
        <v/>
      </c>
      <c r="BH145" s="20"/>
      <c r="BI145" s="443" t="str">
        <f t="shared" si="58"/>
        <v/>
      </c>
      <c r="BJ145" s="444" t="str">
        <f t="shared" si="59"/>
        <v/>
      </c>
      <c r="BK145" s="445" t="str">
        <f t="shared" si="60"/>
        <v/>
      </c>
    </row>
    <row r="146" spans="1:63">
      <c r="A146" s="362">
        <v>141</v>
      </c>
      <c r="B146" s="27">
        <f>IF(情報!$C142="","",情報!$C142)</f>
        <v>405</v>
      </c>
      <c r="C146" s="383" t="str">
        <f t="shared" si="51"/>
        <v/>
      </c>
      <c r="D146" s="448"/>
      <c r="E146" s="449"/>
      <c r="F146" s="449"/>
      <c r="G146" s="449"/>
      <c r="H146" s="449"/>
      <c r="I146" s="449"/>
      <c r="J146" s="450"/>
      <c r="K146" s="451"/>
      <c r="L146" s="452" t="str">
        <f t="shared" si="48"/>
        <v/>
      </c>
      <c r="M146" s="453" t="str">
        <f t="shared" si="48"/>
        <v/>
      </c>
      <c r="N146" s="452" t="str">
        <f t="shared" si="48"/>
        <v/>
      </c>
      <c r="O146" s="452" t="str">
        <f t="shared" si="48"/>
        <v/>
      </c>
      <c r="P146" s="452" t="str">
        <f t="shared" si="48"/>
        <v/>
      </c>
      <c r="Q146" s="452" t="str">
        <f t="shared" si="48"/>
        <v/>
      </c>
      <c r="R146" s="453" t="str">
        <f t="shared" si="48"/>
        <v/>
      </c>
      <c r="S146" s="454" t="str">
        <f t="shared" si="52"/>
        <v/>
      </c>
      <c r="T146" s="448"/>
      <c r="U146" s="449"/>
      <c r="V146" s="449"/>
      <c r="W146" s="449"/>
      <c r="X146" s="449"/>
      <c r="Y146" s="449"/>
      <c r="Z146" s="450"/>
      <c r="AA146" s="451"/>
      <c r="AB146" s="452" t="str">
        <f t="shared" si="49"/>
        <v/>
      </c>
      <c r="AC146" s="453" t="str">
        <f t="shared" si="49"/>
        <v/>
      </c>
      <c r="AD146" s="452" t="str">
        <f t="shared" si="49"/>
        <v/>
      </c>
      <c r="AE146" s="452" t="str">
        <f t="shared" si="49"/>
        <v/>
      </c>
      <c r="AF146" s="452" t="str">
        <f t="shared" si="49"/>
        <v/>
      </c>
      <c r="AG146" s="452" t="str">
        <f t="shared" si="49"/>
        <v/>
      </c>
      <c r="AH146" s="453" t="str">
        <f t="shared" si="49"/>
        <v/>
      </c>
      <c r="AI146" s="454" t="str">
        <f t="shared" si="53"/>
        <v/>
      </c>
      <c r="AJ146" s="448"/>
      <c r="AK146" s="449"/>
      <c r="AL146" s="449"/>
      <c r="AM146" s="449"/>
      <c r="AN146" s="449"/>
      <c r="AO146" s="449"/>
      <c r="AP146" s="449"/>
      <c r="AQ146" s="449"/>
      <c r="AR146" s="449"/>
      <c r="AS146" s="450"/>
      <c r="AT146" s="451"/>
      <c r="AU146" s="452" t="str">
        <f t="shared" si="50"/>
        <v/>
      </c>
      <c r="AV146" s="452" t="str">
        <f t="shared" si="50"/>
        <v/>
      </c>
      <c r="AW146" s="452" t="str">
        <f t="shared" si="50"/>
        <v/>
      </c>
      <c r="AX146" s="453" t="str">
        <f t="shared" si="50"/>
        <v/>
      </c>
      <c r="AY146" s="454" t="str">
        <f t="shared" si="54"/>
        <v/>
      </c>
      <c r="AZ146" s="20"/>
      <c r="BA146" s="455" t="str">
        <f t="shared" si="55"/>
        <v/>
      </c>
      <c r="BB146" s="456" t="str">
        <f t="shared" si="56"/>
        <v/>
      </c>
      <c r="BC146" s="457" t="str">
        <f t="shared" si="57"/>
        <v/>
      </c>
      <c r="BE146" s="458" t="str">
        <f>IF(COUNT(単1!$S146,$S146)=0,"",SUM(単1!$S146,$S146))</f>
        <v/>
      </c>
      <c r="BF146" s="452" t="str">
        <f>IF(COUNT(単1!$AI146,$AI146)=0,"",SUM(単1!$AI146,$AI146))</f>
        <v/>
      </c>
      <c r="BG146" s="459" t="str">
        <f>IF(COUNT(単1!$AY146,$AY146)=0,"",SUM(単1!$AY146,$AY146))</f>
        <v/>
      </c>
      <c r="BH146" s="20"/>
      <c r="BI146" s="455" t="str">
        <f t="shared" si="58"/>
        <v/>
      </c>
      <c r="BJ146" s="456" t="str">
        <f t="shared" si="59"/>
        <v/>
      </c>
      <c r="BK146" s="457" t="str">
        <f t="shared" si="60"/>
        <v/>
      </c>
    </row>
    <row r="147" spans="1:63">
      <c r="A147" s="362">
        <v>142</v>
      </c>
      <c r="B147" s="33">
        <f>IF(情報!$C143="","",情報!$C143)</f>
        <v>406</v>
      </c>
      <c r="C147" s="389" t="str">
        <f t="shared" si="51"/>
        <v/>
      </c>
      <c r="D147" s="460"/>
      <c r="E147" s="461"/>
      <c r="F147" s="461"/>
      <c r="G147" s="461"/>
      <c r="H147" s="461"/>
      <c r="I147" s="461"/>
      <c r="J147" s="462"/>
      <c r="K147" s="463"/>
      <c r="L147" s="464" t="str">
        <f t="shared" si="48"/>
        <v/>
      </c>
      <c r="M147" s="465" t="str">
        <f t="shared" si="48"/>
        <v/>
      </c>
      <c r="N147" s="464" t="str">
        <f t="shared" si="48"/>
        <v/>
      </c>
      <c r="O147" s="464" t="str">
        <f t="shared" si="48"/>
        <v/>
      </c>
      <c r="P147" s="464" t="str">
        <f t="shared" si="48"/>
        <v/>
      </c>
      <c r="Q147" s="464" t="str">
        <f t="shared" si="48"/>
        <v/>
      </c>
      <c r="R147" s="465" t="str">
        <f t="shared" si="48"/>
        <v/>
      </c>
      <c r="S147" s="466" t="str">
        <f t="shared" si="52"/>
        <v/>
      </c>
      <c r="T147" s="460"/>
      <c r="U147" s="461"/>
      <c r="V147" s="461"/>
      <c r="W147" s="461"/>
      <c r="X147" s="461"/>
      <c r="Y147" s="461"/>
      <c r="Z147" s="462"/>
      <c r="AA147" s="463"/>
      <c r="AB147" s="464" t="str">
        <f t="shared" si="49"/>
        <v/>
      </c>
      <c r="AC147" s="465" t="str">
        <f t="shared" si="49"/>
        <v/>
      </c>
      <c r="AD147" s="464" t="str">
        <f t="shared" si="49"/>
        <v/>
      </c>
      <c r="AE147" s="464" t="str">
        <f t="shared" si="49"/>
        <v/>
      </c>
      <c r="AF147" s="464" t="str">
        <f t="shared" si="49"/>
        <v/>
      </c>
      <c r="AG147" s="464" t="str">
        <f t="shared" si="49"/>
        <v/>
      </c>
      <c r="AH147" s="465" t="str">
        <f t="shared" si="49"/>
        <v/>
      </c>
      <c r="AI147" s="466" t="str">
        <f t="shared" si="53"/>
        <v/>
      </c>
      <c r="AJ147" s="460"/>
      <c r="AK147" s="461"/>
      <c r="AL147" s="461"/>
      <c r="AM147" s="461"/>
      <c r="AN147" s="461"/>
      <c r="AO147" s="461"/>
      <c r="AP147" s="461"/>
      <c r="AQ147" s="461"/>
      <c r="AR147" s="461"/>
      <c r="AS147" s="462"/>
      <c r="AT147" s="463"/>
      <c r="AU147" s="464" t="str">
        <f t="shared" si="50"/>
        <v/>
      </c>
      <c r="AV147" s="464" t="str">
        <f t="shared" si="50"/>
        <v/>
      </c>
      <c r="AW147" s="464" t="str">
        <f t="shared" si="50"/>
        <v/>
      </c>
      <c r="AX147" s="465" t="str">
        <f t="shared" si="50"/>
        <v/>
      </c>
      <c r="AY147" s="466" t="str">
        <f t="shared" si="54"/>
        <v/>
      </c>
      <c r="AZ147" s="20"/>
      <c r="BA147" s="467" t="str">
        <f t="shared" si="55"/>
        <v/>
      </c>
      <c r="BB147" s="468" t="str">
        <f t="shared" si="56"/>
        <v/>
      </c>
      <c r="BC147" s="469" t="str">
        <f t="shared" si="57"/>
        <v/>
      </c>
      <c r="BE147" s="470" t="str">
        <f>IF(COUNT(単1!$S147,$S147)=0,"",SUM(単1!$S147,$S147))</f>
        <v/>
      </c>
      <c r="BF147" s="464" t="str">
        <f>IF(COUNT(単1!$AI147,$AI147)=0,"",SUM(単1!$AI147,$AI147))</f>
        <v/>
      </c>
      <c r="BG147" s="471" t="str">
        <f>IF(COUNT(単1!$AY147,$AY147)=0,"",SUM(単1!$AY147,$AY147))</f>
        <v/>
      </c>
      <c r="BH147" s="20"/>
      <c r="BI147" s="467" t="str">
        <f t="shared" si="58"/>
        <v/>
      </c>
      <c r="BJ147" s="468" t="str">
        <f t="shared" si="59"/>
        <v/>
      </c>
      <c r="BK147" s="469" t="str">
        <f t="shared" si="60"/>
        <v/>
      </c>
    </row>
    <row r="148" spans="1:63">
      <c r="A148" s="362">
        <v>143</v>
      </c>
      <c r="B148" s="21">
        <f>IF(情報!$C144="","",情報!$C144)</f>
        <v>407</v>
      </c>
      <c r="C148" s="377" t="str">
        <f t="shared" si="51"/>
        <v/>
      </c>
      <c r="D148" s="436"/>
      <c r="E148" s="437"/>
      <c r="F148" s="437"/>
      <c r="G148" s="437"/>
      <c r="H148" s="437"/>
      <c r="I148" s="437"/>
      <c r="J148" s="438"/>
      <c r="K148" s="439"/>
      <c r="L148" s="440" t="str">
        <f t="shared" si="48"/>
        <v/>
      </c>
      <c r="M148" s="441" t="str">
        <f t="shared" si="48"/>
        <v/>
      </c>
      <c r="N148" s="440" t="str">
        <f t="shared" si="48"/>
        <v/>
      </c>
      <c r="O148" s="440" t="str">
        <f t="shared" si="48"/>
        <v/>
      </c>
      <c r="P148" s="440" t="str">
        <f t="shared" si="48"/>
        <v/>
      </c>
      <c r="Q148" s="440" t="str">
        <f t="shared" si="48"/>
        <v/>
      </c>
      <c r="R148" s="441" t="str">
        <f t="shared" si="48"/>
        <v/>
      </c>
      <c r="S148" s="442" t="str">
        <f t="shared" si="52"/>
        <v/>
      </c>
      <c r="T148" s="436"/>
      <c r="U148" s="437"/>
      <c r="V148" s="437"/>
      <c r="W148" s="437"/>
      <c r="X148" s="437"/>
      <c r="Y148" s="437"/>
      <c r="Z148" s="438"/>
      <c r="AA148" s="439"/>
      <c r="AB148" s="440" t="str">
        <f t="shared" si="49"/>
        <v/>
      </c>
      <c r="AC148" s="441" t="str">
        <f t="shared" si="49"/>
        <v/>
      </c>
      <c r="AD148" s="440" t="str">
        <f t="shared" si="49"/>
        <v/>
      </c>
      <c r="AE148" s="440" t="str">
        <f t="shared" si="49"/>
        <v/>
      </c>
      <c r="AF148" s="440" t="str">
        <f t="shared" si="49"/>
        <v/>
      </c>
      <c r="AG148" s="440" t="str">
        <f t="shared" si="49"/>
        <v/>
      </c>
      <c r="AH148" s="441" t="str">
        <f t="shared" si="49"/>
        <v/>
      </c>
      <c r="AI148" s="442" t="str">
        <f t="shared" si="53"/>
        <v/>
      </c>
      <c r="AJ148" s="436"/>
      <c r="AK148" s="437"/>
      <c r="AL148" s="437"/>
      <c r="AM148" s="437"/>
      <c r="AN148" s="437"/>
      <c r="AO148" s="437"/>
      <c r="AP148" s="437"/>
      <c r="AQ148" s="437"/>
      <c r="AR148" s="437"/>
      <c r="AS148" s="438"/>
      <c r="AT148" s="439"/>
      <c r="AU148" s="440" t="str">
        <f t="shared" si="50"/>
        <v/>
      </c>
      <c r="AV148" s="440" t="str">
        <f t="shared" si="50"/>
        <v/>
      </c>
      <c r="AW148" s="440" t="str">
        <f t="shared" si="50"/>
        <v/>
      </c>
      <c r="AX148" s="441" t="str">
        <f t="shared" si="50"/>
        <v/>
      </c>
      <c r="AY148" s="442" t="str">
        <f t="shared" si="54"/>
        <v/>
      </c>
      <c r="AZ148" s="20"/>
      <c r="BA148" s="443" t="str">
        <f t="shared" si="55"/>
        <v/>
      </c>
      <c r="BB148" s="444" t="str">
        <f t="shared" si="56"/>
        <v/>
      </c>
      <c r="BC148" s="445" t="str">
        <f t="shared" si="57"/>
        <v/>
      </c>
      <c r="BE148" s="446" t="str">
        <f>IF(COUNT(単1!$S148,$S148)=0,"",SUM(単1!$S148,$S148))</f>
        <v/>
      </c>
      <c r="BF148" s="440" t="str">
        <f>IF(COUNT(単1!$AI148,$AI148)=0,"",SUM(単1!$AI148,$AI148))</f>
        <v/>
      </c>
      <c r="BG148" s="447" t="str">
        <f>IF(COUNT(単1!$AY148,$AY148)=0,"",SUM(単1!$AY148,$AY148))</f>
        <v/>
      </c>
      <c r="BH148" s="20"/>
      <c r="BI148" s="443" t="str">
        <f t="shared" si="58"/>
        <v/>
      </c>
      <c r="BJ148" s="444" t="str">
        <f t="shared" si="59"/>
        <v/>
      </c>
      <c r="BK148" s="445" t="str">
        <f t="shared" si="60"/>
        <v/>
      </c>
    </row>
    <row r="149" spans="1:63">
      <c r="A149" s="362">
        <v>144</v>
      </c>
      <c r="B149" s="21">
        <f>IF(情報!$C145="","",情報!$C145)</f>
        <v>408</v>
      </c>
      <c r="C149" s="377" t="str">
        <f t="shared" si="51"/>
        <v/>
      </c>
      <c r="D149" s="436"/>
      <c r="E149" s="437"/>
      <c r="F149" s="437"/>
      <c r="G149" s="437"/>
      <c r="H149" s="437"/>
      <c r="I149" s="437"/>
      <c r="J149" s="438"/>
      <c r="K149" s="439"/>
      <c r="L149" s="440" t="str">
        <f t="shared" si="48"/>
        <v/>
      </c>
      <c r="M149" s="441" t="str">
        <f t="shared" si="48"/>
        <v/>
      </c>
      <c r="N149" s="440" t="str">
        <f t="shared" si="48"/>
        <v/>
      </c>
      <c r="O149" s="440" t="str">
        <f t="shared" si="48"/>
        <v/>
      </c>
      <c r="P149" s="440" t="str">
        <f t="shared" si="48"/>
        <v/>
      </c>
      <c r="Q149" s="440" t="str">
        <f t="shared" si="48"/>
        <v/>
      </c>
      <c r="R149" s="441" t="str">
        <f t="shared" si="48"/>
        <v/>
      </c>
      <c r="S149" s="442" t="str">
        <f t="shared" si="52"/>
        <v/>
      </c>
      <c r="T149" s="436"/>
      <c r="U149" s="437"/>
      <c r="V149" s="437"/>
      <c r="W149" s="437"/>
      <c r="X149" s="437"/>
      <c r="Y149" s="437"/>
      <c r="Z149" s="438"/>
      <c r="AA149" s="439"/>
      <c r="AB149" s="440" t="str">
        <f t="shared" si="49"/>
        <v/>
      </c>
      <c r="AC149" s="441" t="str">
        <f t="shared" si="49"/>
        <v/>
      </c>
      <c r="AD149" s="440" t="str">
        <f t="shared" si="49"/>
        <v/>
      </c>
      <c r="AE149" s="440" t="str">
        <f t="shared" si="49"/>
        <v/>
      </c>
      <c r="AF149" s="440" t="str">
        <f t="shared" si="49"/>
        <v/>
      </c>
      <c r="AG149" s="440" t="str">
        <f t="shared" si="49"/>
        <v/>
      </c>
      <c r="AH149" s="441" t="str">
        <f t="shared" si="49"/>
        <v/>
      </c>
      <c r="AI149" s="442" t="str">
        <f t="shared" si="53"/>
        <v/>
      </c>
      <c r="AJ149" s="436"/>
      <c r="AK149" s="437"/>
      <c r="AL149" s="437"/>
      <c r="AM149" s="437"/>
      <c r="AN149" s="437"/>
      <c r="AO149" s="437"/>
      <c r="AP149" s="437"/>
      <c r="AQ149" s="437"/>
      <c r="AR149" s="437"/>
      <c r="AS149" s="438"/>
      <c r="AT149" s="439"/>
      <c r="AU149" s="440" t="str">
        <f t="shared" si="50"/>
        <v/>
      </c>
      <c r="AV149" s="440" t="str">
        <f t="shared" si="50"/>
        <v/>
      </c>
      <c r="AW149" s="440" t="str">
        <f t="shared" si="50"/>
        <v/>
      </c>
      <c r="AX149" s="441" t="str">
        <f t="shared" si="50"/>
        <v/>
      </c>
      <c r="AY149" s="442" t="str">
        <f t="shared" si="54"/>
        <v/>
      </c>
      <c r="AZ149" s="20"/>
      <c r="BA149" s="443" t="str">
        <f t="shared" si="55"/>
        <v/>
      </c>
      <c r="BB149" s="444" t="str">
        <f t="shared" si="56"/>
        <v/>
      </c>
      <c r="BC149" s="445" t="str">
        <f t="shared" si="57"/>
        <v/>
      </c>
      <c r="BE149" s="446" t="str">
        <f>IF(COUNT(単1!$S149,$S149)=0,"",SUM(単1!$S149,$S149))</f>
        <v/>
      </c>
      <c r="BF149" s="440" t="str">
        <f>IF(COUNT(単1!$AI149,$AI149)=0,"",SUM(単1!$AI149,$AI149))</f>
        <v/>
      </c>
      <c r="BG149" s="447" t="str">
        <f>IF(COUNT(単1!$AY149,$AY149)=0,"",SUM(単1!$AY149,$AY149))</f>
        <v/>
      </c>
      <c r="BH149" s="20"/>
      <c r="BI149" s="443" t="str">
        <f t="shared" si="58"/>
        <v/>
      </c>
      <c r="BJ149" s="444" t="str">
        <f t="shared" si="59"/>
        <v/>
      </c>
      <c r="BK149" s="445" t="str">
        <f t="shared" si="60"/>
        <v/>
      </c>
    </row>
    <row r="150" spans="1:63">
      <c r="A150" s="362">
        <v>145</v>
      </c>
      <c r="B150" s="21">
        <f>IF(情報!$C146="","",情報!$C146)</f>
        <v>409</v>
      </c>
      <c r="C150" s="377" t="str">
        <f t="shared" si="51"/>
        <v/>
      </c>
      <c r="D150" s="436"/>
      <c r="E150" s="437"/>
      <c r="F150" s="437"/>
      <c r="G150" s="437"/>
      <c r="H150" s="437"/>
      <c r="I150" s="437"/>
      <c r="J150" s="438"/>
      <c r="K150" s="439"/>
      <c r="L150" s="440" t="str">
        <f t="shared" ref="L150:R165" si="61">IF(ISERROR(INDEX(テ全,$A150,L$2)),"",INDEX(テ全,$A150,L$2))</f>
        <v/>
      </c>
      <c r="M150" s="441" t="str">
        <f t="shared" si="61"/>
        <v/>
      </c>
      <c r="N150" s="440" t="str">
        <f t="shared" si="61"/>
        <v/>
      </c>
      <c r="O150" s="440" t="str">
        <f t="shared" si="61"/>
        <v/>
      </c>
      <c r="P150" s="440" t="str">
        <f t="shared" si="61"/>
        <v/>
      </c>
      <c r="Q150" s="440" t="str">
        <f t="shared" si="61"/>
        <v/>
      </c>
      <c r="R150" s="441" t="str">
        <f t="shared" si="61"/>
        <v/>
      </c>
      <c r="S150" s="442" t="str">
        <f t="shared" si="52"/>
        <v/>
      </c>
      <c r="T150" s="436"/>
      <c r="U150" s="437"/>
      <c r="V150" s="437"/>
      <c r="W150" s="437"/>
      <c r="X150" s="437"/>
      <c r="Y150" s="437"/>
      <c r="Z150" s="438"/>
      <c r="AA150" s="439"/>
      <c r="AB150" s="440" t="str">
        <f t="shared" ref="AB150:AH165" si="62">IF(ISERROR(INDEX(テ全,$A150,AB$2)),"",INDEX(テ全,$A150,AB$2))</f>
        <v/>
      </c>
      <c r="AC150" s="441" t="str">
        <f t="shared" si="62"/>
        <v/>
      </c>
      <c r="AD150" s="440" t="str">
        <f t="shared" si="62"/>
        <v/>
      </c>
      <c r="AE150" s="440" t="str">
        <f t="shared" si="62"/>
        <v/>
      </c>
      <c r="AF150" s="440" t="str">
        <f t="shared" si="62"/>
        <v/>
      </c>
      <c r="AG150" s="440" t="str">
        <f t="shared" si="62"/>
        <v/>
      </c>
      <c r="AH150" s="441" t="str">
        <f t="shared" si="62"/>
        <v/>
      </c>
      <c r="AI150" s="442" t="str">
        <f t="shared" si="53"/>
        <v/>
      </c>
      <c r="AJ150" s="436"/>
      <c r="AK150" s="437"/>
      <c r="AL150" s="437"/>
      <c r="AM150" s="437"/>
      <c r="AN150" s="437"/>
      <c r="AO150" s="437"/>
      <c r="AP150" s="437"/>
      <c r="AQ150" s="437"/>
      <c r="AR150" s="437"/>
      <c r="AS150" s="438"/>
      <c r="AT150" s="439"/>
      <c r="AU150" s="440" t="str">
        <f t="shared" ref="AU150:AX165" si="63">IF(ISERROR(INDEX(テ全,$A150,AU$2)),"",INDEX(テ全,$A150,AU$2))</f>
        <v/>
      </c>
      <c r="AV150" s="440" t="str">
        <f t="shared" si="63"/>
        <v/>
      </c>
      <c r="AW150" s="440" t="str">
        <f t="shared" si="63"/>
        <v/>
      </c>
      <c r="AX150" s="441" t="str">
        <f t="shared" si="63"/>
        <v/>
      </c>
      <c r="AY150" s="442" t="str">
        <f t="shared" si="54"/>
        <v/>
      </c>
      <c r="AZ150" s="20"/>
      <c r="BA150" s="443" t="str">
        <f t="shared" si="55"/>
        <v/>
      </c>
      <c r="BB150" s="444" t="str">
        <f t="shared" si="56"/>
        <v/>
      </c>
      <c r="BC150" s="445" t="str">
        <f t="shared" si="57"/>
        <v/>
      </c>
      <c r="BE150" s="446" t="str">
        <f>IF(COUNT(単1!$S150,$S150)=0,"",SUM(単1!$S150,$S150))</f>
        <v/>
      </c>
      <c r="BF150" s="440" t="str">
        <f>IF(COUNT(単1!$AI150,$AI150)=0,"",SUM(単1!$AI150,$AI150))</f>
        <v/>
      </c>
      <c r="BG150" s="447" t="str">
        <f>IF(COUNT(単1!$AY150,$AY150)=0,"",SUM(単1!$AY150,$AY150))</f>
        <v/>
      </c>
      <c r="BH150" s="20"/>
      <c r="BI150" s="443" t="str">
        <f t="shared" si="58"/>
        <v/>
      </c>
      <c r="BJ150" s="444" t="str">
        <f t="shared" si="59"/>
        <v/>
      </c>
      <c r="BK150" s="445" t="str">
        <f t="shared" si="60"/>
        <v/>
      </c>
    </row>
    <row r="151" spans="1:63">
      <c r="A151" s="362">
        <v>146</v>
      </c>
      <c r="B151" s="27">
        <f>IF(情報!$C147="","",情報!$C147)</f>
        <v>410</v>
      </c>
      <c r="C151" s="383" t="str">
        <f t="shared" si="51"/>
        <v/>
      </c>
      <c r="D151" s="448"/>
      <c r="E151" s="449"/>
      <c r="F151" s="449"/>
      <c r="G151" s="449"/>
      <c r="H151" s="449"/>
      <c r="I151" s="449"/>
      <c r="J151" s="450"/>
      <c r="K151" s="451"/>
      <c r="L151" s="452" t="str">
        <f t="shared" si="61"/>
        <v/>
      </c>
      <c r="M151" s="453" t="str">
        <f t="shared" si="61"/>
        <v/>
      </c>
      <c r="N151" s="452" t="str">
        <f t="shared" si="61"/>
        <v/>
      </c>
      <c r="O151" s="452" t="str">
        <f t="shared" si="61"/>
        <v/>
      </c>
      <c r="P151" s="452" t="str">
        <f t="shared" si="61"/>
        <v/>
      </c>
      <c r="Q151" s="452" t="str">
        <f t="shared" si="61"/>
        <v/>
      </c>
      <c r="R151" s="453" t="str">
        <f t="shared" si="61"/>
        <v/>
      </c>
      <c r="S151" s="454" t="str">
        <f t="shared" si="52"/>
        <v/>
      </c>
      <c r="T151" s="448"/>
      <c r="U151" s="449"/>
      <c r="V151" s="449"/>
      <c r="W151" s="449"/>
      <c r="X151" s="449"/>
      <c r="Y151" s="449"/>
      <c r="Z151" s="450"/>
      <c r="AA151" s="451"/>
      <c r="AB151" s="452" t="str">
        <f t="shared" si="62"/>
        <v/>
      </c>
      <c r="AC151" s="453" t="str">
        <f t="shared" si="62"/>
        <v/>
      </c>
      <c r="AD151" s="452" t="str">
        <f t="shared" si="62"/>
        <v/>
      </c>
      <c r="AE151" s="452" t="str">
        <f t="shared" si="62"/>
        <v/>
      </c>
      <c r="AF151" s="452" t="str">
        <f t="shared" si="62"/>
        <v/>
      </c>
      <c r="AG151" s="452" t="str">
        <f t="shared" si="62"/>
        <v/>
      </c>
      <c r="AH151" s="453" t="str">
        <f t="shared" si="62"/>
        <v/>
      </c>
      <c r="AI151" s="454" t="str">
        <f t="shared" si="53"/>
        <v/>
      </c>
      <c r="AJ151" s="448"/>
      <c r="AK151" s="449"/>
      <c r="AL151" s="449"/>
      <c r="AM151" s="449"/>
      <c r="AN151" s="449"/>
      <c r="AO151" s="449"/>
      <c r="AP151" s="449"/>
      <c r="AQ151" s="449"/>
      <c r="AR151" s="449"/>
      <c r="AS151" s="450"/>
      <c r="AT151" s="451"/>
      <c r="AU151" s="452" t="str">
        <f t="shared" si="63"/>
        <v/>
      </c>
      <c r="AV151" s="452" t="str">
        <f t="shared" si="63"/>
        <v/>
      </c>
      <c r="AW151" s="452" t="str">
        <f t="shared" si="63"/>
        <v/>
      </c>
      <c r="AX151" s="453" t="str">
        <f t="shared" si="63"/>
        <v/>
      </c>
      <c r="AY151" s="454" t="str">
        <f t="shared" si="54"/>
        <v/>
      </c>
      <c r="AZ151" s="20"/>
      <c r="BA151" s="455" t="str">
        <f t="shared" si="55"/>
        <v/>
      </c>
      <c r="BB151" s="456" t="str">
        <f t="shared" si="56"/>
        <v/>
      </c>
      <c r="BC151" s="457" t="str">
        <f t="shared" si="57"/>
        <v/>
      </c>
      <c r="BE151" s="458" t="str">
        <f>IF(COUNT(単1!$S151,$S151)=0,"",SUM(単1!$S151,$S151))</f>
        <v/>
      </c>
      <c r="BF151" s="452" t="str">
        <f>IF(COUNT(単1!$AI151,$AI151)=0,"",SUM(単1!$AI151,$AI151))</f>
        <v/>
      </c>
      <c r="BG151" s="459" t="str">
        <f>IF(COUNT(単1!$AY151,$AY151)=0,"",SUM(単1!$AY151,$AY151))</f>
        <v/>
      </c>
      <c r="BH151" s="20"/>
      <c r="BI151" s="455" t="str">
        <f t="shared" si="58"/>
        <v/>
      </c>
      <c r="BJ151" s="456" t="str">
        <f t="shared" si="59"/>
        <v/>
      </c>
      <c r="BK151" s="457" t="str">
        <f t="shared" si="60"/>
        <v/>
      </c>
    </row>
    <row r="152" spans="1:63">
      <c r="A152" s="362">
        <v>147</v>
      </c>
      <c r="B152" s="33">
        <f>IF(情報!$C148="","",情報!$C148)</f>
        <v>411</v>
      </c>
      <c r="C152" s="389" t="str">
        <f t="shared" si="51"/>
        <v/>
      </c>
      <c r="D152" s="460"/>
      <c r="E152" s="461"/>
      <c r="F152" s="461"/>
      <c r="G152" s="461"/>
      <c r="H152" s="461"/>
      <c r="I152" s="461"/>
      <c r="J152" s="462"/>
      <c r="K152" s="463"/>
      <c r="L152" s="464" t="str">
        <f t="shared" si="61"/>
        <v/>
      </c>
      <c r="M152" s="465" t="str">
        <f t="shared" si="61"/>
        <v/>
      </c>
      <c r="N152" s="464" t="str">
        <f t="shared" si="61"/>
        <v/>
      </c>
      <c r="O152" s="464" t="str">
        <f t="shared" si="61"/>
        <v/>
      </c>
      <c r="P152" s="464" t="str">
        <f t="shared" si="61"/>
        <v/>
      </c>
      <c r="Q152" s="464" t="str">
        <f t="shared" si="61"/>
        <v/>
      </c>
      <c r="R152" s="465" t="str">
        <f t="shared" si="61"/>
        <v/>
      </c>
      <c r="S152" s="466" t="str">
        <f t="shared" si="52"/>
        <v/>
      </c>
      <c r="T152" s="460"/>
      <c r="U152" s="461"/>
      <c r="V152" s="461"/>
      <c r="W152" s="461"/>
      <c r="X152" s="461"/>
      <c r="Y152" s="461"/>
      <c r="Z152" s="462"/>
      <c r="AA152" s="463"/>
      <c r="AB152" s="464" t="str">
        <f t="shared" si="62"/>
        <v/>
      </c>
      <c r="AC152" s="465" t="str">
        <f t="shared" si="62"/>
        <v/>
      </c>
      <c r="AD152" s="464" t="str">
        <f t="shared" si="62"/>
        <v/>
      </c>
      <c r="AE152" s="464" t="str">
        <f t="shared" si="62"/>
        <v/>
      </c>
      <c r="AF152" s="464" t="str">
        <f t="shared" si="62"/>
        <v/>
      </c>
      <c r="AG152" s="464" t="str">
        <f t="shared" si="62"/>
        <v/>
      </c>
      <c r="AH152" s="465" t="str">
        <f t="shared" si="62"/>
        <v/>
      </c>
      <c r="AI152" s="466" t="str">
        <f t="shared" si="53"/>
        <v/>
      </c>
      <c r="AJ152" s="460"/>
      <c r="AK152" s="461"/>
      <c r="AL152" s="461"/>
      <c r="AM152" s="461"/>
      <c r="AN152" s="461"/>
      <c r="AO152" s="461"/>
      <c r="AP152" s="461"/>
      <c r="AQ152" s="461"/>
      <c r="AR152" s="461"/>
      <c r="AS152" s="462"/>
      <c r="AT152" s="463"/>
      <c r="AU152" s="464" t="str">
        <f t="shared" si="63"/>
        <v/>
      </c>
      <c r="AV152" s="464" t="str">
        <f t="shared" si="63"/>
        <v/>
      </c>
      <c r="AW152" s="464" t="str">
        <f t="shared" si="63"/>
        <v/>
      </c>
      <c r="AX152" s="465" t="str">
        <f t="shared" si="63"/>
        <v/>
      </c>
      <c r="AY152" s="466" t="str">
        <f t="shared" si="54"/>
        <v/>
      </c>
      <c r="AZ152" s="20"/>
      <c r="BA152" s="467" t="str">
        <f t="shared" si="55"/>
        <v/>
      </c>
      <c r="BB152" s="468" t="str">
        <f t="shared" si="56"/>
        <v/>
      </c>
      <c r="BC152" s="469" t="str">
        <f t="shared" si="57"/>
        <v/>
      </c>
      <c r="BE152" s="470" t="str">
        <f>IF(COUNT(単1!$S152,$S152)=0,"",SUM(単1!$S152,$S152))</f>
        <v/>
      </c>
      <c r="BF152" s="464" t="str">
        <f>IF(COUNT(単1!$AI152,$AI152)=0,"",SUM(単1!$AI152,$AI152))</f>
        <v/>
      </c>
      <c r="BG152" s="471" t="str">
        <f>IF(COUNT(単1!$AY152,$AY152)=0,"",SUM(単1!$AY152,$AY152))</f>
        <v/>
      </c>
      <c r="BH152" s="20"/>
      <c r="BI152" s="467" t="str">
        <f t="shared" si="58"/>
        <v/>
      </c>
      <c r="BJ152" s="468" t="str">
        <f t="shared" si="59"/>
        <v/>
      </c>
      <c r="BK152" s="469" t="str">
        <f t="shared" si="60"/>
        <v/>
      </c>
    </row>
    <row r="153" spans="1:63">
      <c r="A153" s="362">
        <v>148</v>
      </c>
      <c r="B153" s="21">
        <f>IF(情報!$C149="","",情報!$C149)</f>
        <v>412</v>
      </c>
      <c r="C153" s="377" t="str">
        <f t="shared" si="51"/>
        <v/>
      </c>
      <c r="D153" s="436"/>
      <c r="E153" s="437"/>
      <c r="F153" s="437"/>
      <c r="G153" s="437"/>
      <c r="H153" s="437"/>
      <c r="I153" s="437"/>
      <c r="J153" s="438"/>
      <c r="K153" s="439"/>
      <c r="L153" s="440" t="str">
        <f t="shared" si="61"/>
        <v/>
      </c>
      <c r="M153" s="441" t="str">
        <f t="shared" si="61"/>
        <v/>
      </c>
      <c r="N153" s="440" t="str">
        <f t="shared" si="61"/>
        <v/>
      </c>
      <c r="O153" s="440" t="str">
        <f t="shared" si="61"/>
        <v/>
      </c>
      <c r="P153" s="440" t="str">
        <f t="shared" si="61"/>
        <v/>
      </c>
      <c r="Q153" s="440" t="str">
        <f t="shared" si="61"/>
        <v/>
      </c>
      <c r="R153" s="441" t="str">
        <f t="shared" si="61"/>
        <v/>
      </c>
      <c r="S153" s="442" t="str">
        <f t="shared" si="52"/>
        <v/>
      </c>
      <c r="T153" s="436"/>
      <c r="U153" s="437"/>
      <c r="V153" s="437"/>
      <c r="W153" s="437"/>
      <c r="X153" s="437"/>
      <c r="Y153" s="437"/>
      <c r="Z153" s="438"/>
      <c r="AA153" s="439"/>
      <c r="AB153" s="440" t="str">
        <f t="shared" si="62"/>
        <v/>
      </c>
      <c r="AC153" s="441" t="str">
        <f t="shared" si="62"/>
        <v/>
      </c>
      <c r="AD153" s="440" t="str">
        <f t="shared" si="62"/>
        <v/>
      </c>
      <c r="AE153" s="440" t="str">
        <f t="shared" si="62"/>
        <v/>
      </c>
      <c r="AF153" s="440" t="str">
        <f t="shared" si="62"/>
        <v/>
      </c>
      <c r="AG153" s="440" t="str">
        <f t="shared" si="62"/>
        <v/>
      </c>
      <c r="AH153" s="441" t="str">
        <f t="shared" si="62"/>
        <v/>
      </c>
      <c r="AI153" s="442" t="str">
        <f t="shared" si="53"/>
        <v/>
      </c>
      <c r="AJ153" s="436"/>
      <c r="AK153" s="437"/>
      <c r="AL153" s="437"/>
      <c r="AM153" s="437"/>
      <c r="AN153" s="437"/>
      <c r="AO153" s="437"/>
      <c r="AP153" s="437"/>
      <c r="AQ153" s="437"/>
      <c r="AR153" s="437"/>
      <c r="AS153" s="438"/>
      <c r="AT153" s="439"/>
      <c r="AU153" s="440" t="str">
        <f t="shared" si="63"/>
        <v/>
      </c>
      <c r="AV153" s="440" t="str">
        <f t="shared" si="63"/>
        <v/>
      </c>
      <c r="AW153" s="440" t="str">
        <f t="shared" si="63"/>
        <v/>
      </c>
      <c r="AX153" s="441" t="str">
        <f t="shared" si="63"/>
        <v/>
      </c>
      <c r="AY153" s="442" t="str">
        <f t="shared" si="54"/>
        <v/>
      </c>
      <c r="AZ153" s="20"/>
      <c r="BA153" s="443" t="str">
        <f t="shared" si="55"/>
        <v/>
      </c>
      <c r="BB153" s="444" t="str">
        <f t="shared" si="56"/>
        <v/>
      </c>
      <c r="BC153" s="445" t="str">
        <f t="shared" si="57"/>
        <v/>
      </c>
      <c r="BE153" s="446" t="str">
        <f>IF(COUNT(単1!$S153,$S153)=0,"",SUM(単1!$S153,$S153))</f>
        <v/>
      </c>
      <c r="BF153" s="440" t="str">
        <f>IF(COUNT(単1!$AI153,$AI153)=0,"",SUM(単1!$AI153,$AI153))</f>
        <v/>
      </c>
      <c r="BG153" s="447" t="str">
        <f>IF(COUNT(単1!$AY153,$AY153)=0,"",SUM(単1!$AY153,$AY153))</f>
        <v/>
      </c>
      <c r="BH153" s="20"/>
      <c r="BI153" s="443" t="str">
        <f t="shared" si="58"/>
        <v/>
      </c>
      <c r="BJ153" s="444" t="str">
        <f t="shared" si="59"/>
        <v/>
      </c>
      <c r="BK153" s="445" t="str">
        <f t="shared" si="60"/>
        <v/>
      </c>
    </row>
    <row r="154" spans="1:63">
      <c r="A154" s="362">
        <v>149</v>
      </c>
      <c r="B154" s="21">
        <f>IF(情報!$C150="","",情報!$C150)</f>
        <v>413</v>
      </c>
      <c r="C154" s="377" t="str">
        <f t="shared" si="51"/>
        <v/>
      </c>
      <c r="D154" s="436"/>
      <c r="E154" s="437"/>
      <c r="F154" s="437"/>
      <c r="G154" s="437"/>
      <c r="H154" s="437"/>
      <c r="I154" s="437"/>
      <c r="J154" s="438"/>
      <c r="K154" s="439"/>
      <c r="L154" s="440" t="str">
        <f t="shared" si="61"/>
        <v/>
      </c>
      <c r="M154" s="441" t="str">
        <f t="shared" si="61"/>
        <v/>
      </c>
      <c r="N154" s="440" t="str">
        <f t="shared" si="61"/>
        <v/>
      </c>
      <c r="O154" s="440" t="str">
        <f t="shared" si="61"/>
        <v/>
      </c>
      <c r="P154" s="440" t="str">
        <f t="shared" si="61"/>
        <v/>
      </c>
      <c r="Q154" s="440" t="str">
        <f t="shared" si="61"/>
        <v/>
      </c>
      <c r="R154" s="441" t="str">
        <f t="shared" si="61"/>
        <v/>
      </c>
      <c r="S154" s="442" t="str">
        <f t="shared" si="52"/>
        <v/>
      </c>
      <c r="T154" s="436"/>
      <c r="U154" s="437"/>
      <c r="V154" s="437"/>
      <c r="W154" s="437"/>
      <c r="X154" s="437"/>
      <c r="Y154" s="437"/>
      <c r="Z154" s="438"/>
      <c r="AA154" s="439"/>
      <c r="AB154" s="440" t="str">
        <f t="shared" si="62"/>
        <v/>
      </c>
      <c r="AC154" s="441" t="str">
        <f t="shared" si="62"/>
        <v/>
      </c>
      <c r="AD154" s="440" t="str">
        <f t="shared" si="62"/>
        <v/>
      </c>
      <c r="AE154" s="440" t="str">
        <f t="shared" si="62"/>
        <v/>
      </c>
      <c r="AF154" s="440" t="str">
        <f t="shared" si="62"/>
        <v/>
      </c>
      <c r="AG154" s="440" t="str">
        <f t="shared" si="62"/>
        <v/>
      </c>
      <c r="AH154" s="441" t="str">
        <f t="shared" si="62"/>
        <v/>
      </c>
      <c r="AI154" s="442" t="str">
        <f t="shared" si="53"/>
        <v/>
      </c>
      <c r="AJ154" s="436"/>
      <c r="AK154" s="437"/>
      <c r="AL154" s="437"/>
      <c r="AM154" s="437"/>
      <c r="AN154" s="437"/>
      <c r="AO154" s="437"/>
      <c r="AP154" s="437"/>
      <c r="AQ154" s="437"/>
      <c r="AR154" s="437"/>
      <c r="AS154" s="438"/>
      <c r="AT154" s="439"/>
      <c r="AU154" s="440" t="str">
        <f t="shared" si="63"/>
        <v/>
      </c>
      <c r="AV154" s="440" t="str">
        <f t="shared" si="63"/>
        <v/>
      </c>
      <c r="AW154" s="440" t="str">
        <f t="shared" si="63"/>
        <v/>
      </c>
      <c r="AX154" s="441" t="str">
        <f t="shared" si="63"/>
        <v/>
      </c>
      <c r="AY154" s="442" t="str">
        <f t="shared" si="54"/>
        <v/>
      </c>
      <c r="AZ154" s="20"/>
      <c r="BA154" s="443" t="str">
        <f t="shared" si="55"/>
        <v/>
      </c>
      <c r="BB154" s="444" t="str">
        <f t="shared" si="56"/>
        <v/>
      </c>
      <c r="BC154" s="445" t="str">
        <f t="shared" si="57"/>
        <v/>
      </c>
      <c r="BE154" s="446" t="str">
        <f>IF(COUNT(単1!$S154,$S154)=0,"",SUM(単1!$S154,$S154))</f>
        <v/>
      </c>
      <c r="BF154" s="440" t="str">
        <f>IF(COUNT(単1!$AI154,$AI154)=0,"",SUM(単1!$AI154,$AI154))</f>
        <v/>
      </c>
      <c r="BG154" s="447" t="str">
        <f>IF(COUNT(単1!$AY154,$AY154)=0,"",SUM(単1!$AY154,$AY154))</f>
        <v/>
      </c>
      <c r="BH154" s="20"/>
      <c r="BI154" s="443" t="str">
        <f t="shared" si="58"/>
        <v/>
      </c>
      <c r="BJ154" s="444" t="str">
        <f t="shared" si="59"/>
        <v/>
      </c>
      <c r="BK154" s="445" t="str">
        <f t="shared" si="60"/>
        <v/>
      </c>
    </row>
    <row r="155" spans="1:63">
      <c r="A155" s="362">
        <v>150</v>
      </c>
      <c r="B155" s="21">
        <f>IF(情報!$C151="","",情報!$C151)</f>
        <v>414</v>
      </c>
      <c r="C155" s="377" t="str">
        <f t="shared" si="51"/>
        <v/>
      </c>
      <c r="D155" s="436"/>
      <c r="E155" s="437"/>
      <c r="F155" s="437"/>
      <c r="G155" s="437"/>
      <c r="H155" s="437"/>
      <c r="I155" s="437"/>
      <c r="J155" s="438"/>
      <c r="K155" s="439"/>
      <c r="L155" s="440" t="str">
        <f t="shared" si="61"/>
        <v/>
      </c>
      <c r="M155" s="441" t="str">
        <f t="shared" si="61"/>
        <v/>
      </c>
      <c r="N155" s="440" t="str">
        <f t="shared" si="61"/>
        <v/>
      </c>
      <c r="O155" s="440" t="str">
        <f t="shared" si="61"/>
        <v/>
      </c>
      <c r="P155" s="440" t="str">
        <f t="shared" si="61"/>
        <v/>
      </c>
      <c r="Q155" s="440" t="str">
        <f t="shared" si="61"/>
        <v/>
      </c>
      <c r="R155" s="441" t="str">
        <f t="shared" si="61"/>
        <v/>
      </c>
      <c r="S155" s="442" t="str">
        <f t="shared" si="52"/>
        <v/>
      </c>
      <c r="T155" s="436"/>
      <c r="U155" s="437"/>
      <c r="V155" s="437"/>
      <c r="W155" s="437"/>
      <c r="X155" s="437"/>
      <c r="Y155" s="437"/>
      <c r="Z155" s="438"/>
      <c r="AA155" s="439"/>
      <c r="AB155" s="440" t="str">
        <f t="shared" si="62"/>
        <v/>
      </c>
      <c r="AC155" s="441" t="str">
        <f t="shared" si="62"/>
        <v/>
      </c>
      <c r="AD155" s="440" t="str">
        <f t="shared" si="62"/>
        <v/>
      </c>
      <c r="AE155" s="440" t="str">
        <f t="shared" si="62"/>
        <v/>
      </c>
      <c r="AF155" s="440" t="str">
        <f t="shared" si="62"/>
        <v/>
      </c>
      <c r="AG155" s="440" t="str">
        <f t="shared" si="62"/>
        <v/>
      </c>
      <c r="AH155" s="441" t="str">
        <f t="shared" si="62"/>
        <v/>
      </c>
      <c r="AI155" s="442" t="str">
        <f t="shared" si="53"/>
        <v/>
      </c>
      <c r="AJ155" s="436"/>
      <c r="AK155" s="437"/>
      <c r="AL155" s="437"/>
      <c r="AM155" s="437"/>
      <c r="AN155" s="437"/>
      <c r="AO155" s="437"/>
      <c r="AP155" s="437"/>
      <c r="AQ155" s="437"/>
      <c r="AR155" s="437"/>
      <c r="AS155" s="438"/>
      <c r="AT155" s="439"/>
      <c r="AU155" s="440" t="str">
        <f t="shared" si="63"/>
        <v/>
      </c>
      <c r="AV155" s="440" t="str">
        <f t="shared" si="63"/>
        <v/>
      </c>
      <c r="AW155" s="440" t="str">
        <f t="shared" si="63"/>
        <v/>
      </c>
      <c r="AX155" s="441" t="str">
        <f t="shared" si="63"/>
        <v/>
      </c>
      <c r="AY155" s="442" t="str">
        <f t="shared" si="54"/>
        <v/>
      </c>
      <c r="AZ155" s="20"/>
      <c r="BA155" s="443" t="str">
        <f t="shared" si="55"/>
        <v/>
      </c>
      <c r="BB155" s="444" t="str">
        <f t="shared" si="56"/>
        <v/>
      </c>
      <c r="BC155" s="445" t="str">
        <f t="shared" si="57"/>
        <v/>
      </c>
      <c r="BE155" s="446" t="str">
        <f>IF(COUNT(単1!$S155,$S155)=0,"",SUM(単1!$S155,$S155))</f>
        <v/>
      </c>
      <c r="BF155" s="440" t="str">
        <f>IF(COUNT(単1!$AI155,$AI155)=0,"",SUM(単1!$AI155,$AI155))</f>
        <v/>
      </c>
      <c r="BG155" s="447" t="str">
        <f>IF(COUNT(単1!$AY155,$AY155)=0,"",SUM(単1!$AY155,$AY155))</f>
        <v/>
      </c>
      <c r="BH155" s="20"/>
      <c r="BI155" s="443" t="str">
        <f t="shared" si="58"/>
        <v/>
      </c>
      <c r="BJ155" s="444" t="str">
        <f t="shared" si="59"/>
        <v/>
      </c>
      <c r="BK155" s="445" t="str">
        <f t="shared" si="60"/>
        <v/>
      </c>
    </row>
    <row r="156" spans="1:63">
      <c r="A156" s="362">
        <v>151</v>
      </c>
      <c r="B156" s="27">
        <f>IF(情報!$C152="","",情報!$C152)</f>
        <v>415</v>
      </c>
      <c r="C156" s="383" t="str">
        <f t="shared" si="51"/>
        <v/>
      </c>
      <c r="D156" s="448"/>
      <c r="E156" s="449"/>
      <c r="F156" s="449"/>
      <c r="G156" s="449"/>
      <c r="H156" s="449"/>
      <c r="I156" s="449"/>
      <c r="J156" s="450"/>
      <c r="K156" s="451"/>
      <c r="L156" s="452" t="str">
        <f t="shared" si="61"/>
        <v/>
      </c>
      <c r="M156" s="453" t="str">
        <f t="shared" si="61"/>
        <v/>
      </c>
      <c r="N156" s="452" t="str">
        <f t="shared" si="61"/>
        <v/>
      </c>
      <c r="O156" s="452" t="str">
        <f t="shared" si="61"/>
        <v/>
      </c>
      <c r="P156" s="452" t="str">
        <f t="shared" si="61"/>
        <v/>
      </c>
      <c r="Q156" s="452" t="str">
        <f t="shared" si="61"/>
        <v/>
      </c>
      <c r="R156" s="453" t="str">
        <f t="shared" si="61"/>
        <v/>
      </c>
      <c r="S156" s="454" t="str">
        <f t="shared" si="52"/>
        <v/>
      </c>
      <c r="T156" s="448"/>
      <c r="U156" s="449"/>
      <c r="V156" s="449"/>
      <c r="W156" s="449"/>
      <c r="X156" s="449"/>
      <c r="Y156" s="449"/>
      <c r="Z156" s="450"/>
      <c r="AA156" s="451"/>
      <c r="AB156" s="452" t="str">
        <f t="shared" si="62"/>
        <v/>
      </c>
      <c r="AC156" s="453" t="str">
        <f t="shared" si="62"/>
        <v/>
      </c>
      <c r="AD156" s="452" t="str">
        <f t="shared" si="62"/>
        <v/>
      </c>
      <c r="AE156" s="452" t="str">
        <f t="shared" si="62"/>
        <v/>
      </c>
      <c r="AF156" s="452" t="str">
        <f t="shared" si="62"/>
        <v/>
      </c>
      <c r="AG156" s="452" t="str">
        <f t="shared" si="62"/>
        <v/>
      </c>
      <c r="AH156" s="453" t="str">
        <f t="shared" si="62"/>
        <v/>
      </c>
      <c r="AI156" s="454" t="str">
        <f t="shared" si="53"/>
        <v/>
      </c>
      <c r="AJ156" s="448"/>
      <c r="AK156" s="449"/>
      <c r="AL156" s="449"/>
      <c r="AM156" s="449"/>
      <c r="AN156" s="449"/>
      <c r="AO156" s="449"/>
      <c r="AP156" s="449"/>
      <c r="AQ156" s="449"/>
      <c r="AR156" s="449"/>
      <c r="AS156" s="450"/>
      <c r="AT156" s="451"/>
      <c r="AU156" s="452" t="str">
        <f t="shared" si="63"/>
        <v/>
      </c>
      <c r="AV156" s="452" t="str">
        <f t="shared" si="63"/>
        <v/>
      </c>
      <c r="AW156" s="452" t="str">
        <f t="shared" si="63"/>
        <v/>
      </c>
      <c r="AX156" s="453" t="str">
        <f t="shared" si="63"/>
        <v/>
      </c>
      <c r="AY156" s="454" t="str">
        <f t="shared" si="54"/>
        <v/>
      </c>
      <c r="AZ156" s="20"/>
      <c r="BA156" s="455" t="str">
        <f t="shared" si="55"/>
        <v/>
      </c>
      <c r="BB156" s="456" t="str">
        <f t="shared" si="56"/>
        <v/>
      </c>
      <c r="BC156" s="457" t="str">
        <f t="shared" si="57"/>
        <v/>
      </c>
      <c r="BE156" s="458" t="str">
        <f>IF(COUNT(単1!$S156,$S156)=0,"",SUM(単1!$S156,$S156))</f>
        <v/>
      </c>
      <c r="BF156" s="452" t="str">
        <f>IF(COUNT(単1!$AI156,$AI156)=0,"",SUM(単1!$AI156,$AI156))</f>
        <v/>
      </c>
      <c r="BG156" s="459" t="str">
        <f>IF(COUNT(単1!$AY156,$AY156)=0,"",SUM(単1!$AY156,$AY156))</f>
        <v/>
      </c>
      <c r="BH156" s="20"/>
      <c r="BI156" s="455" t="str">
        <f t="shared" si="58"/>
        <v/>
      </c>
      <c r="BJ156" s="456" t="str">
        <f t="shared" si="59"/>
        <v/>
      </c>
      <c r="BK156" s="457" t="str">
        <f t="shared" si="60"/>
        <v/>
      </c>
    </row>
    <row r="157" spans="1:63">
      <c r="A157" s="362">
        <v>152</v>
      </c>
      <c r="B157" s="33">
        <f>IF(情報!$C153="","",情報!$C153)</f>
        <v>416</v>
      </c>
      <c r="C157" s="389" t="str">
        <f t="shared" si="51"/>
        <v/>
      </c>
      <c r="D157" s="460"/>
      <c r="E157" s="461"/>
      <c r="F157" s="461"/>
      <c r="G157" s="461"/>
      <c r="H157" s="461"/>
      <c r="I157" s="461"/>
      <c r="J157" s="462"/>
      <c r="K157" s="463"/>
      <c r="L157" s="464" t="str">
        <f t="shared" si="61"/>
        <v/>
      </c>
      <c r="M157" s="465" t="str">
        <f t="shared" si="61"/>
        <v/>
      </c>
      <c r="N157" s="464" t="str">
        <f t="shared" si="61"/>
        <v/>
      </c>
      <c r="O157" s="464" t="str">
        <f t="shared" si="61"/>
        <v/>
      </c>
      <c r="P157" s="464" t="str">
        <f t="shared" si="61"/>
        <v/>
      </c>
      <c r="Q157" s="464" t="str">
        <f t="shared" si="61"/>
        <v/>
      </c>
      <c r="R157" s="465" t="str">
        <f t="shared" si="61"/>
        <v/>
      </c>
      <c r="S157" s="466" t="str">
        <f t="shared" si="52"/>
        <v/>
      </c>
      <c r="T157" s="460"/>
      <c r="U157" s="461"/>
      <c r="V157" s="461"/>
      <c r="W157" s="461"/>
      <c r="X157" s="461"/>
      <c r="Y157" s="461"/>
      <c r="Z157" s="462"/>
      <c r="AA157" s="463"/>
      <c r="AB157" s="464" t="str">
        <f t="shared" si="62"/>
        <v/>
      </c>
      <c r="AC157" s="465" t="str">
        <f t="shared" si="62"/>
        <v/>
      </c>
      <c r="AD157" s="464" t="str">
        <f t="shared" si="62"/>
        <v/>
      </c>
      <c r="AE157" s="464" t="str">
        <f t="shared" si="62"/>
        <v/>
      </c>
      <c r="AF157" s="464" t="str">
        <f t="shared" si="62"/>
        <v/>
      </c>
      <c r="AG157" s="464" t="str">
        <f t="shared" si="62"/>
        <v/>
      </c>
      <c r="AH157" s="465" t="str">
        <f t="shared" si="62"/>
        <v/>
      </c>
      <c r="AI157" s="466" t="str">
        <f t="shared" si="53"/>
        <v/>
      </c>
      <c r="AJ157" s="460"/>
      <c r="AK157" s="461"/>
      <c r="AL157" s="461"/>
      <c r="AM157" s="461"/>
      <c r="AN157" s="461"/>
      <c r="AO157" s="461"/>
      <c r="AP157" s="461"/>
      <c r="AQ157" s="461"/>
      <c r="AR157" s="461"/>
      <c r="AS157" s="462"/>
      <c r="AT157" s="463"/>
      <c r="AU157" s="464" t="str">
        <f t="shared" si="63"/>
        <v/>
      </c>
      <c r="AV157" s="464" t="str">
        <f t="shared" si="63"/>
        <v/>
      </c>
      <c r="AW157" s="464" t="str">
        <f t="shared" si="63"/>
        <v/>
      </c>
      <c r="AX157" s="465" t="str">
        <f t="shared" si="63"/>
        <v/>
      </c>
      <c r="AY157" s="466" t="str">
        <f t="shared" si="54"/>
        <v/>
      </c>
      <c r="AZ157" s="20"/>
      <c r="BA157" s="467" t="str">
        <f t="shared" si="55"/>
        <v/>
      </c>
      <c r="BB157" s="468" t="str">
        <f t="shared" si="56"/>
        <v/>
      </c>
      <c r="BC157" s="469" t="str">
        <f t="shared" si="57"/>
        <v/>
      </c>
      <c r="BE157" s="470" t="str">
        <f>IF(COUNT(単1!$S157,$S157)=0,"",SUM(単1!$S157,$S157))</f>
        <v/>
      </c>
      <c r="BF157" s="464" t="str">
        <f>IF(COUNT(単1!$AI157,$AI157)=0,"",SUM(単1!$AI157,$AI157))</f>
        <v/>
      </c>
      <c r="BG157" s="471" t="str">
        <f>IF(COUNT(単1!$AY157,$AY157)=0,"",SUM(単1!$AY157,$AY157))</f>
        <v/>
      </c>
      <c r="BH157" s="20"/>
      <c r="BI157" s="467" t="str">
        <f t="shared" si="58"/>
        <v/>
      </c>
      <c r="BJ157" s="468" t="str">
        <f t="shared" si="59"/>
        <v/>
      </c>
      <c r="BK157" s="469" t="str">
        <f t="shared" si="60"/>
        <v/>
      </c>
    </row>
    <row r="158" spans="1:63">
      <c r="A158" s="362">
        <v>153</v>
      </c>
      <c r="B158" s="21">
        <f>IF(情報!$C154="","",情報!$C154)</f>
        <v>417</v>
      </c>
      <c r="C158" s="377" t="str">
        <f t="shared" si="51"/>
        <v/>
      </c>
      <c r="D158" s="436"/>
      <c r="E158" s="437"/>
      <c r="F158" s="437"/>
      <c r="G158" s="437"/>
      <c r="H158" s="437"/>
      <c r="I158" s="437"/>
      <c r="J158" s="438"/>
      <c r="K158" s="439"/>
      <c r="L158" s="440" t="str">
        <f t="shared" si="61"/>
        <v/>
      </c>
      <c r="M158" s="441" t="str">
        <f t="shared" si="61"/>
        <v/>
      </c>
      <c r="N158" s="440" t="str">
        <f t="shared" si="61"/>
        <v/>
      </c>
      <c r="O158" s="440" t="str">
        <f t="shared" si="61"/>
        <v/>
      </c>
      <c r="P158" s="440" t="str">
        <f t="shared" si="61"/>
        <v/>
      </c>
      <c r="Q158" s="440" t="str">
        <f t="shared" si="61"/>
        <v/>
      </c>
      <c r="R158" s="441" t="str">
        <f t="shared" si="61"/>
        <v/>
      </c>
      <c r="S158" s="442" t="str">
        <f t="shared" si="52"/>
        <v/>
      </c>
      <c r="T158" s="436"/>
      <c r="U158" s="437"/>
      <c r="V158" s="437"/>
      <c r="W158" s="437"/>
      <c r="X158" s="437"/>
      <c r="Y158" s="437"/>
      <c r="Z158" s="438"/>
      <c r="AA158" s="439"/>
      <c r="AB158" s="440" t="str">
        <f t="shared" si="62"/>
        <v/>
      </c>
      <c r="AC158" s="441" t="str">
        <f t="shared" si="62"/>
        <v/>
      </c>
      <c r="AD158" s="440" t="str">
        <f t="shared" si="62"/>
        <v/>
      </c>
      <c r="AE158" s="440" t="str">
        <f t="shared" si="62"/>
        <v/>
      </c>
      <c r="AF158" s="440" t="str">
        <f t="shared" si="62"/>
        <v/>
      </c>
      <c r="AG158" s="440" t="str">
        <f t="shared" si="62"/>
        <v/>
      </c>
      <c r="AH158" s="441" t="str">
        <f t="shared" si="62"/>
        <v/>
      </c>
      <c r="AI158" s="442" t="str">
        <f t="shared" si="53"/>
        <v/>
      </c>
      <c r="AJ158" s="436"/>
      <c r="AK158" s="437"/>
      <c r="AL158" s="437"/>
      <c r="AM158" s="437"/>
      <c r="AN158" s="437"/>
      <c r="AO158" s="437"/>
      <c r="AP158" s="437"/>
      <c r="AQ158" s="437"/>
      <c r="AR158" s="437"/>
      <c r="AS158" s="438"/>
      <c r="AT158" s="439"/>
      <c r="AU158" s="440" t="str">
        <f t="shared" si="63"/>
        <v/>
      </c>
      <c r="AV158" s="440" t="str">
        <f t="shared" si="63"/>
        <v/>
      </c>
      <c r="AW158" s="440" t="str">
        <f t="shared" si="63"/>
        <v/>
      </c>
      <c r="AX158" s="441" t="str">
        <f t="shared" si="63"/>
        <v/>
      </c>
      <c r="AY158" s="442" t="str">
        <f t="shared" si="54"/>
        <v/>
      </c>
      <c r="AZ158" s="20"/>
      <c r="BA158" s="443" t="str">
        <f t="shared" si="55"/>
        <v/>
      </c>
      <c r="BB158" s="444" t="str">
        <f t="shared" si="56"/>
        <v/>
      </c>
      <c r="BC158" s="445" t="str">
        <f t="shared" si="57"/>
        <v/>
      </c>
      <c r="BE158" s="446" t="str">
        <f>IF(COUNT(単1!$S158,$S158)=0,"",SUM(単1!$S158,$S158))</f>
        <v/>
      </c>
      <c r="BF158" s="440" t="str">
        <f>IF(COUNT(単1!$AI158,$AI158)=0,"",SUM(単1!$AI158,$AI158))</f>
        <v/>
      </c>
      <c r="BG158" s="447" t="str">
        <f>IF(COUNT(単1!$AY158,$AY158)=0,"",SUM(単1!$AY158,$AY158))</f>
        <v/>
      </c>
      <c r="BH158" s="20"/>
      <c r="BI158" s="443" t="str">
        <f t="shared" si="58"/>
        <v/>
      </c>
      <c r="BJ158" s="444" t="str">
        <f t="shared" si="59"/>
        <v/>
      </c>
      <c r="BK158" s="445" t="str">
        <f t="shared" si="60"/>
        <v/>
      </c>
    </row>
    <row r="159" spans="1:63">
      <c r="A159" s="362">
        <v>154</v>
      </c>
      <c r="B159" s="21">
        <f>IF(情報!$C155="","",情報!$C155)</f>
        <v>418</v>
      </c>
      <c r="C159" s="377" t="str">
        <f t="shared" si="51"/>
        <v/>
      </c>
      <c r="D159" s="436"/>
      <c r="E159" s="437"/>
      <c r="F159" s="437"/>
      <c r="G159" s="437"/>
      <c r="H159" s="437"/>
      <c r="I159" s="437"/>
      <c r="J159" s="438"/>
      <c r="K159" s="439"/>
      <c r="L159" s="440" t="str">
        <f t="shared" si="61"/>
        <v/>
      </c>
      <c r="M159" s="441" t="str">
        <f t="shared" si="61"/>
        <v/>
      </c>
      <c r="N159" s="440" t="str">
        <f t="shared" si="61"/>
        <v/>
      </c>
      <c r="O159" s="440" t="str">
        <f t="shared" si="61"/>
        <v/>
      </c>
      <c r="P159" s="440" t="str">
        <f t="shared" si="61"/>
        <v/>
      </c>
      <c r="Q159" s="440" t="str">
        <f t="shared" si="61"/>
        <v/>
      </c>
      <c r="R159" s="441" t="str">
        <f t="shared" si="61"/>
        <v/>
      </c>
      <c r="S159" s="442" t="str">
        <f t="shared" si="52"/>
        <v/>
      </c>
      <c r="T159" s="436"/>
      <c r="U159" s="437"/>
      <c r="V159" s="437"/>
      <c r="W159" s="437"/>
      <c r="X159" s="437"/>
      <c r="Y159" s="437"/>
      <c r="Z159" s="438"/>
      <c r="AA159" s="439"/>
      <c r="AB159" s="440" t="str">
        <f t="shared" si="62"/>
        <v/>
      </c>
      <c r="AC159" s="441" t="str">
        <f t="shared" si="62"/>
        <v/>
      </c>
      <c r="AD159" s="440" t="str">
        <f t="shared" si="62"/>
        <v/>
      </c>
      <c r="AE159" s="440" t="str">
        <f t="shared" si="62"/>
        <v/>
      </c>
      <c r="AF159" s="440" t="str">
        <f t="shared" si="62"/>
        <v/>
      </c>
      <c r="AG159" s="440" t="str">
        <f t="shared" si="62"/>
        <v/>
      </c>
      <c r="AH159" s="441" t="str">
        <f t="shared" si="62"/>
        <v/>
      </c>
      <c r="AI159" s="442" t="str">
        <f t="shared" si="53"/>
        <v/>
      </c>
      <c r="AJ159" s="436"/>
      <c r="AK159" s="437"/>
      <c r="AL159" s="437"/>
      <c r="AM159" s="437"/>
      <c r="AN159" s="437"/>
      <c r="AO159" s="437"/>
      <c r="AP159" s="437"/>
      <c r="AQ159" s="437"/>
      <c r="AR159" s="437"/>
      <c r="AS159" s="438"/>
      <c r="AT159" s="439"/>
      <c r="AU159" s="440" t="str">
        <f t="shared" si="63"/>
        <v/>
      </c>
      <c r="AV159" s="440" t="str">
        <f t="shared" si="63"/>
        <v/>
      </c>
      <c r="AW159" s="440" t="str">
        <f t="shared" si="63"/>
        <v/>
      </c>
      <c r="AX159" s="441" t="str">
        <f t="shared" si="63"/>
        <v/>
      </c>
      <c r="AY159" s="442" t="str">
        <f t="shared" si="54"/>
        <v/>
      </c>
      <c r="AZ159" s="20"/>
      <c r="BA159" s="443" t="str">
        <f t="shared" si="55"/>
        <v/>
      </c>
      <c r="BB159" s="444" t="str">
        <f t="shared" si="56"/>
        <v/>
      </c>
      <c r="BC159" s="445" t="str">
        <f t="shared" si="57"/>
        <v/>
      </c>
      <c r="BE159" s="446" t="str">
        <f>IF(COUNT(単1!$S159,$S159)=0,"",SUM(単1!$S159,$S159))</f>
        <v/>
      </c>
      <c r="BF159" s="440" t="str">
        <f>IF(COUNT(単1!$AI159,$AI159)=0,"",SUM(単1!$AI159,$AI159))</f>
        <v/>
      </c>
      <c r="BG159" s="447" t="str">
        <f>IF(COUNT(単1!$AY159,$AY159)=0,"",SUM(単1!$AY159,$AY159))</f>
        <v/>
      </c>
      <c r="BH159" s="20"/>
      <c r="BI159" s="443" t="str">
        <f t="shared" si="58"/>
        <v/>
      </c>
      <c r="BJ159" s="444" t="str">
        <f t="shared" si="59"/>
        <v/>
      </c>
      <c r="BK159" s="445" t="str">
        <f t="shared" si="60"/>
        <v/>
      </c>
    </row>
    <row r="160" spans="1:63">
      <c r="A160" s="362">
        <v>155</v>
      </c>
      <c r="B160" s="21">
        <f>IF(情報!$C156="","",情報!$C156)</f>
        <v>419</v>
      </c>
      <c r="C160" s="377" t="str">
        <f t="shared" si="51"/>
        <v/>
      </c>
      <c r="D160" s="436"/>
      <c r="E160" s="437"/>
      <c r="F160" s="437"/>
      <c r="G160" s="437"/>
      <c r="H160" s="437"/>
      <c r="I160" s="437"/>
      <c r="J160" s="438"/>
      <c r="K160" s="439"/>
      <c r="L160" s="440" t="str">
        <f t="shared" si="61"/>
        <v/>
      </c>
      <c r="M160" s="441" t="str">
        <f t="shared" si="61"/>
        <v/>
      </c>
      <c r="N160" s="440" t="str">
        <f t="shared" si="61"/>
        <v/>
      </c>
      <c r="O160" s="440" t="str">
        <f t="shared" si="61"/>
        <v/>
      </c>
      <c r="P160" s="440" t="str">
        <f t="shared" si="61"/>
        <v/>
      </c>
      <c r="Q160" s="440" t="str">
        <f t="shared" si="61"/>
        <v/>
      </c>
      <c r="R160" s="441" t="str">
        <f t="shared" si="61"/>
        <v/>
      </c>
      <c r="S160" s="442" t="str">
        <f t="shared" si="52"/>
        <v/>
      </c>
      <c r="T160" s="436"/>
      <c r="U160" s="437"/>
      <c r="V160" s="437"/>
      <c r="W160" s="437"/>
      <c r="X160" s="437"/>
      <c r="Y160" s="437"/>
      <c r="Z160" s="438"/>
      <c r="AA160" s="439"/>
      <c r="AB160" s="440" t="str">
        <f t="shared" si="62"/>
        <v/>
      </c>
      <c r="AC160" s="441" t="str">
        <f t="shared" si="62"/>
        <v/>
      </c>
      <c r="AD160" s="440" t="str">
        <f t="shared" si="62"/>
        <v/>
      </c>
      <c r="AE160" s="440" t="str">
        <f t="shared" si="62"/>
        <v/>
      </c>
      <c r="AF160" s="440" t="str">
        <f t="shared" si="62"/>
        <v/>
      </c>
      <c r="AG160" s="440" t="str">
        <f t="shared" si="62"/>
        <v/>
      </c>
      <c r="AH160" s="441" t="str">
        <f t="shared" si="62"/>
        <v/>
      </c>
      <c r="AI160" s="442" t="str">
        <f t="shared" si="53"/>
        <v/>
      </c>
      <c r="AJ160" s="436"/>
      <c r="AK160" s="437"/>
      <c r="AL160" s="437"/>
      <c r="AM160" s="437"/>
      <c r="AN160" s="437"/>
      <c r="AO160" s="437"/>
      <c r="AP160" s="437"/>
      <c r="AQ160" s="437"/>
      <c r="AR160" s="437"/>
      <c r="AS160" s="438"/>
      <c r="AT160" s="439"/>
      <c r="AU160" s="440" t="str">
        <f t="shared" si="63"/>
        <v/>
      </c>
      <c r="AV160" s="440" t="str">
        <f t="shared" si="63"/>
        <v/>
      </c>
      <c r="AW160" s="440" t="str">
        <f t="shared" si="63"/>
        <v/>
      </c>
      <c r="AX160" s="441" t="str">
        <f t="shared" si="63"/>
        <v/>
      </c>
      <c r="AY160" s="442" t="str">
        <f t="shared" si="54"/>
        <v/>
      </c>
      <c r="AZ160" s="20"/>
      <c r="BA160" s="443" t="str">
        <f t="shared" si="55"/>
        <v/>
      </c>
      <c r="BB160" s="444" t="str">
        <f t="shared" si="56"/>
        <v/>
      </c>
      <c r="BC160" s="445" t="str">
        <f t="shared" si="57"/>
        <v/>
      </c>
      <c r="BE160" s="446" t="str">
        <f>IF(COUNT(単1!$S160,$S160)=0,"",SUM(単1!$S160,$S160))</f>
        <v/>
      </c>
      <c r="BF160" s="440" t="str">
        <f>IF(COUNT(単1!$AI160,$AI160)=0,"",SUM(単1!$AI160,$AI160))</f>
        <v/>
      </c>
      <c r="BG160" s="447" t="str">
        <f>IF(COUNT(単1!$AY160,$AY160)=0,"",SUM(単1!$AY160,$AY160))</f>
        <v/>
      </c>
      <c r="BH160" s="20"/>
      <c r="BI160" s="443" t="str">
        <f t="shared" si="58"/>
        <v/>
      </c>
      <c r="BJ160" s="444" t="str">
        <f t="shared" si="59"/>
        <v/>
      </c>
      <c r="BK160" s="445" t="str">
        <f t="shared" si="60"/>
        <v/>
      </c>
    </row>
    <row r="161" spans="1:63">
      <c r="A161" s="362">
        <v>156</v>
      </c>
      <c r="B161" s="27">
        <f>IF(情報!$C157="","",情報!$C157)</f>
        <v>420</v>
      </c>
      <c r="C161" s="383" t="str">
        <f t="shared" si="51"/>
        <v/>
      </c>
      <c r="D161" s="448"/>
      <c r="E161" s="449"/>
      <c r="F161" s="449"/>
      <c r="G161" s="449"/>
      <c r="H161" s="449"/>
      <c r="I161" s="449"/>
      <c r="J161" s="450"/>
      <c r="K161" s="451"/>
      <c r="L161" s="452" t="str">
        <f t="shared" si="61"/>
        <v/>
      </c>
      <c r="M161" s="453" t="str">
        <f t="shared" si="61"/>
        <v/>
      </c>
      <c r="N161" s="452" t="str">
        <f t="shared" si="61"/>
        <v/>
      </c>
      <c r="O161" s="452" t="str">
        <f t="shared" si="61"/>
        <v/>
      </c>
      <c r="P161" s="452" t="str">
        <f t="shared" si="61"/>
        <v/>
      </c>
      <c r="Q161" s="452" t="str">
        <f t="shared" si="61"/>
        <v/>
      </c>
      <c r="R161" s="453" t="str">
        <f t="shared" si="61"/>
        <v/>
      </c>
      <c r="S161" s="454" t="str">
        <f t="shared" si="52"/>
        <v/>
      </c>
      <c r="T161" s="448"/>
      <c r="U161" s="449"/>
      <c r="V161" s="449"/>
      <c r="W161" s="449"/>
      <c r="X161" s="449"/>
      <c r="Y161" s="449"/>
      <c r="Z161" s="450"/>
      <c r="AA161" s="451"/>
      <c r="AB161" s="452" t="str">
        <f t="shared" si="62"/>
        <v/>
      </c>
      <c r="AC161" s="453" t="str">
        <f t="shared" si="62"/>
        <v/>
      </c>
      <c r="AD161" s="452" t="str">
        <f t="shared" si="62"/>
        <v/>
      </c>
      <c r="AE161" s="452" t="str">
        <f t="shared" si="62"/>
        <v/>
      </c>
      <c r="AF161" s="452" t="str">
        <f t="shared" si="62"/>
        <v/>
      </c>
      <c r="AG161" s="452" t="str">
        <f t="shared" si="62"/>
        <v/>
      </c>
      <c r="AH161" s="453" t="str">
        <f t="shared" si="62"/>
        <v/>
      </c>
      <c r="AI161" s="454" t="str">
        <f t="shared" si="53"/>
        <v/>
      </c>
      <c r="AJ161" s="448"/>
      <c r="AK161" s="449"/>
      <c r="AL161" s="449"/>
      <c r="AM161" s="449"/>
      <c r="AN161" s="449"/>
      <c r="AO161" s="449"/>
      <c r="AP161" s="449"/>
      <c r="AQ161" s="449"/>
      <c r="AR161" s="449"/>
      <c r="AS161" s="450"/>
      <c r="AT161" s="451"/>
      <c r="AU161" s="452" t="str">
        <f t="shared" si="63"/>
        <v/>
      </c>
      <c r="AV161" s="452" t="str">
        <f t="shared" si="63"/>
        <v/>
      </c>
      <c r="AW161" s="452" t="str">
        <f t="shared" si="63"/>
        <v/>
      </c>
      <c r="AX161" s="453" t="str">
        <f t="shared" si="63"/>
        <v/>
      </c>
      <c r="AY161" s="454" t="str">
        <f t="shared" si="54"/>
        <v/>
      </c>
      <c r="AZ161" s="20"/>
      <c r="BA161" s="455" t="str">
        <f t="shared" si="55"/>
        <v/>
      </c>
      <c r="BB161" s="456" t="str">
        <f t="shared" si="56"/>
        <v/>
      </c>
      <c r="BC161" s="457" t="str">
        <f t="shared" si="57"/>
        <v/>
      </c>
      <c r="BE161" s="458" t="str">
        <f>IF(COUNT(単1!$S161,$S161)=0,"",SUM(単1!$S161,$S161))</f>
        <v/>
      </c>
      <c r="BF161" s="452" t="str">
        <f>IF(COUNT(単1!$AI161,$AI161)=0,"",SUM(単1!$AI161,$AI161))</f>
        <v/>
      </c>
      <c r="BG161" s="459" t="str">
        <f>IF(COUNT(単1!$AY161,$AY161)=0,"",SUM(単1!$AY161,$AY161))</f>
        <v/>
      </c>
      <c r="BH161" s="20"/>
      <c r="BI161" s="455" t="str">
        <f t="shared" si="58"/>
        <v/>
      </c>
      <c r="BJ161" s="456" t="str">
        <f t="shared" si="59"/>
        <v/>
      </c>
      <c r="BK161" s="457" t="str">
        <f t="shared" si="60"/>
        <v/>
      </c>
    </row>
    <row r="162" spans="1:63">
      <c r="A162" s="362">
        <v>157</v>
      </c>
      <c r="B162" s="33">
        <f>IF(情報!$C158="","",情報!$C158)</f>
        <v>421</v>
      </c>
      <c r="C162" s="389" t="str">
        <f t="shared" si="51"/>
        <v/>
      </c>
      <c r="D162" s="460"/>
      <c r="E162" s="461"/>
      <c r="F162" s="461"/>
      <c r="G162" s="461"/>
      <c r="H162" s="461"/>
      <c r="I162" s="461"/>
      <c r="J162" s="462"/>
      <c r="K162" s="463"/>
      <c r="L162" s="464" t="str">
        <f t="shared" si="61"/>
        <v/>
      </c>
      <c r="M162" s="465" t="str">
        <f t="shared" si="61"/>
        <v/>
      </c>
      <c r="N162" s="464" t="str">
        <f t="shared" si="61"/>
        <v/>
      </c>
      <c r="O162" s="464" t="str">
        <f t="shared" si="61"/>
        <v/>
      </c>
      <c r="P162" s="464" t="str">
        <f t="shared" si="61"/>
        <v/>
      </c>
      <c r="Q162" s="464" t="str">
        <f t="shared" si="61"/>
        <v/>
      </c>
      <c r="R162" s="465" t="str">
        <f t="shared" si="61"/>
        <v/>
      </c>
      <c r="S162" s="466" t="str">
        <f t="shared" si="52"/>
        <v/>
      </c>
      <c r="T162" s="460"/>
      <c r="U162" s="461"/>
      <c r="V162" s="461"/>
      <c r="W162" s="461"/>
      <c r="X162" s="461"/>
      <c r="Y162" s="461"/>
      <c r="Z162" s="462"/>
      <c r="AA162" s="463"/>
      <c r="AB162" s="464" t="str">
        <f t="shared" si="62"/>
        <v/>
      </c>
      <c r="AC162" s="465" t="str">
        <f t="shared" si="62"/>
        <v/>
      </c>
      <c r="AD162" s="464" t="str">
        <f t="shared" si="62"/>
        <v/>
      </c>
      <c r="AE162" s="464" t="str">
        <f t="shared" si="62"/>
        <v/>
      </c>
      <c r="AF162" s="464" t="str">
        <f t="shared" si="62"/>
        <v/>
      </c>
      <c r="AG162" s="464" t="str">
        <f t="shared" si="62"/>
        <v/>
      </c>
      <c r="AH162" s="465" t="str">
        <f t="shared" si="62"/>
        <v/>
      </c>
      <c r="AI162" s="466" t="str">
        <f t="shared" si="53"/>
        <v/>
      </c>
      <c r="AJ162" s="460"/>
      <c r="AK162" s="461"/>
      <c r="AL162" s="461"/>
      <c r="AM162" s="461"/>
      <c r="AN162" s="461"/>
      <c r="AO162" s="461"/>
      <c r="AP162" s="461"/>
      <c r="AQ162" s="461"/>
      <c r="AR162" s="461"/>
      <c r="AS162" s="462"/>
      <c r="AT162" s="463"/>
      <c r="AU162" s="464" t="str">
        <f t="shared" si="63"/>
        <v/>
      </c>
      <c r="AV162" s="464" t="str">
        <f t="shared" si="63"/>
        <v/>
      </c>
      <c r="AW162" s="464" t="str">
        <f t="shared" si="63"/>
        <v/>
      </c>
      <c r="AX162" s="465" t="str">
        <f t="shared" si="63"/>
        <v/>
      </c>
      <c r="AY162" s="466" t="str">
        <f t="shared" si="54"/>
        <v/>
      </c>
      <c r="AZ162" s="20"/>
      <c r="BA162" s="467" t="str">
        <f t="shared" si="55"/>
        <v/>
      </c>
      <c r="BB162" s="468" t="str">
        <f t="shared" si="56"/>
        <v/>
      </c>
      <c r="BC162" s="469" t="str">
        <f t="shared" si="57"/>
        <v/>
      </c>
      <c r="BE162" s="470" t="str">
        <f>IF(COUNT(単1!$S162,$S162)=0,"",SUM(単1!$S162,$S162))</f>
        <v/>
      </c>
      <c r="BF162" s="464" t="str">
        <f>IF(COUNT(単1!$AI162,$AI162)=0,"",SUM(単1!$AI162,$AI162))</f>
        <v/>
      </c>
      <c r="BG162" s="471" t="str">
        <f>IF(COUNT(単1!$AY162,$AY162)=0,"",SUM(単1!$AY162,$AY162))</f>
        <v/>
      </c>
      <c r="BH162" s="20"/>
      <c r="BI162" s="467" t="str">
        <f t="shared" si="58"/>
        <v/>
      </c>
      <c r="BJ162" s="468" t="str">
        <f t="shared" si="59"/>
        <v/>
      </c>
      <c r="BK162" s="469" t="str">
        <f t="shared" si="60"/>
        <v/>
      </c>
    </row>
    <row r="163" spans="1:63">
      <c r="A163" s="362">
        <v>158</v>
      </c>
      <c r="B163" s="21">
        <f>IF(情報!$C159="","",情報!$C159)</f>
        <v>422</v>
      </c>
      <c r="C163" s="377" t="str">
        <f t="shared" si="51"/>
        <v/>
      </c>
      <c r="D163" s="436"/>
      <c r="E163" s="437"/>
      <c r="F163" s="437"/>
      <c r="G163" s="437"/>
      <c r="H163" s="437"/>
      <c r="I163" s="437"/>
      <c r="J163" s="438"/>
      <c r="K163" s="439"/>
      <c r="L163" s="440" t="str">
        <f t="shared" si="61"/>
        <v/>
      </c>
      <c r="M163" s="441" t="str">
        <f t="shared" si="61"/>
        <v/>
      </c>
      <c r="N163" s="440" t="str">
        <f t="shared" si="61"/>
        <v/>
      </c>
      <c r="O163" s="440" t="str">
        <f t="shared" si="61"/>
        <v/>
      </c>
      <c r="P163" s="440" t="str">
        <f t="shared" si="61"/>
        <v/>
      </c>
      <c r="Q163" s="440" t="str">
        <f t="shared" si="61"/>
        <v/>
      </c>
      <c r="R163" s="441" t="str">
        <f t="shared" si="61"/>
        <v/>
      </c>
      <c r="S163" s="442" t="str">
        <f t="shared" si="52"/>
        <v/>
      </c>
      <c r="T163" s="436"/>
      <c r="U163" s="437"/>
      <c r="V163" s="437"/>
      <c r="W163" s="437"/>
      <c r="X163" s="437"/>
      <c r="Y163" s="437"/>
      <c r="Z163" s="438"/>
      <c r="AA163" s="439"/>
      <c r="AB163" s="440" t="str">
        <f t="shared" si="62"/>
        <v/>
      </c>
      <c r="AC163" s="441" t="str">
        <f t="shared" si="62"/>
        <v/>
      </c>
      <c r="AD163" s="440" t="str">
        <f t="shared" si="62"/>
        <v/>
      </c>
      <c r="AE163" s="440" t="str">
        <f t="shared" si="62"/>
        <v/>
      </c>
      <c r="AF163" s="440" t="str">
        <f t="shared" si="62"/>
        <v/>
      </c>
      <c r="AG163" s="440" t="str">
        <f t="shared" si="62"/>
        <v/>
      </c>
      <c r="AH163" s="441" t="str">
        <f t="shared" si="62"/>
        <v/>
      </c>
      <c r="AI163" s="442" t="str">
        <f t="shared" si="53"/>
        <v/>
      </c>
      <c r="AJ163" s="436"/>
      <c r="AK163" s="437"/>
      <c r="AL163" s="437"/>
      <c r="AM163" s="437"/>
      <c r="AN163" s="437"/>
      <c r="AO163" s="437"/>
      <c r="AP163" s="437"/>
      <c r="AQ163" s="437"/>
      <c r="AR163" s="437"/>
      <c r="AS163" s="438"/>
      <c r="AT163" s="439"/>
      <c r="AU163" s="440" t="str">
        <f t="shared" si="63"/>
        <v/>
      </c>
      <c r="AV163" s="440" t="str">
        <f t="shared" si="63"/>
        <v/>
      </c>
      <c r="AW163" s="440" t="str">
        <f t="shared" si="63"/>
        <v/>
      </c>
      <c r="AX163" s="441" t="str">
        <f t="shared" si="63"/>
        <v/>
      </c>
      <c r="AY163" s="442" t="str">
        <f t="shared" si="54"/>
        <v/>
      </c>
      <c r="AZ163" s="20"/>
      <c r="BA163" s="443" t="str">
        <f t="shared" si="55"/>
        <v/>
      </c>
      <c r="BB163" s="444" t="str">
        <f t="shared" si="56"/>
        <v/>
      </c>
      <c r="BC163" s="445" t="str">
        <f t="shared" si="57"/>
        <v/>
      </c>
      <c r="BE163" s="446" t="str">
        <f>IF(COUNT(単1!$S163,$S163)=0,"",SUM(単1!$S163,$S163))</f>
        <v/>
      </c>
      <c r="BF163" s="440" t="str">
        <f>IF(COUNT(単1!$AI163,$AI163)=0,"",SUM(単1!$AI163,$AI163))</f>
        <v/>
      </c>
      <c r="BG163" s="447" t="str">
        <f>IF(COUNT(単1!$AY163,$AY163)=0,"",SUM(単1!$AY163,$AY163))</f>
        <v/>
      </c>
      <c r="BH163" s="20"/>
      <c r="BI163" s="443" t="str">
        <f t="shared" si="58"/>
        <v/>
      </c>
      <c r="BJ163" s="444" t="str">
        <f t="shared" si="59"/>
        <v/>
      </c>
      <c r="BK163" s="445" t="str">
        <f t="shared" si="60"/>
        <v/>
      </c>
    </row>
    <row r="164" spans="1:63">
      <c r="A164" s="362">
        <v>159</v>
      </c>
      <c r="B164" s="21">
        <f>IF(情報!$C160="","",情報!$C160)</f>
        <v>423</v>
      </c>
      <c r="C164" s="377" t="str">
        <f t="shared" si="51"/>
        <v/>
      </c>
      <c r="D164" s="436"/>
      <c r="E164" s="437"/>
      <c r="F164" s="437"/>
      <c r="G164" s="437"/>
      <c r="H164" s="437"/>
      <c r="I164" s="437"/>
      <c r="J164" s="438"/>
      <c r="K164" s="439"/>
      <c r="L164" s="440" t="str">
        <f t="shared" si="61"/>
        <v/>
      </c>
      <c r="M164" s="441" t="str">
        <f t="shared" si="61"/>
        <v/>
      </c>
      <c r="N164" s="440" t="str">
        <f t="shared" si="61"/>
        <v/>
      </c>
      <c r="O164" s="440" t="str">
        <f t="shared" si="61"/>
        <v/>
      </c>
      <c r="P164" s="440" t="str">
        <f t="shared" si="61"/>
        <v/>
      </c>
      <c r="Q164" s="440" t="str">
        <f t="shared" si="61"/>
        <v/>
      </c>
      <c r="R164" s="441" t="str">
        <f t="shared" si="61"/>
        <v/>
      </c>
      <c r="S164" s="442" t="str">
        <f t="shared" si="52"/>
        <v/>
      </c>
      <c r="T164" s="436"/>
      <c r="U164" s="437"/>
      <c r="V164" s="437"/>
      <c r="W164" s="437"/>
      <c r="X164" s="437"/>
      <c r="Y164" s="437"/>
      <c r="Z164" s="438"/>
      <c r="AA164" s="439"/>
      <c r="AB164" s="440" t="str">
        <f t="shared" si="62"/>
        <v/>
      </c>
      <c r="AC164" s="441" t="str">
        <f t="shared" si="62"/>
        <v/>
      </c>
      <c r="AD164" s="440" t="str">
        <f t="shared" si="62"/>
        <v/>
      </c>
      <c r="AE164" s="440" t="str">
        <f t="shared" si="62"/>
        <v/>
      </c>
      <c r="AF164" s="440" t="str">
        <f t="shared" si="62"/>
        <v/>
      </c>
      <c r="AG164" s="440" t="str">
        <f t="shared" si="62"/>
        <v/>
      </c>
      <c r="AH164" s="441" t="str">
        <f t="shared" si="62"/>
        <v/>
      </c>
      <c r="AI164" s="442" t="str">
        <f t="shared" si="53"/>
        <v/>
      </c>
      <c r="AJ164" s="436"/>
      <c r="AK164" s="437"/>
      <c r="AL164" s="437"/>
      <c r="AM164" s="437"/>
      <c r="AN164" s="437"/>
      <c r="AO164" s="437"/>
      <c r="AP164" s="437"/>
      <c r="AQ164" s="437"/>
      <c r="AR164" s="437"/>
      <c r="AS164" s="438"/>
      <c r="AT164" s="439"/>
      <c r="AU164" s="440" t="str">
        <f t="shared" si="63"/>
        <v/>
      </c>
      <c r="AV164" s="440" t="str">
        <f t="shared" si="63"/>
        <v/>
      </c>
      <c r="AW164" s="440" t="str">
        <f t="shared" si="63"/>
        <v/>
      </c>
      <c r="AX164" s="441" t="str">
        <f t="shared" si="63"/>
        <v/>
      </c>
      <c r="AY164" s="442" t="str">
        <f t="shared" si="54"/>
        <v/>
      </c>
      <c r="AZ164" s="20"/>
      <c r="BA164" s="443" t="str">
        <f t="shared" si="55"/>
        <v/>
      </c>
      <c r="BB164" s="444" t="str">
        <f t="shared" si="56"/>
        <v/>
      </c>
      <c r="BC164" s="445" t="str">
        <f t="shared" si="57"/>
        <v/>
      </c>
      <c r="BE164" s="446" t="str">
        <f>IF(COUNT(単1!$S164,$S164)=0,"",SUM(単1!$S164,$S164))</f>
        <v/>
      </c>
      <c r="BF164" s="440" t="str">
        <f>IF(COUNT(単1!$AI164,$AI164)=0,"",SUM(単1!$AI164,$AI164))</f>
        <v/>
      </c>
      <c r="BG164" s="447" t="str">
        <f>IF(COUNT(単1!$AY164,$AY164)=0,"",SUM(単1!$AY164,$AY164))</f>
        <v/>
      </c>
      <c r="BH164" s="20"/>
      <c r="BI164" s="443" t="str">
        <f t="shared" si="58"/>
        <v/>
      </c>
      <c r="BJ164" s="444" t="str">
        <f t="shared" si="59"/>
        <v/>
      </c>
      <c r="BK164" s="445" t="str">
        <f t="shared" si="60"/>
        <v/>
      </c>
    </row>
    <row r="165" spans="1:63">
      <c r="A165" s="362">
        <v>160</v>
      </c>
      <c r="B165" s="21">
        <f>IF(情報!$C161="","",情報!$C161)</f>
        <v>424</v>
      </c>
      <c r="C165" s="377" t="str">
        <f t="shared" si="51"/>
        <v/>
      </c>
      <c r="D165" s="436"/>
      <c r="E165" s="437"/>
      <c r="F165" s="437"/>
      <c r="G165" s="437"/>
      <c r="H165" s="437"/>
      <c r="I165" s="437"/>
      <c r="J165" s="438"/>
      <c r="K165" s="439"/>
      <c r="L165" s="440" t="str">
        <f t="shared" si="61"/>
        <v/>
      </c>
      <c r="M165" s="441" t="str">
        <f t="shared" si="61"/>
        <v/>
      </c>
      <c r="N165" s="440" t="str">
        <f t="shared" si="61"/>
        <v/>
      </c>
      <c r="O165" s="440" t="str">
        <f t="shared" si="61"/>
        <v/>
      </c>
      <c r="P165" s="440" t="str">
        <f t="shared" si="61"/>
        <v/>
      </c>
      <c r="Q165" s="440" t="str">
        <f t="shared" si="61"/>
        <v/>
      </c>
      <c r="R165" s="441" t="str">
        <f t="shared" si="61"/>
        <v/>
      </c>
      <c r="S165" s="442" t="str">
        <f t="shared" si="52"/>
        <v/>
      </c>
      <c r="T165" s="436"/>
      <c r="U165" s="437"/>
      <c r="V165" s="437"/>
      <c r="W165" s="437"/>
      <c r="X165" s="437"/>
      <c r="Y165" s="437"/>
      <c r="Z165" s="438"/>
      <c r="AA165" s="439"/>
      <c r="AB165" s="440" t="str">
        <f t="shared" si="62"/>
        <v/>
      </c>
      <c r="AC165" s="441" t="str">
        <f t="shared" si="62"/>
        <v/>
      </c>
      <c r="AD165" s="440" t="str">
        <f t="shared" si="62"/>
        <v/>
      </c>
      <c r="AE165" s="440" t="str">
        <f t="shared" si="62"/>
        <v/>
      </c>
      <c r="AF165" s="440" t="str">
        <f t="shared" si="62"/>
        <v/>
      </c>
      <c r="AG165" s="440" t="str">
        <f t="shared" si="62"/>
        <v/>
      </c>
      <c r="AH165" s="441" t="str">
        <f t="shared" si="62"/>
        <v/>
      </c>
      <c r="AI165" s="442" t="str">
        <f t="shared" si="53"/>
        <v/>
      </c>
      <c r="AJ165" s="436"/>
      <c r="AK165" s="437"/>
      <c r="AL165" s="437"/>
      <c r="AM165" s="437"/>
      <c r="AN165" s="437"/>
      <c r="AO165" s="437"/>
      <c r="AP165" s="437"/>
      <c r="AQ165" s="437"/>
      <c r="AR165" s="437"/>
      <c r="AS165" s="438"/>
      <c r="AT165" s="439"/>
      <c r="AU165" s="440" t="str">
        <f t="shared" si="63"/>
        <v/>
      </c>
      <c r="AV165" s="440" t="str">
        <f t="shared" si="63"/>
        <v/>
      </c>
      <c r="AW165" s="440" t="str">
        <f t="shared" si="63"/>
        <v/>
      </c>
      <c r="AX165" s="441" t="str">
        <f t="shared" si="63"/>
        <v/>
      </c>
      <c r="AY165" s="442" t="str">
        <f t="shared" si="54"/>
        <v/>
      </c>
      <c r="AZ165" s="20"/>
      <c r="BA165" s="443" t="str">
        <f t="shared" si="55"/>
        <v/>
      </c>
      <c r="BB165" s="444" t="str">
        <f t="shared" si="56"/>
        <v/>
      </c>
      <c r="BC165" s="445" t="str">
        <f t="shared" si="57"/>
        <v/>
      </c>
      <c r="BE165" s="446" t="str">
        <f>IF(COUNT(単1!$S165,$S165)=0,"",SUM(単1!$S165,$S165))</f>
        <v/>
      </c>
      <c r="BF165" s="440" t="str">
        <f>IF(COUNT(単1!$AI165,$AI165)=0,"",SUM(単1!$AI165,$AI165))</f>
        <v/>
      </c>
      <c r="BG165" s="447" t="str">
        <f>IF(COUNT(単1!$AY165,$AY165)=0,"",SUM(単1!$AY165,$AY165))</f>
        <v/>
      </c>
      <c r="BH165" s="20"/>
      <c r="BI165" s="443" t="str">
        <f t="shared" si="58"/>
        <v/>
      </c>
      <c r="BJ165" s="444" t="str">
        <f t="shared" si="59"/>
        <v/>
      </c>
      <c r="BK165" s="445" t="str">
        <f t="shared" si="60"/>
        <v/>
      </c>
    </row>
    <row r="166" spans="1:63">
      <c r="A166" s="362">
        <v>161</v>
      </c>
      <c r="B166" s="27">
        <f>IF(情報!$C162="","",情報!$C162)</f>
        <v>425</v>
      </c>
      <c r="C166" s="383" t="str">
        <f t="shared" si="51"/>
        <v/>
      </c>
      <c r="D166" s="448"/>
      <c r="E166" s="449"/>
      <c r="F166" s="449"/>
      <c r="G166" s="449"/>
      <c r="H166" s="449"/>
      <c r="I166" s="449"/>
      <c r="J166" s="450"/>
      <c r="K166" s="451"/>
      <c r="L166" s="452" t="str">
        <f t="shared" ref="L166:R181" si="64">IF(ISERROR(INDEX(テ全,$A166,L$2)),"",INDEX(テ全,$A166,L$2))</f>
        <v/>
      </c>
      <c r="M166" s="453" t="str">
        <f t="shared" si="64"/>
        <v/>
      </c>
      <c r="N166" s="452" t="str">
        <f t="shared" si="64"/>
        <v/>
      </c>
      <c r="O166" s="452" t="str">
        <f t="shared" si="64"/>
        <v/>
      </c>
      <c r="P166" s="452" t="str">
        <f t="shared" si="64"/>
        <v/>
      </c>
      <c r="Q166" s="452" t="str">
        <f t="shared" si="64"/>
        <v/>
      </c>
      <c r="R166" s="453" t="str">
        <f t="shared" si="64"/>
        <v/>
      </c>
      <c r="S166" s="454" t="str">
        <f t="shared" si="52"/>
        <v/>
      </c>
      <c r="T166" s="448"/>
      <c r="U166" s="449"/>
      <c r="V166" s="449"/>
      <c r="W166" s="449"/>
      <c r="X166" s="449"/>
      <c r="Y166" s="449"/>
      <c r="Z166" s="450"/>
      <c r="AA166" s="451"/>
      <c r="AB166" s="452" t="str">
        <f t="shared" ref="AB166:AH181" si="65">IF(ISERROR(INDEX(テ全,$A166,AB$2)),"",INDEX(テ全,$A166,AB$2))</f>
        <v/>
      </c>
      <c r="AC166" s="453" t="str">
        <f t="shared" si="65"/>
        <v/>
      </c>
      <c r="AD166" s="452" t="str">
        <f t="shared" si="65"/>
        <v/>
      </c>
      <c r="AE166" s="452" t="str">
        <f t="shared" si="65"/>
        <v/>
      </c>
      <c r="AF166" s="452" t="str">
        <f t="shared" si="65"/>
        <v/>
      </c>
      <c r="AG166" s="452" t="str">
        <f t="shared" si="65"/>
        <v/>
      </c>
      <c r="AH166" s="453" t="str">
        <f t="shared" si="65"/>
        <v/>
      </c>
      <c r="AI166" s="454" t="str">
        <f t="shared" si="53"/>
        <v/>
      </c>
      <c r="AJ166" s="448"/>
      <c r="AK166" s="449"/>
      <c r="AL166" s="449"/>
      <c r="AM166" s="449"/>
      <c r="AN166" s="449"/>
      <c r="AO166" s="449"/>
      <c r="AP166" s="449"/>
      <c r="AQ166" s="449"/>
      <c r="AR166" s="449"/>
      <c r="AS166" s="450"/>
      <c r="AT166" s="451"/>
      <c r="AU166" s="452" t="str">
        <f t="shared" ref="AU166:AX181" si="66">IF(ISERROR(INDEX(テ全,$A166,AU$2)),"",INDEX(テ全,$A166,AU$2))</f>
        <v/>
      </c>
      <c r="AV166" s="452" t="str">
        <f t="shared" si="66"/>
        <v/>
      </c>
      <c r="AW166" s="452" t="str">
        <f t="shared" si="66"/>
        <v/>
      </c>
      <c r="AX166" s="453" t="str">
        <f t="shared" si="66"/>
        <v/>
      </c>
      <c r="AY166" s="454" t="str">
        <f t="shared" si="54"/>
        <v/>
      </c>
      <c r="AZ166" s="20"/>
      <c r="BA166" s="455" t="str">
        <f t="shared" si="55"/>
        <v/>
      </c>
      <c r="BB166" s="456" t="str">
        <f t="shared" si="56"/>
        <v/>
      </c>
      <c r="BC166" s="457" t="str">
        <f t="shared" si="57"/>
        <v/>
      </c>
      <c r="BE166" s="458" t="str">
        <f>IF(COUNT(単1!$S166,$S166)=0,"",SUM(単1!$S166,$S166))</f>
        <v/>
      </c>
      <c r="BF166" s="452" t="str">
        <f>IF(COUNT(単1!$AI166,$AI166)=0,"",SUM(単1!$AI166,$AI166))</f>
        <v/>
      </c>
      <c r="BG166" s="459" t="str">
        <f>IF(COUNT(単1!$AY166,$AY166)=0,"",SUM(単1!$AY166,$AY166))</f>
        <v/>
      </c>
      <c r="BH166" s="20"/>
      <c r="BI166" s="455" t="str">
        <f t="shared" si="58"/>
        <v/>
      </c>
      <c r="BJ166" s="456" t="str">
        <f t="shared" si="59"/>
        <v/>
      </c>
      <c r="BK166" s="457" t="str">
        <f t="shared" si="60"/>
        <v/>
      </c>
    </row>
    <row r="167" spans="1:63">
      <c r="A167" s="362">
        <v>162</v>
      </c>
      <c r="B167" s="33">
        <f>IF(情報!$C163="","",情報!$C163)</f>
        <v>426</v>
      </c>
      <c r="C167" s="389" t="str">
        <f t="shared" ref="C167:C186" si="67">IF(ISERROR(VLOOKUP($B167,名列,2,FALSE)&amp;""),"",VLOOKUP($B167,名列,2,FALSE)&amp;"")</f>
        <v/>
      </c>
      <c r="D167" s="460"/>
      <c r="E167" s="461"/>
      <c r="F167" s="461"/>
      <c r="G167" s="461"/>
      <c r="H167" s="461"/>
      <c r="I167" s="461"/>
      <c r="J167" s="462"/>
      <c r="K167" s="463"/>
      <c r="L167" s="464" t="str">
        <f t="shared" si="64"/>
        <v/>
      </c>
      <c r="M167" s="465" t="str">
        <f t="shared" si="64"/>
        <v/>
      </c>
      <c r="N167" s="464" t="str">
        <f t="shared" si="64"/>
        <v/>
      </c>
      <c r="O167" s="464" t="str">
        <f t="shared" si="64"/>
        <v/>
      </c>
      <c r="P167" s="464" t="str">
        <f t="shared" si="64"/>
        <v/>
      </c>
      <c r="Q167" s="464" t="str">
        <f t="shared" si="64"/>
        <v/>
      </c>
      <c r="R167" s="465" t="str">
        <f t="shared" si="64"/>
        <v/>
      </c>
      <c r="S167" s="466" t="str">
        <f t="shared" si="52"/>
        <v/>
      </c>
      <c r="T167" s="460"/>
      <c r="U167" s="461"/>
      <c r="V167" s="461"/>
      <c r="W167" s="461"/>
      <c r="X167" s="461"/>
      <c r="Y167" s="461"/>
      <c r="Z167" s="462"/>
      <c r="AA167" s="463"/>
      <c r="AB167" s="464" t="str">
        <f t="shared" si="65"/>
        <v/>
      </c>
      <c r="AC167" s="465" t="str">
        <f t="shared" si="65"/>
        <v/>
      </c>
      <c r="AD167" s="464" t="str">
        <f t="shared" si="65"/>
        <v/>
      </c>
      <c r="AE167" s="464" t="str">
        <f t="shared" si="65"/>
        <v/>
      </c>
      <c r="AF167" s="464" t="str">
        <f t="shared" si="65"/>
        <v/>
      </c>
      <c r="AG167" s="464" t="str">
        <f t="shared" si="65"/>
        <v/>
      </c>
      <c r="AH167" s="465" t="str">
        <f t="shared" si="65"/>
        <v/>
      </c>
      <c r="AI167" s="466" t="str">
        <f t="shared" si="53"/>
        <v/>
      </c>
      <c r="AJ167" s="460"/>
      <c r="AK167" s="461"/>
      <c r="AL167" s="461"/>
      <c r="AM167" s="461"/>
      <c r="AN167" s="461"/>
      <c r="AO167" s="461"/>
      <c r="AP167" s="461"/>
      <c r="AQ167" s="461"/>
      <c r="AR167" s="461"/>
      <c r="AS167" s="462"/>
      <c r="AT167" s="463"/>
      <c r="AU167" s="464" t="str">
        <f t="shared" si="66"/>
        <v/>
      </c>
      <c r="AV167" s="464" t="str">
        <f t="shared" si="66"/>
        <v/>
      </c>
      <c r="AW167" s="464" t="str">
        <f t="shared" si="66"/>
        <v/>
      </c>
      <c r="AX167" s="465" t="str">
        <f t="shared" si="66"/>
        <v/>
      </c>
      <c r="AY167" s="466" t="str">
        <f t="shared" si="54"/>
        <v/>
      </c>
      <c r="AZ167" s="20"/>
      <c r="BA167" s="467" t="str">
        <f t="shared" si="55"/>
        <v/>
      </c>
      <c r="BB167" s="468" t="str">
        <f t="shared" si="56"/>
        <v/>
      </c>
      <c r="BC167" s="469" t="str">
        <f t="shared" si="57"/>
        <v/>
      </c>
      <c r="BE167" s="470" t="str">
        <f>IF(COUNT(単1!$S167,$S167)=0,"",SUM(単1!$S167,$S167))</f>
        <v/>
      </c>
      <c r="BF167" s="464" t="str">
        <f>IF(COUNT(単1!$AI167,$AI167)=0,"",SUM(単1!$AI167,$AI167))</f>
        <v/>
      </c>
      <c r="BG167" s="471" t="str">
        <f>IF(COUNT(単1!$AY167,$AY167)=0,"",SUM(単1!$AY167,$AY167))</f>
        <v/>
      </c>
      <c r="BH167" s="20"/>
      <c r="BI167" s="467" t="str">
        <f t="shared" si="58"/>
        <v/>
      </c>
      <c r="BJ167" s="468" t="str">
        <f t="shared" si="59"/>
        <v/>
      </c>
      <c r="BK167" s="469" t="str">
        <f t="shared" si="60"/>
        <v/>
      </c>
    </row>
    <row r="168" spans="1:63">
      <c r="A168" s="362">
        <v>163</v>
      </c>
      <c r="B168" s="21">
        <f>IF(情報!$C164="","",情報!$C164)</f>
        <v>427</v>
      </c>
      <c r="C168" s="377" t="str">
        <f t="shared" si="67"/>
        <v/>
      </c>
      <c r="D168" s="436"/>
      <c r="E168" s="437"/>
      <c r="F168" s="437"/>
      <c r="G168" s="437"/>
      <c r="H168" s="437"/>
      <c r="I168" s="437"/>
      <c r="J168" s="438"/>
      <c r="K168" s="439"/>
      <c r="L168" s="440" t="str">
        <f t="shared" si="64"/>
        <v/>
      </c>
      <c r="M168" s="441" t="str">
        <f t="shared" si="64"/>
        <v/>
      </c>
      <c r="N168" s="440" t="str">
        <f t="shared" si="64"/>
        <v/>
      </c>
      <c r="O168" s="440" t="str">
        <f t="shared" si="64"/>
        <v/>
      </c>
      <c r="P168" s="440" t="str">
        <f t="shared" si="64"/>
        <v/>
      </c>
      <c r="Q168" s="440" t="str">
        <f t="shared" si="64"/>
        <v/>
      </c>
      <c r="R168" s="441" t="str">
        <f t="shared" si="64"/>
        <v/>
      </c>
      <c r="S168" s="442" t="str">
        <f t="shared" si="52"/>
        <v/>
      </c>
      <c r="T168" s="436"/>
      <c r="U168" s="437"/>
      <c r="V168" s="437"/>
      <c r="W168" s="437"/>
      <c r="X168" s="437"/>
      <c r="Y168" s="437"/>
      <c r="Z168" s="438"/>
      <c r="AA168" s="439"/>
      <c r="AB168" s="440" t="str">
        <f t="shared" si="65"/>
        <v/>
      </c>
      <c r="AC168" s="441" t="str">
        <f t="shared" si="65"/>
        <v/>
      </c>
      <c r="AD168" s="440" t="str">
        <f t="shared" si="65"/>
        <v/>
      </c>
      <c r="AE168" s="440" t="str">
        <f t="shared" si="65"/>
        <v/>
      </c>
      <c r="AF168" s="440" t="str">
        <f t="shared" si="65"/>
        <v/>
      </c>
      <c r="AG168" s="440" t="str">
        <f t="shared" si="65"/>
        <v/>
      </c>
      <c r="AH168" s="441" t="str">
        <f t="shared" si="65"/>
        <v/>
      </c>
      <c r="AI168" s="442" t="str">
        <f t="shared" si="53"/>
        <v/>
      </c>
      <c r="AJ168" s="436"/>
      <c r="AK168" s="437"/>
      <c r="AL168" s="437"/>
      <c r="AM168" s="437"/>
      <c r="AN168" s="437"/>
      <c r="AO168" s="437"/>
      <c r="AP168" s="437"/>
      <c r="AQ168" s="437"/>
      <c r="AR168" s="437"/>
      <c r="AS168" s="438"/>
      <c r="AT168" s="439"/>
      <c r="AU168" s="440" t="str">
        <f t="shared" si="66"/>
        <v/>
      </c>
      <c r="AV168" s="440" t="str">
        <f t="shared" si="66"/>
        <v/>
      </c>
      <c r="AW168" s="440" t="str">
        <f t="shared" si="66"/>
        <v/>
      </c>
      <c r="AX168" s="441" t="str">
        <f t="shared" si="66"/>
        <v/>
      </c>
      <c r="AY168" s="442" t="str">
        <f t="shared" si="54"/>
        <v/>
      </c>
      <c r="AZ168" s="20"/>
      <c r="BA168" s="443" t="str">
        <f t="shared" si="55"/>
        <v/>
      </c>
      <c r="BB168" s="444" t="str">
        <f t="shared" si="56"/>
        <v/>
      </c>
      <c r="BC168" s="445" t="str">
        <f t="shared" si="57"/>
        <v/>
      </c>
      <c r="BE168" s="446" t="str">
        <f>IF(COUNT(単1!$S168,$S168)=0,"",SUM(単1!$S168,$S168))</f>
        <v/>
      </c>
      <c r="BF168" s="440" t="str">
        <f>IF(COUNT(単1!$AI168,$AI168)=0,"",SUM(単1!$AI168,$AI168))</f>
        <v/>
      </c>
      <c r="BG168" s="447" t="str">
        <f>IF(COUNT(単1!$AY168,$AY168)=0,"",SUM(単1!$AY168,$AY168))</f>
        <v/>
      </c>
      <c r="BH168" s="20"/>
      <c r="BI168" s="443" t="str">
        <f t="shared" si="58"/>
        <v/>
      </c>
      <c r="BJ168" s="444" t="str">
        <f t="shared" si="59"/>
        <v/>
      </c>
      <c r="BK168" s="445" t="str">
        <f t="shared" si="60"/>
        <v/>
      </c>
    </row>
    <row r="169" spans="1:63">
      <c r="A169" s="362">
        <v>164</v>
      </c>
      <c r="B169" s="21">
        <f>IF(情報!$C165="","",情報!$C165)</f>
        <v>428</v>
      </c>
      <c r="C169" s="377" t="str">
        <f t="shared" si="67"/>
        <v/>
      </c>
      <c r="D169" s="436"/>
      <c r="E169" s="437"/>
      <c r="F169" s="437"/>
      <c r="G169" s="437"/>
      <c r="H169" s="437"/>
      <c r="I169" s="437"/>
      <c r="J169" s="438"/>
      <c r="K169" s="439"/>
      <c r="L169" s="440" t="str">
        <f t="shared" si="64"/>
        <v/>
      </c>
      <c r="M169" s="441" t="str">
        <f t="shared" si="64"/>
        <v/>
      </c>
      <c r="N169" s="440" t="str">
        <f t="shared" si="64"/>
        <v/>
      </c>
      <c r="O169" s="440" t="str">
        <f t="shared" si="64"/>
        <v/>
      </c>
      <c r="P169" s="440" t="str">
        <f t="shared" si="64"/>
        <v/>
      </c>
      <c r="Q169" s="440" t="str">
        <f t="shared" si="64"/>
        <v/>
      </c>
      <c r="R169" s="441" t="str">
        <f t="shared" si="64"/>
        <v/>
      </c>
      <c r="S169" s="442" t="str">
        <f t="shared" si="52"/>
        <v/>
      </c>
      <c r="T169" s="436"/>
      <c r="U169" s="437"/>
      <c r="V169" s="437"/>
      <c r="W169" s="437"/>
      <c r="X169" s="437"/>
      <c r="Y169" s="437"/>
      <c r="Z169" s="438"/>
      <c r="AA169" s="439"/>
      <c r="AB169" s="440" t="str">
        <f t="shared" si="65"/>
        <v/>
      </c>
      <c r="AC169" s="441" t="str">
        <f t="shared" si="65"/>
        <v/>
      </c>
      <c r="AD169" s="440" t="str">
        <f t="shared" si="65"/>
        <v/>
      </c>
      <c r="AE169" s="440" t="str">
        <f t="shared" si="65"/>
        <v/>
      </c>
      <c r="AF169" s="440" t="str">
        <f t="shared" si="65"/>
        <v/>
      </c>
      <c r="AG169" s="440" t="str">
        <f t="shared" si="65"/>
        <v/>
      </c>
      <c r="AH169" s="441" t="str">
        <f t="shared" si="65"/>
        <v/>
      </c>
      <c r="AI169" s="442" t="str">
        <f t="shared" si="53"/>
        <v/>
      </c>
      <c r="AJ169" s="436"/>
      <c r="AK169" s="437"/>
      <c r="AL169" s="437"/>
      <c r="AM169" s="437"/>
      <c r="AN169" s="437"/>
      <c r="AO169" s="437"/>
      <c r="AP169" s="437"/>
      <c r="AQ169" s="437"/>
      <c r="AR169" s="437"/>
      <c r="AS169" s="438"/>
      <c r="AT169" s="439"/>
      <c r="AU169" s="440" t="str">
        <f t="shared" si="66"/>
        <v/>
      </c>
      <c r="AV169" s="440" t="str">
        <f t="shared" si="66"/>
        <v/>
      </c>
      <c r="AW169" s="440" t="str">
        <f t="shared" si="66"/>
        <v/>
      </c>
      <c r="AX169" s="441" t="str">
        <f t="shared" si="66"/>
        <v/>
      </c>
      <c r="AY169" s="442" t="str">
        <f t="shared" si="54"/>
        <v/>
      </c>
      <c r="AZ169" s="20"/>
      <c r="BA169" s="443" t="str">
        <f t="shared" si="55"/>
        <v/>
      </c>
      <c r="BB169" s="444" t="str">
        <f t="shared" si="56"/>
        <v/>
      </c>
      <c r="BC169" s="445" t="str">
        <f t="shared" si="57"/>
        <v/>
      </c>
      <c r="BE169" s="446" t="str">
        <f>IF(COUNT(単1!$S169,$S169)=0,"",SUM(単1!$S169,$S169))</f>
        <v/>
      </c>
      <c r="BF169" s="440" t="str">
        <f>IF(COUNT(単1!$AI169,$AI169)=0,"",SUM(単1!$AI169,$AI169))</f>
        <v/>
      </c>
      <c r="BG169" s="447" t="str">
        <f>IF(COUNT(単1!$AY169,$AY169)=0,"",SUM(単1!$AY169,$AY169))</f>
        <v/>
      </c>
      <c r="BH169" s="20"/>
      <c r="BI169" s="443" t="str">
        <f t="shared" si="58"/>
        <v/>
      </c>
      <c r="BJ169" s="444" t="str">
        <f t="shared" si="59"/>
        <v/>
      </c>
      <c r="BK169" s="445" t="str">
        <f t="shared" si="60"/>
        <v/>
      </c>
    </row>
    <row r="170" spans="1:63">
      <c r="A170" s="362">
        <v>165</v>
      </c>
      <c r="B170" s="21">
        <f>IF(情報!$C166="","",情報!$C166)</f>
        <v>429</v>
      </c>
      <c r="C170" s="377" t="str">
        <f t="shared" si="67"/>
        <v/>
      </c>
      <c r="D170" s="436"/>
      <c r="E170" s="437"/>
      <c r="F170" s="437"/>
      <c r="G170" s="437"/>
      <c r="H170" s="437"/>
      <c r="I170" s="437"/>
      <c r="J170" s="438"/>
      <c r="K170" s="439"/>
      <c r="L170" s="440" t="str">
        <f t="shared" si="64"/>
        <v/>
      </c>
      <c r="M170" s="441" t="str">
        <f t="shared" si="64"/>
        <v/>
      </c>
      <c r="N170" s="440" t="str">
        <f t="shared" si="64"/>
        <v/>
      </c>
      <c r="O170" s="440" t="str">
        <f t="shared" si="64"/>
        <v/>
      </c>
      <c r="P170" s="440" t="str">
        <f t="shared" si="64"/>
        <v/>
      </c>
      <c r="Q170" s="440" t="str">
        <f t="shared" si="64"/>
        <v/>
      </c>
      <c r="R170" s="441" t="str">
        <f t="shared" si="64"/>
        <v/>
      </c>
      <c r="S170" s="442" t="str">
        <f t="shared" si="52"/>
        <v/>
      </c>
      <c r="T170" s="436"/>
      <c r="U170" s="437"/>
      <c r="V170" s="437"/>
      <c r="W170" s="437"/>
      <c r="X170" s="437"/>
      <c r="Y170" s="437"/>
      <c r="Z170" s="438"/>
      <c r="AA170" s="439"/>
      <c r="AB170" s="440" t="str">
        <f t="shared" si="65"/>
        <v/>
      </c>
      <c r="AC170" s="441" t="str">
        <f t="shared" si="65"/>
        <v/>
      </c>
      <c r="AD170" s="440" t="str">
        <f t="shared" si="65"/>
        <v/>
      </c>
      <c r="AE170" s="440" t="str">
        <f t="shared" si="65"/>
        <v/>
      </c>
      <c r="AF170" s="440" t="str">
        <f t="shared" si="65"/>
        <v/>
      </c>
      <c r="AG170" s="440" t="str">
        <f t="shared" si="65"/>
        <v/>
      </c>
      <c r="AH170" s="441" t="str">
        <f t="shared" si="65"/>
        <v/>
      </c>
      <c r="AI170" s="442" t="str">
        <f t="shared" si="53"/>
        <v/>
      </c>
      <c r="AJ170" s="436"/>
      <c r="AK170" s="437"/>
      <c r="AL170" s="437"/>
      <c r="AM170" s="437"/>
      <c r="AN170" s="437"/>
      <c r="AO170" s="437"/>
      <c r="AP170" s="437"/>
      <c r="AQ170" s="437"/>
      <c r="AR170" s="437"/>
      <c r="AS170" s="438"/>
      <c r="AT170" s="439"/>
      <c r="AU170" s="440" t="str">
        <f t="shared" si="66"/>
        <v/>
      </c>
      <c r="AV170" s="440" t="str">
        <f t="shared" si="66"/>
        <v/>
      </c>
      <c r="AW170" s="440" t="str">
        <f t="shared" si="66"/>
        <v/>
      </c>
      <c r="AX170" s="441" t="str">
        <f t="shared" si="66"/>
        <v/>
      </c>
      <c r="AY170" s="442" t="str">
        <f t="shared" si="54"/>
        <v/>
      </c>
      <c r="AZ170" s="20"/>
      <c r="BA170" s="443" t="str">
        <f t="shared" si="55"/>
        <v/>
      </c>
      <c r="BB170" s="444" t="str">
        <f t="shared" si="56"/>
        <v/>
      </c>
      <c r="BC170" s="445" t="str">
        <f t="shared" si="57"/>
        <v/>
      </c>
      <c r="BE170" s="446" t="str">
        <f>IF(COUNT(単1!$S170,$S170)=0,"",SUM(単1!$S170,$S170))</f>
        <v/>
      </c>
      <c r="BF170" s="440" t="str">
        <f>IF(COUNT(単1!$AI170,$AI170)=0,"",SUM(単1!$AI170,$AI170))</f>
        <v/>
      </c>
      <c r="BG170" s="447" t="str">
        <f>IF(COUNT(単1!$AY170,$AY170)=0,"",SUM(単1!$AY170,$AY170))</f>
        <v/>
      </c>
      <c r="BH170" s="20"/>
      <c r="BI170" s="443" t="str">
        <f t="shared" si="58"/>
        <v/>
      </c>
      <c r="BJ170" s="444" t="str">
        <f t="shared" si="59"/>
        <v/>
      </c>
      <c r="BK170" s="445" t="str">
        <f t="shared" si="60"/>
        <v/>
      </c>
    </row>
    <row r="171" spans="1:63">
      <c r="A171" s="362">
        <v>166</v>
      </c>
      <c r="B171" s="27">
        <f>IF(情報!$C167="","",情報!$C167)</f>
        <v>430</v>
      </c>
      <c r="C171" s="383" t="str">
        <f t="shared" si="67"/>
        <v/>
      </c>
      <c r="D171" s="448"/>
      <c r="E171" s="449"/>
      <c r="F171" s="449"/>
      <c r="G171" s="449"/>
      <c r="H171" s="449"/>
      <c r="I171" s="449"/>
      <c r="J171" s="450"/>
      <c r="K171" s="451"/>
      <c r="L171" s="452" t="str">
        <f t="shared" si="64"/>
        <v/>
      </c>
      <c r="M171" s="453" t="str">
        <f t="shared" si="64"/>
        <v/>
      </c>
      <c r="N171" s="452" t="str">
        <f t="shared" si="64"/>
        <v/>
      </c>
      <c r="O171" s="452" t="str">
        <f t="shared" si="64"/>
        <v/>
      </c>
      <c r="P171" s="452" t="str">
        <f t="shared" si="64"/>
        <v/>
      </c>
      <c r="Q171" s="452" t="str">
        <f t="shared" si="64"/>
        <v/>
      </c>
      <c r="R171" s="453" t="str">
        <f t="shared" si="64"/>
        <v/>
      </c>
      <c r="S171" s="454" t="str">
        <f t="shared" si="52"/>
        <v/>
      </c>
      <c r="T171" s="448"/>
      <c r="U171" s="449"/>
      <c r="V171" s="449"/>
      <c r="W171" s="449"/>
      <c r="X171" s="449"/>
      <c r="Y171" s="449"/>
      <c r="Z171" s="450"/>
      <c r="AA171" s="451"/>
      <c r="AB171" s="452" t="str">
        <f t="shared" si="65"/>
        <v/>
      </c>
      <c r="AC171" s="453" t="str">
        <f t="shared" si="65"/>
        <v/>
      </c>
      <c r="AD171" s="452" t="str">
        <f t="shared" si="65"/>
        <v/>
      </c>
      <c r="AE171" s="452" t="str">
        <f t="shared" si="65"/>
        <v/>
      </c>
      <c r="AF171" s="452" t="str">
        <f t="shared" si="65"/>
        <v/>
      </c>
      <c r="AG171" s="452" t="str">
        <f t="shared" si="65"/>
        <v/>
      </c>
      <c r="AH171" s="453" t="str">
        <f t="shared" si="65"/>
        <v/>
      </c>
      <c r="AI171" s="454" t="str">
        <f t="shared" si="53"/>
        <v/>
      </c>
      <c r="AJ171" s="448"/>
      <c r="AK171" s="449"/>
      <c r="AL171" s="449"/>
      <c r="AM171" s="449"/>
      <c r="AN171" s="449"/>
      <c r="AO171" s="449"/>
      <c r="AP171" s="449"/>
      <c r="AQ171" s="449"/>
      <c r="AR171" s="449"/>
      <c r="AS171" s="450"/>
      <c r="AT171" s="451"/>
      <c r="AU171" s="452" t="str">
        <f t="shared" si="66"/>
        <v/>
      </c>
      <c r="AV171" s="452" t="str">
        <f t="shared" si="66"/>
        <v/>
      </c>
      <c r="AW171" s="452" t="str">
        <f t="shared" si="66"/>
        <v/>
      </c>
      <c r="AX171" s="453" t="str">
        <f t="shared" si="66"/>
        <v/>
      </c>
      <c r="AY171" s="454" t="str">
        <f t="shared" si="54"/>
        <v/>
      </c>
      <c r="AZ171" s="20"/>
      <c r="BA171" s="455" t="str">
        <f t="shared" si="55"/>
        <v/>
      </c>
      <c r="BB171" s="456" t="str">
        <f t="shared" si="56"/>
        <v/>
      </c>
      <c r="BC171" s="457" t="str">
        <f t="shared" si="57"/>
        <v/>
      </c>
      <c r="BE171" s="458" t="str">
        <f>IF(COUNT(単1!$S171,$S171)=0,"",SUM(単1!$S171,$S171))</f>
        <v/>
      </c>
      <c r="BF171" s="452" t="str">
        <f>IF(COUNT(単1!$AI171,$AI171)=0,"",SUM(単1!$AI171,$AI171))</f>
        <v/>
      </c>
      <c r="BG171" s="459" t="str">
        <f>IF(COUNT(単1!$AY171,$AY171)=0,"",SUM(単1!$AY171,$AY171))</f>
        <v/>
      </c>
      <c r="BH171" s="20"/>
      <c r="BI171" s="455" t="str">
        <f t="shared" si="58"/>
        <v/>
      </c>
      <c r="BJ171" s="456" t="str">
        <f t="shared" si="59"/>
        <v/>
      </c>
      <c r="BK171" s="457" t="str">
        <f t="shared" si="60"/>
        <v/>
      </c>
    </row>
    <row r="172" spans="1:63">
      <c r="A172" s="362">
        <v>167</v>
      </c>
      <c r="B172" s="33">
        <f>IF(情報!$C168="","",情報!$C168)</f>
        <v>431</v>
      </c>
      <c r="C172" s="389" t="str">
        <f t="shared" si="67"/>
        <v/>
      </c>
      <c r="D172" s="460"/>
      <c r="E172" s="461"/>
      <c r="F172" s="461"/>
      <c r="G172" s="461"/>
      <c r="H172" s="461"/>
      <c r="I172" s="461"/>
      <c r="J172" s="462"/>
      <c r="K172" s="463"/>
      <c r="L172" s="464" t="str">
        <f t="shared" si="64"/>
        <v/>
      </c>
      <c r="M172" s="465" t="str">
        <f t="shared" si="64"/>
        <v/>
      </c>
      <c r="N172" s="464" t="str">
        <f t="shared" si="64"/>
        <v/>
      </c>
      <c r="O172" s="464" t="str">
        <f t="shared" si="64"/>
        <v/>
      </c>
      <c r="P172" s="464" t="str">
        <f t="shared" si="64"/>
        <v/>
      </c>
      <c r="Q172" s="464" t="str">
        <f t="shared" si="64"/>
        <v/>
      </c>
      <c r="R172" s="465" t="str">
        <f t="shared" si="64"/>
        <v/>
      </c>
      <c r="S172" s="466" t="str">
        <f t="shared" si="52"/>
        <v/>
      </c>
      <c r="T172" s="460"/>
      <c r="U172" s="461"/>
      <c r="V172" s="461"/>
      <c r="W172" s="461"/>
      <c r="X172" s="461"/>
      <c r="Y172" s="461"/>
      <c r="Z172" s="462"/>
      <c r="AA172" s="463"/>
      <c r="AB172" s="464" t="str">
        <f t="shared" si="65"/>
        <v/>
      </c>
      <c r="AC172" s="465" t="str">
        <f t="shared" si="65"/>
        <v/>
      </c>
      <c r="AD172" s="464" t="str">
        <f t="shared" si="65"/>
        <v/>
      </c>
      <c r="AE172" s="464" t="str">
        <f t="shared" si="65"/>
        <v/>
      </c>
      <c r="AF172" s="464" t="str">
        <f t="shared" si="65"/>
        <v/>
      </c>
      <c r="AG172" s="464" t="str">
        <f t="shared" si="65"/>
        <v/>
      </c>
      <c r="AH172" s="465" t="str">
        <f t="shared" si="65"/>
        <v/>
      </c>
      <c r="AI172" s="466" t="str">
        <f t="shared" si="53"/>
        <v/>
      </c>
      <c r="AJ172" s="460"/>
      <c r="AK172" s="461"/>
      <c r="AL172" s="461"/>
      <c r="AM172" s="461"/>
      <c r="AN172" s="461"/>
      <c r="AO172" s="461"/>
      <c r="AP172" s="461"/>
      <c r="AQ172" s="461"/>
      <c r="AR172" s="461"/>
      <c r="AS172" s="462"/>
      <c r="AT172" s="463"/>
      <c r="AU172" s="464" t="str">
        <f t="shared" si="66"/>
        <v/>
      </c>
      <c r="AV172" s="464" t="str">
        <f t="shared" si="66"/>
        <v/>
      </c>
      <c r="AW172" s="464" t="str">
        <f t="shared" si="66"/>
        <v/>
      </c>
      <c r="AX172" s="465" t="str">
        <f t="shared" si="66"/>
        <v/>
      </c>
      <c r="AY172" s="466" t="str">
        <f t="shared" si="54"/>
        <v/>
      </c>
      <c r="AZ172" s="20"/>
      <c r="BA172" s="467" t="str">
        <f t="shared" si="55"/>
        <v/>
      </c>
      <c r="BB172" s="468" t="str">
        <f t="shared" si="56"/>
        <v/>
      </c>
      <c r="BC172" s="469" t="str">
        <f t="shared" si="57"/>
        <v/>
      </c>
      <c r="BE172" s="470" t="str">
        <f>IF(COUNT(単1!$S172,$S172)=0,"",SUM(単1!$S172,$S172))</f>
        <v/>
      </c>
      <c r="BF172" s="464" t="str">
        <f>IF(COUNT(単1!$AI172,$AI172)=0,"",SUM(単1!$AI172,$AI172))</f>
        <v/>
      </c>
      <c r="BG172" s="471" t="str">
        <f>IF(COUNT(単1!$AY172,$AY172)=0,"",SUM(単1!$AY172,$AY172))</f>
        <v/>
      </c>
      <c r="BH172" s="20"/>
      <c r="BI172" s="467" t="str">
        <f t="shared" si="58"/>
        <v/>
      </c>
      <c r="BJ172" s="468" t="str">
        <f t="shared" si="59"/>
        <v/>
      </c>
      <c r="BK172" s="469" t="str">
        <f t="shared" si="60"/>
        <v/>
      </c>
    </row>
    <row r="173" spans="1:63">
      <c r="A173" s="362">
        <v>168</v>
      </c>
      <c r="B173" s="21">
        <f>IF(情報!$C169="","",情報!$C169)</f>
        <v>432</v>
      </c>
      <c r="C173" s="377" t="str">
        <f t="shared" si="67"/>
        <v/>
      </c>
      <c r="D173" s="436"/>
      <c r="E173" s="437"/>
      <c r="F173" s="437"/>
      <c r="G173" s="437"/>
      <c r="H173" s="437"/>
      <c r="I173" s="437"/>
      <c r="J173" s="438"/>
      <c r="K173" s="439"/>
      <c r="L173" s="440" t="str">
        <f t="shared" si="64"/>
        <v/>
      </c>
      <c r="M173" s="441" t="str">
        <f t="shared" si="64"/>
        <v/>
      </c>
      <c r="N173" s="440" t="str">
        <f t="shared" si="64"/>
        <v/>
      </c>
      <c r="O173" s="440" t="str">
        <f t="shared" si="64"/>
        <v/>
      </c>
      <c r="P173" s="440" t="str">
        <f t="shared" si="64"/>
        <v/>
      </c>
      <c r="Q173" s="440" t="str">
        <f t="shared" si="64"/>
        <v/>
      </c>
      <c r="R173" s="441" t="str">
        <f t="shared" si="64"/>
        <v/>
      </c>
      <c r="S173" s="442" t="str">
        <f t="shared" si="52"/>
        <v/>
      </c>
      <c r="T173" s="436"/>
      <c r="U173" s="437"/>
      <c r="V173" s="437"/>
      <c r="W173" s="437"/>
      <c r="X173" s="437"/>
      <c r="Y173" s="437"/>
      <c r="Z173" s="438"/>
      <c r="AA173" s="439"/>
      <c r="AB173" s="440" t="str">
        <f t="shared" si="65"/>
        <v/>
      </c>
      <c r="AC173" s="441" t="str">
        <f t="shared" si="65"/>
        <v/>
      </c>
      <c r="AD173" s="440" t="str">
        <f t="shared" si="65"/>
        <v/>
      </c>
      <c r="AE173" s="440" t="str">
        <f t="shared" si="65"/>
        <v/>
      </c>
      <c r="AF173" s="440" t="str">
        <f t="shared" si="65"/>
        <v/>
      </c>
      <c r="AG173" s="440" t="str">
        <f t="shared" si="65"/>
        <v/>
      </c>
      <c r="AH173" s="441" t="str">
        <f t="shared" si="65"/>
        <v/>
      </c>
      <c r="AI173" s="442" t="str">
        <f t="shared" si="53"/>
        <v/>
      </c>
      <c r="AJ173" s="436"/>
      <c r="AK173" s="437"/>
      <c r="AL173" s="437"/>
      <c r="AM173" s="437"/>
      <c r="AN173" s="437"/>
      <c r="AO173" s="437"/>
      <c r="AP173" s="437"/>
      <c r="AQ173" s="437"/>
      <c r="AR173" s="437"/>
      <c r="AS173" s="438"/>
      <c r="AT173" s="439"/>
      <c r="AU173" s="440" t="str">
        <f t="shared" si="66"/>
        <v/>
      </c>
      <c r="AV173" s="440" t="str">
        <f t="shared" si="66"/>
        <v/>
      </c>
      <c r="AW173" s="440" t="str">
        <f t="shared" si="66"/>
        <v/>
      </c>
      <c r="AX173" s="441" t="str">
        <f t="shared" si="66"/>
        <v/>
      </c>
      <c r="AY173" s="442" t="str">
        <f t="shared" si="54"/>
        <v/>
      </c>
      <c r="AZ173" s="20"/>
      <c r="BA173" s="443" t="str">
        <f t="shared" si="55"/>
        <v/>
      </c>
      <c r="BB173" s="444" t="str">
        <f t="shared" si="56"/>
        <v/>
      </c>
      <c r="BC173" s="445" t="str">
        <f t="shared" si="57"/>
        <v/>
      </c>
      <c r="BE173" s="446" t="str">
        <f>IF(COUNT(単1!$S173,$S173)=0,"",SUM(単1!$S173,$S173))</f>
        <v/>
      </c>
      <c r="BF173" s="440" t="str">
        <f>IF(COUNT(単1!$AI173,$AI173)=0,"",SUM(単1!$AI173,$AI173))</f>
        <v/>
      </c>
      <c r="BG173" s="447" t="str">
        <f>IF(COUNT(単1!$AY173,$AY173)=0,"",SUM(単1!$AY173,$AY173))</f>
        <v/>
      </c>
      <c r="BH173" s="20"/>
      <c r="BI173" s="443" t="str">
        <f t="shared" si="58"/>
        <v/>
      </c>
      <c r="BJ173" s="444" t="str">
        <f t="shared" si="59"/>
        <v/>
      </c>
      <c r="BK173" s="445" t="str">
        <f t="shared" si="60"/>
        <v/>
      </c>
    </row>
    <row r="174" spans="1:63">
      <c r="A174" s="362">
        <v>169</v>
      </c>
      <c r="B174" s="21">
        <f>IF(情報!$C170="","",情報!$C170)</f>
        <v>433</v>
      </c>
      <c r="C174" s="377" t="str">
        <f t="shared" si="67"/>
        <v/>
      </c>
      <c r="D174" s="436"/>
      <c r="E174" s="437"/>
      <c r="F174" s="437"/>
      <c r="G174" s="437"/>
      <c r="H174" s="437"/>
      <c r="I174" s="437"/>
      <c r="J174" s="438"/>
      <c r="K174" s="439"/>
      <c r="L174" s="440" t="str">
        <f t="shared" si="64"/>
        <v/>
      </c>
      <c r="M174" s="441" t="str">
        <f t="shared" si="64"/>
        <v/>
      </c>
      <c r="N174" s="440" t="str">
        <f t="shared" si="64"/>
        <v/>
      </c>
      <c r="O174" s="440" t="str">
        <f t="shared" si="64"/>
        <v/>
      </c>
      <c r="P174" s="440" t="str">
        <f t="shared" si="64"/>
        <v/>
      </c>
      <c r="Q174" s="440" t="str">
        <f t="shared" si="64"/>
        <v/>
      </c>
      <c r="R174" s="441" t="str">
        <f t="shared" si="64"/>
        <v/>
      </c>
      <c r="S174" s="442" t="str">
        <f t="shared" si="52"/>
        <v/>
      </c>
      <c r="T174" s="436"/>
      <c r="U174" s="437"/>
      <c r="V174" s="437"/>
      <c r="W174" s="437"/>
      <c r="X174" s="437"/>
      <c r="Y174" s="437"/>
      <c r="Z174" s="438"/>
      <c r="AA174" s="439"/>
      <c r="AB174" s="440" t="str">
        <f t="shared" si="65"/>
        <v/>
      </c>
      <c r="AC174" s="441" t="str">
        <f t="shared" si="65"/>
        <v/>
      </c>
      <c r="AD174" s="440" t="str">
        <f t="shared" si="65"/>
        <v/>
      </c>
      <c r="AE174" s="440" t="str">
        <f t="shared" si="65"/>
        <v/>
      </c>
      <c r="AF174" s="440" t="str">
        <f t="shared" si="65"/>
        <v/>
      </c>
      <c r="AG174" s="440" t="str">
        <f t="shared" si="65"/>
        <v/>
      </c>
      <c r="AH174" s="441" t="str">
        <f t="shared" si="65"/>
        <v/>
      </c>
      <c r="AI174" s="442" t="str">
        <f t="shared" si="53"/>
        <v/>
      </c>
      <c r="AJ174" s="436"/>
      <c r="AK174" s="437"/>
      <c r="AL174" s="437"/>
      <c r="AM174" s="437"/>
      <c r="AN174" s="437"/>
      <c r="AO174" s="437"/>
      <c r="AP174" s="437"/>
      <c r="AQ174" s="437"/>
      <c r="AR174" s="437"/>
      <c r="AS174" s="438"/>
      <c r="AT174" s="439"/>
      <c r="AU174" s="440" t="str">
        <f t="shared" si="66"/>
        <v/>
      </c>
      <c r="AV174" s="440" t="str">
        <f t="shared" si="66"/>
        <v/>
      </c>
      <c r="AW174" s="440" t="str">
        <f t="shared" si="66"/>
        <v/>
      </c>
      <c r="AX174" s="441" t="str">
        <f t="shared" si="66"/>
        <v/>
      </c>
      <c r="AY174" s="442" t="str">
        <f t="shared" si="54"/>
        <v/>
      </c>
      <c r="AZ174" s="20"/>
      <c r="BA174" s="443" t="str">
        <f t="shared" si="55"/>
        <v/>
      </c>
      <c r="BB174" s="444" t="str">
        <f t="shared" si="56"/>
        <v/>
      </c>
      <c r="BC174" s="445" t="str">
        <f t="shared" si="57"/>
        <v/>
      </c>
      <c r="BE174" s="446" t="str">
        <f>IF(COUNT(単1!$S174,$S174)=0,"",SUM(単1!$S174,$S174))</f>
        <v/>
      </c>
      <c r="BF174" s="440" t="str">
        <f>IF(COUNT(単1!$AI174,$AI174)=0,"",SUM(単1!$AI174,$AI174))</f>
        <v/>
      </c>
      <c r="BG174" s="447" t="str">
        <f>IF(COUNT(単1!$AY174,$AY174)=0,"",SUM(単1!$AY174,$AY174))</f>
        <v/>
      </c>
      <c r="BH174" s="20"/>
      <c r="BI174" s="443" t="str">
        <f t="shared" si="58"/>
        <v/>
      </c>
      <c r="BJ174" s="444" t="str">
        <f t="shared" si="59"/>
        <v/>
      </c>
      <c r="BK174" s="445" t="str">
        <f t="shared" si="60"/>
        <v/>
      </c>
    </row>
    <row r="175" spans="1:63">
      <c r="A175" s="362">
        <v>170</v>
      </c>
      <c r="B175" s="21">
        <f>IF(情報!$C171="","",情報!$C171)</f>
        <v>434</v>
      </c>
      <c r="C175" s="377" t="str">
        <f t="shared" si="67"/>
        <v/>
      </c>
      <c r="D175" s="436"/>
      <c r="E175" s="437"/>
      <c r="F175" s="437"/>
      <c r="G175" s="437"/>
      <c r="H175" s="437"/>
      <c r="I175" s="437"/>
      <c r="J175" s="438"/>
      <c r="K175" s="439"/>
      <c r="L175" s="440" t="str">
        <f t="shared" si="64"/>
        <v/>
      </c>
      <c r="M175" s="441" t="str">
        <f t="shared" si="64"/>
        <v/>
      </c>
      <c r="N175" s="440" t="str">
        <f t="shared" si="64"/>
        <v/>
      </c>
      <c r="O175" s="440" t="str">
        <f t="shared" si="64"/>
        <v/>
      </c>
      <c r="P175" s="440" t="str">
        <f t="shared" si="64"/>
        <v/>
      </c>
      <c r="Q175" s="440" t="str">
        <f t="shared" si="64"/>
        <v/>
      </c>
      <c r="R175" s="441" t="str">
        <f t="shared" si="64"/>
        <v/>
      </c>
      <c r="S175" s="442" t="str">
        <f t="shared" si="52"/>
        <v/>
      </c>
      <c r="T175" s="436"/>
      <c r="U175" s="437"/>
      <c r="V175" s="437"/>
      <c r="W175" s="437"/>
      <c r="X175" s="437"/>
      <c r="Y175" s="437"/>
      <c r="Z175" s="438"/>
      <c r="AA175" s="439"/>
      <c r="AB175" s="440" t="str">
        <f t="shared" si="65"/>
        <v/>
      </c>
      <c r="AC175" s="441" t="str">
        <f t="shared" si="65"/>
        <v/>
      </c>
      <c r="AD175" s="440" t="str">
        <f t="shared" si="65"/>
        <v/>
      </c>
      <c r="AE175" s="440" t="str">
        <f t="shared" si="65"/>
        <v/>
      </c>
      <c r="AF175" s="440" t="str">
        <f t="shared" si="65"/>
        <v/>
      </c>
      <c r="AG175" s="440" t="str">
        <f t="shared" si="65"/>
        <v/>
      </c>
      <c r="AH175" s="441" t="str">
        <f t="shared" si="65"/>
        <v/>
      </c>
      <c r="AI175" s="442" t="str">
        <f t="shared" si="53"/>
        <v/>
      </c>
      <c r="AJ175" s="436"/>
      <c r="AK175" s="437"/>
      <c r="AL175" s="437"/>
      <c r="AM175" s="437"/>
      <c r="AN175" s="437"/>
      <c r="AO175" s="437"/>
      <c r="AP175" s="437"/>
      <c r="AQ175" s="437"/>
      <c r="AR175" s="437"/>
      <c r="AS175" s="438"/>
      <c r="AT175" s="439"/>
      <c r="AU175" s="440" t="str">
        <f t="shared" si="66"/>
        <v/>
      </c>
      <c r="AV175" s="440" t="str">
        <f t="shared" si="66"/>
        <v/>
      </c>
      <c r="AW175" s="440" t="str">
        <f t="shared" si="66"/>
        <v/>
      </c>
      <c r="AX175" s="441" t="str">
        <f t="shared" si="66"/>
        <v/>
      </c>
      <c r="AY175" s="442" t="str">
        <f t="shared" si="54"/>
        <v/>
      </c>
      <c r="AZ175" s="20"/>
      <c r="BA175" s="443" t="str">
        <f t="shared" si="55"/>
        <v/>
      </c>
      <c r="BB175" s="444" t="str">
        <f t="shared" si="56"/>
        <v/>
      </c>
      <c r="BC175" s="445" t="str">
        <f t="shared" si="57"/>
        <v/>
      </c>
      <c r="BE175" s="446" t="str">
        <f>IF(COUNT(単1!$S175,$S175)=0,"",SUM(単1!$S175,$S175))</f>
        <v/>
      </c>
      <c r="BF175" s="440" t="str">
        <f>IF(COUNT(単1!$AI175,$AI175)=0,"",SUM(単1!$AI175,$AI175))</f>
        <v/>
      </c>
      <c r="BG175" s="447" t="str">
        <f>IF(COUNT(単1!$AY175,$AY175)=0,"",SUM(単1!$AY175,$AY175))</f>
        <v/>
      </c>
      <c r="BH175" s="20"/>
      <c r="BI175" s="443" t="str">
        <f t="shared" si="58"/>
        <v/>
      </c>
      <c r="BJ175" s="444" t="str">
        <f t="shared" si="59"/>
        <v/>
      </c>
      <c r="BK175" s="445" t="str">
        <f t="shared" si="60"/>
        <v/>
      </c>
    </row>
    <row r="176" spans="1:63">
      <c r="A176" s="362">
        <v>171</v>
      </c>
      <c r="B176" s="27">
        <f>IF(情報!$C172="","",情報!$C172)</f>
        <v>435</v>
      </c>
      <c r="C176" s="383" t="str">
        <f t="shared" si="67"/>
        <v/>
      </c>
      <c r="D176" s="448"/>
      <c r="E176" s="449"/>
      <c r="F176" s="449"/>
      <c r="G176" s="449"/>
      <c r="H176" s="449"/>
      <c r="I176" s="449"/>
      <c r="J176" s="450"/>
      <c r="K176" s="451"/>
      <c r="L176" s="452" t="str">
        <f t="shared" si="64"/>
        <v/>
      </c>
      <c r="M176" s="453" t="str">
        <f t="shared" si="64"/>
        <v/>
      </c>
      <c r="N176" s="452" t="str">
        <f t="shared" si="64"/>
        <v/>
      </c>
      <c r="O176" s="452" t="str">
        <f t="shared" si="64"/>
        <v/>
      </c>
      <c r="P176" s="452" t="str">
        <f t="shared" si="64"/>
        <v/>
      </c>
      <c r="Q176" s="452" t="str">
        <f t="shared" si="64"/>
        <v/>
      </c>
      <c r="R176" s="453" t="str">
        <f t="shared" si="64"/>
        <v/>
      </c>
      <c r="S176" s="454" t="str">
        <f t="shared" si="52"/>
        <v/>
      </c>
      <c r="T176" s="448"/>
      <c r="U176" s="449"/>
      <c r="V176" s="449"/>
      <c r="W176" s="449"/>
      <c r="X176" s="449"/>
      <c r="Y176" s="449"/>
      <c r="Z176" s="450"/>
      <c r="AA176" s="451"/>
      <c r="AB176" s="452" t="str">
        <f t="shared" si="65"/>
        <v/>
      </c>
      <c r="AC176" s="453" t="str">
        <f t="shared" si="65"/>
        <v/>
      </c>
      <c r="AD176" s="452" t="str">
        <f t="shared" si="65"/>
        <v/>
      </c>
      <c r="AE176" s="452" t="str">
        <f t="shared" si="65"/>
        <v/>
      </c>
      <c r="AF176" s="452" t="str">
        <f t="shared" si="65"/>
        <v/>
      </c>
      <c r="AG176" s="452" t="str">
        <f t="shared" si="65"/>
        <v/>
      </c>
      <c r="AH176" s="453" t="str">
        <f t="shared" si="65"/>
        <v/>
      </c>
      <c r="AI176" s="454" t="str">
        <f t="shared" si="53"/>
        <v/>
      </c>
      <c r="AJ176" s="448"/>
      <c r="AK176" s="449"/>
      <c r="AL176" s="449"/>
      <c r="AM176" s="449"/>
      <c r="AN176" s="449"/>
      <c r="AO176" s="449"/>
      <c r="AP176" s="449"/>
      <c r="AQ176" s="449"/>
      <c r="AR176" s="449"/>
      <c r="AS176" s="450"/>
      <c r="AT176" s="451"/>
      <c r="AU176" s="452" t="str">
        <f t="shared" si="66"/>
        <v/>
      </c>
      <c r="AV176" s="452" t="str">
        <f t="shared" si="66"/>
        <v/>
      </c>
      <c r="AW176" s="452" t="str">
        <f t="shared" si="66"/>
        <v/>
      </c>
      <c r="AX176" s="453" t="str">
        <f t="shared" si="66"/>
        <v/>
      </c>
      <c r="AY176" s="454" t="str">
        <f t="shared" si="54"/>
        <v/>
      </c>
      <c r="AZ176" s="20"/>
      <c r="BA176" s="455" t="str">
        <f t="shared" si="55"/>
        <v/>
      </c>
      <c r="BB176" s="456" t="str">
        <f t="shared" si="56"/>
        <v/>
      </c>
      <c r="BC176" s="457" t="str">
        <f t="shared" si="57"/>
        <v/>
      </c>
      <c r="BE176" s="458" t="str">
        <f>IF(COUNT(単1!$S176,$S176)=0,"",SUM(単1!$S176,$S176))</f>
        <v/>
      </c>
      <c r="BF176" s="452" t="str">
        <f>IF(COUNT(単1!$AI176,$AI176)=0,"",SUM(単1!$AI176,$AI176))</f>
        <v/>
      </c>
      <c r="BG176" s="459" t="str">
        <f>IF(COUNT(単1!$AY176,$AY176)=0,"",SUM(単1!$AY176,$AY176))</f>
        <v/>
      </c>
      <c r="BH176" s="20"/>
      <c r="BI176" s="455" t="str">
        <f t="shared" si="58"/>
        <v/>
      </c>
      <c r="BJ176" s="456" t="str">
        <f t="shared" si="59"/>
        <v/>
      </c>
      <c r="BK176" s="457" t="str">
        <f t="shared" si="60"/>
        <v/>
      </c>
    </row>
    <row r="177" spans="1:63">
      <c r="A177" s="362">
        <v>172</v>
      </c>
      <c r="B177" s="33">
        <f>IF(情報!$C173="","",情報!$C173)</f>
        <v>436</v>
      </c>
      <c r="C177" s="389" t="str">
        <f t="shared" si="67"/>
        <v/>
      </c>
      <c r="D177" s="460"/>
      <c r="E177" s="461"/>
      <c r="F177" s="461"/>
      <c r="G177" s="461"/>
      <c r="H177" s="461"/>
      <c r="I177" s="461"/>
      <c r="J177" s="462"/>
      <c r="K177" s="463"/>
      <c r="L177" s="464" t="str">
        <f t="shared" si="64"/>
        <v/>
      </c>
      <c r="M177" s="465" t="str">
        <f t="shared" si="64"/>
        <v/>
      </c>
      <c r="N177" s="464" t="str">
        <f t="shared" si="64"/>
        <v/>
      </c>
      <c r="O177" s="464" t="str">
        <f t="shared" si="64"/>
        <v/>
      </c>
      <c r="P177" s="464" t="str">
        <f t="shared" si="64"/>
        <v/>
      </c>
      <c r="Q177" s="464" t="str">
        <f t="shared" si="64"/>
        <v/>
      </c>
      <c r="R177" s="465" t="str">
        <f t="shared" si="64"/>
        <v/>
      </c>
      <c r="S177" s="466" t="str">
        <f t="shared" si="52"/>
        <v/>
      </c>
      <c r="T177" s="460"/>
      <c r="U177" s="461"/>
      <c r="V177" s="461"/>
      <c r="W177" s="461"/>
      <c r="X177" s="461"/>
      <c r="Y177" s="461"/>
      <c r="Z177" s="462"/>
      <c r="AA177" s="463"/>
      <c r="AB177" s="464" t="str">
        <f t="shared" si="65"/>
        <v/>
      </c>
      <c r="AC177" s="465" t="str">
        <f t="shared" si="65"/>
        <v/>
      </c>
      <c r="AD177" s="464" t="str">
        <f t="shared" si="65"/>
        <v/>
      </c>
      <c r="AE177" s="464" t="str">
        <f t="shared" si="65"/>
        <v/>
      </c>
      <c r="AF177" s="464" t="str">
        <f t="shared" si="65"/>
        <v/>
      </c>
      <c r="AG177" s="464" t="str">
        <f t="shared" si="65"/>
        <v/>
      </c>
      <c r="AH177" s="465" t="str">
        <f t="shared" si="65"/>
        <v/>
      </c>
      <c r="AI177" s="466" t="str">
        <f t="shared" si="53"/>
        <v/>
      </c>
      <c r="AJ177" s="460"/>
      <c r="AK177" s="461"/>
      <c r="AL177" s="461"/>
      <c r="AM177" s="461"/>
      <c r="AN177" s="461"/>
      <c r="AO177" s="461"/>
      <c r="AP177" s="461"/>
      <c r="AQ177" s="461"/>
      <c r="AR177" s="461"/>
      <c r="AS177" s="462"/>
      <c r="AT177" s="463"/>
      <c r="AU177" s="464" t="str">
        <f t="shared" si="66"/>
        <v/>
      </c>
      <c r="AV177" s="464" t="str">
        <f t="shared" si="66"/>
        <v/>
      </c>
      <c r="AW177" s="464" t="str">
        <f t="shared" si="66"/>
        <v/>
      </c>
      <c r="AX177" s="465" t="str">
        <f t="shared" si="66"/>
        <v/>
      </c>
      <c r="AY177" s="466" t="str">
        <f t="shared" si="54"/>
        <v/>
      </c>
      <c r="AZ177" s="20"/>
      <c r="BA177" s="467" t="str">
        <f t="shared" si="55"/>
        <v/>
      </c>
      <c r="BB177" s="468" t="str">
        <f t="shared" si="56"/>
        <v/>
      </c>
      <c r="BC177" s="469" t="str">
        <f t="shared" si="57"/>
        <v/>
      </c>
      <c r="BE177" s="470" t="str">
        <f>IF(COUNT(単1!$S177,$S177)=0,"",SUM(単1!$S177,$S177))</f>
        <v/>
      </c>
      <c r="BF177" s="464" t="str">
        <f>IF(COUNT(単1!$AI177,$AI177)=0,"",SUM(単1!$AI177,$AI177))</f>
        <v/>
      </c>
      <c r="BG177" s="471" t="str">
        <f>IF(COUNT(単1!$AY177,$AY177)=0,"",SUM(単1!$AY177,$AY177))</f>
        <v/>
      </c>
      <c r="BH177" s="20"/>
      <c r="BI177" s="467" t="str">
        <f t="shared" si="58"/>
        <v/>
      </c>
      <c r="BJ177" s="468" t="str">
        <f t="shared" si="59"/>
        <v/>
      </c>
      <c r="BK177" s="469" t="str">
        <f t="shared" si="60"/>
        <v/>
      </c>
    </row>
    <row r="178" spans="1:63">
      <c r="A178" s="362">
        <v>173</v>
      </c>
      <c r="B178" s="21">
        <f>IF(情報!$C174="","",情報!$C174)</f>
        <v>437</v>
      </c>
      <c r="C178" s="377" t="str">
        <f t="shared" si="67"/>
        <v/>
      </c>
      <c r="D178" s="436"/>
      <c r="E178" s="437"/>
      <c r="F178" s="437"/>
      <c r="G178" s="437"/>
      <c r="H178" s="437"/>
      <c r="I178" s="437"/>
      <c r="J178" s="438"/>
      <c r="K178" s="439"/>
      <c r="L178" s="440" t="str">
        <f t="shared" si="64"/>
        <v/>
      </c>
      <c r="M178" s="441" t="str">
        <f t="shared" si="64"/>
        <v/>
      </c>
      <c r="N178" s="440" t="str">
        <f t="shared" si="64"/>
        <v/>
      </c>
      <c r="O178" s="440" t="str">
        <f t="shared" si="64"/>
        <v/>
      </c>
      <c r="P178" s="440" t="str">
        <f t="shared" si="64"/>
        <v/>
      </c>
      <c r="Q178" s="440" t="str">
        <f t="shared" si="64"/>
        <v/>
      </c>
      <c r="R178" s="441" t="str">
        <f t="shared" si="64"/>
        <v/>
      </c>
      <c r="S178" s="442" t="str">
        <f t="shared" si="52"/>
        <v/>
      </c>
      <c r="T178" s="436"/>
      <c r="U178" s="437"/>
      <c r="V178" s="437"/>
      <c r="W178" s="437"/>
      <c r="X178" s="437"/>
      <c r="Y178" s="437"/>
      <c r="Z178" s="438"/>
      <c r="AA178" s="439"/>
      <c r="AB178" s="440" t="str">
        <f t="shared" si="65"/>
        <v/>
      </c>
      <c r="AC178" s="441" t="str">
        <f t="shared" si="65"/>
        <v/>
      </c>
      <c r="AD178" s="440" t="str">
        <f t="shared" si="65"/>
        <v/>
      </c>
      <c r="AE178" s="440" t="str">
        <f t="shared" si="65"/>
        <v/>
      </c>
      <c r="AF178" s="440" t="str">
        <f t="shared" si="65"/>
        <v/>
      </c>
      <c r="AG178" s="440" t="str">
        <f t="shared" si="65"/>
        <v/>
      </c>
      <c r="AH178" s="441" t="str">
        <f t="shared" si="65"/>
        <v/>
      </c>
      <c r="AI178" s="442" t="str">
        <f t="shared" si="53"/>
        <v/>
      </c>
      <c r="AJ178" s="436"/>
      <c r="AK178" s="437"/>
      <c r="AL178" s="437"/>
      <c r="AM178" s="437"/>
      <c r="AN178" s="437"/>
      <c r="AO178" s="437"/>
      <c r="AP178" s="437"/>
      <c r="AQ178" s="437"/>
      <c r="AR178" s="437"/>
      <c r="AS178" s="438"/>
      <c r="AT178" s="439"/>
      <c r="AU178" s="440" t="str">
        <f t="shared" si="66"/>
        <v/>
      </c>
      <c r="AV178" s="440" t="str">
        <f t="shared" si="66"/>
        <v/>
      </c>
      <c r="AW178" s="440" t="str">
        <f t="shared" si="66"/>
        <v/>
      </c>
      <c r="AX178" s="441" t="str">
        <f t="shared" si="66"/>
        <v/>
      </c>
      <c r="AY178" s="442" t="str">
        <f t="shared" si="54"/>
        <v/>
      </c>
      <c r="AZ178" s="20"/>
      <c r="BA178" s="443" t="str">
        <f t="shared" si="55"/>
        <v/>
      </c>
      <c r="BB178" s="444" t="str">
        <f t="shared" si="56"/>
        <v/>
      </c>
      <c r="BC178" s="445" t="str">
        <f t="shared" si="57"/>
        <v/>
      </c>
      <c r="BE178" s="446" t="str">
        <f>IF(COUNT(単1!$S178,$S178)=0,"",SUM(単1!$S178,$S178))</f>
        <v/>
      </c>
      <c r="BF178" s="440" t="str">
        <f>IF(COUNT(単1!$AI178,$AI178)=0,"",SUM(単1!$AI178,$AI178))</f>
        <v/>
      </c>
      <c r="BG178" s="447" t="str">
        <f>IF(COUNT(単1!$AY178,$AY178)=0,"",SUM(単1!$AY178,$AY178))</f>
        <v/>
      </c>
      <c r="BH178" s="20"/>
      <c r="BI178" s="443" t="str">
        <f t="shared" si="58"/>
        <v/>
      </c>
      <c r="BJ178" s="444" t="str">
        <f t="shared" si="59"/>
        <v/>
      </c>
      <c r="BK178" s="445" t="str">
        <f t="shared" si="60"/>
        <v/>
      </c>
    </row>
    <row r="179" spans="1:63">
      <c r="A179" s="362">
        <v>174</v>
      </c>
      <c r="B179" s="21">
        <f>IF(情報!$C175="","",情報!$C175)</f>
        <v>438</v>
      </c>
      <c r="C179" s="377" t="str">
        <f t="shared" si="67"/>
        <v/>
      </c>
      <c r="D179" s="436"/>
      <c r="E179" s="437"/>
      <c r="F179" s="437"/>
      <c r="G179" s="437"/>
      <c r="H179" s="437"/>
      <c r="I179" s="437"/>
      <c r="J179" s="438"/>
      <c r="K179" s="439"/>
      <c r="L179" s="440" t="str">
        <f t="shared" si="64"/>
        <v/>
      </c>
      <c r="M179" s="441" t="str">
        <f t="shared" si="64"/>
        <v/>
      </c>
      <c r="N179" s="440" t="str">
        <f t="shared" si="64"/>
        <v/>
      </c>
      <c r="O179" s="440" t="str">
        <f t="shared" si="64"/>
        <v/>
      </c>
      <c r="P179" s="440" t="str">
        <f t="shared" si="64"/>
        <v/>
      </c>
      <c r="Q179" s="440" t="str">
        <f t="shared" si="64"/>
        <v/>
      </c>
      <c r="R179" s="441" t="str">
        <f t="shared" si="64"/>
        <v/>
      </c>
      <c r="S179" s="442" t="str">
        <f t="shared" si="52"/>
        <v/>
      </c>
      <c r="T179" s="436"/>
      <c r="U179" s="437"/>
      <c r="V179" s="437"/>
      <c r="W179" s="437"/>
      <c r="X179" s="437"/>
      <c r="Y179" s="437"/>
      <c r="Z179" s="438"/>
      <c r="AA179" s="439"/>
      <c r="AB179" s="440" t="str">
        <f t="shared" si="65"/>
        <v/>
      </c>
      <c r="AC179" s="441" t="str">
        <f t="shared" si="65"/>
        <v/>
      </c>
      <c r="AD179" s="440" t="str">
        <f t="shared" si="65"/>
        <v/>
      </c>
      <c r="AE179" s="440" t="str">
        <f t="shared" si="65"/>
        <v/>
      </c>
      <c r="AF179" s="440" t="str">
        <f t="shared" si="65"/>
        <v/>
      </c>
      <c r="AG179" s="440" t="str">
        <f t="shared" si="65"/>
        <v/>
      </c>
      <c r="AH179" s="441" t="str">
        <f t="shared" si="65"/>
        <v/>
      </c>
      <c r="AI179" s="442" t="str">
        <f t="shared" si="53"/>
        <v/>
      </c>
      <c r="AJ179" s="436"/>
      <c r="AK179" s="437"/>
      <c r="AL179" s="437"/>
      <c r="AM179" s="437"/>
      <c r="AN179" s="437"/>
      <c r="AO179" s="437"/>
      <c r="AP179" s="437"/>
      <c r="AQ179" s="437"/>
      <c r="AR179" s="437"/>
      <c r="AS179" s="438"/>
      <c r="AT179" s="439"/>
      <c r="AU179" s="440" t="str">
        <f t="shared" si="66"/>
        <v/>
      </c>
      <c r="AV179" s="440" t="str">
        <f t="shared" si="66"/>
        <v/>
      </c>
      <c r="AW179" s="440" t="str">
        <f t="shared" si="66"/>
        <v/>
      </c>
      <c r="AX179" s="441" t="str">
        <f t="shared" si="66"/>
        <v/>
      </c>
      <c r="AY179" s="442" t="str">
        <f t="shared" si="54"/>
        <v/>
      </c>
      <c r="AZ179" s="20"/>
      <c r="BA179" s="443" t="str">
        <f t="shared" si="55"/>
        <v/>
      </c>
      <c r="BB179" s="444" t="str">
        <f t="shared" si="56"/>
        <v/>
      </c>
      <c r="BC179" s="445" t="str">
        <f t="shared" si="57"/>
        <v/>
      </c>
      <c r="BE179" s="446" t="str">
        <f>IF(COUNT(単1!$S179,$S179)=0,"",SUM(単1!$S179,$S179))</f>
        <v/>
      </c>
      <c r="BF179" s="440" t="str">
        <f>IF(COUNT(単1!$AI179,$AI179)=0,"",SUM(単1!$AI179,$AI179))</f>
        <v/>
      </c>
      <c r="BG179" s="447" t="str">
        <f>IF(COUNT(単1!$AY179,$AY179)=0,"",SUM(単1!$AY179,$AY179))</f>
        <v/>
      </c>
      <c r="BH179" s="20"/>
      <c r="BI179" s="443" t="str">
        <f t="shared" si="58"/>
        <v/>
      </c>
      <c r="BJ179" s="444" t="str">
        <f t="shared" si="59"/>
        <v/>
      </c>
      <c r="BK179" s="445" t="str">
        <f t="shared" si="60"/>
        <v/>
      </c>
    </row>
    <row r="180" spans="1:63">
      <c r="A180" s="362">
        <v>175</v>
      </c>
      <c r="B180" s="21">
        <f>IF(情報!$C176="","",情報!$C176)</f>
        <v>439</v>
      </c>
      <c r="C180" s="377" t="str">
        <f t="shared" si="67"/>
        <v/>
      </c>
      <c r="D180" s="436"/>
      <c r="E180" s="437"/>
      <c r="F180" s="437"/>
      <c r="G180" s="437"/>
      <c r="H180" s="437"/>
      <c r="I180" s="437"/>
      <c r="J180" s="438"/>
      <c r="K180" s="439"/>
      <c r="L180" s="440" t="str">
        <f t="shared" si="64"/>
        <v/>
      </c>
      <c r="M180" s="441" t="str">
        <f t="shared" si="64"/>
        <v/>
      </c>
      <c r="N180" s="440" t="str">
        <f t="shared" si="64"/>
        <v/>
      </c>
      <c r="O180" s="440" t="str">
        <f t="shared" si="64"/>
        <v/>
      </c>
      <c r="P180" s="440" t="str">
        <f t="shared" si="64"/>
        <v/>
      </c>
      <c r="Q180" s="440" t="str">
        <f t="shared" si="64"/>
        <v/>
      </c>
      <c r="R180" s="441" t="str">
        <f t="shared" si="64"/>
        <v/>
      </c>
      <c r="S180" s="442" t="str">
        <f t="shared" si="52"/>
        <v/>
      </c>
      <c r="T180" s="436"/>
      <c r="U180" s="437"/>
      <c r="V180" s="437"/>
      <c r="W180" s="437"/>
      <c r="X180" s="437"/>
      <c r="Y180" s="437"/>
      <c r="Z180" s="438"/>
      <c r="AA180" s="439"/>
      <c r="AB180" s="440" t="str">
        <f t="shared" si="65"/>
        <v/>
      </c>
      <c r="AC180" s="441" t="str">
        <f t="shared" si="65"/>
        <v/>
      </c>
      <c r="AD180" s="440" t="str">
        <f t="shared" si="65"/>
        <v/>
      </c>
      <c r="AE180" s="440" t="str">
        <f t="shared" si="65"/>
        <v/>
      </c>
      <c r="AF180" s="440" t="str">
        <f t="shared" si="65"/>
        <v/>
      </c>
      <c r="AG180" s="440" t="str">
        <f t="shared" si="65"/>
        <v/>
      </c>
      <c r="AH180" s="441" t="str">
        <f t="shared" si="65"/>
        <v/>
      </c>
      <c r="AI180" s="442" t="str">
        <f t="shared" si="53"/>
        <v/>
      </c>
      <c r="AJ180" s="436"/>
      <c r="AK180" s="437"/>
      <c r="AL180" s="437"/>
      <c r="AM180" s="437"/>
      <c r="AN180" s="437"/>
      <c r="AO180" s="437"/>
      <c r="AP180" s="437"/>
      <c r="AQ180" s="437"/>
      <c r="AR180" s="437"/>
      <c r="AS180" s="438"/>
      <c r="AT180" s="439"/>
      <c r="AU180" s="440" t="str">
        <f t="shared" si="66"/>
        <v/>
      </c>
      <c r="AV180" s="440" t="str">
        <f t="shared" si="66"/>
        <v/>
      </c>
      <c r="AW180" s="440" t="str">
        <f t="shared" si="66"/>
        <v/>
      </c>
      <c r="AX180" s="441" t="str">
        <f t="shared" si="66"/>
        <v/>
      </c>
      <c r="AY180" s="442" t="str">
        <f t="shared" si="54"/>
        <v/>
      </c>
      <c r="AZ180" s="20"/>
      <c r="BA180" s="443" t="str">
        <f t="shared" si="55"/>
        <v/>
      </c>
      <c r="BB180" s="444" t="str">
        <f t="shared" si="56"/>
        <v/>
      </c>
      <c r="BC180" s="445" t="str">
        <f t="shared" si="57"/>
        <v/>
      </c>
      <c r="BE180" s="446" t="str">
        <f>IF(COUNT(単1!$S180,$S180)=0,"",SUM(単1!$S180,$S180))</f>
        <v/>
      </c>
      <c r="BF180" s="440" t="str">
        <f>IF(COUNT(単1!$AI180,$AI180)=0,"",SUM(単1!$AI180,$AI180))</f>
        <v/>
      </c>
      <c r="BG180" s="447" t="str">
        <f>IF(COUNT(単1!$AY180,$AY180)=0,"",SUM(単1!$AY180,$AY180))</f>
        <v/>
      </c>
      <c r="BH180" s="20"/>
      <c r="BI180" s="443" t="str">
        <f t="shared" si="58"/>
        <v/>
      </c>
      <c r="BJ180" s="444" t="str">
        <f t="shared" si="59"/>
        <v/>
      </c>
      <c r="BK180" s="445" t="str">
        <f t="shared" si="60"/>
        <v/>
      </c>
    </row>
    <row r="181" spans="1:63">
      <c r="A181" s="362">
        <v>176</v>
      </c>
      <c r="B181" s="27">
        <f>IF(情報!$C177="","",情報!$C177)</f>
        <v>440</v>
      </c>
      <c r="C181" s="383" t="str">
        <f t="shared" si="67"/>
        <v/>
      </c>
      <c r="D181" s="448"/>
      <c r="E181" s="449"/>
      <c r="F181" s="449"/>
      <c r="G181" s="449"/>
      <c r="H181" s="449"/>
      <c r="I181" s="449"/>
      <c r="J181" s="450"/>
      <c r="K181" s="451"/>
      <c r="L181" s="452" t="str">
        <f t="shared" si="64"/>
        <v/>
      </c>
      <c r="M181" s="453" t="str">
        <f t="shared" si="64"/>
        <v/>
      </c>
      <c r="N181" s="452" t="str">
        <f t="shared" si="64"/>
        <v/>
      </c>
      <c r="O181" s="452" t="str">
        <f t="shared" si="64"/>
        <v/>
      </c>
      <c r="P181" s="452" t="str">
        <f t="shared" si="64"/>
        <v/>
      </c>
      <c r="Q181" s="452" t="str">
        <f t="shared" si="64"/>
        <v/>
      </c>
      <c r="R181" s="453" t="str">
        <f t="shared" si="64"/>
        <v/>
      </c>
      <c r="S181" s="454" t="str">
        <f t="shared" si="52"/>
        <v/>
      </c>
      <c r="T181" s="448"/>
      <c r="U181" s="449"/>
      <c r="V181" s="449"/>
      <c r="W181" s="449"/>
      <c r="X181" s="449"/>
      <c r="Y181" s="449"/>
      <c r="Z181" s="450"/>
      <c r="AA181" s="451"/>
      <c r="AB181" s="452" t="str">
        <f t="shared" si="65"/>
        <v/>
      </c>
      <c r="AC181" s="453" t="str">
        <f t="shared" si="65"/>
        <v/>
      </c>
      <c r="AD181" s="452" t="str">
        <f t="shared" si="65"/>
        <v/>
      </c>
      <c r="AE181" s="452" t="str">
        <f t="shared" si="65"/>
        <v/>
      </c>
      <c r="AF181" s="452" t="str">
        <f t="shared" si="65"/>
        <v/>
      </c>
      <c r="AG181" s="452" t="str">
        <f t="shared" si="65"/>
        <v/>
      </c>
      <c r="AH181" s="453" t="str">
        <f t="shared" si="65"/>
        <v/>
      </c>
      <c r="AI181" s="454" t="str">
        <f t="shared" si="53"/>
        <v/>
      </c>
      <c r="AJ181" s="448"/>
      <c r="AK181" s="449"/>
      <c r="AL181" s="449"/>
      <c r="AM181" s="449"/>
      <c r="AN181" s="449"/>
      <c r="AO181" s="449"/>
      <c r="AP181" s="449"/>
      <c r="AQ181" s="449"/>
      <c r="AR181" s="449"/>
      <c r="AS181" s="450"/>
      <c r="AT181" s="451"/>
      <c r="AU181" s="452" t="str">
        <f t="shared" si="66"/>
        <v/>
      </c>
      <c r="AV181" s="452" t="str">
        <f t="shared" si="66"/>
        <v/>
      </c>
      <c r="AW181" s="452" t="str">
        <f t="shared" si="66"/>
        <v/>
      </c>
      <c r="AX181" s="453" t="str">
        <f t="shared" si="66"/>
        <v/>
      </c>
      <c r="AY181" s="454" t="str">
        <f t="shared" si="54"/>
        <v/>
      </c>
      <c r="AZ181" s="20"/>
      <c r="BA181" s="455" t="str">
        <f t="shared" si="55"/>
        <v/>
      </c>
      <c r="BB181" s="456" t="str">
        <f t="shared" si="56"/>
        <v/>
      </c>
      <c r="BC181" s="457" t="str">
        <f t="shared" si="57"/>
        <v/>
      </c>
      <c r="BE181" s="458" t="str">
        <f>IF(COUNT(単1!$S181,$S181)=0,"",SUM(単1!$S181,$S181))</f>
        <v/>
      </c>
      <c r="BF181" s="452" t="str">
        <f>IF(COUNT(単1!$AI181,$AI181)=0,"",SUM(単1!$AI181,$AI181))</f>
        <v/>
      </c>
      <c r="BG181" s="459" t="str">
        <f>IF(COUNT(単1!$AY181,$AY181)=0,"",SUM(単1!$AY181,$AY181))</f>
        <v/>
      </c>
      <c r="BH181" s="20"/>
      <c r="BI181" s="455" t="str">
        <f t="shared" si="58"/>
        <v/>
      </c>
      <c r="BJ181" s="456" t="str">
        <f t="shared" si="59"/>
        <v/>
      </c>
      <c r="BK181" s="457" t="str">
        <f t="shared" si="60"/>
        <v/>
      </c>
    </row>
    <row r="182" spans="1:63">
      <c r="A182" s="362">
        <v>177</v>
      </c>
      <c r="B182" s="33">
        <f>IF(情報!$C178="","",情報!$C178)</f>
        <v>441</v>
      </c>
      <c r="C182" s="389" t="str">
        <f t="shared" si="67"/>
        <v/>
      </c>
      <c r="D182" s="460"/>
      <c r="E182" s="461"/>
      <c r="F182" s="461"/>
      <c r="G182" s="461"/>
      <c r="H182" s="461"/>
      <c r="I182" s="461"/>
      <c r="J182" s="462"/>
      <c r="K182" s="463"/>
      <c r="L182" s="464" t="str">
        <f t="shared" ref="L182:R186" si="68">IF(ISERROR(INDEX(テ全,$A182,L$2)),"",INDEX(テ全,$A182,L$2))</f>
        <v/>
      </c>
      <c r="M182" s="465" t="str">
        <f t="shared" si="68"/>
        <v/>
      </c>
      <c r="N182" s="464" t="str">
        <f t="shared" si="68"/>
        <v/>
      </c>
      <c r="O182" s="464" t="str">
        <f t="shared" si="68"/>
        <v/>
      </c>
      <c r="P182" s="464" t="str">
        <f t="shared" si="68"/>
        <v/>
      </c>
      <c r="Q182" s="464" t="str">
        <f t="shared" si="68"/>
        <v/>
      </c>
      <c r="R182" s="465" t="str">
        <f t="shared" si="68"/>
        <v/>
      </c>
      <c r="S182" s="466" t="str">
        <f t="shared" si="52"/>
        <v/>
      </c>
      <c r="T182" s="460"/>
      <c r="U182" s="461"/>
      <c r="V182" s="461"/>
      <c r="W182" s="461"/>
      <c r="X182" s="461"/>
      <c r="Y182" s="461"/>
      <c r="Z182" s="462"/>
      <c r="AA182" s="463"/>
      <c r="AB182" s="464" t="str">
        <f t="shared" ref="AB182:AH186" si="69">IF(ISERROR(INDEX(テ全,$A182,AB$2)),"",INDEX(テ全,$A182,AB$2))</f>
        <v/>
      </c>
      <c r="AC182" s="465" t="str">
        <f t="shared" si="69"/>
        <v/>
      </c>
      <c r="AD182" s="464" t="str">
        <f t="shared" si="69"/>
        <v/>
      </c>
      <c r="AE182" s="464" t="str">
        <f t="shared" si="69"/>
        <v/>
      </c>
      <c r="AF182" s="464" t="str">
        <f t="shared" si="69"/>
        <v/>
      </c>
      <c r="AG182" s="464" t="str">
        <f t="shared" si="69"/>
        <v/>
      </c>
      <c r="AH182" s="465" t="str">
        <f t="shared" si="69"/>
        <v/>
      </c>
      <c r="AI182" s="466" t="str">
        <f t="shared" si="53"/>
        <v/>
      </c>
      <c r="AJ182" s="460"/>
      <c r="AK182" s="461"/>
      <c r="AL182" s="461"/>
      <c r="AM182" s="461"/>
      <c r="AN182" s="461"/>
      <c r="AO182" s="461"/>
      <c r="AP182" s="461"/>
      <c r="AQ182" s="461"/>
      <c r="AR182" s="461"/>
      <c r="AS182" s="462"/>
      <c r="AT182" s="463"/>
      <c r="AU182" s="464" t="str">
        <f t="shared" ref="AU182:AX186" si="70">IF(ISERROR(INDEX(テ全,$A182,AU$2)),"",INDEX(テ全,$A182,AU$2))</f>
        <v/>
      </c>
      <c r="AV182" s="464" t="str">
        <f t="shared" si="70"/>
        <v/>
      </c>
      <c r="AW182" s="464" t="str">
        <f t="shared" si="70"/>
        <v/>
      </c>
      <c r="AX182" s="465" t="str">
        <f t="shared" si="70"/>
        <v/>
      </c>
      <c r="AY182" s="466" t="str">
        <f t="shared" si="54"/>
        <v/>
      </c>
      <c r="AZ182" s="20"/>
      <c r="BA182" s="467" t="str">
        <f t="shared" si="55"/>
        <v/>
      </c>
      <c r="BB182" s="468" t="str">
        <f t="shared" si="56"/>
        <v/>
      </c>
      <c r="BC182" s="469" t="str">
        <f t="shared" si="57"/>
        <v/>
      </c>
      <c r="BE182" s="470" t="str">
        <f>IF(COUNT(単1!$S182,$S182)=0,"",SUM(単1!$S182,$S182))</f>
        <v/>
      </c>
      <c r="BF182" s="464" t="str">
        <f>IF(COUNT(単1!$AI182,$AI182)=0,"",SUM(単1!$AI182,$AI182))</f>
        <v/>
      </c>
      <c r="BG182" s="471" t="str">
        <f>IF(COUNT(単1!$AY182,$AY182)=0,"",SUM(単1!$AY182,$AY182))</f>
        <v/>
      </c>
      <c r="BH182" s="20"/>
      <c r="BI182" s="467" t="str">
        <f t="shared" si="58"/>
        <v/>
      </c>
      <c r="BJ182" s="468" t="str">
        <f t="shared" si="59"/>
        <v/>
      </c>
      <c r="BK182" s="469" t="str">
        <f t="shared" si="60"/>
        <v/>
      </c>
    </row>
    <row r="183" spans="1:63">
      <c r="A183" s="362">
        <v>178</v>
      </c>
      <c r="B183" s="21">
        <f>IF(情報!$C179="","",情報!$C179)</f>
        <v>442</v>
      </c>
      <c r="C183" s="377" t="str">
        <f t="shared" si="67"/>
        <v/>
      </c>
      <c r="D183" s="436"/>
      <c r="E183" s="437"/>
      <c r="F183" s="437"/>
      <c r="G183" s="437"/>
      <c r="H183" s="437"/>
      <c r="I183" s="437"/>
      <c r="J183" s="438"/>
      <c r="K183" s="439"/>
      <c r="L183" s="440" t="str">
        <f t="shared" si="68"/>
        <v/>
      </c>
      <c r="M183" s="441" t="str">
        <f t="shared" si="68"/>
        <v/>
      </c>
      <c r="N183" s="440" t="str">
        <f t="shared" si="68"/>
        <v/>
      </c>
      <c r="O183" s="440" t="str">
        <f t="shared" si="68"/>
        <v/>
      </c>
      <c r="P183" s="440" t="str">
        <f t="shared" si="68"/>
        <v/>
      </c>
      <c r="Q183" s="440" t="str">
        <f t="shared" si="68"/>
        <v/>
      </c>
      <c r="R183" s="441" t="str">
        <f t="shared" si="68"/>
        <v/>
      </c>
      <c r="S183" s="442" t="str">
        <f t="shared" si="52"/>
        <v/>
      </c>
      <c r="T183" s="436"/>
      <c r="U183" s="437"/>
      <c r="V183" s="437"/>
      <c r="W183" s="437"/>
      <c r="X183" s="437"/>
      <c r="Y183" s="437"/>
      <c r="Z183" s="438"/>
      <c r="AA183" s="439"/>
      <c r="AB183" s="440" t="str">
        <f t="shared" si="69"/>
        <v/>
      </c>
      <c r="AC183" s="441" t="str">
        <f t="shared" si="69"/>
        <v/>
      </c>
      <c r="AD183" s="440" t="str">
        <f t="shared" si="69"/>
        <v/>
      </c>
      <c r="AE183" s="440" t="str">
        <f t="shared" si="69"/>
        <v/>
      </c>
      <c r="AF183" s="440" t="str">
        <f t="shared" si="69"/>
        <v/>
      </c>
      <c r="AG183" s="440" t="str">
        <f t="shared" si="69"/>
        <v/>
      </c>
      <c r="AH183" s="441" t="str">
        <f t="shared" si="69"/>
        <v/>
      </c>
      <c r="AI183" s="442" t="str">
        <f t="shared" si="53"/>
        <v/>
      </c>
      <c r="AJ183" s="436"/>
      <c r="AK183" s="437"/>
      <c r="AL183" s="437"/>
      <c r="AM183" s="437"/>
      <c r="AN183" s="437"/>
      <c r="AO183" s="437"/>
      <c r="AP183" s="437"/>
      <c r="AQ183" s="437"/>
      <c r="AR183" s="437"/>
      <c r="AS183" s="438"/>
      <c r="AT183" s="439"/>
      <c r="AU183" s="440" t="str">
        <f t="shared" si="70"/>
        <v/>
      </c>
      <c r="AV183" s="440" t="str">
        <f t="shared" si="70"/>
        <v/>
      </c>
      <c r="AW183" s="440" t="str">
        <f t="shared" si="70"/>
        <v/>
      </c>
      <c r="AX183" s="441" t="str">
        <f t="shared" si="70"/>
        <v/>
      </c>
      <c r="AY183" s="442" t="str">
        <f t="shared" si="54"/>
        <v/>
      </c>
      <c r="AZ183" s="20"/>
      <c r="BA183" s="443" t="str">
        <f t="shared" si="55"/>
        <v/>
      </c>
      <c r="BB183" s="444" t="str">
        <f t="shared" si="56"/>
        <v/>
      </c>
      <c r="BC183" s="445" t="str">
        <f t="shared" si="57"/>
        <v/>
      </c>
      <c r="BE183" s="446" t="str">
        <f>IF(COUNT(単1!$S183,$S183)=0,"",SUM(単1!$S183,$S183))</f>
        <v/>
      </c>
      <c r="BF183" s="440" t="str">
        <f>IF(COUNT(単1!$AI183,$AI183)=0,"",SUM(単1!$AI183,$AI183))</f>
        <v/>
      </c>
      <c r="BG183" s="447" t="str">
        <f>IF(COUNT(単1!$AY183,$AY183)=0,"",SUM(単1!$AY183,$AY183))</f>
        <v/>
      </c>
      <c r="BH183" s="20"/>
      <c r="BI183" s="443" t="str">
        <f t="shared" si="58"/>
        <v/>
      </c>
      <c r="BJ183" s="444" t="str">
        <f t="shared" si="59"/>
        <v/>
      </c>
      <c r="BK183" s="445" t="str">
        <f t="shared" si="60"/>
        <v/>
      </c>
    </row>
    <row r="184" spans="1:63">
      <c r="A184" s="362">
        <v>179</v>
      </c>
      <c r="B184" s="21">
        <f>IF(情報!$C180="","",情報!$C180)</f>
        <v>443</v>
      </c>
      <c r="C184" s="377" t="str">
        <f t="shared" si="67"/>
        <v/>
      </c>
      <c r="D184" s="436"/>
      <c r="E184" s="437"/>
      <c r="F184" s="437"/>
      <c r="G184" s="437"/>
      <c r="H184" s="437"/>
      <c r="I184" s="437"/>
      <c r="J184" s="438"/>
      <c r="K184" s="439"/>
      <c r="L184" s="440" t="str">
        <f t="shared" si="68"/>
        <v/>
      </c>
      <c r="M184" s="441" t="str">
        <f t="shared" si="68"/>
        <v/>
      </c>
      <c r="N184" s="440" t="str">
        <f t="shared" si="68"/>
        <v/>
      </c>
      <c r="O184" s="440" t="str">
        <f t="shared" si="68"/>
        <v/>
      </c>
      <c r="P184" s="440" t="str">
        <f t="shared" si="68"/>
        <v/>
      </c>
      <c r="Q184" s="440" t="str">
        <f t="shared" si="68"/>
        <v/>
      </c>
      <c r="R184" s="441" t="str">
        <f t="shared" si="68"/>
        <v/>
      </c>
      <c r="S184" s="442" t="str">
        <f t="shared" si="52"/>
        <v/>
      </c>
      <c r="T184" s="436"/>
      <c r="U184" s="437"/>
      <c r="V184" s="437"/>
      <c r="W184" s="437"/>
      <c r="X184" s="437"/>
      <c r="Y184" s="437"/>
      <c r="Z184" s="438"/>
      <c r="AA184" s="439"/>
      <c r="AB184" s="440" t="str">
        <f t="shared" si="69"/>
        <v/>
      </c>
      <c r="AC184" s="441" t="str">
        <f t="shared" si="69"/>
        <v/>
      </c>
      <c r="AD184" s="440" t="str">
        <f t="shared" si="69"/>
        <v/>
      </c>
      <c r="AE184" s="440" t="str">
        <f t="shared" si="69"/>
        <v/>
      </c>
      <c r="AF184" s="440" t="str">
        <f t="shared" si="69"/>
        <v/>
      </c>
      <c r="AG184" s="440" t="str">
        <f t="shared" si="69"/>
        <v/>
      </c>
      <c r="AH184" s="441" t="str">
        <f t="shared" si="69"/>
        <v/>
      </c>
      <c r="AI184" s="442" t="str">
        <f t="shared" si="53"/>
        <v/>
      </c>
      <c r="AJ184" s="436"/>
      <c r="AK184" s="437"/>
      <c r="AL184" s="437"/>
      <c r="AM184" s="437"/>
      <c r="AN184" s="437"/>
      <c r="AO184" s="437"/>
      <c r="AP184" s="437"/>
      <c r="AQ184" s="437"/>
      <c r="AR184" s="437"/>
      <c r="AS184" s="438"/>
      <c r="AT184" s="439"/>
      <c r="AU184" s="440" t="str">
        <f t="shared" si="70"/>
        <v/>
      </c>
      <c r="AV184" s="440" t="str">
        <f t="shared" si="70"/>
        <v/>
      </c>
      <c r="AW184" s="440" t="str">
        <f t="shared" si="70"/>
        <v/>
      </c>
      <c r="AX184" s="441" t="str">
        <f t="shared" si="70"/>
        <v/>
      </c>
      <c r="AY184" s="442" t="str">
        <f t="shared" si="54"/>
        <v/>
      </c>
      <c r="AZ184" s="20"/>
      <c r="BA184" s="443" t="str">
        <f t="shared" si="55"/>
        <v/>
      </c>
      <c r="BB184" s="444" t="str">
        <f t="shared" si="56"/>
        <v/>
      </c>
      <c r="BC184" s="445" t="str">
        <f t="shared" si="57"/>
        <v/>
      </c>
      <c r="BE184" s="446" t="str">
        <f>IF(COUNT(単1!$S184,$S184)=0,"",SUM(単1!$S184,$S184))</f>
        <v/>
      </c>
      <c r="BF184" s="440" t="str">
        <f>IF(COUNT(単1!$AI184,$AI184)=0,"",SUM(単1!$AI184,$AI184))</f>
        <v/>
      </c>
      <c r="BG184" s="447" t="str">
        <f>IF(COUNT(単1!$AY184,$AY184)=0,"",SUM(単1!$AY184,$AY184))</f>
        <v/>
      </c>
      <c r="BH184" s="20"/>
      <c r="BI184" s="443" t="str">
        <f t="shared" si="58"/>
        <v/>
      </c>
      <c r="BJ184" s="444" t="str">
        <f t="shared" si="59"/>
        <v/>
      </c>
      <c r="BK184" s="445" t="str">
        <f t="shared" si="60"/>
        <v/>
      </c>
    </row>
    <row r="185" spans="1:63">
      <c r="A185" s="362">
        <v>180</v>
      </c>
      <c r="B185" s="21">
        <f>IF(情報!$C181="","",情報!$C181)</f>
        <v>444</v>
      </c>
      <c r="C185" s="377" t="str">
        <f t="shared" si="67"/>
        <v/>
      </c>
      <c r="D185" s="436"/>
      <c r="E185" s="437"/>
      <c r="F185" s="437"/>
      <c r="G185" s="437"/>
      <c r="H185" s="437"/>
      <c r="I185" s="437"/>
      <c r="J185" s="438"/>
      <c r="K185" s="439"/>
      <c r="L185" s="440" t="str">
        <f t="shared" si="68"/>
        <v/>
      </c>
      <c r="M185" s="441" t="str">
        <f t="shared" si="68"/>
        <v/>
      </c>
      <c r="N185" s="440" t="str">
        <f t="shared" si="68"/>
        <v/>
      </c>
      <c r="O185" s="440" t="str">
        <f t="shared" si="68"/>
        <v/>
      </c>
      <c r="P185" s="440" t="str">
        <f t="shared" si="68"/>
        <v/>
      </c>
      <c r="Q185" s="440" t="str">
        <f t="shared" si="68"/>
        <v/>
      </c>
      <c r="R185" s="441" t="str">
        <f t="shared" si="68"/>
        <v/>
      </c>
      <c r="S185" s="442" t="str">
        <f t="shared" si="52"/>
        <v/>
      </c>
      <c r="T185" s="436"/>
      <c r="U185" s="437"/>
      <c r="V185" s="437"/>
      <c r="W185" s="437"/>
      <c r="X185" s="437"/>
      <c r="Y185" s="437"/>
      <c r="Z185" s="438"/>
      <c r="AA185" s="439"/>
      <c r="AB185" s="440" t="str">
        <f t="shared" si="69"/>
        <v/>
      </c>
      <c r="AC185" s="441" t="str">
        <f t="shared" si="69"/>
        <v/>
      </c>
      <c r="AD185" s="440" t="str">
        <f t="shared" si="69"/>
        <v/>
      </c>
      <c r="AE185" s="440" t="str">
        <f t="shared" si="69"/>
        <v/>
      </c>
      <c r="AF185" s="440" t="str">
        <f t="shared" si="69"/>
        <v/>
      </c>
      <c r="AG185" s="440" t="str">
        <f t="shared" si="69"/>
        <v/>
      </c>
      <c r="AH185" s="441" t="str">
        <f t="shared" si="69"/>
        <v/>
      </c>
      <c r="AI185" s="442" t="str">
        <f t="shared" si="53"/>
        <v/>
      </c>
      <c r="AJ185" s="436"/>
      <c r="AK185" s="437"/>
      <c r="AL185" s="437"/>
      <c r="AM185" s="437"/>
      <c r="AN185" s="437"/>
      <c r="AO185" s="437"/>
      <c r="AP185" s="437"/>
      <c r="AQ185" s="437"/>
      <c r="AR185" s="437"/>
      <c r="AS185" s="438"/>
      <c r="AT185" s="439"/>
      <c r="AU185" s="440" t="str">
        <f t="shared" si="70"/>
        <v/>
      </c>
      <c r="AV185" s="440" t="str">
        <f t="shared" si="70"/>
        <v/>
      </c>
      <c r="AW185" s="440" t="str">
        <f t="shared" si="70"/>
        <v/>
      </c>
      <c r="AX185" s="441" t="str">
        <f t="shared" si="70"/>
        <v/>
      </c>
      <c r="AY185" s="442" t="str">
        <f t="shared" si="54"/>
        <v/>
      </c>
      <c r="AZ185" s="20"/>
      <c r="BA185" s="443" t="str">
        <f t="shared" si="55"/>
        <v/>
      </c>
      <c r="BB185" s="444" t="str">
        <f t="shared" si="56"/>
        <v/>
      </c>
      <c r="BC185" s="445" t="str">
        <f t="shared" si="57"/>
        <v/>
      </c>
      <c r="BE185" s="446" t="str">
        <f>IF(COUNT(単1!$S185,$S185)=0,"",SUM(単1!$S185,$S185))</f>
        <v/>
      </c>
      <c r="BF185" s="440" t="str">
        <f>IF(COUNT(単1!$AI185,$AI185)=0,"",SUM(単1!$AI185,$AI185))</f>
        <v/>
      </c>
      <c r="BG185" s="447" t="str">
        <f>IF(COUNT(単1!$AY185,$AY185)=0,"",SUM(単1!$AY185,$AY185))</f>
        <v/>
      </c>
      <c r="BH185" s="20"/>
      <c r="BI185" s="443" t="str">
        <f t="shared" si="58"/>
        <v/>
      </c>
      <c r="BJ185" s="444" t="str">
        <f t="shared" si="59"/>
        <v/>
      </c>
      <c r="BK185" s="445" t="str">
        <f t="shared" si="60"/>
        <v/>
      </c>
    </row>
    <row r="186" spans="1:63" ht="15" thickBot="1">
      <c r="A186" s="362">
        <v>181</v>
      </c>
      <c r="B186" s="39">
        <f>IF(情報!$C182="","",情報!$C182)</f>
        <v>445</v>
      </c>
      <c r="C186" s="393" t="str">
        <f t="shared" si="67"/>
        <v/>
      </c>
      <c r="D186" s="472"/>
      <c r="E186" s="473"/>
      <c r="F186" s="473"/>
      <c r="G186" s="473"/>
      <c r="H186" s="473"/>
      <c r="I186" s="473"/>
      <c r="J186" s="474"/>
      <c r="K186" s="475"/>
      <c r="L186" s="476" t="str">
        <f t="shared" si="68"/>
        <v/>
      </c>
      <c r="M186" s="477" t="str">
        <f t="shared" si="68"/>
        <v/>
      </c>
      <c r="N186" s="476" t="str">
        <f t="shared" si="68"/>
        <v/>
      </c>
      <c r="O186" s="476" t="str">
        <f t="shared" si="68"/>
        <v/>
      </c>
      <c r="P186" s="476" t="str">
        <f t="shared" si="68"/>
        <v/>
      </c>
      <c r="Q186" s="476" t="str">
        <f t="shared" si="68"/>
        <v/>
      </c>
      <c r="R186" s="477" t="str">
        <f t="shared" si="68"/>
        <v/>
      </c>
      <c r="S186" s="478" t="str">
        <f t="shared" si="52"/>
        <v/>
      </c>
      <c r="T186" s="472"/>
      <c r="U186" s="473"/>
      <c r="V186" s="473"/>
      <c r="W186" s="473"/>
      <c r="X186" s="473"/>
      <c r="Y186" s="473"/>
      <c r="Z186" s="474"/>
      <c r="AA186" s="475"/>
      <c r="AB186" s="476" t="str">
        <f t="shared" si="69"/>
        <v/>
      </c>
      <c r="AC186" s="477" t="str">
        <f t="shared" si="69"/>
        <v/>
      </c>
      <c r="AD186" s="476" t="str">
        <f t="shared" si="69"/>
        <v/>
      </c>
      <c r="AE186" s="476" t="str">
        <f t="shared" si="69"/>
        <v/>
      </c>
      <c r="AF186" s="476" t="str">
        <f t="shared" si="69"/>
        <v/>
      </c>
      <c r="AG186" s="476" t="str">
        <f t="shared" si="69"/>
        <v/>
      </c>
      <c r="AH186" s="477" t="str">
        <f t="shared" si="69"/>
        <v/>
      </c>
      <c r="AI186" s="478" t="str">
        <f t="shared" si="53"/>
        <v/>
      </c>
      <c r="AJ186" s="472"/>
      <c r="AK186" s="473"/>
      <c r="AL186" s="473"/>
      <c r="AM186" s="473"/>
      <c r="AN186" s="473"/>
      <c r="AO186" s="473"/>
      <c r="AP186" s="473"/>
      <c r="AQ186" s="473"/>
      <c r="AR186" s="473"/>
      <c r="AS186" s="474"/>
      <c r="AT186" s="475"/>
      <c r="AU186" s="476" t="str">
        <f t="shared" si="70"/>
        <v/>
      </c>
      <c r="AV186" s="476" t="str">
        <f t="shared" si="70"/>
        <v/>
      </c>
      <c r="AW186" s="476" t="str">
        <f t="shared" si="70"/>
        <v/>
      </c>
      <c r="AX186" s="477" t="str">
        <f t="shared" si="70"/>
        <v/>
      </c>
      <c r="AY186" s="478" t="str">
        <f t="shared" si="54"/>
        <v/>
      </c>
      <c r="AZ186" s="20"/>
      <c r="BA186" s="479" t="str">
        <f t="shared" si="55"/>
        <v/>
      </c>
      <c r="BB186" s="480" t="str">
        <f t="shared" si="56"/>
        <v/>
      </c>
      <c r="BC186" s="481" t="str">
        <f t="shared" si="57"/>
        <v/>
      </c>
      <c r="BE186" s="482" t="str">
        <f>IF(COUNT(単1!$S186,$S186)=0,"",SUM(単1!$S186,$S186))</f>
        <v/>
      </c>
      <c r="BF186" s="476" t="str">
        <f>IF(COUNT(単1!$AI186,$AI186)=0,"",SUM(単1!$AI186,$AI186))</f>
        <v/>
      </c>
      <c r="BG186" s="483" t="str">
        <f>IF(COUNT(単1!$AY186,$AY186)=0,"",SUM(単1!$AY186,$AY186))</f>
        <v/>
      </c>
      <c r="BH186" s="20"/>
      <c r="BI186" s="479" t="str">
        <f t="shared" si="58"/>
        <v/>
      </c>
      <c r="BJ186" s="480" t="str">
        <f t="shared" si="59"/>
        <v/>
      </c>
      <c r="BK186" s="481" t="str">
        <f t="shared" si="60"/>
        <v/>
      </c>
    </row>
  </sheetData>
  <sheetProtection sheet="1" objects="1" scenarios="1"/>
  <mergeCells count="21">
    <mergeCell ref="D4:K4"/>
    <mergeCell ref="T4:AA4"/>
    <mergeCell ref="AB4:AH4"/>
    <mergeCell ref="AU4:AX4"/>
    <mergeCell ref="AJ4:AT4"/>
    <mergeCell ref="BI3:BK3"/>
    <mergeCell ref="BE3:BG3"/>
    <mergeCell ref="BA3:BC5"/>
    <mergeCell ref="B3:C3"/>
    <mergeCell ref="T3:AI3"/>
    <mergeCell ref="AJ3:AY3"/>
    <mergeCell ref="B4:C5"/>
    <mergeCell ref="S4:S5"/>
    <mergeCell ref="D3:S3"/>
    <mergeCell ref="AI4:AI5"/>
    <mergeCell ref="AY4:AY5"/>
    <mergeCell ref="BE4:BE5"/>
    <mergeCell ref="BF4:BF5"/>
    <mergeCell ref="BG4:BG5"/>
    <mergeCell ref="BI4:BK5"/>
    <mergeCell ref="L4:R4"/>
  </mergeCells>
  <phoneticPr fontId="1"/>
  <conditionalFormatting sqref="D7:K186">
    <cfRule type="expression" dxfId="92" priority="3">
      <formula>$C7=""</formula>
    </cfRule>
  </conditionalFormatting>
  <conditionalFormatting sqref="T7:AA186">
    <cfRule type="expression" dxfId="91" priority="2">
      <formula>$C7=""</formula>
    </cfRule>
  </conditionalFormatting>
  <conditionalFormatting sqref="AJ7:AT186">
    <cfRule type="expression" dxfId="90" priority="1">
      <formula>$C7=""</formula>
    </cfRule>
  </conditionalFormatting>
  <dataValidations count="3">
    <dataValidation type="whole" imeMode="disabled" allowBlank="1" showInputMessage="1" showErrorMessage="1" error="半角数字(整数)で入力してください。" prompt="①各観点の得点を半角数字で入力してください。_x000a_②材料がない場合，空白でOK(0は不要)。" sqref="AJ7:AT186 D7:K186 T7:AA186" xr:uid="{BED6B371-7BE3-40C1-B80B-0444DDDEB267}">
      <formula1>-100</formula1>
      <formula2>100</formula2>
    </dataValidation>
    <dataValidation type="whole" imeMode="disabled" operator="greaterThanOrEqual" allowBlank="1" showInputMessage="1" showErrorMessage="1" prompt="①各観点の満点を半角数字で入力してください。_x000a_②材料がない場合，空白でOK(0は不要)。" sqref="AJ6:AT6 D6:K6 T6:AA6" xr:uid="{7F5B3C82-06FF-43C8-9E28-94C3D94C5BDC}">
      <formula1>0</formula1>
    </dataValidation>
    <dataValidation allowBlank="1" showInputMessage="1" showErrorMessage="1" promptTitle="※入力は任意" prompt="①評価材料の項目名を入力。" sqref="AJ5:AT5 D5:K5 T5:AA5" xr:uid="{051F1DFC-D9F2-48D9-A553-D455A81615A1}"/>
  </dataValidations>
  <pageMargins left="0.51181102362204722" right="0.51181102362204722" top="0.55118110236220474" bottom="0.55118110236220474" header="0.31496062992125984" footer="0.31496062992125984"/>
  <pageSetup paperSize="9" scale="7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1" min="1" max="62" man="1"/>
    <brk id="96" min="1" max="62" man="1"/>
    <brk id="141" min="1" max="62" man="1"/>
  </rowBreaks>
  <extLst>
    <ext xmlns:x14="http://schemas.microsoft.com/office/spreadsheetml/2009/9/main" uri="{CCE6A557-97BC-4b89-ADB6-D9C93CAAB3DF}">
      <x14:dataValidations xmlns:xm="http://schemas.microsoft.com/office/excel/2006/main" count="1">
        <x14:dataValidation type="list" imeMode="disabled" allowBlank="1" showInputMessage="1" showErrorMessage="1" promptTitle="※テストを見取り評価に含めたい場合に活用" prompt="①セルの右側のボタンをクリックする。_x000a_②この学期に成績に入れたいテストを選択。" xr:uid="{44E52CC8-9F05-4918-9209-2151816E39C2}">
          <x14:formula1>
            <xm:f>テ全!$CM$5:$CM$25</xm:f>
          </x14:formula1>
          <xm:sqref>AB5:AH5 L5:R5 AU5:AX5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9A937-6885-493C-9FCE-ED911F768FBA}">
  <sheetPr>
    <tabColor rgb="FF0070C0"/>
  </sheetPr>
  <dimension ref="A1:BK186"/>
  <sheetViews>
    <sheetView showGridLines="0" showRowColHeaders="0" zoomScale="172" zoomScaleNormal="100" zoomScaleSheetLayoutView="78" workbookViewId="0">
      <pane xSplit="3" ySplit="6" topLeftCell="D7" activePane="bottomRight" state="frozen"/>
      <selection activeCell="H3" sqref="H3:K3"/>
      <selection pane="topRight" activeCell="H3" sqref="H3:K3"/>
      <selection pane="bottomLeft" activeCell="H3" sqref="H3:K3"/>
      <selection pane="bottomRight" activeCell="R158" sqref="R158"/>
    </sheetView>
  </sheetViews>
  <sheetFormatPr baseColWidth="10" defaultColWidth="9" defaultRowHeight="14"/>
  <cols>
    <col min="1" max="1" width="1.1640625" style="3" customWidth="1"/>
    <col min="2" max="2" width="4.5" style="3" customWidth="1"/>
    <col min="3" max="3" width="14" style="3" customWidth="1"/>
    <col min="4" max="11" width="3.1640625" style="3" customWidth="1"/>
    <col min="12" max="18" width="3.6640625" style="3" customWidth="1"/>
    <col min="19" max="19" width="3.6640625" style="103" customWidth="1"/>
    <col min="20" max="27" width="3.1640625" style="3" customWidth="1"/>
    <col min="28" max="34" width="3.6640625" style="3" customWidth="1"/>
    <col min="35" max="35" width="3.6640625" style="103" customWidth="1"/>
    <col min="36" max="46" width="3.1640625" style="3" customWidth="1"/>
    <col min="47" max="50" width="3.6640625" style="3" customWidth="1"/>
    <col min="51" max="51" width="3.6640625" style="103" customWidth="1"/>
    <col min="52" max="52" width="1.1640625" style="3" customWidth="1"/>
    <col min="53" max="55" width="5" style="3" customWidth="1"/>
    <col min="56" max="56" width="1.1640625" style="3" customWidth="1"/>
    <col min="57" max="59" width="3.6640625" style="3" customWidth="1"/>
    <col min="60" max="60" width="1.1640625" style="3" customWidth="1"/>
    <col min="61" max="63" width="5" style="3" customWidth="1"/>
    <col min="64" max="64" width="1.1640625" style="3" customWidth="1"/>
    <col min="65" max="16384" width="9" style="3"/>
  </cols>
  <sheetData>
    <row r="1" spans="1:63" s="107" customFormat="1" ht="11.25" customHeight="1" thickBot="1">
      <c r="B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G1" s="1">
        <v>32</v>
      </c>
      <c r="AH1" s="1">
        <v>33</v>
      </c>
      <c r="AI1" s="1">
        <v>34</v>
      </c>
      <c r="AJ1" s="1">
        <v>35</v>
      </c>
      <c r="AK1" s="1">
        <v>36</v>
      </c>
      <c r="AL1" s="1">
        <v>37</v>
      </c>
      <c r="AM1" s="1">
        <v>38</v>
      </c>
      <c r="AN1" s="1">
        <v>39</v>
      </c>
      <c r="AO1" s="1">
        <v>40</v>
      </c>
      <c r="AP1" s="1">
        <v>41</v>
      </c>
      <c r="AQ1" s="1">
        <v>42</v>
      </c>
      <c r="AR1" s="1">
        <v>43</v>
      </c>
      <c r="AS1" s="1">
        <v>44</v>
      </c>
      <c r="AT1" s="1">
        <v>45</v>
      </c>
      <c r="AU1" s="1">
        <v>46</v>
      </c>
      <c r="AV1" s="1">
        <v>47</v>
      </c>
      <c r="AW1" s="1">
        <v>48</v>
      </c>
      <c r="AX1" s="1">
        <v>49</v>
      </c>
      <c r="AY1" s="1">
        <v>50</v>
      </c>
      <c r="AZ1" s="1">
        <v>51</v>
      </c>
      <c r="BA1" s="1">
        <v>52</v>
      </c>
      <c r="BB1" s="1">
        <v>53</v>
      </c>
      <c r="BC1" s="1">
        <v>54</v>
      </c>
      <c r="BD1" s="1">
        <v>55</v>
      </c>
      <c r="BE1" s="1">
        <v>56</v>
      </c>
      <c r="BF1" s="1">
        <v>57</v>
      </c>
      <c r="BG1" s="1">
        <v>58</v>
      </c>
      <c r="BH1" s="1">
        <v>59</v>
      </c>
      <c r="BI1" s="1">
        <v>60</v>
      </c>
      <c r="BJ1" s="1">
        <v>61</v>
      </c>
      <c r="BK1" s="1">
        <v>62</v>
      </c>
    </row>
    <row r="2" spans="1:63" s="107" customFormat="1" ht="11.25" hidden="1" customHeight="1" thickBot="1">
      <c r="B2" s="1"/>
      <c r="C2" s="1"/>
      <c r="D2" s="1"/>
      <c r="E2" s="1"/>
      <c r="F2" s="1"/>
      <c r="G2" s="1"/>
      <c r="H2" s="1"/>
      <c r="I2" s="1"/>
      <c r="J2" s="1"/>
      <c r="K2" s="2"/>
      <c r="L2" s="2" t="str">
        <f t="shared" ref="L2:R2" si="0">IF(ISERROR(VLOOKUP(L$5,テ一覧Ｂ,2,FALSE)),"",VLOOKUP(L$5,テ一覧Ｂ,2,FALSE))</f>
        <v/>
      </c>
      <c r="M2" s="2" t="str">
        <f t="shared" si="0"/>
        <v/>
      </c>
      <c r="N2" s="2" t="str">
        <f t="shared" si="0"/>
        <v/>
      </c>
      <c r="O2" s="2" t="str">
        <f t="shared" si="0"/>
        <v/>
      </c>
      <c r="P2" s="2" t="str">
        <f t="shared" si="0"/>
        <v/>
      </c>
      <c r="Q2" s="2" t="str">
        <f t="shared" si="0"/>
        <v/>
      </c>
      <c r="R2" s="2" t="str">
        <f t="shared" si="0"/>
        <v/>
      </c>
      <c r="S2" s="1"/>
      <c r="T2" s="1"/>
      <c r="U2" s="1"/>
      <c r="V2" s="1"/>
      <c r="W2" s="1"/>
      <c r="X2" s="1"/>
      <c r="Y2" s="1"/>
      <c r="Z2" s="1"/>
      <c r="AA2" s="2"/>
      <c r="AB2" s="2" t="str">
        <f t="shared" ref="AB2:AH2" si="1">IF(ISERROR(VLOOKUP(AB$5,テ一覧Ｂ,3,FALSE)),"",VLOOKUP(AB$5,テ一覧Ｂ,3,FALSE))</f>
        <v/>
      </c>
      <c r="AC2" s="2" t="str">
        <f t="shared" si="1"/>
        <v/>
      </c>
      <c r="AD2" s="2" t="str">
        <f t="shared" si="1"/>
        <v/>
      </c>
      <c r="AE2" s="2" t="str">
        <f t="shared" si="1"/>
        <v/>
      </c>
      <c r="AF2" s="2" t="str">
        <f t="shared" si="1"/>
        <v/>
      </c>
      <c r="AG2" s="2" t="str">
        <f t="shared" si="1"/>
        <v/>
      </c>
      <c r="AH2" s="2" t="str">
        <f t="shared" si="1"/>
        <v/>
      </c>
      <c r="AI2" s="1"/>
      <c r="AJ2" s="1"/>
      <c r="AK2" s="1"/>
      <c r="AL2" s="1"/>
      <c r="AM2" s="1"/>
      <c r="AN2" s="1"/>
      <c r="AO2" s="1"/>
      <c r="AP2" s="1"/>
      <c r="AQ2" s="1"/>
      <c r="AR2" s="1"/>
      <c r="AS2" s="1"/>
      <c r="AT2" s="2"/>
      <c r="AU2" s="2" t="str">
        <f>IF(ISERROR(VLOOKUP(AU$5,テ一覧Ｂ,4,FALSE)),"",VLOOKUP(AU$5,テ一覧Ｂ,4,FALSE))</f>
        <v/>
      </c>
      <c r="AV2" s="2" t="str">
        <f>IF(ISERROR(VLOOKUP(AV$5,テ一覧Ｂ,4,FALSE)),"",VLOOKUP(AV$5,テ一覧Ｂ,4,FALSE))</f>
        <v/>
      </c>
      <c r="AW2" s="2" t="str">
        <f>IF(ISERROR(VLOOKUP(AW$5,テ一覧Ｂ,4,FALSE)),"",VLOOKUP(AW$5,テ一覧Ｂ,4,FALSE))</f>
        <v/>
      </c>
      <c r="AX2" s="2" t="str">
        <f>IF(ISERROR(VLOOKUP(AX$5,テ一覧Ｂ,4,FALSE)),"",VLOOKUP(AX$5,テ一覧Ｂ,4,FALSE))</f>
        <v/>
      </c>
      <c r="AY2" s="1"/>
      <c r="AZ2" s="1"/>
      <c r="BA2" s="1"/>
      <c r="BB2" s="1"/>
      <c r="BC2" s="1"/>
      <c r="BE2" s="1"/>
      <c r="BF2" s="1"/>
      <c r="BG2" s="1"/>
      <c r="BH2" s="1"/>
      <c r="BI2" s="1"/>
      <c r="BJ2" s="1"/>
      <c r="BK2" s="1"/>
    </row>
    <row r="3" spans="1:63" ht="13.5" customHeight="1" thickBot="1">
      <c r="B3" s="520" t="s">
        <v>26</v>
      </c>
      <c r="C3" s="535"/>
      <c r="D3" s="529" t="s">
        <v>120</v>
      </c>
      <c r="E3" s="530"/>
      <c r="F3" s="530"/>
      <c r="G3" s="530"/>
      <c r="H3" s="530"/>
      <c r="I3" s="530"/>
      <c r="J3" s="530"/>
      <c r="K3" s="530"/>
      <c r="L3" s="530"/>
      <c r="M3" s="530"/>
      <c r="N3" s="530"/>
      <c r="O3" s="530"/>
      <c r="P3" s="530"/>
      <c r="Q3" s="530"/>
      <c r="R3" s="530"/>
      <c r="S3" s="531"/>
      <c r="T3" s="529" t="s">
        <v>23</v>
      </c>
      <c r="U3" s="530"/>
      <c r="V3" s="530"/>
      <c r="W3" s="530"/>
      <c r="X3" s="530"/>
      <c r="Y3" s="530"/>
      <c r="Z3" s="530"/>
      <c r="AA3" s="530"/>
      <c r="AB3" s="530"/>
      <c r="AC3" s="530"/>
      <c r="AD3" s="530"/>
      <c r="AE3" s="530"/>
      <c r="AF3" s="530"/>
      <c r="AG3" s="530"/>
      <c r="AH3" s="530"/>
      <c r="AI3" s="531"/>
      <c r="AJ3" s="529" t="s">
        <v>24</v>
      </c>
      <c r="AK3" s="530"/>
      <c r="AL3" s="530"/>
      <c r="AM3" s="530"/>
      <c r="AN3" s="530"/>
      <c r="AO3" s="530"/>
      <c r="AP3" s="530"/>
      <c r="AQ3" s="530"/>
      <c r="AR3" s="530"/>
      <c r="AS3" s="530"/>
      <c r="AT3" s="530"/>
      <c r="AU3" s="530"/>
      <c r="AV3" s="530"/>
      <c r="AW3" s="530"/>
      <c r="AX3" s="530"/>
      <c r="AY3" s="531"/>
      <c r="AZ3" s="405"/>
      <c r="BA3" s="520" t="s">
        <v>64</v>
      </c>
      <c r="BB3" s="521"/>
      <c r="BC3" s="522"/>
      <c r="BE3" s="536" t="s">
        <v>32</v>
      </c>
      <c r="BF3" s="537"/>
      <c r="BG3" s="538"/>
      <c r="BH3" s="405"/>
      <c r="BI3" s="536" t="s">
        <v>32</v>
      </c>
      <c r="BJ3" s="537"/>
      <c r="BK3" s="538"/>
    </row>
    <row r="4" spans="1:63" ht="13.5" customHeight="1">
      <c r="B4" s="505" t="s">
        <v>31</v>
      </c>
      <c r="C4" s="506"/>
      <c r="D4" s="532" t="s">
        <v>119</v>
      </c>
      <c r="E4" s="533"/>
      <c r="F4" s="533"/>
      <c r="G4" s="533"/>
      <c r="H4" s="533"/>
      <c r="I4" s="533"/>
      <c r="J4" s="533"/>
      <c r="K4" s="534"/>
      <c r="L4" s="532" t="s">
        <v>141</v>
      </c>
      <c r="M4" s="533"/>
      <c r="N4" s="533"/>
      <c r="O4" s="533"/>
      <c r="P4" s="533"/>
      <c r="Q4" s="533"/>
      <c r="R4" s="533"/>
      <c r="S4" s="518" t="s">
        <v>63</v>
      </c>
      <c r="T4" s="532" t="s">
        <v>119</v>
      </c>
      <c r="U4" s="533"/>
      <c r="V4" s="533"/>
      <c r="W4" s="533"/>
      <c r="X4" s="533"/>
      <c r="Y4" s="533"/>
      <c r="Z4" s="533"/>
      <c r="AA4" s="534"/>
      <c r="AB4" s="532" t="s">
        <v>141</v>
      </c>
      <c r="AC4" s="533"/>
      <c r="AD4" s="533"/>
      <c r="AE4" s="533"/>
      <c r="AF4" s="533"/>
      <c r="AG4" s="533"/>
      <c r="AH4" s="533"/>
      <c r="AI4" s="518" t="s">
        <v>63</v>
      </c>
      <c r="AJ4" s="532" t="s">
        <v>140</v>
      </c>
      <c r="AK4" s="533"/>
      <c r="AL4" s="533"/>
      <c r="AM4" s="533"/>
      <c r="AN4" s="533"/>
      <c r="AO4" s="533"/>
      <c r="AP4" s="533"/>
      <c r="AQ4" s="533"/>
      <c r="AR4" s="533"/>
      <c r="AS4" s="533"/>
      <c r="AT4" s="534"/>
      <c r="AU4" s="532" t="s">
        <v>142</v>
      </c>
      <c r="AV4" s="533"/>
      <c r="AW4" s="533"/>
      <c r="AX4" s="533"/>
      <c r="AY4" s="518" t="s">
        <v>63</v>
      </c>
      <c r="AZ4" s="405"/>
      <c r="BA4" s="523"/>
      <c r="BB4" s="524"/>
      <c r="BC4" s="525"/>
      <c r="BE4" s="539" t="s">
        <v>43</v>
      </c>
      <c r="BF4" s="541" t="s">
        <v>44</v>
      </c>
      <c r="BG4" s="543" t="s">
        <v>45</v>
      </c>
      <c r="BH4" s="405"/>
      <c r="BI4" s="520" t="s">
        <v>64</v>
      </c>
      <c r="BJ4" s="545"/>
      <c r="BK4" s="535"/>
    </row>
    <row r="5" spans="1:63" ht="44.25" customHeight="1">
      <c r="B5" s="505"/>
      <c r="C5" s="506"/>
      <c r="D5" s="406"/>
      <c r="E5" s="407"/>
      <c r="F5" s="407"/>
      <c r="G5" s="407"/>
      <c r="H5" s="407"/>
      <c r="I5" s="407"/>
      <c r="J5" s="408"/>
      <c r="K5" s="409"/>
      <c r="L5" s="407" t="s">
        <v>99</v>
      </c>
      <c r="M5" s="408" t="s">
        <v>99</v>
      </c>
      <c r="N5" s="410" t="s">
        <v>99</v>
      </c>
      <c r="O5" s="410" t="s">
        <v>99</v>
      </c>
      <c r="P5" s="410" t="s">
        <v>99</v>
      </c>
      <c r="Q5" s="410" t="s">
        <v>99</v>
      </c>
      <c r="R5" s="411" t="s">
        <v>99</v>
      </c>
      <c r="S5" s="519"/>
      <c r="T5" s="406"/>
      <c r="U5" s="407"/>
      <c r="V5" s="407"/>
      <c r="W5" s="407"/>
      <c r="X5" s="407"/>
      <c r="Y5" s="407"/>
      <c r="Z5" s="408"/>
      <c r="AA5" s="409"/>
      <c r="AB5" s="407" t="s">
        <v>99</v>
      </c>
      <c r="AC5" s="408" t="s">
        <v>99</v>
      </c>
      <c r="AD5" s="410" t="s">
        <v>99</v>
      </c>
      <c r="AE5" s="410" t="s">
        <v>99</v>
      </c>
      <c r="AF5" s="410" t="s">
        <v>99</v>
      </c>
      <c r="AG5" s="410" t="s">
        <v>99</v>
      </c>
      <c r="AH5" s="411" t="s">
        <v>99</v>
      </c>
      <c r="AI5" s="519"/>
      <c r="AJ5" s="406"/>
      <c r="AK5" s="407"/>
      <c r="AL5" s="407"/>
      <c r="AM5" s="407"/>
      <c r="AN5" s="407"/>
      <c r="AO5" s="407"/>
      <c r="AP5" s="407"/>
      <c r="AQ5" s="407"/>
      <c r="AR5" s="407"/>
      <c r="AS5" s="408"/>
      <c r="AT5" s="409"/>
      <c r="AU5" s="407" t="s">
        <v>99</v>
      </c>
      <c r="AV5" s="408" t="s">
        <v>99</v>
      </c>
      <c r="AW5" s="407" t="s">
        <v>99</v>
      </c>
      <c r="AX5" s="408" t="s">
        <v>99</v>
      </c>
      <c r="AY5" s="519"/>
      <c r="AZ5" s="405"/>
      <c r="BA5" s="526"/>
      <c r="BB5" s="527"/>
      <c r="BC5" s="528"/>
      <c r="BE5" s="540"/>
      <c r="BF5" s="542"/>
      <c r="BG5" s="544"/>
      <c r="BH5" s="405"/>
      <c r="BI5" s="546"/>
      <c r="BJ5" s="547"/>
      <c r="BK5" s="548"/>
    </row>
    <row r="6" spans="1:63" ht="15" thickBot="1">
      <c r="A6" s="362">
        <v>1</v>
      </c>
      <c r="B6" s="8"/>
      <c r="C6" s="9" t="s">
        <v>21</v>
      </c>
      <c r="D6" s="412"/>
      <c r="E6" s="413"/>
      <c r="F6" s="413"/>
      <c r="G6" s="413"/>
      <c r="H6" s="413"/>
      <c r="I6" s="413"/>
      <c r="J6" s="414"/>
      <c r="K6" s="415"/>
      <c r="L6" s="416" t="str">
        <f t="shared" ref="L6:R21" si="2">IF(ISERROR(INDEX(テ全,$A6,L$2)),"",INDEX(テ全,$A6,L$2))</f>
        <v/>
      </c>
      <c r="M6" s="417" t="str">
        <f t="shared" si="2"/>
        <v/>
      </c>
      <c r="N6" s="416" t="str">
        <f t="shared" si="2"/>
        <v/>
      </c>
      <c r="O6" s="416" t="str">
        <f t="shared" si="2"/>
        <v/>
      </c>
      <c r="P6" s="416" t="str">
        <f t="shared" si="2"/>
        <v/>
      </c>
      <c r="Q6" s="416" t="str">
        <f t="shared" si="2"/>
        <v/>
      </c>
      <c r="R6" s="417" t="str">
        <f t="shared" si="2"/>
        <v/>
      </c>
      <c r="S6" s="418" t="str">
        <f>IF(COUNT(D6:R6)=0,"",SUM(D6:R6))</f>
        <v/>
      </c>
      <c r="T6" s="412"/>
      <c r="U6" s="413"/>
      <c r="V6" s="413"/>
      <c r="W6" s="413"/>
      <c r="X6" s="413"/>
      <c r="Y6" s="413"/>
      <c r="Z6" s="414"/>
      <c r="AA6" s="415"/>
      <c r="AB6" s="416" t="str">
        <f t="shared" ref="AB6:AH21" si="3">IF(ISERROR(INDEX(テ全,$A6,AB$2)),"",INDEX(テ全,$A6,AB$2))</f>
        <v/>
      </c>
      <c r="AC6" s="417" t="str">
        <f t="shared" si="3"/>
        <v/>
      </c>
      <c r="AD6" s="416" t="str">
        <f t="shared" si="3"/>
        <v/>
      </c>
      <c r="AE6" s="416" t="str">
        <f t="shared" si="3"/>
        <v/>
      </c>
      <c r="AF6" s="416" t="str">
        <f t="shared" si="3"/>
        <v/>
      </c>
      <c r="AG6" s="416" t="str">
        <f t="shared" si="3"/>
        <v/>
      </c>
      <c r="AH6" s="417" t="str">
        <f t="shared" si="3"/>
        <v/>
      </c>
      <c r="AI6" s="418" t="str">
        <f>IF(COUNT(T6:AH6)=0,"",SUM(T6:AH6))</f>
        <v/>
      </c>
      <c r="AJ6" s="412"/>
      <c r="AK6" s="413"/>
      <c r="AL6" s="413"/>
      <c r="AM6" s="413"/>
      <c r="AN6" s="413"/>
      <c r="AO6" s="413"/>
      <c r="AP6" s="413"/>
      <c r="AQ6" s="413"/>
      <c r="AR6" s="413"/>
      <c r="AS6" s="414"/>
      <c r="AT6" s="415"/>
      <c r="AU6" s="416" t="str">
        <f t="shared" ref="AU6:AX21" si="4">IF(ISERROR(INDEX(テ全,$A6,AU$2)),"",INDEX(テ全,$A6,AU$2))</f>
        <v/>
      </c>
      <c r="AV6" s="416" t="str">
        <f t="shared" si="4"/>
        <v/>
      </c>
      <c r="AW6" s="416" t="str">
        <f t="shared" si="4"/>
        <v/>
      </c>
      <c r="AX6" s="417" t="str">
        <f t="shared" si="4"/>
        <v/>
      </c>
      <c r="AY6" s="418" t="str">
        <f>IF(COUNT(AJ6:AX6)=0,"",SUM(AJ6:AX6))</f>
        <v/>
      </c>
      <c r="AZ6" s="20"/>
      <c r="BA6" s="419" t="s">
        <v>28</v>
      </c>
      <c r="BB6" s="420" t="s">
        <v>29</v>
      </c>
      <c r="BC6" s="158" t="s">
        <v>30</v>
      </c>
      <c r="BE6" s="421" t="str">
        <f>IF(COUNT(単1!$S6,単2!$S6,$S6)=0,"",SUM(単1!$S6,単2!$S6,$S6))</f>
        <v/>
      </c>
      <c r="BF6" s="422" t="str">
        <f>IF(COUNT(単1!$AI6,単2!$AI6,$AI6)=0,"",SUM(単1!$AI6,単2!$AI6,$AI6))</f>
        <v/>
      </c>
      <c r="BG6" s="423" t="str">
        <f>IF(COUNT(単1!$AY6,単2!$AY6,$AY6)=0,"",SUM(単1!$AY6,単2!$AY6,$AY6))</f>
        <v/>
      </c>
      <c r="BH6" s="20"/>
      <c r="BI6" s="419" t="s">
        <v>28</v>
      </c>
      <c r="BJ6" s="420" t="s">
        <v>29</v>
      </c>
      <c r="BK6" s="158" t="s">
        <v>30</v>
      </c>
    </row>
    <row r="7" spans="1:63">
      <c r="A7" s="362">
        <v>2</v>
      </c>
      <c r="B7" s="14">
        <f>IF(情報!$C3="","",情報!$C3)</f>
        <v>101</v>
      </c>
      <c r="C7" s="371" t="str">
        <f t="shared" ref="C7:C38" si="5">IF(ISERROR(VLOOKUP($B7,名列,2,FALSE)&amp;""),"",VLOOKUP($B7,名列,2,FALSE)&amp;"")</f>
        <v/>
      </c>
      <c r="D7" s="424"/>
      <c r="E7" s="425"/>
      <c r="F7" s="425"/>
      <c r="G7" s="425"/>
      <c r="H7" s="425"/>
      <c r="I7" s="425"/>
      <c r="J7" s="426"/>
      <c r="K7" s="427"/>
      <c r="L7" s="428" t="str">
        <f t="shared" si="2"/>
        <v/>
      </c>
      <c r="M7" s="429" t="str">
        <f t="shared" si="2"/>
        <v/>
      </c>
      <c r="N7" s="428" t="str">
        <f t="shared" si="2"/>
        <v/>
      </c>
      <c r="O7" s="428" t="str">
        <f t="shared" si="2"/>
        <v/>
      </c>
      <c r="P7" s="428" t="str">
        <f t="shared" si="2"/>
        <v/>
      </c>
      <c r="Q7" s="428" t="str">
        <f t="shared" si="2"/>
        <v/>
      </c>
      <c r="R7" s="429" t="str">
        <f t="shared" si="2"/>
        <v/>
      </c>
      <c r="S7" s="430" t="str">
        <f t="shared" ref="S7:S70" si="6">IF(COUNT(D7:R7)=0,"",SUM(D7:R7))</f>
        <v/>
      </c>
      <c r="T7" s="424"/>
      <c r="U7" s="425"/>
      <c r="V7" s="425"/>
      <c r="W7" s="425"/>
      <c r="X7" s="425"/>
      <c r="Y7" s="425"/>
      <c r="Z7" s="426"/>
      <c r="AA7" s="427"/>
      <c r="AB7" s="428" t="str">
        <f t="shared" si="3"/>
        <v/>
      </c>
      <c r="AC7" s="429" t="str">
        <f t="shared" si="3"/>
        <v/>
      </c>
      <c r="AD7" s="428" t="str">
        <f t="shared" si="3"/>
        <v/>
      </c>
      <c r="AE7" s="428" t="str">
        <f t="shared" si="3"/>
        <v/>
      </c>
      <c r="AF7" s="428" t="str">
        <f t="shared" si="3"/>
        <v/>
      </c>
      <c r="AG7" s="428" t="str">
        <f t="shared" si="3"/>
        <v/>
      </c>
      <c r="AH7" s="429" t="str">
        <f t="shared" si="3"/>
        <v/>
      </c>
      <c r="AI7" s="430" t="str">
        <f t="shared" ref="AI7:AI70" si="7">IF(COUNT(T7:AH7)=0,"",SUM(T7:AH7))</f>
        <v/>
      </c>
      <c r="AJ7" s="424"/>
      <c r="AK7" s="425"/>
      <c r="AL7" s="425"/>
      <c r="AM7" s="425"/>
      <c r="AN7" s="425"/>
      <c r="AO7" s="425"/>
      <c r="AP7" s="425"/>
      <c r="AQ7" s="425"/>
      <c r="AR7" s="425"/>
      <c r="AS7" s="426"/>
      <c r="AT7" s="427"/>
      <c r="AU7" s="428" t="str">
        <f t="shared" si="4"/>
        <v/>
      </c>
      <c r="AV7" s="428" t="str">
        <f t="shared" si="4"/>
        <v/>
      </c>
      <c r="AW7" s="428" t="str">
        <f t="shared" si="4"/>
        <v/>
      </c>
      <c r="AX7" s="429" t="str">
        <f t="shared" si="4"/>
        <v/>
      </c>
      <c r="AY7" s="430" t="str">
        <f>IF(COUNT(AJ7:AX7)=0,"",SUM(AJ7:AX7))</f>
        <v/>
      </c>
      <c r="AZ7" s="20"/>
      <c r="BA7" s="431" t="str">
        <f>IF($C7="","",IF(ISERROR(S7/S$6*100),0,(S7/S$6*100)))</f>
        <v/>
      </c>
      <c r="BB7" s="432" t="str">
        <f>IF($C7="","",IF(ISERROR(AI7/AI$6*100),0,(AI7/AI$6*100)))</f>
        <v/>
      </c>
      <c r="BC7" s="433" t="str">
        <f>IF($C7="","",IF(ISERROR(AY7/AY$6*100),0,(AY7/AY$6*100)))</f>
        <v/>
      </c>
      <c r="BE7" s="434" t="str">
        <f>IF(COUNT(単1!$S7,単2!$S7,$S7)=0,"",SUM(単1!$S7,単2!$S7,$S7))</f>
        <v/>
      </c>
      <c r="BF7" s="428" t="str">
        <f>IF(COUNT(単1!$AI7,単2!$AI7,$AI7)=0,"",SUM(単1!$AI7,単2!$AI7,$AI7))</f>
        <v/>
      </c>
      <c r="BG7" s="435" t="str">
        <f>IF(COUNT(単1!$AY7,単2!$AY7,$AY7)=0,"",SUM(単1!$AY7,単2!$AY7,$AY7))</f>
        <v/>
      </c>
      <c r="BH7" s="20"/>
      <c r="BI7" s="431" t="str">
        <f>IF($C7="","",IF(ISERROR(BE7/BE$6*100),0,(BE7/BE$6*100)))</f>
        <v/>
      </c>
      <c r="BJ7" s="432" t="str">
        <f>IF($C7="","",IF(ISERROR(BF7/BF$6*100),0,(BF7/BF$6*100)))</f>
        <v/>
      </c>
      <c r="BK7" s="433" t="str">
        <f>IF($C7="","",IF(ISERROR(BG7/BG$6*100),0,(BG7/BG$6*100)))</f>
        <v/>
      </c>
    </row>
    <row r="8" spans="1:63">
      <c r="A8" s="362">
        <v>3</v>
      </c>
      <c r="B8" s="21">
        <f>IF(情報!$C4="","",情報!$C4)</f>
        <v>102</v>
      </c>
      <c r="C8" s="377" t="str">
        <f t="shared" si="5"/>
        <v/>
      </c>
      <c r="D8" s="436"/>
      <c r="E8" s="437"/>
      <c r="F8" s="437"/>
      <c r="G8" s="437"/>
      <c r="H8" s="437"/>
      <c r="I8" s="437"/>
      <c r="J8" s="438"/>
      <c r="K8" s="439"/>
      <c r="L8" s="440" t="str">
        <f t="shared" si="2"/>
        <v/>
      </c>
      <c r="M8" s="441" t="str">
        <f t="shared" si="2"/>
        <v/>
      </c>
      <c r="N8" s="440" t="str">
        <f t="shared" si="2"/>
        <v/>
      </c>
      <c r="O8" s="440" t="str">
        <f t="shared" si="2"/>
        <v/>
      </c>
      <c r="P8" s="440" t="str">
        <f t="shared" si="2"/>
        <v/>
      </c>
      <c r="Q8" s="440" t="str">
        <f t="shared" si="2"/>
        <v/>
      </c>
      <c r="R8" s="441" t="str">
        <f t="shared" si="2"/>
        <v/>
      </c>
      <c r="S8" s="442" t="str">
        <f t="shared" si="6"/>
        <v/>
      </c>
      <c r="T8" s="436"/>
      <c r="U8" s="437"/>
      <c r="V8" s="437"/>
      <c r="W8" s="437"/>
      <c r="X8" s="437"/>
      <c r="Y8" s="437"/>
      <c r="Z8" s="438"/>
      <c r="AA8" s="439"/>
      <c r="AB8" s="440" t="str">
        <f t="shared" si="3"/>
        <v/>
      </c>
      <c r="AC8" s="441" t="str">
        <f t="shared" si="3"/>
        <v/>
      </c>
      <c r="AD8" s="440" t="str">
        <f t="shared" si="3"/>
        <v/>
      </c>
      <c r="AE8" s="440" t="str">
        <f t="shared" si="3"/>
        <v/>
      </c>
      <c r="AF8" s="440" t="str">
        <f t="shared" si="3"/>
        <v/>
      </c>
      <c r="AG8" s="440" t="str">
        <f t="shared" si="3"/>
        <v/>
      </c>
      <c r="AH8" s="441" t="str">
        <f t="shared" si="3"/>
        <v/>
      </c>
      <c r="AI8" s="442" t="str">
        <f t="shared" si="7"/>
        <v/>
      </c>
      <c r="AJ8" s="436"/>
      <c r="AK8" s="437"/>
      <c r="AL8" s="437"/>
      <c r="AM8" s="437"/>
      <c r="AN8" s="437"/>
      <c r="AO8" s="437"/>
      <c r="AP8" s="437"/>
      <c r="AQ8" s="437"/>
      <c r="AR8" s="437"/>
      <c r="AS8" s="438"/>
      <c r="AT8" s="439"/>
      <c r="AU8" s="440" t="str">
        <f t="shared" si="4"/>
        <v/>
      </c>
      <c r="AV8" s="440" t="str">
        <f t="shared" si="4"/>
        <v/>
      </c>
      <c r="AW8" s="440" t="str">
        <f t="shared" si="4"/>
        <v/>
      </c>
      <c r="AX8" s="441" t="str">
        <f t="shared" si="4"/>
        <v/>
      </c>
      <c r="AY8" s="442" t="str">
        <f t="shared" ref="AY8:AY70" si="8">IF(COUNT(AJ8:AX8)=0,"",SUM(AJ8:AX8))</f>
        <v/>
      </c>
      <c r="AZ8" s="20"/>
      <c r="BA8" s="443" t="str">
        <f t="shared" ref="BA8:BA71" si="9">IF($C8="","",IF(ISERROR(S8/S$6*100),0,(S8/S$6*100)))</f>
        <v/>
      </c>
      <c r="BB8" s="444" t="str">
        <f t="shared" ref="BB8:BB71" si="10">IF($C8="","",IF(ISERROR(AI8/AI$6*100),0,(AI8/AI$6*100)))</f>
        <v/>
      </c>
      <c r="BC8" s="445" t="str">
        <f t="shared" ref="BC8:BC71" si="11">IF($C8="","",IF(ISERROR(AY8/AY$6*100),0,(AY8/AY$6*100)))</f>
        <v/>
      </c>
      <c r="BE8" s="446" t="str">
        <f>IF(COUNT(単1!$S8,単2!$S8,$S8)=0,"",SUM(単1!$S8,単2!$S8,$S8))</f>
        <v/>
      </c>
      <c r="BF8" s="440" t="str">
        <f>IF(COUNT(単1!$AI8,単2!$AI8,$AI8)=0,"",SUM(単1!$AI8,単2!$AI8,$AI8))</f>
        <v/>
      </c>
      <c r="BG8" s="447" t="str">
        <f>IF(COUNT(単1!$AY8,単2!$AY8,$AY8)=0,"",SUM(単1!$AY8,単2!$AY8,$AY8))</f>
        <v/>
      </c>
      <c r="BH8" s="20"/>
      <c r="BI8" s="443" t="str">
        <f t="shared" ref="BI8:BK71" si="12">IF($C8="","",IF(ISERROR(BE8/BE$6*100),0,(BE8/BE$6*100)))</f>
        <v/>
      </c>
      <c r="BJ8" s="444" t="str">
        <f t="shared" si="12"/>
        <v/>
      </c>
      <c r="BK8" s="445" t="str">
        <f t="shared" si="12"/>
        <v/>
      </c>
    </row>
    <row r="9" spans="1:63">
      <c r="A9" s="362">
        <v>4</v>
      </c>
      <c r="B9" s="21">
        <f>IF(情報!$C5="","",情報!$C5)</f>
        <v>103</v>
      </c>
      <c r="C9" s="377" t="str">
        <f t="shared" si="5"/>
        <v/>
      </c>
      <c r="D9" s="436"/>
      <c r="E9" s="437"/>
      <c r="F9" s="437"/>
      <c r="G9" s="437"/>
      <c r="H9" s="437"/>
      <c r="I9" s="437"/>
      <c r="J9" s="438"/>
      <c r="K9" s="439"/>
      <c r="L9" s="440" t="str">
        <f t="shared" si="2"/>
        <v/>
      </c>
      <c r="M9" s="441" t="str">
        <f t="shared" si="2"/>
        <v/>
      </c>
      <c r="N9" s="440" t="str">
        <f t="shared" si="2"/>
        <v/>
      </c>
      <c r="O9" s="440" t="str">
        <f t="shared" si="2"/>
        <v/>
      </c>
      <c r="P9" s="440" t="str">
        <f t="shared" si="2"/>
        <v/>
      </c>
      <c r="Q9" s="440" t="str">
        <f t="shared" si="2"/>
        <v/>
      </c>
      <c r="R9" s="441" t="str">
        <f t="shared" si="2"/>
        <v/>
      </c>
      <c r="S9" s="442" t="str">
        <f t="shared" si="6"/>
        <v/>
      </c>
      <c r="T9" s="436"/>
      <c r="U9" s="437"/>
      <c r="V9" s="437"/>
      <c r="W9" s="437"/>
      <c r="X9" s="437"/>
      <c r="Y9" s="437"/>
      <c r="Z9" s="438"/>
      <c r="AA9" s="439"/>
      <c r="AB9" s="440" t="str">
        <f t="shared" si="3"/>
        <v/>
      </c>
      <c r="AC9" s="441" t="str">
        <f t="shared" si="3"/>
        <v/>
      </c>
      <c r="AD9" s="440" t="str">
        <f t="shared" si="3"/>
        <v/>
      </c>
      <c r="AE9" s="440" t="str">
        <f t="shared" si="3"/>
        <v/>
      </c>
      <c r="AF9" s="440" t="str">
        <f t="shared" si="3"/>
        <v/>
      </c>
      <c r="AG9" s="440" t="str">
        <f t="shared" si="3"/>
        <v/>
      </c>
      <c r="AH9" s="441" t="str">
        <f t="shared" si="3"/>
        <v/>
      </c>
      <c r="AI9" s="442" t="str">
        <f t="shared" si="7"/>
        <v/>
      </c>
      <c r="AJ9" s="436"/>
      <c r="AK9" s="437"/>
      <c r="AL9" s="437"/>
      <c r="AM9" s="437"/>
      <c r="AN9" s="437"/>
      <c r="AO9" s="437"/>
      <c r="AP9" s="437"/>
      <c r="AQ9" s="437"/>
      <c r="AR9" s="437"/>
      <c r="AS9" s="438"/>
      <c r="AT9" s="439"/>
      <c r="AU9" s="440" t="str">
        <f t="shared" si="4"/>
        <v/>
      </c>
      <c r="AV9" s="440" t="str">
        <f t="shared" si="4"/>
        <v/>
      </c>
      <c r="AW9" s="440" t="str">
        <f t="shared" si="4"/>
        <v/>
      </c>
      <c r="AX9" s="441" t="str">
        <f t="shared" si="4"/>
        <v/>
      </c>
      <c r="AY9" s="442" t="str">
        <f t="shared" si="8"/>
        <v/>
      </c>
      <c r="AZ9" s="20"/>
      <c r="BA9" s="443" t="str">
        <f t="shared" si="9"/>
        <v/>
      </c>
      <c r="BB9" s="444" t="str">
        <f t="shared" si="10"/>
        <v/>
      </c>
      <c r="BC9" s="445" t="str">
        <f t="shared" si="11"/>
        <v/>
      </c>
      <c r="BE9" s="446" t="str">
        <f>IF(COUNT(単1!$S9,単2!$S9,$S9)=0,"",SUM(単1!$S9,単2!$S9,$S9))</f>
        <v/>
      </c>
      <c r="BF9" s="440" t="str">
        <f>IF(COUNT(単1!$AI9,単2!$AI9,$AI9)=0,"",SUM(単1!$AI9,単2!$AI9,$AI9))</f>
        <v/>
      </c>
      <c r="BG9" s="447" t="str">
        <f>IF(COUNT(単1!$AY9,単2!$AY9,$AY9)=0,"",SUM(単1!$AY9,単2!$AY9,$AY9))</f>
        <v/>
      </c>
      <c r="BH9" s="20"/>
      <c r="BI9" s="443" t="str">
        <f t="shared" si="12"/>
        <v/>
      </c>
      <c r="BJ9" s="444" t="str">
        <f t="shared" si="12"/>
        <v/>
      </c>
      <c r="BK9" s="445" t="str">
        <f t="shared" si="12"/>
        <v/>
      </c>
    </row>
    <row r="10" spans="1:63">
      <c r="A10" s="362">
        <v>5</v>
      </c>
      <c r="B10" s="21">
        <f>IF(情報!$C6="","",情報!$C6)</f>
        <v>104</v>
      </c>
      <c r="C10" s="377" t="str">
        <f t="shared" si="5"/>
        <v/>
      </c>
      <c r="D10" s="436"/>
      <c r="E10" s="437"/>
      <c r="F10" s="437"/>
      <c r="G10" s="437"/>
      <c r="H10" s="437"/>
      <c r="I10" s="437"/>
      <c r="J10" s="438"/>
      <c r="K10" s="439"/>
      <c r="L10" s="440" t="str">
        <f t="shared" si="2"/>
        <v/>
      </c>
      <c r="M10" s="441" t="str">
        <f t="shared" si="2"/>
        <v/>
      </c>
      <c r="N10" s="440" t="str">
        <f t="shared" si="2"/>
        <v/>
      </c>
      <c r="O10" s="440" t="str">
        <f t="shared" si="2"/>
        <v/>
      </c>
      <c r="P10" s="440" t="str">
        <f t="shared" si="2"/>
        <v/>
      </c>
      <c r="Q10" s="440" t="str">
        <f t="shared" si="2"/>
        <v/>
      </c>
      <c r="R10" s="441" t="str">
        <f t="shared" si="2"/>
        <v/>
      </c>
      <c r="S10" s="442" t="str">
        <f t="shared" si="6"/>
        <v/>
      </c>
      <c r="T10" s="436"/>
      <c r="U10" s="437"/>
      <c r="V10" s="437"/>
      <c r="W10" s="437"/>
      <c r="X10" s="437"/>
      <c r="Y10" s="437"/>
      <c r="Z10" s="438"/>
      <c r="AA10" s="439"/>
      <c r="AB10" s="440" t="str">
        <f t="shared" si="3"/>
        <v/>
      </c>
      <c r="AC10" s="441" t="str">
        <f t="shared" si="3"/>
        <v/>
      </c>
      <c r="AD10" s="440" t="str">
        <f t="shared" si="3"/>
        <v/>
      </c>
      <c r="AE10" s="440" t="str">
        <f t="shared" si="3"/>
        <v/>
      </c>
      <c r="AF10" s="440" t="str">
        <f t="shared" si="3"/>
        <v/>
      </c>
      <c r="AG10" s="440" t="str">
        <f t="shared" si="3"/>
        <v/>
      </c>
      <c r="AH10" s="441" t="str">
        <f t="shared" si="3"/>
        <v/>
      </c>
      <c r="AI10" s="442" t="str">
        <f t="shared" si="7"/>
        <v/>
      </c>
      <c r="AJ10" s="436"/>
      <c r="AK10" s="437"/>
      <c r="AL10" s="437"/>
      <c r="AM10" s="437"/>
      <c r="AN10" s="437"/>
      <c r="AO10" s="437"/>
      <c r="AP10" s="437"/>
      <c r="AQ10" s="437"/>
      <c r="AR10" s="437"/>
      <c r="AS10" s="438"/>
      <c r="AT10" s="439"/>
      <c r="AU10" s="440" t="str">
        <f t="shared" si="4"/>
        <v/>
      </c>
      <c r="AV10" s="440" t="str">
        <f t="shared" si="4"/>
        <v/>
      </c>
      <c r="AW10" s="440" t="str">
        <f t="shared" si="4"/>
        <v/>
      </c>
      <c r="AX10" s="441" t="str">
        <f t="shared" si="4"/>
        <v/>
      </c>
      <c r="AY10" s="442" t="str">
        <f t="shared" si="8"/>
        <v/>
      </c>
      <c r="AZ10" s="20"/>
      <c r="BA10" s="443" t="str">
        <f t="shared" si="9"/>
        <v/>
      </c>
      <c r="BB10" s="444" t="str">
        <f t="shared" si="10"/>
        <v/>
      </c>
      <c r="BC10" s="445" t="str">
        <f t="shared" si="11"/>
        <v/>
      </c>
      <c r="BE10" s="446" t="str">
        <f>IF(COUNT(単1!$S10,単2!$S10,$S10)=0,"",SUM(単1!$S10,単2!$S10,$S10))</f>
        <v/>
      </c>
      <c r="BF10" s="440" t="str">
        <f>IF(COUNT(単1!$AI10,単2!$AI10,$AI10)=0,"",SUM(単1!$AI10,単2!$AI10,$AI10))</f>
        <v/>
      </c>
      <c r="BG10" s="447" t="str">
        <f>IF(COUNT(単1!$AY10,単2!$AY10,$AY10)=0,"",SUM(単1!$AY10,単2!$AY10,$AY10))</f>
        <v/>
      </c>
      <c r="BH10" s="20"/>
      <c r="BI10" s="443" t="str">
        <f t="shared" si="12"/>
        <v/>
      </c>
      <c r="BJ10" s="444" t="str">
        <f t="shared" si="12"/>
        <v/>
      </c>
      <c r="BK10" s="445" t="str">
        <f t="shared" si="12"/>
        <v/>
      </c>
    </row>
    <row r="11" spans="1:63">
      <c r="A11" s="362">
        <v>6</v>
      </c>
      <c r="B11" s="27">
        <f>IF(情報!$C7="","",情報!$C7)</f>
        <v>105</v>
      </c>
      <c r="C11" s="383" t="str">
        <f t="shared" si="5"/>
        <v/>
      </c>
      <c r="D11" s="448"/>
      <c r="E11" s="449"/>
      <c r="F11" s="449"/>
      <c r="G11" s="449"/>
      <c r="H11" s="449"/>
      <c r="I11" s="449"/>
      <c r="J11" s="450"/>
      <c r="K11" s="451"/>
      <c r="L11" s="452" t="str">
        <f t="shared" si="2"/>
        <v/>
      </c>
      <c r="M11" s="453" t="str">
        <f t="shared" si="2"/>
        <v/>
      </c>
      <c r="N11" s="452" t="str">
        <f t="shared" si="2"/>
        <v/>
      </c>
      <c r="O11" s="452" t="str">
        <f t="shared" si="2"/>
        <v/>
      </c>
      <c r="P11" s="452" t="str">
        <f t="shared" si="2"/>
        <v/>
      </c>
      <c r="Q11" s="452" t="str">
        <f t="shared" si="2"/>
        <v/>
      </c>
      <c r="R11" s="453" t="str">
        <f t="shared" si="2"/>
        <v/>
      </c>
      <c r="S11" s="454" t="str">
        <f t="shared" si="6"/>
        <v/>
      </c>
      <c r="T11" s="448"/>
      <c r="U11" s="449"/>
      <c r="V11" s="449"/>
      <c r="W11" s="449"/>
      <c r="X11" s="449"/>
      <c r="Y11" s="449"/>
      <c r="Z11" s="450"/>
      <c r="AA11" s="451"/>
      <c r="AB11" s="452" t="str">
        <f t="shared" si="3"/>
        <v/>
      </c>
      <c r="AC11" s="453" t="str">
        <f t="shared" si="3"/>
        <v/>
      </c>
      <c r="AD11" s="452" t="str">
        <f t="shared" si="3"/>
        <v/>
      </c>
      <c r="AE11" s="452" t="str">
        <f t="shared" si="3"/>
        <v/>
      </c>
      <c r="AF11" s="452" t="str">
        <f t="shared" si="3"/>
        <v/>
      </c>
      <c r="AG11" s="452" t="str">
        <f t="shared" si="3"/>
        <v/>
      </c>
      <c r="AH11" s="453" t="str">
        <f t="shared" si="3"/>
        <v/>
      </c>
      <c r="AI11" s="454" t="str">
        <f t="shared" si="7"/>
        <v/>
      </c>
      <c r="AJ11" s="448"/>
      <c r="AK11" s="449"/>
      <c r="AL11" s="449"/>
      <c r="AM11" s="449"/>
      <c r="AN11" s="449"/>
      <c r="AO11" s="449"/>
      <c r="AP11" s="449"/>
      <c r="AQ11" s="449"/>
      <c r="AR11" s="449"/>
      <c r="AS11" s="450"/>
      <c r="AT11" s="451"/>
      <c r="AU11" s="452" t="str">
        <f t="shared" si="4"/>
        <v/>
      </c>
      <c r="AV11" s="452" t="str">
        <f t="shared" si="4"/>
        <v/>
      </c>
      <c r="AW11" s="452" t="str">
        <f t="shared" si="4"/>
        <v/>
      </c>
      <c r="AX11" s="453" t="str">
        <f t="shared" si="4"/>
        <v/>
      </c>
      <c r="AY11" s="454" t="str">
        <f t="shared" si="8"/>
        <v/>
      </c>
      <c r="AZ11" s="20"/>
      <c r="BA11" s="455" t="str">
        <f t="shared" si="9"/>
        <v/>
      </c>
      <c r="BB11" s="456" t="str">
        <f t="shared" si="10"/>
        <v/>
      </c>
      <c r="BC11" s="457" t="str">
        <f t="shared" si="11"/>
        <v/>
      </c>
      <c r="BE11" s="458" t="str">
        <f>IF(COUNT(単1!$S11,単2!$S11,$S11)=0,"",SUM(単1!$S11,単2!$S11,$S11))</f>
        <v/>
      </c>
      <c r="BF11" s="452" t="str">
        <f>IF(COUNT(単1!$AI11,単2!$AI11,$AI11)=0,"",SUM(単1!$AI11,単2!$AI11,$AI11))</f>
        <v/>
      </c>
      <c r="BG11" s="459" t="str">
        <f>IF(COUNT(単1!$AY11,単2!$AY11,$AY11)=0,"",SUM(単1!$AY11,単2!$AY11,$AY11))</f>
        <v/>
      </c>
      <c r="BH11" s="20"/>
      <c r="BI11" s="455" t="str">
        <f t="shared" si="12"/>
        <v/>
      </c>
      <c r="BJ11" s="456" t="str">
        <f t="shared" si="12"/>
        <v/>
      </c>
      <c r="BK11" s="457" t="str">
        <f t="shared" si="12"/>
        <v/>
      </c>
    </row>
    <row r="12" spans="1:63">
      <c r="A12" s="362">
        <v>7</v>
      </c>
      <c r="B12" s="33">
        <f>IF(情報!$C8="","",情報!$C8)</f>
        <v>106</v>
      </c>
      <c r="C12" s="389" t="str">
        <f t="shared" si="5"/>
        <v/>
      </c>
      <c r="D12" s="460"/>
      <c r="E12" s="461"/>
      <c r="F12" s="461"/>
      <c r="G12" s="461"/>
      <c r="H12" s="461"/>
      <c r="I12" s="461"/>
      <c r="J12" s="462"/>
      <c r="K12" s="463"/>
      <c r="L12" s="464" t="str">
        <f t="shared" si="2"/>
        <v/>
      </c>
      <c r="M12" s="465" t="str">
        <f t="shared" si="2"/>
        <v/>
      </c>
      <c r="N12" s="464" t="str">
        <f t="shared" si="2"/>
        <v/>
      </c>
      <c r="O12" s="464" t="str">
        <f t="shared" si="2"/>
        <v/>
      </c>
      <c r="P12" s="464" t="str">
        <f t="shared" si="2"/>
        <v/>
      </c>
      <c r="Q12" s="464" t="str">
        <f t="shared" si="2"/>
        <v/>
      </c>
      <c r="R12" s="465" t="str">
        <f t="shared" si="2"/>
        <v/>
      </c>
      <c r="S12" s="466" t="str">
        <f t="shared" si="6"/>
        <v/>
      </c>
      <c r="T12" s="460"/>
      <c r="U12" s="461"/>
      <c r="V12" s="461"/>
      <c r="W12" s="461"/>
      <c r="X12" s="461"/>
      <c r="Y12" s="461"/>
      <c r="Z12" s="462"/>
      <c r="AA12" s="463"/>
      <c r="AB12" s="464" t="str">
        <f t="shared" si="3"/>
        <v/>
      </c>
      <c r="AC12" s="465" t="str">
        <f t="shared" si="3"/>
        <v/>
      </c>
      <c r="AD12" s="464" t="str">
        <f t="shared" si="3"/>
        <v/>
      </c>
      <c r="AE12" s="464" t="str">
        <f t="shared" si="3"/>
        <v/>
      </c>
      <c r="AF12" s="464" t="str">
        <f t="shared" si="3"/>
        <v/>
      </c>
      <c r="AG12" s="464" t="str">
        <f t="shared" si="3"/>
        <v/>
      </c>
      <c r="AH12" s="465" t="str">
        <f t="shared" si="3"/>
        <v/>
      </c>
      <c r="AI12" s="466" t="str">
        <f t="shared" si="7"/>
        <v/>
      </c>
      <c r="AJ12" s="460"/>
      <c r="AK12" s="461"/>
      <c r="AL12" s="461"/>
      <c r="AM12" s="461"/>
      <c r="AN12" s="461"/>
      <c r="AO12" s="461"/>
      <c r="AP12" s="461"/>
      <c r="AQ12" s="461"/>
      <c r="AR12" s="461"/>
      <c r="AS12" s="462"/>
      <c r="AT12" s="463"/>
      <c r="AU12" s="464" t="str">
        <f t="shared" si="4"/>
        <v/>
      </c>
      <c r="AV12" s="464" t="str">
        <f t="shared" si="4"/>
        <v/>
      </c>
      <c r="AW12" s="464" t="str">
        <f t="shared" si="4"/>
        <v/>
      </c>
      <c r="AX12" s="465" t="str">
        <f t="shared" si="4"/>
        <v/>
      </c>
      <c r="AY12" s="466" t="str">
        <f t="shared" si="8"/>
        <v/>
      </c>
      <c r="AZ12" s="20"/>
      <c r="BA12" s="467" t="str">
        <f t="shared" si="9"/>
        <v/>
      </c>
      <c r="BB12" s="468" t="str">
        <f t="shared" si="10"/>
        <v/>
      </c>
      <c r="BC12" s="469" t="str">
        <f t="shared" si="11"/>
        <v/>
      </c>
      <c r="BE12" s="470" t="str">
        <f>IF(COUNT(単1!$S12,単2!$S12,$S12)=0,"",SUM(単1!$S12,単2!$S12,$S12))</f>
        <v/>
      </c>
      <c r="BF12" s="464" t="str">
        <f>IF(COUNT(単1!$AI12,単2!$AI12,$AI12)=0,"",SUM(単1!$AI12,単2!$AI12,$AI12))</f>
        <v/>
      </c>
      <c r="BG12" s="471" t="str">
        <f>IF(COUNT(単1!$AY12,単2!$AY12,$AY12)=0,"",SUM(単1!$AY12,単2!$AY12,$AY12))</f>
        <v/>
      </c>
      <c r="BH12" s="20"/>
      <c r="BI12" s="467" t="str">
        <f t="shared" si="12"/>
        <v/>
      </c>
      <c r="BJ12" s="468" t="str">
        <f t="shared" si="12"/>
        <v/>
      </c>
      <c r="BK12" s="469" t="str">
        <f t="shared" si="12"/>
        <v/>
      </c>
    </row>
    <row r="13" spans="1:63">
      <c r="A13" s="362">
        <v>8</v>
      </c>
      <c r="B13" s="21">
        <f>IF(情報!$C9="","",情報!$C9)</f>
        <v>107</v>
      </c>
      <c r="C13" s="377" t="str">
        <f t="shared" si="5"/>
        <v/>
      </c>
      <c r="D13" s="436"/>
      <c r="E13" s="437"/>
      <c r="F13" s="437"/>
      <c r="G13" s="437"/>
      <c r="H13" s="437"/>
      <c r="I13" s="437"/>
      <c r="J13" s="438"/>
      <c r="K13" s="439"/>
      <c r="L13" s="440" t="str">
        <f t="shared" si="2"/>
        <v/>
      </c>
      <c r="M13" s="441" t="str">
        <f t="shared" si="2"/>
        <v/>
      </c>
      <c r="N13" s="440" t="str">
        <f t="shared" si="2"/>
        <v/>
      </c>
      <c r="O13" s="440" t="str">
        <f t="shared" si="2"/>
        <v/>
      </c>
      <c r="P13" s="440" t="str">
        <f t="shared" si="2"/>
        <v/>
      </c>
      <c r="Q13" s="440" t="str">
        <f t="shared" si="2"/>
        <v/>
      </c>
      <c r="R13" s="441" t="str">
        <f t="shared" si="2"/>
        <v/>
      </c>
      <c r="S13" s="442" t="str">
        <f t="shared" si="6"/>
        <v/>
      </c>
      <c r="T13" s="436"/>
      <c r="U13" s="437"/>
      <c r="V13" s="437"/>
      <c r="W13" s="437"/>
      <c r="X13" s="437"/>
      <c r="Y13" s="437"/>
      <c r="Z13" s="438"/>
      <c r="AA13" s="439"/>
      <c r="AB13" s="440" t="str">
        <f t="shared" si="3"/>
        <v/>
      </c>
      <c r="AC13" s="441" t="str">
        <f t="shared" si="3"/>
        <v/>
      </c>
      <c r="AD13" s="440" t="str">
        <f t="shared" si="3"/>
        <v/>
      </c>
      <c r="AE13" s="440" t="str">
        <f t="shared" si="3"/>
        <v/>
      </c>
      <c r="AF13" s="440" t="str">
        <f t="shared" si="3"/>
        <v/>
      </c>
      <c r="AG13" s="440" t="str">
        <f t="shared" si="3"/>
        <v/>
      </c>
      <c r="AH13" s="441" t="str">
        <f t="shared" si="3"/>
        <v/>
      </c>
      <c r="AI13" s="442" t="str">
        <f t="shared" si="7"/>
        <v/>
      </c>
      <c r="AJ13" s="436"/>
      <c r="AK13" s="437"/>
      <c r="AL13" s="437"/>
      <c r="AM13" s="437"/>
      <c r="AN13" s="437"/>
      <c r="AO13" s="437"/>
      <c r="AP13" s="437"/>
      <c r="AQ13" s="437"/>
      <c r="AR13" s="437"/>
      <c r="AS13" s="438"/>
      <c r="AT13" s="439"/>
      <c r="AU13" s="440" t="str">
        <f t="shared" si="4"/>
        <v/>
      </c>
      <c r="AV13" s="440" t="str">
        <f t="shared" si="4"/>
        <v/>
      </c>
      <c r="AW13" s="440" t="str">
        <f t="shared" si="4"/>
        <v/>
      </c>
      <c r="AX13" s="441" t="str">
        <f t="shared" si="4"/>
        <v/>
      </c>
      <c r="AY13" s="442" t="str">
        <f t="shared" si="8"/>
        <v/>
      </c>
      <c r="AZ13" s="20"/>
      <c r="BA13" s="443" t="str">
        <f t="shared" si="9"/>
        <v/>
      </c>
      <c r="BB13" s="444" t="str">
        <f t="shared" si="10"/>
        <v/>
      </c>
      <c r="BC13" s="445" t="str">
        <f t="shared" si="11"/>
        <v/>
      </c>
      <c r="BE13" s="446" t="str">
        <f>IF(COUNT(単1!$S13,単2!$S13,$S13)=0,"",SUM(単1!$S13,単2!$S13,$S13))</f>
        <v/>
      </c>
      <c r="BF13" s="440" t="str">
        <f>IF(COUNT(単1!$AI13,単2!$AI13,$AI13)=0,"",SUM(単1!$AI13,単2!$AI13,$AI13))</f>
        <v/>
      </c>
      <c r="BG13" s="447" t="str">
        <f>IF(COUNT(単1!$AY13,単2!$AY13,$AY13)=0,"",SUM(単1!$AY13,単2!$AY13,$AY13))</f>
        <v/>
      </c>
      <c r="BH13" s="20"/>
      <c r="BI13" s="443" t="str">
        <f t="shared" si="12"/>
        <v/>
      </c>
      <c r="BJ13" s="444" t="str">
        <f t="shared" si="12"/>
        <v/>
      </c>
      <c r="BK13" s="445" t="str">
        <f t="shared" si="12"/>
        <v/>
      </c>
    </row>
    <row r="14" spans="1:63">
      <c r="A14" s="362">
        <v>9</v>
      </c>
      <c r="B14" s="21">
        <f>IF(情報!$C10="","",情報!$C10)</f>
        <v>108</v>
      </c>
      <c r="C14" s="377" t="str">
        <f t="shared" si="5"/>
        <v/>
      </c>
      <c r="D14" s="436"/>
      <c r="E14" s="437"/>
      <c r="F14" s="437"/>
      <c r="G14" s="437"/>
      <c r="H14" s="437"/>
      <c r="I14" s="437"/>
      <c r="J14" s="438"/>
      <c r="K14" s="439"/>
      <c r="L14" s="440" t="str">
        <f t="shared" si="2"/>
        <v/>
      </c>
      <c r="M14" s="441" t="str">
        <f t="shared" si="2"/>
        <v/>
      </c>
      <c r="N14" s="440" t="str">
        <f t="shared" si="2"/>
        <v/>
      </c>
      <c r="O14" s="440" t="str">
        <f t="shared" si="2"/>
        <v/>
      </c>
      <c r="P14" s="440" t="str">
        <f t="shared" si="2"/>
        <v/>
      </c>
      <c r="Q14" s="440" t="str">
        <f t="shared" si="2"/>
        <v/>
      </c>
      <c r="R14" s="441" t="str">
        <f t="shared" si="2"/>
        <v/>
      </c>
      <c r="S14" s="442" t="str">
        <f t="shared" si="6"/>
        <v/>
      </c>
      <c r="T14" s="436"/>
      <c r="U14" s="437"/>
      <c r="V14" s="437"/>
      <c r="W14" s="437"/>
      <c r="X14" s="437"/>
      <c r="Y14" s="437"/>
      <c r="Z14" s="438"/>
      <c r="AA14" s="439"/>
      <c r="AB14" s="440" t="str">
        <f t="shared" si="3"/>
        <v/>
      </c>
      <c r="AC14" s="441" t="str">
        <f t="shared" si="3"/>
        <v/>
      </c>
      <c r="AD14" s="440" t="str">
        <f t="shared" si="3"/>
        <v/>
      </c>
      <c r="AE14" s="440" t="str">
        <f t="shared" si="3"/>
        <v/>
      </c>
      <c r="AF14" s="440" t="str">
        <f t="shared" si="3"/>
        <v/>
      </c>
      <c r="AG14" s="440" t="str">
        <f t="shared" si="3"/>
        <v/>
      </c>
      <c r="AH14" s="441" t="str">
        <f t="shared" si="3"/>
        <v/>
      </c>
      <c r="AI14" s="442" t="str">
        <f t="shared" si="7"/>
        <v/>
      </c>
      <c r="AJ14" s="436"/>
      <c r="AK14" s="437"/>
      <c r="AL14" s="437"/>
      <c r="AM14" s="437"/>
      <c r="AN14" s="437"/>
      <c r="AO14" s="437"/>
      <c r="AP14" s="437"/>
      <c r="AQ14" s="437"/>
      <c r="AR14" s="437"/>
      <c r="AS14" s="438"/>
      <c r="AT14" s="439"/>
      <c r="AU14" s="440" t="str">
        <f t="shared" si="4"/>
        <v/>
      </c>
      <c r="AV14" s="440" t="str">
        <f t="shared" si="4"/>
        <v/>
      </c>
      <c r="AW14" s="440" t="str">
        <f t="shared" si="4"/>
        <v/>
      </c>
      <c r="AX14" s="441" t="str">
        <f t="shared" si="4"/>
        <v/>
      </c>
      <c r="AY14" s="442" t="str">
        <f t="shared" si="8"/>
        <v/>
      </c>
      <c r="AZ14" s="20"/>
      <c r="BA14" s="443" t="str">
        <f t="shared" si="9"/>
        <v/>
      </c>
      <c r="BB14" s="444" t="str">
        <f t="shared" si="10"/>
        <v/>
      </c>
      <c r="BC14" s="445" t="str">
        <f t="shared" si="11"/>
        <v/>
      </c>
      <c r="BE14" s="446" t="str">
        <f>IF(COUNT(単1!$S14,単2!$S14,$S14)=0,"",SUM(単1!$S14,単2!$S14,$S14))</f>
        <v/>
      </c>
      <c r="BF14" s="440" t="str">
        <f>IF(COUNT(単1!$AI14,単2!$AI14,$AI14)=0,"",SUM(単1!$AI14,単2!$AI14,$AI14))</f>
        <v/>
      </c>
      <c r="BG14" s="447" t="str">
        <f>IF(COUNT(単1!$AY14,単2!$AY14,$AY14)=0,"",SUM(単1!$AY14,単2!$AY14,$AY14))</f>
        <v/>
      </c>
      <c r="BH14" s="20"/>
      <c r="BI14" s="443" t="str">
        <f t="shared" si="12"/>
        <v/>
      </c>
      <c r="BJ14" s="444" t="str">
        <f t="shared" si="12"/>
        <v/>
      </c>
      <c r="BK14" s="445" t="str">
        <f t="shared" si="12"/>
        <v/>
      </c>
    </row>
    <row r="15" spans="1:63">
      <c r="A15" s="362">
        <v>10</v>
      </c>
      <c r="B15" s="21">
        <f>IF(情報!$C11="","",情報!$C11)</f>
        <v>109</v>
      </c>
      <c r="C15" s="377" t="str">
        <f t="shared" si="5"/>
        <v/>
      </c>
      <c r="D15" s="436"/>
      <c r="E15" s="437"/>
      <c r="F15" s="437"/>
      <c r="G15" s="437"/>
      <c r="H15" s="437"/>
      <c r="I15" s="437"/>
      <c r="J15" s="438"/>
      <c r="K15" s="439"/>
      <c r="L15" s="440" t="str">
        <f t="shared" si="2"/>
        <v/>
      </c>
      <c r="M15" s="441" t="str">
        <f t="shared" si="2"/>
        <v/>
      </c>
      <c r="N15" s="440" t="str">
        <f t="shared" si="2"/>
        <v/>
      </c>
      <c r="O15" s="440" t="str">
        <f t="shared" si="2"/>
        <v/>
      </c>
      <c r="P15" s="440" t="str">
        <f t="shared" si="2"/>
        <v/>
      </c>
      <c r="Q15" s="440" t="str">
        <f t="shared" si="2"/>
        <v/>
      </c>
      <c r="R15" s="441" t="str">
        <f t="shared" si="2"/>
        <v/>
      </c>
      <c r="S15" s="442" t="str">
        <f t="shared" si="6"/>
        <v/>
      </c>
      <c r="T15" s="436"/>
      <c r="U15" s="437"/>
      <c r="V15" s="437"/>
      <c r="W15" s="437"/>
      <c r="X15" s="437"/>
      <c r="Y15" s="437"/>
      <c r="Z15" s="438"/>
      <c r="AA15" s="439"/>
      <c r="AB15" s="440" t="str">
        <f t="shared" si="3"/>
        <v/>
      </c>
      <c r="AC15" s="441" t="str">
        <f t="shared" si="3"/>
        <v/>
      </c>
      <c r="AD15" s="440" t="str">
        <f t="shared" si="3"/>
        <v/>
      </c>
      <c r="AE15" s="440" t="str">
        <f t="shared" si="3"/>
        <v/>
      </c>
      <c r="AF15" s="440" t="str">
        <f t="shared" si="3"/>
        <v/>
      </c>
      <c r="AG15" s="440" t="str">
        <f t="shared" si="3"/>
        <v/>
      </c>
      <c r="AH15" s="441" t="str">
        <f t="shared" si="3"/>
        <v/>
      </c>
      <c r="AI15" s="442" t="str">
        <f t="shared" si="7"/>
        <v/>
      </c>
      <c r="AJ15" s="436"/>
      <c r="AK15" s="437"/>
      <c r="AL15" s="437"/>
      <c r="AM15" s="437"/>
      <c r="AN15" s="437"/>
      <c r="AO15" s="437"/>
      <c r="AP15" s="437"/>
      <c r="AQ15" s="437"/>
      <c r="AR15" s="437"/>
      <c r="AS15" s="438"/>
      <c r="AT15" s="439"/>
      <c r="AU15" s="440" t="str">
        <f t="shared" si="4"/>
        <v/>
      </c>
      <c r="AV15" s="440" t="str">
        <f t="shared" si="4"/>
        <v/>
      </c>
      <c r="AW15" s="440" t="str">
        <f t="shared" si="4"/>
        <v/>
      </c>
      <c r="AX15" s="441" t="str">
        <f t="shared" si="4"/>
        <v/>
      </c>
      <c r="AY15" s="442" t="str">
        <f t="shared" si="8"/>
        <v/>
      </c>
      <c r="AZ15" s="20"/>
      <c r="BA15" s="443" t="str">
        <f t="shared" si="9"/>
        <v/>
      </c>
      <c r="BB15" s="444" t="str">
        <f t="shared" si="10"/>
        <v/>
      </c>
      <c r="BC15" s="445" t="str">
        <f t="shared" si="11"/>
        <v/>
      </c>
      <c r="BE15" s="446" t="str">
        <f>IF(COUNT(単1!$S15,単2!$S15,$S15)=0,"",SUM(単1!$S15,単2!$S15,$S15))</f>
        <v/>
      </c>
      <c r="BF15" s="440" t="str">
        <f>IF(COUNT(単1!$AI15,単2!$AI15,$AI15)=0,"",SUM(単1!$AI15,単2!$AI15,$AI15))</f>
        <v/>
      </c>
      <c r="BG15" s="447" t="str">
        <f>IF(COUNT(単1!$AY15,単2!$AY15,$AY15)=0,"",SUM(単1!$AY15,単2!$AY15,$AY15))</f>
        <v/>
      </c>
      <c r="BH15" s="20"/>
      <c r="BI15" s="443" t="str">
        <f t="shared" si="12"/>
        <v/>
      </c>
      <c r="BJ15" s="444" t="str">
        <f t="shared" si="12"/>
        <v/>
      </c>
      <c r="BK15" s="445" t="str">
        <f t="shared" si="12"/>
        <v/>
      </c>
    </row>
    <row r="16" spans="1:63">
      <c r="A16" s="362">
        <v>11</v>
      </c>
      <c r="B16" s="27">
        <f>IF(情報!$C12="","",情報!$C12)</f>
        <v>110</v>
      </c>
      <c r="C16" s="383" t="str">
        <f t="shared" si="5"/>
        <v/>
      </c>
      <c r="D16" s="448"/>
      <c r="E16" s="449"/>
      <c r="F16" s="449"/>
      <c r="G16" s="449"/>
      <c r="H16" s="449"/>
      <c r="I16" s="449"/>
      <c r="J16" s="450"/>
      <c r="K16" s="451"/>
      <c r="L16" s="452" t="str">
        <f t="shared" si="2"/>
        <v/>
      </c>
      <c r="M16" s="453" t="str">
        <f t="shared" si="2"/>
        <v/>
      </c>
      <c r="N16" s="452" t="str">
        <f t="shared" si="2"/>
        <v/>
      </c>
      <c r="O16" s="452" t="str">
        <f t="shared" si="2"/>
        <v/>
      </c>
      <c r="P16" s="452" t="str">
        <f t="shared" si="2"/>
        <v/>
      </c>
      <c r="Q16" s="452" t="str">
        <f t="shared" si="2"/>
        <v/>
      </c>
      <c r="R16" s="453" t="str">
        <f t="shared" si="2"/>
        <v/>
      </c>
      <c r="S16" s="454" t="str">
        <f t="shared" si="6"/>
        <v/>
      </c>
      <c r="T16" s="448"/>
      <c r="U16" s="449"/>
      <c r="V16" s="449"/>
      <c r="W16" s="449"/>
      <c r="X16" s="449"/>
      <c r="Y16" s="449"/>
      <c r="Z16" s="450"/>
      <c r="AA16" s="451"/>
      <c r="AB16" s="452" t="str">
        <f t="shared" si="3"/>
        <v/>
      </c>
      <c r="AC16" s="453" t="str">
        <f t="shared" si="3"/>
        <v/>
      </c>
      <c r="AD16" s="452" t="str">
        <f t="shared" si="3"/>
        <v/>
      </c>
      <c r="AE16" s="452" t="str">
        <f t="shared" si="3"/>
        <v/>
      </c>
      <c r="AF16" s="452" t="str">
        <f t="shared" si="3"/>
        <v/>
      </c>
      <c r="AG16" s="452" t="str">
        <f t="shared" si="3"/>
        <v/>
      </c>
      <c r="AH16" s="453" t="str">
        <f t="shared" si="3"/>
        <v/>
      </c>
      <c r="AI16" s="454" t="str">
        <f t="shared" si="7"/>
        <v/>
      </c>
      <c r="AJ16" s="448"/>
      <c r="AK16" s="449"/>
      <c r="AL16" s="449"/>
      <c r="AM16" s="449"/>
      <c r="AN16" s="449"/>
      <c r="AO16" s="449"/>
      <c r="AP16" s="449"/>
      <c r="AQ16" s="449"/>
      <c r="AR16" s="449"/>
      <c r="AS16" s="450"/>
      <c r="AT16" s="451"/>
      <c r="AU16" s="452" t="str">
        <f t="shared" si="4"/>
        <v/>
      </c>
      <c r="AV16" s="452" t="str">
        <f t="shared" si="4"/>
        <v/>
      </c>
      <c r="AW16" s="452" t="str">
        <f t="shared" si="4"/>
        <v/>
      </c>
      <c r="AX16" s="453" t="str">
        <f t="shared" si="4"/>
        <v/>
      </c>
      <c r="AY16" s="454" t="str">
        <f t="shared" si="8"/>
        <v/>
      </c>
      <c r="AZ16" s="20"/>
      <c r="BA16" s="455" t="str">
        <f t="shared" si="9"/>
        <v/>
      </c>
      <c r="BB16" s="456" t="str">
        <f t="shared" si="10"/>
        <v/>
      </c>
      <c r="BC16" s="457" t="str">
        <f t="shared" si="11"/>
        <v/>
      </c>
      <c r="BE16" s="458" t="str">
        <f>IF(COUNT(単1!$S16,単2!$S16,$S16)=0,"",SUM(単1!$S16,単2!$S16,$S16))</f>
        <v/>
      </c>
      <c r="BF16" s="452" t="str">
        <f>IF(COUNT(単1!$AI16,単2!$AI16,$AI16)=0,"",SUM(単1!$AI16,単2!$AI16,$AI16))</f>
        <v/>
      </c>
      <c r="BG16" s="459" t="str">
        <f>IF(COUNT(単1!$AY16,単2!$AY16,$AY16)=0,"",SUM(単1!$AY16,単2!$AY16,$AY16))</f>
        <v/>
      </c>
      <c r="BH16" s="20"/>
      <c r="BI16" s="455" t="str">
        <f t="shared" si="12"/>
        <v/>
      </c>
      <c r="BJ16" s="456" t="str">
        <f t="shared" si="12"/>
        <v/>
      </c>
      <c r="BK16" s="457" t="str">
        <f t="shared" si="12"/>
        <v/>
      </c>
    </row>
    <row r="17" spans="1:63">
      <c r="A17" s="362">
        <v>12</v>
      </c>
      <c r="B17" s="33">
        <f>IF(情報!$C13="","",情報!$C13)</f>
        <v>111</v>
      </c>
      <c r="C17" s="389" t="str">
        <f t="shared" si="5"/>
        <v/>
      </c>
      <c r="D17" s="460"/>
      <c r="E17" s="461"/>
      <c r="F17" s="461"/>
      <c r="G17" s="461"/>
      <c r="H17" s="461"/>
      <c r="I17" s="461"/>
      <c r="J17" s="462"/>
      <c r="K17" s="463"/>
      <c r="L17" s="464" t="str">
        <f t="shared" si="2"/>
        <v/>
      </c>
      <c r="M17" s="465" t="str">
        <f t="shared" si="2"/>
        <v/>
      </c>
      <c r="N17" s="464" t="str">
        <f t="shared" si="2"/>
        <v/>
      </c>
      <c r="O17" s="464" t="str">
        <f t="shared" si="2"/>
        <v/>
      </c>
      <c r="P17" s="464" t="str">
        <f t="shared" si="2"/>
        <v/>
      </c>
      <c r="Q17" s="464" t="str">
        <f t="shared" si="2"/>
        <v/>
      </c>
      <c r="R17" s="465" t="str">
        <f t="shared" si="2"/>
        <v/>
      </c>
      <c r="S17" s="466" t="str">
        <f t="shared" si="6"/>
        <v/>
      </c>
      <c r="T17" s="460"/>
      <c r="U17" s="461"/>
      <c r="V17" s="461"/>
      <c r="W17" s="461"/>
      <c r="X17" s="461"/>
      <c r="Y17" s="461"/>
      <c r="Z17" s="462"/>
      <c r="AA17" s="463"/>
      <c r="AB17" s="464" t="str">
        <f t="shared" si="3"/>
        <v/>
      </c>
      <c r="AC17" s="465" t="str">
        <f t="shared" si="3"/>
        <v/>
      </c>
      <c r="AD17" s="464" t="str">
        <f t="shared" si="3"/>
        <v/>
      </c>
      <c r="AE17" s="464" t="str">
        <f t="shared" si="3"/>
        <v/>
      </c>
      <c r="AF17" s="464" t="str">
        <f t="shared" si="3"/>
        <v/>
      </c>
      <c r="AG17" s="464" t="str">
        <f t="shared" si="3"/>
        <v/>
      </c>
      <c r="AH17" s="465" t="str">
        <f t="shared" si="3"/>
        <v/>
      </c>
      <c r="AI17" s="466" t="str">
        <f t="shared" si="7"/>
        <v/>
      </c>
      <c r="AJ17" s="460"/>
      <c r="AK17" s="461"/>
      <c r="AL17" s="461"/>
      <c r="AM17" s="461"/>
      <c r="AN17" s="461"/>
      <c r="AO17" s="461"/>
      <c r="AP17" s="461"/>
      <c r="AQ17" s="461"/>
      <c r="AR17" s="461"/>
      <c r="AS17" s="462"/>
      <c r="AT17" s="463"/>
      <c r="AU17" s="464" t="str">
        <f t="shared" si="4"/>
        <v/>
      </c>
      <c r="AV17" s="464" t="str">
        <f t="shared" si="4"/>
        <v/>
      </c>
      <c r="AW17" s="464" t="str">
        <f t="shared" si="4"/>
        <v/>
      </c>
      <c r="AX17" s="465" t="str">
        <f t="shared" si="4"/>
        <v/>
      </c>
      <c r="AY17" s="466" t="str">
        <f t="shared" si="8"/>
        <v/>
      </c>
      <c r="AZ17" s="20"/>
      <c r="BA17" s="467" t="str">
        <f t="shared" si="9"/>
        <v/>
      </c>
      <c r="BB17" s="468" t="str">
        <f t="shared" si="10"/>
        <v/>
      </c>
      <c r="BC17" s="469" t="str">
        <f t="shared" si="11"/>
        <v/>
      </c>
      <c r="BE17" s="470" t="str">
        <f>IF(COUNT(単1!$S17,単2!$S17,$S17)=0,"",SUM(単1!$S17,単2!$S17,$S17))</f>
        <v/>
      </c>
      <c r="BF17" s="464" t="str">
        <f>IF(COUNT(単1!$AI17,単2!$AI17,$AI17)=0,"",SUM(単1!$AI17,単2!$AI17,$AI17))</f>
        <v/>
      </c>
      <c r="BG17" s="471" t="str">
        <f>IF(COUNT(単1!$AY17,単2!$AY17,$AY17)=0,"",SUM(単1!$AY17,単2!$AY17,$AY17))</f>
        <v/>
      </c>
      <c r="BH17" s="20"/>
      <c r="BI17" s="467" t="str">
        <f t="shared" si="12"/>
        <v/>
      </c>
      <c r="BJ17" s="468" t="str">
        <f t="shared" si="12"/>
        <v/>
      </c>
      <c r="BK17" s="469" t="str">
        <f t="shared" si="12"/>
        <v/>
      </c>
    </row>
    <row r="18" spans="1:63">
      <c r="A18" s="362">
        <v>13</v>
      </c>
      <c r="B18" s="21">
        <f>IF(情報!$C14="","",情報!$C14)</f>
        <v>112</v>
      </c>
      <c r="C18" s="377" t="str">
        <f t="shared" si="5"/>
        <v/>
      </c>
      <c r="D18" s="436"/>
      <c r="E18" s="437"/>
      <c r="F18" s="437"/>
      <c r="G18" s="437"/>
      <c r="H18" s="437"/>
      <c r="I18" s="437"/>
      <c r="J18" s="438"/>
      <c r="K18" s="439"/>
      <c r="L18" s="440" t="str">
        <f t="shared" si="2"/>
        <v/>
      </c>
      <c r="M18" s="441" t="str">
        <f t="shared" si="2"/>
        <v/>
      </c>
      <c r="N18" s="440" t="str">
        <f t="shared" si="2"/>
        <v/>
      </c>
      <c r="O18" s="440" t="str">
        <f t="shared" si="2"/>
        <v/>
      </c>
      <c r="P18" s="440" t="str">
        <f t="shared" si="2"/>
        <v/>
      </c>
      <c r="Q18" s="440" t="str">
        <f t="shared" si="2"/>
        <v/>
      </c>
      <c r="R18" s="441" t="str">
        <f t="shared" si="2"/>
        <v/>
      </c>
      <c r="S18" s="442" t="str">
        <f t="shared" si="6"/>
        <v/>
      </c>
      <c r="T18" s="436"/>
      <c r="U18" s="437"/>
      <c r="V18" s="437"/>
      <c r="W18" s="437"/>
      <c r="X18" s="437"/>
      <c r="Y18" s="437"/>
      <c r="Z18" s="438"/>
      <c r="AA18" s="439"/>
      <c r="AB18" s="440" t="str">
        <f t="shared" si="3"/>
        <v/>
      </c>
      <c r="AC18" s="441" t="str">
        <f t="shared" si="3"/>
        <v/>
      </c>
      <c r="AD18" s="440" t="str">
        <f t="shared" si="3"/>
        <v/>
      </c>
      <c r="AE18" s="440" t="str">
        <f t="shared" si="3"/>
        <v/>
      </c>
      <c r="AF18" s="440" t="str">
        <f t="shared" si="3"/>
        <v/>
      </c>
      <c r="AG18" s="440" t="str">
        <f t="shared" si="3"/>
        <v/>
      </c>
      <c r="AH18" s="441" t="str">
        <f t="shared" si="3"/>
        <v/>
      </c>
      <c r="AI18" s="442" t="str">
        <f t="shared" si="7"/>
        <v/>
      </c>
      <c r="AJ18" s="436"/>
      <c r="AK18" s="437"/>
      <c r="AL18" s="437"/>
      <c r="AM18" s="437"/>
      <c r="AN18" s="437"/>
      <c r="AO18" s="437"/>
      <c r="AP18" s="437"/>
      <c r="AQ18" s="437"/>
      <c r="AR18" s="437"/>
      <c r="AS18" s="438"/>
      <c r="AT18" s="439"/>
      <c r="AU18" s="440" t="str">
        <f t="shared" si="4"/>
        <v/>
      </c>
      <c r="AV18" s="440" t="str">
        <f t="shared" si="4"/>
        <v/>
      </c>
      <c r="AW18" s="440" t="str">
        <f t="shared" si="4"/>
        <v/>
      </c>
      <c r="AX18" s="441" t="str">
        <f t="shared" si="4"/>
        <v/>
      </c>
      <c r="AY18" s="442" t="str">
        <f t="shared" si="8"/>
        <v/>
      </c>
      <c r="AZ18" s="20"/>
      <c r="BA18" s="443" t="str">
        <f t="shared" si="9"/>
        <v/>
      </c>
      <c r="BB18" s="444" t="str">
        <f t="shared" si="10"/>
        <v/>
      </c>
      <c r="BC18" s="445" t="str">
        <f t="shared" si="11"/>
        <v/>
      </c>
      <c r="BE18" s="446" t="str">
        <f>IF(COUNT(単1!$S18,単2!$S18,$S18)=0,"",SUM(単1!$S18,単2!$S18,$S18))</f>
        <v/>
      </c>
      <c r="BF18" s="440" t="str">
        <f>IF(COUNT(単1!$AI18,単2!$AI18,$AI18)=0,"",SUM(単1!$AI18,単2!$AI18,$AI18))</f>
        <v/>
      </c>
      <c r="BG18" s="447" t="str">
        <f>IF(COUNT(単1!$AY18,単2!$AY18,$AY18)=0,"",SUM(単1!$AY18,単2!$AY18,$AY18))</f>
        <v/>
      </c>
      <c r="BH18" s="20"/>
      <c r="BI18" s="443" t="str">
        <f t="shared" si="12"/>
        <v/>
      </c>
      <c r="BJ18" s="444" t="str">
        <f t="shared" si="12"/>
        <v/>
      </c>
      <c r="BK18" s="445" t="str">
        <f t="shared" si="12"/>
        <v/>
      </c>
    </row>
    <row r="19" spans="1:63">
      <c r="A19" s="362">
        <v>14</v>
      </c>
      <c r="B19" s="21">
        <f>IF(情報!$C15="","",情報!$C15)</f>
        <v>113</v>
      </c>
      <c r="C19" s="377" t="str">
        <f t="shared" si="5"/>
        <v/>
      </c>
      <c r="D19" s="436"/>
      <c r="E19" s="437"/>
      <c r="F19" s="437"/>
      <c r="G19" s="437"/>
      <c r="H19" s="437"/>
      <c r="I19" s="437"/>
      <c r="J19" s="438"/>
      <c r="K19" s="439"/>
      <c r="L19" s="440" t="str">
        <f t="shared" si="2"/>
        <v/>
      </c>
      <c r="M19" s="441" t="str">
        <f t="shared" si="2"/>
        <v/>
      </c>
      <c r="N19" s="440" t="str">
        <f t="shared" si="2"/>
        <v/>
      </c>
      <c r="O19" s="440" t="str">
        <f t="shared" si="2"/>
        <v/>
      </c>
      <c r="P19" s="440" t="str">
        <f t="shared" si="2"/>
        <v/>
      </c>
      <c r="Q19" s="440" t="str">
        <f t="shared" si="2"/>
        <v/>
      </c>
      <c r="R19" s="441" t="str">
        <f t="shared" si="2"/>
        <v/>
      </c>
      <c r="S19" s="442" t="str">
        <f t="shared" si="6"/>
        <v/>
      </c>
      <c r="T19" s="436"/>
      <c r="U19" s="437"/>
      <c r="V19" s="437"/>
      <c r="W19" s="437"/>
      <c r="X19" s="437"/>
      <c r="Y19" s="437"/>
      <c r="Z19" s="438"/>
      <c r="AA19" s="439"/>
      <c r="AB19" s="440" t="str">
        <f t="shared" si="3"/>
        <v/>
      </c>
      <c r="AC19" s="441" t="str">
        <f t="shared" si="3"/>
        <v/>
      </c>
      <c r="AD19" s="440" t="str">
        <f t="shared" si="3"/>
        <v/>
      </c>
      <c r="AE19" s="440" t="str">
        <f t="shared" si="3"/>
        <v/>
      </c>
      <c r="AF19" s="440" t="str">
        <f t="shared" si="3"/>
        <v/>
      </c>
      <c r="AG19" s="440" t="str">
        <f t="shared" si="3"/>
        <v/>
      </c>
      <c r="AH19" s="441" t="str">
        <f t="shared" si="3"/>
        <v/>
      </c>
      <c r="AI19" s="442" t="str">
        <f t="shared" si="7"/>
        <v/>
      </c>
      <c r="AJ19" s="436"/>
      <c r="AK19" s="437"/>
      <c r="AL19" s="437"/>
      <c r="AM19" s="437"/>
      <c r="AN19" s="437"/>
      <c r="AO19" s="437"/>
      <c r="AP19" s="437"/>
      <c r="AQ19" s="437"/>
      <c r="AR19" s="437"/>
      <c r="AS19" s="438"/>
      <c r="AT19" s="439"/>
      <c r="AU19" s="440" t="str">
        <f t="shared" si="4"/>
        <v/>
      </c>
      <c r="AV19" s="440" t="str">
        <f t="shared" si="4"/>
        <v/>
      </c>
      <c r="AW19" s="440" t="str">
        <f t="shared" si="4"/>
        <v/>
      </c>
      <c r="AX19" s="441" t="str">
        <f t="shared" si="4"/>
        <v/>
      </c>
      <c r="AY19" s="442" t="str">
        <f t="shared" si="8"/>
        <v/>
      </c>
      <c r="AZ19" s="20"/>
      <c r="BA19" s="443" t="str">
        <f t="shared" si="9"/>
        <v/>
      </c>
      <c r="BB19" s="444" t="str">
        <f t="shared" si="10"/>
        <v/>
      </c>
      <c r="BC19" s="445" t="str">
        <f t="shared" si="11"/>
        <v/>
      </c>
      <c r="BE19" s="446" t="str">
        <f>IF(COUNT(単1!$S19,単2!$S19,$S19)=0,"",SUM(単1!$S19,単2!$S19,$S19))</f>
        <v/>
      </c>
      <c r="BF19" s="440" t="str">
        <f>IF(COUNT(単1!$AI19,単2!$AI19,$AI19)=0,"",SUM(単1!$AI19,単2!$AI19,$AI19))</f>
        <v/>
      </c>
      <c r="BG19" s="447" t="str">
        <f>IF(COUNT(単1!$AY19,単2!$AY19,$AY19)=0,"",SUM(単1!$AY19,単2!$AY19,$AY19))</f>
        <v/>
      </c>
      <c r="BH19" s="20"/>
      <c r="BI19" s="443" t="str">
        <f t="shared" si="12"/>
        <v/>
      </c>
      <c r="BJ19" s="444" t="str">
        <f t="shared" si="12"/>
        <v/>
      </c>
      <c r="BK19" s="445" t="str">
        <f t="shared" si="12"/>
        <v/>
      </c>
    </row>
    <row r="20" spans="1:63">
      <c r="A20" s="362">
        <v>15</v>
      </c>
      <c r="B20" s="21">
        <f>IF(情報!$C16="","",情報!$C16)</f>
        <v>114</v>
      </c>
      <c r="C20" s="377" t="str">
        <f t="shared" si="5"/>
        <v/>
      </c>
      <c r="D20" s="436"/>
      <c r="E20" s="437"/>
      <c r="F20" s="437"/>
      <c r="G20" s="437"/>
      <c r="H20" s="437"/>
      <c r="I20" s="437"/>
      <c r="J20" s="438"/>
      <c r="K20" s="439"/>
      <c r="L20" s="440" t="str">
        <f t="shared" si="2"/>
        <v/>
      </c>
      <c r="M20" s="441" t="str">
        <f t="shared" si="2"/>
        <v/>
      </c>
      <c r="N20" s="440" t="str">
        <f t="shared" si="2"/>
        <v/>
      </c>
      <c r="O20" s="440" t="str">
        <f t="shared" si="2"/>
        <v/>
      </c>
      <c r="P20" s="440" t="str">
        <f t="shared" si="2"/>
        <v/>
      </c>
      <c r="Q20" s="440" t="str">
        <f t="shared" si="2"/>
        <v/>
      </c>
      <c r="R20" s="441" t="str">
        <f t="shared" si="2"/>
        <v/>
      </c>
      <c r="S20" s="442" t="str">
        <f t="shared" si="6"/>
        <v/>
      </c>
      <c r="T20" s="436"/>
      <c r="U20" s="437"/>
      <c r="V20" s="437"/>
      <c r="W20" s="437"/>
      <c r="X20" s="437"/>
      <c r="Y20" s="437"/>
      <c r="Z20" s="438"/>
      <c r="AA20" s="439"/>
      <c r="AB20" s="440" t="str">
        <f t="shared" si="3"/>
        <v/>
      </c>
      <c r="AC20" s="441" t="str">
        <f t="shared" si="3"/>
        <v/>
      </c>
      <c r="AD20" s="440" t="str">
        <f t="shared" si="3"/>
        <v/>
      </c>
      <c r="AE20" s="440" t="str">
        <f t="shared" si="3"/>
        <v/>
      </c>
      <c r="AF20" s="440" t="str">
        <f t="shared" si="3"/>
        <v/>
      </c>
      <c r="AG20" s="440" t="str">
        <f t="shared" si="3"/>
        <v/>
      </c>
      <c r="AH20" s="441" t="str">
        <f t="shared" si="3"/>
        <v/>
      </c>
      <c r="AI20" s="442" t="str">
        <f t="shared" si="7"/>
        <v/>
      </c>
      <c r="AJ20" s="436"/>
      <c r="AK20" s="437"/>
      <c r="AL20" s="437"/>
      <c r="AM20" s="437"/>
      <c r="AN20" s="437"/>
      <c r="AO20" s="437"/>
      <c r="AP20" s="437"/>
      <c r="AQ20" s="437"/>
      <c r="AR20" s="437"/>
      <c r="AS20" s="438"/>
      <c r="AT20" s="439"/>
      <c r="AU20" s="440" t="str">
        <f t="shared" si="4"/>
        <v/>
      </c>
      <c r="AV20" s="440" t="str">
        <f t="shared" si="4"/>
        <v/>
      </c>
      <c r="AW20" s="440" t="str">
        <f t="shared" si="4"/>
        <v/>
      </c>
      <c r="AX20" s="441" t="str">
        <f t="shared" si="4"/>
        <v/>
      </c>
      <c r="AY20" s="442" t="str">
        <f t="shared" si="8"/>
        <v/>
      </c>
      <c r="AZ20" s="20"/>
      <c r="BA20" s="443" t="str">
        <f t="shared" si="9"/>
        <v/>
      </c>
      <c r="BB20" s="444" t="str">
        <f t="shared" si="10"/>
        <v/>
      </c>
      <c r="BC20" s="445" t="str">
        <f t="shared" si="11"/>
        <v/>
      </c>
      <c r="BE20" s="446" t="str">
        <f>IF(COUNT(単1!$S20,単2!$S20,$S20)=0,"",SUM(単1!$S20,単2!$S20,$S20))</f>
        <v/>
      </c>
      <c r="BF20" s="440" t="str">
        <f>IF(COUNT(単1!$AI20,単2!$AI20,$AI20)=0,"",SUM(単1!$AI20,単2!$AI20,$AI20))</f>
        <v/>
      </c>
      <c r="BG20" s="447" t="str">
        <f>IF(COUNT(単1!$AY20,単2!$AY20,$AY20)=0,"",SUM(単1!$AY20,単2!$AY20,$AY20))</f>
        <v/>
      </c>
      <c r="BH20" s="20"/>
      <c r="BI20" s="443" t="str">
        <f t="shared" si="12"/>
        <v/>
      </c>
      <c r="BJ20" s="444" t="str">
        <f t="shared" si="12"/>
        <v/>
      </c>
      <c r="BK20" s="445" t="str">
        <f t="shared" si="12"/>
        <v/>
      </c>
    </row>
    <row r="21" spans="1:63">
      <c r="A21" s="362">
        <v>16</v>
      </c>
      <c r="B21" s="27">
        <f>IF(情報!$C17="","",情報!$C17)</f>
        <v>115</v>
      </c>
      <c r="C21" s="383" t="str">
        <f t="shared" si="5"/>
        <v/>
      </c>
      <c r="D21" s="448"/>
      <c r="E21" s="449"/>
      <c r="F21" s="449"/>
      <c r="G21" s="449"/>
      <c r="H21" s="449"/>
      <c r="I21" s="449"/>
      <c r="J21" s="450"/>
      <c r="K21" s="451"/>
      <c r="L21" s="452" t="str">
        <f t="shared" si="2"/>
        <v/>
      </c>
      <c r="M21" s="453" t="str">
        <f t="shared" si="2"/>
        <v/>
      </c>
      <c r="N21" s="452" t="str">
        <f t="shared" si="2"/>
        <v/>
      </c>
      <c r="O21" s="452" t="str">
        <f t="shared" si="2"/>
        <v/>
      </c>
      <c r="P21" s="452" t="str">
        <f t="shared" si="2"/>
        <v/>
      </c>
      <c r="Q21" s="452" t="str">
        <f t="shared" si="2"/>
        <v/>
      </c>
      <c r="R21" s="453" t="str">
        <f t="shared" si="2"/>
        <v/>
      </c>
      <c r="S21" s="454" t="str">
        <f t="shared" si="6"/>
        <v/>
      </c>
      <c r="T21" s="448"/>
      <c r="U21" s="449"/>
      <c r="V21" s="449"/>
      <c r="W21" s="449"/>
      <c r="X21" s="449"/>
      <c r="Y21" s="449"/>
      <c r="Z21" s="450"/>
      <c r="AA21" s="451"/>
      <c r="AB21" s="452" t="str">
        <f t="shared" si="3"/>
        <v/>
      </c>
      <c r="AC21" s="453" t="str">
        <f t="shared" si="3"/>
        <v/>
      </c>
      <c r="AD21" s="452" t="str">
        <f t="shared" si="3"/>
        <v/>
      </c>
      <c r="AE21" s="452" t="str">
        <f t="shared" si="3"/>
        <v/>
      </c>
      <c r="AF21" s="452" t="str">
        <f t="shared" si="3"/>
        <v/>
      </c>
      <c r="AG21" s="452" t="str">
        <f t="shared" si="3"/>
        <v/>
      </c>
      <c r="AH21" s="453" t="str">
        <f t="shared" si="3"/>
        <v/>
      </c>
      <c r="AI21" s="454" t="str">
        <f t="shared" si="7"/>
        <v/>
      </c>
      <c r="AJ21" s="448"/>
      <c r="AK21" s="449"/>
      <c r="AL21" s="449"/>
      <c r="AM21" s="449"/>
      <c r="AN21" s="449"/>
      <c r="AO21" s="449"/>
      <c r="AP21" s="449"/>
      <c r="AQ21" s="449"/>
      <c r="AR21" s="449"/>
      <c r="AS21" s="450"/>
      <c r="AT21" s="451"/>
      <c r="AU21" s="452" t="str">
        <f t="shared" si="4"/>
        <v/>
      </c>
      <c r="AV21" s="452" t="str">
        <f t="shared" si="4"/>
        <v/>
      </c>
      <c r="AW21" s="452" t="str">
        <f t="shared" si="4"/>
        <v/>
      </c>
      <c r="AX21" s="453" t="str">
        <f t="shared" si="4"/>
        <v/>
      </c>
      <c r="AY21" s="454" t="str">
        <f t="shared" si="8"/>
        <v/>
      </c>
      <c r="AZ21" s="20"/>
      <c r="BA21" s="455" t="str">
        <f t="shared" si="9"/>
        <v/>
      </c>
      <c r="BB21" s="456" t="str">
        <f t="shared" si="10"/>
        <v/>
      </c>
      <c r="BC21" s="457" t="str">
        <f t="shared" si="11"/>
        <v/>
      </c>
      <c r="BE21" s="458" t="str">
        <f>IF(COUNT(単1!$S21,単2!$S21,$S21)=0,"",SUM(単1!$S21,単2!$S21,$S21))</f>
        <v/>
      </c>
      <c r="BF21" s="452" t="str">
        <f>IF(COUNT(単1!$AI21,単2!$AI21,$AI21)=0,"",SUM(単1!$AI21,単2!$AI21,$AI21))</f>
        <v/>
      </c>
      <c r="BG21" s="459" t="str">
        <f>IF(COUNT(単1!$AY21,単2!$AY21,$AY21)=0,"",SUM(単1!$AY21,単2!$AY21,$AY21))</f>
        <v/>
      </c>
      <c r="BH21" s="20"/>
      <c r="BI21" s="455" t="str">
        <f t="shared" si="12"/>
        <v/>
      </c>
      <c r="BJ21" s="456" t="str">
        <f t="shared" si="12"/>
        <v/>
      </c>
      <c r="BK21" s="457" t="str">
        <f t="shared" si="12"/>
        <v/>
      </c>
    </row>
    <row r="22" spans="1:63">
      <c r="A22" s="362">
        <v>17</v>
      </c>
      <c r="B22" s="33">
        <f>IF(情報!$C18="","",情報!$C18)</f>
        <v>116</v>
      </c>
      <c r="C22" s="389" t="str">
        <f t="shared" si="5"/>
        <v/>
      </c>
      <c r="D22" s="460"/>
      <c r="E22" s="461"/>
      <c r="F22" s="461"/>
      <c r="G22" s="461"/>
      <c r="H22" s="461"/>
      <c r="I22" s="461"/>
      <c r="J22" s="462"/>
      <c r="K22" s="463"/>
      <c r="L22" s="464" t="str">
        <f t="shared" ref="L22:R37" si="13">IF(ISERROR(INDEX(テ全,$A22,L$2)),"",INDEX(テ全,$A22,L$2))</f>
        <v/>
      </c>
      <c r="M22" s="465" t="str">
        <f t="shared" si="13"/>
        <v/>
      </c>
      <c r="N22" s="464" t="str">
        <f t="shared" si="13"/>
        <v/>
      </c>
      <c r="O22" s="464" t="str">
        <f t="shared" si="13"/>
        <v/>
      </c>
      <c r="P22" s="464" t="str">
        <f t="shared" si="13"/>
        <v/>
      </c>
      <c r="Q22" s="464" t="str">
        <f t="shared" si="13"/>
        <v/>
      </c>
      <c r="R22" s="465" t="str">
        <f t="shared" si="13"/>
        <v/>
      </c>
      <c r="S22" s="466" t="str">
        <f t="shared" si="6"/>
        <v/>
      </c>
      <c r="T22" s="460"/>
      <c r="U22" s="461"/>
      <c r="V22" s="461"/>
      <c r="W22" s="461"/>
      <c r="X22" s="461"/>
      <c r="Y22" s="461"/>
      <c r="Z22" s="462"/>
      <c r="AA22" s="463"/>
      <c r="AB22" s="464" t="str">
        <f t="shared" ref="AB22:AH37" si="14">IF(ISERROR(INDEX(テ全,$A22,AB$2)),"",INDEX(テ全,$A22,AB$2))</f>
        <v/>
      </c>
      <c r="AC22" s="465" t="str">
        <f t="shared" si="14"/>
        <v/>
      </c>
      <c r="AD22" s="464" t="str">
        <f t="shared" si="14"/>
        <v/>
      </c>
      <c r="AE22" s="464" t="str">
        <f t="shared" si="14"/>
        <v/>
      </c>
      <c r="AF22" s="464" t="str">
        <f t="shared" si="14"/>
        <v/>
      </c>
      <c r="AG22" s="464" t="str">
        <f t="shared" si="14"/>
        <v/>
      </c>
      <c r="AH22" s="465" t="str">
        <f t="shared" si="14"/>
        <v/>
      </c>
      <c r="AI22" s="466" t="str">
        <f t="shared" si="7"/>
        <v/>
      </c>
      <c r="AJ22" s="460"/>
      <c r="AK22" s="461"/>
      <c r="AL22" s="461"/>
      <c r="AM22" s="461"/>
      <c r="AN22" s="461"/>
      <c r="AO22" s="461"/>
      <c r="AP22" s="461"/>
      <c r="AQ22" s="461"/>
      <c r="AR22" s="461"/>
      <c r="AS22" s="462"/>
      <c r="AT22" s="463"/>
      <c r="AU22" s="464" t="str">
        <f t="shared" ref="AU22:AX37" si="15">IF(ISERROR(INDEX(テ全,$A22,AU$2)),"",INDEX(テ全,$A22,AU$2))</f>
        <v/>
      </c>
      <c r="AV22" s="464" t="str">
        <f t="shared" si="15"/>
        <v/>
      </c>
      <c r="AW22" s="464" t="str">
        <f t="shared" si="15"/>
        <v/>
      </c>
      <c r="AX22" s="465" t="str">
        <f t="shared" si="15"/>
        <v/>
      </c>
      <c r="AY22" s="466" t="str">
        <f t="shared" si="8"/>
        <v/>
      </c>
      <c r="AZ22" s="20"/>
      <c r="BA22" s="467" t="str">
        <f t="shared" si="9"/>
        <v/>
      </c>
      <c r="BB22" s="468" t="str">
        <f t="shared" si="10"/>
        <v/>
      </c>
      <c r="BC22" s="469" t="str">
        <f t="shared" si="11"/>
        <v/>
      </c>
      <c r="BE22" s="470" t="str">
        <f>IF(COUNT(単1!$S22,単2!$S22,$S22)=0,"",SUM(単1!$S22,単2!$S22,$S22))</f>
        <v/>
      </c>
      <c r="BF22" s="464" t="str">
        <f>IF(COUNT(単1!$AI22,単2!$AI22,$AI22)=0,"",SUM(単1!$AI22,単2!$AI22,$AI22))</f>
        <v/>
      </c>
      <c r="BG22" s="471" t="str">
        <f>IF(COUNT(単1!$AY22,単2!$AY22,$AY22)=0,"",SUM(単1!$AY22,単2!$AY22,$AY22))</f>
        <v/>
      </c>
      <c r="BH22" s="20"/>
      <c r="BI22" s="467" t="str">
        <f t="shared" si="12"/>
        <v/>
      </c>
      <c r="BJ22" s="468" t="str">
        <f t="shared" si="12"/>
        <v/>
      </c>
      <c r="BK22" s="469" t="str">
        <f t="shared" si="12"/>
        <v/>
      </c>
    </row>
    <row r="23" spans="1:63">
      <c r="A23" s="362">
        <v>18</v>
      </c>
      <c r="B23" s="21">
        <f>IF(情報!$C19="","",情報!$C19)</f>
        <v>117</v>
      </c>
      <c r="C23" s="377" t="str">
        <f t="shared" si="5"/>
        <v/>
      </c>
      <c r="D23" s="436"/>
      <c r="E23" s="437"/>
      <c r="F23" s="437"/>
      <c r="G23" s="437"/>
      <c r="H23" s="437"/>
      <c r="I23" s="437"/>
      <c r="J23" s="438"/>
      <c r="K23" s="439"/>
      <c r="L23" s="440" t="str">
        <f t="shared" si="13"/>
        <v/>
      </c>
      <c r="M23" s="441" t="str">
        <f t="shared" si="13"/>
        <v/>
      </c>
      <c r="N23" s="440" t="str">
        <f t="shared" si="13"/>
        <v/>
      </c>
      <c r="O23" s="440" t="str">
        <f t="shared" si="13"/>
        <v/>
      </c>
      <c r="P23" s="440" t="str">
        <f t="shared" si="13"/>
        <v/>
      </c>
      <c r="Q23" s="440" t="str">
        <f t="shared" si="13"/>
        <v/>
      </c>
      <c r="R23" s="441" t="str">
        <f t="shared" si="13"/>
        <v/>
      </c>
      <c r="S23" s="442" t="str">
        <f t="shared" si="6"/>
        <v/>
      </c>
      <c r="T23" s="436"/>
      <c r="U23" s="437"/>
      <c r="V23" s="437"/>
      <c r="W23" s="437"/>
      <c r="X23" s="437"/>
      <c r="Y23" s="437"/>
      <c r="Z23" s="438"/>
      <c r="AA23" s="439"/>
      <c r="AB23" s="440" t="str">
        <f t="shared" si="14"/>
        <v/>
      </c>
      <c r="AC23" s="441" t="str">
        <f t="shared" si="14"/>
        <v/>
      </c>
      <c r="AD23" s="440" t="str">
        <f t="shared" si="14"/>
        <v/>
      </c>
      <c r="AE23" s="440" t="str">
        <f t="shared" si="14"/>
        <v/>
      </c>
      <c r="AF23" s="440" t="str">
        <f t="shared" si="14"/>
        <v/>
      </c>
      <c r="AG23" s="440" t="str">
        <f t="shared" si="14"/>
        <v/>
      </c>
      <c r="AH23" s="441" t="str">
        <f t="shared" si="14"/>
        <v/>
      </c>
      <c r="AI23" s="442" t="str">
        <f t="shared" si="7"/>
        <v/>
      </c>
      <c r="AJ23" s="436"/>
      <c r="AK23" s="437"/>
      <c r="AL23" s="437"/>
      <c r="AM23" s="437"/>
      <c r="AN23" s="437"/>
      <c r="AO23" s="437"/>
      <c r="AP23" s="437"/>
      <c r="AQ23" s="437"/>
      <c r="AR23" s="437"/>
      <c r="AS23" s="438"/>
      <c r="AT23" s="439"/>
      <c r="AU23" s="440" t="str">
        <f t="shared" si="15"/>
        <v/>
      </c>
      <c r="AV23" s="440" t="str">
        <f t="shared" si="15"/>
        <v/>
      </c>
      <c r="AW23" s="440" t="str">
        <f t="shared" si="15"/>
        <v/>
      </c>
      <c r="AX23" s="441" t="str">
        <f t="shared" si="15"/>
        <v/>
      </c>
      <c r="AY23" s="442" t="str">
        <f t="shared" si="8"/>
        <v/>
      </c>
      <c r="AZ23" s="20"/>
      <c r="BA23" s="443" t="str">
        <f t="shared" si="9"/>
        <v/>
      </c>
      <c r="BB23" s="444" t="str">
        <f t="shared" si="10"/>
        <v/>
      </c>
      <c r="BC23" s="445" t="str">
        <f t="shared" si="11"/>
        <v/>
      </c>
      <c r="BE23" s="446" t="str">
        <f>IF(COUNT(単1!$S23,単2!$S23,$S23)=0,"",SUM(単1!$S23,単2!$S23,$S23))</f>
        <v/>
      </c>
      <c r="BF23" s="440" t="str">
        <f>IF(COUNT(単1!$AI23,単2!$AI23,$AI23)=0,"",SUM(単1!$AI23,単2!$AI23,$AI23))</f>
        <v/>
      </c>
      <c r="BG23" s="447" t="str">
        <f>IF(COUNT(単1!$AY23,単2!$AY23,$AY23)=0,"",SUM(単1!$AY23,単2!$AY23,$AY23))</f>
        <v/>
      </c>
      <c r="BH23" s="20"/>
      <c r="BI23" s="443" t="str">
        <f t="shared" si="12"/>
        <v/>
      </c>
      <c r="BJ23" s="444" t="str">
        <f t="shared" si="12"/>
        <v/>
      </c>
      <c r="BK23" s="445" t="str">
        <f t="shared" si="12"/>
        <v/>
      </c>
    </row>
    <row r="24" spans="1:63">
      <c r="A24" s="362">
        <v>19</v>
      </c>
      <c r="B24" s="21">
        <f>IF(情報!$C20="","",情報!$C20)</f>
        <v>118</v>
      </c>
      <c r="C24" s="377" t="str">
        <f t="shared" si="5"/>
        <v/>
      </c>
      <c r="D24" s="436"/>
      <c r="E24" s="437"/>
      <c r="F24" s="437"/>
      <c r="G24" s="437"/>
      <c r="H24" s="437"/>
      <c r="I24" s="437"/>
      <c r="J24" s="438"/>
      <c r="K24" s="439"/>
      <c r="L24" s="440" t="str">
        <f t="shared" si="13"/>
        <v/>
      </c>
      <c r="M24" s="441" t="str">
        <f t="shared" si="13"/>
        <v/>
      </c>
      <c r="N24" s="440" t="str">
        <f t="shared" si="13"/>
        <v/>
      </c>
      <c r="O24" s="440" t="str">
        <f t="shared" si="13"/>
        <v/>
      </c>
      <c r="P24" s="440" t="str">
        <f t="shared" si="13"/>
        <v/>
      </c>
      <c r="Q24" s="440" t="str">
        <f t="shared" si="13"/>
        <v/>
      </c>
      <c r="R24" s="441" t="str">
        <f t="shared" si="13"/>
        <v/>
      </c>
      <c r="S24" s="442" t="str">
        <f t="shared" si="6"/>
        <v/>
      </c>
      <c r="T24" s="436"/>
      <c r="U24" s="437"/>
      <c r="V24" s="437"/>
      <c r="W24" s="437"/>
      <c r="X24" s="437"/>
      <c r="Y24" s="437"/>
      <c r="Z24" s="438"/>
      <c r="AA24" s="439"/>
      <c r="AB24" s="440" t="str">
        <f t="shared" si="14"/>
        <v/>
      </c>
      <c r="AC24" s="441" t="str">
        <f t="shared" si="14"/>
        <v/>
      </c>
      <c r="AD24" s="440" t="str">
        <f t="shared" si="14"/>
        <v/>
      </c>
      <c r="AE24" s="440" t="str">
        <f t="shared" si="14"/>
        <v/>
      </c>
      <c r="AF24" s="440" t="str">
        <f t="shared" si="14"/>
        <v/>
      </c>
      <c r="AG24" s="440" t="str">
        <f t="shared" si="14"/>
        <v/>
      </c>
      <c r="AH24" s="441" t="str">
        <f t="shared" si="14"/>
        <v/>
      </c>
      <c r="AI24" s="442" t="str">
        <f t="shared" si="7"/>
        <v/>
      </c>
      <c r="AJ24" s="436"/>
      <c r="AK24" s="437"/>
      <c r="AL24" s="437"/>
      <c r="AM24" s="437"/>
      <c r="AN24" s="437"/>
      <c r="AO24" s="437"/>
      <c r="AP24" s="437"/>
      <c r="AQ24" s="437"/>
      <c r="AR24" s="437"/>
      <c r="AS24" s="438"/>
      <c r="AT24" s="439"/>
      <c r="AU24" s="440" t="str">
        <f t="shared" si="15"/>
        <v/>
      </c>
      <c r="AV24" s="440" t="str">
        <f t="shared" si="15"/>
        <v/>
      </c>
      <c r="AW24" s="440" t="str">
        <f t="shared" si="15"/>
        <v/>
      </c>
      <c r="AX24" s="441" t="str">
        <f t="shared" si="15"/>
        <v/>
      </c>
      <c r="AY24" s="442" t="str">
        <f t="shared" si="8"/>
        <v/>
      </c>
      <c r="AZ24" s="20"/>
      <c r="BA24" s="443" t="str">
        <f t="shared" si="9"/>
        <v/>
      </c>
      <c r="BB24" s="444" t="str">
        <f t="shared" si="10"/>
        <v/>
      </c>
      <c r="BC24" s="445" t="str">
        <f t="shared" si="11"/>
        <v/>
      </c>
      <c r="BE24" s="446" t="str">
        <f>IF(COUNT(単1!$S24,単2!$S24,$S24)=0,"",SUM(単1!$S24,単2!$S24,$S24))</f>
        <v/>
      </c>
      <c r="BF24" s="440" t="str">
        <f>IF(COUNT(単1!$AI24,単2!$AI24,$AI24)=0,"",SUM(単1!$AI24,単2!$AI24,$AI24))</f>
        <v/>
      </c>
      <c r="BG24" s="447" t="str">
        <f>IF(COUNT(単1!$AY24,単2!$AY24,$AY24)=0,"",SUM(単1!$AY24,単2!$AY24,$AY24))</f>
        <v/>
      </c>
      <c r="BH24" s="20"/>
      <c r="BI24" s="443" t="str">
        <f t="shared" si="12"/>
        <v/>
      </c>
      <c r="BJ24" s="444" t="str">
        <f t="shared" si="12"/>
        <v/>
      </c>
      <c r="BK24" s="445" t="str">
        <f t="shared" si="12"/>
        <v/>
      </c>
    </row>
    <row r="25" spans="1:63">
      <c r="A25" s="362">
        <v>20</v>
      </c>
      <c r="B25" s="21">
        <f>IF(情報!$C21="","",情報!$C21)</f>
        <v>119</v>
      </c>
      <c r="C25" s="377" t="str">
        <f t="shared" si="5"/>
        <v/>
      </c>
      <c r="D25" s="436"/>
      <c r="E25" s="437"/>
      <c r="F25" s="437"/>
      <c r="G25" s="437"/>
      <c r="H25" s="437"/>
      <c r="I25" s="437"/>
      <c r="J25" s="438"/>
      <c r="K25" s="439"/>
      <c r="L25" s="440" t="str">
        <f t="shared" si="13"/>
        <v/>
      </c>
      <c r="M25" s="441" t="str">
        <f t="shared" si="13"/>
        <v/>
      </c>
      <c r="N25" s="440" t="str">
        <f t="shared" si="13"/>
        <v/>
      </c>
      <c r="O25" s="440" t="str">
        <f t="shared" si="13"/>
        <v/>
      </c>
      <c r="P25" s="440" t="str">
        <f t="shared" si="13"/>
        <v/>
      </c>
      <c r="Q25" s="440" t="str">
        <f t="shared" si="13"/>
        <v/>
      </c>
      <c r="R25" s="441" t="str">
        <f t="shared" si="13"/>
        <v/>
      </c>
      <c r="S25" s="442" t="str">
        <f t="shared" si="6"/>
        <v/>
      </c>
      <c r="T25" s="436"/>
      <c r="U25" s="437"/>
      <c r="V25" s="437"/>
      <c r="W25" s="437"/>
      <c r="X25" s="437"/>
      <c r="Y25" s="437"/>
      <c r="Z25" s="438"/>
      <c r="AA25" s="439"/>
      <c r="AB25" s="440" t="str">
        <f t="shared" si="14"/>
        <v/>
      </c>
      <c r="AC25" s="441" t="str">
        <f t="shared" si="14"/>
        <v/>
      </c>
      <c r="AD25" s="440" t="str">
        <f t="shared" si="14"/>
        <v/>
      </c>
      <c r="AE25" s="440" t="str">
        <f t="shared" si="14"/>
        <v/>
      </c>
      <c r="AF25" s="440" t="str">
        <f t="shared" si="14"/>
        <v/>
      </c>
      <c r="AG25" s="440" t="str">
        <f t="shared" si="14"/>
        <v/>
      </c>
      <c r="AH25" s="441" t="str">
        <f t="shared" si="14"/>
        <v/>
      </c>
      <c r="AI25" s="442" t="str">
        <f t="shared" si="7"/>
        <v/>
      </c>
      <c r="AJ25" s="436"/>
      <c r="AK25" s="437"/>
      <c r="AL25" s="437"/>
      <c r="AM25" s="437"/>
      <c r="AN25" s="437"/>
      <c r="AO25" s="437"/>
      <c r="AP25" s="437"/>
      <c r="AQ25" s="437"/>
      <c r="AR25" s="437"/>
      <c r="AS25" s="438"/>
      <c r="AT25" s="439"/>
      <c r="AU25" s="440" t="str">
        <f t="shared" si="15"/>
        <v/>
      </c>
      <c r="AV25" s="440" t="str">
        <f t="shared" si="15"/>
        <v/>
      </c>
      <c r="AW25" s="440" t="str">
        <f t="shared" si="15"/>
        <v/>
      </c>
      <c r="AX25" s="441" t="str">
        <f t="shared" si="15"/>
        <v/>
      </c>
      <c r="AY25" s="442" t="str">
        <f t="shared" si="8"/>
        <v/>
      </c>
      <c r="AZ25" s="20"/>
      <c r="BA25" s="443" t="str">
        <f t="shared" si="9"/>
        <v/>
      </c>
      <c r="BB25" s="444" t="str">
        <f t="shared" si="10"/>
        <v/>
      </c>
      <c r="BC25" s="445" t="str">
        <f t="shared" si="11"/>
        <v/>
      </c>
      <c r="BE25" s="446" t="str">
        <f>IF(COUNT(単1!$S25,単2!$S25,$S25)=0,"",SUM(単1!$S25,単2!$S25,$S25))</f>
        <v/>
      </c>
      <c r="BF25" s="440" t="str">
        <f>IF(COUNT(単1!$AI25,単2!$AI25,$AI25)=0,"",SUM(単1!$AI25,単2!$AI25,$AI25))</f>
        <v/>
      </c>
      <c r="BG25" s="447" t="str">
        <f>IF(COUNT(単1!$AY25,単2!$AY25,$AY25)=0,"",SUM(単1!$AY25,単2!$AY25,$AY25))</f>
        <v/>
      </c>
      <c r="BH25" s="20"/>
      <c r="BI25" s="443" t="str">
        <f t="shared" si="12"/>
        <v/>
      </c>
      <c r="BJ25" s="444" t="str">
        <f t="shared" si="12"/>
        <v/>
      </c>
      <c r="BK25" s="445" t="str">
        <f t="shared" si="12"/>
        <v/>
      </c>
    </row>
    <row r="26" spans="1:63">
      <c r="A26" s="362">
        <v>21</v>
      </c>
      <c r="B26" s="27">
        <f>IF(情報!$C22="","",情報!$C22)</f>
        <v>120</v>
      </c>
      <c r="C26" s="383" t="str">
        <f t="shared" si="5"/>
        <v/>
      </c>
      <c r="D26" s="448"/>
      <c r="E26" s="449"/>
      <c r="F26" s="449"/>
      <c r="G26" s="449"/>
      <c r="H26" s="449"/>
      <c r="I26" s="449"/>
      <c r="J26" s="450"/>
      <c r="K26" s="451"/>
      <c r="L26" s="452" t="str">
        <f t="shared" si="13"/>
        <v/>
      </c>
      <c r="M26" s="453" t="str">
        <f t="shared" si="13"/>
        <v/>
      </c>
      <c r="N26" s="452" t="str">
        <f t="shared" si="13"/>
        <v/>
      </c>
      <c r="O26" s="452" t="str">
        <f t="shared" si="13"/>
        <v/>
      </c>
      <c r="P26" s="452" t="str">
        <f t="shared" si="13"/>
        <v/>
      </c>
      <c r="Q26" s="452" t="str">
        <f t="shared" si="13"/>
        <v/>
      </c>
      <c r="R26" s="453" t="str">
        <f t="shared" si="13"/>
        <v/>
      </c>
      <c r="S26" s="454" t="str">
        <f t="shared" si="6"/>
        <v/>
      </c>
      <c r="T26" s="448"/>
      <c r="U26" s="449"/>
      <c r="V26" s="449"/>
      <c r="W26" s="449"/>
      <c r="X26" s="449"/>
      <c r="Y26" s="449"/>
      <c r="Z26" s="450"/>
      <c r="AA26" s="451"/>
      <c r="AB26" s="452" t="str">
        <f t="shared" si="14"/>
        <v/>
      </c>
      <c r="AC26" s="453" t="str">
        <f t="shared" si="14"/>
        <v/>
      </c>
      <c r="AD26" s="452" t="str">
        <f t="shared" si="14"/>
        <v/>
      </c>
      <c r="AE26" s="452" t="str">
        <f t="shared" si="14"/>
        <v/>
      </c>
      <c r="AF26" s="452" t="str">
        <f t="shared" si="14"/>
        <v/>
      </c>
      <c r="AG26" s="452" t="str">
        <f t="shared" si="14"/>
        <v/>
      </c>
      <c r="AH26" s="453" t="str">
        <f t="shared" si="14"/>
        <v/>
      </c>
      <c r="AI26" s="454" t="str">
        <f t="shared" si="7"/>
        <v/>
      </c>
      <c r="AJ26" s="448"/>
      <c r="AK26" s="449"/>
      <c r="AL26" s="449"/>
      <c r="AM26" s="449"/>
      <c r="AN26" s="449"/>
      <c r="AO26" s="449"/>
      <c r="AP26" s="449"/>
      <c r="AQ26" s="449"/>
      <c r="AR26" s="449"/>
      <c r="AS26" s="450"/>
      <c r="AT26" s="451"/>
      <c r="AU26" s="452" t="str">
        <f t="shared" si="15"/>
        <v/>
      </c>
      <c r="AV26" s="452" t="str">
        <f t="shared" si="15"/>
        <v/>
      </c>
      <c r="AW26" s="452" t="str">
        <f t="shared" si="15"/>
        <v/>
      </c>
      <c r="AX26" s="453" t="str">
        <f t="shared" si="15"/>
        <v/>
      </c>
      <c r="AY26" s="454" t="str">
        <f t="shared" si="8"/>
        <v/>
      </c>
      <c r="AZ26" s="20"/>
      <c r="BA26" s="455" t="str">
        <f t="shared" si="9"/>
        <v/>
      </c>
      <c r="BB26" s="456" t="str">
        <f t="shared" si="10"/>
        <v/>
      </c>
      <c r="BC26" s="457" t="str">
        <f t="shared" si="11"/>
        <v/>
      </c>
      <c r="BE26" s="458" t="str">
        <f>IF(COUNT(単1!$S26,単2!$S26,$S26)=0,"",SUM(単1!$S26,単2!$S26,$S26))</f>
        <v/>
      </c>
      <c r="BF26" s="452" t="str">
        <f>IF(COUNT(単1!$AI26,単2!$AI26,$AI26)=0,"",SUM(単1!$AI26,単2!$AI26,$AI26))</f>
        <v/>
      </c>
      <c r="BG26" s="459" t="str">
        <f>IF(COUNT(単1!$AY26,単2!$AY26,$AY26)=0,"",SUM(単1!$AY26,単2!$AY26,$AY26))</f>
        <v/>
      </c>
      <c r="BH26" s="20"/>
      <c r="BI26" s="455" t="str">
        <f t="shared" si="12"/>
        <v/>
      </c>
      <c r="BJ26" s="456" t="str">
        <f t="shared" si="12"/>
        <v/>
      </c>
      <c r="BK26" s="457" t="str">
        <f t="shared" si="12"/>
        <v/>
      </c>
    </row>
    <row r="27" spans="1:63">
      <c r="A27" s="362">
        <v>22</v>
      </c>
      <c r="B27" s="33">
        <f>IF(情報!$C23="","",情報!$C23)</f>
        <v>121</v>
      </c>
      <c r="C27" s="389" t="str">
        <f t="shared" si="5"/>
        <v/>
      </c>
      <c r="D27" s="460"/>
      <c r="E27" s="461"/>
      <c r="F27" s="461"/>
      <c r="G27" s="461"/>
      <c r="H27" s="461"/>
      <c r="I27" s="461"/>
      <c r="J27" s="462"/>
      <c r="K27" s="463"/>
      <c r="L27" s="464" t="str">
        <f t="shared" si="13"/>
        <v/>
      </c>
      <c r="M27" s="465" t="str">
        <f t="shared" si="13"/>
        <v/>
      </c>
      <c r="N27" s="464" t="str">
        <f t="shared" si="13"/>
        <v/>
      </c>
      <c r="O27" s="464" t="str">
        <f t="shared" si="13"/>
        <v/>
      </c>
      <c r="P27" s="464" t="str">
        <f t="shared" si="13"/>
        <v/>
      </c>
      <c r="Q27" s="464" t="str">
        <f t="shared" si="13"/>
        <v/>
      </c>
      <c r="R27" s="465" t="str">
        <f t="shared" si="13"/>
        <v/>
      </c>
      <c r="S27" s="466" t="str">
        <f t="shared" si="6"/>
        <v/>
      </c>
      <c r="T27" s="460"/>
      <c r="U27" s="461"/>
      <c r="V27" s="461"/>
      <c r="W27" s="461"/>
      <c r="X27" s="461"/>
      <c r="Y27" s="461"/>
      <c r="Z27" s="462"/>
      <c r="AA27" s="463"/>
      <c r="AB27" s="464" t="str">
        <f t="shared" si="14"/>
        <v/>
      </c>
      <c r="AC27" s="465" t="str">
        <f t="shared" si="14"/>
        <v/>
      </c>
      <c r="AD27" s="464" t="str">
        <f t="shared" si="14"/>
        <v/>
      </c>
      <c r="AE27" s="464" t="str">
        <f t="shared" si="14"/>
        <v/>
      </c>
      <c r="AF27" s="464" t="str">
        <f t="shared" si="14"/>
        <v/>
      </c>
      <c r="AG27" s="464" t="str">
        <f t="shared" si="14"/>
        <v/>
      </c>
      <c r="AH27" s="465" t="str">
        <f t="shared" si="14"/>
        <v/>
      </c>
      <c r="AI27" s="466" t="str">
        <f t="shared" si="7"/>
        <v/>
      </c>
      <c r="AJ27" s="460"/>
      <c r="AK27" s="461"/>
      <c r="AL27" s="461"/>
      <c r="AM27" s="461"/>
      <c r="AN27" s="461"/>
      <c r="AO27" s="461"/>
      <c r="AP27" s="461"/>
      <c r="AQ27" s="461"/>
      <c r="AR27" s="461"/>
      <c r="AS27" s="462"/>
      <c r="AT27" s="463"/>
      <c r="AU27" s="464" t="str">
        <f t="shared" si="15"/>
        <v/>
      </c>
      <c r="AV27" s="464" t="str">
        <f t="shared" si="15"/>
        <v/>
      </c>
      <c r="AW27" s="464" t="str">
        <f t="shared" si="15"/>
        <v/>
      </c>
      <c r="AX27" s="465" t="str">
        <f t="shared" si="15"/>
        <v/>
      </c>
      <c r="AY27" s="466" t="str">
        <f t="shared" si="8"/>
        <v/>
      </c>
      <c r="AZ27" s="20"/>
      <c r="BA27" s="467" t="str">
        <f t="shared" si="9"/>
        <v/>
      </c>
      <c r="BB27" s="468" t="str">
        <f t="shared" si="10"/>
        <v/>
      </c>
      <c r="BC27" s="469" t="str">
        <f t="shared" si="11"/>
        <v/>
      </c>
      <c r="BE27" s="470" t="str">
        <f>IF(COUNT(単1!$S27,単2!$S27,$S27)=0,"",SUM(単1!$S27,単2!$S27,$S27))</f>
        <v/>
      </c>
      <c r="BF27" s="464" t="str">
        <f>IF(COUNT(単1!$AI27,単2!$AI27,$AI27)=0,"",SUM(単1!$AI27,単2!$AI27,$AI27))</f>
        <v/>
      </c>
      <c r="BG27" s="471" t="str">
        <f>IF(COUNT(単1!$AY27,単2!$AY27,$AY27)=0,"",SUM(単1!$AY27,単2!$AY27,$AY27))</f>
        <v/>
      </c>
      <c r="BH27" s="20"/>
      <c r="BI27" s="467" t="str">
        <f t="shared" si="12"/>
        <v/>
      </c>
      <c r="BJ27" s="468" t="str">
        <f t="shared" si="12"/>
        <v/>
      </c>
      <c r="BK27" s="469" t="str">
        <f t="shared" si="12"/>
        <v/>
      </c>
    </row>
    <row r="28" spans="1:63">
      <c r="A28" s="362">
        <v>23</v>
      </c>
      <c r="B28" s="21">
        <f>IF(情報!$C24="","",情報!$C24)</f>
        <v>122</v>
      </c>
      <c r="C28" s="377" t="str">
        <f t="shared" si="5"/>
        <v/>
      </c>
      <c r="D28" s="436"/>
      <c r="E28" s="437"/>
      <c r="F28" s="437"/>
      <c r="G28" s="437"/>
      <c r="H28" s="437"/>
      <c r="I28" s="437"/>
      <c r="J28" s="438"/>
      <c r="K28" s="439"/>
      <c r="L28" s="440" t="str">
        <f t="shared" si="13"/>
        <v/>
      </c>
      <c r="M28" s="441" t="str">
        <f t="shared" si="13"/>
        <v/>
      </c>
      <c r="N28" s="440" t="str">
        <f t="shared" si="13"/>
        <v/>
      </c>
      <c r="O28" s="440" t="str">
        <f t="shared" si="13"/>
        <v/>
      </c>
      <c r="P28" s="440" t="str">
        <f t="shared" si="13"/>
        <v/>
      </c>
      <c r="Q28" s="440" t="str">
        <f t="shared" si="13"/>
        <v/>
      </c>
      <c r="R28" s="441" t="str">
        <f t="shared" si="13"/>
        <v/>
      </c>
      <c r="S28" s="442" t="str">
        <f t="shared" si="6"/>
        <v/>
      </c>
      <c r="T28" s="436"/>
      <c r="U28" s="437"/>
      <c r="V28" s="437"/>
      <c r="W28" s="437"/>
      <c r="X28" s="437"/>
      <c r="Y28" s="437"/>
      <c r="Z28" s="438"/>
      <c r="AA28" s="439"/>
      <c r="AB28" s="440" t="str">
        <f t="shared" si="14"/>
        <v/>
      </c>
      <c r="AC28" s="441" t="str">
        <f t="shared" si="14"/>
        <v/>
      </c>
      <c r="AD28" s="440" t="str">
        <f t="shared" si="14"/>
        <v/>
      </c>
      <c r="AE28" s="440" t="str">
        <f t="shared" si="14"/>
        <v/>
      </c>
      <c r="AF28" s="440" t="str">
        <f t="shared" si="14"/>
        <v/>
      </c>
      <c r="AG28" s="440" t="str">
        <f t="shared" si="14"/>
        <v/>
      </c>
      <c r="AH28" s="441" t="str">
        <f t="shared" si="14"/>
        <v/>
      </c>
      <c r="AI28" s="442" t="str">
        <f t="shared" si="7"/>
        <v/>
      </c>
      <c r="AJ28" s="436"/>
      <c r="AK28" s="437"/>
      <c r="AL28" s="437"/>
      <c r="AM28" s="437"/>
      <c r="AN28" s="437"/>
      <c r="AO28" s="437"/>
      <c r="AP28" s="437"/>
      <c r="AQ28" s="437"/>
      <c r="AR28" s="437"/>
      <c r="AS28" s="438"/>
      <c r="AT28" s="439"/>
      <c r="AU28" s="440" t="str">
        <f t="shared" si="15"/>
        <v/>
      </c>
      <c r="AV28" s="440" t="str">
        <f t="shared" si="15"/>
        <v/>
      </c>
      <c r="AW28" s="440" t="str">
        <f t="shared" si="15"/>
        <v/>
      </c>
      <c r="AX28" s="441" t="str">
        <f t="shared" si="15"/>
        <v/>
      </c>
      <c r="AY28" s="442" t="str">
        <f t="shared" si="8"/>
        <v/>
      </c>
      <c r="AZ28" s="20"/>
      <c r="BA28" s="443" t="str">
        <f t="shared" si="9"/>
        <v/>
      </c>
      <c r="BB28" s="444" t="str">
        <f t="shared" si="10"/>
        <v/>
      </c>
      <c r="BC28" s="445" t="str">
        <f t="shared" si="11"/>
        <v/>
      </c>
      <c r="BE28" s="446" t="str">
        <f>IF(COUNT(単1!$S28,単2!$S28,$S28)=0,"",SUM(単1!$S28,単2!$S28,$S28))</f>
        <v/>
      </c>
      <c r="BF28" s="440" t="str">
        <f>IF(COUNT(単1!$AI28,単2!$AI28,$AI28)=0,"",SUM(単1!$AI28,単2!$AI28,$AI28))</f>
        <v/>
      </c>
      <c r="BG28" s="447" t="str">
        <f>IF(COUNT(単1!$AY28,単2!$AY28,$AY28)=0,"",SUM(単1!$AY28,単2!$AY28,$AY28))</f>
        <v/>
      </c>
      <c r="BH28" s="20"/>
      <c r="BI28" s="443" t="str">
        <f t="shared" si="12"/>
        <v/>
      </c>
      <c r="BJ28" s="444" t="str">
        <f t="shared" si="12"/>
        <v/>
      </c>
      <c r="BK28" s="445" t="str">
        <f t="shared" si="12"/>
        <v/>
      </c>
    </row>
    <row r="29" spans="1:63">
      <c r="A29" s="362">
        <v>24</v>
      </c>
      <c r="B29" s="21">
        <f>IF(情報!$C25="","",情報!$C25)</f>
        <v>123</v>
      </c>
      <c r="C29" s="377" t="str">
        <f t="shared" si="5"/>
        <v/>
      </c>
      <c r="D29" s="436"/>
      <c r="E29" s="437"/>
      <c r="F29" s="437"/>
      <c r="G29" s="437"/>
      <c r="H29" s="437"/>
      <c r="I29" s="437"/>
      <c r="J29" s="438"/>
      <c r="K29" s="439"/>
      <c r="L29" s="440" t="str">
        <f t="shared" si="13"/>
        <v/>
      </c>
      <c r="M29" s="441" t="str">
        <f t="shared" si="13"/>
        <v/>
      </c>
      <c r="N29" s="440" t="str">
        <f t="shared" si="13"/>
        <v/>
      </c>
      <c r="O29" s="440" t="str">
        <f t="shared" si="13"/>
        <v/>
      </c>
      <c r="P29" s="440" t="str">
        <f t="shared" si="13"/>
        <v/>
      </c>
      <c r="Q29" s="440" t="str">
        <f t="shared" si="13"/>
        <v/>
      </c>
      <c r="R29" s="441" t="str">
        <f t="shared" si="13"/>
        <v/>
      </c>
      <c r="S29" s="442" t="str">
        <f t="shared" si="6"/>
        <v/>
      </c>
      <c r="T29" s="436"/>
      <c r="U29" s="437"/>
      <c r="V29" s="437"/>
      <c r="W29" s="437"/>
      <c r="X29" s="437"/>
      <c r="Y29" s="437"/>
      <c r="Z29" s="438"/>
      <c r="AA29" s="439"/>
      <c r="AB29" s="440" t="str">
        <f t="shared" si="14"/>
        <v/>
      </c>
      <c r="AC29" s="441" t="str">
        <f t="shared" si="14"/>
        <v/>
      </c>
      <c r="AD29" s="440" t="str">
        <f t="shared" si="14"/>
        <v/>
      </c>
      <c r="AE29" s="440" t="str">
        <f t="shared" si="14"/>
        <v/>
      </c>
      <c r="AF29" s="440" t="str">
        <f t="shared" si="14"/>
        <v/>
      </c>
      <c r="AG29" s="440" t="str">
        <f t="shared" si="14"/>
        <v/>
      </c>
      <c r="AH29" s="441" t="str">
        <f t="shared" si="14"/>
        <v/>
      </c>
      <c r="AI29" s="442" t="str">
        <f t="shared" si="7"/>
        <v/>
      </c>
      <c r="AJ29" s="436"/>
      <c r="AK29" s="437"/>
      <c r="AL29" s="437"/>
      <c r="AM29" s="437"/>
      <c r="AN29" s="437"/>
      <c r="AO29" s="437"/>
      <c r="AP29" s="437"/>
      <c r="AQ29" s="437"/>
      <c r="AR29" s="437"/>
      <c r="AS29" s="438"/>
      <c r="AT29" s="439"/>
      <c r="AU29" s="440" t="str">
        <f t="shared" si="15"/>
        <v/>
      </c>
      <c r="AV29" s="440" t="str">
        <f t="shared" si="15"/>
        <v/>
      </c>
      <c r="AW29" s="440" t="str">
        <f t="shared" si="15"/>
        <v/>
      </c>
      <c r="AX29" s="441" t="str">
        <f t="shared" si="15"/>
        <v/>
      </c>
      <c r="AY29" s="442" t="str">
        <f t="shared" si="8"/>
        <v/>
      </c>
      <c r="AZ29" s="20"/>
      <c r="BA29" s="443" t="str">
        <f t="shared" si="9"/>
        <v/>
      </c>
      <c r="BB29" s="444" t="str">
        <f t="shared" si="10"/>
        <v/>
      </c>
      <c r="BC29" s="445" t="str">
        <f t="shared" si="11"/>
        <v/>
      </c>
      <c r="BE29" s="446" t="str">
        <f>IF(COUNT(単1!$S29,単2!$S29,$S29)=0,"",SUM(単1!$S29,単2!$S29,$S29))</f>
        <v/>
      </c>
      <c r="BF29" s="440" t="str">
        <f>IF(COUNT(単1!$AI29,単2!$AI29,$AI29)=0,"",SUM(単1!$AI29,単2!$AI29,$AI29))</f>
        <v/>
      </c>
      <c r="BG29" s="447" t="str">
        <f>IF(COUNT(単1!$AY29,単2!$AY29,$AY29)=0,"",SUM(単1!$AY29,単2!$AY29,$AY29))</f>
        <v/>
      </c>
      <c r="BH29" s="20"/>
      <c r="BI29" s="443" t="str">
        <f t="shared" si="12"/>
        <v/>
      </c>
      <c r="BJ29" s="444" t="str">
        <f t="shared" si="12"/>
        <v/>
      </c>
      <c r="BK29" s="445" t="str">
        <f t="shared" si="12"/>
        <v/>
      </c>
    </row>
    <row r="30" spans="1:63">
      <c r="A30" s="362">
        <v>25</v>
      </c>
      <c r="B30" s="21">
        <f>IF(情報!$C26="","",情報!$C26)</f>
        <v>124</v>
      </c>
      <c r="C30" s="377" t="str">
        <f t="shared" si="5"/>
        <v/>
      </c>
      <c r="D30" s="436"/>
      <c r="E30" s="437"/>
      <c r="F30" s="437"/>
      <c r="G30" s="437"/>
      <c r="H30" s="437"/>
      <c r="I30" s="437"/>
      <c r="J30" s="438"/>
      <c r="K30" s="439"/>
      <c r="L30" s="440" t="str">
        <f t="shared" si="13"/>
        <v/>
      </c>
      <c r="M30" s="441" t="str">
        <f t="shared" si="13"/>
        <v/>
      </c>
      <c r="N30" s="440" t="str">
        <f t="shared" si="13"/>
        <v/>
      </c>
      <c r="O30" s="440" t="str">
        <f t="shared" si="13"/>
        <v/>
      </c>
      <c r="P30" s="440" t="str">
        <f t="shared" si="13"/>
        <v/>
      </c>
      <c r="Q30" s="440" t="str">
        <f t="shared" si="13"/>
        <v/>
      </c>
      <c r="R30" s="441" t="str">
        <f t="shared" si="13"/>
        <v/>
      </c>
      <c r="S30" s="442" t="str">
        <f t="shared" si="6"/>
        <v/>
      </c>
      <c r="T30" s="436"/>
      <c r="U30" s="437"/>
      <c r="V30" s="437"/>
      <c r="W30" s="437"/>
      <c r="X30" s="437"/>
      <c r="Y30" s="437"/>
      <c r="Z30" s="438"/>
      <c r="AA30" s="439"/>
      <c r="AB30" s="440" t="str">
        <f t="shared" si="14"/>
        <v/>
      </c>
      <c r="AC30" s="441" t="str">
        <f t="shared" si="14"/>
        <v/>
      </c>
      <c r="AD30" s="440" t="str">
        <f t="shared" si="14"/>
        <v/>
      </c>
      <c r="AE30" s="440" t="str">
        <f t="shared" si="14"/>
        <v/>
      </c>
      <c r="AF30" s="440" t="str">
        <f t="shared" si="14"/>
        <v/>
      </c>
      <c r="AG30" s="440" t="str">
        <f t="shared" si="14"/>
        <v/>
      </c>
      <c r="AH30" s="441" t="str">
        <f t="shared" si="14"/>
        <v/>
      </c>
      <c r="AI30" s="442" t="str">
        <f t="shared" si="7"/>
        <v/>
      </c>
      <c r="AJ30" s="436"/>
      <c r="AK30" s="437"/>
      <c r="AL30" s="437"/>
      <c r="AM30" s="437"/>
      <c r="AN30" s="437"/>
      <c r="AO30" s="437"/>
      <c r="AP30" s="437"/>
      <c r="AQ30" s="437"/>
      <c r="AR30" s="437"/>
      <c r="AS30" s="438"/>
      <c r="AT30" s="439"/>
      <c r="AU30" s="440" t="str">
        <f t="shared" si="15"/>
        <v/>
      </c>
      <c r="AV30" s="440" t="str">
        <f t="shared" si="15"/>
        <v/>
      </c>
      <c r="AW30" s="440" t="str">
        <f t="shared" si="15"/>
        <v/>
      </c>
      <c r="AX30" s="441" t="str">
        <f t="shared" si="15"/>
        <v/>
      </c>
      <c r="AY30" s="442" t="str">
        <f t="shared" si="8"/>
        <v/>
      </c>
      <c r="AZ30" s="20"/>
      <c r="BA30" s="443" t="str">
        <f t="shared" si="9"/>
        <v/>
      </c>
      <c r="BB30" s="444" t="str">
        <f t="shared" si="10"/>
        <v/>
      </c>
      <c r="BC30" s="445" t="str">
        <f t="shared" si="11"/>
        <v/>
      </c>
      <c r="BE30" s="446" t="str">
        <f>IF(COUNT(単1!$S30,単2!$S30,$S30)=0,"",SUM(単1!$S30,単2!$S30,$S30))</f>
        <v/>
      </c>
      <c r="BF30" s="440" t="str">
        <f>IF(COUNT(単1!$AI30,単2!$AI30,$AI30)=0,"",SUM(単1!$AI30,単2!$AI30,$AI30))</f>
        <v/>
      </c>
      <c r="BG30" s="447" t="str">
        <f>IF(COUNT(単1!$AY30,単2!$AY30,$AY30)=0,"",SUM(単1!$AY30,単2!$AY30,$AY30))</f>
        <v/>
      </c>
      <c r="BH30" s="20"/>
      <c r="BI30" s="443" t="str">
        <f t="shared" si="12"/>
        <v/>
      </c>
      <c r="BJ30" s="444" t="str">
        <f t="shared" si="12"/>
        <v/>
      </c>
      <c r="BK30" s="445" t="str">
        <f t="shared" si="12"/>
        <v/>
      </c>
    </row>
    <row r="31" spans="1:63">
      <c r="A31" s="362">
        <v>26</v>
      </c>
      <c r="B31" s="27">
        <f>IF(情報!$C27="","",情報!$C27)</f>
        <v>125</v>
      </c>
      <c r="C31" s="383" t="str">
        <f t="shared" si="5"/>
        <v/>
      </c>
      <c r="D31" s="448"/>
      <c r="E31" s="449"/>
      <c r="F31" s="449"/>
      <c r="G31" s="449"/>
      <c r="H31" s="449"/>
      <c r="I31" s="449"/>
      <c r="J31" s="450"/>
      <c r="K31" s="451"/>
      <c r="L31" s="452" t="str">
        <f t="shared" si="13"/>
        <v/>
      </c>
      <c r="M31" s="453" t="str">
        <f t="shared" si="13"/>
        <v/>
      </c>
      <c r="N31" s="452" t="str">
        <f t="shared" si="13"/>
        <v/>
      </c>
      <c r="O31" s="452" t="str">
        <f t="shared" si="13"/>
        <v/>
      </c>
      <c r="P31" s="452" t="str">
        <f t="shared" si="13"/>
        <v/>
      </c>
      <c r="Q31" s="452" t="str">
        <f t="shared" si="13"/>
        <v/>
      </c>
      <c r="R31" s="453" t="str">
        <f t="shared" si="13"/>
        <v/>
      </c>
      <c r="S31" s="454" t="str">
        <f t="shared" si="6"/>
        <v/>
      </c>
      <c r="T31" s="448"/>
      <c r="U31" s="449"/>
      <c r="V31" s="449"/>
      <c r="W31" s="449"/>
      <c r="X31" s="449"/>
      <c r="Y31" s="449"/>
      <c r="Z31" s="450"/>
      <c r="AA31" s="451"/>
      <c r="AB31" s="452" t="str">
        <f t="shared" si="14"/>
        <v/>
      </c>
      <c r="AC31" s="453" t="str">
        <f t="shared" si="14"/>
        <v/>
      </c>
      <c r="AD31" s="452" t="str">
        <f t="shared" si="14"/>
        <v/>
      </c>
      <c r="AE31" s="452" t="str">
        <f t="shared" si="14"/>
        <v/>
      </c>
      <c r="AF31" s="452" t="str">
        <f t="shared" si="14"/>
        <v/>
      </c>
      <c r="AG31" s="452" t="str">
        <f t="shared" si="14"/>
        <v/>
      </c>
      <c r="AH31" s="453" t="str">
        <f t="shared" si="14"/>
        <v/>
      </c>
      <c r="AI31" s="454" t="str">
        <f t="shared" si="7"/>
        <v/>
      </c>
      <c r="AJ31" s="448"/>
      <c r="AK31" s="449"/>
      <c r="AL31" s="449"/>
      <c r="AM31" s="449"/>
      <c r="AN31" s="449"/>
      <c r="AO31" s="449"/>
      <c r="AP31" s="449"/>
      <c r="AQ31" s="449"/>
      <c r="AR31" s="449"/>
      <c r="AS31" s="450"/>
      <c r="AT31" s="451"/>
      <c r="AU31" s="452" t="str">
        <f t="shared" si="15"/>
        <v/>
      </c>
      <c r="AV31" s="452" t="str">
        <f t="shared" si="15"/>
        <v/>
      </c>
      <c r="AW31" s="452" t="str">
        <f t="shared" si="15"/>
        <v/>
      </c>
      <c r="AX31" s="453" t="str">
        <f t="shared" si="15"/>
        <v/>
      </c>
      <c r="AY31" s="454" t="str">
        <f t="shared" si="8"/>
        <v/>
      </c>
      <c r="AZ31" s="20"/>
      <c r="BA31" s="455" t="str">
        <f t="shared" si="9"/>
        <v/>
      </c>
      <c r="BB31" s="456" t="str">
        <f t="shared" si="10"/>
        <v/>
      </c>
      <c r="BC31" s="457" t="str">
        <f t="shared" si="11"/>
        <v/>
      </c>
      <c r="BE31" s="458" t="str">
        <f>IF(COUNT(単1!$S31,単2!$S31,$S31)=0,"",SUM(単1!$S31,単2!$S31,$S31))</f>
        <v/>
      </c>
      <c r="BF31" s="452" t="str">
        <f>IF(COUNT(単1!$AI31,単2!$AI31,$AI31)=0,"",SUM(単1!$AI31,単2!$AI31,$AI31))</f>
        <v/>
      </c>
      <c r="BG31" s="459" t="str">
        <f>IF(COUNT(単1!$AY31,単2!$AY31,$AY31)=0,"",SUM(単1!$AY31,単2!$AY31,$AY31))</f>
        <v/>
      </c>
      <c r="BH31" s="20"/>
      <c r="BI31" s="455" t="str">
        <f t="shared" si="12"/>
        <v/>
      </c>
      <c r="BJ31" s="456" t="str">
        <f t="shared" si="12"/>
        <v/>
      </c>
      <c r="BK31" s="457" t="str">
        <f t="shared" si="12"/>
        <v/>
      </c>
    </row>
    <row r="32" spans="1:63">
      <c r="A32" s="362">
        <v>27</v>
      </c>
      <c r="B32" s="33">
        <f>IF(情報!$C28="","",情報!$C28)</f>
        <v>126</v>
      </c>
      <c r="C32" s="389" t="str">
        <f t="shared" si="5"/>
        <v/>
      </c>
      <c r="D32" s="460"/>
      <c r="E32" s="461"/>
      <c r="F32" s="461"/>
      <c r="G32" s="461"/>
      <c r="H32" s="461"/>
      <c r="I32" s="461"/>
      <c r="J32" s="462"/>
      <c r="K32" s="463"/>
      <c r="L32" s="464" t="str">
        <f t="shared" si="13"/>
        <v/>
      </c>
      <c r="M32" s="465" t="str">
        <f t="shared" si="13"/>
        <v/>
      </c>
      <c r="N32" s="464" t="str">
        <f t="shared" si="13"/>
        <v/>
      </c>
      <c r="O32" s="464" t="str">
        <f t="shared" si="13"/>
        <v/>
      </c>
      <c r="P32" s="464" t="str">
        <f t="shared" si="13"/>
        <v/>
      </c>
      <c r="Q32" s="464" t="str">
        <f t="shared" si="13"/>
        <v/>
      </c>
      <c r="R32" s="465" t="str">
        <f t="shared" si="13"/>
        <v/>
      </c>
      <c r="S32" s="466" t="str">
        <f t="shared" si="6"/>
        <v/>
      </c>
      <c r="T32" s="460"/>
      <c r="U32" s="461"/>
      <c r="V32" s="461"/>
      <c r="W32" s="461"/>
      <c r="X32" s="461"/>
      <c r="Y32" s="461"/>
      <c r="Z32" s="462"/>
      <c r="AA32" s="463"/>
      <c r="AB32" s="464" t="str">
        <f t="shared" si="14"/>
        <v/>
      </c>
      <c r="AC32" s="465" t="str">
        <f t="shared" si="14"/>
        <v/>
      </c>
      <c r="AD32" s="464" t="str">
        <f t="shared" si="14"/>
        <v/>
      </c>
      <c r="AE32" s="464" t="str">
        <f t="shared" si="14"/>
        <v/>
      </c>
      <c r="AF32" s="464" t="str">
        <f t="shared" si="14"/>
        <v/>
      </c>
      <c r="AG32" s="464" t="str">
        <f t="shared" si="14"/>
        <v/>
      </c>
      <c r="AH32" s="465" t="str">
        <f t="shared" si="14"/>
        <v/>
      </c>
      <c r="AI32" s="466" t="str">
        <f t="shared" si="7"/>
        <v/>
      </c>
      <c r="AJ32" s="460"/>
      <c r="AK32" s="461"/>
      <c r="AL32" s="461"/>
      <c r="AM32" s="461"/>
      <c r="AN32" s="461"/>
      <c r="AO32" s="461"/>
      <c r="AP32" s="461"/>
      <c r="AQ32" s="461"/>
      <c r="AR32" s="461"/>
      <c r="AS32" s="462"/>
      <c r="AT32" s="463"/>
      <c r="AU32" s="464" t="str">
        <f t="shared" si="15"/>
        <v/>
      </c>
      <c r="AV32" s="464" t="str">
        <f t="shared" si="15"/>
        <v/>
      </c>
      <c r="AW32" s="464" t="str">
        <f t="shared" si="15"/>
        <v/>
      </c>
      <c r="AX32" s="465" t="str">
        <f t="shared" si="15"/>
        <v/>
      </c>
      <c r="AY32" s="466" t="str">
        <f t="shared" si="8"/>
        <v/>
      </c>
      <c r="AZ32" s="20"/>
      <c r="BA32" s="467" t="str">
        <f t="shared" si="9"/>
        <v/>
      </c>
      <c r="BB32" s="468" t="str">
        <f t="shared" si="10"/>
        <v/>
      </c>
      <c r="BC32" s="469" t="str">
        <f t="shared" si="11"/>
        <v/>
      </c>
      <c r="BE32" s="470" t="str">
        <f>IF(COUNT(単1!$S32,単2!$S32,$S32)=0,"",SUM(単1!$S32,単2!$S32,$S32))</f>
        <v/>
      </c>
      <c r="BF32" s="464" t="str">
        <f>IF(COUNT(単1!$AI32,単2!$AI32,$AI32)=0,"",SUM(単1!$AI32,単2!$AI32,$AI32))</f>
        <v/>
      </c>
      <c r="BG32" s="471" t="str">
        <f>IF(COUNT(単1!$AY32,単2!$AY32,$AY32)=0,"",SUM(単1!$AY32,単2!$AY32,$AY32))</f>
        <v/>
      </c>
      <c r="BH32" s="20"/>
      <c r="BI32" s="467" t="str">
        <f t="shared" si="12"/>
        <v/>
      </c>
      <c r="BJ32" s="468" t="str">
        <f t="shared" si="12"/>
        <v/>
      </c>
      <c r="BK32" s="469" t="str">
        <f t="shared" si="12"/>
        <v/>
      </c>
    </row>
    <row r="33" spans="1:63">
      <c r="A33" s="362">
        <v>28</v>
      </c>
      <c r="B33" s="21">
        <f>IF(情報!$C29="","",情報!$C29)</f>
        <v>127</v>
      </c>
      <c r="C33" s="377" t="str">
        <f t="shared" si="5"/>
        <v/>
      </c>
      <c r="D33" s="436"/>
      <c r="E33" s="437"/>
      <c r="F33" s="437"/>
      <c r="G33" s="437"/>
      <c r="H33" s="437"/>
      <c r="I33" s="437"/>
      <c r="J33" s="438"/>
      <c r="K33" s="439"/>
      <c r="L33" s="440" t="str">
        <f t="shared" si="13"/>
        <v/>
      </c>
      <c r="M33" s="441" t="str">
        <f t="shared" si="13"/>
        <v/>
      </c>
      <c r="N33" s="440" t="str">
        <f t="shared" si="13"/>
        <v/>
      </c>
      <c r="O33" s="440" t="str">
        <f t="shared" si="13"/>
        <v/>
      </c>
      <c r="P33" s="440" t="str">
        <f t="shared" si="13"/>
        <v/>
      </c>
      <c r="Q33" s="440" t="str">
        <f t="shared" si="13"/>
        <v/>
      </c>
      <c r="R33" s="441" t="str">
        <f t="shared" si="13"/>
        <v/>
      </c>
      <c r="S33" s="442" t="str">
        <f t="shared" si="6"/>
        <v/>
      </c>
      <c r="T33" s="436"/>
      <c r="U33" s="437"/>
      <c r="V33" s="437"/>
      <c r="W33" s="437"/>
      <c r="X33" s="437"/>
      <c r="Y33" s="437"/>
      <c r="Z33" s="438"/>
      <c r="AA33" s="439"/>
      <c r="AB33" s="440" t="str">
        <f t="shared" si="14"/>
        <v/>
      </c>
      <c r="AC33" s="441" t="str">
        <f t="shared" si="14"/>
        <v/>
      </c>
      <c r="AD33" s="440" t="str">
        <f t="shared" si="14"/>
        <v/>
      </c>
      <c r="AE33" s="440" t="str">
        <f t="shared" si="14"/>
        <v/>
      </c>
      <c r="AF33" s="440" t="str">
        <f t="shared" si="14"/>
        <v/>
      </c>
      <c r="AG33" s="440" t="str">
        <f t="shared" si="14"/>
        <v/>
      </c>
      <c r="AH33" s="441" t="str">
        <f t="shared" si="14"/>
        <v/>
      </c>
      <c r="AI33" s="442" t="str">
        <f t="shared" si="7"/>
        <v/>
      </c>
      <c r="AJ33" s="436"/>
      <c r="AK33" s="437"/>
      <c r="AL33" s="437"/>
      <c r="AM33" s="437"/>
      <c r="AN33" s="437"/>
      <c r="AO33" s="437"/>
      <c r="AP33" s="437"/>
      <c r="AQ33" s="437"/>
      <c r="AR33" s="437"/>
      <c r="AS33" s="438"/>
      <c r="AT33" s="439"/>
      <c r="AU33" s="440" t="str">
        <f t="shared" si="15"/>
        <v/>
      </c>
      <c r="AV33" s="440" t="str">
        <f t="shared" si="15"/>
        <v/>
      </c>
      <c r="AW33" s="440" t="str">
        <f t="shared" si="15"/>
        <v/>
      </c>
      <c r="AX33" s="441" t="str">
        <f t="shared" si="15"/>
        <v/>
      </c>
      <c r="AY33" s="442" t="str">
        <f t="shared" si="8"/>
        <v/>
      </c>
      <c r="AZ33" s="20"/>
      <c r="BA33" s="443" t="str">
        <f t="shared" si="9"/>
        <v/>
      </c>
      <c r="BB33" s="444" t="str">
        <f t="shared" si="10"/>
        <v/>
      </c>
      <c r="BC33" s="445" t="str">
        <f t="shared" si="11"/>
        <v/>
      </c>
      <c r="BE33" s="446" t="str">
        <f>IF(COUNT(単1!$S33,単2!$S33,$S33)=0,"",SUM(単1!$S33,単2!$S33,$S33))</f>
        <v/>
      </c>
      <c r="BF33" s="440" t="str">
        <f>IF(COUNT(単1!$AI33,単2!$AI33,$AI33)=0,"",SUM(単1!$AI33,単2!$AI33,$AI33))</f>
        <v/>
      </c>
      <c r="BG33" s="447" t="str">
        <f>IF(COUNT(単1!$AY33,単2!$AY33,$AY33)=0,"",SUM(単1!$AY33,単2!$AY33,$AY33))</f>
        <v/>
      </c>
      <c r="BH33" s="20"/>
      <c r="BI33" s="443" t="str">
        <f t="shared" si="12"/>
        <v/>
      </c>
      <c r="BJ33" s="444" t="str">
        <f t="shared" si="12"/>
        <v/>
      </c>
      <c r="BK33" s="445" t="str">
        <f t="shared" si="12"/>
        <v/>
      </c>
    </row>
    <row r="34" spans="1:63">
      <c r="A34" s="362">
        <v>29</v>
      </c>
      <c r="B34" s="21">
        <f>IF(情報!$C30="","",情報!$C30)</f>
        <v>128</v>
      </c>
      <c r="C34" s="377" t="str">
        <f t="shared" si="5"/>
        <v/>
      </c>
      <c r="D34" s="436"/>
      <c r="E34" s="437"/>
      <c r="F34" s="437"/>
      <c r="G34" s="437"/>
      <c r="H34" s="437"/>
      <c r="I34" s="437"/>
      <c r="J34" s="438"/>
      <c r="K34" s="439"/>
      <c r="L34" s="440" t="str">
        <f t="shared" si="13"/>
        <v/>
      </c>
      <c r="M34" s="441" t="str">
        <f t="shared" si="13"/>
        <v/>
      </c>
      <c r="N34" s="440" t="str">
        <f t="shared" si="13"/>
        <v/>
      </c>
      <c r="O34" s="440" t="str">
        <f t="shared" si="13"/>
        <v/>
      </c>
      <c r="P34" s="440" t="str">
        <f t="shared" si="13"/>
        <v/>
      </c>
      <c r="Q34" s="440" t="str">
        <f t="shared" si="13"/>
        <v/>
      </c>
      <c r="R34" s="441" t="str">
        <f t="shared" si="13"/>
        <v/>
      </c>
      <c r="S34" s="442" t="str">
        <f t="shared" si="6"/>
        <v/>
      </c>
      <c r="T34" s="436"/>
      <c r="U34" s="437"/>
      <c r="V34" s="437"/>
      <c r="W34" s="437"/>
      <c r="X34" s="437"/>
      <c r="Y34" s="437"/>
      <c r="Z34" s="438"/>
      <c r="AA34" s="439"/>
      <c r="AB34" s="440" t="str">
        <f t="shared" si="14"/>
        <v/>
      </c>
      <c r="AC34" s="441" t="str">
        <f t="shared" si="14"/>
        <v/>
      </c>
      <c r="AD34" s="440" t="str">
        <f t="shared" si="14"/>
        <v/>
      </c>
      <c r="AE34" s="440" t="str">
        <f t="shared" si="14"/>
        <v/>
      </c>
      <c r="AF34" s="440" t="str">
        <f t="shared" si="14"/>
        <v/>
      </c>
      <c r="AG34" s="440" t="str">
        <f t="shared" si="14"/>
        <v/>
      </c>
      <c r="AH34" s="441" t="str">
        <f t="shared" si="14"/>
        <v/>
      </c>
      <c r="AI34" s="442" t="str">
        <f t="shared" si="7"/>
        <v/>
      </c>
      <c r="AJ34" s="436"/>
      <c r="AK34" s="437"/>
      <c r="AL34" s="437"/>
      <c r="AM34" s="437"/>
      <c r="AN34" s="437"/>
      <c r="AO34" s="437"/>
      <c r="AP34" s="437"/>
      <c r="AQ34" s="437"/>
      <c r="AR34" s="437"/>
      <c r="AS34" s="438"/>
      <c r="AT34" s="439"/>
      <c r="AU34" s="440" t="str">
        <f t="shared" si="15"/>
        <v/>
      </c>
      <c r="AV34" s="440" t="str">
        <f t="shared" si="15"/>
        <v/>
      </c>
      <c r="AW34" s="440" t="str">
        <f t="shared" si="15"/>
        <v/>
      </c>
      <c r="AX34" s="441" t="str">
        <f t="shared" si="15"/>
        <v/>
      </c>
      <c r="AY34" s="442" t="str">
        <f t="shared" si="8"/>
        <v/>
      </c>
      <c r="AZ34" s="20"/>
      <c r="BA34" s="443" t="str">
        <f t="shared" si="9"/>
        <v/>
      </c>
      <c r="BB34" s="444" t="str">
        <f t="shared" si="10"/>
        <v/>
      </c>
      <c r="BC34" s="445" t="str">
        <f t="shared" si="11"/>
        <v/>
      </c>
      <c r="BE34" s="446" t="str">
        <f>IF(COUNT(単1!$S34,単2!$S34,$S34)=0,"",SUM(単1!$S34,単2!$S34,$S34))</f>
        <v/>
      </c>
      <c r="BF34" s="440" t="str">
        <f>IF(COUNT(単1!$AI34,単2!$AI34,$AI34)=0,"",SUM(単1!$AI34,単2!$AI34,$AI34))</f>
        <v/>
      </c>
      <c r="BG34" s="447" t="str">
        <f>IF(COUNT(単1!$AY34,単2!$AY34,$AY34)=0,"",SUM(単1!$AY34,単2!$AY34,$AY34))</f>
        <v/>
      </c>
      <c r="BH34" s="20"/>
      <c r="BI34" s="443" t="str">
        <f t="shared" si="12"/>
        <v/>
      </c>
      <c r="BJ34" s="444" t="str">
        <f t="shared" si="12"/>
        <v/>
      </c>
      <c r="BK34" s="445" t="str">
        <f t="shared" si="12"/>
        <v/>
      </c>
    </row>
    <row r="35" spans="1:63">
      <c r="A35" s="362">
        <v>30</v>
      </c>
      <c r="B35" s="21">
        <f>IF(情報!$C31="","",情報!$C31)</f>
        <v>129</v>
      </c>
      <c r="C35" s="377" t="str">
        <f t="shared" si="5"/>
        <v/>
      </c>
      <c r="D35" s="436"/>
      <c r="E35" s="437"/>
      <c r="F35" s="437"/>
      <c r="G35" s="437"/>
      <c r="H35" s="437"/>
      <c r="I35" s="437"/>
      <c r="J35" s="438"/>
      <c r="K35" s="439"/>
      <c r="L35" s="440" t="str">
        <f t="shared" si="13"/>
        <v/>
      </c>
      <c r="M35" s="441" t="str">
        <f t="shared" si="13"/>
        <v/>
      </c>
      <c r="N35" s="440" t="str">
        <f t="shared" si="13"/>
        <v/>
      </c>
      <c r="O35" s="440" t="str">
        <f t="shared" si="13"/>
        <v/>
      </c>
      <c r="P35" s="440" t="str">
        <f t="shared" si="13"/>
        <v/>
      </c>
      <c r="Q35" s="440" t="str">
        <f t="shared" si="13"/>
        <v/>
      </c>
      <c r="R35" s="441" t="str">
        <f t="shared" si="13"/>
        <v/>
      </c>
      <c r="S35" s="442" t="str">
        <f t="shared" si="6"/>
        <v/>
      </c>
      <c r="T35" s="436"/>
      <c r="U35" s="437"/>
      <c r="V35" s="437"/>
      <c r="W35" s="437"/>
      <c r="X35" s="437"/>
      <c r="Y35" s="437"/>
      <c r="Z35" s="438"/>
      <c r="AA35" s="439"/>
      <c r="AB35" s="440" t="str">
        <f t="shared" si="14"/>
        <v/>
      </c>
      <c r="AC35" s="441" t="str">
        <f t="shared" si="14"/>
        <v/>
      </c>
      <c r="AD35" s="440" t="str">
        <f t="shared" si="14"/>
        <v/>
      </c>
      <c r="AE35" s="440" t="str">
        <f t="shared" si="14"/>
        <v/>
      </c>
      <c r="AF35" s="440" t="str">
        <f t="shared" si="14"/>
        <v/>
      </c>
      <c r="AG35" s="440" t="str">
        <f t="shared" si="14"/>
        <v/>
      </c>
      <c r="AH35" s="441" t="str">
        <f t="shared" si="14"/>
        <v/>
      </c>
      <c r="AI35" s="442" t="str">
        <f t="shared" si="7"/>
        <v/>
      </c>
      <c r="AJ35" s="436"/>
      <c r="AK35" s="437"/>
      <c r="AL35" s="437"/>
      <c r="AM35" s="437"/>
      <c r="AN35" s="437"/>
      <c r="AO35" s="437"/>
      <c r="AP35" s="437"/>
      <c r="AQ35" s="437"/>
      <c r="AR35" s="437"/>
      <c r="AS35" s="438"/>
      <c r="AT35" s="439"/>
      <c r="AU35" s="440" t="str">
        <f t="shared" si="15"/>
        <v/>
      </c>
      <c r="AV35" s="440" t="str">
        <f t="shared" si="15"/>
        <v/>
      </c>
      <c r="AW35" s="440" t="str">
        <f t="shared" si="15"/>
        <v/>
      </c>
      <c r="AX35" s="441" t="str">
        <f t="shared" si="15"/>
        <v/>
      </c>
      <c r="AY35" s="442" t="str">
        <f t="shared" si="8"/>
        <v/>
      </c>
      <c r="AZ35" s="20"/>
      <c r="BA35" s="443" t="str">
        <f t="shared" si="9"/>
        <v/>
      </c>
      <c r="BB35" s="444" t="str">
        <f t="shared" si="10"/>
        <v/>
      </c>
      <c r="BC35" s="445" t="str">
        <f t="shared" si="11"/>
        <v/>
      </c>
      <c r="BE35" s="446" t="str">
        <f>IF(COUNT(単1!$S35,単2!$S35,$S35)=0,"",SUM(単1!$S35,単2!$S35,$S35))</f>
        <v/>
      </c>
      <c r="BF35" s="440" t="str">
        <f>IF(COUNT(単1!$AI35,単2!$AI35,$AI35)=0,"",SUM(単1!$AI35,単2!$AI35,$AI35))</f>
        <v/>
      </c>
      <c r="BG35" s="447" t="str">
        <f>IF(COUNT(単1!$AY35,単2!$AY35,$AY35)=0,"",SUM(単1!$AY35,単2!$AY35,$AY35))</f>
        <v/>
      </c>
      <c r="BH35" s="20"/>
      <c r="BI35" s="443" t="str">
        <f t="shared" si="12"/>
        <v/>
      </c>
      <c r="BJ35" s="444" t="str">
        <f t="shared" si="12"/>
        <v/>
      </c>
      <c r="BK35" s="445" t="str">
        <f t="shared" si="12"/>
        <v/>
      </c>
    </row>
    <row r="36" spans="1:63">
      <c r="A36" s="362">
        <v>31</v>
      </c>
      <c r="B36" s="27">
        <f>IF(情報!$C32="","",情報!$C32)</f>
        <v>130</v>
      </c>
      <c r="C36" s="383" t="str">
        <f t="shared" si="5"/>
        <v/>
      </c>
      <c r="D36" s="448"/>
      <c r="E36" s="449"/>
      <c r="F36" s="449"/>
      <c r="G36" s="449"/>
      <c r="H36" s="449"/>
      <c r="I36" s="449"/>
      <c r="J36" s="450"/>
      <c r="K36" s="451"/>
      <c r="L36" s="452" t="str">
        <f t="shared" si="13"/>
        <v/>
      </c>
      <c r="M36" s="453" t="str">
        <f t="shared" si="13"/>
        <v/>
      </c>
      <c r="N36" s="452" t="str">
        <f t="shared" si="13"/>
        <v/>
      </c>
      <c r="O36" s="452" t="str">
        <f t="shared" si="13"/>
        <v/>
      </c>
      <c r="P36" s="452" t="str">
        <f t="shared" si="13"/>
        <v/>
      </c>
      <c r="Q36" s="452" t="str">
        <f t="shared" si="13"/>
        <v/>
      </c>
      <c r="R36" s="453" t="str">
        <f t="shared" si="13"/>
        <v/>
      </c>
      <c r="S36" s="454" t="str">
        <f t="shared" si="6"/>
        <v/>
      </c>
      <c r="T36" s="448"/>
      <c r="U36" s="449"/>
      <c r="V36" s="449"/>
      <c r="W36" s="449"/>
      <c r="X36" s="449"/>
      <c r="Y36" s="449"/>
      <c r="Z36" s="450"/>
      <c r="AA36" s="451"/>
      <c r="AB36" s="452" t="str">
        <f t="shared" si="14"/>
        <v/>
      </c>
      <c r="AC36" s="453" t="str">
        <f t="shared" si="14"/>
        <v/>
      </c>
      <c r="AD36" s="452" t="str">
        <f t="shared" si="14"/>
        <v/>
      </c>
      <c r="AE36" s="452" t="str">
        <f t="shared" si="14"/>
        <v/>
      </c>
      <c r="AF36" s="452" t="str">
        <f t="shared" si="14"/>
        <v/>
      </c>
      <c r="AG36" s="452" t="str">
        <f t="shared" si="14"/>
        <v/>
      </c>
      <c r="AH36" s="453" t="str">
        <f t="shared" si="14"/>
        <v/>
      </c>
      <c r="AI36" s="454" t="str">
        <f t="shared" si="7"/>
        <v/>
      </c>
      <c r="AJ36" s="448"/>
      <c r="AK36" s="449"/>
      <c r="AL36" s="449"/>
      <c r="AM36" s="449"/>
      <c r="AN36" s="449"/>
      <c r="AO36" s="449"/>
      <c r="AP36" s="449"/>
      <c r="AQ36" s="449"/>
      <c r="AR36" s="449"/>
      <c r="AS36" s="450"/>
      <c r="AT36" s="451"/>
      <c r="AU36" s="452" t="str">
        <f t="shared" si="15"/>
        <v/>
      </c>
      <c r="AV36" s="452" t="str">
        <f t="shared" si="15"/>
        <v/>
      </c>
      <c r="AW36" s="452" t="str">
        <f t="shared" si="15"/>
        <v/>
      </c>
      <c r="AX36" s="453" t="str">
        <f t="shared" si="15"/>
        <v/>
      </c>
      <c r="AY36" s="454" t="str">
        <f t="shared" si="8"/>
        <v/>
      </c>
      <c r="AZ36" s="20"/>
      <c r="BA36" s="455" t="str">
        <f t="shared" si="9"/>
        <v/>
      </c>
      <c r="BB36" s="456" t="str">
        <f t="shared" si="10"/>
        <v/>
      </c>
      <c r="BC36" s="457" t="str">
        <f t="shared" si="11"/>
        <v/>
      </c>
      <c r="BE36" s="458" t="str">
        <f>IF(COUNT(単1!$S36,単2!$S36,$S36)=0,"",SUM(単1!$S36,単2!$S36,$S36))</f>
        <v/>
      </c>
      <c r="BF36" s="452" t="str">
        <f>IF(COUNT(単1!$AI36,単2!$AI36,$AI36)=0,"",SUM(単1!$AI36,単2!$AI36,$AI36))</f>
        <v/>
      </c>
      <c r="BG36" s="459" t="str">
        <f>IF(COUNT(単1!$AY36,単2!$AY36,$AY36)=0,"",SUM(単1!$AY36,単2!$AY36,$AY36))</f>
        <v/>
      </c>
      <c r="BH36" s="20"/>
      <c r="BI36" s="455" t="str">
        <f t="shared" si="12"/>
        <v/>
      </c>
      <c r="BJ36" s="456" t="str">
        <f t="shared" si="12"/>
        <v/>
      </c>
      <c r="BK36" s="457" t="str">
        <f t="shared" si="12"/>
        <v/>
      </c>
    </row>
    <row r="37" spans="1:63">
      <c r="A37" s="362">
        <v>32</v>
      </c>
      <c r="B37" s="33">
        <f>IF(情報!$C33="","",情報!$C33)</f>
        <v>131</v>
      </c>
      <c r="C37" s="389" t="str">
        <f t="shared" si="5"/>
        <v/>
      </c>
      <c r="D37" s="460"/>
      <c r="E37" s="461"/>
      <c r="F37" s="461"/>
      <c r="G37" s="461"/>
      <c r="H37" s="461"/>
      <c r="I37" s="461"/>
      <c r="J37" s="462"/>
      <c r="K37" s="463"/>
      <c r="L37" s="464" t="str">
        <f t="shared" si="13"/>
        <v/>
      </c>
      <c r="M37" s="465" t="str">
        <f t="shared" si="13"/>
        <v/>
      </c>
      <c r="N37" s="464" t="str">
        <f t="shared" si="13"/>
        <v/>
      </c>
      <c r="O37" s="464" t="str">
        <f t="shared" si="13"/>
        <v/>
      </c>
      <c r="P37" s="464" t="str">
        <f t="shared" si="13"/>
        <v/>
      </c>
      <c r="Q37" s="464" t="str">
        <f t="shared" si="13"/>
        <v/>
      </c>
      <c r="R37" s="465" t="str">
        <f t="shared" si="13"/>
        <v/>
      </c>
      <c r="S37" s="466" t="str">
        <f t="shared" si="6"/>
        <v/>
      </c>
      <c r="T37" s="460"/>
      <c r="U37" s="461"/>
      <c r="V37" s="461"/>
      <c r="W37" s="461"/>
      <c r="X37" s="461"/>
      <c r="Y37" s="461"/>
      <c r="Z37" s="462"/>
      <c r="AA37" s="463"/>
      <c r="AB37" s="464" t="str">
        <f t="shared" si="14"/>
        <v/>
      </c>
      <c r="AC37" s="465" t="str">
        <f t="shared" si="14"/>
        <v/>
      </c>
      <c r="AD37" s="464" t="str">
        <f t="shared" si="14"/>
        <v/>
      </c>
      <c r="AE37" s="464" t="str">
        <f t="shared" si="14"/>
        <v/>
      </c>
      <c r="AF37" s="464" t="str">
        <f t="shared" si="14"/>
        <v/>
      </c>
      <c r="AG37" s="464" t="str">
        <f t="shared" si="14"/>
        <v/>
      </c>
      <c r="AH37" s="465" t="str">
        <f t="shared" si="14"/>
        <v/>
      </c>
      <c r="AI37" s="466" t="str">
        <f t="shared" si="7"/>
        <v/>
      </c>
      <c r="AJ37" s="460"/>
      <c r="AK37" s="461"/>
      <c r="AL37" s="461"/>
      <c r="AM37" s="461"/>
      <c r="AN37" s="461"/>
      <c r="AO37" s="461"/>
      <c r="AP37" s="461"/>
      <c r="AQ37" s="461"/>
      <c r="AR37" s="461"/>
      <c r="AS37" s="462"/>
      <c r="AT37" s="463"/>
      <c r="AU37" s="464" t="str">
        <f t="shared" si="15"/>
        <v/>
      </c>
      <c r="AV37" s="464" t="str">
        <f t="shared" si="15"/>
        <v/>
      </c>
      <c r="AW37" s="464" t="str">
        <f t="shared" si="15"/>
        <v/>
      </c>
      <c r="AX37" s="465" t="str">
        <f t="shared" si="15"/>
        <v/>
      </c>
      <c r="AY37" s="466" t="str">
        <f t="shared" si="8"/>
        <v/>
      </c>
      <c r="AZ37" s="20"/>
      <c r="BA37" s="467" t="str">
        <f t="shared" si="9"/>
        <v/>
      </c>
      <c r="BB37" s="468" t="str">
        <f t="shared" si="10"/>
        <v/>
      </c>
      <c r="BC37" s="469" t="str">
        <f t="shared" si="11"/>
        <v/>
      </c>
      <c r="BE37" s="470" t="str">
        <f>IF(COUNT(単1!$S37,単2!$S37,$S37)=0,"",SUM(単1!$S37,単2!$S37,$S37))</f>
        <v/>
      </c>
      <c r="BF37" s="464" t="str">
        <f>IF(COUNT(単1!$AI37,単2!$AI37,$AI37)=0,"",SUM(単1!$AI37,単2!$AI37,$AI37))</f>
        <v/>
      </c>
      <c r="BG37" s="471" t="str">
        <f>IF(COUNT(単1!$AY37,単2!$AY37,$AY37)=0,"",SUM(単1!$AY37,単2!$AY37,$AY37))</f>
        <v/>
      </c>
      <c r="BH37" s="20"/>
      <c r="BI37" s="467" t="str">
        <f t="shared" si="12"/>
        <v/>
      </c>
      <c r="BJ37" s="468" t="str">
        <f t="shared" si="12"/>
        <v/>
      </c>
      <c r="BK37" s="469" t="str">
        <f t="shared" si="12"/>
        <v/>
      </c>
    </row>
    <row r="38" spans="1:63">
      <c r="A38" s="362">
        <v>33</v>
      </c>
      <c r="B38" s="21">
        <f>IF(情報!$C34="","",情報!$C34)</f>
        <v>132</v>
      </c>
      <c r="C38" s="377" t="str">
        <f t="shared" si="5"/>
        <v/>
      </c>
      <c r="D38" s="436"/>
      <c r="E38" s="437"/>
      <c r="F38" s="437"/>
      <c r="G38" s="437"/>
      <c r="H38" s="437"/>
      <c r="I38" s="437"/>
      <c r="J38" s="438"/>
      <c r="K38" s="439"/>
      <c r="L38" s="440" t="str">
        <f t="shared" ref="L38:R53" si="16">IF(ISERROR(INDEX(テ全,$A38,L$2)),"",INDEX(テ全,$A38,L$2))</f>
        <v/>
      </c>
      <c r="M38" s="441" t="str">
        <f t="shared" si="16"/>
        <v/>
      </c>
      <c r="N38" s="440" t="str">
        <f t="shared" si="16"/>
        <v/>
      </c>
      <c r="O38" s="440" t="str">
        <f t="shared" si="16"/>
        <v/>
      </c>
      <c r="P38" s="440" t="str">
        <f t="shared" si="16"/>
        <v/>
      </c>
      <c r="Q38" s="440" t="str">
        <f t="shared" si="16"/>
        <v/>
      </c>
      <c r="R38" s="441" t="str">
        <f t="shared" si="16"/>
        <v/>
      </c>
      <c r="S38" s="442" t="str">
        <f t="shared" si="6"/>
        <v/>
      </c>
      <c r="T38" s="436"/>
      <c r="U38" s="437"/>
      <c r="V38" s="437"/>
      <c r="W38" s="437"/>
      <c r="X38" s="437"/>
      <c r="Y38" s="437"/>
      <c r="Z38" s="438"/>
      <c r="AA38" s="439"/>
      <c r="AB38" s="440" t="str">
        <f t="shared" ref="AB38:AH53" si="17">IF(ISERROR(INDEX(テ全,$A38,AB$2)),"",INDEX(テ全,$A38,AB$2))</f>
        <v/>
      </c>
      <c r="AC38" s="441" t="str">
        <f t="shared" si="17"/>
        <v/>
      </c>
      <c r="AD38" s="440" t="str">
        <f t="shared" si="17"/>
        <v/>
      </c>
      <c r="AE38" s="440" t="str">
        <f t="shared" si="17"/>
        <v/>
      </c>
      <c r="AF38" s="440" t="str">
        <f t="shared" si="17"/>
        <v/>
      </c>
      <c r="AG38" s="440" t="str">
        <f t="shared" si="17"/>
        <v/>
      </c>
      <c r="AH38" s="441" t="str">
        <f t="shared" si="17"/>
        <v/>
      </c>
      <c r="AI38" s="442" t="str">
        <f t="shared" si="7"/>
        <v/>
      </c>
      <c r="AJ38" s="436"/>
      <c r="AK38" s="437"/>
      <c r="AL38" s="437"/>
      <c r="AM38" s="437"/>
      <c r="AN38" s="437"/>
      <c r="AO38" s="437"/>
      <c r="AP38" s="437"/>
      <c r="AQ38" s="437"/>
      <c r="AR38" s="437"/>
      <c r="AS38" s="438"/>
      <c r="AT38" s="439"/>
      <c r="AU38" s="440" t="str">
        <f t="shared" ref="AU38:AX53" si="18">IF(ISERROR(INDEX(テ全,$A38,AU$2)),"",INDEX(テ全,$A38,AU$2))</f>
        <v/>
      </c>
      <c r="AV38" s="440" t="str">
        <f t="shared" si="18"/>
        <v/>
      </c>
      <c r="AW38" s="440" t="str">
        <f t="shared" si="18"/>
        <v/>
      </c>
      <c r="AX38" s="441" t="str">
        <f t="shared" si="18"/>
        <v/>
      </c>
      <c r="AY38" s="442" t="str">
        <f t="shared" si="8"/>
        <v/>
      </c>
      <c r="AZ38" s="20"/>
      <c r="BA38" s="443" t="str">
        <f t="shared" si="9"/>
        <v/>
      </c>
      <c r="BB38" s="444" t="str">
        <f t="shared" si="10"/>
        <v/>
      </c>
      <c r="BC38" s="445" t="str">
        <f t="shared" si="11"/>
        <v/>
      </c>
      <c r="BE38" s="446" t="str">
        <f>IF(COUNT(単1!$S38,単2!$S38,$S38)=0,"",SUM(単1!$S38,単2!$S38,$S38))</f>
        <v/>
      </c>
      <c r="BF38" s="440" t="str">
        <f>IF(COUNT(単1!$AI38,単2!$AI38,$AI38)=0,"",SUM(単1!$AI38,単2!$AI38,$AI38))</f>
        <v/>
      </c>
      <c r="BG38" s="447" t="str">
        <f>IF(COUNT(単1!$AY38,単2!$AY38,$AY38)=0,"",SUM(単1!$AY38,単2!$AY38,$AY38))</f>
        <v/>
      </c>
      <c r="BH38" s="20"/>
      <c r="BI38" s="443" t="str">
        <f t="shared" si="12"/>
        <v/>
      </c>
      <c r="BJ38" s="444" t="str">
        <f t="shared" si="12"/>
        <v/>
      </c>
      <c r="BK38" s="445" t="str">
        <f t="shared" si="12"/>
        <v/>
      </c>
    </row>
    <row r="39" spans="1:63">
      <c r="A39" s="362">
        <v>34</v>
      </c>
      <c r="B39" s="21">
        <f>IF(情報!$C35="","",情報!$C35)</f>
        <v>133</v>
      </c>
      <c r="C39" s="377" t="str">
        <f t="shared" ref="C39:C70" si="19">IF(ISERROR(VLOOKUP($B39,名列,2,FALSE)&amp;""),"",VLOOKUP($B39,名列,2,FALSE)&amp;"")</f>
        <v/>
      </c>
      <c r="D39" s="436"/>
      <c r="E39" s="437"/>
      <c r="F39" s="437"/>
      <c r="G39" s="437"/>
      <c r="H39" s="437"/>
      <c r="I39" s="437"/>
      <c r="J39" s="438"/>
      <c r="K39" s="439"/>
      <c r="L39" s="440" t="str">
        <f t="shared" si="16"/>
        <v/>
      </c>
      <c r="M39" s="441" t="str">
        <f t="shared" si="16"/>
        <v/>
      </c>
      <c r="N39" s="440" t="str">
        <f t="shared" si="16"/>
        <v/>
      </c>
      <c r="O39" s="440" t="str">
        <f t="shared" si="16"/>
        <v/>
      </c>
      <c r="P39" s="440" t="str">
        <f t="shared" si="16"/>
        <v/>
      </c>
      <c r="Q39" s="440" t="str">
        <f t="shared" si="16"/>
        <v/>
      </c>
      <c r="R39" s="441" t="str">
        <f t="shared" si="16"/>
        <v/>
      </c>
      <c r="S39" s="442" t="str">
        <f t="shared" si="6"/>
        <v/>
      </c>
      <c r="T39" s="436"/>
      <c r="U39" s="437"/>
      <c r="V39" s="437"/>
      <c r="W39" s="437"/>
      <c r="X39" s="437"/>
      <c r="Y39" s="437"/>
      <c r="Z39" s="438"/>
      <c r="AA39" s="439"/>
      <c r="AB39" s="440" t="str">
        <f t="shared" si="17"/>
        <v/>
      </c>
      <c r="AC39" s="441" t="str">
        <f t="shared" si="17"/>
        <v/>
      </c>
      <c r="AD39" s="440" t="str">
        <f t="shared" si="17"/>
        <v/>
      </c>
      <c r="AE39" s="440" t="str">
        <f t="shared" si="17"/>
        <v/>
      </c>
      <c r="AF39" s="440" t="str">
        <f t="shared" si="17"/>
        <v/>
      </c>
      <c r="AG39" s="440" t="str">
        <f t="shared" si="17"/>
        <v/>
      </c>
      <c r="AH39" s="441" t="str">
        <f t="shared" si="17"/>
        <v/>
      </c>
      <c r="AI39" s="442" t="str">
        <f t="shared" si="7"/>
        <v/>
      </c>
      <c r="AJ39" s="436"/>
      <c r="AK39" s="437"/>
      <c r="AL39" s="437"/>
      <c r="AM39" s="437"/>
      <c r="AN39" s="437"/>
      <c r="AO39" s="437"/>
      <c r="AP39" s="437"/>
      <c r="AQ39" s="437"/>
      <c r="AR39" s="437"/>
      <c r="AS39" s="438"/>
      <c r="AT39" s="439"/>
      <c r="AU39" s="440" t="str">
        <f t="shared" si="18"/>
        <v/>
      </c>
      <c r="AV39" s="440" t="str">
        <f t="shared" si="18"/>
        <v/>
      </c>
      <c r="AW39" s="440" t="str">
        <f t="shared" si="18"/>
        <v/>
      </c>
      <c r="AX39" s="441" t="str">
        <f t="shared" si="18"/>
        <v/>
      </c>
      <c r="AY39" s="442" t="str">
        <f t="shared" si="8"/>
        <v/>
      </c>
      <c r="AZ39" s="20"/>
      <c r="BA39" s="443" t="str">
        <f t="shared" si="9"/>
        <v/>
      </c>
      <c r="BB39" s="444" t="str">
        <f t="shared" si="10"/>
        <v/>
      </c>
      <c r="BC39" s="445" t="str">
        <f t="shared" si="11"/>
        <v/>
      </c>
      <c r="BE39" s="446" t="str">
        <f>IF(COUNT(単1!$S39,単2!$S39,$S39)=0,"",SUM(単1!$S39,単2!$S39,$S39))</f>
        <v/>
      </c>
      <c r="BF39" s="440" t="str">
        <f>IF(COUNT(単1!$AI39,単2!$AI39,$AI39)=0,"",SUM(単1!$AI39,単2!$AI39,$AI39))</f>
        <v/>
      </c>
      <c r="BG39" s="447" t="str">
        <f>IF(COUNT(単1!$AY39,単2!$AY39,$AY39)=0,"",SUM(単1!$AY39,単2!$AY39,$AY39))</f>
        <v/>
      </c>
      <c r="BH39" s="20"/>
      <c r="BI39" s="443" t="str">
        <f t="shared" si="12"/>
        <v/>
      </c>
      <c r="BJ39" s="444" t="str">
        <f t="shared" si="12"/>
        <v/>
      </c>
      <c r="BK39" s="445" t="str">
        <f t="shared" si="12"/>
        <v/>
      </c>
    </row>
    <row r="40" spans="1:63">
      <c r="A40" s="362">
        <v>35</v>
      </c>
      <c r="B40" s="21">
        <f>IF(情報!$C36="","",情報!$C36)</f>
        <v>134</v>
      </c>
      <c r="C40" s="377" t="str">
        <f t="shared" si="19"/>
        <v/>
      </c>
      <c r="D40" s="436"/>
      <c r="E40" s="437"/>
      <c r="F40" s="437"/>
      <c r="G40" s="437"/>
      <c r="H40" s="437"/>
      <c r="I40" s="437"/>
      <c r="J40" s="438"/>
      <c r="K40" s="439"/>
      <c r="L40" s="440" t="str">
        <f t="shared" si="16"/>
        <v/>
      </c>
      <c r="M40" s="441" t="str">
        <f t="shared" si="16"/>
        <v/>
      </c>
      <c r="N40" s="440" t="str">
        <f t="shared" si="16"/>
        <v/>
      </c>
      <c r="O40" s="440" t="str">
        <f t="shared" si="16"/>
        <v/>
      </c>
      <c r="P40" s="440" t="str">
        <f t="shared" si="16"/>
        <v/>
      </c>
      <c r="Q40" s="440" t="str">
        <f t="shared" si="16"/>
        <v/>
      </c>
      <c r="R40" s="441" t="str">
        <f t="shared" si="16"/>
        <v/>
      </c>
      <c r="S40" s="442" t="str">
        <f t="shared" si="6"/>
        <v/>
      </c>
      <c r="T40" s="436"/>
      <c r="U40" s="437"/>
      <c r="V40" s="437"/>
      <c r="W40" s="437"/>
      <c r="X40" s="437"/>
      <c r="Y40" s="437"/>
      <c r="Z40" s="438"/>
      <c r="AA40" s="439"/>
      <c r="AB40" s="440" t="str">
        <f t="shared" si="17"/>
        <v/>
      </c>
      <c r="AC40" s="441" t="str">
        <f t="shared" si="17"/>
        <v/>
      </c>
      <c r="AD40" s="440" t="str">
        <f t="shared" si="17"/>
        <v/>
      </c>
      <c r="AE40" s="440" t="str">
        <f t="shared" si="17"/>
        <v/>
      </c>
      <c r="AF40" s="440" t="str">
        <f t="shared" si="17"/>
        <v/>
      </c>
      <c r="AG40" s="440" t="str">
        <f t="shared" si="17"/>
        <v/>
      </c>
      <c r="AH40" s="441" t="str">
        <f t="shared" si="17"/>
        <v/>
      </c>
      <c r="AI40" s="442" t="str">
        <f t="shared" si="7"/>
        <v/>
      </c>
      <c r="AJ40" s="436"/>
      <c r="AK40" s="437"/>
      <c r="AL40" s="437"/>
      <c r="AM40" s="437"/>
      <c r="AN40" s="437"/>
      <c r="AO40" s="437"/>
      <c r="AP40" s="437"/>
      <c r="AQ40" s="437"/>
      <c r="AR40" s="437"/>
      <c r="AS40" s="438"/>
      <c r="AT40" s="439"/>
      <c r="AU40" s="440" t="str">
        <f t="shared" si="18"/>
        <v/>
      </c>
      <c r="AV40" s="440" t="str">
        <f t="shared" si="18"/>
        <v/>
      </c>
      <c r="AW40" s="440" t="str">
        <f t="shared" si="18"/>
        <v/>
      </c>
      <c r="AX40" s="441" t="str">
        <f t="shared" si="18"/>
        <v/>
      </c>
      <c r="AY40" s="442" t="str">
        <f t="shared" si="8"/>
        <v/>
      </c>
      <c r="AZ40" s="20"/>
      <c r="BA40" s="443" t="str">
        <f t="shared" si="9"/>
        <v/>
      </c>
      <c r="BB40" s="444" t="str">
        <f t="shared" si="10"/>
        <v/>
      </c>
      <c r="BC40" s="445" t="str">
        <f t="shared" si="11"/>
        <v/>
      </c>
      <c r="BE40" s="446" t="str">
        <f>IF(COUNT(単1!$S40,単2!$S40,$S40)=0,"",SUM(単1!$S40,単2!$S40,$S40))</f>
        <v/>
      </c>
      <c r="BF40" s="440" t="str">
        <f>IF(COUNT(単1!$AI40,単2!$AI40,$AI40)=0,"",SUM(単1!$AI40,単2!$AI40,$AI40))</f>
        <v/>
      </c>
      <c r="BG40" s="447" t="str">
        <f>IF(COUNT(単1!$AY40,単2!$AY40,$AY40)=0,"",SUM(単1!$AY40,単2!$AY40,$AY40))</f>
        <v/>
      </c>
      <c r="BH40" s="20"/>
      <c r="BI40" s="443" t="str">
        <f t="shared" si="12"/>
        <v/>
      </c>
      <c r="BJ40" s="444" t="str">
        <f t="shared" si="12"/>
        <v/>
      </c>
      <c r="BK40" s="445" t="str">
        <f t="shared" si="12"/>
        <v/>
      </c>
    </row>
    <row r="41" spans="1:63">
      <c r="A41" s="362">
        <v>36</v>
      </c>
      <c r="B41" s="27">
        <f>IF(情報!$C37="","",情報!$C37)</f>
        <v>135</v>
      </c>
      <c r="C41" s="383" t="str">
        <f t="shared" si="19"/>
        <v/>
      </c>
      <c r="D41" s="448"/>
      <c r="E41" s="449"/>
      <c r="F41" s="449"/>
      <c r="G41" s="449"/>
      <c r="H41" s="449"/>
      <c r="I41" s="449"/>
      <c r="J41" s="450"/>
      <c r="K41" s="451"/>
      <c r="L41" s="452" t="str">
        <f t="shared" si="16"/>
        <v/>
      </c>
      <c r="M41" s="453" t="str">
        <f t="shared" si="16"/>
        <v/>
      </c>
      <c r="N41" s="452" t="str">
        <f t="shared" si="16"/>
        <v/>
      </c>
      <c r="O41" s="452" t="str">
        <f t="shared" si="16"/>
        <v/>
      </c>
      <c r="P41" s="452" t="str">
        <f t="shared" si="16"/>
        <v/>
      </c>
      <c r="Q41" s="452" t="str">
        <f t="shared" si="16"/>
        <v/>
      </c>
      <c r="R41" s="453" t="str">
        <f t="shared" si="16"/>
        <v/>
      </c>
      <c r="S41" s="454" t="str">
        <f t="shared" si="6"/>
        <v/>
      </c>
      <c r="T41" s="448"/>
      <c r="U41" s="449"/>
      <c r="V41" s="449"/>
      <c r="W41" s="449"/>
      <c r="X41" s="449"/>
      <c r="Y41" s="449"/>
      <c r="Z41" s="450"/>
      <c r="AA41" s="451"/>
      <c r="AB41" s="452" t="str">
        <f t="shared" si="17"/>
        <v/>
      </c>
      <c r="AC41" s="453" t="str">
        <f t="shared" si="17"/>
        <v/>
      </c>
      <c r="AD41" s="452" t="str">
        <f t="shared" si="17"/>
        <v/>
      </c>
      <c r="AE41" s="452" t="str">
        <f t="shared" si="17"/>
        <v/>
      </c>
      <c r="AF41" s="452" t="str">
        <f t="shared" si="17"/>
        <v/>
      </c>
      <c r="AG41" s="452" t="str">
        <f t="shared" si="17"/>
        <v/>
      </c>
      <c r="AH41" s="453" t="str">
        <f t="shared" si="17"/>
        <v/>
      </c>
      <c r="AI41" s="454" t="str">
        <f t="shared" si="7"/>
        <v/>
      </c>
      <c r="AJ41" s="448"/>
      <c r="AK41" s="449"/>
      <c r="AL41" s="449"/>
      <c r="AM41" s="449"/>
      <c r="AN41" s="449"/>
      <c r="AO41" s="449"/>
      <c r="AP41" s="449"/>
      <c r="AQ41" s="449"/>
      <c r="AR41" s="449"/>
      <c r="AS41" s="450"/>
      <c r="AT41" s="451"/>
      <c r="AU41" s="452" t="str">
        <f t="shared" si="18"/>
        <v/>
      </c>
      <c r="AV41" s="452" t="str">
        <f t="shared" si="18"/>
        <v/>
      </c>
      <c r="AW41" s="452" t="str">
        <f t="shared" si="18"/>
        <v/>
      </c>
      <c r="AX41" s="453" t="str">
        <f t="shared" si="18"/>
        <v/>
      </c>
      <c r="AY41" s="454" t="str">
        <f t="shared" si="8"/>
        <v/>
      </c>
      <c r="AZ41" s="20"/>
      <c r="BA41" s="455" t="str">
        <f t="shared" si="9"/>
        <v/>
      </c>
      <c r="BB41" s="456" t="str">
        <f t="shared" si="10"/>
        <v/>
      </c>
      <c r="BC41" s="457" t="str">
        <f t="shared" si="11"/>
        <v/>
      </c>
      <c r="BE41" s="458" t="str">
        <f>IF(COUNT(単1!$S41,単2!$S41,$S41)=0,"",SUM(単1!$S41,単2!$S41,$S41))</f>
        <v/>
      </c>
      <c r="BF41" s="452" t="str">
        <f>IF(COUNT(単1!$AI41,単2!$AI41,$AI41)=0,"",SUM(単1!$AI41,単2!$AI41,$AI41))</f>
        <v/>
      </c>
      <c r="BG41" s="459" t="str">
        <f>IF(COUNT(単1!$AY41,単2!$AY41,$AY41)=0,"",SUM(単1!$AY41,単2!$AY41,$AY41))</f>
        <v/>
      </c>
      <c r="BH41" s="20"/>
      <c r="BI41" s="455" t="str">
        <f t="shared" si="12"/>
        <v/>
      </c>
      <c r="BJ41" s="456" t="str">
        <f t="shared" si="12"/>
        <v/>
      </c>
      <c r="BK41" s="457" t="str">
        <f t="shared" si="12"/>
        <v/>
      </c>
    </row>
    <row r="42" spans="1:63">
      <c r="A42" s="362">
        <v>37</v>
      </c>
      <c r="B42" s="33">
        <f>IF(情報!$C38="","",情報!$C38)</f>
        <v>136</v>
      </c>
      <c r="C42" s="389" t="str">
        <f t="shared" si="19"/>
        <v/>
      </c>
      <c r="D42" s="460"/>
      <c r="E42" s="461"/>
      <c r="F42" s="461"/>
      <c r="G42" s="461"/>
      <c r="H42" s="461"/>
      <c r="I42" s="461"/>
      <c r="J42" s="462"/>
      <c r="K42" s="463"/>
      <c r="L42" s="464" t="str">
        <f t="shared" si="16"/>
        <v/>
      </c>
      <c r="M42" s="465" t="str">
        <f t="shared" si="16"/>
        <v/>
      </c>
      <c r="N42" s="464" t="str">
        <f t="shared" si="16"/>
        <v/>
      </c>
      <c r="O42" s="464" t="str">
        <f t="shared" si="16"/>
        <v/>
      </c>
      <c r="P42" s="464" t="str">
        <f t="shared" si="16"/>
        <v/>
      </c>
      <c r="Q42" s="464" t="str">
        <f t="shared" si="16"/>
        <v/>
      </c>
      <c r="R42" s="465" t="str">
        <f t="shared" si="16"/>
        <v/>
      </c>
      <c r="S42" s="466" t="str">
        <f t="shared" si="6"/>
        <v/>
      </c>
      <c r="T42" s="460"/>
      <c r="U42" s="461"/>
      <c r="V42" s="461"/>
      <c r="W42" s="461"/>
      <c r="X42" s="461"/>
      <c r="Y42" s="461"/>
      <c r="Z42" s="462"/>
      <c r="AA42" s="463"/>
      <c r="AB42" s="464" t="str">
        <f t="shared" si="17"/>
        <v/>
      </c>
      <c r="AC42" s="465" t="str">
        <f t="shared" si="17"/>
        <v/>
      </c>
      <c r="AD42" s="464" t="str">
        <f t="shared" si="17"/>
        <v/>
      </c>
      <c r="AE42" s="464" t="str">
        <f t="shared" si="17"/>
        <v/>
      </c>
      <c r="AF42" s="464" t="str">
        <f t="shared" si="17"/>
        <v/>
      </c>
      <c r="AG42" s="464" t="str">
        <f t="shared" si="17"/>
        <v/>
      </c>
      <c r="AH42" s="465" t="str">
        <f t="shared" si="17"/>
        <v/>
      </c>
      <c r="AI42" s="466" t="str">
        <f t="shared" si="7"/>
        <v/>
      </c>
      <c r="AJ42" s="460"/>
      <c r="AK42" s="461"/>
      <c r="AL42" s="461"/>
      <c r="AM42" s="461"/>
      <c r="AN42" s="461"/>
      <c r="AO42" s="461"/>
      <c r="AP42" s="461"/>
      <c r="AQ42" s="461"/>
      <c r="AR42" s="461"/>
      <c r="AS42" s="462"/>
      <c r="AT42" s="463"/>
      <c r="AU42" s="464" t="str">
        <f t="shared" si="18"/>
        <v/>
      </c>
      <c r="AV42" s="464" t="str">
        <f t="shared" si="18"/>
        <v/>
      </c>
      <c r="AW42" s="464" t="str">
        <f t="shared" si="18"/>
        <v/>
      </c>
      <c r="AX42" s="465" t="str">
        <f t="shared" si="18"/>
        <v/>
      </c>
      <c r="AY42" s="466" t="str">
        <f t="shared" si="8"/>
        <v/>
      </c>
      <c r="AZ42" s="20"/>
      <c r="BA42" s="467" t="str">
        <f t="shared" si="9"/>
        <v/>
      </c>
      <c r="BB42" s="468" t="str">
        <f t="shared" si="10"/>
        <v/>
      </c>
      <c r="BC42" s="469" t="str">
        <f t="shared" si="11"/>
        <v/>
      </c>
      <c r="BE42" s="470" t="str">
        <f>IF(COUNT(単1!$S42,単2!$S42,$S42)=0,"",SUM(単1!$S42,単2!$S42,$S42))</f>
        <v/>
      </c>
      <c r="BF42" s="464" t="str">
        <f>IF(COUNT(単1!$AI42,単2!$AI42,$AI42)=0,"",SUM(単1!$AI42,単2!$AI42,$AI42))</f>
        <v/>
      </c>
      <c r="BG42" s="471" t="str">
        <f>IF(COUNT(単1!$AY42,単2!$AY42,$AY42)=0,"",SUM(単1!$AY42,単2!$AY42,$AY42))</f>
        <v/>
      </c>
      <c r="BH42" s="20"/>
      <c r="BI42" s="467" t="str">
        <f t="shared" si="12"/>
        <v/>
      </c>
      <c r="BJ42" s="468" t="str">
        <f t="shared" si="12"/>
        <v/>
      </c>
      <c r="BK42" s="469" t="str">
        <f t="shared" si="12"/>
        <v/>
      </c>
    </row>
    <row r="43" spans="1:63">
      <c r="A43" s="362">
        <v>38</v>
      </c>
      <c r="B43" s="21">
        <f>IF(情報!$C39="","",情報!$C39)</f>
        <v>137</v>
      </c>
      <c r="C43" s="377" t="str">
        <f t="shared" si="19"/>
        <v/>
      </c>
      <c r="D43" s="436"/>
      <c r="E43" s="437"/>
      <c r="F43" s="437"/>
      <c r="G43" s="437"/>
      <c r="H43" s="437"/>
      <c r="I43" s="437"/>
      <c r="J43" s="438"/>
      <c r="K43" s="439"/>
      <c r="L43" s="440" t="str">
        <f t="shared" si="16"/>
        <v/>
      </c>
      <c r="M43" s="441" t="str">
        <f t="shared" si="16"/>
        <v/>
      </c>
      <c r="N43" s="440" t="str">
        <f t="shared" si="16"/>
        <v/>
      </c>
      <c r="O43" s="440" t="str">
        <f t="shared" si="16"/>
        <v/>
      </c>
      <c r="P43" s="440" t="str">
        <f t="shared" si="16"/>
        <v/>
      </c>
      <c r="Q43" s="440" t="str">
        <f t="shared" si="16"/>
        <v/>
      </c>
      <c r="R43" s="441" t="str">
        <f t="shared" si="16"/>
        <v/>
      </c>
      <c r="S43" s="442" t="str">
        <f t="shared" si="6"/>
        <v/>
      </c>
      <c r="T43" s="436"/>
      <c r="U43" s="437"/>
      <c r="V43" s="437"/>
      <c r="W43" s="437"/>
      <c r="X43" s="437"/>
      <c r="Y43" s="437"/>
      <c r="Z43" s="438"/>
      <c r="AA43" s="439"/>
      <c r="AB43" s="440" t="str">
        <f t="shared" si="17"/>
        <v/>
      </c>
      <c r="AC43" s="441" t="str">
        <f t="shared" si="17"/>
        <v/>
      </c>
      <c r="AD43" s="440" t="str">
        <f t="shared" si="17"/>
        <v/>
      </c>
      <c r="AE43" s="440" t="str">
        <f t="shared" si="17"/>
        <v/>
      </c>
      <c r="AF43" s="440" t="str">
        <f t="shared" si="17"/>
        <v/>
      </c>
      <c r="AG43" s="440" t="str">
        <f t="shared" si="17"/>
        <v/>
      </c>
      <c r="AH43" s="441" t="str">
        <f t="shared" si="17"/>
        <v/>
      </c>
      <c r="AI43" s="442" t="str">
        <f t="shared" si="7"/>
        <v/>
      </c>
      <c r="AJ43" s="436"/>
      <c r="AK43" s="437"/>
      <c r="AL43" s="437"/>
      <c r="AM43" s="437"/>
      <c r="AN43" s="437"/>
      <c r="AO43" s="437"/>
      <c r="AP43" s="437"/>
      <c r="AQ43" s="437"/>
      <c r="AR43" s="437"/>
      <c r="AS43" s="438"/>
      <c r="AT43" s="439"/>
      <c r="AU43" s="440" t="str">
        <f t="shared" si="18"/>
        <v/>
      </c>
      <c r="AV43" s="440" t="str">
        <f t="shared" si="18"/>
        <v/>
      </c>
      <c r="AW43" s="440" t="str">
        <f t="shared" si="18"/>
        <v/>
      </c>
      <c r="AX43" s="441" t="str">
        <f t="shared" si="18"/>
        <v/>
      </c>
      <c r="AY43" s="442" t="str">
        <f t="shared" si="8"/>
        <v/>
      </c>
      <c r="AZ43" s="20"/>
      <c r="BA43" s="443" t="str">
        <f t="shared" si="9"/>
        <v/>
      </c>
      <c r="BB43" s="444" t="str">
        <f t="shared" si="10"/>
        <v/>
      </c>
      <c r="BC43" s="445" t="str">
        <f t="shared" si="11"/>
        <v/>
      </c>
      <c r="BE43" s="446" t="str">
        <f>IF(COUNT(単1!$S43,単2!$S43,$S43)=0,"",SUM(単1!$S43,単2!$S43,$S43))</f>
        <v/>
      </c>
      <c r="BF43" s="440" t="str">
        <f>IF(COUNT(単1!$AI43,単2!$AI43,$AI43)=0,"",SUM(単1!$AI43,単2!$AI43,$AI43))</f>
        <v/>
      </c>
      <c r="BG43" s="447" t="str">
        <f>IF(COUNT(単1!$AY43,単2!$AY43,$AY43)=0,"",SUM(単1!$AY43,単2!$AY43,$AY43))</f>
        <v/>
      </c>
      <c r="BH43" s="20"/>
      <c r="BI43" s="443" t="str">
        <f t="shared" si="12"/>
        <v/>
      </c>
      <c r="BJ43" s="444" t="str">
        <f t="shared" si="12"/>
        <v/>
      </c>
      <c r="BK43" s="445" t="str">
        <f t="shared" si="12"/>
        <v/>
      </c>
    </row>
    <row r="44" spans="1:63">
      <c r="A44" s="362">
        <v>39</v>
      </c>
      <c r="B44" s="21">
        <f>IF(情報!$C40="","",情報!$C40)</f>
        <v>138</v>
      </c>
      <c r="C44" s="377" t="str">
        <f t="shared" si="19"/>
        <v/>
      </c>
      <c r="D44" s="436"/>
      <c r="E44" s="437"/>
      <c r="F44" s="437"/>
      <c r="G44" s="437"/>
      <c r="H44" s="437"/>
      <c r="I44" s="437"/>
      <c r="J44" s="438"/>
      <c r="K44" s="439"/>
      <c r="L44" s="440" t="str">
        <f t="shared" si="16"/>
        <v/>
      </c>
      <c r="M44" s="441" t="str">
        <f t="shared" si="16"/>
        <v/>
      </c>
      <c r="N44" s="440" t="str">
        <f t="shared" si="16"/>
        <v/>
      </c>
      <c r="O44" s="440" t="str">
        <f t="shared" si="16"/>
        <v/>
      </c>
      <c r="P44" s="440" t="str">
        <f t="shared" si="16"/>
        <v/>
      </c>
      <c r="Q44" s="440" t="str">
        <f t="shared" si="16"/>
        <v/>
      </c>
      <c r="R44" s="441" t="str">
        <f t="shared" si="16"/>
        <v/>
      </c>
      <c r="S44" s="442" t="str">
        <f t="shared" si="6"/>
        <v/>
      </c>
      <c r="T44" s="436"/>
      <c r="U44" s="437"/>
      <c r="V44" s="437"/>
      <c r="W44" s="437"/>
      <c r="X44" s="437"/>
      <c r="Y44" s="437"/>
      <c r="Z44" s="438"/>
      <c r="AA44" s="439"/>
      <c r="AB44" s="440" t="str">
        <f t="shared" si="17"/>
        <v/>
      </c>
      <c r="AC44" s="441" t="str">
        <f t="shared" si="17"/>
        <v/>
      </c>
      <c r="AD44" s="440" t="str">
        <f t="shared" si="17"/>
        <v/>
      </c>
      <c r="AE44" s="440" t="str">
        <f t="shared" si="17"/>
        <v/>
      </c>
      <c r="AF44" s="440" t="str">
        <f t="shared" si="17"/>
        <v/>
      </c>
      <c r="AG44" s="440" t="str">
        <f t="shared" si="17"/>
        <v/>
      </c>
      <c r="AH44" s="441" t="str">
        <f t="shared" si="17"/>
        <v/>
      </c>
      <c r="AI44" s="442" t="str">
        <f t="shared" si="7"/>
        <v/>
      </c>
      <c r="AJ44" s="436"/>
      <c r="AK44" s="437"/>
      <c r="AL44" s="437"/>
      <c r="AM44" s="437"/>
      <c r="AN44" s="437"/>
      <c r="AO44" s="437"/>
      <c r="AP44" s="437"/>
      <c r="AQ44" s="437"/>
      <c r="AR44" s="437"/>
      <c r="AS44" s="438"/>
      <c r="AT44" s="439"/>
      <c r="AU44" s="440" t="str">
        <f t="shared" si="18"/>
        <v/>
      </c>
      <c r="AV44" s="440" t="str">
        <f t="shared" si="18"/>
        <v/>
      </c>
      <c r="AW44" s="440" t="str">
        <f t="shared" si="18"/>
        <v/>
      </c>
      <c r="AX44" s="441" t="str">
        <f t="shared" si="18"/>
        <v/>
      </c>
      <c r="AY44" s="442" t="str">
        <f t="shared" si="8"/>
        <v/>
      </c>
      <c r="AZ44" s="20"/>
      <c r="BA44" s="443" t="str">
        <f t="shared" si="9"/>
        <v/>
      </c>
      <c r="BB44" s="444" t="str">
        <f t="shared" si="10"/>
        <v/>
      </c>
      <c r="BC44" s="445" t="str">
        <f t="shared" si="11"/>
        <v/>
      </c>
      <c r="BE44" s="446" t="str">
        <f>IF(COUNT(単1!$S44,単2!$S44,$S44)=0,"",SUM(単1!$S44,単2!$S44,$S44))</f>
        <v/>
      </c>
      <c r="BF44" s="440" t="str">
        <f>IF(COUNT(単1!$AI44,単2!$AI44,$AI44)=0,"",SUM(単1!$AI44,単2!$AI44,$AI44))</f>
        <v/>
      </c>
      <c r="BG44" s="447" t="str">
        <f>IF(COUNT(単1!$AY44,単2!$AY44,$AY44)=0,"",SUM(単1!$AY44,単2!$AY44,$AY44))</f>
        <v/>
      </c>
      <c r="BH44" s="20"/>
      <c r="BI44" s="443" t="str">
        <f t="shared" si="12"/>
        <v/>
      </c>
      <c r="BJ44" s="444" t="str">
        <f t="shared" si="12"/>
        <v/>
      </c>
      <c r="BK44" s="445" t="str">
        <f t="shared" si="12"/>
        <v/>
      </c>
    </row>
    <row r="45" spans="1:63">
      <c r="A45" s="362">
        <v>40</v>
      </c>
      <c r="B45" s="21">
        <f>IF(情報!$C41="","",情報!$C41)</f>
        <v>139</v>
      </c>
      <c r="C45" s="377" t="str">
        <f t="shared" si="19"/>
        <v/>
      </c>
      <c r="D45" s="436"/>
      <c r="E45" s="437"/>
      <c r="F45" s="437"/>
      <c r="G45" s="437"/>
      <c r="H45" s="437"/>
      <c r="I45" s="437"/>
      <c r="J45" s="438"/>
      <c r="K45" s="439"/>
      <c r="L45" s="440" t="str">
        <f t="shared" si="16"/>
        <v/>
      </c>
      <c r="M45" s="441" t="str">
        <f t="shared" si="16"/>
        <v/>
      </c>
      <c r="N45" s="440" t="str">
        <f t="shared" si="16"/>
        <v/>
      </c>
      <c r="O45" s="440" t="str">
        <f t="shared" si="16"/>
        <v/>
      </c>
      <c r="P45" s="440" t="str">
        <f t="shared" si="16"/>
        <v/>
      </c>
      <c r="Q45" s="440" t="str">
        <f t="shared" si="16"/>
        <v/>
      </c>
      <c r="R45" s="441" t="str">
        <f t="shared" si="16"/>
        <v/>
      </c>
      <c r="S45" s="442" t="str">
        <f t="shared" si="6"/>
        <v/>
      </c>
      <c r="T45" s="436"/>
      <c r="U45" s="437"/>
      <c r="V45" s="437"/>
      <c r="W45" s="437"/>
      <c r="X45" s="437"/>
      <c r="Y45" s="437"/>
      <c r="Z45" s="438"/>
      <c r="AA45" s="439"/>
      <c r="AB45" s="440" t="str">
        <f t="shared" si="17"/>
        <v/>
      </c>
      <c r="AC45" s="441" t="str">
        <f t="shared" si="17"/>
        <v/>
      </c>
      <c r="AD45" s="440" t="str">
        <f t="shared" si="17"/>
        <v/>
      </c>
      <c r="AE45" s="440" t="str">
        <f t="shared" si="17"/>
        <v/>
      </c>
      <c r="AF45" s="440" t="str">
        <f t="shared" si="17"/>
        <v/>
      </c>
      <c r="AG45" s="440" t="str">
        <f t="shared" si="17"/>
        <v/>
      </c>
      <c r="AH45" s="441" t="str">
        <f t="shared" si="17"/>
        <v/>
      </c>
      <c r="AI45" s="442" t="str">
        <f t="shared" si="7"/>
        <v/>
      </c>
      <c r="AJ45" s="436"/>
      <c r="AK45" s="437"/>
      <c r="AL45" s="437"/>
      <c r="AM45" s="437"/>
      <c r="AN45" s="437"/>
      <c r="AO45" s="437"/>
      <c r="AP45" s="437"/>
      <c r="AQ45" s="437"/>
      <c r="AR45" s="437"/>
      <c r="AS45" s="438"/>
      <c r="AT45" s="439"/>
      <c r="AU45" s="440" t="str">
        <f t="shared" si="18"/>
        <v/>
      </c>
      <c r="AV45" s="440" t="str">
        <f t="shared" si="18"/>
        <v/>
      </c>
      <c r="AW45" s="440" t="str">
        <f t="shared" si="18"/>
        <v/>
      </c>
      <c r="AX45" s="441" t="str">
        <f t="shared" si="18"/>
        <v/>
      </c>
      <c r="AY45" s="442" t="str">
        <f t="shared" si="8"/>
        <v/>
      </c>
      <c r="AZ45" s="20"/>
      <c r="BA45" s="443" t="str">
        <f t="shared" si="9"/>
        <v/>
      </c>
      <c r="BB45" s="444" t="str">
        <f t="shared" si="10"/>
        <v/>
      </c>
      <c r="BC45" s="445" t="str">
        <f t="shared" si="11"/>
        <v/>
      </c>
      <c r="BE45" s="446" t="str">
        <f>IF(COUNT(単1!$S45,単2!$S45,$S45)=0,"",SUM(単1!$S45,単2!$S45,$S45))</f>
        <v/>
      </c>
      <c r="BF45" s="440" t="str">
        <f>IF(COUNT(単1!$AI45,単2!$AI45,$AI45)=0,"",SUM(単1!$AI45,単2!$AI45,$AI45))</f>
        <v/>
      </c>
      <c r="BG45" s="447" t="str">
        <f>IF(COUNT(単1!$AY45,単2!$AY45,$AY45)=0,"",SUM(単1!$AY45,単2!$AY45,$AY45))</f>
        <v/>
      </c>
      <c r="BH45" s="20"/>
      <c r="BI45" s="443" t="str">
        <f t="shared" si="12"/>
        <v/>
      </c>
      <c r="BJ45" s="444" t="str">
        <f t="shared" si="12"/>
        <v/>
      </c>
      <c r="BK45" s="445" t="str">
        <f t="shared" si="12"/>
        <v/>
      </c>
    </row>
    <row r="46" spans="1:63">
      <c r="A46" s="362">
        <v>41</v>
      </c>
      <c r="B46" s="27">
        <f>IF(情報!$C42="","",情報!$C42)</f>
        <v>140</v>
      </c>
      <c r="C46" s="383" t="str">
        <f t="shared" si="19"/>
        <v/>
      </c>
      <c r="D46" s="448"/>
      <c r="E46" s="449"/>
      <c r="F46" s="449"/>
      <c r="G46" s="449"/>
      <c r="H46" s="449"/>
      <c r="I46" s="449"/>
      <c r="J46" s="450"/>
      <c r="K46" s="451"/>
      <c r="L46" s="452" t="str">
        <f t="shared" si="16"/>
        <v/>
      </c>
      <c r="M46" s="453" t="str">
        <f t="shared" si="16"/>
        <v/>
      </c>
      <c r="N46" s="452" t="str">
        <f t="shared" si="16"/>
        <v/>
      </c>
      <c r="O46" s="452" t="str">
        <f t="shared" si="16"/>
        <v/>
      </c>
      <c r="P46" s="452" t="str">
        <f t="shared" si="16"/>
        <v/>
      </c>
      <c r="Q46" s="452" t="str">
        <f t="shared" si="16"/>
        <v/>
      </c>
      <c r="R46" s="453" t="str">
        <f t="shared" si="16"/>
        <v/>
      </c>
      <c r="S46" s="454" t="str">
        <f t="shared" si="6"/>
        <v/>
      </c>
      <c r="T46" s="448"/>
      <c r="U46" s="449"/>
      <c r="V46" s="449"/>
      <c r="W46" s="449"/>
      <c r="X46" s="449"/>
      <c r="Y46" s="449"/>
      <c r="Z46" s="450"/>
      <c r="AA46" s="451"/>
      <c r="AB46" s="452" t="str">
        <f t="shared" si="17"/>
        <v/>
      </c>
      <c r="AC46" s="453" t="str">
        <f t="shared" si="17"/>
        <v/>
      </c>
      <c r="AD46" s="452" t="str">
        <f t="shared" si="17"/>
        <v/>
      </c>
      <c r="AE46" s="452" t="str">
        <f t="shared" si="17"/>
        <v/>
      </c>
      <c r="AF46" s="452" t="str">
        <f t="shared" si="17"/>
        <v/>
      </c>
      <c r="AG46" s="452" t="str">
        <f t="shared" si="17"/>
        <v/>
      </c>
      <c r="AH46" s="453" t="str">
        <f t="shared" si="17"/>
        <v/>
      </c>
      <c r="AI46" s="454" t="str">
        <f t="shared" si="7"/>
        <v/>
      </c>
      <c r="AJ46" s="448"/>
      <c r="AK46" s="449"/>
      <c r="AL46" s="449"/>
      <c r="AM46" s="449"/>
      <c r="AN46" s="449"/>
      <c r="AO46" s="449"/>
      <c r="AP46" s="449"/>
      <c r="AQ46" s="449"/>
      <c r="AR46" s="449"/>
      <c r="AS46" s="450"/>
      <c r="AT46" s="451"/>
      <c r="AU46" s="452" t="str">
        <f t="shared" si="18"/>
        <v/>
      </c>
      <c r="AV46" s="452" t="str">
        <f t="shared" si="18"/>
        <v/>
      </c>
      <c r="AW46" s="452" t="str">
        <f t="shared" si="18"/>
        <v/>
      </c>
      <c r="AX46" s="453" t="str">
        <f t="shared" si="18"/>
        <v/>
      </c>
      <c r="AY46" s="454" t="str">
        <f t="shared" si="8"/>
        <v/>
      </c>
      <c r="AZ46" s="20"/>
      <c r="BA46" s="455" t="str">
        <f t="shared" si="9"/>
        <v/>
      </c>
      <c r="BB46" s="456" t="str">
        <f t="shared" si="10"/>
        <v/>
      </c>
      <c r="BC46" s="457" t="str">
        <f t="shared" si="11"/>
        <v/>
      </c>
      <c r="BE46" s="458" t="str">
        <f>IF(COUNT(単1!$S46,単2!$S46,$S46)=0,"",SUM(単1!$S46,単2!$S46,$S46))</f>
        <v/>
      </c>
      <c r="BF46" s="452" t="str">
        <f>IF(COUNT(単1!$AI46,単2!$AI46,$AI46)=0,"",SUM(単1!$AI46,単2!$AI46,$AI46))</f>
        <v/>
      </c>
      <c r="BG46" s="459" t="str">
        <f>IF(COUNT(単1!$AY46,単2!$AY46,$AY46)=0,"",SUM(単1!$AY46,単2!$AY46,$AY46))</f>
        <v/>
      </c>
      <c r="BH46" s="20"/>
      <c r="BI46" s="455" t="str">
        <f t="shared" si="12"/>
        <v/>
      </c>
      <c r="BJ46" s="456" t="str">
        <f t="shared" si="12"/>
        <v/>
      </c>
      <c r="BK46" s="457" t="str">
        <f t="shared" si="12"/>
        <v/>
      </c>
    </row>
    <row r="47" spans="1:63">
      <c r="A47" s="362">
        <v>42</v>
      </c>
      <c r="B47" s="33">
        <f>IF(情報!$C43="","",情報!$C43)</f>
        <v>141</v>
      </c>
      <c r="C47" s="389" t="str">
        <f t="shared" si="19"/>
        <v/>
      </c>
      <c r="D47" s="460"/>
      <c r="E47" s="461"/>
      <c r="F47" s="461"/>
      <c r="G47" s="461"/>
      <c r="H47" s="461"/>
      <c r="I47" s="461"/>
      <c r="J47" s="462"/>
      <c r="K47" s="463"/>
      <c r="L47" s="464" t="str">
        <f t="shared" si="16"/>
        <v/>
      </c>
      <c r="M47" s="465" t="str">
        <f t="shared" si="16"/>
        <v/>
      </c>
      <c r="N47" s="464" t="str">
        <f t="shared" si="16"/>
        <v/>
      </c>
      <c r="O47" s="464" t="str">
        <f t="shared" si="16"/>
        <v/>
      </c>
      <c r="P47" s="464" t="str">
        <f t="shared" si="16"/>
        <v/>
      </c>
      <c r="Q47" s="464" t="str">
        <f t="shared" si="16"/>
        <v/>
      </c>
      <c r="R47" s="465" t="str">
        <f t="shared" si="16"/>
        <v/>
      </c>
      <c r="S47" s="466" t="str">
        <f t="shared" si="6"/>
        <v/>
      </c>
      <c r="T47" s="460"/>
      <c r="U47" s="461"/>
      <c r="V47" s="461"/>
      <c r="W47" s="461"/>
      <c r="X47" s="461"/>
      <c r="Y47" s="461"/>
      <c r="Z47" s="462"/>
      <c r="AA47" s="463"/>
      <c r="AB47" s="464" t="str">
        <f t="shared" si="17"/>
        <v/>
      </c>
      <c r="AC47" s="465" t="str">
        <f t="shared" si="17"/>
        <v/>
      </c>
      <c r="AD47" s="464" t="str">
        <f t="shared" si="17"/>
        <v/>
      </c>
      <c r="AE47" s="464" t="str">
        <f t="shared" si="17"/>
        <v/>
      </c>
      <c r="AF47" s="464" t="str">
        <f t="shared" si="17"/>
        <v/>
      </c>
      <c r="AG47" s="464" t="str">
        <f t="shared" si="17"/>
        <v/>
      </c>
      <c r="AH47" s="465" t="str">
        <f t="shared" si="17"/>
        <v/>
      </c>
      <c r="AI47" s="466" t="str">
        <f t="shared" si="7"/>
        <v/>
      </c>
      <c r="AJ47" s="460"/>
      <c r="AK47" s="461"/>
      <c r="AL47" s="461"/>
      <c r="AM47" s="461"/>
      <c r="AN47" s="461"/>
      <c r="AO47" s="461"/>
      <c r="AP47" s="461"/>
      <c r="AQ47" s="461"/>
      <c r="AR47" s="461"/>
      <c r="AS47" s="462"/>
      <c r="AT47" s="463"/>
      <c r="AU47" s="464" t="str">
        <f t="shared" si="18"/>
        <v/>
      </c>
      <c r="AV47" s="464" t="str">
        <f t="shared" si="18"/>
        <v/>
      </c>
      <c r="AW47" s="464" t="str">
        <f t="shared" si="18"/>
        <v/>
      </c>
      <c r="AX47" s="465" t="str">
        <f t="shared" si="18"/>
        <v/>
      </c>
      <c r="AY47" s="466" t="str">
        <f t="shared" si="8"/>
        <v/>
      </c>
      <c r="AZ47" s="20"/>
      <c r="BA47" s="467" t="str">
        <f t="shared" si="9"/>
        <v/>
      </c>
      <c r="BB47" s="468" t="str">
        <f t="shared" si="10"/>
        <v/>
      </c>
      <c r="BC47" s="469" t="str">
        <f t="shared" si="11"/>
        <v/>
      </c>
      <c r="BE47" s="470" t="str">
        <f>IF(COUNT(単1!$S47,単2!$S47,$S47)=0,"",SUM(単1!$S47,単2!$S47,$S47))</f>
        <v/>
      </c>
      <c r="BF47" s="464" t="str">
        <f>IF(COUNT(単1!$AI47,単2!$AI47,$AI47)=0,"",SUM(単1!$AI47,単2!$AI47,$AI47))</f>
        <v/>
      </c>
      <c r="BG47" s="471" t="str">
        <f>IF(COUNT(単1!$AY47,単2!$AY47,$AY47)=0,"",SUM(単1!$AY47,単2!$AY47,$AY47))</f>
        <v/>
      </c>
      <c r="BH47" s="20"/>
      <c r="BI47" s="467" t="str">
        <f t="shared" si="12"/>
        <v/>
      </c>
      <c r="BJ47" s="468" t="str">
        <f t="shared" si="12"/>
        <v/>
      </c>
      <c r="BK47" s="469" t="str">
        <f t="shared" si="12"/>
        <v/>
      </c>
    </row>
    <row r="48" spans="1:63">
      <c r="A48" s="362">
        <v>43</v>
      </c>
      <c r="B48" s="21">
        <f>IF(情報!$C44="","",情報!$C44)</f>
        <v>142</v>
      </c>
      <c r="C48" s="377" t="str">
        <f t="shared" si="19"/>
        <v/>
      </c>
      <c r="D48" s="436"/>
      <c r="E48" s="437"/>
      <c r="F48" s="437"/>
      <c r="G48" s="437"/>
      <c r="H48" s="437"/>
      <c r="I48" s="437"/>
      <c r="J48" s="438"/>
      <c r="K48" s="439"/>
      <c r="L48" s="440" t="str">
        <f t="shared" si="16"/>
        <v/>
      </c>
      <c r="M48" s="441" t="str">
        <f t="shared" si="16"/>
        <v/>
      </c>
      <c r="N48" s="440" t="str">
        <f t="shared" si="16"/>
        <v/>
      </c>
      <c r="O48" s="440" t="str">
        <f t="shared" si="16"/>
        <v/>
      </c>
      <c r="P48" s="440" t="str">
        <f t="shared" si="16"/>
        <v/>
      </c>
      <c r="Q48" s="440" t="str">
        <f t="shared" si="16"/>
        <v/>
      </c>
      <c r="R48" s="441" t="str">
        <f t="shared" si="16"/>
        <v/>
      </c>
      <c r="S48" s="442" t="str">
        <f t="shared" si="6"/>
        <v/>
      </c>
      <c r="T48" s="436"/>
      <c r="U48" s="437"/>
      <c r="V48" s="437"/>
      <c r="W48" s="437"/>
      <c r="X48" s="437"/>
      <c r="Y48" s="437"/>
      <c r="Z48" s="438"/>
      <c r="AA48" s="439"/>
      <c r="AB48" s="440" t="str">
        <f t="shared" si="17"/>
        <v/>
      </c>
      <c r="AC48" s="441" t="str">
        <f t="shared" si="17"/>
        <v/>
      </c>
      <c r="AD48" s="440" t="str">
        <f t="shared" si="17"/>
        <v/>
      </c>
      <c r="AE48" s="440" t="str">
        <f t="shared" si="17"/>
        <v/>
      </c>
      <c r="AF48" s="440" t="str">
        <f t="shared" si="17"/>
        <v/>
      </c>
      <c r="AG48" s="440" t="str">
        <f t="shared" si="17"/>
        <v/>
      </c>
      <c r="AH48" s="441" t="str">
        <f t="shared" si="17"/>
        <v/>
      </c>
      <c r="AI48" s="442" t="str">
        <f t="shared" si="7"/>
        <v/>
      </c>
      <c r="AJ48" s="436"/>
      <c r="AK48" s="437"/>
      <c r="AL48" s="437"/>
      <c r="AM48" s="437"/>
      <c r="AN48" s="437"/>
      <c r="AO48" s="437"/>
      <c r="AP48" s="437"/>
      <c r="AQ48" s="437"/>
      <c r="AR48" s="437"/>
      <c r="AS48" s="438"/>
      <c r="AT48" s="439"/>
      <c r="AU48" s="440" t="str">
        <f t="shared" si="18"/>
        <v/>
      </c>
      <c r="AV48" s="440" t="str">
        <f t="shared" si="18"/>
        <v/>
      </c>
      <c r="AW48" s="440" t="str">
        <f t="shared" si="18"/>
        <v/>
      </c>
      <c r="AX48" s="441" t="str">
        <f t="shared" si="18"/>
        <v/>
      </c>
      <c r="AY48" s="442" t="str">
        <f t="shared" si="8"/>
        <v/>
      </c>
      <c r="AZ48" s="20"/>
      <c r="BA48" s="443" t="str">
        <f t="shared" si="9"/>
        <v/>
      </c>
      <c r="BB48" s="444" t="str">
        <f t="shared" si="10"/>
        <v/>
      </c>
      <c r="BC48" s="445" t="str">
        <f t="shared" si="11"/>
        <v/>
      </c>
      <c r="BE48" s="446" t="str">
        <f>IF(COUNT(単1!$S48,単2!$S48,$S48)=0,"",SUM(単1!$S48,単2!$S48,$S48))</f>
        <v/>
      </c>
      <c r="BF48" s="440" t="str">
        <f>IF(COUNT(単1!$AI48,単2!$AI48,$AI48)=0,"",SUM(単1!$AI48,単2!$AI48,$AI48))</f>
        <v/>
      </c>
      <c r="BG48" s="447" t="str">
        <f>IF(COUNT(単1!$AY48,単2!$AY48,$AY48)=0,"",SUM(単1!$AY48,単2!$AY48,$AY48))</f>
        <v/>
      </c>
      <c r="BH48" s="20"/>
      <c r="BI48" s="443" t="str">
        <f t="shared" si="12"/>
        <v/>
      </c>
      <c r="BJ48" s="444" t="str">
        <f t="shared" si="12"/>
        <v/>
      </c>
      <c r="BK48" s="445" t="str">
        <f t="shared" si="12"/>
        <v/>
      </c>
    </row>
    <row r="49" spans="1:63">
      <c r="A49" s="362">
        <v>44</v>
      </c>
      <c r="B49" s="21">
        <f>IF(情報!$C45="","",情報!$C45)</f>
        <v>143</v>
      </c>
      <c r="C49" s="377" t="str">
        <f t="shared" si="19"/>
        <v/>
      </c>
      <c r="D49" s="436"/>
      <c r="E49" s="437"/>
      <c r="F49" s="437"/>
      <c r="G49" s="437"/>
      <c r="H49" s="437"/>
      <c r="I49" s="437"/>
      <c r="J49" s="438"/>
      <c r="K49" s="439"/>
      <c r="L49" s="440" t="str">
        <f t="shared" si="16"/>
        <v/>
      </c>
      <c r="M49" s="441" t="str">
        <f t="shared" si="16"/>
        <v/>
      </c>
      <c r="N49" s="440" t="str">
        <f t="shared" si="16"/>
        <v/>
      </c>
      <c r="O49" s="440" t="str">
        <f t="shared" si="16"/>
        <v/>
      </c>
      <c r="P49" s="440" t="str">
        <f t="shared" si="16"/>
        <v/>
      </c>
      <c r="Q49" s="440" t="str">
        <f t="shared" si="16"/>
        <v/>
      </c>
      <c r="R49" s="441" t="str">
        <f t="shared" si="16"/>
        <v/>
      </c>
      <c r="S49" s="442" t="str">
        <f t="shared" si="6"/>
        <v/>
      </c>
      <c r="T49" s="436"/>
      <c r="U49" s="437"/>
      <c r="V49" s="437"/>
      <c r="W49" s="437"/>
      <c r="X49" s="437"/>
      <c r="Y49" s="437"/>
      <c r="Z49" s="438"/>
      <c r="AA49" s="439"/>
      <c r="AB49" s="440" t="str">
        <f t="shared" si="17"/>
        <v/>
      </c>
      <c r="AC49" s="441" t="str">
        <f t="shared" si="17"/>
        <v/>
      </c>
      <c r="AD49" s="440" t="str">
        <f t="shared" si="17"/>
        <v/>
      </c>
      <c r="AE49" s="440" t="str">
        <f t="shared" si="17"/>
        <v/>
      </c>
      <c r="AF49" s="440" t="str">
        <f t="shared" si="17"/>
        <v/>
      </c>
      <c r="AG49" s="440" t="str">
        <f t="shared" si="17"/>
        <v/>
      </c>
      <c r="AH49" s="441" t="str">
        <f t="shared" si="17"/>
        <v/>
      </c>
      <c r="AI49" s="442" t="str">
        <f t="shared" si="7"/>
        <v/>
      </c>
      <c r="AJ49" s="436"/>
      <c r="AK49" s="437"/>
      <c r="AL49" s="437"/>
      <c r="AM49" s="437"/>
      <c r="AN49" s="437"/>
      <c r="AO49" s="437"/>
      <c r="AP49" s="437"/>
      <c r="AQ49" s="437"/>
      <c r="AR49" s="437"/>
      <c r="AS49" s="438"/>
      <c r="AT49" s="439"/>
      <c r="AU49" s="440" t="str">
        <f t="shared" si="18"/>
        <v/>
      </c>
      <c r="AV49" s="440" t="str">
        <f t="shared" si="18"/>
        <v/>
      </c>
      <c r="AW49" s="440" t="str">
        <f t="shared" si="18"/>
        <v/>
      </c>
      <c r="AX49" s="441" t="str">
        <f t="shared" si="18"/>
        <v/>
      </c>
      <c r="AY49" s="442" t="str">
        <f t="shared" si="8"/>
        <v/>
      </c>
      <c r="AZ49" s="20"/>
      <c r="BA49" s="443" t="str">
        <f t="shared" si="9"/>
        <v/>
      </c>
      <c r="BB49" s="444" t="str">
        <f t="shared" si="10"/>
        <v/>
      </c>
      <c r="BC49" s="445" t="str">
        <f t="shared" si="11"/>
        <v/>
      </c>
      <c r="BE49" s="446" t="str">
        <f>IF(COUNT(単1!$S49,単2!$S49,$S49)=0,"",SUM(単1!$S49,単2!$S49,$S49))</f>
        <v/>
      </c>
      <c r="BF49" s="440" t="str">
        <f>IF(COUNT(単1!$AI49,単2!$AI49,$AI49)=0,"",SUM(単1!$AI49,単2!$AI49,$AI49))</f>
        <v/>
      </c>
      <c r="BG49" s="447" t="str">
        <f>IF(COUNT(単1!$AY49,単2!$AY49,$AY49)=0,"",SUM(単1!$AY49,単2!$AY49,$AY49))</f>
        <v/>
      </c>
      <c r="BH49" s="20"/>
      <c r="BI49" s="443" t="str">
        <f t="shared" si="12"/>
        <v/>
      </c>
      <c r="BJ49" s="444" t="str">
        <f t="shared" si="12"/>
        <v/>
      </c>
      <c r="BK49" s="445" t="str">
        <f t="shared" si="12"/>
        <v/>
      </c>
    </row>
    <row r="50" spans="1:63">
      <c r="A50" s="362">
        <v>45</v>
      </c>
      <c r="B50" s="21">
        <f>IF(情報!$C46="","",情報!$C46)</f>
        <v>144</v>
      </c>
      <c r="C50" s="377" t="str">
        <f t="shared" si="19"/>
        <v/>
      </c>
      <c r="D50" s="436"/>
      <c r="E50" s="437"/>
      <c r="F50" s="437"/>
      <c r="G50" s="437"/>
      <c r="H50" s="437"/>
      <c r="I50" s="437"/>
      <c r="J50" s="438"/>
      <c r="K50" s="439"/>
      <c r="L50" s="440" t="str">
        <f t="shared" si="16"/>
        <v/>
      </c>
      <c r="M50" s="441" t="str">
        <f t="shared" si="16"/>
        <v/>
      </c>
      <c r="N50" s="440" t="str">
        <f t="shared" si="16"/>
        <v/>
      </c>
      <c r="O50" s="440" t="str">
        <f t="shared" si="16"/>
        <v/>
      </c>
      <c r="P50" s="440" t="str">
        <f t="shared" si="16"/>
        <v/>
      </c>
      <c r="Q50" s="440" t="str">
        <f t="shared" si="16"/>
        <v/>
      </c>
      <c r="R50" s="441" t="str">
        <f t="shared" si="16"/>
        <v/>
      </c>
      <c r="S50" s="442" t="str">
        <f t="shared" si="6"/>
        <v/>
      </c>
      <c r="T50" s="436"/>
      <c r="U50" s="437"/>
      <c r="V50" s="437"/>
      <c r="W50" s="437"/>
      <c r="X50" s="437"/>
      <c r="Y50" s="437"/>
      <c r="Z50" s="438"/>
      <c r="AA50" s="439"/>
      <c r="AB50" s="440" t="str">
        <f t="shared" si="17"/>
        <v/>
      </c>
      <c r="AC50" s="441" t="str">
        <f t="shared" si="17"/>
        <v/>
      </c>
      <c r="AD50" s="440" t="str">
        <f t="shared" si="17"/>
        <v/>
      </c>
      <c r="AE50" s="440" t="str">
        <f t="shared" si="17"/>
        <v/>
      </c>
      <c r="AF50" s="440" t="str">
        <f t="shared" si="17"/>
        <v/>
      </c>
      <c r="AG50" s="440" t="str">
        <f t="shared" si="17"/>
        <v/>
      </c>
      <c r="AH50" s="441" t="str">
        <f t="shared" si="17"/>
        <v/>
      </c>
      <c r="AI50" s="442" t="str">
        <f t="shared" si="7"/>
        <v/>
      </c>
      <c r="AJ50" s="436"/>
      <c r="AK50" s="437"/>
      <c r="AL50" s="437"/>
      <c r="AM50" s="437"/>
      <c r="AN50" s="437"/>
      <c r="AO50" s="437"/>
      <c r="AP50" s="437"/>
      <c r="AQ50" s="437"/>
      <c r="AR50" s="437"/>
      <c r="AS50" s="438"/>
      <c r="AT50" s="439"/>
      <c r="AU50" s="440" t="str">
        <f t="shared" si="18"/>
        <v/>
      </c>
      <c r="AV50" s="440" t="str">
        <f t="shared" si="18"/>
        <v/>
      </c>
      <c r="AW50" s="440" t="str">
        <f t="shared" si="18"/>
        <v/>
      </c>
      <c r="AX50" s="441" t="str">
        <f t="shared" si="18"/>
        <v/>
      </c>
      <c r="AY50" s="442" t="str">
        <f t="shared" si="8"/>
        <v/>
      </c>
      <c r="AZ50" s="20"/>
      <c r="BA50" s="443" t="str">
        <f t="shared" si="9"/>
        <v/>
      </c>
      <c r="BB50" s="444" t="str">
        <f t="shared" si="10"/>
        <v/>
      </c>
      <c r="BC50" s="445" t="str">
        <f t="shared" si="11"/>
        <v/>
      </c>
      <c r="BE50" s="446" t="str">
        <f>IF(COUNT(単1!$S50,単2!$S50,$S50)=0,"",SUM(単1!$S50,単2!$S50,$S50))</f>
        <v/>
      </c>
      <c r="BF50" s="440" t="str">
        <f>IF(COUNT(単1!$AI50,単2!$AI50,$AI50)=0,"",SUM(単1!$AI50,単2!$AI50,$AI50))</f>
        <v/>
      </c>
      <c r="BG50" s="447" t="str">
        <f>IF(COUNT(単1!$AY50,単2!$AY50,$AY50)=0,"",SUM(単1!$AY50,単2!$AY50,$AY50))</f>
        <v/>
      </c>
      <c r="BH50" s="20"/>
      <c r="BI50" s="443" t="str">
        <f t="shared" si="12"/>
        <v/>
      </c>
      <c r="BJ50" s="444" t="str">
        <f t="shared" si="12"/>
        <v/>
      </c>
      <c r="BK50" s="445" t="str">
        <f t="shared" si="12"/>
        <v/>
      </c>
    </row>
    <row r="51" spans="1:63" ht="15" thickBot="1">
      <c r="A51" s="362">
        <v>46</v>
      </c>
      <c r="B51" s="39">
        <f>IF(情報!$C47="","",情報!$C47)</f>
        <v>145</v>
      </c>
      <c r="C51" s="393" t="str">
        <f t="shared" si="19"/>
        <v/>
      </c>
      <c r="D51" s="472"/>
      <c r="E51" s="473"/>
      <c r="F51" s="473"/>
      <c r="G51" s="473"/>
      <c r="H51" s="473"/>
      <c r="I51" s="473"/>
      <c r="J51" s="474"/>
      <c r="K51" s="475"/>
      <c r="L51" s="476" t="str">
        <f t="shared" si="16"/>
        <v/>
      </c>
      <c r="M51" s="477" t="str">
        <f t="shared" si="16"/>
        <v/>
      </c>
      <c r="N51" s="476" t="str">
        <f t="shared" si="16"/>
        <v/>
      </c>
      <c r="O51" s="476" t="str">
        <f t="shared" si="16"/>
        <v/>
      </c>
      <c r="P51" s="476" t="str">
        <f t="shared" si="16"/>
        <v/>
      </c>
      <c r="Q51" s="476" t="str">
        <f t="shared" si="16"/>
        <v/>
      </c>
      <c r="R51" s="477" t="str">
        <f t="shared" si="16"/>
        <v/>
      </c>
      <c r="S51" s="478" t="str">
        <f t="shared" si="6"/>
        <v/>
      </c>
      <c r="T51" s="472"/>
      <c r="U51" s="473"/>
      <c r="V51" s="473"/>
      <c r="W51" s="473"/>
      <c r="X51" s="473"/>
      <c r="Y51" s="473"/>
      <c r="Z51" s="474"/>
      <c r="AA51" s="475"/>
      <c r="AB51" s="476" t="str">
        <f t="shared" si="17"/>
        <v/>
      </c>
      <c r="AC51" s="477" t="str">
        <f t="shared" si="17"/>
        <v/>
      </c>
      <c r="AD51" s="476" t="str">
        <f t="shared" si="17"/>
        <v/>
      </c>
      <c r="AE51" s="476" t="str">
        <f t="shared" si="17"/>
        <v/>
      </c>
      <c r="AF51" s="476" t="str">
        <f t="shared" si="17"/>
        <v/>
      </c>
      <c r="AG51" s="476" t="str">
        <f t="shared" si="17"/>
        <v/>
      </c>
      <c r="AH51" s="477" t="str">
        <f t="shared" si="17"/>
        <v/>
      </c>
      <c r="AI51" s="478" t="str">
        <f t="shared" si="7"/>
        <v/>
      </c>
      <c r="AJ51" s="472"/>
      <c r="AK51" s="473"/>
      <c r="AL51" s="473"/>
      <c r="AM51" s="473"/>
      <c r="AN51" s="473"/>
      <c r="AO51" s="473"/>
      <c r="AP51" s="473"/>
      <c r="AQ51" s="473"/>
      <c r="AR51" s="473"/>
      <c r="AS51" s="474"/>
      <c r="AT51" s="475"/>
      <c r="AU51" s="476" t="str">
        <f t="shared" si="18"/>
        <v/>
      </c>
      <c r="AV51" s="476" t="str">
        <f t="shared" si="18"/>
        <v/>
      </c>
      <c r="AW51" s="476" t="str">
        <f t="shared" si="18"/>
        <v/>
      </c>
      <c r="AX51" s="477" t="str">
        <f t="shared" si="18"/>
        <v/>
      </c>
      <c r="AY51" s="478" t="str">
        <f t="shared" si="8"/>
        <v/>
      </c>
      <c r="AZ51" s="20"/>
      <c r="BA51" s="479" t="str">
        <f t="shared" si="9"/>
        <v/>
      </c>
      <c r="BB51" s="480" t="str">
        <f t="shared" si="10"/>
        <v/>
      </c>
      <c r="BC51" s="481" t="str">
        <f t="shared" si="11"/>
        <v/>
      </c>
      <c r="BE51" s="482" t="str">
        <f>IF(COUNT(単1!$S51,単2!$S51,$S51)=0,"",SUM(単1!$S51,単2!$S51,$S51))</f>
        <v/>
      </c>
      <c r="BF51" s="476" t="str">
        <f>IF(COUNT(単1!$AI51,単2!$AI51,$AI51)=0,"",SUM(単1!$AI51,単2!$AI51,$AI51))</f>
        <v/>
      </c>
      <c r="BG51" s="483" t="str">
        <f>IF(COUNT(単1!$AY51,単2!$AY51,$AY51)=0,"",SUM(単1!$AY51,単2!$AY51,$AY51))</f>
        <v/>
      </c>
      <c r="BH51" s="20"/>
      <c r="BI51" s="479" t="str">
        <f t="shared" si="12"/>
        <v/>
      </c>
      <c r="BJ51" s="480" t="str">
        <f t="shared" si="12"/>
        <v/>
      </c>
      <c r="BK51" s="481" t="str">
        <f t="shared" si="12"/>
        <v/>
      </c>
    </row>
    <row r="52" spans="1:63">
      <c r="A52" s="362">
        <v>47</v>
      </c>
      <c r="B52" s="14">
        <f>IF(情報!$C48="","",情報!$C48)</f>
        <v>201</v>
      </c>
      <c r="C52" s="371" t="str">
        <f t="shared" si="19"/>
        <v/>
      </c>
      <c r="D52" s="424"/>
      <c r="E52" s="425"/>
      <c r="F52" s="425"/>
      <c r="G52" s="425"/>
      <c r="H52" s="425"/>
      <c r="I52" s="425"/>
      <c r="J52" s="426"/>
      <c r="K52" s="427"/>
      <c r="L52" s="428" t="str">
        <f t="shared" si="16"/>
        <v/>
      </c>
      <c r="M52" s="429" t="str">
        <f t="shared" si="16"/>
        <v/>
      </c>
      <c r="N52" s="428" t="str">
        <f t="shared" si="16"/>
        <v/>
      </c>
      <c r="O52" s="428" t="str">
        <f t="shared" si="16"/>
        <v/>
      </c>
      <c r="P52" s="428" t="str">
        <f t="shared" si="16"/>
        <v/>
      </c>
      <c r="Q52" s="428" t="str">
        <f t="shared" si="16"/>
        <v/>
      </c>
      <c r="R52" s="429" t="str">
        <f t="shared" si="16"/>
        <v/>
      </c>
      <c r="S52" s="430" t="str">
        <f t="shared" si="6"/>
        <v/>
      </c>
      <c r="T52" s="424"/>
      <c r="U52" s="425"/>
      <c r="V52" s="425"/>
      <c r="W52" s="425"/>
      <c r="X52" s="425"/>
      <c r="Y52" s="425"/>
      <c r="Z52" s="426"/>
      <c r="AA52" s="427"/>
      <c r="AB52" s="428" t="str">
        <f t="shared" si="17"/>
        <v/>
      </c>
      <c r="AC52" s="429" t="str">
        <f t="shared" si="17"/>
        <v/>
      </c>
      <c r="AD52" s="428" t="str">
        <f t="shared" si="17"/>
        <v/>
      </c>
      <c r="AE52" s="428" t="str">
        <f t="shared" si="17"/>
        <v/>
      </c>
      <c r="AF52" s="428" t="str">
        <f t="shared" si="17"/>
        <v/>
      </c>
      <c r="AG52" s="428" t="str">
        <f t="shared" si="17"/>
        <v/>
      </c>
      <c r="AH52" s="429" t="str">
        <f t="shared" si="17"/>
        <v/>
      </c>
      <c r="AI52" s="430" t="str">
        <f t="shared" si="7"/>
        <v/>
      </c>
      <c r="AJ52" s="424"/>
      <c r="AK52" s="425"/>
      <c r="AL52" s="425"/>
      <c r="AM52" s="425"/>
      <c r="AN52" s="425"/>
      <c r="AO52" s="425"/>
      <c r="AP52" s="425"/>
      <c r="AQ52" s="425"/>
      <c r="AR52" s="425"/>
      <c r="AS52" s="426"/>
      <c r="AT52" s="427"/>
      <c r="AU52" s="428" t="str">
        <f t="shared" si="18"/>
        <v/>
      </c>
      <c r="AV52" s="428" t="str">
        <f t="shared" si="18"/>
        <v/>
      </c>
      <c r="AW52" s="428" t="str">
        <f t="shared" si="18"/>
        <v/>
      </c>
      <c r="AX52" s="429" t="str">
        <f t="shared" si="18"/>
        <v/>
      </c>
      <c r="AY52" s="430" t="str">
        <f t="shared" si="8"/>
        <v/>
      </c>
      <c r="AZ52" s="20"/>
      <c r="BA52" s="431" t="str">
        <f t="shared" si="9"/>
        <v/>
      </c>
      <c r="BB52" s="432" t="str">
        <f t="shared" si="10"/>
        <v/>
      </c>
      <c r="BC52" s="433" t="str">
        <f t="shared" si="11"/>
        <v/>
      </c>
      <c r="BE52" s="434" t="str">
        <f>IF(COUNT(単1!$S52,単2!$S52,$S52)=0,"",SUM(単1!$S52,単2!$S52,$S52))</f>
        <v/>
      </c>
      <c r="BF52" s="428" t="str">
        <f>IF(COUNT(単1!$AI52,単2!$AI52,$AI52)=0,"",SUM(単1!$AI52,単2!$AI52,$AI52))</f>
        <v/>
      </c>
      <c r="BG52" s="435" t="str">
        <f>IF(COUNT(単1!$AY52,単2!$AY52,$AY52)=0,"",SUM(単1!$AY52,単2!$AY52,$AY52))</f>
        <v/>
      </c>
      <c r="BH52" s="20"/>
      <c r="BI52" s="431" t="str">
        <f t="shared" si="12"/>
        <v/>
      </c>
      <c r="BJ52" s="432" t="str">
        <f t="shared" si="12"/>
        <v/>
      </c>
      <c r="BK52" s="433" t="str">
        <f t="shared" si="12"/>
        <v/>
      </c>
    </row>
    <row r="53" spans="1:63">
      <c r="A53" s="362">
        <v>48</v>
      </c>
      <c r="B53" s="21">
        <f>IF(情報!$C49="","",情報!$C49)</f>
        <v>202</v>
      </c>
      <c r="C53" s="377" t="str">
        <f t="shared" si="19"/>
        <v/>
      </c>
      <c r="D53" s="436"/>
      <c r="E53" s="437"/>
      <c r="F53" s="437"/>
      <c r="G53" s="437"/>
      <c r="H53" s="437"/>
      <c r="I53" s="437"/>
      <c r="J53" s="438"/>
      <c r="K53" s="439"/>
      <c r="L53" s="440" t="str">
        <f t="shared" si="16"/>
        <v/>
      </c>
      <c r="M53" s="441" t="str">
        <f t="shared" si="16"/>
        <v/>
      </c>
      <c r="N53" s="440" t="str">
        <f t="shared" si="16"/>
        <v/>
      </c>
      <c r="O53" s="440" t="str">
        <f t="shared" si="16"/>
        <v/>
      </c>
      <c r="P53" s="440" t="str">
        <f t="shared" si="16"/>
        <v/>
      </c>
      <c r="Q53" s="440" t="str">
        <f t="shared" si="16"/>
        <v/>
      </c>
      <c r="R53" s="441" t="str">
        <f t="shared" si="16"/>
        <v/>
      </c>
      <c r="S53" s="442" t="str">
        <f t="shared" si="6"/>
        <v/>
      </c>
      <c r="T53" s="436"/>
      <c r="U53" s="437"/>
      <c r="V53" s="437"/>
      <c r="W53" s="437"/>
      <c r="X53" s="437"/>
      <c r="Y53" s="437"/>
      <c r="Z53" s="438"/>
      <c r="AA53" s="439"/>
      <c r="AB53" s="440" t="str">
        <f t="shared" si="17"/>
        <v/>
      </c>
      <c r="AC53" s="441" t="str">
        <f t="shared" si="17"/>
        <v/>
      </c>
      <c r="AD53" s="440" t="str">
        <f t="shared" si="17"/>
        <v/>
      </c>
      <c r="AE53" s="440" t="str">
        <f t="shared" si="17"/>
        <v/>
      </c>
      <c r="AF53" s="440" t="str">
        <f t="shared" si="17"/>
        <v/>
      </c>
      <c r="AG53" s="440" t="str">
        <f t="shared" si="17"/>
        <v/>
      </c>
      <c r="AH53" s="441" t="str">
        <f t="shared" si="17"/>
        <v/>
      </c>
      <c r="AI53" s="442" t="str">
        <f t="shared" si="7"/>
        <v/>
      </c>
      <c r="AJ53" s="436"/>
      <c r="AK53" s="437"/>
      <c r="AL53" s="437"/>
      <c r="AM53" s="437"/>
      <c r="AN53" s="437"/>
      <c r="AO53" s="437"/>
      <c r="AP53" s="437"/>
      <c r="AQ53" s="437"/>
      <c r="AR53" s="437"/>
      <c r="AS53" s="438"/>
      <c r="AT53" s="439"/>
      <c r="AU53" s="440" t="str">
        <f t="shared" si="18"/>
        <v/>
      </c>
      <c r="AV53" s="440" t="str">
        <f t="shared" si="18"/>
        <v/>
      </c>
      <c r="AW53" s="440" t="str">
        <f t="shared" si="18"/>
        <v/>
      </c>
      <c r="AX53" s="441" t="str">
        <f t="shared" si="18"/>
        <v/>
      </c>
      <c r="AY53" s="442" t="str">
        <f t="shared" si="8"/>
        <v/>
      </c>
      <c r="AZ53" s="20"/>
      <c r="BA53" s="443" t="str">
        <f t="shared" si="9"/>
        <v/>
      </c>
      <c r="BB53" s="444" t="str">
        <f t="shared" si="10"/>
        <v/>
      </c>
      <c r="BC53" s="445" t="str">
        <f t="shared" si="11"/>
        <v/>
      </c>
      <c r="BE53" s="446" t="str">
        <f>IF(COUNT(単1!$S53,単2!$S53,$S53)=0,"",SUM(単1!$S53,単2!$S53,$S53))</f>
        <v/>
      </c>
      <c r="BF53" s="440" t="str">
        <f>IF(COUNT(単1!$AI53,単2!$AI53,$AI53)=0,"",SUM(単1!$AI53,単2!$AI53,$AI53))</f>
        <v/>
      </c>
      <c r="BG53" s="447" t="str">
        <f>IF(COUNT(単1!$AY53,単2!$AY53,$AY53)=0,"",SUM(単1!$AY53,単2!$AY53,$AY53))</f>
        <v/>
      </c>
      <c r="BH53" s="20"/>
      <c r="BI53" s="443" t="str">
        <f t="shared" si="12"/>
        <v/>
      </c>
      <c r="BJ53" s="444" t="str">
        <f t="shared" si="12"/>
        <v/>
      </c>
      <c r="BK53" s="445" t="str">
        <f t="shared" si="12"/>
        <v/>
      </c>
    </row>
    <row r="54" spans="1:63">
      <c r="A54" s="362">
        <v>49</v>
      </c>
      <c r="B54" s="21">
        <f>IF(情報!$C50="","",情報!$C50)</f>
        <v>203</v>
      </c>
      <c r="C54" s="377" t="str">
        <f t="shared" si="19"/>
        <v/>
      </c>
      <c r="D54" s="436"/>
      <c r="E54" s="437"/>
      <c r="F54" s="437"/>
      <c r="G54" s="437"/>
      <c r="H54" s="437"/>
      <c r="I54" s="437"/>
      <c r="J54" s="438"/>
      <c r="K54" s="439"/>
      <c r="L54" s="440" t="str">
        <f t="shared" ref="L54:R69" si="20">IF(ISERROR(INDEX(テ全,$A54,L$2)),"",INDEX(テ全,$A54,L$2))</f>
        <v/>
      </c>
      <c r="M54" s="441" t="str">
        <f t="shared" si="20"/>
        <v/>
      </c>
      <c r="N54" s="440" t="str">
        <f t="shared" si="20"/>
        <v/>
      </c>
      <c r="O54" s="440" t="str">
        <f t="shared" si="20"/>
        <v/>
      </c>
      <c r="P54" s="440" t="str">
        <f t="shared" si="20"/>
        <v/>
      </c>
      <c r="Q54" s="440" t="str">
        <f t="shared" si="20"/>
        <v/>
      </c>
      <c r="R54" s="441" t="str">
        <f t="shared" si="20"/>
        <v/>
      </c>
      <c r="S54" s="442" t="str">
        <f t="shared" si="6"/>
        <v/>
      </c>
      <c r="T54" s="436"/>
      <c r="U54" s="437"/>
      <c r="V54" s="437"/>
      <c r="W54" s="437"/>
      <c r="X54" s="437"/>
      <c r="Y54" s="437"/>
      <c r="Z54" s="438"/>
      <c r="AA54" s="439"/>
      <c r="AB54" s="440" t="str">
        <f t="shared" ref="AB54:AH69" si="21">IF(ISERROR(INDEX(テ全,$A54,AB$2)),"",INDEX(テ全,$A54,AB$2))</f>
        <v/>
      </c>
      <c r="AC54" s="441" t="str">
        <f t="shared" si="21"/>
        <v/>
      </c>
      <c r="AD54" s="440" t="str">
        <f t="shared" si="21"/>
        <v/>
      </c>
      <c r="AE54" s="440" t="str">
        <f t="shared" si="21"/>
        <v/>
      </c>
      <c r="AF54" s="440" t="str">
        <f t="shared" si="21"/>
        <v/>
      </c>
      <c r="AG54" s="440" t="str">
        <f t="shared" si="21"/>
        <v/>
      </c>
      <c r="AH54" s="441" t="str">
        <f t="shared" si="21"/>
        <v/>
      </c>
      <c r="AI54" s="442" t="str">
        <f t="shared" si="7"/>
        <v/>
      </c>
      <c r="AJ54" s="436"/>
      <c r="AK54" s="437"/>
      <c r="AL54" s="437"/>
      <c r="AM54" s="437"/>
      <c r="AN54" s="437"/>
      <c r="AO54" s="437"/>
      <c r="AP54" s="437"/>
      <c r="AQ54" s="437"/>
      <c r="AR54" s="437"/>
      <c r="AS54" s="438"/>
      <c r="AT54" s="439"/>
      <c r="AU54" s="440" t="str">
        <f t="shared" ref="AU54:AX69" si="22">IF(ISERROR(INDEX(テ全,$A54,AU$2)),"",INDEX(テ全,$A54,AU$2))</f>
        <v/>
      </c>
      <c r="AV54" s="440" t="str">
        <f t="shared" si="22"/>
        <v/>
      </c>
      <c r="AW54" s="440" t="str">
        <f t="shared" si="22"/>
        <v/>
      </c>
      <c r="AX54" s="441" t="str">
        <f t="shared" si="22"/>
        <v/>
      </c>
      <c r="AY54" s="442" t="str">
        <f t="shared" si="8"/>
        <v/>
      </c>
      <c r="AZ54" s="20"/>
      <c r="BA54" s="443" t="str">
        <f t="shared" si="9"/>
        <v/>
      </c>
      <c r="BB54" s="444" t="str">
        <f t="shared" si="10"/>
        <v/>
      </c>
      <c r="BC54" s="445" t="str">
        <f t="shared" si="11"/>
        <v/>
      </c>
      <c r="BE54" s="446" t="str">
        <f>IF(COUNT(単1!$S54,単2!$S54,$S54)=0,"",SUM(単1!$S54,単2!$S54,$S54))</f>
        <v/>
      </c>
      <c r="BF54" s="440" t="str">
        <f>IF(COUNT(単1!$AI54,単2!$AI54,$AI54)=0,"",SUM(単1!$AI54,単2!$AI54,$AI54))</f>
        <v/>
      </c>
      <c r="BG54" s="447" t="str">
        <f>IF(COUNT(単1!$AY54,単2!$AY54,$AY54)=0,"",SUM(単1!$AY54,単2!$AY54,$AY54))</f>
        <v/>
      </c>
      <c r="BH54" s="20"/>
      <c r="BI54" s="443" t="str">
        <f t="shared" si="12"/>
        <v/>
      </c>
      <c r="BJ54" s="444" t="str">
        <f t="shared" si="12"/>
        <v/>
      </c>
      <c r="BK54" s="445" t="str">
        <f t="shared" si="12"/>
        <v/>
      </c>
    </row>
    <row r="55" spans="1:63">
      <c r="A55" s="362">
        <v>50</v>
      </c>
      <c r="B55" s="21">
        <f>IF(情報!$C51="","",情報!$C51)</f>
        <v>204</v>
      </c>
      <c r="C55" s="377" t="str">
        <f t="shared" si="19"/>
        <v/>
      </c>
      <c r="D55" s="436"/>
      <c r="E55" s="437"/>
      <c r="F55" s="437"/>
      <c r="G55" s="437"/>
      <c r="H55" s="437"/>
      <c r="I55" s="437"/>
      <c r="J55" s="438"/>
      <c r="K55" s="439"/>
      <c r="L55" s="440" t="str">
        <f t="shared" si="20"/>
        <v/>
      </c>
      <c r="M55" s="441" t="str">
        <f t="shared" si="20"/>
        <v/>
      </c>
      <c r="N55" s="440" t="str">
        <f t="shared" si="20"/>
        <v/>
      </c>
      <c r="O55" s="440" t="str">
        <f t="shared" si="20"/>
        <v/>
      </c>
      <c r="P55" s="440" t="str">
        <f t="shared" si="20"/>
        <v/>
      </c>
      <c r="Q55" s="440" t="str">
        <f t="shared" si="20"/>
        <v/>
      </c>
      <c r="R55" s="441" t="str">
        <f t="shared" si="20"/>
        <v/>
      </c>
      <c r="S55" s="442" t="str">
        <f t="shared" si="6"/>
        <v/>
      </c>
      <c r="T55" s="436"/>
      <c r="U55" s="437"/>
      <c r="V55" s="437"/>
      <c r="W55" s="437"/>
      <c r="X55" s="437"/>
      <c r="Y55" s="437"/>
      <c r="Z55" s="438"/>
      <c r="AA55" s="439"/>
      <c r="AB55" s="440" t="str">
        <f t="shared" si="21"/>
        <v/>
      </c>
      <c r="AC55" s="441" t="str">
        <f t="shared" si="21"/>
        <v/>
      </c>
      <c r="AD55" s="440" t="str">
        <f t="shared" si="21"/>
        <v/>
      </c>
      <c r="AE55" s="440" t="str">
        <f t="shared" si="21"/>
        <v/>
      </c>
      <c r="AF55" s="440" t="str">
        <f t="shared" si="21"/>
        <v/>
      </c>
      <c r="AG55" s="440" t="str">
        <f t="shared" si="21"/>
        <v/>
      </c>
      <c r="AH55" s="441" t="str">
        <f t="shared" si="21"/>
        <v/>
      </c>
      <c r="AI55" s="442" t="str">
        <f t="shared" si="7"/>
        <v/>
      </c>
      <c r="AJ55" s="436"/>
      <c r="AK55" s="437"/>
      <c r="AL55" s="437"/>
      <c r="AM55" s="437"/>
      <c r="AN55" s="437"/>
      <c r="AO55" s="437"/>
      <c r="AP55" s="437"/>
      <c r="AQ55" s="437"/>
      <c r="AR55" s="437"/>
      <c r="AS55" s="438"/>
      <c r="AT55" s="439"/>
      <c r="AU55" s="440" t="str">
        <f t="shared" si="22"/>
        <v/>
      </c>
      <c r="AV55" s="440" t="str">
        <f t="shared" si="22"/>
        <v/>
      </c>
      <c r="AW55" s="440" t="str">
        <f t="shared" si="22"/>
        <v/>
      </c>
      <c r="AX55" s="441" t="str">
        <f t="shared" si="22"/>
        <v/>
      </c>
      <c r="AY55" s="442" t="str">
        <f t="shared" si="8"/>
        <v/>
      </c>
      <c r="AZ55" s="20"/>
      <c r="BA55" s="443" t="str">
        <f t="shared" si="9"/>
        <v/>
      </c>
      <c r="BB55" s="444" t="str">
        <f t="shared" si="10"/>
        <v/>
      </c>
      <c r="BC55" s="445" t="str">
        <f t="shared" si="11"/>
        <v/>
      </c>
      <c r="BE55" s="446" t="str">
        <f>IF(COUNT(単1!$S55,単2!$S55,$S55)=0,"",SUM(単1!$S55,単2!$S55,$S55))</f>
        <v/>
      </c>
      <c r="BF55" s="440" t="str">
        <f>IF(COUNT(単1!$AI55,単2!$AI55,$AI55)=0,"",SUM(単1!$AI55,単2!$AI55,$AI55))</f>
        <v/>
      </c>
      <c r="BG55" s="447" t="str">
        <f>IF(COUNT(単1!$AY55,単2!$AY55,$AY55)=0,"",SUM(単1!$AY55,単2!$AY55,$AY55))</f>
        <v/>
      </c>
      <c r="BH55" s="20"/>
      <c r="BI55" s="443" t="str">
        <f t="shared" si="12"/>
        <v/>
      </c>
      <c r="BJ55" s="444" t="str">
        <f t="shared" si="12"/>
        <v/>
      </c>
      <c r="BK55" s="445" t="str">
        <f t="shared" si="12"/>
        <v/>
      </c>
    </row>
    <row r="56" spans="1:63">
      <c r="A56" s="362">
        <v>51</v>
      </c>
      <c r="B56" s="27">
        <f>IF(情報!$C52="","",情報!$C52)</f>
        <v>205</v>
      </c>
      <c r="C56" s="383" t="str">
        <f t="shared" si="19"/>
        <v/>
      </c>
      <c r="D56" s="448"/>
      <c r="E56" s="449"/>
      <c r="F56" s="449"/>
      <c r="G56" s="449"/>
      <c r="H56" s="449"/>
      <c r="I56" s="449"/>
      <c r="J56" s="450"/>
      <c r="K56" s="451"/>
      <c r="L56" s="452" t="str">
        <f t="shared" si="20"/>
        <v/>
      </c>
      <c r="M56" s="453" t="str">
        <f t="shared" si="20"/>
        <v/>
      </c>
      <c r="N56" s="452" t="str">
        <f t="shared" si="20"/>
        <v/>
      </c>
      <c r="O56" s="452" t="str">
        <f t="shared" si="20"/>
        <v/>
      </c>
      <c r="P56" s="452" t="str">
        <f t="shared" si="20"/>
        <v/>
      </c>
      <c r="Q56" s="452" t="str">
        <f t="shared" si="20"/>
        <v/>
      </c>
      <c r="R56" s="453" t="str">
        <f t="shared" si="20"/>
        <v/>
      </c>
      <c r="S56" s="454" t="str">
        <f t="shared" si="6"/>
        <v/>
      </c>
      <c r="T56" s="448"/>
      <c r="U56" s="449"/>
      <c r="V56" s="449"/>
      <c r="W56" s="449"/>
      <c r="X56" s="449"/>
      <c r="Y56" s="449"/>
      <c r="Z56" s="450"/>
      <c r="AA56" s="451"/>
      <c r="AB56" s="452" t="str">
        <f t="shared" si="21"/>
        <v/>
      </c>
      <c r="AC56" s="453" t="str">
        <f t="shared" si="21"/>
        <v/>
      </c>
      <c r="AD56" s="452" t="str">
        <f t="shared" si="21"/>
        <v/>
      </c>
      <c r="AE56" s="452" t="str">
        <f t="shared" si="21"/>
        <v/>
      </c>
      <c r="AF56" s="452" t="str">
        <f t="shared" si="21"/>
        <v/>
      </c>
      <c r="AG56" s="452" t="str">
        <f t="shared" si="21"/>
        <v/>
      </c>
      <c r="AH56" s="453" t="str">
        <f t="shared" si="21"/>
        <v/>
      </c>
      <c r="AI56" s="454" t="str">
        <f t="shared" si="7"/>
        <v/>
      </c>
      <c r="AJ56" s="448"/>
      <c r="AK56" s="449"/>
      <c r="AL56" s="449"/>
      <c r="AM56" s="449"/>
      <c r="AN56" s="449"/>
      <c r="AO56" s="449"/>
      <c r="AP56" s="449"/>
      <c r="AQ56" s="449"/>
      <c r="AR56" s="449"/>
      <c r="AS56" s="450"/>
      <c r="AT56" s="451"/>
      <c r="AU56" s="452" t="str">
        <f t="shared" si="22"/>
        <v/>
      </c>
      <c r="AV56" s="452" t="str">
        <f t="shared" si="22"/>
        <v/>
      </c>
      <c r="AW56" s="452" t="str">
        <f t="shared" si="22"/>
        <v/>
      </c>
      <c r="AX56" s="453" t="str">
        <f t="shared" si="22"/>
        <v/>
      </c>
      <c r="AY56" s="454" t="str">
        <f t="shared" si="8"/>
        <v/>
      </c>
      <c r="AZ56" s="20"/>
      <c r="BA56" s="455" t="str">
        <f t="shared" si="9"/>
        <v/>
      </c>
      <c r="BB56" s="456" t="str">
        <f t="shared" si="10"/>
        <v/>
      </c>
      <c r="BC56" s="457" t="str">
        <f t="shared" si="11"/>
        <v/>
      </c>
      <c r="BE56" s="458" t="str">
        <f>IF(COUNT(単1!$S56,単2!$S56,$S56)=0,"",SUM(単1!$S56,単2!$S56,$S56))</f>
        <v/>
      </c>
      <c r="BF56" s="452" t="str">
        <f>IF(COUNT(単1!$AI56,単2!$AI56,$AI56)=0,"",SUM(単1!$AI56,単2!$AI56,$AI56))</f>
        <v/>
      </c>
      <c r="BG56" s="459" t="str">
        <f>IF(COUNT(単1!$AY56,単2!$AY56,$AY56)=0,"",SUM(単1!$AY56,単2!$AY56,$AY56))</f>
        <v/>
      </c>
      <c r="BH56" s="20"/>
      <c r="BI56" s="455" t="str">
        <f t="shared" si="12"/>
        <v/>
      </c>
      <c r="BJ56" s="456" t="str">
        <f t="shared" si="12"/>
        <v/>
      </c>
      <c r="BK56" s="457" t="str">
        <f t="shared" si="12"/>
        <v/>
      </c>
    </row>
    <row r="57" spans="1:63">
      <c r="A57" s="362">
        <v>52</v>
      </c>
      <c r="B57" s="33">
        <f>IF(情報!$C53="","",情報!$C53)</f>
        <v>206</v>
      </c>
      <c r="C57" s="389" t="str">
        <f t="shared" si="19"/>
        <v/>
      </c>
      <c r="D57" s="460"/>
      <c r="E57" s="461"/>
      <c r="F57" s="461"/>
      <c r="G57" s="461"/>
      <c r="H57" s="461"/>
      <c r="I57" s="461"/>
      <c r="J57" s="462"/>
      <c r="K57" s="463"/>
      <c r="L57" s="464" t="str">
        <f t="shared" si="20"/>
        <v/>
      </c>
      <c r="M57" s="465" t="str">
        <f t="shared" si="20"/>
        <v/>
      </c>
      <c r="N57" s="464" t="str">
        <f t="shared" si="20"/>
        <v/>
      </c>
      <c r="O57" s="464" t="str">
        <f t="shared" si="20"/>
        <v/>
      </c>
      <c r="P57" s="464" t="str">
        <f t="shared" si="20"/>
        <v/>
      </c>
      <c r="Q57" s="464" t="str">
        <f t="shared" si="20"/>
        <v/>
      </c>
      <c r="R57" s="465" t="str">
        <f t="shared" si="20"/>
        <v/>
      </c>
      <c r="S57" s="466" t="str">
        <f t="shared" si="6"/>
        <v/>
      </c>
      <c r="T57" s="460"/>
      <c r="U57" s="461"/>
      <c r="V57" s="461"/>
      <c r="W57" s="461"/>
      <c r="X57" s="461"/>
      <c r="Y57" s="461"/>
      <c r="Z57" s="462"/>
      <c r="AA57" s="463"/>
      <c r="AB57" s="464" t="str">
        <f t="shared" si="21"/>
        <v/>
      </c>
      <c r="AC57" s="465" t="str">
        <f t="shared" si="21"/>
        <v/>
      </c>
      <c r="AD57" s="464" t="str">
        <f t="shared" si="21"/>
        <v/>
      </c>
      <c r="AE57" s="464" t="str">
        <f t="shared" si="21"/>
        <v/>
      </c>
      <c r="AF57" s="464" t="str">
        <f t="shared" si="21"/>
        <v/>
      </c>
      <c r="AG57" s="464" t="str">
        <f t="shared" si="21"/>
        <v/>
      </c>
      <c r="AH57" s="465" t="str">
        <f t="shared" si="21"/>
        <v/>
      </c>
      <c r="AI57" s="466" t="str">
        <f t="shared" si="7"/>
        <v/>
      </c>
      <c r="AJ57" s="460"/>
      <c r="AK57" s="461"/>
      <c r="AL57" s="461"/>
      <c r="AM57" s="461"/>
      <c r="AN57" s="461"/>
      <c r="AO57" s="461"/>
      <c r="AP57" s="461"/>
      <c r="AQ57" s="461"/>
      <c r="AR57" s="461"/>
      <c r="AS57" s="462"/>
      <c r="AT57" s="463"/>
      <c r="AU57" s="464" t="str">
        <f t="shared" si="22"/>
        <v/>
      </c>
      <c r="AV57" s="464" t="str">
        <f t="shared" si="22"/>
        <v/>
      </c>
      <c r="AW57" s="464" t="str">
        <f t="shared" si="22"/>
        <v/>
      </c>
      <c r="AX57" s="465" t="str">
        <f t="shared" si="22"/>
        <v/>
      </c>
      <c r="AY57" s="466" t="str">
        <f t="shared" si="8"/>
        <v/>
      </c>
      <c r="AZ57" s="20"/>
      <c r="BA57" s="467" t="str">
        <f t="shared" si="9"/>
        <v/>
      </c>
      <c r="BB57" s="468" t="str">
        <f t="shared" si="10"/>
        <v/>
      </c>
      <c r="BC57" s="469" t="str">
        <f t="shared" si="11"/>
        <v/>
      </c>
      <c r="BE57" s="470" t="str">
        <f>IF(COUNT(単1!$S57,単2!$S57,$S57)=0,"",SUM(単1!$S57,単2!$S57,$S57))</f>
        <v/>
      </c>
      <c r="BF57" s="464" t="str">
        <f>IF(COUNT(単1!$AI57,単2!$AI57,$AI57)=0,"",SUM(単1!$AI57,単2!$AI57,$AI57))</f>
        <v/>
      </c>
      <c r="BG57" s="471" t="str">
        <f>IF(COUNT(単1!$AY57,単2!$AY57,$AY57)=0,"",SUM(単1!$AY57,単2!$AY57,$AY57))</f>
        <v/>
      </c>
      <c r="BH57" s="20"/>
      <c r="BI57" s="467" t="str">
        <f t="shared" si="12"/>
        <v/>
      </c>
      <c r="BJ57" s="468" t="str">
        <f t="shared" si="12"/>
        <v/>
      </c>
      <c r="BK57" s="469" t="str">
        <f t="shared" si="12"/>
        <v/>
      </c>
    </row>
    <row r="58" spans="1:63">
      <c r="A58" s="362">
        <v>53</v>
      </c>
      <c r="B58" s="21">
        <f>IF(情報!$C54="","",情報!$C54)</f>
        <v>207</v>
      </c>
      <c r="C58" s="377" t="str">
        <f t="shared" si="19"/>
        <v/>
      </c>
      <c r="D58" s="436"/>
      <c r="E58" s="437"/>
      <c r="F58" s="437"/>
      <c r="G58" s="437"/>
      <c r="H58" s="437"/>
      <c r="I58" s="437"/>
      <c r="J58" s="438"/>
      <c r="K58" s="439"/>
      <c r="L58" s="440" t="str">
        <f t="shared" si="20"/>
        <v/>
      </c>
      <c r="M58" s="441" t="str">
        <f t="shared" si="20"/>
        <v/>
      </c>
      <c r="N58" s="440" t="str">
        <f t="shared" si="20"/>
        <v/>
      </c>
      <c r="O58" s="440" t="str">
        <f t="shared" si="20"/>
        <v/>
      </c>
      <c r="P58" s="440" t="str">
        <f t="shared" si="20"/>
        <v/>
      </c>
      <c r="Q58" s="440" t="str">
        <f t="shared" si="20"/>
        <v/>
      </c>
      <c r="R58" s="441" t="str">
        <f t="shared" si="20"/>
        <v/>
      </c>
      <c r="S58" s="442" t="str">
        <f t="shared" si="6"/>
        <v/>
      </c>
      <c r="T58" s="436"/>
      <c r="U58" s="437"/>
      <c r="V58" s="437"/>
      <c r="W58" s="437"/>
      <c r="X58" s="437"/>
      <c r="Y58" s="437"/>
      <c r="Z58" s="438"/>
      <c r="AA58" s="439"/>
      <c r="AB58" s="440" t="str">
        <f t="shared" si="21"/>
        <v/>
      </c>
      <c r="AC58" s="441" t="str">
        <f t="shared" si="21"/>
        <v/>
      </c>
      <c r="AD58" s="440" t="str">
        <f t="shared" si="21"/>
        <v/>
      </c>
      <c r="AE58" s="440" t="str">
        <f t="shared" si="21"/>
        <v/>
      </c>
      <c r="AF58" s="440" t="str">
        <f t="shared" si="21"/>
        <v/>
      </c>
      <c r="AG58" s="440" t="str">
        <f t="shared" si="21"/>
        <v/>
      </c>
      <c r="AH58" s="441" t="str">
        <f t="shared" si="21"/>
        <v/>
      </c>
      <c r="AI58" s="442" t="str">
        <f t="shared" si="7"/>
        <v/>
      </c>
      <c r="AJ58" s="436"/>
      <c r="AK58" s="437"/>
      <c r="AL58" s="437"/>
      <c r="AM58" s="437"/>
      <c r="AN58" s="437"/>
      <c r="AO58" s="437"/>
      <c r="AP58" s="437"/>
      <c r="AQ58" s="437"/>
      <c r="AR58" s="437"/>
      <c r="AS58" s="438"/>
      <c r="AT58" s="439"/>
      <c r="AU58" s="440" t="str">
        <f t="shared" si="22"/>
        <v/>
      </c>
      <c r="AV58" s="440" t="str">
        <f t="shared" si="22"/>
        <v/>
      </c>
      <c r="AW58" s="440" t="str">
        <f t="shared" si="22"/>
        <v/>
      </c>
      <c r="AX58" s="441" t="str">
        <f t="shared" si="22"/>
        <v/>
      </c>
      <c r="AY58" s="442" t="str">
        <f t="shared" si="8"/>
        <v/>
      </c>
      <c r="AZ58" s="20"/>
      <c r="BA58" s="443" t="str">
        <f t="shared" si="9"/>
        <v/>
      </c>
      <c r="BB58" s="444" t="str">
        <f t="shared" si="10"/>
        <v/>
      </c>
      <c r="BC58" s="445" t="str">
        <f t="shared" si="11"/>
        <v/>
      </c>
      <c r="BE58" s="446" t="str">
        <f>IF(COUNT(単1!$S58,単2!$S58,$S58)=0,"",SUM(単1!$S58,単2!$S58,$S58))</f>
        <v/>
      </c>
      <c r="BF58" s="440" t="str">
        <f>IF(COUNT(単1!$AI58,単2!$AI58,$AI58)=0,"",SUM(単1!$AI58,単2!$AI58,$AI58))</f>
        <v/>
      </c>
      <c r="BG58" s="447" t="str">
        <f>IF(COUNT(単1!$AY58,単2!$AY58,$AY58)=0,"",SUM(単1!$AY58,単2!$AY58,$AY58))</f>
        <v/>
      </c>
      <c r="BH58" s="20"/>
      <c r="BI58" s="443" t="str">
        <f t="shared" si="12"/>
        <v/>
      </c>
      <c r="BJ58" s="444" t="str">
        <f t="shared" si="12"/>
        <v/>
      </c>
      <c r="BK58" s="445" t="str">
        <f t="shared" si="12"/>
        <v/>
      </c>
    </row>
    <row r="59" spans="1:63">
      <c r="A59" s="362">
        <v>54</v>
      </c>
      <c r="B59" s="21">
        <f>IF(情報!$C55="","",情報!$C55)</f>
        <v>208</v>
      </c>
      <c r="C59" s="377" t="str">
        <f t="shared" si="19"/>
        <v/>
      </c>
      <c r="D59" s="436"/>
      <c r="E59" s="437"/>
      <c r="F59" s="437"/>
      <c r="G59" s="437"/>
      <c r="H59" s="437"/>
      <c r="I59" s="437"/>
      <c r="J59" s="438"/>
      <c r="K59" s="439"/>
      <c r="L59" s="440" t="str">
        <f t="shared" si="20"/>
        <v/>
      </c>
      <c r="M59" s="441" t="str">
        <f t="shared" si="20"/>
        <v/>
      </c>
      <c r="N59" s="440" t="str">
        <f t="shared" si="20"/>
        <v/>
      </c>
      <c r="O59" s="440" t="str">
        <f t="shared" si="20"/>
        <v/>
      </c>
      <c r="P59" s="440" t="str">
        <f t="shared" si="20"/>
        <v/>
      </c>
      <c r="Q59" s="440" t="str">
        <f t="shared" si="20"/>
        <v/>
      </c>
      <c r="R59" s="441" t="str">
        <f t="shared" si="20"/>
        <v/>
      </c>
      <c r="S59" s="442" t="str">
        <f t="shared" si="6"/>
        <v/>
      </c>
      <c r="T59" s="436"/>
      <c r="U59" s="437"/>
      <c r="V59" s="437"/>
      <c r="W59" s="437"/>
      <c r="X59" s="437"/>
      <c r="Y59" s="437"/>
      <c r="Z59" s="438"/>
      <c r="AA59" s="439"/>
      <c r="AB59" s="440" t="str">
        <f t="shared" si="21"/>
        <v/>
      </c>
      <c r="AC59" s="441" t="str">
        <f t="shared" si="21"/>
        <v/>
      </c>
      <c r="AD59" s="440" t="str">
        <f t="shared" si="21"/>
        <v/>
      </c>
      <c r="AE59" s="440" t="str">
        <f t="shared" si="21"/>
        <v/>
      </c>
      <c r="AF59" s="440" t="str">
        <f t="shared" si="21"/>
        <v/>
      </c>
      <c r="AG59" s="440" t="str">
        <f t="shared" si="21"/>
        <v/>
      </c>
      <c r="AH59" s="441" t="str">
        <f t="shared" si="21"/>
        <v/>
      </c>
      <c r="AI59" s="442" t="str">
        <f t="shared" si="7"/>
        <v/>
      </c>
      <c r="AJ59" s="436"/>
      <c r="AK59" s="437"/>
      <c r="AL59" s="437"/>
      <c r="AM59" s="437"/>
      <c r="AN59" s="437"/>
      <c r="AO59" s="437"/>
      <c r="AP59" s="437"/>
      <c r="AQ59" s="437"/>
      <c r="AR59" s="437"/>
      <c r="AS59" s="438"/>
      <c r="AT59" s="439"/>
      <c r="AU59" s="440" t="str">
        <f t="shared" si="22"/>
        <v/>
      </c>
      <c r="AV59" s="440" t="str">
        <f t="shared" si="22"/>
        <v/>
      </c>
      <c r="AW59" s="440" t="str">
        <f t="shared" si="22"/>
        <v/>
      </c>
      <c r="AX59" s="441" t="str">
        <f t="shared" si="22"/>
        <v/>
      </c>
      <c r="AY59" s="442" t="str">
        <f t="shared" si="8"/>
        <v/>
      </c>
      <c r="AZ59" s="20"/>
      <c r="BA59" s="443" t="str">
        <f t="shared" si="9"/>
        <v/>
      </c>
      <c r="BB59" s="444" t="str">
        <f t="shared" si="10"/>
        <v/>
      </c>
      <c r="BC59" s="445" t="str">
        <f t="shared" si="11"/>
        <v/>
      </c>
      <c r="BE59" s="446" t="str">
        <f>IF(COUNT(単1!$S59,単2!$S59,$S59)=0,"",SUM(単1!$S59,単2!$S59,$S59))</f>
        <v/>
      </c>
      <c r="BF59" s="440" t="str">
        <f>IF(COUNT(単1!$AI59,単2!$AI59,$AI59)=0,"",SUM(単1!$AI59,単2!$AI59,$AI59))</f>
        <v/>
      </c>
      <c r="BG59" s="447" t="str">
        <f>IF(COUNT(単1!$AY59,単2!$AY59,$AY59)=0,"",SUM(単1!$AY59,単2!$AY59,$AY59))</f>
        <v/>
      </c>
      <c r="BH59" s="20"/>
      <c r="BI59" s="443" t="str">
        <f t="shared" si="12"/>
        <v/>
      </c>
      <c r="BJ59" s="444" t="str">
        <f t="shared" si="12"/>
        <v/>
      </c>
      <c r="BK59" s="445" t="str">
        <f t="shared" si="12"/>
        <v/>
      </c>
    </row>
    <row r="60" spans="1:63">
      <c r="A60" s="362">
        <v>55</v>
      </c>
      <c r="B60" s="21">
        <f>IF(情報!$C56="","",情報!$C56)</f>
        <v>209</v>
      </c>
      <c r="C60" s="377" t="str">
        <f t="shared" si="19"/>
        <v/>
      </c>
      <c r="D60" s="436"/>
      <c r="E60" s="437"/>
      <c r="F60" s="437"/>
      <c r="G60" s="437"/>
      <c r="H60" s="437"/>
      <c r="I60" s="437"/>
      <c r="J60" s="438"/>
      <c r="K60" s="439"/>
      <c r="L60" s="440" t="str">
        <f t="shared" si="20"/>
        <v/>
      </c>
      <c r="M60" s="441" t="str">
        <f t="shared" si="20"/>
        <v/>
      </c>
      <c r="N60" s="440" t="str">
        <f t="shared" si="20"/>
        <v/>
      </c>
      <c r="O60" s="440" t="str">
        <f t="shared" si="20"/>
        <v/>
      </c>
      <c r="P60" s="440" t="str">
        <f t="shared" si="20"/>
        <v/>
      </c>
      <c r="Q60" s="440" t="str">
        <f t="shared" si="20"/>
        <v/>
      </c>
      <c r="R60" s="441" t="str">
        <f t="shared" si="20"/>
        <v/>
      </c>
      <c r="S60" s="442" t="str">
        <f t="shared" si="6"/>
        <v/>
      </c>
      <c r="T60" s="436"/>
      <c r="U60" s="437"/>
      <c r="V60" s="437"/>
      <c r="W60" s="437"/>
      <c r="X60" s="437"/>
      <c r="Y60" s="437"/>
      <c r="Z60" s="438"/>
      <c r="AA60" s="439"/>
      <c r="AB60" s="440" t="str">
        <f t="shared" si="21"/>
        <v/>
      </c>
      <c r="AC60" s="441" t="str">
        <f t="shared" si="21"/>
        <v/>
      </c>
      <c r="AD60" s="440" t="str">
        <f t="shared" si="21"/>
        <v/>
      </c>
      <c r="AE60" s="440" t="str">
        <f t="shared" si="21"/>
        <v/>
      </c>
      <c r="AF60" s="440" t="str">
        <f t="shared" si="21"/>
        <v/>
      </c>
      <c r="AG60" s="440" t="str">
        <f t="shared" si="21"/>
        <v/>
      </c>
      <c r="AH60" s="441" t="str">
        <f t="shared" si="21"/>
        <v/>
      </c>
      <c r="AI60" s="442" t="str">
        <f t="shared" si="7"/>
        <v/>
      </c>
      <c r="AJ60" s="436"/>
      <c r="AK60" s="437"/>
      <c r="AL60" s="437"/>
      <c r="AM60" s="437"/>
      <c r="AN60" s="437"/>
      <c r="AO60" s="437"/>
      <c r="AP60" s="437"/>
      <c r="AQ60" s="437"/>
      <c r="AR60" s="437"/>
      <c r="AS60" s="438"/>
      <c r="AT60" s="439"/>
      <c r="AU60" s="440" t="str">
        <f t="shared" si="22"/>
        <v/>
      </c>
      <c r="AV60" s="440" t="str">
        <f t="shared" si="22"/>
        <v/>
      </c>
      <c r="AW60" s="440" t="str">
        <f t="shared" si="22"/>
        <v/>
      </c>
      <c r="AX60" s="441" t="str">
        <f t="shared" si="22"/>
        <v/>
      </c>
      <c r="AY60" s="442" t="str">
        <f t="shared" si="8"/>
        <v/>
      </c>
      <c r="AZ60" s="20"/>
      <c r="BA60" s="443" t="str">
        <f t="shared" si="9"/>
        <v/>
      </c>
      <c r="BB60" s="444" t="str">
        <f t="shared" si="10"/>
        <v/>
      </c>
      <c r="BC60" s="445" t="str">
        <f t="shared" si="11"/>
        <v/>
      </c>
      <c r="BE60" s="446" t="str">
        <f>IF(COUNT(単1!$S60,単2!$S60,$S60)=0,"",SUM(単1!$S60,単2!$S60,$S60))</f>
        <v/>
      </c>
      <c r="BF60" s="440" t="str">
        <f>IF(COUNT(単1!$AI60,単2!$AI60,$AI60)=0,"",SUM(単1!$AI60,単2!$AI60,$AI60))</f>
        <v/>
      </c>
      <c r="BG60" s="447" t="str">
        <f>IF(COUNT(単1!$AY60,単2!$AY60,$AY60)=0,"",SUM(単1!$AY60,単2!$AY60,$AY60))</f>
        <v/>
      </c>
      <c r="BH60" s="20"/>
      <c r="BI60" s="443" t="str">
        <f t="shared" si="12"/>
        <v/>
      </c>
      <c r="BJ60" s="444" t="str">
        <f t="shared" si="12"/>
        <v/>
      </c>
      <c r="BK60" s="445" t="str">
        <f t="shared" si="12"/>
        <v/>
      </c>
    </row>
    <row r="61" spans="1:63">
      <c r="A61" s="362">
        <v>56</v>
      </c>
      <c r="B61" s="27">
        <f>IF(情報!$C57="","",情報!$C57)</f>
        <v>210</v>
      </c>
      <c r="C61" s="383" t="str">
        <f t="shared" si="19"/>
        <v/>
      </c>
      <c r="D61" s="448"/>
      <c r="E61" s="449"/>
      <c r="F61" s="449"/>
      <c r="G61" s="449"/>
      <c r="H61" s="449"/>
      <c r="I61" s="449"/>
      <c r="J61" s="450"/>
      <c r="K61" s="451"/>
      <c r="L61" s="452" t="str">
        <f t="shared" si="20"/>
        <v/>
      </c>
      <c r="M61" s="453" t="str">
        <f t="shared" si="20"/>
        <v/>
      </c>
      <c r="N61" s="452" t="str">
        <f t="shared" si="20"/>
        <v/>
      </c>
      <c r="O61" s="452" t="str">
        <f t="shared" si="20"/>
        <v/>
      </c>
      <c r="P61" s="452" t="str">
        <f t="shared" si="20"/>
        <v/>
      </c>
      <c r="Q61" s="452" t="str">
        <f t="shared" si="20"/>
        <v/>
      </c>
      <c r="R61" s="453" t="str">
        <f t="shared" si="20"/>
        <v/>
      </c>
      <c r="S61" s="454" t="str">
        <f t="shared" si="6"/>
        <v/>
      </c>
      <c r="T61" s="448"/>
      <c r="U61" s="449"/>
      <c r="V61" s="449"/>
      <c r="W61" s="449"/>
      <c r="X61" s="449"/>
      <c r="Y61" s="449"/>
      <c r="Z61" s="450"/>
      <c r="AA61" s="451"/>
      <c r="AB61" s="452" t="str">
        <f t="shared" si="21"/>
        <v/>
      </c>
      <c r="AC61" s="453" t="str">
        <f t="shared" si="21"/>
        <v/>
      </c>
      <c r="AD61" s="452" t="str">
        <f t="shared" si="21"/>
        <v/>
      </c>
      <c r="AE61" s="452" t="str">
        <f t="shared" si="21"/>
        <v/>
      </c>
      <c r="AF61" s="452" t="str">
        <f t="shared" si="21"/>
        <v/>
      </c>
      <c r="AG61" s="452" t="str">
        <f t="shared" si="21"/>
        <v/>
      </c>
      <c r="AH61" s="453" t="str">
        <f t="shared" si="21"/>
        <v/>
      </c>
      <c r="AI61" s="454" t="str">
        <f t="shared" si="7"/>
        <v/>
      </c>
      <c r="AJ61" s="448"/>
      <c r="AK61" s="449"/>
      <c r="AL61" s="449"/>
      <c r="AM61" s="449"/>
      <c r="AN61" s="449"/>
      <c r="AO61" s="449"/>
      <c r="AP61" s="449"/>
      <c r="AQ61" s="449"/>
      <c r="AR61" s="449"/>
      <c r="AS61" s="450"/>
      <c r="AT61" s="451"/>
      <c r="AU61" s="452" t="str">
        <f t="shared" si="22"/>
        <v/>
      </c>
      <c r="AV61" s="452" t="str">
        <f t="shared" si="22"/>
        <v/>
      </c>
      <c r="AW61" s="452" t="str">
        <f t="shared" si="22"/>
        <v/>
      </c>
      <c r="AX61" s="453" t="str">
        <f t="shared" si="22"/>
        <v/>
      </c>
      <c r="AY61" s="454" t="str">
        <f t="shared" si="8"/>
        <v/>
      </c>
      <c r="AZ61" s="20"/>
      <c r="BA61" s="455" t="str">
        <f t="shared" si="9"/>
        <v/>
      </c>
      <c r="BB61" s="456" t="str">
        <f t="shared" si="10"/>
        <v/>
      </c>
      <c r="BC61" s="457" t="str">
        <f t="shared" si="11"/>
        <v/>
      </c>
      <c r="BE61" s="458" t="str">
        <f>IF(COUNT(単1!$S61,単2!$S61,$S61)=0,"",SUM(単1!$S61,単2!$S61,$S61))</f>
        <v/>
      </c>
      <c r="BF61" s="452" t="str">
        <f>IF(COUNT(単1!$AI61,単2!$AI61,$AI61)=0,"",SUM(単1!$AI61,単2!$AI61,$AI61))</f>
        <v/>
      </c>
      <c r="BG61" s="459" t="str">
        <f>IF(COUNT(単1!$AY61,単2!$AY61,$AY61)=0,"",SUM(単1!$AY61,単2!$AY61,$AY61))</f>
        <v/>
      </c>
      <c r="BH61" s="20"/>
      <c r="BI61" s="455" t="str">
        <f t="shared" si="12"/>
        <v/>
      </c>
      <c r="BJ61" s="456" t="str">
        <f t="shared" si="12"/>
        <v/>
      </c>
      <c r="BK61" s="457" t="str">
        <f t="shared" si="12"/>
        <v/>
      </c>
    </row>
    <row r="62" spans="1:63">
      <c r="A62" s="362">
        <v>57</v>
      </c>
      <c r="B62" s="33">
        <f>IF(情報!$C58="","",情報!$C58)</f>
        <v>211</v>
      </c>
      <c r="C62" s="389" t="str">
        <f t="shared" si="19"/>
        <v/>
      </c>
      <c r="D62" s="460"/>
      <c r="E62" s="461"/>
      <c r="F62" s="461"/>
      <c r="G62" s="461"/>
      <c r="H62" s="461"/>
      <c r="I62" s="461"/>
      <c r="J62" s="462"/>
      <c r="K62" s="463"/>
      <c r="L62" s="464" t="str">
        <f t="shared" si="20"/>
        <v/>
      </c>
      <c r="M62" s="465" t="str">
        <f t="shared" si="20"/>
        <v/>
      </c>
      <c r="N62" s="464" t="str">
        <f t="shared" si="20"/>
        <v/>
      </c>
      <c r="O62" s="464" t="str">
        <f t="shared" si="20"/>
        <v/>
      </c>
      <c r="P62" s="464" t="str">
        <f t="shared" si="20"/>
        <v/>
      </c>
      <c r="Q62" s="464" t="str">
        <f t="shared" si="20"/>
        <v/>
      </c>
      <c r="R62" s="465" t="str">
        <f t="shared" si="20"/>
        <v/>
      </c>
      <c r="S62" s="466" t="str">
        <f t="shared" si="6"/>
        <v/>
      </c>
      <c r="T62" s="460"/>
      <c r="U62" s="461"/>
      <c r="V62" s="461"/>
      <c r="W62" s="461"/>
      <c r="X62" s="461"/>
      <c r="Y62" s="461"/>
      <c r="Z62" s="462"/>
      <c r="AA62" s="463"/>
      <c r="AB62" s="464" t="str">
        <f t="shared" si="21"/>
        <v/>
      </c>
      <c r="AC62" s="465" t="str">
        <f t="shared" si="21"/>
        <v/>
      </c>
      <c r="AD62" s="464" t="str">
        <f t="shared" si="21"/>
        <v/>
      </c>
      <c r="AE62" s="464" t="str">
        <f t="shared" si="21"/>
        <v/>
      </c>
      <c r="AF62" s="464" t="str">
        <f t="shared" si="21"/>
        <v/>
      </c>
      <c r="AG62" s="464" t="str">
        <f t="shared" si="21"/>
        <v/>
      </c>
      <c r="AH62" s="465" t="str">
        <f t="shared" si="21"/>
        <v/>
      </c>
      <c r="AI62" s="466" t="str">
        <f t="shared" si="7"/>
        <v/>
      </c>
      <c r="AJ62" s="460"/>
      <c r="AK62" s="461"/>
      <c r="AL62" s="461"/>
      <c r="AM62" s="461"/>
      <c r="AN62" s="461"/>
      <c r="AO62" s="461"/>
      <c r="AP62" s="461"/>
      <c r="AQ62" s="461"/>
      <c r="AR62" s="461"/>
      <c r="AS62" s="462"/>
      <c r="AT62" s="463"/>
      <c r="AU62" s="464" t="str">
        <f t="shared" si="22"/>
        <v/>
      </c>
      <c r="AV62" s="464" t="str">
        <f t="shared" si="22"/>
        <v/>
      </c>
      <c r="AW62" s="464" t="str">
        <f t="shared" si="22"/>
        <v/>
      </c>
      <c r="AX62" s="465" t="str">
        <f t="shared" si="22"/>
        <v/>
      </c>
      <c r="AY62" s="466" t="str">
        <f t="shared" si="8"/>
        <v/>
      </c>
      <c r="AZ62" s="20"/>
      <c r="BA62" s="467" t="str">
        <f t="shared" si="9"/>
        <v/>
      </c>
      <c r="BB62" s="468" t="str">
        <f t="shared" si="10"/>
        <v/>
      </c>
      <c r="BC62" s="469" t="str">
        <f t="shared" si="11"/>
        <v/>
      </c>
      <c r="BE62" s="470" t="str">
        <f>IF(COUNT(単1!$S62,単2!$S62,$S62)=0,"",SUM(単1!$S62,単2!$S62,$S62))</f>
        <v/>
      </c>
      <c r="BF62" s="464" t="str">
        <f>IF(COUNT(単1!$AI62,単2!$AI62,$AI62)=0,"",SUM(単1!$AI62,単2!$AI62,$AI62))</f>
        <v/>
      </c>
      <c r="BG62" s="471" t="str">
        <f>IF(COUNT(単1!$AY62,単2!$AY62,$AY62)=0,"",SUM(単1!$AY62,単2!$AY62,$AY62))</f>
        <v/>
      </c>
      <c r="BH62" s="20"/>
      <c r="BI62" s="467" t="str">
        <f t="shared" si="12"/>
        <v/>
      </c>
      <c r="BJ62" s="468" t="str">
        <f t="shared" si="12"/>
        <v/>
      </c>
      <c r="BK62" s="469" t="str">
        <f t="shared" si="12"/>
        <v/>
      </c>
    </row>
    <row r="63" spans="1:63">
      <c r="A63" s="362">
        <v>58</v>
      </c>
      <c r="B63" s="21">
        <f>IF(情報!$C59="","",情報!$C59)</f>
        <v>212</v>
      </c>
      <c r="C63" s="377" t="str">
        <f t="shared" si="19"/>
        <v/>
      </c>
      <c r="D63" s="436"/>
      <c r="E63" s="437"/>
      <c r="F63" s="437"/>
      <c r="G63" s="437"/>
      <c r="H63" s="437"/>
      <c r="I63" s="437"/>
      <c r="J63" s="438"/>
      <c r="K63" s="439"/>
      <c r="L63" s="440" t="str">
        <f t="shared" si="20"/>
        <v/>
      </c>
      <c r="M63" s="441" t="str">
        <f t="shared" si="20"/>
        <v/>
      </c>
      <c r="N63" s="440" t="str">
        <f t="shared" si="20"/>
        <v/>
      </c>
      <c r="O63" s="440" t="str">
        <f t="shared" si="20"/>
        <v/>
      </c>
      <c r="P63" s="440" t="str">
        <f t="shared" si="20"/>
        <v/>
      </c>
      <c r="Q63" s="440" t="str">
        <f t="shared" si="20"/>
        <v/>
      </c>
      <c r="R63" s="441" t="str">
        <f t="shared" si="20"/>
        <v/>
      </c>
      <c r="S63" s="442" t="str">
        <f t="shared" si="6"/>
        <v/>
      </c>
      <c r="T63" s="436"/>
      <c r="U63" s="437"/>
      <c r="V63" s="437"/>
      <c r="W63" s="437"/>
      <c r="X63" s="437"/>
      <c r="Y63" s="437"/>
      <c r="Z63" s="438"/>
      <c r="AA63" s="439"/>
      <c r="AB63" s="440" t="str">
        <f t="shared" si="21"/>
        <v/>
      </c>
      <c r="AC63" s="441" t="str">
        <f t="shared" si="21"/>
        <v/>
      </c>
      <c r="AD63" s="440" t="str">
        <f t="shared" si="21"/>
        <v/>
      </c>
      <c r="AE63" s="440" t="str">
        <f t="shared" si="21"/>
        <v/>
      </c>
      <c r="AF63" s="440" t="str">
        <f t="shared" si="21"/>
        <v/>
      </c>
      <c r="AG63" s="440" t="str">
        <f t="shared" si="21"/>
        <v/>
      </c>
      <c r="AH63" s="441" t="str">
        <f t="shared" si="21"/>
        <v/>
      </c>
      <c r="AI63" s="442" t="str">
        <f t="shared" si="7"/>
        <v/>
      </c>
      <c r="AJ63" s="436"/>
      <c r="AK63" s="437"/>
      <c r="AL63" s="437"/>
      <c r="AM63" s="437"/>
      <c r="AN63" s="437"/>
      <c r="AO63" s="437"/>
      <c r="AP63" s="437"/>
      <c r="AQ63" s="437"/>
      <c r="AR63" s="437"/>
      <c r="AS63" s="438"/>
      <c r="AT63" s="439"/>
      <c r="AU63" s="440" t="str">
        <f t="shared" si="22"/>
        <v/>
      </c>
      <c r="AV63" s="440" t="str">
        <f t="shared" si="22"/>
        <v/>
      </c>
      <c r="AW63" s="440" t="str">
        <f t="shared" si="22"/>
        <v/>
      </c>
      <c r="AX63" s="441" t="str">
        <f t="shared" si="22"/>
        <v/>
      </c>
      <c r="AY63" s="442" t="str">
        <f t="shared" si="8"/>
        <v/>
      </c>
      <c r="AZ63" s="20"/>
      <c r="BA63" s="443" t="str">
        <f t="shared" si="9"/>
        <v/>
      </c>
      <c r="BB63" s="444" t="str">
        <f t="shared" si="10"/>
        <v/>
      </c>
      <c r="BC63" s="445" t="str">
        <f t="shared" si="11"/>
        <v/>
      </c>
      <c r="BE63" s="446" t="str">
        <f>IF(COUNT(単1!$S63,単2!$S63,$S63)=0,"",SUM(単1!$S63,単2!$S63,$S63))</f>
        <v/>
      </c>
      <c r="BF63" s="440" t="str">
        <f>IF(COUNT(単1!$AI63,単2!$AI63,$AI63)=0,"",SUM(単1!$AI63,単2!$AI63,$AI63))</f>
        <v/>
      </c>
      <c r="BG63" s="447" t="str">
        <f>IF(COUNT(単1!$AY63,単2!$AY63,$AY63)=0,"",SUM(単1!$AY63,単2!$AY63,$AY63))</f>
        <v/>
      </c>
      <c r="BH63" s="20"/>
      <c r="BI63" s="443" t="str">
        <f t="shared" si="12"/>
        <v/>
      </c>
      <c r="BJ63" s="444" t="str">
        <f t="shared" si="12"/>
        <v/>
      </c>
      <c r="BK63" s="445" t="str">
        <f t="shared" si="12"/>
        <v/>
      </c>
    </row>
    <row r="64" spans="1:63">
      <c r="A64" s="362">
        <v>59</v>
      </c>
      <c r="B64" s="21">
        <f>IF(情報!$C60="","",情報!$C60)</f>
        <v>213</v>
      </c>
      <c r="C64" s="377" t="str">
        <f t="shared" si="19"/>
        <v/>
      </c>
      <c r="D64" s="436"/>
      <c r="E64" s="437"/>
      <c r="F64" s="437"/>
      <c r="G64" s="437"/>
      <c r="H64" s="437"/>
      <c r="I64" s="437"/>
      <c r="J64" s="438"/>
      <c r="K64" s="439"/>
      <c r="L64" s="440" t="str">
        <f t="shared" si="20"/>
        <v/>
      </c>
      <c r="M64" s="441" t="str">
        <f t="shared" si="20"/>
        <v/>
      </c>
      <c r="N64" s="440" t="str">
        <f t="shared" si="20"/>
        <v/>
      </c>
      <c r="O64" s="440" t="str">
        <f t="shared" si="20"/>
        <v/>
      </c>
      <c r="P64" s="440" t="str">
        <f t="shared" si="20"/>
        <v/>
      </c>
      <c r="Q64" s="440" t="str">
        <f t="shared" si="20"/>
        <v/>
      </c>
      <c r="R64" s="441" t="str">
        <f t="shared" si="20"/>
        <v/>
      </c>
      <c r="S64" s="442" t="str">
        <f t="shared" si="6"/>
        <v/>
      </c>
      <c r="T64" s="436"/>
      <c r="U64" s="437"/>
      <c r="V64" s="437"/>
      <c r="W64" s="437"/>
      <c r="X64" s="437"/>
      <c r="Y64" s="437"/>
      <c r="Z64" s="438"/>
      <c r="AA64" s="439"/>
      <c r="AB64" s="440" t="str">
        <f t="shared" si="21"/>
        <v/>
      </c>
      <c r="AC64" s="441" t="str">
        <f t="shared" si="21"/>
        <v/>
      </c>
      <c r="AD64" s="440" t="str">
        <f t="shared" si="21"/>
        <v/>
      </c>
      <c r="AE64" s="440" t="str">
        <f t="shared" si="21"/>
        <v/>
      </c>
      <c r="AF64" s="440" t="str">
        <f t="shared" si="21"/>
        <v/>
      </c>
      <c r="AG64" s="440" t="str">
        <f t="shared" si="21"/>
        <v/>
      </c>
      <c r="AH64" s="441" t="str">
        <f t="shared" si="21"/>
        <v/>
      </c>
      <c r="AI64" s="442" t="str">
        <f t="shared" si="7"/>
        <v/>
      </c>
      <c r="AJ64" s="436"/>
      <c r="AK64" s="437"/>
      <c r="AL64" s="437"/>
      <c r="AM64" s="437"/>
      <c r="AN64" s="437"/>
      <c r="AO64" s="437"/>
      <c r="AP64" s="437"/>
      <c r="AQ64" s="437"/>
      <c r="AR64" s="437"/>
      <c r="AS64" s="438"/>
      <c r="AT64" s="439"/>
      <c r="AU64" s="440" t="str">
        <f t="shared" si="22"/>
        <v/>
      </c>
      <c r="AV64" s="440" t="str">
        <f t="shared" si="22"/>
        <v/>
      </c>
      <c r="AW64" s="440" t="str">
        <f t="shared" si="22"/>
        <v/>
      </c>
      <c r="AX64" s="441" t="str">
        <f t="shared" si="22"/>
        <v/>
      </c>
      <c r="AY64" s="442" t="str">
        <f t="shared" si="8"/>
        <v/>
      </c>
      <c r="AZ64" s="20"/>
      <c r="BA64" s="443" t="str">
        <f t="shared" si="9"/>
        <v/>
      </c>
      <c r="BB64" s="444" t="str">
        <f t="shared" si="10"/>
        <v/>
      </c>
      <c r="BC64" s="445" t="str">
        <f t="shared" si="11"/>
        <v/>
      </c>
      <c r="BE64" s="446" t="str">
        <f>IF(COUNT(単1!$S64,単2!$S64,$S64)=0,"",SUM(単1!$S64,単2!$S64,$S64))</f>
        <v/>
      </c>
      <c r="BF64" s="440" t="str">
        <f>IF(COUNT(単1!$AI64,単2!$AI64,$AI64)=0,"",SUM(単1!$AI64,単2!$AI64,$AI64))</f>
        <v/>
      </c>
      <c r="BG64" s="447" t="str">
        <f>IF(COUNT(単1!$AY64,単2!$AY64,$AY64)=0,"",SUM(単1!$AY64,単2!$AY64,$AY64))</f>
        <v/>
      </c>
      <c r="BH64" s="20"/>
      <c r="BI64" s="443" t="str">
        <f t="shared" si="12"/>
        <v/>
      </c>
      <c r="BJ64" s="444" t="str">
        <f t="shared" si="12"/>
        <v/>
      </c>
      <c r="BK64" s="445" t="str">
        <f t="shared" si="12"/>
        <v/>
      </c>
    </row>
    <row r="65" spans="1:63">
      <c r="A65" s="362">
        <v>60</v>
      </c>
      <c r="B65" s="21">
        <f>IF(情報!$C61="","",情報!$C61)</f>
        <v>214</v>
      </c>
      <c r="C65" s="377" t="str">
        <f t="shared" si="19"/>
        <v/>
      </c>
      <c r="D65" s="436"/>
      <c r="E65" s="437"/>
      <c r="F65" s="437"/>
      <c r="G65" s="437"/>
      <c r="H65" s="437"/>
      <c r="I65" s="437"/>
      <c r="J65" s="438"/>
      <c r="K65" s="439"/>
      <c r="L65" s="440" t="str">
        <f t="shared" si="20"/>
        <v/>
      </c>
      <c r="M65" s="441" t="str">
        <f t="shared" si="20"/>
        <v/>
      </c>
      <c r="N65" s="440" t="str">
        <f t="shared" si="20"/>
        <v/>
      </c>
      <c r="O65" s="440" t="str">
        <f t="shared" si="20"/>
        <v/>
      </c>
      <c r="P65" s="440" t="str">
        <f t="shared" si="20"/>
        <v/>
      </c>
      <c r="Q65" s="440" t="str">
        <f t="shared" si="20"/>
        <v/>
      </c>
      <c r="R65" s="441" t="str">
        <f t="shared" si="20"/>
        <v/>
      </c>
      <c r="S65" s="442" t="str">
        <f t="shared" si="6"/>
        <v/>
      </c>
      <c r="T65" s="436"/>
      <c r="U65" s="437"/>
      <c r="V65" s="437"/>
      <c r="W65" s="437"/>
      <c r="X65" s="437"/>
      <c r="Y65" s="437"/>
      <c r="Z65" s="438"/>
      <c r="AA65" s="439"/>
      <c r="AB65" s="440" t="str">
        <f t="shared" si="21"/>
        <v/>
      </c>
      <c r="AC65" s="441" t="str">
        <f t="shared" si="21"/>
        <v/>
      </c>
      <c r="AD65" s="440" t="str">
        <f t="shared" si="21"/>
        <v/>
      </c>
      <c r="AE65" s="440" t="str">
        <f t="shared" si="21"/>
        <v/>
      </c>
      <c r="AF65" s="440" t="str">
        <f t="shared" si="21"/>
        <v/>
      </c>
      <c r="AG65" s="440" t="str">
        <f t="shared" si="21"/>
        <v/>
      </c>
      <c r="AH65" s="441" t="str">
        <f t="shared" si="21"/>
        <v/>
      </c>
      <c r="AI65" s="442" t="str">
        <f t="shared" si="7"/>
        <v/>
      </c>
      <c r="AJ65" s="436"/>
      <c r="AK65" s="437"/>
      <c r="AL65" s="437"/>
      <c r="AM65" s="437"/>
      <c r="AN65" s="437"/>
      <c r="AO65" s="437"/>
      <c r="AP65" s="437"/>
      <c r="AQ65" s="437"/>
      <c r="AR65" s="437"/>
      <c r="AS65" s="438"/>
      <c r="AT65" s="439"/>
      <c r="AU65" s="440" t="str">
        <f t="shared" si="22"/>
        <v/>
      </c>
      <c r="AV65" s="440" t="str">
        <f t="shared" si="22"/>
        <v/>
      </c>
      <c r="AW65" s="440" t="str">
        <f t="shared" si="22"/>
        <v/>
      </c>
      <c r="AX65" s="441" t="str">
        <f t="shared" si="22"/>
        <v/>
      </c>
      <c r="AY65" s="442" t="str">
        <f t="shared" si="8"/>
        <v/>
      </c>
      <c r="AZ65" s="20"/>
      <c r="BA65" s="443" t="str">
        <f t="shared" si="9"/>
        <v/>
      </c>
      <c r="BB65" s="444" t="str">
        <f t="shared" si="10"/>
        <v/>
      </c>
      <c r="BC65" s="445" t="str">
        <f t="shared" si="11"/>
        <v/>
      </c>
      <c r="BE65" s="446" t="str">
        <f>IF(COUNT(単1!$S65,単2!$S65,$S65)=0,"",SUM(単1!$S65,単2!$S65,$S65))</f>
        <v/>
      </c>
      <c r="BF65" s="440" t="str">
        <f>IF(COUNT(単1!$AI65,単2!$AI65,$AI65)=0,"",SUM(単1!$AI65,単2!$AI65,$AI65))</f>
        <v/>
      </c>
      <c r="BG65" s="447" t="str">
        <f>IF(COUNT(単1!$AY65,単2!$AY65,$AY65)=0,"",SUM(単1!$AY65,単2!$AY65,$AY65))</f>
        <v/>
      </c>
      <c r="BH65" s="20"/>
      <c r="BI65" s="443" t="str">
        <f t="shared" si="12"/>
        <v/>
      </c>
      <c r="BJ65" s="444" t="str">
        <f t="shared" si="12"/>
        <v/>
      </c>
      <c r="BK65" s="445" t="str">
        <f t="shared" si="12"/>
        <v/>
      </c>
    </row>
    <row r="66" spans="1:63">
      <c r="A66" s="362">
        <v>61</v>
      </c>
      <c r="B66" s="27">
        <f>IF(情報!$C62="","",情報!$C62)</f>
        <v>215</v>
      </c>
      <c r="C66" s="383" t="str">
        <f t="shared" si="19"/>
        <v/>
      </c>
      <c r="D66" s="448"/>
      <c r="E66" s="449"/>
      <c r="F66" s="449"/>
      <c r="G66" s="449"/>
      <c r="H66" s="449"/>
      <c r="I66" s="449"/>
      <c r="J66" s="450"/>
      <c r="K66" s="451"/>
      <c r="L66" s="452" t="str">
        <f t="shared" si="20"/>
        <v/>
      </c>
      <c r="M66" s="453" t="str">
        <f t="shared" si="20"/>
        <v/>
      </c>
      <c r="N66" s="452" t="str">
        <f t="shared" si="20"/>
        <v/>
      </c>
      <c r="O66" s="452" t="str">
        <f t="shared" si="20"/>
        <v/>
      </c>
      <c r="P66" s="452" t="str">
        <f t="shared" si="20"/>
        <v/>
      </c>
      <c r="Q66" s="452" t="str">
        <f t="shared" si="20"/>
        <v/>
      </c>
      <c r="R66" s="453" t="str">
        <f t="shared" si="20"/>
        <v/>
      </c>
      <c r="S66" s="454" t="str">
        <f t="shared" si="6"/>
        <v/>
      </c>
      <c r="T66" s="448"/>
      <c r="U66" s="449"/>
      <c r="V66" s="449"/>
      <c r="W66" s="449"/>
      <c r="X66" s="449"/>
      <c r="Y66" s="449"/>
      <c r="Z66" s="450"/>
      <c r="AA66" s="451"/>
      <c r="AB66" s="452" t="str">
        <f t="shared" si="21"/>
        <v/>
      </c>
      <c r="AC66" s="453" t="str">
        <f t="shared" si="21"/>
        <v/>
      </c>
      <c r="AD66" s="452" t="str">
        <f t="shared" si="21"/>
        <v/>
      </c>
      <c r="AE66" s="452" t="str">
        <f t="shared" si="21"/>
        <v/>
      </c>
      <c r="AF66" s="452" t="str">
        <f t="shared" si="21"/>
        <v/>
      </c>
      <c r="AG66" s="452" t="str">
        <f t="shared" si="21"/>
        <v/>
      </c>
      <c r="AH66" s="453" t="str">
        <f t="shared" si="21"/>
        <v/>
      </c>
      <c r="AI66" s="454" t="str">
        <f t="shared" si="7"/>
        <v/>
      </c>
      <c r="AJ66" s="448"/>
      <c r="AK66" s="449"/>
      <c r="AL66" s="449"/>
      <c r="AM66" s="449"/>
      <c r="AN66" s="449"/>
      <c r="AO66" s="449"/>
      <c r="AP66" s="449"/>
      <c r="AQ66" s="449"/>
      <c r="AR66" s="449"/>
      <c r="AS66" s="450"/>
      <c r="AT66" s="451"/>
      <c r="AU66" s="452" t="str">
        <f t="shared" si="22"/>
        <v/>
      </c>
      <c r="AV66" s="452" t="str">
        <f t="shared" si="22"/>
        <v/>
      </c>
      <c r="AW66" s="452" t="str">
        <f t="shared" si="22"/>
        <v/>
      </c>
      <c r="AX66" s="453" t="str">
        <f t="shared" si="22"/>
        <v/>
      </c>
      <c r="AY66" s="454" t="str">
        <f t="shared" si="8"/>
        <v/>
      </c>
      <c r="AZ66" s="20"/>
      <c r="BA66" s="455" t="str">
        <f t="shared" si="9"/>
        <v/>
      </c>
      <c r="BB66" s="456" t="str">
        <f t="shared" si="10"/>
        <v/>
      </c>
      <c r="BC66" s="457" t="str">
        <f t="shared" si="11"/>
        <v/>
      </c>
      <c r="BE66" s="458" t="str">
        <f>IF(COUNT(単1!$S66,単2!$S66,$S66)=0,"",SUM(単1!$S66,単2!$S66,$S66))</f>
        <v/>
      </c>
      <c r="BF66" s="452" t="str">
        <f>IF(COUNT(単1!$AI66,単2!$AI66,$AI66)=0,"",SUM(単1!$AI66,単2!$AI66,$AI66))</f>
        <v/>
      </c>
      <c r="BG66" s="459" t="str">
        <f>IF(COUNT(単1!$AY66,単2!$AY66,$AY66)=0,"",SUM(単1!$AY66,単2!$AY66,$AY66))</f>
        <v/>
      </c>
      <c r="BH66" s="20"/>
      <c r="BI66" s="455" t="str">
        <f t="shared" si="12"/>
        <v/>
      </c>
      <c r="BJ66" s="456" t="str">
        <f t="shared" si="12"/>
        <v/>
      </c>
      <c r="BK66" s="457" t="str">
        <f t="shared" si="12"/>
        <v/>
      </c>
    </row>
    <row r="67" spans="1:63">
      <c r="A67" s="362">
        <v>62</v>
      </c>
      <c r="B67" s="33">
        <f>IF(情報!$C63="","",情報!$C63)</f>
        <v>216</v>
      </c>
      <c r="C67" s="389" t="str">
        <f t="shared" si="19"/>
        <v/>
      </c>
      <c r="D67" s="460"/>
      <c r="E67" s="461"/>
      <c r="F67" s="461"/>
      <c r="G67" s="461"/>
      <c r="H67" s="461"/>
      <c r="I67" s="461"/>
      <c r="J67" s="462"/>
      <c r="K67" s="463"/>
      <c r="L67" s="464" t="str">
        <f t="shared" si="20"/>
        <v/>
      </c>
      <c r="M67" s="465" t="str">
        <f t="shared" si="20"/>
        <v/>
      </c>
      <c r="N67" s="464" t="str">
        <f t="shared" si="20"/>
        <v/>
      </c>
      <c r="O67" s="464" t="str">
        <f t="shared" si="20"/>
        <v/>
      </c>
      <c r="P67" s="464" t="str">
        <f t="shared" si="20"/>
        <v/>
      </c>
      <c r="Q67" s="464" t="str">
        <f t="shared" si="20"/>
        <v/>
      </c>
      <c r="R67" s="465" t="str">
        <f t="shared" si="20"/>
        <v/>
      </c>
      <c r="S67" s="466" t="str">
        <f t="shared" si="6"/>
        <v/>
      </c>
      <c r="T67" s="460"/>
      <c r="U67" s="461"/>
      <c r="V67" s="461"/>
      <c r="W67" s="461"/>
      <c r="X67" s="461"/>
      <c r="Y67" s="461"/>
      <c r="Z67" s="462"/>
      <c r="AA67" s="463"/>
      <c r="AB67" s="464" t="str">
        <f t="shared" si="21"/>
        <v/>
      </c>
      <c r="AC67" s="465" t="str">
        <f t="shared" si="21"/>
        <v/>
      </c>
      <c r="AD67" s="464" t="str">
        <f t="shared" si="21"/>
        <v/>
      </c>
      <c r="AE67" s="464" t="str">
        <f t="shared" si="21"/>
        <v/>
      </c>
      <c r="AF67" s="464" t="str">
        <f t="shared" si="21"/>
        <v/>
      </c>
      <c r="AG67" s="464" t="str">
        <f t="shared" si="21"/>
        <v/>
      </c>
      <c r="AH67" s="465" t="str">
        <f t="shared" si="21"/>
        <v/>
      </c>
      <c r="AI67" s="466" t="str">
        <f t="shared" si="7"/>
        <v/>
      </c>
      <c r="AJ67" s="460"/>
      <c r="AK67" s="461"/>
      <c r="AL67" s="461"/>
      <c r="AM67" s="461"/>
      <c r="AN67" s="461"/>
      <c r="AO67" s="461"/>
      <c r="AP67" s="461"/>
      <c r="AQ67" s="461"/>
      <c r="AR67" s="461"/>
      <c r="AS67" s="462"/>
      <c r="AT67" s="463"/>
      <c r="AU67" s="464" t="str">
        <f t="shared" si="22"/>
        <v/>
      </c>
      <c r="AV67" s="464" t="str">
        <f t="shared" si="22"/>
        <v/>
      </c>
      <c r="AW67" s="464" t="str">
        <f t="shared" si="22"/>
        <v/>
      </c>
      <c r="AX67" s="465" t="str">
        <f t="shared" si="22"/>
        <v/>
      </c>
      <c r="AY67" s="466" t="str">
        <f t="shared" si="8"/>
        <v/>
      </c>
      <c r="AZ67" s="20"/>
      <c r="BA67" s="467" t="str">
        <f t="shared" si="9"/>
        <v/>
      </c>
      <c r="BB67" s="468" t="str">
        <f t="shared" si="10"/>
        <v/>
      </c>
      <c r="BC67" s="469" t="str">
        <f t="shared" si="11"/>
        <v/>
      </c>
      <c r="BE67" s="470" t="str">
        <f>IF(COUNT(単1!$S67,単2!$S67,$S67)=0,"",SUM(単1!$S67,単2!$S67,$S67))</f>
        <v/>
      </c>
      <c r="BF67" s="464" t="str">
        <f>IF(COUNT(単1!$AI67,単2!$AI67,$AI67)=0,"",SUM(単1!$AI67,単2!$AI67,$AI67))</f>
        <v/>
      </c>
      <c r="BG67" s="471" t="str">
        <f>IF(COUNT(単1!$AY67,単2!$AY67,$AY67)=0,"",SUM(単1!$AY67,単2!$AY67,$AY67))</f>
        <v/>
      </c>
      <c r="BH67" s="20"/>
      <c r="BI67" s="467" t="str">
        <f t="shared" si="12"/>
        <v/>
      </c>
      <c r="BJ67" s="468" t="str">
        <f t="shared" si="12"/>
        <v/>
      </c>
      <c r="BK67" s="469" t="str">
        <f t="shared" si="12"/>
        <v/>
      </c>
    </row>
    <row r="68" spans="1:63">
      <c r="A68" s="362">
        <v>63</v>
      </c>
      <c r="B68" s="21">
        <f>IF(情報!$C64="","",情報!$C64)</f>
        <v>217</v>
      </c>
      <c r="C68" s="377" t="str">
        <f t="shared" si="19"/>
        <v/>
      </c>
      <c r="D68" s="436"/>
      <c r="E68" s="437"/>
      <c r="F68" s="437"/>
      <c r="G68" s="437"/>
      <c r="H68" s="437"/>
      <c r="I68" s="437"/>
      <c r="J68" s="438"/>
      <c r="K68" s="439"/>
      <c r="L68" s="440" t="str">
        <f t="shared" si="20"/>
        <v/>
      </c>
      <c r="M68" s="441" t="str">
        <f t="shared" si="20"/>
        <v/>
      </c>
      <c r="N68" s="440" t="str">
        <f t="shared" si="20"/>
        <v/>
      </c>
      <c r="O68" s="440" t="str">
        <f t="shared" si="20"/>
        <v/>
      </c>
      <c r="P68" s="440" t="str">
        <f t="shared" si="20"/>
        <v/>
      </c>
      <c r="Q68" s="440" t="str">
        <f t="shared" si="20"/>
        <v/>
      </c>
      <c r="R68" s="441" t="str">
        <f t="shared" si="20"/>
        <v/>
      </c>
      <c r="S68" s="442" t="str">
        <f t="shared" si="6"/>
        <v/>
      </c>
      <c r="T68" s="436"/>
      <c r="U68" s="437"/>
      <c r="V68" s="437"/>
      <c r="W68" s="437"/>
      <c r="X68" s="437"/>
      <c r="Y68" s="437"/>
      <c r="Z68" s="438"/>
      <c r="AA68" s="439"/>
      <c r="AB68" s="440" t="str">
        <f t="shared" si="21"/>
        <v/>
      </c>
      <c r="AC68" s="441" t="str">
        <f t="shared" si="21"/>
        <v/>
      </c>
      <c r="AD68" s="440" t="str">
        <f t="shared" si="21"/>
        <v/>
      </c>
      <c r="AE68" s="440" t="str">
        <f t="shared" si="21"/>
        <v/>
      </c>
      <c r="AF68" s="440" t="str">
        <f t="shared" si="21"/>
        <v/>
      </c>
      <c r="AG68" s="440" t="str">
        <f t="shared" si="21"/>
        <v/>
      </c>
      <c r="AH68" s="441" t="str">
        <f t="shared" si="21"/>
        <v/>
      </c>
      <c r="AI68" s="442" t="str">
        <f t="shared" si="7"/>
        <v/>
      </c>
      <c r="AJ68" s="436"/>
      <c r="AK68" s="437"/>
      <c r="AL68" s="437"/>
      <c r="AM68" s="437"/>
      <c r="AN68" s="437"/>
      <c r="AO68" s="437"/>
      <c r="AP68" s="437"/>
      <c r="AQ68" s="437"/>
      <c r="AR68" s="437"/>
      <c r="AS68" s="438"/>
      <c r="AT68" s="439"/>
      <c r="AU68" s="440" t="str">
        <f t="shared" si="22"/>
        <v/>
      </c>
      <c r="AV68" s="440" t="str">
        <f t="shared" si="22"/>
        <v/>
      </c>
      <c r="AW68" s="440" t="str">
        <f t="shared" si="22"/>
        <v/>
      </c>
      <c r="AX68" s="441" t="str">
        <f t="shared" si="22"/>
        <v/>
      </c>
      <c r="AY68" s="442" t="str">
        <f t="shared" si="8"/>
        <v/>
      </c>
      <c r="AZ68" s="20"/>
      <c r="BA68" s="443" t="str">
        <f t="shared" si="9"/>
        <v/>
      </c>
      <c r="BB68" s="444" t="str">
        <f t="shared" si="10"/>
        <v/>
      </c>
      <c r="BC68" s="445" t="str">
        <f t="shared" si="11"/>
        <v/>
      </c>
      <c r="BE68" s="446" t="str">
        <f>IF(COUNT(単1!$S68,単2!$S68,$S68)=0,"",SUM(単1!$S68,単2!$S68,$S68))</f>
        <v/>
      </c>
      <c r="BF68" s="440" t="str">
        <f>IF(COUNT(単1!$AI68,単2!$AI68,$AI68)=0,"",SUM(単1!$AI68,単2!$AI68,$AI68))</f>
        <v/>
      </c>
      <c r="BG68" s="447" t="str">
        <f>IF(COUNT(単1!$AY68,単2!$AY68,$AY68)=0,"",SUM(単1!$AY68,単2!$AY68,$AY68))</f>
        <v/>
      </c>
      <c r="BH68" s="20"/>
      <c r="BI68" s="443" t="str">
        <f t="shared" si="12"/>
        <v/>
      </c>
      <c r="BJ68" s="444" t="str">
        <f t="shared" si="12"/>
        <v/>
      </c>
      <c r="BK68" s="445" t="str">
        <f t="shared" si="12"/>
        <v/>
      </c>
    </row>
    <row r="69" spans="1:63">
      <c r="A69" s="362">
        <v>64</v>
      </c>
      <c r="B69" s="21">
        <f>IF(情報!$C65="","",情報!$C65)</f>
        <v>218</v>
      </c>
      <c r="C69" s="377" t="str">
        <f t="shared" si="19"/>
        <v/>
      </c>
      <c r="D69" s="436"/>
      <c r="E69" s="437"/>
      <c r="F69" s="437"/>
      <c r="G69" s="437"/>
      <c r="H69" s="437"/>
      <c r="I69" s="437"/>
      <c r="J69" s="438"/>
      <c r="K69" s="439"/>
      <c r="L69" s="440" t="str">
        <f t="shared" si="20"/>
        <v/>
      </c>
      <c r="M69" s="441" t="str">
        <f t="shared" si="20"/>
        <v/>
      </c>
      <c r="N69" s="440" t="str">
        <f t="shared" si="20"/>
        <v/>
      </c>
      <c r="O69" s="440" t="str">
        <f t="shared" si="20"/>
        <v/>
      </c>
      <c r="P69" s="440" t="str">
        <f t="shared" si="20"/>
        <v/>
      </c>
      <c r="Q69" s="440" t="str">
        <f t="shared" si="20"/>
        <v/>
      </c>
      <c r="R69" s="441" t="str">
        <f t="shared" si="20"/>
        <v/>
      </c>
      <c r="S69" s="442" t="str">
        <f t="shared" si="6"/>
        <v/>
      </c>
      <c r="T69" s="436"/>
      <c r="U69" s="437"/>
      <c r="V69" s="437"/>
      <c r="W69" s="437"/>
      <c r="X69" s="437"/>
      <c r="Y69" s="437"/>
      <c r="Z69" s="438"/>
      <c r="AA69" s="439"/>
      <c r="AB69" s="440" t="str">
        <f t="shared" si="21"/>
        <v/>
      </c>
      <c r="AC69" s="441" t="str">
        <f t="shared" si="21"/>
        <v/>
      </c>
      <c r="AD69" s="440" t="str">
        <f t="shared" si="21"/>
        <v/>
      </c>
      <c r="AE69" s="440" t="str">
        <f t="shared" si="21"/>
        <v/>
      </c>
      <c r="AF69" s="440" t="str">
        <f t="shared" si="21"/>
        <v/>
      </c>
      <c r="AG69" s="440" t="str">
        <f t="shared" si="21"/>
        <v/>
      </c>
      <c r="AH69" s="441" t="str">
        <f t="shared" si="21"/>
        <v/>
      </c>
      <c r="AI69" s="442" t="str">
        <f t="shared" si="7"/>
        <v/>
      </c>
      <c r="AJ69" s="436"/>
      <c r="AK69" s="437"/>
      <c r="AL69" s="437"/>
      <c r="AM69" s="437"/>
      <c r="AN69" s="437"/>
      <c r="AO69" s="437"/>
      <c r="AP69" s="437"/>
      <c r="AQ69" s="437"/>
      <c r="AR69" s="437"/>
      <c r="AS69" s="438"/>
      <c r="AT69" s="439"/>
      <c r="AU69" s="440" t="str">
        <f t="shared" si="22"/>
        <v/>
      </c>
      <c r="AV69" s="440" t="str">
        <f t="shared" si="22"/>
        <v/>
      </c>
      <c r="AW69" s="440" t="str">
        <f t="shared" si="22"/>
        <v/>
      </c>
      <c r="AX69" s="441" t="str">
        <f t="shared" si="22"/>
        <v/>
      </c>
      <c r="AY69" s="442" t="str">
        <f t="shared" si="8"/>
        <v/>
      </c>
      <c r="AZ69" s="20"/>
      <c r="BA69" s="443" t="str">
        <f t="shared" si="9"/>
        <v/>
      </c>
      <c r="BB69" s="444" t="str">
        <f t="shared" si="10"/>
        <v/>
      </c>
      <c r="BC69" s="445" t="str">
        <f t="shared" si="11"/>
        <v/>
      </c>
      <c r="BE69" s="446" t="str">
        <f>IF(COUNT(単1!$S69,単2!$S69,$S69)=0,"",SUM(単1!$S69,単2!$S69,$S69))</f>
        <v/>
      </c>
      <c r="BF69" s="440" t="str">
        <f>IF(COUNT(単1!$AI69,単2!$AI69,$AI69)=0,"",SUM(単1!$AI69,単2!$AI69,$AI69))</f>
        <v/>
      </c>
      <c r="BG69" s="447" t="str">
        <f>IF(COUNT(単1!$AY69,単2!$AY69,$AY69)=0,"",SUM(単1!$AY69,単2!$AY69,$AY69))</f>
        <v/>
      </c>
      <c r="BH69" s="20"/>
      <c r="BI69" s="443" t="str">
        <f t="shared" si="12"/>
        <v/>
      </c>
      <c r="BJ69" s="444" t="str">
        <f t="shared" si="12"/>
        <v/>
      </c>
      <c r="BK69" s="445" t="str">
        <f t="shared" si="12"/>
        <v/>
      </c>
    </row>
    <row r="70" spans="1:63">
      <c r="A70" s="362">
        <v>65</v>
      </c>
      <c r="B70" s="21">
        <f>IF(情報!$C66="","",情報!$C66)</f>
        <v>219</v>
      </c>
      <c r="C70" s="377" t="str">
        <f t="shared" si="19"/>
        <v/>
      </c>
      <c r="D70" s="436"/>
      <c r="E70" s="437"/>
      <c r="F70" s="437"/>
      <c r="G70" s="437"/>
      <c r="H70" s="437"/>
      <c r="I70" s="437"/>
      <c r="J70" s="438"/>
      <c r="K70" s="439"/>
      <c r="L70" s="440" t="str">
        <f t="shared" ref="L70:R85" si="23">IF(ISERROR(INDEX(テ全,$A70,L$2)),"",INDEX(テ全,$A70,L$2))</f>
        <v/>
      </c>
      <c r="M70" s="441" t="str">
        <f t="shared" si="23"/>
        <v/>
      </c>
      <c r="N70" s="440" t="str">
        <f t="shared" si="23"/>
        <v/>
      </c>
      <c r="O70" s="440" t="str">
        <f t="shared" si="23"/>
        <v/>
      </c>
      <c r="P70" s="440" t="str">
        <f t="shared" si="23"/>
        <v/>
      </c>
      <c r="Q70" s="440" t="str">
        <f t="shared" si="23"/>
        <v/>
      </c>
      <c r="R70" s="441" t="str">
        <f t="shared" si="23"/>
        <v/>
      </c>
      <c r="S70" s="442" t="str">
        <f t="shared" si="6"/>
        <v/>
      </c>
      <c r="T70" s="436"/>
      <c r="U70" s="437"/>
      <c r="V70" s="437"/>
      <c r="W70" s="437"/>
      <c r="X70" s="437"/>
      <c r="Y70" s="437"/>
      <c r="Z70" s="438"/>
      <c r="AA70" s="439"/>
      <c r="AB70" s="440" t="str">
        <f t="shared" ref="AB70:AH85" si="24">IF(ISERROR(INDEX(テ全,$A70,AB$2)),"",INDEX(テ全,$A70,AB$2))</f>
        <v/>
      </c>
      <c r="AC70" s="441" t="str">
        <f t="shared" si="24"/>
        <v/>
      </c>
      <c r="AD70" s="440" t="str">
        <f t="shared" si="24"/>
        <v/>
      </c>
      <c r="AE70" s="440" t="str">
        <f t="shared" si="24"/>
        <v/>
      </c>
      <c r="AF70" s="440" t="str">
        <f t="shared" si="24"/>
        <v/>
      </c>
      <c r="AG70" s="440" t="str">
        <f t="shared" si="24"/>
        <v/>
      </c>
      <c r="AH70" s="441" t="str">
        <f t="shared" si="24"/>
        <v/>
      </c>
      <c r="AI70" s="442" t="str">
        <f t="shared" si="7"/>
        <v/>
      </c>
      <c r="AJ70" s="436"/>
      <c r="AK70" s="437"/>
      <c r="AL70" s="437"/>
      <c r="AM70" s="437"/>
      <c r="AN70" s="437"/>
      <c r="AO70" s="437"/>
      <c r="AP70" s="437"/>
      <c r="AQ70" s="437"/>
      <c r="AR70" s="437"/>
      <c r="AS70" s="438"/>
      <c r="AT70" s="439"/>
      <c r="AU70" s="440" t="str">
        <f t="shared" ref="AU70:AX85" si="25">IF(ISERROR(INDEX(テ全,$A70,AU$2)),"",INDEX(テ全,$A70,AU$2))</f>
        <v/>
      </c>
      <c r="AV70" s="440" t="str">
        <f t="shared" si="25"/>
        <v/>
      </c>
      <c r="AW70" s="440" t="str">
        <f t="shared" si="25"/>
        <v/>
      </c>
      <c r="AX70" s="441" t="str">
        <f t="shared" si="25"/>
        <v/>
      </c>
      <c r="AY70" s="442" t="str">
        <f t="shared" si="8"/>
        <v/>
      </c>
      <c r="AZ70" s="20"/>
      <c r="BA70" s="443" t="str">
        <f t="shared" si="9"/>
        <v/>
      </c>
      <c r="BB70" s="444" t="str">
        <f t="shared" si="10"/>
        <v/>
      </c>
      <c r="BC70" s="445" t="str">
        <f t="shared" si="11"/>
        <v/>
      </c>
      <c r="BE70" s="446" t="str">
        <f>IF(COUNT(単1!$S70,単2!$S70,$S70)=0,"",SUM(単1!$S70,単2!$S70,$S70))</f>
        <v/>
      </c>
      <c r="BF70" s="440" t="str">
        <f>IF(COUNT(単1!$AI70,単2!$AI70,$AI70)=0,"",SUM(単1!$AI70,単2!$AI70,$AI70))</f>
        <v/>
      </c>
      <c r="BG70" s="447" t="str">
        <f>IF(COUNT(単1!$AY70,単2!$AY70,$AY70)=0,"",SUM(単1!$AY70,単2!$AY70,$AY70))</f>
        <v/>
      </c>
      <c r="BH70" s="20"/>
      <c r="BI70" s="443" t="str">
        <f t="shared" si="12"/>
        <v/>
      </c>
      <c r="BJ70" s="444" t="str">
        <f t="shared" si="12"/>
        <v/>
      </c>
      <c r="BK70" s="445" t="str">
        <f t="shared" si="12"/>
        <v/>
      </c>
    </row>
    <row r="71" spans="1:63">
      <c r="A71" s="362">
        <v>66</v>
      </c>
      <c r="B71" s="27">
        <f>IF(情報!$C67="","",情報!$C67)</f>
        <v>220</v>
      </c>
      <c r="C71" s="383" t="str">
        <f t="shared" ref="C71:C102" si="26">IF(ISERROR(VLOOKUP($B71,名列,2,FALSE)&amp;""),"",VLOOKUP($B71,名列,2,FALSE)&amp;"")</f>
        <v/>
      </c>
      <c r="D71" s="448"/>
      <c r="E71" s="449"/>
      <c r="F71" s="449"/>
      <c r="G71" s="449"/>
      <c r="H71" s="449"/>
      <c r="I71" s="449"/>
      <c r="J71" s="450"/>
      <c r="K71" s="451"/>
      <c r="L71" s="452" t="str">
        <f t="shared" si="23"/>
        <v/>
      </c>
      <c r="M71" s="453" t="str">
        <f t="shared" si="23"/>
        <v/>
      </c>
      <c r="N71" s="452" t="str">
        <f t="shared" si="23"/>
        <v/>
      </c>
      <c r="O71" s="452" t="str">
        <f t="shared" si="23"/>
        <v/>
      </c>
      <c r="P71" s="452" t="str">
        <f t="shared" si="23"/>
        <v/>
      </c>
      <c r="Q71" s="452" t="str">
        <f t="shared" si="23"/>
        <v/>
      </c>
      <c r="R71" s="453" t="str">
        <f t="shared" si="23"/>
        <v/>
      </c>
      <c r="S71" s="454" t="str">
        <f t="shared" ref="S71:S134" si="27">IF(COUNT(D71:R71)=0,"",SUM(D71:R71))</f>
        <v/>
      </c>
      <c r="T71" s="448"/>
      <c r="U71" s="449"/>
      <c r="V71" s="449"/>
      <c r="W71" s="449"/>
      <c r="X71" s="449"/>
      <c r="Y71" s="449"/>
      <c r="Z71" s="450"/>
      <c r="AA71" s="451"/>
      <c r="AB71" s="452" t="str">
        <f t="shared" si="24"/>
        <v/>
      </c>
      <c r="AC71" s="453" t="str">
        <f t="shared" si="24"/>
        <v/>
      </c>
      <c r="AD71" s="452" t="str">
        <f t="shared" si="24"/>
        <v/>
      </c>
      <c r="AE71" s="452" t="str">
        <f t="shared" si="24"/>
        <v/>
      </c>
      <c r="AF71" s="452" t="str">
        <f t="shared" si="24"/>
        <v/>
      </c>
      <c r="AG71" s="452" t="str">
        <f t="shared" si="24"/>
        <v/>
      </c>
      <c r="AH71" s="453" t="str">
        <f t="shared" si="24"/>
        <v/>
      </c>
      <c r="AI71" s="454" t="str">
        <f t="shared" ref="AI71:AI134" si="28">IF(COUNT(T71:AH71)=0,"",SUM(T71:AH71))</f>
        <v/>
      </c>
      <c r="AJ71" s="448"/>
      <c r="AK71" s="449"/>
      <c r="AL71" s="449"/>
      <c r="AM71" s="449"/>
      <c r="AN71" s="449"/>
      <c r="AO71" s="449"/>
      <c r="AP71" s="449"/>
      <c r="AQ71" s="449"/>
      <c r="AR71" s="449"/>
      <c r="AS71" s="450"/>
      <c r="AT71" s="451"/>
      <c r="AU71" s="452" t="str">
        <f t="shared" si="25"/>
        <v/>
      </c>
      <c r="AV71" s="452" t="str">
        <f t="shared" si="25"/>
        <v/>
      </c>
      <c r="AW71" s="452" t="str">
        <f t="shared" si="25"/>
        <v/>
      </c>
      <c r="AX71" s="453" t="str">
        <f t="shared" si="25"/>
        <v/>
      </c>
      <c r="AY71" s="454" t="str">
        <f t="shared" ref="AY71:AY134" si="29">IF(COUNT(AJ71:AX71)=0,"",SUM(AJ71:AX71))</f>
        <v/>
      </c>
      <c r="AZ71" s="20"/>
      <c r="BA71" s="455" t="str">
        <f t="shared" si="9"/>
        <v/>
      </c>
      <c r="BB71" s="456" t="str">
        <f t="shared" si="10"/>
        <v/>
      </c>
      <c r="BC71" s="457" t="str">
        <f t="shared" si="11"/>
        <v/>
      </c>
      <c r="BE71" s="458" t="str">
        <f>IF(COUNT(単1!$S71,単2!$S71,$S71)=0,"",SUM(単1!$S71,単2!$S71,$S71))</f>
        <v/>
      </c>
      <c r="BF71" s="452" t="str">
        <f>IF(COUNT(単1!$AI71,単2!$AI71,$AI71)=0,"",SUM(単1!$AI71,単2!$AI71,$AI71))</f>
        <v/>
      </c>
      <c r="BG71" s="459" t="str">
        <f>IF(COUNT(単1!$AY71,単2!$AY71,$AY71)=0,"",SUM(単1!$AY71,単2!$AY71,$AY71))</f>
        <v/>
      </c>
      <c r="BH71" s="20"/>
      <c r="BI71" s="455" t="str">
        <f t="shared" si="12"/>
        <v/>
      </c>
      <c r="BJ71" s="456" t="str">
        <f t="shared" si="12"/>
        <v/>
      </c>
      <c r="BK71" s="457" t="str">
        <f t="shared" si="12"/>
        <v/>
      </c>
    </row>
    <row r="72" spans="1:63">
      <c r="A72" s="362">
        <v>67</v>
      </c>
      <c r="B72" s="33">
        <f>IF(情報!$C68="","",情報!$C68)</f>
        <v>221</v>
      </c>
      <c r="C72" s="389" t="str">
        <f t="shared" si="26"/>
        <v/>
      </c>
      <c r="D72" s="460"/>
      <c r="E72" s="461"/>
      <c r="F72" s="461"/>
      <c r="G72" s="461"/>
      <c r="H72" s="461"/>
      <c r="I72" s="461"/>
      <c r="J72" s="462"/>
      <c r="K72" s="463"/>
      <c r="L72" s="464" t="str">
        <f t="shared" si="23"/>
        <v/>
      </c>
      <c r="M72" s="465" t="str">
        <f t="shared" si="23"/>
        <v/>
      </c>
      <c r="N72" s="464" t="str">
        <f t="shared" si="23"/>
        <v/>
      </c>
      <c r="O72" s="464" t="str">
        <f t="shared" si="23"/>
        <v/>
      </c>
      <c r="P72" s="464" t="str">
        <f t="shared" si="23"/>
        <v/>
      </c>
      <c r="Q72" s="464" t="str">
        <f t="shared" si="23"/>
        <v/>
      </c>
      <c r="R72" s="465" t="str">
        <f t="shared" si="23"/>
        <v/>
      </c>
      <c r="S72" s="466" t="str">
        <f t="shared" si="27"/>
        <v/>
      </c>
      <c r="T72" s="460"/>
      <c r="U72" s="461"/>
      <c r="V72" s="461"/>
      <c r="W72" s="461"/>
      <c r="X72" s="461"/>
      <c r="Y72" s="461"/>
      <c r="Z72" s="462"/>
      <c r="AA72" s="463"/>
      <c r="AB72" s="464" t="str">
        <f t="shared" si="24"/>
        <v/>
      </c>
      <c r="AC72" s="465" t="str">
        <f t="shared" si="24"/>
        <v/>
      </c>
      <c r="AD72" s="464" t="str">
        <f t="shared" si="24"/>
        <v/>
      </c>
      <c r="AE72" s="464" t="str">
        <f t="shared" si="24"/>
        <v/>
      </c>
      <c r="AF72" s="464" t="str">
        <f t="shared" si="24"/>
        <v/>
      </c>
      <c r="AG72" s="464" t="str">
        <f t="shared" si="24"/>
        <v/>
      </c>
      <c r="AH72" s="465" t="str">
        <f t="shared" si="24"/>
        <v/>
      </c>
      <c r="AI72" s="466" t="str">
        <f t="shared" si="28"/>
        <v/>
      </c>
      <c r="AJ72" s="460"/>
      <c r="AK72" s="461"/>
      <c r="AL72" s="461"/>
      <c r="AM72" s="461"/>
      <c r="AN72" s="461"/>
      <c r="AO72" s="461"/>
      <c r="AP72" s="461"/>
      <c r="AQ72" s="461"/>
      <c r="AR72" s="461"/>
      <c r="AS72" s="462"/>
      <c r="AT72" s="463"/>
      <c r="AU72" s="464" t="str">
        <f t="shared" si="25"/>
        <v/>
      </c>
      <c r="AV72" s="464" t="str">
        <f t="shared" si="25"/>
        <v/>
      </c>
      <c r="AW72" s="464" t="str">
        <f t="shared" si="25"/>
        <v/>
      </c>
      <c r="AX72" s="465" t="str">
        <f t="shared" si="25"/>
        <v/>
      </c>
      <c r="AY72" s="466" t="str">
        <f t="shared" si="29"/>
        <v/>
      </c>
      <c r="AZ72" s="20"/>
      <c r="BA72" s="467" t="str">
        <f t="shared" ref="BA72:BA135" si="30">IF($C72="","",IF(ISERROR(S72/S$6*100),0,(S72/S$6*100)))</f>
        <v/>
      </c>
      <c r="BB72" s="468" t="str">
        <f t="shared" ref="BB72:BB135" si="31">IF($C72="","",IF(ISERROR(AI72/AI$6*100),0,(AI72/AI$6*100)))</f>
        <v/>
      </c>
      <c r="BC72" s="469" t="str">
        <f t="shared" ref="BC72:BC135" si="32">IF($C72="","",IF(ISERROR(AY72/AY$6*100),0,(AY72/AY$6*100)))</f>
        <v/>
      </c>
      <c r="BE72" s="470" t="str">
        <f>IF(COUNT(単1!$S72,単2!$S72,$S72)=0,"",SUM(単1!$S72,単2!$S72,$S72))</f>
        <v/>
      </c>
      <c r="BF72" s="464" t="str">
        <f>IF(COUNT(単1!$AI72,単2!$AI72,$AI72)=0,"",SUM(単1!$AI72,単2!$AI72,$AI72))</f>
        <v/>
      </c>
      <c r="BG72" s="471" t="str">
        <f>IF(COUNT(単1!$AY72,単2!$AY72,$AY72)=0,"",SUM(単1!$AY72,単2!$AY72,$AY72))</f>
        <v/>
      </c>
      <c r="BH72" s="20"/>
      <c r="BI72" s="467" t="str">
        <f t="shared" ref="BI72:BK135" si="33">IF($C72="","",IF(ISERROR(BE72/BE$6*100),0,(BE72/BE$6*100)))</f>
        <v/>
      </c>
      <c r="BJ72" s="468" t="str">
        <f t="shared" si="33"/>
        <v/>
      </c>
      <c r="BK72" s="469" t="str">
        <f t="shared" si="33"/>
        <v/>
      </c>
    </row>
    <row r="73" spans="1:63">
      <c r="A73" s="362">
        <v>68</v>
      </c>
      <c r="B73" s="21">
        <f>IF(情報!$C69="","",情報!$C69)</f>
        <v>222</v>
      </c>
      <c r="C73" s="377" t="str">
        <f t="shared" si="26"/>
        <v/>
      </c>
      <c r="D73" s="436"/>
      <c r="E73" s="437"/>
      <c r="F73" s="437"/>
      <c r="G73" s="437"/>
      <c r="H73" s="437"/>
      <c r="I73" s="437"/>
      <c r="J73" s="438"/>
      <c r="K73" s="439"/>
      <c r="L73" s="440" t="str">
        <f t="shared" si="23"/>
        <v/>
      </c>
      <c r="M73" s="441" t="str">
        <f t="shared" si="23"/>
        <v/>
      </c>
      <c r="N73" s="440" t="str">
        <f t="shared" si="23"/>
        <v/>
      </c>
      <c r="O73" s="440" t="str">
        <f t="shared" si="23"/>
        <v/>
      </c>
      <c r="P73" s="440" t="str">
        <f t="shared" si="23"/>
        <v/>
      </c>
      <c r="Q73" s="440" t="str">
        <f t="shared" si="23"/>
        <v/>
      </c>
      <c r="R73" s="441" t="str">
        <f t="shared" si="23"/>
        <v/>
      </c>
      <c r="S73" s="442" t="str">
        <f t="shared" si="27"/>
        <v/>
      </c>
      <c r="T73" s="436"/>
      <c r="U73" s="437"/>
      <c r="V73" s="437"/>
      <c r="W73" s="437"/>
      <c r="X73" s="437"/>
      <c r="Y73" s="437"/>
      <c r="Z73" s="438"/>
      <c r="AA73" s="439"/>
      <c r="AB73" s="440" t="str">
        <f t="shared" si="24"/>
        <v/>
      </c>
      <c r="AC73" s="441" t="str">
        <f t="shared" si="24"/>
        <v/>
      </c>
      <c r="AD73" s="440" t="str">
        <f t="shared" si="24"/>
        <v/>
      </c>
      <c r="AE73" s="440" t="str">
        <f t="shared" si="24"/>
        <v/>
      </c>
      <c r="AF73" s="440" t="str">
        <f t="shared" si="24"/>
        <v/>
      </c>
      <c r="AG73" s="440" t="str">
        <f t="shared" si="24"/>
        <v/>
      </c>
      <c r="AH73" s="441" t="str">
        <f t="shared" si="24"/>
        <v/>
      </c>
      <c r="AI73" s="442" t="str">
        <f t="shared" si="28"/>
        <v/>
      </c>
      <c r="AJ73" s="436"/>
      <c r="AK73" s="437"/>
      <c r="AL73" s="437"/>
      <c r="AM73" s="437"/>
      <c r="AN73" s="437"/>
      <c r="AO73" s="437"/>
      <c r="AP73" s="437"/>
      <c r="AQ73" s="437"/>
      <c r="AR73" s="437"/>
      <c r="AS73" s="438"/>
      <c r="AT73" s="439"/>
      <c r="AU73" s="440" t="str">
        <f t="shared" si="25"/>
        <v/>
      </c>
      <c r="AV73" s="440" t="str">
        <f t="shared" si="25"/>
        <v/>
      </c>
      <c r="AW73" s="440" t="str">
        <f t="shared" si="25"/>
        <v/>
      </c>
      <c r="AX73" s="441" t="str">
        <f t="shared" si="25"/>
        <v/>
      </c>
      <c r="AY73" s="442" t="str">
        <f t="shared" si="29"/>
        <v/>
      </c>
      <c r="AZ73" s="20"/>
      <c r="BA73" s="443" t="str">
        <f t="shared" si="30"/>
        <v/>
      </c>
      <c r="BB73" s="444" t="str">
        <f t="shared" si="31"/>
        <v/>
      </c>
      <c r="BC73" s="445" t="str">
        <f t="shared" si="32"/>
        <v/>
      </c>
      <c r="BE73" s="446" t="str">
        <f>IF(COUNT(単1!$S73,単2!$S73,$S73)=0,"",SUM(単1!$S73,単2!$S73,$S73))</f>
        <v/>
      </c>
      <c r="BF73" s="440" t="str">
        <f>IF(COUNT(単1!$AI73,単2!$AI73,$AI73)=0,"",SUM(単1!$AI73,単2!$AI73,$AI73))</f>
        <v/>
      </c>
      <c r="BG73" s="447" t="str">
        <f>IF(COUNT(単1!$AY73,単2!$AY73,$AY73)=0,"",SUM(単1!$AY73,単2!$AY73,$AY73))</f>
        <v/>
      </c>
      <c r="BH73" s="20"/>
      <c r="BI73" s="443" t="str">
        <f t="shared" si="33"/>
        <v/>
      </c>
      <c r="BJ73" s="444" t="str">
        <f t="shared" si="33"/>
        <v/>
      </c>
      <c r="BK73" s="445" t="str">
        <f t="shared" si="33"/>
        <v/>
      </c>
    </row>
    <row r="74" spans="1:63">
      <c r="A74" s="362">
        <v>69</v>
      </c>
      <c r="B74" s="21">
        <f>IF(情報!$C70="","",情報!$C70)</f>
        <v>223</v>
      </c>
      <c r="C74" s="377" t="str">
        <f t="shared" si="26"/>
        <v/>
      </c>
      <c r="D74" s="436"/>
      <c r="E74" s="437"/>
      <c r="F74" s="437"/>
      <c r="G74" s="437"/>
      <c r="H74" s="437"/>
      <c r="I74" s="437"/>
      <c r="J74" s="438"/>
      <c r="K74" s="439"/>
      <c r="L74" s="440" t="str">
        <f t="shared" si="23"/>
        <v/>
      </c>
      <c r="M74" s="441" t="str">
        <f t="shared" si="23"/>
        <v/>
      </c>
      <c r="N74" s="440" t="str">
        <f t="shared" si="23"/>
        <v/>
      </c>
      <c r="O74" s="440" t="str">
        <f t="shared" si="23"/>
        <v/>
      </c>
      <c r="P74" s="440" t="str">
        <f t="shared" si="23"/>
        <v/>
      </c>
      <c r="Q74" s="440" t="str">
        <f t="shared" si="23"/>
        <v/>
      </c>
      <c r="R74" s="441" t="str">
        <f t="shared" si="23"/>
        <v/>
      </c>
      <c r="S74" s="442" t="str">
        <f t="shared" si="27"/>
        <v/>
      </c>
      <c r="T74" s="436"/>
      <c r="U74" s="437"/>
      <c r="V74" s="437"/>
      <c r="W74" s="437"/>
      <c r="X74" s="437"/>
      <c r="Y74" s="437"/>
      <c r="Z74" s="438"/>
      <c r="AA74" s="439"/>
      <c r="AB74" s="440" t="str">
        <f t="shared" si="24"/>
        <v/>
      </c>
      <c r="AC74" s="441" t="str">
        <f t="shared" si="24"/>
        <v/>
      </c>
      <c r="AD74" s="440" t="str">
        <f t="shared" si="24"/>
        <v/>
      </c>
      <c r="AE74" s="440" t="str">
        <f t="shared" si="24"/>
        <v/>
      </c>
      <c r="AF74" s="440" t="str">
        <f t="shared" si="24"/>
        <v/>
      </c>
      <c r="AG74" s="440" t="str">
        <f t="shared" si="24"/>
        <v/>
      </c>
      <c r="AH74" s="441" t="str">
        <f t="shared" si="24"/>
        <v/>
      </c>
      <c r="AI74" s="442" t="str">
        <f t="shared" si="28"/>
        <v/>
      </c>
      <c r="AJ74" s="436"/>
      <c r="AK74" s="437"/>
      <c r="AL74" s="437"/>
      <c r="AM74" s="437"/>
      <c r="AN74" s="437"/>
      <c r="AO74" s="437"/>
      <c r="AP74" s="437"/>
      <c r="AQ74" s="437"/>
      <c r="AR74" s="437"/>
      <c r="AS74" s="438"/>
      <c r="AT74" s="439"/>
      <c r="AU74" s="440" t="str">
        <f t="shared" si="25"/>
        <v/>
      </c>
      <c r="AV74" s="440" t="str">
        <f t="shared" si="25"/>
        <v/>
      </c>
      <c r="AW74" s="440" t="str">
        <f t="shared" si="25"/>
        <v/>
      </c>
      <c r="AX74" s="441" t="str">
        <f t="shared" si="25"/>
        <v/>
      </c>
      <c r="AY74" s="442" t="str">
        <f t="shared" si="29"/>
        <v/>
      </c>
      <c r="AZ74" s="20"/>
      <c r="BA74" s="443" t="str">
        <f t="shared" si="30"/>
        <v/>
      </c>
      <c r="BB74" s="444" t="str">
        <f t="shared" si="31"/>
        <v/>
      </c>
      <c r="BC74" s="445" t="str">
        <f t="shared" si="32"/>
        <v/>
      </c>
      <c r="BE74" s="446" t="str">
        <f>IF(COUNT(単1!$S74,単2!$S74,$S74)=0,"",SUM(単1!$S74,単2!$S74,$S74))</f>
        <v/>
      </c>
      <c r="BF74" s="440" t="str">
        <f>IF(COUNT(単1!$AI74,単2!$AI74,$AI74)=0,"",SUM(単1!$AI74,単2!$AI74,$AI74))</f>
        <v/>
      </c>
      <c r="BG74" s="447" t="str">
        <f>IF(COUNT(単1!$AY74,単2!$AY74,$AY74)=0,"",SUM(単1!$AY74,単2!$AY74,$AY74))</f>
        <v/>
      </c>
      <c r="BH74" s="20"/>
      <c r="BI74" s="443" t="str">
        <f t="shared" si="33"/>
        <v/>
      </c>
      <c r="BJ74" s="444" t="str">
        <f t="shared" si="33"/>
        <v/>
      </c>
      <c r="BK74" s="445" t="str">
        <f t="shared" si="33"/>
        <v/>
      </c>
    </row>
    <row r="75" spans="1:63">
      <c r="A75" s="362">
        <v>70</v>
      </c>
      <c r="B75" s="21">
        <f>IF(情報!$C71="","",情報!$C71)</f>
        <v>224</v>
      </c>
      <c r="C75" s="377" t="str">
        <f t="shared" si="26"/>
        <v/>
      </c>
      <c r="D75" s="436"/>
      <c r="E75" s="437"/>
      <c r="F75" s="437"/>
      <c r="G75" s="437"/>
      <c r="H75" s="437"/>
      <c r="I75" s="437"/>
      <c r="J75" s="438"/>
      <c r="K75" s="439"/>
      <c r="L75" s="440" t="str">
        <f t="shared" si="23"/>
        <v/>
      </c>
      <c r="M75" s="441" t="str">
        <f t="shared" si="23"/>
        <v/>
      </c>
      <c r="N75" s="440" t="str">
        <f t="shared" si="23"/>
        <v/>
      </c>
      <c r="O75" s="440" t="str">
        <f t="shared" si="23"/>
        <v/>
      </c>
      <c r="P75" s="440" t="str">
        <f t="shared" si="23"/>
        <v/>
      </c>
      <c r="Q75" s="440" t="str">
        <f t="shared" si="23"/>
        <v/>
      </c>
      <c r="R75" s="441" t="str">
        <f t="shared" si="23"/>
        <v/>
      </c>
      <c r="S75" s="442" t="str">
        <f t="shared" si="27"/>
        <v/>
      </c>
      <c r="T75" s="436"/>
      <c r="U75" s="437"/>
      <c r="V75" s="437"/>
      <c r="W75" s="437"/>
      <c r="X75" s="437"/>
      <c r="Y75" s="437"/>
      <c r="Z75" s="438"/>
      <c r="AA75" s="439"/>
      <c r="AB75" s="440" t="str">
        <f t="shared" si="24"/>
        <v/>
      </c>
      <c r="AC75" s="441" t="str">
        <f t="shared" si="24"/>
        <v/>
      </c>
      <c r="AD75" s="440" t="str">
        <f t="shared" si="24"/>
        <v/>
      </c>
      <c r="AE75" s="440" t="str">
        <f t="shared" si="24"/>
        <v/>
      </c>
      <c r="AF75" s="440" t="str">
        <f t="shared" si="24"/>
        <v/>
      </c>
      <c r="AG75" s="440" t="str">
        <f t="shared" si="24"/>
        <v/>
      </c>
      <c r="AH75" s="441" t="str">
        <f t="shared" si="24"/>
        <v/>
      </c>
      <c r="AI75" s="442" t="str">
        <f t="shared" si="28"/>
        <v/>
      </c>
      <c r="AJ75" s="436"/>
      <c r="AK75" s="437"/>
      <c r="AL75" s="437"/>
      <c r="AM75" s="437"/>
      <c r="AN75" s="437"/>
      <c r="AO75" s="437"/>
      <c r="AP75" s="437"/>
      <c r="AQ75" s="437"/>
      <c r="AR75" s="437"/>
      <c r="AS75" s="438"/>
      <c r="AT75" s="439"/>
      <c r="AU75" s="440" t="str">
        <f t="shared" si="25"/>
        <v/>
      </c>
      <c r="AV75" s="440" t="str">
        <f t="shared" si="25"/>
        <v/>
      </c>
      <c r="AW75" s="440" t="str">
        <f t="shared" si="25"/>
        <v/>
      </c>
      <c r="AX75" s="441" t="str">
        <f t="shared" si="25"/>
        <v/>
      </c>
      <c r="AY75" s="442" t="str">
        <f t="shared" si="29"/>
        <v/>
      </c>
      <c r="AZ75" s="20"/>
      <c r="BA75" s="443" t="str">
        <f t="shared" si="30"/>
        <v/>
      </c>
      <c r="BB75" s="444" t="str">
        <f t="shared" si="31"/>
        <v/>
      </c>
      <c r="BC75" s="445" t="str">
        <f t="shared" si="32"/>
        <v/>
      </c>
      <c r="BE75" s="446" t="str">
        <f>IF(COUNT(単1!$S75,単2!$S75,$S75)=0,"",SUM(単1!$S75,単2!$S75,$S75))</f>
        <v/>
      </c>
      <c r="BF75" s="440" t="str">
        <f>IF(COUNT(単1!$AI75,単2!$AI75,$AI75)=0,"",SUM(単1!$AI75,単2!$AI75,$AI75))</f>
        <v/>
      </c>
      <c r="BG75" s="447" t="str">
        <f>IF(COUNT(単1!$AY75,単2!$AY75,$AY75)=0,"",SUM(単1!$AY75,単2!$AY75,$AY75))</f>
        <v/>
      </c>
      <c r="BH75" s="20"/>
      <c r="BI75" s="443" t="str">
        <f t="shared" si="33"/>
        <v/>
      </c>
      <c r="BJ75" s="444" t="str">
        <f t="shared" si="33"/>
        <v/>
      </c>
      <c r="BK75" s="445" t="str">
        <f t="shared" si="33"/>
        <v/>
      </c>
    </row>
    <row r="76" spans="1:63">
      <c r="A76" s="362">
        <v>71</v>
      </c>
      <c r="B76" s="27">
        <f>IF(情報!$C72="","",情報!$C72)</f>
        <v>225</v>
      </c>
      <c r="C76" s="383" t="str">
        <f t="shared" si="26"/>
        <v/>
      </c>
      <c r="D76" s="448"/>
      <c r="E76" s="449"/>
      <c r="F76" s="449"/>
      <c r="G76" s="449"/>
      <c r="H76" s="449"/>
      <c r="I76" s="449"/>
      <c r="J76" s="450"/>
      <c r="K76" s="451"/>
      <c r="L76" s="452" t="str">
        <f t="shared" si="23"/>
        <v/>
      </c>
      <c r="M76" s="453" t="str">
        <f t="shared" si="23"/>
        <v/>
      </c>
      <c r="N76" s="452" t="str">
        <f t="shared" si="23"/>
        <v/>
      </c>
      <c r="O76" s="452" t="str">
        <f t="shared" si="23"/>
        <v/>
      </c>
      <c r="P76" s="452" t="str">
        <f t="shared" si="23"/>
        <v/>
      </c>
      <c r="Q76" s="452" t="str">
        <f t="shared" si="23"/>
        <v/>
      </c>
      <c r="R76" s="453" t="str">
        <f t="shared" si="23"/>
        <v/>
      </c>
      <c r="S76" s="454" t="str">
        <f t="shared" si="27"/>
        <v/>
      </c>
      <c r="T76" s="448"/>
      <c r="U76" s="449"/>
      <c r="V76" s="449"/>
      <c r="W76" s="449"/>
      <c r="X76" s="449"/>
      <c r="Y76" s="449"/>
      <c r="Z76" s="450"/>
      <c r="AA76" s="451"/>
      <c r="AB76" s="452" t="str">
        <f t="shared" si="24"/>
        <v/>
      </c>
      <c r="AC76" s="453" t="str">
        <f t="shared" si="24"/>
        <v/>
      </c>
      <c r="AD76" s="452" t="str">
        <f t="shared" si="24"/>
        <v/>
      </c>
      <c r="AE76" s="452" t="str">
        <f t="shared" si="24"/>
        <v/>
      </c>
      <c r="AF76" s="452" t="str">
        <f t="shared" si="24"/>
        <v/>
      </c>
      <c r="AG76" s="452" t="str">
        <f t="shared" si="24"/>
        <v/>
      </c>
      <c r="AH76" s="453" t="str">
        <f t="shared" si="24"/>
        <v/>
      </c>
      <c r="AI76" s="454" t="str">
        <f t="shared" si="28"/>
        <v/>
      </c>
      <c r="AJ76" s="448"/>
      <c r="AK76" s="449"/>
      <c r="AL76" s="449"/>
      <c r="AM76" s="449"/>
      <c r="AN76" s="449"/>
      <c r="AO76" s="449"/>
      <c r="AP76" s="449"/>
      <c r="AQ76" s="449"/>
      <c r="AR76" s="449"/>
      <c r="AS76" s="450"/>
      <c r="AT76" s="451"/>
      <c r="AU76" s="452" t="str">
        <f t="shared" si="25"/>
        <v/>
      </c>
      <c r="AV76" s="452" t="str">
        <f t="shared" si="25"/>
        <v/>
      </c>
      <c r="AW76" s="452" t="str">
        <f t="shared" si="25"/>
        <v/>
      </c>
      <c r="AX76" s="453" t="str">
        <f t="shared" si="25"/>
        <v/>
      </c>
      <c r="AY76" s="454" t="str">
        <f t="shared" si="29"/>
        <v/>
      </c>
      <c r="AZ76" s="20"/>
      <c r="BA76" s="455" t="str">
        <f t="shared" si="30"/>
        <v/>
      </c>
      <c r="BB76" s="456" t="str">
        <f t="shared" si="31"/>
        <v/>
      </c>
      <c r="BC76" s="457" t="str">
        <f t="shared" si="32"/>
        <v/>
      </c>
      <c r="BE76" s="458" t="str">
        <f>IF(COUNT(単1!$S76,単2!$S76,$S76)=0,"",SUM(単1!$S76,単2!$S76,$S76))</f>
        <v/>
      </c>
      <c r="BF76" s="452" t="str">
        <f>IF(COUNT(単1!$AI76,単2!$AI76,$AI76)=0,"",SUM(単1!$AI76,単2!$AI76,$AI76))</f>
        <v/>
      </c>
      <c r="BG76" s="459" t="str">
        <f>IF(COUNT(単1!$AY76,単2!$AY76,$AY76)=0,"",SUM(単1!$AY76,単2!$AY76,$AY76))</f>
        <v/>
      </c>
      <c r="BH76" s="20"/>
      <c r="BI76" s="455" t="str">
        <f t="shared" si="33"/>
        <v/>
      </c>
      <c r="BJ76" s="456" t="str">
        <f t="shared" si="33"/>
        <v/>
      </c>
      <c r="BK76" s="457" t="str">
        <f t="shared" si="33"/>
        <v/>
      </c>
    </row>
    <row r="77" spans="1:63">
      <c r="A77" s="362">
        <v>72</v>
      </c>
      <c r="B77" s="33">
        <f>IF(情報!$C73="","",情報!$C73)</f>
        <v>226</v>
      </c>
      <c r="C77" s="389" t="str">
        <f t="shared" si="26"/>
        <v/>
      </c>
      <c r="D77" s="460"/>
      <c r="E77" s="461"/>
      <c r="F77" s="461"/>
      <c r="G77" s="461"/>
      <c r="H77" s="461"/>
      <c r="I77" s="461"/>
      <c r="J77" s="462"/>
      <c r="K77" s="463"/>
      <c r="L77" s="464" t="str">
        <f t="shared" si="23"/>
        <v/>
      </c>
      <c r="M77" s="465" t="str">
        <f t="shared" si="23"/>
        <v/>
      </c>
      <c r="N77" s="464" t="str">
        <f t="shared" si="23"/>
        <v/>
      </c>
      <c r="O77" s="464" t="str">
        <f t="shared" si="23"/>
        <v/>
      </c>
      <c r="P77" s="464" t="str">
        <f t="shared" si="23"/>
        <v/>
      </c>
      <c r="Q77" s="464" t="str">
        <f t="shared" si="23"/>
        <v/>
      </c>
      <c r="R77" s="465" t="str">
        <f t="shared" si="23"/>
        <v/>
      </c>
      <c r="S77" s="466" t="str">
        <f t="shared" si="27"/>
        <v/>
      </c>
      <c r="T77" s="460"/>
      <c r="U77" s="461"/>
      <c r="V77" s="461"/>
      <c r="W77" s="461"/>
      <c r="X77" s="461"/>
      <c r="Y77" s="461"/>
      <c r="Z77" s="462"/>
      <c r="AA77" s="463"/>
      <c r="AB77" s="464" t="str">
        <f t="shared" si="24"/>
        <v/>
      </c>
      <c r="AC77" s="465" t="str">
        <f t="shared" si="24"/>
        <v/>
      </c>
      <c r="AD77" s="464" t="str">
        <f t="shared" si="24"/>
        <v/>
      </c>
      <c r="AE77" s="464" t="str">
        <f t="shared" si="24"/>
        <v/>
      </c>
      <c r="AF77" s="464" t="str">
        <f t="shared" si="24"/>
        <v/>
      </c>
      <c r="AG77" s="464" t="str">
        <f t="shared" si="24"/>
        <v/>
      </c>
      <c r="AH77" s="465" t="str">
        <f t="shared" si="24"/>
        <v/>
      </c>
      <c r="AI77" s="466" t="str">
        <f t="shared" si="28"/>
        <v/>
      </c>
      <c r="AJ77" s="460"/>
      <c r="AK77" s="461"/>
      <c r="AL77" s="461"/>
      <c r="AM77" s="461"/>
      <c r="AN77" s="461"/>
      <c r="AO77" s="461"/>
      <c r="AP77" s="461"/>
      <c r="AQ77" s="461"/>
      <c r="AR77" s="461"/>
      <c r="AS77" s="462"/>
      <c r="AT77" s="463"/>
      <c r="AU77" s="464" t="str">
        <f t="shared" si="25"/>
        <v/>
      </c>
      <c r="AV77" s="464" t="str">
        <f t="shared" si="25"/>
        <v/>
      </c>
      <c r="AW77" s="464" t="str">
        <f t="shared" si="25"/>
        <v/>
      </c>
      <c r="AX77" s="465" t="str">
        <f t="shared" si="25"/>
        <v/>
      </c>
      <c r="AY77" s="466" t="str">
        <f t="shared" si="29"/>
        <v/>
      </c>
      <c r="AZ77" s="20"/>
      <c r="BA77" s="467" t="str">
        <f t="shared" si="30"/>
        <v/>
      </c>
      <c r="BB77" s="468" t="str">
        <f t="shared" si="31"/>
        <v/>
      </c>
      <c r="BC77" s="469" t="str">
        <f t="shared" si="32"/>
        <v/>
      </c>
      <c r="BE77" s="470" t="str">
        <f>IF(COUNT(単1!$S77,単2!$S77,$S77)=0,"",SUM(単1!$S77,単2!$S77,$S77))</f>
        <v/>
      </c>
      <c r="BF77" s="464" t="str">
        <f>IF(COUNT(単1!$AI77,単2!$AI77,$AI77)=0,"",SUM(単1!$AI77,単2!$AI77,$AI77))</f>
        <v/>
      </c>
      <c r="BG77" s="471" t="str">
        <f>IF(COUNT(単1!$AY77,単2!$AY77,$AY77)=0,"",SUM(単1!$AY77,単2!$AY77,$AY77))</f>
        <v/>
      </c>
      <c r="BH77" s="20"/>
      <c r="BI77" s="467" t="str">
        <f t="shared" si="33"/>
        <v/>
      </c>
      <c r="BJ77" s="468" t="str">
        <f t="shared" si="33"/>
        <v/>
      </c>
      <c r="BK77" s="469" t="str">
        <f t="shared" si="33"/>
        <v/>
      </c>
    </row>
    <row r="78" spans="1:63">
      <c r="A78" s="362">
        <v>73</v>
      </c>
      <c r="B78" s="21">
        <f>IF(情報!$C74="","",情報!$C74)</f>
        <v>227</v>
      </c>
      <c r="C78" s="377" t="str">
        <f t="shared" si="26"/>
        <v/>
      </c>
      <c r="D78" s="436"/>
      <c r="E78" s="437"/>
      <c r="F78" s="437"/>
      <c r="G78" s="437"/>
      <c r="H78" s="437"/>
      <c r="I78" s="437"/>
      <c r="J78" s="438"/>
      <c r="K78" s="439"/>
      <c r="L78" s="440" t="str">
        <f t="shared" si="23"/>
        <v/>
      </c>
      <c r="M78" s="441" t="str">
        <f t="shared" si="23"/>
        <v/>
      </c>
      <c r="N78" s="440" t="str">
        <f t="shared" si="23"/>
        <v/>
      </c>
      <c r="O78" s="440" t="str">
        <f t="shared" si="23"/>
        <v/>
      </c>
      <c r="P78" s="440" t="str">
        <f t="shared" si="23"/>
        <v/>
      </c>
      <c r="Q78" s="440" t="str">
        <f t="shared" si="23"/>
        <v/>
      </c>
      <c r="R78" s="441" t="str">
        <f t="shared" si="23"/>
        <v/>
      </c>
      <c r="S78" s="442" t="str">
        <f t="shared" si="27"/>
        <v/>
      </c>
      <c r="T78" s="436"/>
      <c r="U78" s="437"/>
      <c r="V78" s="437"/>
      <c r="W78" s="437"/>
      <c r="X78" s="437"/>
      <c r="Y78" s="437"/>
      <c r="Z78" s="438"/>
      <c r="AA78" s="439"/>
      <c r="AB78" s="440" t="str">
        <f t="shared" si="24"/>
        <v/>
      </c>
      <c r="AC78" s="441" t="str">
        <f t="shared" si="24"/>
        <v/>
      </c>
      <c r="AD78" s="440" t="str">
        <f t="shared" si="24"/>
        <v/>
      </c>
      <c r="AE78" s="440" t="str">
        <f t="shared" si="24"/>
        <v/>
      </c>
      <c r="AF78" s="440" t="str">
        <f t="shared" si="24"/>
        <v/>
      </c>
      <c r="AG78" s="440" t="str">
        <f t="shared" si="24"/>
        <v/>
      </c>
      <c r="AH78" s="441" t="str">
        <f t="shared" si="24"/>
        <v/>
      </c>
      <c r="AI78" s="442" t="str">
        <f t="shared" si="28"/>
        <v/>
      </c>
      <c r="AJ78" s="436"/>
      <c r="AK78" s="437"/>
      <c r="AL78" s="437"/>
      <c r="AM78" s="437"/>
      <c r="AN78" s="437"/>
      <c r="AO78" s="437"/>
      <c r="AP78" s="437"/>
      <c r="AQ78" s="437"/>
      <c r="AR78" s="437"/>
      <c r="AS78" s="438"/>
      <c r="AT78" s="439"/>
      <c r="AU78" s="440" t="str">
        <f t="shared" si="25"/>
        <v/>
      </c>
      <c r="AV78" s="440" t="str">
        <f t="shared" si="25"/>
        <v/>
      </c>
      <c r="AW78" s="440" t="str">
        <f t="shared" si="25"/>
        <v/>
      </c>
      <c r="AX78" s="441" t="str">
        <f t="shared" si="25"/>
        <v/>
      </c>
      <c r="AY78" s="442" t="str">
        <f t="shared" si="29"/>
        <v/>
      </c>
      <c r="AZ78" s="20"/>
      <c r="BA78" s="443" t="str">
        <f t="shared" si="30"/>
        <v/>
      </c>
      <c r="BB78" s="444" t="str">
        <f t="shared" si="31"/>
        <v/>
      </c>
      <c r="BC78" s="445" t="str">
        <f t="shared" si="32"/>
        <v/>
      </c>
      <c r="BE78" s="446" t="str">
        <f>IF(COUNT(単1!$S78,単2!$S78,$S78)=0,"",SUM(単1!$S78,単2!$S78,$S78))</f>
        <v/>
      </c>
      <c r="BF78" s="440" t="str">
        <f>IF(COUNT(単1!$AI78,単2!$AI78,$AI78)=0,"",SUM(単1!$AI78,単2!$AI78,$AI78))</f>
        <v/>
      </c>
      <c r="BG78" s="447" t="str">
        <f>IF(COUNT(単1!$AY78,単2!$AY78,$AY78)=0,"",SUM(単1!$AY78,単2!$AY78,$AY78))</f>
        <v/>
      </c>
      <c r="BH78" s="20"/>
      <c r="BI78" s="443" t="str">
        <f t="shared" si="33"/>
        <v/>
      </c>
      <c r="BJ78" s="444" t="str">
        <f t="shared" si="33"/>
        <v/>
      </c>
      <c r="BK78" s="445" t="str">
        <f t="shared" si="33"/>
        <v/>
      </c>
    </row>
    <row r="79" spans="1:63">
      <c r="A79" s="362">
        <v>74</v>
      </c>
      <c r="B79" s="21">
        <f>IF(情報!$C75="","",情報!$C75)</f>
        <v>228</v>
      </c>
      <c r="C79" s="377" t="str">
        <f t="shared" si="26"/>
        <v/>
      </c>
      <c r="D79" s="436"/>
      <c r="E79" s="437"/>
      <c r="F79" s="437"/>
      <c r="G79" s="437"/>
      <c r="H79" s="437"/>
      <c r="I79" s="437"/>
      <c r="J79" s="438"/>
      <c r="K79" s="439"/>
      <c r="L79" s="440" t="str">
        <f t="shared" si="23"/>
        <v/>
      </c>
      <c r="M79" s="441" t="str">
        <f t="shared" si="23"/>
        <v/>
      </c>
      <c r="N79" s="440" t="str">
        <f t="shared" si="23"/>
        <v/>
      </c>
      <c r="O79" s="440" t="str">
        <f t="shared" si="23"/>
        <v/>
      </c>
      <c r="P79" s="440" t="str">
        <f t="shared" si="23"/>
        <v/>
      </c>
      <c r="Q79" s="440" t="str">
        <f t="shared" si="23"/>
        <v/>
      </c>
      <c r="R79" s="441" t="str">
        <f t="shared" si="23"/>
        <v/>
      </c>
      <c r="S79" s="442" t="str">
        <f t="shared" si="27"/>
        <v/>
      </c>
      <c r="T79" s="436"/>
      <c r="U79" s="437"/>
      <c r="V79" s="437"/>
      <c r="W79" s="437"/>
      <c r="X79" s="437"/>
      <c r="Y79" s="437"/>
      <c r="Z79" s="438"/>
      <c r="AA79" s="439"/>
      <c r="AB79" s="440" t="str">
        <f t="shared" si="24"/>
        <v/>
      </c>
      <c r="AC79" s="441" t="str">
        <f t="shared" si="24"/>
        <v/>
      </c>
      <c r="AD79" s="440" t="str">
        <f t="shared" si="24"/>
        <v/>
      </c>
      <c r="AE79" s="440" t="str">
        <f t="shared" si="24"/>
        <v/>
      </c>
      <c r="AF79" s="440" t="str">
        <f t="shared" si="24"/>
        <v/>
      </c>
      <c r="AG79" s="440" t="str">
        <f t="shared" si="24"/>
        <v/>
      </c>
      <c r="AH79" s="441" t="str">
        <f t="shared" si="24"/>
        <v/>
      </c>
      <c r="AI79" s="442" t="str">
        <f t="shared" si="28"/>
        <v/>
      </c>
      <c r="AJ79" s="436"/>
      <c r="AK79" s="437"/>
      <c r="AL79" s="437"/>
      <c r="AM79" s="437"/>
      <c r="AN79" s="437"/>
      <c r="AO79" s="437"/>
      <c r="AP79" s="437"/>
      <c r="AQ79" s="437"/>
      <c r="AR79" s="437"/>
      <c r="AS79" s="438"/>
      <c r="AT79" s="439"/>
      <c r="AU79" s="440" t="str">
        <f t="shared" si="25"/>
        <v/>
      </c>
      <c r="AV79" s="440" t="str">
        <f t="shared" si="25"/>
        <v/>
      </c>
      <c r="AW79" s="440" t="str">
        <f t="shared" si="25"/>
        <v/>
      </c>
      <c r="AX79" s="441" t="str">
        <f t="shared" si="25"/>
        <v/>
      </c>
      <c r="AY79" s="442" t="str">
        <f t="shared" si="29"/>
        <v/>
      </c>
      <c r="AZ79" s="20"/>
      <c r="BA79" s="443" t="str">
        <f t="shared" si="30"/>
        <v/>
      </c>
      <c r="BB79" s="444" t="str">
        <f t="shared" si="31"/>
        <v/>
      </c>
      <c r="BC79" s="445" t="str">
        <f t="shared" si="32"/>
        <v/>
      </c>
      <c r="BE79" s="446" t="str">
        <f>IF(COUNT(単1!$S79,単2!$S79,$S79)=0,"",SUM(単1!$S79,単2!$S79,$S79))</f>
        <v/>
      </c>
      <c r="BF79" s="440" t="str">
        <f>IF(COUNT(単1!$AI79,単2!$AI79,$AI79)=0,"",SUM(単1!$AI79,単2!$AI79,$AI79))</f>
        <v/>
      </c>
      <c r="BG79" s="447" t="str">
        <f>IF(COUNT(単1!$AY79,単2!$AY79,$AY79)=0,"",SUM(単1!$AY79,単2!$AY79,$AY79))</f>
        <v/>
      </c>
      <c r="BH79" s="20"/>
      <c r="BI79" s="443" t="str">
        <f t="shared" si="33"/>
        <v/>
      </c>
      <c r="BJ79" s="444" t="str">
        <f t="shared" si="33"/>
        <v/>
      </c>
      <c r="BK79" s="445" t="str">
        <f t="shared" si="33"/>
        <v/>
      </c>
    </row>
    <row r="80" spans="1:63">
      <c r="A80" s="362">
        <v>75</v>
      </c>
      <c r="B80" s="21">
        <f>IF(情報!$C76="","",情報!$C76)</f>
        <v>229</v>
      </c>
      <c r="C80" s="377" t="str">
        <f t="shared" si="26"/>
        <v/>
      </c>
      <c r="D80" s="436"/>
      <c r="E80" s="437"/>
      <c r="F80" s="437"/>
      <c r="G80" s="437"/>
      <c r="H80" s="437"/>
      <c r="I80" s="437"/>
      <c r="J80" s="438"/>
      <c r="K80" s="439"/>
      <c r="L80" s="440" t="str">
        <f t="shared" si="23"/>
        <v/>
      </c>
      <c r="M80" s="441" t="str">
        <f t="shared" si="23"/>
        <v/>
      </c>
      <c r="N80" s="440" t="str">
        <f t="shared" si="23"/>
        <v/>
      </c>
      <c r="O80" s="440" t="str">
        <f t="shared" si="23"/>
        <v/>
      </c>
      <c r="P80" s="440" t="str">
        <f t="shared" si="23"/>
        <v/>
      </c>
      <c r="Q80" s="440" t="str">
        <f t="shared" si="23"/>
        <v/>
      </c>
      <c r="R80" s="441" t="str">
        <f t="shared" si="23"/>
        <v/>
      </c>
      <c r="S80" s="442" t="str">
        <f t="shared" si="27"/>
        <v/>
      </c>
      <c r="T80" s="436"/>
      <c r="U80" s="437"/>
      <c r="V80" s="437"/>
      <c r="W80" s="437"/>
      <c r="X80" s="437"/>
      <c r="Y80" s="437"/>
      <c r="Z80" s="438"/>
      <c r="AA80" s="439"/>
      <c r="AB80" s="440" t="str">
        <f t="shared" si="24"/>
        <v/>
      </c>
      <c r="AC80" s="441" t="str">
        <f t="shared" si="24"/>
        <v/>
      </c>
      <c r="AD80" s="440" t="str">
        <f t="shared" si="24"/>
        <v/>
      </c>
      <c r="AE80" s="440" t="str">
        <f t="shared" si="24"/>
        <v/>
      </c>
      <c r="AF80" s="440" t="str">
        <f t="shared" si="24"/>
        <v/>
      </c>
      <c r="AG80" s="440" t="str">
        <f t="shared" si="24"/>
        <v/>
      </c>
      <c r="AH80" s="441" t="str">
        <f t="shared" si="24"/>
        <v/>
      </c>
      <c r="AI80" s="442" t="str">
        <f t="shared" si="28"/>
        <v/>
      </c>
      <c r="AJ80" s="436"/>
      <c r="AK80" s="437"/>
      <c r="AL80" s="437"/>
      <c r="AM80" s="437"/>
      <c r="AN80" s="437"/>
      <c r="AO80" s="437"/>
      <c r="AP80" s="437"/>
      <c r="AQ80" s="437"/>
      <c r="AR80" s="437"/>
      <c r="AS80" s="438"/>
      <c r="AT80" s="439"/>
      <c r="AU80" s="440" t="str">
        <f t="shared" si="25"/>
        <v/>
      </c>
      <c r="AV80" s="440" t="str">
        <f t="shared" si="25"/>
        <v/>
      </c>
      <c r="AW80" s="440" t="str">
        <f t="shared" si="25"/>
        <v/>
      </c>
      <c r="AX80" s="441" t="str">
        <f t="shared" si="25"/>
        <v/>
      </c>
      <c r="AY80" s="442" t="str">
        <f t="shared" si="29"/>
        <v/>
      </c>
      <c r="AZ80" s="20"/>
      <c r="BA80" s="443" t="str">
        <f t="shared" si="30"/>
        <v/>
      </c>
      <c r="BB80" s="444" t="str">
        <f t="shared" si="31"/>
        <v/>
      </c>
      <c r="BC80" s="445" t="str">
        <f t="shared" si="32"/>
        <v/>
      </c>
      <c r="BE80" s="446" t="str">
        <f>IF(COUNT(単1!$S80,単2!$S80,$S80)=0,"",SUM(単1!$S80,単2!$S80,$S80))</f>
        <v/>
      </c>
      <c r="BF80" s="440" t="str">
        <f>IF(COUNT(単1!$AI80,単2!$AI80,$AI80)=0,"",SUM(単1!$AI80,単2!$AI80,$AI80))</f>
        <v/>
      </c>
      <c r="BG80" s="447" t="str">
        <f>IF(COUNT(単1!$AY80,単2!$AY80,$AY80)=0,"",SUM(単1!$AY80,単2!$AY80,$AY80))</f>
        <v/>
      </c>
      <c r="BH80" s="20"/>
      <c r="BI80" s="443" t="str">
        <f t="shared" si="33"/>
        <v/>
      </c>
      <c r="BJ80" s="444" t="str">
        <f t="shared" si="33"/>
        <v/>
      </c>
      <c r="BK80" s="445" t="str">
        <f t="shared" si="33"/>
        <v/>
      </c>
    </row>
    <row r="81" spans="1:63">
      <c r="A81" s="362">
        <v>76</v>
      </c>
      <c r="B81" s="27">
        <f>IF(情報!$C77="","",情報!$C77)</f>
        <v>230</v>
      </c>
      <c r="C81" s="383" t="str">
        <f t="shared" si="26"/>
        <v/>
      </c>
      <c r="D81" s="448"/>
      <c r="E81" s="449"/>
      <c r="F81" s="449"/>
      <c r="G81" s="449"/>
      <c r="H81" s="449"/>
      <c r="I81" s="449"/>
      <c r="J81" s="450"/>
      <c r="K81" s="451"/>
      <c r="L81" s="452" t="str">
        <f t="shared" si="23"/>
        <v/>
      </c>
      <c r="M81" s="453" t="str">
        <f t="shared" si="23"/>
        <v/>
      </c>
      <c r="N81" s="452" t="str">
        <f t="shared" si="23"/>
        <v/>
      </c>
      <c r="O81" s="452" t="str">
        <f t="shared" si="23"/>
        <v/>
      </c>
      <c r="P81" s="452" t="str">
        <f t="shared" si="23"/>
        <v/>
      </c>
      <c r="Q81" s="452" t="str">
        <f t="shared" si="23"/>
        <v/>
      </c>
      <c r="R81" s="453" t="str">
        <f t="shared" si="23"/>
        <v/>
      </c>
      <c r="S81" s="454" t="str">
        <f t="shared" si="27"/>
        <v/>
      </c>
      <c r="T81" s="448"/>
      <c r="U81" s="449"/>
      <c r="V81" s="449"/>
      <c r="W81" s="449"/>
      <c r="X81" s="449"/>
      <c r="Y81" s="449"/>
      <c r="Z81" s="450"/>
      <c r="AA81" s="451"/>
      <c r="AB81" s="452" t="str">
        <f t="shared" si="24"/>
        <v/>
      </c>
      <c r="AC81" s="453" t="str">
        <f t="shared" si="24"/>
        <v/>
      </c>
      <c r="AD81" s="452" t="str">
        <f t="shared" si="24"/>
        <v/>
      </c>
      <c r="AE81" s="452" t="str">
        <f t="shared" si="24"/>
        <v/>
      </c>
      <c r="AF81" s="452" t="str">
        <f t="shared" si="24"/>
        <v/>
      </c>
      <c r="AG81" s="452" t="str">
        <f t="shared" si="24"/>
        <v/>
      </c>
      <c r="AH81" s="453" t="str">
        <f t="shared" si="24"/>
        <v/>
      </c>
      <c r="AI81" s="454" t="str">
        <f t="shared" si="28"/>
        <v/>
      </c>
      <c r="AJ81" s="448"/>
      <c r="AK81" s="449"/>
      <c r="AL81" s="449"/>
      <c r="AM81" s="449"/>
      <c r="AN81" s="449"/>
      <c r="AO81" s="449"/>
      <c r="AP81" s="449"/>
      <c r="AQ81" s="449"/>
      <c r="AR81" s="449"/>
      <c r="AS81" s="450"/>
      <c r="AT81" s="451"/>
      <c r="AU81" s="452" t="str">
        <f t="shared" si="25"/>
        <v/>
      </c>
      <c r="AV81" s="452" t="str">
        <f t="shared" si="25"/>
        <v/>
      </c>
      <c r="AW81" s="452" t="str">
        <f t="shared" si="25"/>
        <v/>
      </c>
      <c r="AX81" s="453" t="str">
        <f t="shared" si="25"/>
        <v/>
      </c>
      <c r="AY81" s="454" t="str">
        <f t="shared" si="29"/>
        <v/>
      </c>
      <c r="AZ81" s="20"/>
      <c r="BA81" s="455" t="str">
        <f t="shared" si="30"/>
        <v/>
      </c>
      <c r="BB81" s="456" t="str">
        <f t="shared" si="31"/>
        <v/>
      </c>
      <c r="BC81" s="457" t="str">
        <f t="shared" si="32"/>
        <v/>
      </c>
      <c r="BE81" s="458" t="str">
        <f>IF(COUNT(単1!$S81,単2!$S81,$S81)=0,"",SUM(単1!$S81,単2!$S81,$S81))</f>
        <v/>
      </c>
      <c r="BF81" s="452" t="str">
        <f>IF(COUNT(単1!$AI81,単2!$AI81,$AI81)=0,"",SUM(単1!$AI81,単2!$AI81,$AI81))</f>
        <v/>
      </c>
      <c r="BG81" s="459" t="str">
        <f>IF(COUNT(単1!$AY81,単2!$AY81,$AY81)=0,"",SUM(単1!$AY81,単2!$AY81,$AY81))</f>
        <v/>
      </c>
      <c r="BH81" s="20"/>
      <c r="BI81" s="455" t="str">
        <f t="shared" si="33"/>
        <v/>
      </c>
      <c r="BJ81" s="456" t="str">
        <f t="shared" si="33"/>
        <v/>
      </c>
      <c r="BK81" s="457" t="str">
        <f t="shared" si="33"/>
        <v/>
      </c>
    </row>
    <row r="82" spans="1:63">
      <c r="A82" s="362">
        <v>77</v>
      </c>
      <c r="B82" s="33">
        <f>IF(情報!$C78="","",情報!$C78)</f>
        <v>231</v>
      </c>
      <c r="C82" s="389" t="str">
        <f t="shared" si="26"/>
        <v/>
      </c>
      <c r="D82" s="460"/>
      <c r="E82" s="461"/>
      <c r="F82" s="461"/>
      <c r="G82" s="461"/>
      <c r="H82" s="461"/>
      <c r="I82" s="461"/>
      <c r="J82" s="462"/>
      <c r="K82" s="463"/>
      <c r="L82" s="464" t="str">
        <f t="shared" si="23"/>
        <v/>
      </c>
      <c r="M82" s="465" t="str">
        <f t="shared" si="23"/>
        <v/>
      </c>
      <c r="N82" s="464" t="str">
        <f t="shared" si="23"/>
        <v/>
      </c>
      <c r="O82" s="464" t="str">
        <f t="shared" si="23"/>
        <v/>
      </c>
      <c r="P82" s="464" t="str">
        <f t="shared" si="23"/>
        <v/>
      </c>
      <c r="Q82" s="464" t="str">
        <f t="shared" si="23"/>
        <v/>
      </c>
      <c r="R82" s="465" t="str">
        <f t="shared" si="23"/>
        <v/>
      </c>
      <c r="S82" s="466" t="str">
        <f t="shared" si="27"/>
        <v/>
      </c>
      <c r="T82" s="460"/>
      <c r="U82" s="461"/>
      <c r="V82" s="461"/>
      <c r="W82" s="461"/>
      <c r="X82" s="461"/>
      <c r="Y82" s="461"/>
      <c r="Z82" s="462"/>
      <c r="AA82" s="463"/>
      <c r="AB82" s="464" t="str">
        <f t="shared" si="24"/>
        <v/>
      </c>
      <c r="AC82" s="465" t="str">
        <f t="shared" si="24"/>
        <v/>
      </c>
      <c r="AD82" s="464" t="str">
        <f t="shared" si="24"/>
        <v/>
      </c>
      <c r="AE82" s="464" t="str">
        <f t="shared" si="24"/>
        <v/>
      </c>
      <c r="AF82" s="464" t="str">
        <f t="shared" si="24"/>
        <v/>
      </c>
      <c r="AG82" s="464" t="str">
        <f t="shared" si="24"/>
        <v/>
      </c>
      <c r="AH82" s="465" t="str">
        <f t="shared" si="24"/>
        <v/>
      </c>
      <c r="AI82" s="466" t="str">
        <f t="shared" si="28"/>
        <v/>
      </c>
      <c r="AJ82" s="460"/>
      <c r="AK82" s="461"/>
      <c r="AL82" s="461"/>
      <c r="AM82" s="461"/>
      <c r="AN82" s="461"/>
      <c r="AO82" s="461"/>
      <c r="AP82" s="461"/>
      <c r="AQ82" s="461"/>
      <c r="AR82" s="461"/>
      <c r="AS82" s="462"/>
      <c r="AT82" s="463"/>
      <c r="AU82" s="464" t="str">
        <f t="shared" si="25"/>
        <v/>
      </c>
      <c r="AV82" s="464" t="str">
        <f t="shared" si="25"/>
        <v/>
      </c>
      <c r="AW82" s="464" t="str">
        <f t="shared" si="25"/>
        <v/>
      </c>
      <c r="AX82" s="465" t="str">
        <f t="shared" si="25"/>
        <v/>
      </c>
      <c r="AY82" s="466" t="str">
        <f t="shared" si="29"/>
        <v/>
      </c>
      <c r="AZ82" s="20"/>
      <c r="BA82" s="467" t="str">
        <f t="shared" si="30"/>
        <v/>
      </c>
      <c r="BB82" s="468" t="str">
        <f t="shared" si="31"/>
        <v/>
      </c>
      <c r="BC82" s="469" t="str">
        <f t="shared" si="32"/>
        <v/>
      </c>
      <c r="BE82" s="470" t="str">
        <f>IF(COUNT(単1!$S82,単2!$S82,$S82)=0,"",SUM(単1!$S82,単2!$S82,$S82))</f>
        <v/>
      </c>
      <c r="BF82" s="464" t="str">
        <f>IF(COUNT(単1!$AI82,単2!$AI82,$AI82)=0,"",SUM(単1!$AI82,単2!$AI82,$AI82))</f>
        <v/>
      </c>
      <c r="BG82" s="471" t="str">
        <f>IF(COUNT(単1!$AY82,単2!$AY82,$AY82)=0,"",SUM(単1!$AY82,単2!$AY82,$AY82))</f>
        <v/>
      </c>
      <c r="BH82" s="20"/>
      <c r="BI82" s="467" t="str">
        <f t="shared" si="33"/>
        <v/>
      </c>
      <c r="BJ82" s="468" t="str">
        <f t="shared" si="33"/>
        <v/>
      </c>
      <c r="BK82" s="469" t="str">
        <f t="shared" si="33"/>
        <v/>
      </c>
    </row>
    <row r="83" spans="1:63" s="484" customFormat="1">
      <c r="A83" s="362">
        <v>78</v>
      </c>
      <c r="B83" s="45">
        <f>IF(情報!$C79="","",情報!$C79)</f>
        <v>232</v>
      </c>
      <c r="C83" s="401" t="str">
        <f t="shared" si="26"/>
        <v/>
      </c>
      <c r="D83" s="436"/>
      <c r="E83" s="437"/>
      <c r="F83" s="437"/>
      <c r="G83" s="437"/>
      <c r="H83" s="437"/>
      <c r="I83" s="437"/>
      <c r="J83" s="438"/>
      <c r="K83" s="439"/>
      <c r="L83" s="440" t="str">
        <f t="shared" si="23"/>
        <v/>
      </c>
      <c r="M83" s="441" t="str">
        <f t="shared" si="23"/>
        <v/>
      </c>
      <c r="N83" s="440" t="str">
        <f t="shared" si="23"/>
        <v/>
      </c>
      <c r="O83" s="440" t="str">
        <f t="shared" si="23"/>
        <v/>
      </c>
      <c r="P83" s="440" t="str">
        <f t="shared" si="23"/>
        <v/>
      </c>
      <c r="Q83" s="440" t="str">
        <f t="shared" si="23"/>
        <v/>
      </c>
      <c r="R83" s="441" t="str">
        <f t="shared" si="23"/>
        <v/>
      </c>
      <c r="S83" s="442" t="str">
        <f t="shared" si="27"/>
        <v/>
      </c>
      <c r="T83" s="436"/>
      <c r="U83" s="437"/>
      <c r="V83" s="437"/>
      <c r="W83" s="437"/>
      <c r="X83" s="437"/>
      <c r="Y83" s="437"/>
      <c r="Z83" s="438"/>
      <c r="AA83" s="439"/>
      <c r="AB83" s="440" t="str">
        <f t="shared" si="24"/>
        <v/>
      </c>
      <c r="AC83" s="441" t="str">
        <f t="shared" si="24"/>
        <v/>
      </c>
      <c r="AD83" s="440" t="str">
        <f t="shared" si="24"/>
        <v/>
      </c>
      <c r="AE83" s="440" t="str">
        <f t="shared" si="24"/>
        <v/>
      </c>
      <c r="AF83" s="440" t="str">
        <f t="shared" si="24"/>
        <v/>
      </c>
      <c r="AG83" s="440" t="str">
        <f t="shared" si="24"/>
        <v/>
      </c>
      <c r="AH83" s="441" t="str">
        <f t="shared" si="24"/>
        <v/>
      </c>
      <c r="AI83" s="442" t="str">
        <f t="shared" si="28"/>
        <v/>
      </c>
      <c r="AJ83" s="436"/>
      <c r="AK83" s="437"/>
      <c r="AL83" s="437"/>
      <c r="AM83" s="437"/>
      <c r="AN83" s="437"/>
      <c r="AO83" s="437"/>
      <c r="AP83" s="437"/>
      <c r="AQ83" s="437"/>
      <c r="AR83" s="437"/>
      <c r="AS83" s="438"/>
      <c r="AT83" s="439"/>
      <c r="AU83" s="440" t="str">
        <f t="shared" si="25"/>
        <v/>
      </c>
      <c r="AV83" s="440" t="str">
        <f t="shared" si="25"/>
        <v/>
      </c>
      <c r="AW83" s="440" t="str">
        <f t="shared" si="25"/>
        <v/>
      </c>
      <c r="AX83" s="441" t="str">
        <f t="shared" si="25"/>
        <v/>
      </c>
      <c r="AY83" s="442" t="str">
        <f t="shared" si="29"/>
        <v/>
      </c>
      <c r="AZ83" s="48"/>
      <c r="BA83" s="443" t="str">
        <f t="shared" si="30"/>
        <v/>
      </c>
      <c r="BB83" s="444" t="str">
        <f t="shared" si="31"/>
        <v/>
      </c>
      <c r="BC83" s="445" t="str">
        <f t="shared" si="32"/>
        <v/>
      </c>
      <c r="BE83" s="446" t="str">
        <f>IF(COUNT(単1!$S83,単2!$S83,$S83)=0,"",SUM(単1!$S83,単2!$S83,$S83))</f>
        <v/>
      </c>
      <c r="BF83" s="440" t="str">
        <f>IF(COUNT(単1!$AI83,単2!$AI83,$AI83)=0,"",SUM(単1!$AI83,単2!$AI83,$AI83))</f>
        <v/>
      </c>
      <c r="BG83" s="447" t="str">
        <f>IF(COUNT(単1!$AY83,単2!$AY83,$AY83)=0,"",SUM(単1!$AY83,単2!$AY83,$AY83))</f>
        <v/>
      </c>
      <c r="BH83" s="48"/>
      <c r="BI83" s="443" t="str">
        <f t="shared" si="33"/>
        <v/>
      </c>
      <c r="BJ83" s="444" t="str">
        <f t="shared" si="33"/>
        <v/>
      </c>
      <c r="BK83" s="445" t="str">
        <f t="shared" si="33"/>
        <v/>
      </c>
    </row>
    <row r="84" spans="1:63">
      <c r="A84" s="362">
        <v>79</v>
      </c>
      <c r="B84" s="21">
        <f>IF(情報!$C80="","",情報!$C80)</f>
        <v>233</v>
      </c>
      <c r="C84" s="377" t="str">
        <f t="shared" si="26"/>
        <v/>
      </c>
      <c r="D84" s="436"/>
      <c r="E84" s="437"/>
      <c r="F84" s="437"/>
      <c r="G84" s="437"/>
      <c r="H84" s="437"/>
      <c r="I84" s="437"/>
      <c r="J84" s="438"/>
      <c r="K84" s="439"/>
      <c r="L84" s="440" t="str">
        <f t="shared" si="23"/>
        <v/>
      </c>
      <c r="M84" s="441" t="str">
        <f t="shared" si="23"/>
        <v/>
      </c>
      <c r="N84" s="440" t="str">
        <f t="shared" si="23"/>
        <v/>
      </c>
      <c r="O84" s="440" t="str">
        <f t="shared" si="23"/>
        <v/>
      </c>
      <c r="P84" s="440" t="str">
        <f t="shared" si="23"/>
        <v/>
      </c>
      <c r="Q84" s="440" t="str">
        <f t="shared" si="23"/>
        <v/>
      </c>
      <c r="R84" s="441" t="str">
        <f t="shared" si="23"/>
        <v/>
      </c>
      <c r="S84" s="442" t="str">
        <f t="shared" si="27"/>
        <v/>
      </c>
      <c r="T84" s="436"/>
      <c r="U84" s="437"/>
      <c r="V84" s="437"/>
      <c r="W84" s="437"/>
      <c r="X84" s="437"/>
      <c r="Y84" s="437"/>
      <c r="Z84" s="438"/>
      <c r="AA84" s="439"/>
      <c r="AB84" s="440" t="str">
        <f t="shared" si="24"/>
        <v/>
      </c>
      <c r="AC84" s="441" t="str">
        <f t="shared" si="24"/>
        <v/>
      </c>
      <c r="AD84" s="440" t="str">
        <f t="shared" si="24"/>
        <v/>
      </c>
      <c r="AE84" s="440" t="str">
        <f t="shared" si="24"/>
        <v/>
      </c>
      <c r="AF84" s="440" t="str">
        <f t="shared" si="24"/>
        <v/>
      </c>
      <c r="AG84" s="440" t="str">
        <f t="shared" si="24"/>
        <v/>
      </c>
      <c r="AH84" s="441" t="str">
        <f t="shared" si="24"/>
        <v/>
      </c>
      <c r="AI84" s="442" t="str">
        <f t="shared" si="28"/>
        <v/>
      </c>
      <c r="AJ84" s="436"/>
      <c r="AK84" s="437"/>
      <c r="AL84" s="437"/>
      <c r="AM84" s="437"/>
      <c r="AN84" s="437"/>
      <c r="AO84" s="437"/>
      <c r="AP84" s="437"/>
      <c r="AQ84" s="437"/>
      <c r="AR84" s="437"/>
      <c r="AS84" s="438"/>
      <c r="AT84" s="439"/>
      <c r="AU84" s="440" t="str">
        <f t="shared" si="25"/>
        <v/>
      </c>
      <c r="AV84" s="440" t="str">
        <f t="shared" si="25"/>
        <v/>
      </c>
      <c r="AW84" s="440" t="str">
        <f t="shared" si="25"/>
        <v/>
      </c>
      <c r="AX84" s="441" t="str">
        <f t="shared" si="25"/>
        <v/>
      </c>
      <c r="AY84" s="442" t="str">
        <f t="shared" si="29"/>
        <v/>
      </c>
      <c r="AZ84" s="20"/>
      <c r="BA84" s="443" t="str">
        <f t="shared" si="30"/>
        <v/>
      </c>
      <c r="BB84" s="444" t="str">
        <f t="shared" si="31"/>
        <v/>
      </c>
      <c r="BC84" s="445" t="str">
        <f t="shared" si="32"/>
        <v/>
      </c>
      <c r="BE84" s="446" t="str">
        <f>IF(COUNT(単1!$S84,単2!$S84,$S84)=0,"",SUM(単1!$S84,単2!$S84,$S84))</f>
        <v/>
      </c>
      <c r="BF84" s="440" t="str">
        <f>IF(COUNT(単1!$AI84,単2!$AI84,$AI84)=0,"",SUM(単1!$AI84,単2!$AI84,$AI84))</f>
        <v/>
      </c>
      <c r="BG84" s="447" t="str">
        <f>IF(COUNT(単1!$AY84,単2!$AY84,$AY84)=0,"",SUM(単1!$AY84,単2!$AY84,$AY84))</f>
        <v/>
      </c>
      <c r="BH84" s="20"/>
      <c r="BI84" s="443" t="str">
        <f t="shared" si="33"/>
        <v/>
      </c>
      <c r="BJ84" s="444" t="str">
        <f t="shared" si="33"/>
        <v/>
      </c>
      <c r="BK84" s="445" t="str">
        <f t="shared" si="33"/>
        <v/>
      </c>
    </row>
    <row r="85" spans="1:63">
      <c r="A85" s="362">
        <v>80</v>
      </c>
      <c r="B85" s="21">
        <f>IF(情報!$C81="","",情報!$C81)</f>
        <v>234</v>
      </c>
      <c r="C85" s="377" t="str">
        <f t="shared" si="26"/>
        <v/>
      </c>
      <c r="D85" s="436"/>
      <c r="E85" s="437"/>
      <c r="F85" s="437"/>
      <c r="G85" s="437"/>
      <c r="H85" s="437"/>
      <c r="I85" s="437"/>
      <c r="J85" s="438"/>
      <c r="K85" s="439"/>
      <c r="L85" s="440" t="str">
        <f t="shared" si="23"/>
        <v/>
      </c>
      <c r="M85" s="441" t="str">
        <f t="shared" si="23"/>
        <v/>
      </c>
      <c r="N85" s="440" t="str">
        <f t="shared" si="23"/>
        <v/>
      </c>
      <c r="O85" s="440" t="str">
        <f t="shared" si="23"/>
        <v/>
      </c>
      <c r="P85" s="440" t="str">
        <f t="shared" si="23"/>
        <v/>
      </c>
      <c r="Q85" s="440" t="str">
        <f t="shared" si="23"/>
        <v/>
      </c>
      <c r="R85" s="441" t="str">
        <f t="shared" si="23"/>
        <v/>
      </c>
      <c r="S85" s="442" t="str">
        <f t="shared" si="27"/>
        <v/>
      </c>
      <c r="T85" s="436"/>
      <c r="U85" s="437"/>
      <c r="V85" s="437"/>
      <c r="W85" s="437"/>
      <c r="X85" s="437"/>
      <c r="Y85" s="437"/>
      <c r="Z85" s="438"/>
      <c r="AA85" s="439"/>
      <c r="AB85" s="440" t="str">
        <f t="shared" si="24"/>
        <v/>
      </c>
      <c r="AC85" s="441" t="str">
        <f t="shared" si="24"/>
        <v/>
      </c>
      <c r="AD85" s="440" t="str">
        <f t="shared" si="24"/>
        <v/>
      </c>
      <c r="AE85" s="440" t="str">
        <f t="shared" si="24"/>
        <v/>
      </c>
      <c r="AF85" s="440" t="str">
        <f t="shared" si="24"/>
        <v/>
      </c>
      <c r="AG85" s="440" t="str">
        <f t="shared" si="24"/>
        <v/>
      </c>
      <c r="AH85" s="441" t="str">
        <f t="shared" si="24"/>
        <v/>
      </c>
      <c r="AI85" s="442" t="str">
        <f t="shared" si="28"/>
        <v/>
      </c>
      <c r="AJ85" s="436"/>
      <c r="AK85" s="437"/>
      <c r="AL85" s="437"/>
      <c r="AM85" s="437"/>
      <c r="AN85" s="437"/>
      <c r="AO85" s="437"/>
      <c r="AP85" s="437"/>
      <c r="AQ85" s="437"/>
      <c r="AR85" s="437"/>
      <c r="AS85" s="438"/>
      <c r="AT85" s="439"/>
      <c r="AU85" s="440" t="str">
        <f t="shared" si="25"/>
        <v/>
      </c>
      <c r="AV85" s="440" t="str">
        <f t="shared" si="25"/>
        <v/>
      </c>
      <c r="AW85" s="440" t="str">
        <f t="shared" si="25"/>
        <v/>
      </c>
      <c r="AX85" s="441" t="str">
        <f t="shared" si="25"/>
        <v/>
      </c>
      <c r="AY85" s="442" t="str">
        <f t="shared" si="29"/>
        <v/>
      </c>
      <c r="AZ85" s="20"/>
      <c r="BA85" s="443" t="str">
        <f t="shared" si="30"/>
        <v/>
      </c>
      <c r="BB85" s="444" t="str">
        <f t="shared" si="31"/>
        <v/>
      </c>
      <c r="BC85" s="445" t="str">
        <f t="shared" si="32"/>
        <v/>
      </c>
      <c r="BE85" s="446" t="str">
        <f>IF(COUNT(単1!$S85,単2!$S85,$S85)=0,"",SUM(単1!$S85,単2!$S85,$S85))</f>
        <v/>
      </c>
      <c r="BF85" s="440" t="str">
        <f>IF(COUNT(単1!$AI85,単2!$AI85,$AI85)=0,"",SUM(単1!$AI85,単2!$AI85,$AI85))</f>
        <v/>
      </c>
      <c r="BG85" s="447" t="str">
        <f>IF(COUNT(単1!$AY85,単2!$AY85,$AY85)=0,"",SUM(単1!$AY85,単2!$AY85,$AY85))</f>
        <v/>
      </c>
      <c r="BH85" s="20"/>
      <c r="BI85" s="443" t="str">
        <f t="shared" si="33"/>
        <v/>
      </c>
      <c r="BJ85" s="444" t="str">
        <f t="shared" si="33"/>
        <v/>
      </c>
      <c r="BK85" s="445" t="str">
        <f t="shared" si="33"/>
        <v/>
      </c>
    </row>
    <row r="86" spans="1:63">
      <c r="A86" s="362">
        <v>81</v>
      </c>
      <c r="B86" s="27">
        <f>IF(情報!$C82="","",情報!$C82)</f>
        <v>235</v>
      </c>
      <c r="C86" s="383" t="str">
        <f t="shared" si="26"/>
        <v/>
      </c>
      <c r="D86" s="448"/>
      <c r="E86" s="449"/>
      <c r="F86" s="449"/>
      <c r="G86" s="449"/>
      <c r="H86" s="449"/>
      <c r="I86" s="449"/>
      <c r="J86" s="450"/>
      <c r="K86" s="451"/>
      <c r="L86" s="452" t="str">
        <f t="shared" ref="L86:R101" si="34">IF(ISERROR(INDEX(テ全,$A86,L$2)),"",INDEX(テ全,$A86,L$2))</f>
        <v/>
      </c>
      <c r="M86" s="453" t="str">
        <f t="shared" si="34"/>
        <v/>
      </c>
      <c r="N86" s="452" t="str">
        <f t="shared" si="34"/>
        <v/>
      </c>
      <c r="O86" s="452" t="str">
        <f t="shared" si="34"/>
        <v/>
      </c>
      <c r="P86" s="452" t="str">
        <f t="shared" si="34"/>
        <v/>
      </c>
      <c r="Q86" s="452" t="str">
        <f t="shared" si="34"/>
        <v/>
      </c>
      <c r="R86" s="453" t="str">
        <f t="shared" si="34"/>
        <v/>
      </c>
      <c r="S86" s="454" t="str">
        <f t="shared" si="27"/>
        <v/>
      </c>
      <c r="T86" s="448"/>
      <c r="U86" s="449"/>
      <c r="V86" s="449"/>
      <c r="W86" s="449"/>
      <c r="X86" s="449"/>
      <c r="Y86" s="449"/>
      <c r="Z86" s="450"/>
      <c r="AA86" s="451"/>
      <c r="AB86" s="452" t="str">
        <f t="shared" ref="AB86:AH101" si="35">IF(ISERROR(INDEX(テ全,$A86,AB$2)),"",INDEX(テ全,$A86,AB$2))</f>
        <v/>
      </c>
      <c r="AC86" s="453" t="str">
        <f t="shared" si="35"/>
        <v/>
      </c>
      <c r="AD86" s="452" t="str">
        <f t="shared" si="35"/>
        <v/>
      </c>
      <c r="AE86" s="452" t="str">
        <f t="shared" si="35"/>
        <v/>
      </c>
      <c r="AF86" s="452" t="str">
        <f t="shared" si="35"/>
        <v/>
      </c>
      <c r="AG86" s="452" t="str">
        <f t="shared" si="35"/>
        <v/>
      </c>
      <c r="AH86" s="453" t="str">
        <f t="shared" si="35"/>
        <v/>
      </c>
      <c r="AI86" s="454" t="str">
        <f t="shared" si="28"/>
        <v/>
      </c>
      <c r="AJ86" s="448"/>
      <c r="AK86" s="449"/>
      <c r="AL86" s="449"/>
      <c r="AM86" s="449"/>
      <c r="AN86" s="449"/>
      <c r="AO86" s="449"/>
      <c r="AP86" s="449"/>
      <c r="AQ86" s="449"/>
      <c r="AR86" s="449"/>
      <c r="AS86" s="450"/>
      <c r="AT86" s="451"/>
      <c r="AU86" s="452" t="str">
        <f t="shared" ref="AU86:AX101" si="36">IF(ISERROR(INDEX(テ全,$A86,AU$2)),"",INDEX(テ全,$A86,AU$2))</f>
        <v/>
      </c>
      <c r="AV86" s="452" t="str">
        <f t="shared" si="36"/>
        <v/>
      </c>
      <c r="AW86" s="452" t="str">
        <f t="shared" si="36"/>
        <v/>
      </c>
      <c r="AX86" s="453" t="str">
        <f t="shared" si="36"/>
        <v/>
      </c>
      <c r="AY86" s="454" t="str">
        <f t="shared" si="29"/>
        <v/>
      </c>
      <c r="AZ86" s="20"/>
      <c r="BA86" s="455" t="str">
        <f t="shared" si="30"/>
        <v/>
      </c>
      <c r="BB86" s="456" t="str">
        <f t="shared" si="31"/>
        <v/>
      </c>
      <c r="BC86" s="457" t="str">
        <f t="shared" si="32"/>
        <v/>
      </c>
      <c r="BE86" s="458" t="str">
        <f>IF(COUNT(単1!$S86,単2!$S86,$S86)=0,"",SUM(単1!$S86,単2!$S86,$S86))</f>
        <v/>
      </c>
      <c r="BF86" s="452" t="str">
        <f>IF(COUNT(単1!$AI86,単2!$AI86,$AI86)=0,"",SUM(単1!$AI86,単2!$AI86,$AI86))</f>
        <v/>
      </c>
      <c r="BG86" s="459" t="str">
        <f>IF(COUNT(単1!$AY86,単2!$AY86,$AY86)=0,"",SUM(単1!$AY86,単2!$AY86,$AY86))</f>
        <v/>
      </c>
      <c r="BH86" s="20"/>
      <c r="BI86" s="455" t="str">
        <f t="shared" si="33"/>
        <v/>
      </c>
      <c r="BJ86" s="456" t="str">
        <f t="shared" si="33"/>
        <v/>
      </c>
      <c r="BK86" s="457" t="str">
        <f t="shared" si="33"/>
        <v/>
      </c>
    </row>
    <row r="87" spans="1:63">
      <c r="A87" s="362">
        <v>82</v>
      </c>
      <c r="B87" s="33">
        <f>IF(情報!$C83="","",情報!$C83)</f>
        <v>236</v>
      </c>
      <c r="C87" s="389" t="str">
        <f t="shared" si="26"/>
        <v/>
      </c>
      <c r="D87" s="460"/>
      <c r="E87" s="461"/>
      <c r="F87" s="461"/>
      <c r="G87" s="461"/>
      <c r="H87" s="461"/>
      <c r="I87" s="461"/>
      <c r="J87" s="462"/>
      <c r="K87" s="463"/>
      <c r="L87" s="464" t="str">
        <f t="shared" si="34"/>
        <v/>
      </c>
      <c r="M87" s="465" t="str">
        <f t="shared" si="34"/>
        <v/>
      </c>
      <c r="N87" s="464" t="str">
        <f t="shared" si="34"/>
        <v/>
      </c>
      <c r="O87" s="464" t="str">
        <f t="shared" si="34"/>
        <v/>
      </c>
      <c r="P87" s="464" t="str">
        <f t="shared" si="34"/>
        <v/>
      </c>
      <c r="Q87" s="464" t="str">
        <f t="shared" si="34"/>
        <v/>
      </c>
      <c r="R87" s="465" t="str">
        <f t="shared" si="34"/>
        <v/>
      </c>
      <c r="S87" s="466" t="str">
        <f t="shared" si="27"/>
        <v/>
      </c>
      <c r="T87" s="460"/>
      <c r="U87" s="461"/>
      <c r="V87" s="461"/>
      <c r="W87" s="461"/>
      <c r="X87" s="461"/>
      <c r="Y87" s="461"/>
      <c r="Z87" s="462"/>
      <c r="AA87" s="463"/>
      <c r="AB87" s="464" t="str">
        <f t="shared" si="35"/>
        <v/>
      </c>
      <c r="AC87" s="465" t="str">
        <f t="shared" si="35"/>
        <v/>
      </c>
      <c r="AD87" s="464" t="str">
        <f t="shared" si="35"/>
        <v/>
      </c>
      <c r="AE87" s="464" t="str">
        <f t="shared" si="35"/>
        <v/>
      </c>
      <c r="AF87" s="464" t="str">
        <f t="shared" si="35"/>
        <v/>
      </c>
      <c r="AG87" s="464" t="str">
        <f t="shared" si="35"/>
        <v/>
      </c>
      <c r="AH87" s="465" t="str">
        <f t="shared" si="35"/>
        <v/>
      </c>
      <c r="AI87" s="466" t="str">
        <f t="shared" si="28"/>
        <v/>
      </c>
      <c r="AJ87" s="460"/>
      <c r="AK87" s="461"/>
      <c r="AL87" s="461"/>
      <c r="AM87" s="461"/>
      <c r="AN87" s="461"/>
      <c r="AO87" s="461"/>
      <c r="AP87" s="461"/>
      <c r="AQ87" s="461"/>
      <c r="AR87" s="461"/>
      <c r="AS87" s="462"/>
      <c r="AT87" s="463"/>
      <c r="AU87" s="464" t="str">
        <f t="shared" si="36"/>
        <v/>
      </c>
      <c r="AV87" s="464" t="str">
        <f t="shared" si="36"/>
        <v/>
      </c>
      <c r="AW87" s="464" t="str">
        <f t="shared" si="36"/>
        <v/>
      </c>
      <c r="AX87" s="465" t="str">
        <f t="shared" si="36"/>
        <v/>
      </c>
      <c r="AY87" s="466" t="str">
        <f t="shared" si="29"/>
        <v/>
      </c>
      <c r="AZ87" s="20"/>
      <c r="BA87" s="467" t="str">
        <f t="shared" si="30"/>
        <v/>
      </c>
      <c r="BB87" s="468" t="str">
        <f t="shared" si="31"/>
        <v/>
      </c>
      <c r="BC87" s="469" t="str">
        <f t="shared" si="32"/>
        <v/>
      </c>
      <c r="BE87" s="470" t="str">
        <f>IF(COUNT(単1!$S87,単2!$S87,$S87)=0,"",SUM(単1!$S87,単2!$S87,$S87))</f>
        <v/>
      </c>
      <c r="BF87" s="464" t="str">
        <f>IF(COUNT(単1!$AI87,単2!$AI87,$AI87)=0,"",SUM(単1!$AI87,単2!$AI87,$AI87))</f>
        <v/>
      </c>
      <c r="BG87" s="471" t="str">
        <f>IF(COUNT(単1!$AY87,単2!$AY87,$AY87)=0,"",SUM(単1!$AY87,単2!$AY87,$AY87))</f>
        <v/>
      </c>
      <c r="BH87" s="20"/>
      <c r="BI87" s="467" t="str">
        <f t="shared" si="33"/>
        <v/>
      </c>
      <c r="BJ87" s="468" t="str">
        <f t="shared" si="33"/>
        <v/>
      </c>
      <c r="BK87" s="469" t="str">
        <f t="shared" si="33"/>
        <v/>
      </c>
    </row>
    <row r="88" spans="1:63">
      <c r="A88" s="362">
        <v>83</v>
      </c>
      <c r="B88" s="21">
        <f>IF(情報!$C84="","",情報!$C84)</f>
        <v>237</v>
      </c>
      <c r="C88" s="377" t="str">
        <f t="shared" si="26"/>
        <v/>
      </c>
      <c r="D88" s="436"/>
      <c r="E88" s="437"/>
      <c r="F88" s="437"/>
      <c r="G88" s="437"/>
      <c r="H88" s="437"/>
      <c r="I88" s="437"/>
      <c r="J88" s="438"/>
      <c r="K88" s="439"/>
      <c r="L88" s="440" t="str">
        <f t="shared" si="34"/>
        <v/>
      </c>
      <c r="M88" s="441" t="str">
        <f t="shared" si="34"/>
        <v/>
      </c>
      <c r="N88" s="440" t="str">
        <f t="shared" si="34"/>
        <v/>
      </c>
      <c r="O88" s="440" t="str">
        <f t="shared" si="34"/>
        <v/>
      </c>
      <c r="P88" s="440" t="str">
        <f t="shared" si="34"/>
        <v/>
      </c>
      <c r="Q88" s="440" t="str">
        <f t="shared" si="34"/>
        <v/>
      </c>
      <c r="R88" s="441" t="str">
        <f t="shared" si="34"/>
        <v/>
      </c>
      <c r="S88" s="442" t="str">
        <f t="shared" si="27"/>
        <v/>
      </c>
      <c r="T88" s="436"/>
      <c r="U88" s="437"/>
      <c r="V88" s="437"/>
      <c r="W88" s="437"/>
      <c r="X88" s="437"/>
      <c r="Y88" s="437"/>
      <c r="Z88" s="438"/>
      <c r="AA88" s="439"/>
      <c r="AB88" s="440" t="str">
        <f t="shared" si="35"/>
        <v/>
      </c>
      <c r="AC88" s="441" t="str">
        <f t="shared" si="35"/>
        <v/>
      </c>
      <c r="AD88" s="440" t="str">
        <f t="shared" si="35"/>
        <v/>
      </c>
      <c r="AE88" s="440" t="str">
        <f t="shared" si="35"/>
        <v/>
      </c>
      <c r="AF88" s="440" t="str">
        <f t="shared" si="35"/>
        <v/>
      </c>
      <c r="AG88" s="440" t="str">
        <f t="shared" si="35"/>
        <v/>
      </c>
      <c r="AH88" s="441" t="str">
        <f t="shared" si="35"/>
        <v/>
      </c>
      <c r="AI88" s="442" t="str">
        <f t="shared" si="28"/>
        <v/>
      </c>
      <c r="AJ88" s="436"/>
      <c r="AK88" s="437"/>
      <c r="AL88" s="437"/>
      <c r="AM88" s="437"/>
      <c r="AN88" s="437"/>
      <c r="AO88" s="437"/>
      <c r="AP88" s="437"/>
      <c r="AQ88" s="437"/>
      <c r="AR88" s="437"/>
      <c r="AS88" s="438"/>
      <c r="AT88" s="439"/>
      <c r="AU88" s="440" t="str">
        <f t="shared" si="36"/>
        <v/>
      </c>
      <c r="AV88" s="440" t="str">
        <f t="shared" si="36"/>
        <v/>
      </c>
      <c r="AW88" s="440" t="str">
        <f t="shared" si="36"/>
        <v/>
      </c>
      <c r="AX88" s="441" t="str">
        <f t="shared" si="36"/>
        <v/>
      </c>
      <c r="AY88" s="442" t="str">
        <f t="shared" si="29"/>
        <v/>
      </c>
      <c r="AZ88" s="20"/>
      <c r="BA88" s="443" t="str">
        <f t="shared" si="30"/>
        <v/>
      </c>
      <c r="BB88" s="444" t="str">
        <f t="shared" si="31"/>
        <v/>
      </c>
      <c r="BC88" s="445" t="str">
        <f t="shared" si="32"/>
        <v/>
      </c>
      <c r="BE88" s="446" t="str">
        <f>IF(COUNT(単1!$S88,単2!$S88,$S88)=0,"",SUM(単1!$S88,単2!$S88,$S88))</f>
        <v/>
      </c>
      <c r="BF88" s="440" t="str">
        <f>IF(COUNT(単1!$AI88,単2!$AI88,$AI88)=0,"",SUM(単1!$AI88,単2!$AI88,$AI88))</f>
        <v/>
      </c>
      <c r="BG88" s="447" t="str">
        <f>IF(COUNT(単1!$AY88,単2!$AY88,$AY88)=0,"",SUM(単1!$AY88,単2!$AY88,$AY88))</f>
        <v/>
      </c>
      <c r="BH88" s="20"/>
      <c r="BI88" s="443" t="str">
        <f t="shared" si="33"/>
        <v/>
      </c>
      <c r="BJ88" s="444" t="str">
        <f t="shared" si="33"/>
        <v/>
      </c>
      <c r="BK88" s="445" t="str">
        <f t="shared" si="33"/>
        <v/>
      </c>
    </row>
    <row r="89" spans="1:63">
      <c r="A89" s="362">
        <v>84</v>
      </c>
      <c r="B89" s="21">
        <f>IF(情報!$C85="","",情報!$C85)</f>
        <v>238</v>
      </c>
      <c r="C89" s="377" t="str">
        <f t="shared" si="26"/>
        <v/>
      </c>
      <c r="D89" s="436"/>
      <c r="E89" s="437"/>
      <c r="F89" s="437"/>
      <c r="G89" s="437"/>
      <c r="H89" s="437"/>
      <c r="I89" s="437"/>
      <c r="J89" s="438"/>
      <c r="K89" s="439"/>
      <c r="L89" s="440" t="str">
        <f t="shared" si="34"/>
        <v/>
      </c>
      <c r="M89" s="441" t="str">
        <f t="shared" si="34"/>
        <v/>
      </c>
      <c r="N89" s="440" t="str">
        <f t="shared" si="34"/>
        <v/>
      </c>
      <c r="O89" s="440" t="str">
        <f t="shared" si="34"/>
        <v/>
      </c>
      <c r="P89" s="440" t="str">
        <f t="shared" si="34"/>
        <v/>
      </c>
      <c r="Q89" s="440" t="str">
        <f t="shared" si="34"/>
        <v/>
      </c>
      <c r="R89" s="441" t="str">
        <f t="shared" si="34"/>
        <v/>
      </c>
      <c r="S89" s="442" t="str">
        <f t="shared" si="27"/>
        <v/>
      </c>
      <c r="T89" s="436"/>
      <c r="U89" s="437"/>
      <c r="V89" s="437"/>
      <c r="W89" s="437"/>
      <c r="X89" s="437"/>
      <c r="Y89" s="437"/>
      <c r="Z89" s="438"/>
      <c r="AA89" s="439"/>
      <c r="AB89" s="440" t="str">
        <f t="shared" si="35"/>
        <v/>
      </c>
      <c r="AC89" s="441" t="str">
        <f t="shared" si="35"/>
        <v/>
      </c>
      <c r="AD89" s="440" t="str">
        <f t="shared" si="35"/>
        <v/>
      </c>
      <c r="AE89" s="440" t="str">
        <f t="shared" si="35"/>
        <v/>
      </c>
      <c r="AF89" s="440" t="str">
        <f t="shared" si="35"/>
        <v/>
      </c>
      <c r="AG89" s="440" t="str">
        <f t="shared" si="35"/>
        <v/>
      </c>
      <c r="AH89" s="441" t="str">
        <f t="shared" si="35"/>
        <v/>
      </c>
      <c r="AI89" s="442" t="str">
        <f t="shared" si="28"/>
        <v/>
      </c>
      <c r="AJ89" s="436"/>
      <c r="AK89" s="437"/>
      <c r="AL89" s="437"/>
      <c r="AM89" s="437"/>
      <c r="AN89" s="437"/>
      <c r="AO89" s="437"/>
      <c r="AP89" s="437"/>
      <c r="AQ89" s="437"/>
      <c r="AR89" s="437"/>
      <c r="AS89" s="438"/>
      <c r="AT89" s="439"/>
      <c r="AU89" s="440" t="str">
        <f t="shared" si="36"/>
        <v/>
      </c>
      <c r="AV89" s="440" t="str">
        <f t="shared" si="36"/>
        <v/>
      </c>
      <c r="AW89" s="440" t="str">
        <f t="shared" si="36"/>
        <v/>
      </c>
      <c r="AX89" s="441" t="str">
        <f t="shared" si="36"/>
        <v/>
      </c>
      <c r="AY89" s="442" t="str">
        <f t="shared" si="29"/>
        <v/>
      </c>
      <c r="AZ89" s="20"/>
      <c r="BA89" s="443" t="str">
        <f t="shared" si="30"/>
        <v/>
      </c>
      <c r="BB89" s="444" t="str">
        <f t="shared" si="31"/>
        <v/>
      </c>
      <c r="BC89" s="445" t="str">
        <f t="shared" si="32"/>
        <v/>
      </c>
      <c r="BE89" s="446" t="str">
        <f>IF(COUNT(単1!$S89,単2!$S89,$S89)=0,"",SUM(単1!$S89,単2!$S89,$S89))</f>
        <v/>
      </c>
      <c r="BF89" s="440" t="str">
        <f>IF(COUNT(単1!$AI89,単2!$AI89,$AI89)=0,"",SUM(単1!$AI89,単2!$AI89,$AI89))</f>
        <v/>
      </c>
      <c r="BG89" s="447" t="str">
        <f>IF(COUNT(単1!$AY89,単2!$AY89,$AY89)=0,"",SUM(単1!$AY89,単2!$AY89,$AY89))</f>
        <v/>
      </c>
      <c r="BH89" s="20"/>
      <c r="BI89" s="443" t="str">
        <f t="shared" si="33"/>
        <v/>
      </c>
      <c r="BJ89" s="444" t="str">
        <f t="shared" si="33"/>
        <v/>
      </c>
      <c r="BK89" s="445" t="str">
        <f t="shared" si="33"/>
        <v/>
      </c>
    </row>
    <row r="90" spans="1:63">
      <c r="A90" s="362">
        <v>85</v>
      </c>
      <c r="B90" s="21">
        <f>IF(情報!$C86="","",情報!$C86)</f>
        <v>239</v>
      </c>
      <c r="C90" s="377" t="str">
        <f t="shared" si="26"/>
        <v/>
      </c>
      <c r="D90" s="436"/>
      <c r="E90" s="437"/>
      <c r="F90" s="437"/>
      <c r="G90" s="437"/>
      <c r="H90" s="437"/>
      <c r="I90" s="437"/>
      <c r="J90" s="438"/>
      <c r="K90" s="439"/>
      <c r="L90" s="440" t="str">
        <f t="shared" si="34"/>
        <v/>
      </c>
      <c r="M90" s="441" t="str">
        <f t="shared" si="34"/>
        <v/>
      </c>
      <c r="N90" s="440" t="str">
        <f t="shared" si="34"/>
        <v/>
      </c>
      <c r="O90" s="440" t="str">
        <f t="shared" si="34"/>
        <v/>
      </c>
      <c r="P90" s="440" t="str">
        <f t="shared" si="34"/>
        <v/>
      </c>
      <c r="Q90" s="440" t="str">
        <f t="shared" si="34"/>
        <v/>
      </c>
      <c r="R90" s="441" t="str">
        <f t="shared" si="34"/>
        <v/>
      </c>
      <c r="S90" s="442" t="str">
        <f t="shared" si="27"/>
        <v/>
      </c>
      <c r="T90" s="436"/>
      <c r="U90" s="437"/>
      <c r="V90" s="437"/>
      <c r="W90" s="437"/>
      <c r="X90" s="437"/>
      <c r="Y90" s="437"/>
      <c r="Z90" s="438"/>
      <c r="AA90" s="439"/>
      <c r="AB90" s="440" t="str">
        <f t="shared" si="35"/>
        <v/>
      </c>
      <c r="AC90" s="441" t="str">
        <f t="shared" si="35"/>
        <v/>
      </c>
      <c r="AD90" s="440" t="str">
        <f t="shared" si="35"/>
        <v/>
      </c>
      <c r="AE90" s="440" t="str">
        <f t="shared" si="35"/>
        <v/>
      </c>
      <c r="AF90" s="440" t="str">
        <f t="shared" si="35"/>
        <v/>
      </c>
      <c r="AG90" s="440" t="str">
        <f t="shared" si="35"/>
        <v/>
      </c>
      <c r="AH90" s="441" t="str">
        <f t="shared" si="35"/>
        <v/>
      </c>
      <c r="AI90" s="442" t="str">
        <f t="shared" si="28"/>
        <v/>
      </c>
      <c r="AJ90" s="436"/>
      <c r="AK90" s="437"/>
      <c r="AL90" s="437"/>
      <c r="AM90" s="437"/>
      <c r="AN90" s="437"/>
      <c r="AO90" s="437"/>
      <c r="AP90" s="437"/>
      <c r="AQ90" s="437"/>
      <c r="AR90" s="437"/>
      <c r="AS90" s="438"/>
      <c r="AT90" s="439"/>
      <c r="AU90" s="440" t="str">
        <f t="shared" si="36"/>
        <v/>
      </c>
      <c r="AV90" s="440" t="str">
        <f t="shared" si="36"/>
        <v/>
      </c>
      <c r="AW90" s="440" t="str">
        <f t="shared" si="36"/>
        <v/>
      </c>
      <c r="AX90" s="441" t="str">
        <f t="shared" si="36"/>
        <v/>
      </c>
      <c r="AY90" s="442" t="str">
        <f t="shared" si="29"/>
        <v/>
      </c>
      <c r="AZ90" s="20"/>
      <c r="BA90" s="443" t="str">
        <f t="shared" si="30"/>
        <v/>
      </c>
      <c r="BB90" s="444" t="str">
        <f t="shared" si="31"/>
        <v/>
      </c>
      <c r="BC90" s="445" t="str">
        <f t="shared" si="32"/>
        <v/>
      </c>
      <c r="BE90" s="446" t="str">
        <f>IF(COUNT(単1!$S90,単2!$S90,$S90)=0,"",SUM(単1!$S90,単2!$S90,$S90))</f>
        <v/>
      </c>
      <c r="BF90" s="440" t="str">
        <f>IF(COUNT(単1!$AI90,単2!$AI90,$AI90)=0,"",SUM(単1!$AI90,単2!$AI90,$AI90))</f>
        <v/>
      </c>
      <c r="BG90" s="447" t="str">
        <f>IF(COUNT(単1!$AY90,単2!$AY90,$AY90)=0,"",SUM(単1!$AY90,単2!$AY90,$AY90))</f>
        <v/>
      </c>
      <c r="BH90" s="20"/>
      <c r="BI90" s="443" t="str">
        <f t="shared" si="33"/>
        <v/>
      </c>
      <c r="BJ90" s="444" t="str">
        <f t="shared" si="33"/>
        <v/>
      </c>
      <c r="BK90" s="445" t="str">
        <f t="shared" si="33"/>
        <v/>
      </c>
    </row>
    <row r="91" spans="1:63">
      <c r="A91" s="362">
        <v>86</v>
      </c>
      <c r="B91" s="27">
        <f>IF(情報!$C87="","",情報!$C87)</f>
        <v>240</v>
      </c>
      <c r="C91" s="383" t="str">
        <f t="shared" si="26"/>
        <v/>
      </c>
      <c r="D91" s="448"/>
      <c r="E91" s="449"/>
      <c r="F91" s="449"/>
      <c r="G91" s="449"/>
      <c r="H91" s="449"/>
      <c r="I91" s="449"/>
      <c r="J91" s="450"/>
      <c r="K91" s="451"/>
      <c r="L91" s="452" t="str">
        <f t="shared" si="34"/>
        <v/>
      </c>
      <c r="M91" s="453" t="str">
        <f t="shared" si="34"/>
        <v/>
      </c>
      <c r="N91" s="452" t="str">
        <f t="shared" si="34"/>
        <v/>
      </c>
      <c r="O91" s="452" t="str">
        <f t="shared" si="34"/>
        <v/>
      </c>
      <c r="P91" s="452" t="str">
        <f t="shared" si="34"/>
        <v/>
      </c>
      <c r="Q91" s="452" t="str">
        <f t="shared" si="34"/>
        <v/>
      </c>
      <c r="R91" s="453" t="str">
        <f t="shared" si="34"/>
        <v/>
      </c>
      <c r="S91" s="454" t="str">
        <f t="shared" si="27"/>
        <v/>
      </c>
      <c r="T91" s="448"/>
      <c r="U91" s="449"/>
      <c r="V91" s="449"/>
      <c r="W91" s="449"/>
      <c r="X91" s="449"/>
      <c r="Y91" s="449"/>
      <c r="Z91" s="450"/>
      <c r="AA91" s="451"/>
      <c r="AB91" s="452" t="str">
        <f t="shared" si="35"/>
        <v/>
      </c>
      <c r="AC91" s="453" t="str">
        <f t="shared" si="35"/>
        <v/>
      </c>
      <c r="AD91" s="452" t="str">
        <f t="shared" si="35"/>
        <v/>
      </c>
      <c r="AE91" s="452" t="str">
        <f t="shared" si="35"/>
        <v/>
      </c>
      <c r="AF91" s="452" t="str">
        <f t="shared" si="35"/>
        <v/>
      </c>
      <c r="AG91" s="452" t="str">
        <f t="shared" si="35"/>
        <v/>
      </c>
      <c r="AH91" s="453" t="str">
        <f t="shared" si="35"/>
        <v/>
      </c>
      <c r="AI91" s="454" t="str">
        <f t="shared" si="28"/>
        <v/>
      </c>
      <c r="AJ91" s="448"/>
      <c r="AK91" s="449"/>
      <c r="AL91" s="449"/>
      <c r="AM91" s="449"/>
      <c r="AN91" s="449"/>
      <c r="AO91" s="449"/>
      <c r="AP91" s="449"/>
      <c r="AQ91" s="449"/>
      <c r="AR91" s="449"/>
      <c r="AS91" s="450"/>
      <c r="AT91" s="451"/>
      <c r="AU91" s="452" t="str">
        <f t="shared" si="36"/>
        <v/>
      </c>
      <c r="AV91" s="452" t="str">
        <f t="shared" si="36"/>
        <v/>
      </c>
      <c r="AW91" s="452" t="str">
        <f t="shared" si="36"/>
        <v/>
      </c>
      <c r="AX91" s="453" t="str">
        <f t="shared" si="36"/>
        <v/>
      </c>
      <c r="AY91" s="454" t="str">
        <f t="shared" si="29"/>
        <v/>
      </c>
      <c r="AZ91" s="20"/>
      <c r="BA91" s="455" t="str">
        <f t="shared" si="30"/>
        <v/>
      </c>
      <c r="BB91" s="456" t="str">
        <f t="shared" si="31"/>
        <v/>
      </c>
      <c r="BC91" s="457" t="str">
        <f t="shared" si="32"/>
        <v/>
      </c>
      <c r="BE91" s="458" t="str">
        <f>IF(COUNT(単1!$S91,単2!$S91,$S91)=0,"",SUM(単1!$S91,単2!$S91,$S91))</f>
        <v/>
      </c>
      <c r="BF91" s="452" t="str">
        <f>IF(COUNT(単1!$AI91,単2!$AI91,$AI91)=0,"",SUM(単1!$AI91,単2!$AI91,$AI91))</f>
        <v/>
      </c>
      <c r="BG91" s="459" t="str">
        <f>IF(COUNT(単1!$AY91,単2!$AY91,$AY91)=0,"",SUM(単1!$AY91,単2!$AY91,$AY91))</f>
        <v/>
      </c>
      <c r="BH91" s="20"/>
      <c r="BI91" s="455" t="str">
        <f t="shared" si="33"/>
        <v/>
      </c>
      <c r="BJ91" s="456" t="str">
        <f t="shared" si="33"/>
        <v/>
      </c>
      <c r="BK91" s="457" t="str">
        <f t="shared" si="33"/>
        <v/>
      </c>
    </row>
    <row r="92" spans="1:63">
      <c r="A92" s="362">
        <v>87</v>
      </c>
      <c r="B92" s="33">
        <f>IF(情報!$C88="","",情報!$C88)</f>
        <v>241</v>
      </c>
      <c r="C92" s="389" t="str">
        <f t="shared" si="26"/>
        <v/>
      </c>
      <c r="D92" s="460"/>
      <c r="E92" s="461"/>
      <c r="F92" s="461"/>
      <c r="G92" s="461"/>
      <c r="H92" s="461"/>
      <c r="I92" s="461"/>
      <c r="J92" s="462"/>
      <c r="K92" s="463"/>
      <c r="L92" s="464" t="str">
        <f t="shared" si="34"/>
        <v/>
      </c>
      <c r="M92" s="465" t="str">
        <f t="shared" si="34"/>
        <v/>
      </c>
      <c r="N92" s="464" t="str">
        <f t="shared" si="34"/>
        <v/>
      </c>
      <c r="O92" s="464" t="str">
        <f t="shared" si="34"/>
        <v/>
      </c>
      <c r="P92" s="464" t="str">
        <f t="shared" si="34"/>
        <v/>
      </c>
      <c r="Q92" s="464" t="str">
        <f t="shared" si="34"/>
        <v/>
      </c>
      <c r="R92" s="465" t="str">
        <f t="shared" si="34"/>
        <v/>
      </c>
      <c r="S92" s="466" t="str">
        <f t="shared" si="27"/>
        <v/>
      </c>
      <c r="T92" s="460"/>
      <c r="U92" s="461"/>
      <c r="V92" s="461"/>
      <c r="W92" s="461"/>
      <c r="X92" s="461"/>
      <c r="Y92" s="461"/>
      <c r="Z92" s="462"/>
      <c r="AA92" s="463"/>
      <c r="AB92" s="464" t="str">
        <f t="shared" si="35"/>
        <v/>
      </c>
      <c r="AC92" s="465" t="str">
        <f t="shared" si="35"/>
        <v/>
      </c>
      <c r="AD92" s="464" t="str">
        <f t="shared" si="35"/>
        <v/>
      </c>
      <c r="AE92" s="464" t="str">
        <f t="shared" si="35"/>
        <v/>
      </c>
      <c r="AF92" s="464" t="str">
        <f t="shared" si="35"/>
        <v/>
      </c>
      <c r="AG92" s="464" t="str">
        <f t="shared" si="35"/>
        <v/>
      </c>
      <c r="AH92" s="465" t="str">
        <f t="shared" si="35"/>
        <v/>
      </c>
      <c r="AI92" s="466" t="str">
        <f t="shared" si="28"/>
        <v/>
      </c>
      <c r="AJ92" s="460"/>
      <c r="AK92" s="461"/>
      <c r="AL92" s="461"/>
      <c r="AM92" s="461"/>
      <c r="AN92" s="461"/>
      <c r="AO92" s="461"/>
      <c r="AP92" s="461"/>
      <c r="AQ92" s="461"/>
      <c r="AR92" s="461"/>
      <c r="AS92" s="462"/>
      <c r="AT92" s="463"/>
      <c r="AU92" s="464" t="str">
        <f t="shared" si="36"/>
        <v/>
      </c>
      <c r="AV92" s="464" t="str">
        <f t="shared" si="36"/>
        <v/>
      </c>
      <c r="AW92" s="464" t="str">
        <f t="shared" si="36"/>
        <v/>
      </c>
      <c r="AX92" s="465" t="str">
        <f t="shared" si="36"/>
        <v/>
      </c>
      <c r="AY92" s="466" t="str">
        <f t="shared" si="29"/>
        <v/>
      </c>
      <c r="AZ92" s="20"/>
      <c r="BA92" s="467" t="str">
        <f t="shared" si="30"/>
        <v/>
      </c>
      <c r="BB92" s="468" t="str">
        <f t="shared" si="31"/>
        <v/>
      </c>
      <c r="BC92" s="469" t="str">
        <f t="shared" si="32"/>
        <v/>
      </c>
      <c r="BE92" s="470" t="str">
        <f>IF(COUNT(単1!$S92,単2!$S92,$S92)=0,"",SUM(単1!$S92,単2!$S92,$S92))</f>
        <v/>
      </c>
      <c r="BF92" s="464" t="str">
        <f>IF(COUNT(単1!$AI92,単2!$AI92,$AI92)=0,"",SUM(単1!$AI92,単2!$AI92,$AI92))</f>
        <v/>
      </c>
      <c r="BG92" s="471" t="str">
        <f>IF(COUNT(単1!$AY92,単2!$AY92,$AY92)=0,"",SUM(単1!$AY92,単2!$AY92,$AY92))</f>
        <v/>
      </c>
      <c r="BH92" s="20"/>
      <c r="BI92" s="467" t="str">
        <f t="shared" si="33"/>
        <v/>
      </c>
      <c r="BJ92" s="468" t="str">
        <f t="shared" si="33"/>
        <v/>
      </c>
      <c r="BK92" s="469" t="str">
        <f t="shared" si="33"/>
        <v/>
      </c>
    </row>
    <row r="93" spans="1:63">
      <c r="A93" s="362">
        <v>88</v>
      </c>
      <c r="B93" s="21">
        <f>IF(情報!$C89="","",情報!$C89)</f>
        <v>242</v>
      </c>
      <c r="C93" s="377" t="str">
        <f t="shared" si="26"/>
        <v/>
      </c>
      <c r="D93" s="436"/>
      <c r="E93" s="437"/>
      <c r="F93" s="437"/>
      <c r="G93" s="437"/>
      <c r="H93" s="437"/>
      <c r="I93" s="437"/>
      <c r="J93" s="438"/>
      <c r="K93" s="439"/>
      <c r="L93" s="440" t="str">
        <f t="shared" si="34"/>
        <v/>
      </c>
      <c r="M93" s="441" t="str">
        <f t="shared" si="34"/>
        <v/>
      </c>
      <c r="N93" s="440" t="str">
        <f t="shared" si="34"/>
        <v/>
      </c>
      <c r="O93" s="440" t="str">
        <f t="shared" si="34"/>
        <v/>
      </c>
      <c r="P93" s="440" t="str">
        <f t="shared" si="34"/>
        <v/>
      </c>
      <c r="Q93" s="440" t="str">
        <f t="shared" si="34"/>
        <v/>
      </c>
      <c r="R93" s="441" t="str">
        <f t="shared" si="34"/>
        <v/>
      </c>
      <c r="S93" s="442" t="str">
        <f t="shared" si="27"/>
        <v/>
      </c>
      <c r="T93" s="436"/>
      <c r="U93" s="437"/>
      <c r="V93" s="437"/>
      <c r="W93" s="437"/>
      <c r="X93" s="437"/>
      <c r="Y93" s="437"/>
      <c r="Z93" s="438"/>
      <c r="AA93" s="439"/>
      <c r="AB93" s="440" t="str">
        <f t="shared" si="35"/>
        <v/>
      </c>
      <c r="AC93" s="441" t="str">
        <f t="shared" si="35"/>
        <v/>
      </c>
      <c r="AD93" s="440" t="str">
        <f t="shared" si="35"/>
        <v/>
      </c>
      <c r="AE93" s="440" t="str">
        <f t="shared" si="35"/>
        <v/>
      </c>
      <c r="AF93" s="440" t="str">
        <f t="shared" si="35"/>
        <v/>
      </c>
      <c r="AG93" s="440" t="str">
        <f t="shared" si="35"/>
        <v/>
      </c>
      <c r="AH93" s="441" t="str">
        <f t="shared" si="35"/>
        <v/>
      </c>
      <c r="AI93" s="442" t="str">
        <f t="shared" si="28"/>
        <v/>
      </c>
      <c r="AJ93" s="436"/>
      <c r="AK93" s="437"/>
      <c r="AL93" s="437"/>
      <c r="AM93" s="437"/>
      <c r="AN93" s="437"/>
      <c r="AO93" s="437"/>
      <c r="AP93" s="437"/>
      <c r="AQ93" s="437"/>
      <c r="AR93" s="437"/>
      <c r="AS93" s="438"/>
      <c r="AT93" s="439"/>
      <c r="AU93" s="440" t="str">
        <f t="shared" si="36"/>
        <v/>
      </c>
      <c r="AV93" s="440" t="str">
        <f t="shared" si="36"/>
        <v/>
      </c>
      <c r="AW93" s="440" t="str">
        <f t="shared" si="36"/>
        <v/>
      </c>
      <c r="AX93" s="441" t="str">
        <f t="shared" si="36"/>
        <v/>
      </c>
      <c r="AY93" s="442" t="str">
        <f t="shared" si="29"/>
        <v/>
      </c>
      <c r="AZ93" s="20"/>
      <c r="BA93" s="443" t="str">
        <f t="shared" si="30"/>
        <v/>
      </c>
      <c r="BB93" s="444" t="str">
        <f t="shared" si="31"/>
        <v/>
      </c>
      <c r="BC93" s="445" t="str">
        <f t="shared" si="32"/>
        <v/>
      </c>
      <c r="BE93" s="446" t="str">
        <f>IF(COUNT(単1!$S93,単2!$S93,$S93)=0,"",SUM(単1!$S93,単2!$S93,$S93))</f>
        <v/>
      </c>
      <c r="BF93" s="440" t="str">
        <f>IF(COUNT(単1!$AI93,単2!$AI93,$AI93)=0,"",SUM(単1!$AI93,単2!$AI93,$AI93))</f>
        <v/>
      </c>
      <c r="BG93" s="447" t="str">
        <f>IF(COUNT(単1!$AY93,単2!$AY93,$AY93)=0,"",SUM(単1!$AY93,単2!$AY93,$AY93))</f>
        <v/>
      </c>
      <c r="BH93" s="20"/>
      <c r="BI93" s="443" t="str">
        <f t="shared" si="33"/>
        <v/>
      </c>
      <c r="BJ93" s="444" t="str">
        <f t="shared" si="33"/>
        <v/>
      </c>
      <c r="BK93" s="445" t="str">
        <f t="shared" si="33"/>
        <v/>
      </c>
    </row>
    <row r="94" spans="1:63">
      <c r="A94" s="362">
        <v>89</v>
      </c>
      <c r="B94" s="21">
        <f>IF(情報!$C90="","",情報!$C90)</f>
        <v>243</v>
      </c>
      <c r="C94" s="377" t="str">
        <f t="shared" si="26"/>
        <v/>
      </c>
      <c r="D94" s="436"/>
      <c r="E94" s="437"/>
      <c r="F94" s="437"/>
      <c r="G94" s="437"/>
      <c r="H94" s="437"/>
      <c r="I94" s="437"/>
      <c r="J94" s="438"/>
      <c r="K94" s="439"/>
      <c r="L94" s="440" t="str">
        <f t="shared" si="34"/>
        <v/>
      </c>
      <c r="M94" s="441" t="str">
        <f t="shared" si="34"/>
        <v/>
      </c>
      <c r="N94" s="440" t="str">
        <f t="shared" si="34"/>
        <v/>
      </c>
      <c r="O94" s="440" t="str">
        <f t="shared" si="34"/>
        <v/>
      </c>
      <c r="P94" s="440" t="str">
        <f t="shared" si="34"/>
        <v/>
      </c>
      <c r="Q94" s="440" t="str">
        <f t="shared" si="34"/>
        <v/>
      </c>
      <c r="R94" s="441" t="str">
        <f t="shared" si="34"/>
        <v/>
      </c>
      <c r="S94" s="442" t="str">
        <f t="shared" si="27"/>
        <v/>
      </c>
      <c r="T94" s="436"/>
      <c r="U94" s="437"/>
      <c r="V94" s="437"/>
      <c r="W94" s="437"/>
      <c r="X94" s="437"/>
      <c r="Y94" s="437"/>
      <c r="Z94" s="438"/>
      <c r="AA94" s="439"/>
      <c r="AB94" s="440" t="str">
        <f t="shared" si="35"/>
        <v/>
      </c>
      <c r="AC94" s="441" t="str">
        <f t="shared" si="35"/>
        <v/>
      </c>
      <c r="AD94" s="440" t="str">
        <f t="shared" si="35"/>
        <v/>
      </c>
      <c r="AE94" s="440" t="str">
        <f t="shared" si="35"/>
        <v/>
      </c>
      <c r="AF94" s="440" t="str">
        <f t="shared" si="35"/>
        <v/>
      </c>
      <c r="AG94" s="440" t="str">
        <f t="shared" si="35"/>
        <v/>
      </c>
      <c r="AH94" s="441" t="str">
        <f t="shared" si="35"/>
        <v/>
      </c>
      <c r="AI94" s="442" t="str">
        <f t="shared" si="28"/>
        <v/>
      </c>
      <c r="AJ94" s="436"/>
      <c r="AK94" s="437"/>
      <c r="AL94" s="437"/>
      <c r="AM94" s="437"/>
      <c r="AN94" s="437"/>
      <c r="AO94" s="437"/>
      <c r="AP94" s="437"/>
      <c r="AQ94" s="437"/>
      <c r="AR94" s="437"/>
      <c r="AS94" s="438"/>
      <c r="AT94" s="439"/>
      <c r="AU94" s="440" t="str">
        <f t="shared" si="36"/>
        <v/>
      </c>
      <c r="AV94" s="440" t="str">
        <f t="shared" si="36"/>
        <v/>
      </c>
      <c r="AW94" s="440" t="str">
        <f t="shared" si="36"/>
        <v/>
      </c>
      <c r="AX94" s="441" t="str">
        <f t="shared" si="36"/>
        <v/>
      </c>
      <c r="AY94" s="442" t="str">
        <f t="shared" si="29"/>
        <v/>
      </c>
      <c r="AZ94" s="20"/>
      <c r="BA94" s="443" t="str">
        <f t="shared" si="30"/>
        <v/>
      </c>
      <c r="BB94" s="444" t="str">
        <f t="shared" si="31"/>
        <v/>
      </c>
      <c r="BC94" s="445" t="str">
        <f t="shared" si="32"/>
        <v/>
      </c>
      <c r="BE94" s="446" t="str">
        <f>IF(COUNT(単1!$S94,単2!$S94,$S94)=0,"",SUM(単1!$S94,単2!$S94,$S94))</f>
        <v/>
      </c>
      <c r="BF94" s="440" t="str">
        <f>IF(COUNT(単1!$AI94,単2!$AI94,$AI94)=0,"",SUM(単1!$AI94,単2!$AI94,$AI94))</f>
        <v/>
      </c>
      <c r="BG94" s="447" t="str">
        <f>IF(COUNT(単1!$AY94,単2!$AY94,$AY94)=0,"",SUM(単1!$AY94,単2!$AY94,$AY94))</f>
        <v/>
      </c>
      <c r="BH94" s="20"/>
      <c r="BI94" s="443" t="str">
        <f t="shared" si="33"/>
        <v/>
      </c>
      <c r="BJ94" s="444" t="str">
        <f t="shared" si="33"/>
        <v/>
      </c>
      <c r="BK94" s="445" t="str">
        <f t="shared" si="33"/>
        <v/>
      </c>
    </row>
    <row r="95" spans="1:63">
      <c r="A95" s="362">
        <v>90</v>
      </c>
      <c r="B95" s="21">
        <f>IF(情報!$C91="","",情報!$C91)</f>
        <v>244</v>
      </c>
      <c r="C95" s="377" t="str">
        <f t="shared" si="26"/>
        <v/>
      </c>
      <c r="D95" s="436"/>
      <c r="E95" s="437"/>
      <c r="F95" s="437"/>
      <c r="G95" s="437"/>
      <c r="H95" s="437"/>
      <c r="I95" s="437"/>
      <c r="J95" s="438"/>
      <c r="K95" s="439"/>
      <c r="L95" s="440" t="str">
        <f t="shared" si="34"/>
        <v/>
      </c>
      <c r="M95" s="441" t="str">
        <f t="shared" si="34"/>
        <v/>
      </c>
      <c r="N95" s="440" t="str">
        <f t="shared" si="34"/>
        <v/>
      </c>
      <c r="O95" s="440" t="str">
        <f t="shared" si="34"/>
        <v/>
      </c>
      <c r="P95" s="440" t="str">
        <f t="shared" si="34"/>
        <v/>
      </c>
      <c r="Q95" s="440" t="str">
        <f t="shared" si="34"/>
        <v/>
      </c>
      <c r="R95" s="441" t="str">
        <f t="shared" si="34"/>
        <v/>
      </c>
      <c r="S95" s="442" t="str">
        <f t="shared" si="27"/>
        <v/>
      </c>
      <c r="T95" s="436"/>
      <c r="U95" s="437"/>
      <c r="V95" s="437"/>
      <c r="W95" s="437"/>
      <c r="X95" s="437"/>
      <c r="Y95" s="437"/>
      <c r="Z95" s="438"/>
      <c r="AA95" s="439"/>
      <c r="AB95" s="440" t="str">
        <f t="shared" si="35"/>
        <v/>
      </c>
      <c r="AC95" s="441" t="str">
        <f t="shared" si="35"/>
        <v/>
      </c>
      <c r="AD95" s="440" t="str">
        <f t="shared" si="35"/>
        <v/>
      </c>
      <c r="AE95" s="440" t="str">
        <f t="shared" si="35"/>
        <v/>
      </c>
      <c r="AF95" s="440" t="str">
        <f t="shared" si="35"/>
        <v/>
      </c>
      <c r="AG95" s="440" t="str">
        <f t="shared" si="35"/>
        <v/>
      </c>
      <c r="AH95" s="441" t="str">
        <f t="shared" si="35"/>
        <v/>
      </c>
      <c r="AI95" s="442" t="str">
        <f t="shared" si="28"/>
        <v/>
      </c>
      <c r="AJ95" s="436"/>
      <c r="AK95" s="437"/>
      <c r="AL95" s="437"/>
      <c r="AM95" s="437"/>
      <c r="AN95" s="437"/>
      <c r="AO95" s="437"/>
      <c r="AP95" s="437"/>
      <c r="AQ95" s="437"/>
      <c r="AR95" s="437"/>
      <c r="AS95" s="438"/>
      <c r="AT95" s="439"/>
      <c r="AU95" s="440" t="str">
        <f t="shared" si="36"/>
        <v/>
      </c>
      <c r="AV95" s="440" t="str">
        <f t="shared" si="36"/>
        <v/>
      </c>
      <c r="AW95" s="440" t="str">
        <f t="shared" si="36"/>
        <v/>
      </c>
      <c r="AX95" s="441" t="str">
        <f t="shared" si="36"/>
        <v/>
      </c>
      <c r="AY95" s="442" t="str">
        <f t="shared" si="29"/>
        <v/>
      </c>
      <c r="AZ95" s="20"/>
      <c r="BA95" s="443" t="str">
        <f t="shared" si="30"/>
        <v/>
      </c>
      <c r="BB95" s="444" t="str">
        <f t="shared" si="31"/>
        <v/>
      </c>
      <c r="BC95" s="445" t="str">
        <f t="shared" si="32"/>
        <v/>
      </c>
      <c r="BE95" s="446" t="str">
        <f>IF(COUNT(単1!$S95,単2!$S95,$S95)=0,"",SUM(単1!$S95,単2!$S95,$S95))</f>
        <v/>
      </c>
      <c r="BF95" s="440" t="str">
        <f>IF(COUNT(単1!$AI95,単2!$AI95,$AI95)=0,"",SUM(単1!$AI95,単2!$AI95,$AI95))</f>
        <v/>
      </c>
      <c r="BG95" s="447" t="str">
        <f>IF(COUNT(単1!$AY95,単2!$AY95,$AY95)=0,"",SUM(単1!$AY95,単2!$AY95,$AY95))</f>
        <v/>
      </c>
      <c r="BH95" s="20"/>
      <c r="BI95" s="443" t="str">
        <f t="shared" si="33"/>
        <v/>
      </c>
      <c r="BJ95" s="444" t="str">
        <f t="shared" si="33"/>
        <v/>
      </c>
      <c r="BK95" s="445" t="str">
        <f t="shared" si="33"/>
        <v/>
      </c>
    </row>
    <row r="96" spans="1:63" ht="15" thickBot="1">
      <c r="A96" s="362">
        <v>91</v>
      </c>
      <c r="B96" s="39">
        <f>IF(情報!$C92="","",情報!$C92)</f>
        <v>245</v>
      </c>
      <c r="C96" s="393" t="str">
        <f t="shared" si="26"/>
        <v/>
      </c>
      <c r="D96" s="472"/>
      <c r="E96" s="473"/>
      <c r="F96" s="473"/>
      <c r="G96" s="473"/>
      <c r="H96" s="473"/>
      <c r="I96" s="473"/>
      <c r="J96" s="474"/>
      <c r="K96" s="475"/>
      <c r="L96" s="476" t="str">
        <f t="shared" si="34"/>
        <v/>
      </c>
      <c r="M96" s="477" t="str">
        <f t="shared" si="34"/>
        <v/>
      </c>
      <c r="N96" s="476" t="str">
        <f t="shared" si="34"/>
        <v/>
      </c>
      <c r="O96" s="476" t="str">
        <f t="shared" si="34"/>
        <v/>
      </c>
      <c r="P96" s="476" t="str">
        <f t="shared" si="34"/>
        <v/>
      </c>
      <c r="Q96" s="476" t="str">
        <f t="shared" si="34"/>
        <v/>
      </c>
      <c r="R96" s="477" t="str">
        <f t="shared" si="34"/>
        <v/>
      </c>
      <c r="S96" s="478" t="str">
        <f t="shared" si="27"/>
        <v/>
      </c>
      <c r="T96" s="472"/>
      <c r="U96" s="473"/>
      <c r="V96" s="473"/>
      <c r="W96" s="473"/>
      <c r="X96" s="473"/>
      <c r="Y96" s="473"/>
      <c r="Z96" s="474"/>
      <c r="AA96" s="475"/>
      <c r="AB96" s="476" t="str">
        <f t="shared" si="35"/>
        <v/>
      </c>
      <c r="AC96" s="477" t="str">
        <f t="shared" si="35"/>
        <v/>
      </c>
      <c r="AD96" s="476" t="str">
        <f t="shared" si="35"/>
        <v/>
      </c>
      <c r="AE96" s="476" t="str">
        <f t="shared" si="35"/>
        <v/>
      </c>
      <c r="AF96" s="476" t="str">
        <f t="shared" si="35"/>
        <v/>
      </c>
      <c r="AG96" s="476" t="str">
        <f t="shared" si="35"/>
        <v/>
      </c>
      <c r="AH96" s="477" t="str">
        <f t="shared" si="35"/>
        <v/>
      </c>
      <c r="AI96" s="478" t="str">
        <f t="shared" si="28"/>
        <v/>
      </c>
      <c r="AJ96" s="472"/>
      <c r="AK96" s="473"/>
      <c r="AL96" s="473"/>
      <c r="AM96" s="473"/>
      <c r="AN96" s="473"/>
      <c r="AO96" s="473"/>
      <c r="AP96" s="473"/>
      <c r="AQ96" s="473"/>
      <c r="AR96" s="473"/>
      <c r="AS96" s="474"/>
      <c r="AT96" s="475"/>
      <c r="AU96" s="476" t="str">
        <f t="shared" si="36"/>
        <v/>
      </c>
      <c r="AV96" s="476" t="str">
        <f t="shared" si="36"/>
        <v/>
      </c>
      <c r="AW96" s="476" t="str">
        <f t="shared" si="36"/>
        <v/>
      </c>
      <c r="AX96" s="477" t="str">
        <f t="shared" si="36"/>
        <v/>
      </c>
      <c r="AY96" s="478" t="str">
        <f t="shared" si="29"/>
        <v/>
      </c>
      <c r="AZ96" s="20"/>
      <c r="BA96" s="479" t="str">
        <f t="shared" si="30"/>
        <v/>
      </c>
      <c r="BB96" s="480" t="str">
        <f t="shared" si="31"/>
        <v/>
      </c>
      <c r="BC96" s="481" t="str">
        <f t="shared" si="32"/>
        <v/>
      </c>
      <c r="BE96" s="482" t="str">
        <f>IF(COUNT(単1!$S96,単2!$S96,$S96)=0,"",SUM(単1!$S96,単2!$S96,$S96))</f>
        <v/>
      </c>
      <c r="BF96" s="476" t="str">
        <f>IF(COUNT(単1!$AI96,単2!$AI96,$AI96)=0,"",SUM(単1!$AI96,単2!$AI96,$AI96))</f>
        <v/>
      </c>
      <c r="BG96" s="483" t="str">
        <f>IF(COUNT(単1!$AY96,単2!$AY96,$AY96)=0,"",SUM(単1!$AY96,単2!$AY96,$AY96))</f>
        <v/>
      </c>
      <c r="BH96" s="20"/>
      <c r="BI96" s="479" t="str">
        <f t="shared" si="33"/>
        <v/>
      </c>
      <c r="BJ96" s="480" t="str">
        <f t="shared" si="33"/>
        <v/>
      </c>
      <c r="BK96" s="481" t="str">
        <f t="shared" si="33"/>
        <v/>
      </c>
    </row>
    <row r="97" spans="1:63">
      <c r="A97" s="362">
        <v>92</v>
      </c>
      <c r="B97" s="14">
        <f>IF(情報!$C93="","",情報!$C93)</f>
        <v>301</v>
      </c>
      <c r="C97" s="371" t="str">
        <f t="shared" si="26"/>
        <v/>
      </c>
      <c r="D97" s="424"/>
      <c r="E97" s="425"/>
      <c r="F97" s="425"/>
      <c r="G97" s="425"/>
      <c r="H97" s="425"/>
      <c r="I97" s="425"/>
      <c r="J97" s="426"/>
      <c r="K97" s="427"/>
      <c r="L97" s="428" t="str">
        <f t="shared" si="34"/>
        <v/>
      </c>
      <c r="M97" s="429" t="str">
        <f t="shared" si="34"/>
        <v/>
      </c>
      <c r="N97" s="428" t="str">
        <f t="shared" si="34"/>
        <v/>
      </c>
      <c r="O97" s="428" t="str">
        <f t="shared" si="34"/>
        <v/>
      </c>
      <c r="P97" s="428" t="str">
        <f t="shared" si="34"/>
        <v/>
      </c>
      <c r="Q97" s="428" t="str">
        <f t="shared" si="34"/>
        <v/>
      </c>
      <c r="R97" s="429" t="str">
        <f t="shared" si="34"/>
        <v/>
      </c>
      <c r="S97" s="430" t="str">
        <f t="shared" si="27"/>
        <v/>
      </c>
      <c r="T97" s="424"/>
      <c r="U97" s="425"/>
      <c r="V97" s="425"/>
      <c r="W97" s="425"/>
      <c r="X97" s="425"/>
      <c r="Y97" s="425"/>
      <c r="Z97" s="426"/>
      <c r="AA97" s="427"/>
      <c r="AB97" s="428" t="str">
        <f t="shared" si="35"/>
        <v/>
      </c>
      <c r="AC97" s="429" t="str">
        <f t="shared" si="35"/>
        <v/>
      </c>
      <c r="AD97" s="428" t="str">
        <f t="shared" si="35"/>
        <v/>
      </c>
      <c r="AE97" s="428" t="str">
        <f t="shared" si="35"/>
        <v/>
      </c>
      <c r="AF97" s="428" t="str">
        <f t="shared" si="35"/>
        <v/>
      </c>
      <c r="AG97" s="428" t="str">
        <f t="shared" si="35"/>
        <v/>
      </c>
      <c r="AH97" s="429" t="str">
        <f t="shared" si="35"/>
        <v/>
      </c>
      <c r="AI97" s="430" t="str">
        <f t="shared" si="28"/>
        <v/>
      </c>
      <c r="AJ97" s="424"/>
      <c r="AK97" s="425"/>
      <c r="AL97" s="425"/>
      <c r="AM97" s="425"/>
      <c r="AN97" s="425"/>
      <c r="AO97" s="425"/>
      <c r="AP97" s="425"/>
      <c r="AQ97" s="425"/>
      <c r="AR97" s="425"/>
      <c r="AS97" s="426"/>
      <c r="AT97" s="427"/>
      <c r="AU97" s="428" t="str">
        <f t="shared" si="36"/>
        <v/>
      </c>
      <c r="AV97" s="428" t="str">
        <f t="shared" si="36"/>
        <v/>
      </c>
      <c r="AW97" s="428" t="str">
        <f t="shared" si="36"/>
        <v/>
      </c>
      <c r="AX97" s="429" t="str">
        <f t="shared" si="36"/>
        <v/>
      </c>
      <c r="AY97" s="430" t="str">
        <f t="shared" si="29"/>
        <v/>
      </c>
      <c r="AZ97" s="20"/>
      <c r="BA97" s="431" t="str">
        <f t="shared" si="30"/>
        <v/>
      </c>
      <c r="BB97" s="432" t="str">
        <f t="shared" si="31"/>
        <v/>
      </c>
      <c r="BC97" s="433" t="str">
        <f t="shared" si="32"/>
        <v/>
      </c>
      <c r="BE97" s="434" t="str">
        <f>IF(COUNT(単1!$S97,単2!$S97,$S97)=0,"",SUM(単1!$S97,単2!$S97,$S97))</f>
        <v/>
      </c>
      <c r="BF97" s="428" t="str">
        <f>IF(COUNT(単1!$AI97,単2!$AI97,$AI97)=0,"",SUM(単1!$AI97,単2!$AI97,$AI97))</f>
        <v/>
      </c>
      <c r="BG97" s="435" t="str">
        <f>IF(COUNT(単1!$AY97,単2!$AY97,$AY97)=0,"",SUM(単1!$AY97,単2!$AY97,$AY97))</f>
        <v/>
      </c>
      <c r="BH97" s="20"/>
      <c r="BI97" s="431" t="str">
        <f t="shared" si="33"/>
        <v/>
      </c>
      <c r="BJ97" s="432" t="str">
        <f t="shared" si="33"/>
        <v/>
      </c>
      <c r="BK97" s="433" t="str">
        <f t="shared" si="33"/>
        <v/>
      </c>
    </row>
    <row r="98" spans="1:63">
      <c r="A98" s="362">
        <v>93</v>
      </c>
      <c r="B98" s="21">
        <f>IF(情報!$C94="","",情報!$C94)</f>
        <v>302</v>
      </c>
      <c r="C98" s="377" t="str">
        <f t="shared" si="26"/>
        <v/>
      </c>
      <c r="D98" s="436"/>
      <c r="E98" s="437"/>
      <c r="F98" s="437"/>
      <c r="G98" s="437"/>
      <c r="H98" s="437"/>
      <c r="I98" s="437"/>
      <c r="J98" s="438"/>
      <c r="K98" s="439"/>
      <c r="L98" s="440" t="str">
        <f t="shared" si="34"/>
        <v/>
      </c>
      <c r="M98" s="441" t="str">
        <f t="shared" si="34"/>
        <v/>
      </c>
      <c r="N98" s="440" t="str">
        <f t="shared" si="34"/>
        <v/>
      </c>
      <c r="O98" s="440" t="str">
        <f t="shared" si="34"/>
        <v/>
      </c>
      <c r="P98" s="440" t="str">
        <f t="shared" si="34"/>
        <v/>
      </c>
      <c r="Q98" s="440" t="str">
        <f t="shared" si="34"/>
        <v/>
      </c>
      <c r="R98" s="441" t="str">
        <f t="shared" si="34"/>
        <v/>
      </c>
      <c r="S98" s="442" t="str">
        <f t="shared" si="27"/>
        <v/>
      </c>
      <c r="T98" s="436"/>
      <c r="U98" s="437"/>
      <c r="V98" s="437"/>
      <c r="W98" s="437"/>
      <c r="X98" s="437"/>
      <c r="Y98" s="437"/>
      <c r="Z98" s="438"/>
      <c r="AA98" s="439"/>
      <c r="AB98" s="440" t="str">
        <f t="shared" si="35"/>
        <v/>
      </c>
      <c r="AC98" s="441" t="str">
        <f t="shared" si="35"/>
        <v/>
      </c>
      <c r="AD98" s="440" t="str">
        <f t="shared" si="35"/>
        <v/>
      </c>
      <c r="AE98" s="440" t="str">
        <f t="shared" si="35"/>
        <v/>
      </c>
      <c r="AF98" s="440" t="str">
        <f t="shared" si="35"/>
        <v/>
      </c>
      <c r="AG98" s="440" t="str">
        <f t="shared" si="35"/>
        <v/>
      </c>
      <c r="AH98" s="441" t="str">
        <f t="shared" si="35"/>
        <v/>
      </c>
      <c r="AI98" s="442" t="str">
        <f t="shared" si="28"/>
        <v/>
      </c>
      <c r="AJ98" s="436"/>
      <c r="AK98" s="437"/>
      <c r="AL98" s="437"/>
      <c r="AM98" s="437"/>
      <c r="AN98" s="437"/>
      <c r="AO98" s="437"/>
      <c r="AP98" s="437"/>
      <c r="AQ98" s="437"/>
      <c r="AR98" s="437"/>
      <c r="AS98" s="438"/>
      <c r="AT98" s="439"/>
      <c r="AU98" s="440" t="str">
        <f t="shared" si="36"/>
        <v/>
      </c>
      <c r="AV98" s="440" t="str">
        <f t="shared" si="36"/>
        <v/>
      </c>
      <c r="AW98" s="440" t="str">
        <f t="shared" si="36"/>
        <v/>
      </c>
      <c r="AX98" s="441" t="str">
        <f t="shared" si="36"/>
        <v/>
      </c>
      <c r="AY98" s="442" t="str">
        <f t="shared" si="29"/>
        <v/>
      </c>
      <c r="AZ98" s="20"/>
      <c r="BA98" s="443" t="str">
        <f t="shared" si="30"/>
        <v/>
      </c>
      <c r="BB98" s="444" t="str">
        <f t="shared" si="31"/>
        <v/>
      </c>
      <c r="BC98" s="445" t="str">
        <f t="shared" si="32"/>
        <v/>
      </c>
      <c r="BE98" s="446" t="str">
        <f>IF(COUNT(単1!$S98,単2!$S98,$S98)=0,"",SUM(単1!$S98,単2!$S98,$S98))</f>
        <v/>
      </c>
      <c r="BF98" s="440" t="str">
        <f>IF(COUNT(単1!$AI98,単2!$AI98,$AI98)=0,"",SUM(単1!$AI98,単2!$AI98,$AI98))</f>
        <v/>
      </c>
      <c r="BG98" s="447" t="str">
        <f>IF(COUNT(単1!$AY98,単2!$AY98,$AY98)=0,"",SUM(単1!$AY98,単2!$AY98,$AY98))</f>
        <v/>
      </c>
      <c r="BH98" s="20"/>
      <c r="BI98" s="443" t="str">
        <f t="shared" si="33"/>
        <v/>
      </c>
      <c r="BJ98" s="444" t="str">
        <f t="shared" si="33"/>
        <v/>
      </c>
      <c r="BK98" s="445" t="str">
        <f t="shared" si="33"/>
        <v/>
      </c>
    </row>
    <row r="99" spans="1:63">
      <c r="A99" s="362">
        <v>94</v>
      </c>
      <c r="B99" s="21">
        <f>IF(情報!$C95="","",情報!$C95)</f>
        <v>303</v>
      </c>
      <c r="C99" s="377" t="str">
        <f t="shared" si="26"/>
        <v/>
      </c>
      <c r="D99" s="436"/>
      <c r="E99" s="437"/>
      <c r="F99" s="437"/>
      <c r="G99" s="437"/>
      <c r="H99" s="437"/>
      <c r="I99" s="437"/>
      <c r="J99" s="438"/>
      <c r="K99" s="439"/>
      <c r="L99" s="440" t="str">
        <f t="shared" si="34"/>
        <v/>
      </c>
      <c r="M99" s="441" t="str">
        <f t="shared" si="34"/>
        <v/>
      </c>
      <c r="N99" s="440" t="str">
        <f t="shared" si="34"/>
        <v/>
      </c>
      <c r="O99" s="440" t="str">
        <f t="shared" si="34"/>
        <v/>
      </c>
      <c r="P99" s="440" t="str">
        <f t="shared" si="34"/>
        <v/>
      </c>
      <c r="Q99" s="440" t="str">
        <f t="shared" si="34"/>
        <v/>
      </c>
      <c r="R99" s="441" t="str">
        <f t="shared" si="34"/>
        <v/>
      </c>
      <c r="S99" s="442" t="str">
        <f t="shared" si="27"/>
        <v/>
      </c>
      <c r="T99" s="436"/>
      <c r="U99" s="437"/>
      <c r="V99" s="437"/>
      <c r="W99" s="437"/>
      <c r="X99" s="437"/>
      <c r="Y99" s="437"/>
      <c r="Z99" s="438"/>
      <c r="AA99" s="439"/>
      <c r="AB99" s="440" t="str">
        <f t="shared" si="35"/>
        <v/>
      </c>
      <c r="AC99" s="441" t="str">
        <f t="shared" si="35"/>
        <v/>
      </c>
      <c r="AD99" s="440" t="str">
        <f t="shared" si="35"/>
        <v/>
      </c>
      <c r="AE99" s="440" t="str">
        <f t="shared" si="35"/>
        <v/>
      </c>
      <c r="AF99" s="440" t="str">
        <f t="shared" si="35"/>
        <v/>
      </c>
      <c r="AG99" s="440" t="str">
        <f t="shared" si="35"/>
        <v/>
      </c>
      <c r="AH99" s="441" t="str">
        <f t="shared" si="35"/>
        <v/>
      </c>
      <c r="AI99" s="442" t="str">
        <f t="shared" si="28"/>
        <v/>
      </c>
      <c r="AJ99" s="436"/>
      <c r="AK99" s="437"/>
      <c r="AL99" s="437"/>
      <c r="AM99" s="437"/>
      <c r="AN99" s="437"/>
      <c r="AO99" s="437"/>
      <c r="AP99" s="437"/>
      <c r="AQ99" s="437"/>
      <c r="AR99" s="437"/>
      <c r="AS99" s="438"/>
      <c r="AT99" s="439"/>
      <c r="AU99" s="440" t="str">
        <f t="shared" si="36"/>
        <v/>
      </c>
      <c r="AV99" s="440" t="str">
        <f t="shared" si="36"/>
        <v/>
      </c>
      <c r="AW99" s="440" t="str">
        <f t="shared" si="36"/>
        <v/>
      </c>
      <c r="AX99" s="441" t="str">
        <f t="shared" si="36"/>
        <v/>
      </c>
      <c r="AY99" s="442" t="str">
        <f t="shared" si="29"/>
        <v/>
      </c>
      <c r="AZ99" s="20"/>
      <c r="BA99" s="443" t="str">
        <f t="shared" si="30"/>
        <v/>
      </c>
      <c r="BB99" s="444" t="str">
        <f t="shared" si="31"/>
        <v/>
      </c>
      <c r="BC99" s="445" t="str">
        <f t="shared" si="32"/>
        <v/>
      </c>
      <c r="BE99" s="446" t="str">
        <f>IF(COUNT(単1!$S99,単2!$S99,$S99)=0,"",SUM(単1!$S99,単2!$S99,$S99))</f>
        <v/>
      </c>
      <c r="BF99" s="440" t="str">
        <f>IF(COUNT(単1!$AI99,単2!$AI99,$AI99)=0,"",SUM(単1!$AI99,単2!$AI99,$AI99))</f>
        <v/>
      </c>
      <c r="BG99" s="447" t="str">
        <f>IF(COUNT(単1!$AY99,単2!$AY99,$AY99)=0,"",SUM(単1!$AY99,単2!$AY99,$AY99))</f>
        <v/>
      </c>
      <c r="BH99" s="20"/>
      <c r="BI99" s="443" t="str">
        <f t="shared" si="33"/>
        <v/>
      </c>
      <c r="BJ99" s="444" t="str">
        <f t="shared" si="33"/>
        <v/>
      </c>
      <c r="BK99" s="445" t="str">
        <f t="shared" si="33"/>
        <v/>
      </c>
    </row>
    <row r="100" spans="1:63">
      <c r="A100" s="362">
        <v>95</v>
      </c>
      <c r="B100" s="21">
        <f>IF(情報!$C96="","",情報!$C96)</f>
        <v>304</v>
      </c>
      <c r="C100" s="377" t="str">
        <f t="shared" si="26"/>
        <v/>
      </c>
      <c r="D100" s="436"/>
      <c r="E100" s="437"/>
      <c r="F100" s="437"/>
      <c r="G100" s="437"/>
      <c r="H100" s="437"/>
      <c r="I100" s="437"/>
      <c r="J100" s="438"/>
      <c r="K100" s="439"/>
      <c r="L100" s="440" t="str">
        <f t="shared" si="34"/>
        <v/>
      </c>
      <c r="M100" s="441" t="str">
        <f t="shared" si="34"/>
        <v/>
      </c>
      <c r="N100" s="440" t="str">
        <f t="shared" si="34"/>
        <v/>
      </c>
      <c r="O100" s="440" t="str">
        <f t="shared" si="34"/>
        <v/>
      </c>
      <c r="P100" s="440" t="str">
        <f t="shared" si="34"/>
        <v/>
      </c>
      <c r="Q100" s="440" t="str">
        <f t="shared" si="34"/>
        <v/>
      </c>
      <c r="R100" s="441" t="str">
        <f t="shared" si="34"/>
        <v/>
      </c>
      <c r="S100" s="442" t="str">
        <f t="shared" si="27"/>
        <v/>
      </c>
      <c r="T100" s="436"/>
      <c r="U100" s="437"/>
      <c r="V100" s="437"/>
      <c r="W100" s="437"/>
      <c r="X100" s="437"/>
      <c r="Y100" s="437"/>
      <c r="Z100" s="438"/>
      <c r="AA100" s="439"/>
      <c r="AB100" s="440" t="str">
        <f t="shared" si="35"/>
        <v/>
      </c>
      <c r="AC100" s="441" t="str">
        <f t="shared" si="35"/>
        <v/>
      </c>
      <c r="AD100" s="440" t="str">
        <f t="shared" si="35"/>
        <v/>
      </c>
      <c r="AE100" s="440" t="str">
        <f t="shared" si="35"/>
        <v/>
      </c>
      <c r="AF100" s="440" t="str">
        <f t="shared" si="35"/>
        <v/>
      </c>
      <c r="AG100" s="440" t="str">
        <f t="shared" si="35"/>
        <v/>
      </c>
      <c r="AH100" s="441" t="str">
        <f t="shared" si="35"/>
        <v/>
      </c>
      <c r="AI100" s="442" t="str">
        <f t="shared" si="28"/>
        <v/>
      </c>
      <c r="AJ100" s="436"/>
      <c r="AK100" s="437"/>
      <c r="AL100" s="437"/>
      <c r="AM100" s="437"/>
      <c r="AN100" s="437"/>
      <c r="AO100" s="437"/>
      <c r="AP100" s="437"/>
      <c r="AQ100" s="437"/>
      <c r="AR100" s="437"/>
      <c r="AS100" s="438"/>
      <c r="AT100" s="439"/>
      <c r="AU100" s="440" t="str">
        <f t="shared" si="36"/>
        <v/>
      </c>
      <c r="AV100" s="440" t="str">
        <f t="shared" si="36"/>
        <v/>
      </c>
      <c r="AW100" s="440" t="str">
        <f t="shared" si="36"/>
        <v/>
      </c>
      <c r="AX100" s="441" t="str">
        <f t="shared" si="36"/>
        <v/>
      </c>
      <c r="AY100" s="442" t="str">
        <f t="shared" si="29"/>
        <v/>
      </c>
      <c r="AZ100" s="20"/>
      <c r="BA100" s="443" t="str">
        <f t="shared" si="30"/>
        <v/>
      </c>
      <c r="BB100" s="444" t="str">
        <f t="shared" si="31"/>
        <v/>
      </c>
      <c r="BC100" s="445" t="str">
        <f t="shared" si="32"/>
        <v/>
      </c>
      <c r="BE100" s="446" t="str">
        <f>IF(COUNT(単1!$S100,単2!$S100,$S100)=0,"",SUM(単1!$S100,単2!$S100,$S100))</f>
        <v/>
      </c>
      <c r="BF100" s="440" t="str">
        <f>IF(COUNT(単1!$AI100,単2!$AI100,$AI100)=0,"",SUM(単1!$AI100,単2!$AI100,$AI100))</f>
        <v/>
      </c>
      <c r="BG100" s="447" t="str">
        <f>IF(COUNT(単1!$AY100,単2!$AY100,$AY100)=0,"",SUM(単1!$AY100,単2!$AY100,$AY100))</f>
        <v/>
      </c>
      <c r="BH100" s="20"/>
      <c r="BI100" s="443" t="str">
        <f t="shared" si="33"/>
        <v/>
      </c>
      <c r="BJ100" s="444" t="str">
        <f t="shared" si="33"/>
        <v/>
      </c>
      <c r="BK100" s="445" t="str">
        <f t="shared" si="33"/>
        <v/>
      </c>
    </row>
    <row r="101" spans="1:63">
      <c r="A101" s="362">
        <v>96</v>
      </c>
      <c r="B101" s="27">
        <f>IF(情報!$C97="","",情報!$C97)</f>
        <v>305</v>
      </c>
      <c r="C101" s="383" t="str">
        <f t="shared" si="26"/>
        <v/>
      </c>
      <c r="D101" s="448"/>
      <c r="E101" s="449"/>
      <c r="F101" s="449"/>
      <c r="G101" s="449"/>
      <c r="H101" s="449"/>
      <c r="I101" s="449"/>
      <c r="J101" s="450"/>
      <c r="K101" s="451"/>
      <c r="L101" s="452" t="str">
        <f t="shared" si="34"/>
        <v/>
      </c>
      <c r="M101" s="453" t="str">
        <f t="shared" si="34"/>
        <v/>
      </c>
      <c r="N101" s="452" t="str">
        <f t="shared" si="34"/>
        <v/>
      </c>
      <c r="O101" s="452" t="str">
        <f t="shared" si="34"/>
        <v/>
      </c>
      <c r="P101" s="452" t="str">
        <f t="shared" si="34"/>
        <v/>
      </c>
      <c r="Q101" s="452" t="str">
        <f t="shared" si="34"/>
        <v/>
      </c>
      <c r="R101" s="453" t="str">
        <f t="shared" si="34"/>
        <v/>
      </c>
      <c r="S101" s="454" t="str">
        <f t="shared" si="27"/>
        <v/>
      </c>
      <c r="T101" s="448"/>
      <c r="U101" s="449"/>
      <c r="V101" s="449"/>
      <c r="W101" s="449"/>
      <c r="X101" s="449"/>
      <c r="Y101" s="449"/>
      <c r="Z101" s="450"/>
      <c r="AA101" s="451"/>
      <c r="AB101" s="452" t="str">
        <f t="shared" si="35"/>
        <v/>
      </c>
      <c r="AC101" s="453" t="str">
        <f t="shared" si="35"/>
        <v/>
      </c>
      <c r="AD101" s="452" t="str">
        <f t="shared" si="35"/>
        <v/>
      </c>
      <c r="AE101" s="452" t="str">
        <f t="shared" si="35"/>
        <v/>
      </c>
      <c r="AF101" s="452" t="str">
        <f t="shared" si="35"/>
        <v/>
      </c>
      <c r="AG101" s="452" t="str">
        <f t="shared" si="35"/>
        <v/>
      </c>
      <c r="AH101" s="453" t="str">
        <f t="shared" si="35"/>
        <v/>
      </c>
      <c r="AI101" s="454" t="str">
        <f t="shared" si="28"/>
        <v/>
      </c>
      <c r="AJ101" s="448"/>
      <c r="AK101" s="449"/>
      <c r="AL101" s="449"/>
      <c r="AM101" s="449"/>
      <c r="AN101" s="449"/>
      <c r="AO101" s="449"/>
      <c r="AP101" s="449"/>
      <c r="AQ101" s="449"/>
      <c r="AR101" s="449"/>
      <c r="AS101" s="450"/>
      <c r="AT101" s="451"/>
      <c r="AU101" s="452" t="str">
        <f t="shared" si="36"/>
        <v/>
      </c>
      <c r="AV101" s="452" t="str">
        <f t="shared" si="36"/>
        <v/>
      </c>
      <c r="AW101" s="452" t="str">
        <f t="shared" si="36"/>
        <v/>
      </c>
      <c r="AX101" s="453" t="str">
        <f t="shared" si="36"/>
        <v/>
      </c>
      <c r="AY101" s="454" t="str">
        <f t="shared" si="29"/>
        <v/>
      </c>
      <c r="AZ101" s="20"/>
      <c r="BA101" s="455" t="str">
        <f t="shared" si="30"/>
        <v/>
      </c>
      <c r="BB101" s="456" t="str">
        <f t="shared" si="31"/>
        <v/>
      </c>
      <c r="BC101" s="457" t="str">
        <f t="shared" si="32"/>
        <v/>
      </c>
      <c r="BE101" s="458" t="str">
        <f>IF(COUNT(単1!$S101,単2!$S101,$S101)=0,"",SUM(単1!$S101,単2!$S101,$S101))</f>
        <v/>
      </c>
      <c r="BF101" s="452" t="str">
        <f>IF(COUNT(単1!$AI101,単2!$AI101,$AI101)=0,"",SUM(単1!$AI101,単2!$AI101,$AI101))</f>
        <v/>
      </c>
      <c r="BG101" s="459" t="str">
        <f>IF(COUNT(単1!$AY101,単2!$AY101,$AY101)=0,"",SUM(単1!$AY101,単2!$AY101,$AY101))</f>
        <v/>
      </c>
      <c r="BH101" s="20"/>
      <c r="BI101" s="455" t="str">
        <f t="shared" si="33"/>
        <v/>
      </c>
      <c r="BJ101" s="456" t="str">
        <f t="shared" si="33"/>
        <v/>
      </c>
      <c r="BK101" s="457" t="str">
        <f t="shared" si="33"/>
        <v/>
      </c>
    </row>
    <row r="102" spans="1:63">
      <c r="A102" s="362">
        <v>97</v>
      </c>
      <c r="B102" s="33">
        <f>IF(情報!$C98="","",情報!$C98)</f>
        <v>306</v>
      </c>
      <c r="C102" s="389" t="str">
        <f t="shared" si="26"/>
        <v/>
      </c>
      <c r="D102" s="460"/>
      <c r="E102" s="461"/>
      <c r="F102" s="461"/>
      <c r="G102" s="461"/>
      <c r="H102" s="461"/>
      <c r="I102" s="461"/>
      <c r="J102" s="462"/>
      <c r="K102" s="463"/>
      <c r="L102" s="464" t="str">
        <f t="shared" ref="L102:R117" si="37">IF(ISERROR(INDEX(テ全,$A102,L$2)),"",INDEX(テ全,$A102,L$2))</f>
        <v/>
      </c>
      <c r="M102" s="465" t="str">
        <f t="shared" si="37"/>
        <v/>
      </c>
      <c r="N102" s="464" t="str">
        <f t="shared" si="37"/>
        <v/>
      </c>
      <c r="O102" s="464" t="str">
        <f t="shared" si="37"/>
        <v/>
      </c>
      <c r="P102" s="464" t="str">
        <f t="shared" si="37"/>
        <v/>
      </c>
      <c r="Q102" s="464" t="str">
        <f t="shared" si="37"/>
        <v/>
      </c>
      <c r="R102" s="465" t="str">
        <f t="shared" si="37"/>
        <v/>
      </c>
      <c r="S102" s="466" t="str">
        <f t="shared" si="27"/>
        <v/>
      </c>
      <c r="T102" s="460"/>
      <c r="U102" s="461"/>
      <c r="V102" s="461"/>
      <c r="W102" s="461"/>
      <c r="X102" s="461"/>
      <c r="Y102" s="461"/>
      <c r="Z102" s="462"/>
      <c r="AA102" s="463"/>
      <c r="AB102" s="464" t="str">
        <f t="shared" ref="AB102:AH117" si="38">IF(ISERROR(INDEX(テ全,$A102,AB$2)),"",INDEX(テ全,$A102,AB$2))</f>
        <v/>
      </c>
      <c r="AC102" s="465" t="str">
        <f t="shared" si="38"/>
        <v/>
      </c>
      <c r="AD102" s="464" t="str">
        <f t="shared" si="38"/>
        <v/>
      </c>
      <c r="AE102" s="464" t="str">
        <f t="shared" si="38"/>
        <v/>
      </c>
      <c r="AF102" s="464" t="str">
        <f t="shared" si="38"/>
        <v/>
      </c>
      <c r="AG102" s="464" t="str">
        <f t="shared" si="38"/>
        <v/>
      </c>
      <c r="AH102" s="465" t="str">
        <f t="shared" si="38"/>
        <v/>
      </c>
      <c r="AI102" s="466" t="str">
        <f t="shared" si="28"/>
        <v/>
      </c>
      <c r="AJ102" s="460"/>
      <c r="AK102" s="461"/>
      <c r="AL102" s="461"/>
      <c r="AM102" s="461"/>
      <c r="AN102" s="461"/>
      <c r="AO102" s="461"/>
      <c r="AP102" s="461"/>
      <c r="AQ102" s="461"/>
      <c r="AR102" s="461"/>
      <c r="AS102" s="462"/>
      <c r="AT102" s="463"/>
      <c r="AU102" s="464" t="str">
        <f t="shared" ref="AU102:AX117" si="39">IF(ISERROR(INDEX(テ全,$A102,AU$2)),"",INDEX(テ全,$A102,AU$2))</f>
        <v/>
      </c>
      <c r="AV102" s="464" t="str">
        <f t="shared" si="39"/>
        <v/>
      </c>
      <c r="AW102" s="464" t="str">
        <f t="shared" si="39"/>
        <v/>
      </c>
      <c r="AX102" s="465" t="str">
        <f t="shared" si="39"/>
        <v/>
      </c>
      <c r="AY102" s="466" t="str">
        <f t="shared" si="29"/>
        <v/>
      </c>
      <c r="AZ102" s="20"/>
      <c r="BA102" s="467" t="str">
        <f t="shared" si="30"/>
        <v/>
      </c>
      <c r="BB102" s="468" t="str">
        <f t="shared" si="31"/>
        <v/>
      </c>
      <c r="BC102" s="469" t="str">
        <f t="shared" si="32"/>
        <v/>
      </c>
      <c r="BE102" s="470" t="str">
        <f>IF(COUNT(単1!$S102,単2!$S102,$S102)=0,"",SUM(単1!$S102,単2!$S102,$S102))</f>
        <v/>
      </c>
      <c r="BF102" s="464" t="str">
        <f>IF(COUNT(単1!$AI102,単2!$AI102,$AI102)=0,"",SUM(単1!$AI102,単2!$AI102,$AI102))</f>
        <v/>
      </c>
      <c r="BG102" s="471" t="str">
        <f>IF(COUNT(単1!$AY102,単2!$AY102,$AY102)=0,"",SUM(単1!$AY102,単2!$AY102,$AY102))</f>
        <v/>
      </c>
      <c r="BH102" s="20"/>
      <c r="BI102" s="467" t="str">
        <f t="shared" si="33"/>
        <v/>
      </c>
      <c r="BJ102" s="468" t="str">
        <f t="shared" si="33"/>
        <v/>
      </c>
      <c r="BK102" s="469" t="str">
        <f t="shared" si="33"/>
        <v/>
      </c>
    </row>
    <row r="103" spans="1:63">
      <c r="A103" s="362">
        <v>98</v>
      </c>
      <c r="B103" s="21">
        <f>IF(情報!$C99="","",情報!$C99)</f>
        <v>307</v>
      </c>
      <c r="C103" s="377" t="str">
        <f t="shared" ref="C103:C134" si="40">IF(ISERROR(VLOOKUP($B103,名列,2,FALSE)&amp;""),"",VLOOKUP($B103,名列,2,FALSE)&amp;"")</f>
        <v/>
      </c>
      <c r="D103" s="436"/>
      <c r="E103" s="437"/>
      <c r="F103" s="437"/>
      <c r="G103" s="437"/>
      <c r="H103" s="437"/>
      <c r="I103" s="437"/>
      <c r="J103" s="438"/>
      <c r="K103" s="439"/>
      <c r="L103" s="440" t="str">
        <f t="shared" si="37"/>
        <v/>
      </c>
      <c r="M103" s="441" t="str">
        <f t="shared" si="37"/>
        <v/>
      </c>
      <c r="N103" s="440" t="str">
        <f t="shared" si="37"/>
        <v/>
      </c>
      <c r="O103" s="440" t="str">
        <f t="shared" si="37"/>
        <v/>
      </c>
      <c r="P103" s="440" t="str">
        <f t="shared" si="37"/>
        <v/>
      </c>
      <c r="Q103" s="440" t="str">
        <f t="shared" si="37"/>
        <v/>
      </c>
      <c r="R103" s="441" t="str">
        <f t="shared" si="37"/>
        <v/>
      </c>
      <c r="S103" s="442" t="str">
        <f t="shared" si="27"/>
        <v/>
      </c>
      <c r="T103" s="436"/>
      <c r="U103" s="437"/>
      <c r="V103" s="437"/>
      <c r="W103" s="437"/>
      <c r="X103" s="437"/>
      <c r="Y103" s="437"/>
      <c r="Z103" s="438"/>
      <c r="AA103" s="439"/>
      <c r="AB103" s="440" t="str">
        <f t="shared" si="38"/>
        <v/>
      </c>
      <c r="AC103" s="441" t="str">
        <f t="shared" si="38"/>
        <v/>
      </c>
      <c r="AD103" s="440" t="str">
        <f t="shared" si="38"/>
        <v/>
      </c>
      <c r="AE103" s="440" t="str">
        <f t="shared" si="38"/>
        <v/>
      </c>
      <c r="AF103" s="440" t="str">
        <f t="shared" si="38"/>
        <v/>
      </c>
      <c r="AG103" s="440" t="str">
        <f t="shared" si="38"/>
        <v/>
      </c>
      <c r="AH103" s="441" t="str">
        <f t="shared" si="38"/>
        <v/>
      </c>
      <c r="AI103" s="442" t="str">
        <f t="shared" si="28"/>
        <v/>
      </c>
      <c r="AJ103" s="436"/>
      <c r="AK103" s="437"/>
      <c r="AL103" s="437"/>
      <c r="AM103" s="437"/>
      <c r="AN103" s="437"/>
      <c r="AO103" s="437"/>
      <c r="AP103" s="437"/>
      <c r="AQ103" s="437"/>
      <c r="AR103" s="437"/>
      <c r="AS103" s="438"/>
      <c r="AT103" s="439"/>
      <c r="AU103" s="440" t="str">
        <f t="shared" si="39"/>
        <v/>
      </c>
      <c r="AV103" s="440" t="str">
        <f t="shared" si="39"/>
        <v/>
      </c>
      <c r="AW103" s="440" t="str">
        <f t="shared" si="39"/>
        <v/>
      </c>
      <c r="AX103" s="441" t="str">
        <f t="shared" si="39"/>
        <v/>
      </c>
      <c r="AY103" s="442" t="str">
        <f t="shared" si="29"/>
        <v/>
      </c>
      <c r="AZ103" s="20"/>
      <c r="BA103" s="443" t="str">
        <f t="shared" si="30"/>
        <v/>
      </c>
      <c r="BB103" s="444" t="str">
        <f t="shared" si="31"/>
        <v/>
      </c>
      <c r="BC103" s="445" t="str">
        <f t="shared" si="32"/>
        <v/>
      </c>
      <c r="BE103" s="446" t="str">
        <f>IF(COUNT(単1!$S103,単2!$S103,$S103)=0,"",SUM(単1!$S103,単2!$S103,$S103))</f>
        <v/>
      </c>
      <c r="BF103" s="440" t="str">
        <f>IF(COUNT(単1!$AI103,単2!$AI103,$AI103)=0,"",SUM(単1!$AI103,単2!$AI103,$AI103))</f>
        <v/>
      </c>
      <c r="BG103" s="447" t="str">
        <f>IF(COUNT(単1!$AY103,単2!$AY103,$AY103)=0,"",SUM(単1!$AY103,単2!$AY103,$AY103))</f>
        <v/>
      </c>
      <c r="BH103" s="20"/>
      <c r="BI103" s="443" t="str">
        <f t="shared" si="33"/>
        <v/>
      </c>
      <c r="BJ103" s="444" t="str">
        <f t="shared" si="33"/>
        <v/>
      </c>
      <c r="BK103" s="445" t="str">
        <f t="shared" si="33"/>
        <v/>
      </c>
    </row>
    <row r="104" spans="1:63">
      <c r="A104" s="362">
        <v>99</v>
      </c>
      <c r="B104" s="21">
        <f>IF(情報!$C100="","",情報!$C100)</f>
        <v>308</v>
      </c>
      <c r="C104" s="377" t="str">
        <f t="shared" si="40"/>
        <v/>
      </c>
      <c r="D104" s="436"/>
      <c r="E104" s="437"/>
      <c r="F104" s="437"/>
      <c r="G104" s="437"/>
      <c r="H104" s="437"/>
      <c r="I104" s="437"/>
      <c r="J104" s="438"/>
      <c r="K104" s="439"/>
      <c r="L104" s="440" t="str">
        <f t="shared" si="37"/>
        <v/>
      </c>
      <c r="M104" s="441" t="str">
        <f t="shared" si="37"/>
        <v/>
      </c>
      <c r="N104" s="440" t="str">
        <f t="shared" si="37"/>
        <v/>
      </c>
      <c r="O104" s="440" t="str">
        <f t="shared" si="37"/>
        <v/>
      </c>
      <c r="P104" s="440" t="str">
        <f t="shared" si="37"/>
        <v/>
      </c>
      <c r="Q104" s="440" t="str">
        <f t="shared" si="37"/>
        <v/>
      </c>
      <c r="R104" s="441" t="str">
        <f t="shared" si="37"/>
        <v/>
      </c>
      <c r="S104" s="442" t="str">
        <f t="shared" si="27"/>
        <v/>
      </c>
      <c r="T104" s="436"/>
      <c r="U104" s="437"/>
      <c r="V104" s="437"/>
      <c r="W104" s="437"/>
      <c r="X104" s="437"/>
      <c r="Y104" s="437"/>
      <c r="Z104" s="438"/>
      <c r="AA104" s="439"/>
      <c r="AB104" s="440" t="str">
        <f t="shared" si="38"/>
        <v/>
      </c>
      <c r="AC104" s="441" t="str">
        <f t="shared" si="38"/>
        <v/>
      </c>
      <c r="AD104" s="440" t="str">
        <f t="shared" si="38"/>
        <v/>
      </c>
      <c r="AE104" s="440" t="str">
        <f t="shared" si="38"/>
        <v/>
      </c>
      <c r="AF104" s="440" t="str">
        <f t="shared" si="38"/>
        <v/>
      </c>
      <c r="AG104" s="440" t="str">
        <f t="shared" si="38"/>
        <v/>
      </c>
      <c r="AH104" s="441" t="str">
        <f t="shared" si="38"/>
        <v/>
      </c>
      <c r="AI104" s="442" t="str">
        <f t="shared" si="28"/>
        <v/>
      </c>
      <c r="AJ104" s="436"/>
      <c r="AK104" s="437"/>
      <c r="AL104" s="437"/>
      <c r="AM104" s="437"/>
      <c r="AN104" s="437"/>
      <c r="AO104" s="437"/>
      <c r="AP104" s="437"/>
      <c r="AQ104" s="437"/>
      <c r="AR104" s="437"/>
      <c r="AS104" s="438"/>
      <c r="AT104" s="439"/>
      <c r="AU104" s="440" t="str">
        <f t="shared" si="39"/>
        <v/>
      </c>
      <c r="AV104" s="440" t="str">
        <f t="shared" si="39"/>
        <v/>
      </c>
      <c r="AW104" s="440" t="str">
        <f t="shared" si="39"/>
        <v/>
      </c>
      <c r="AX104" s="441" t="str">
        <f t="shared" si="39"/>
        <v/>
      </c>
      <c r="AY104" s="442" t="str">
        <f t="shared" si="29"/>
        <v/>
      </c>
      <c r="AZ104" s="20"/>
      <c r="BA104" s="443" t="str">
        <f t="shared" si="30"/>
        <v/>
      </c>
      <c r="BB104" s="444" t="str">
        <f t="shared" si="31"/>
        <v/>
      </c>
      <c r="BC104" s="445" t="str">
        <f t="shared" si="32"/>
        <v/>
      </c>
      <c r="BE104" s="446" t="str">
        <f>IF(COUNT(単1!$S104,単2!$S104,$S104)=0,"",SUM(単1!$S104,単2!$S104,$S104))</f>
        <v/>
      </c>
      <c r="BF104" s="440" t="str">
        <f>IF(COUNT(単1!$AI104,単2!$AI104,$AI104)=0,"",SUM(単1!$AI104,単2!$AI104,$AI104))</f>
        <v/>
      </c>
      <c r="BG104" s="447" t="str">
        <f>IF(COUNT(単1!$AY104,単2!$AY104,$AY104)=0,"",SUM(単1!$AY104,単2!$AY104,$AY104))</f>
        <v/>
      </c>
      <c r="BH104" s="20"/>
      <c r="BI104" s="443" t="str">
        <f t="shared" si="33"/>
        <v/>
      </c>
      <c r="BJ104" s="444" t="str">
        <f t="shared" si="33"/>
        <v/>
      </c>
      <c r="BK104" s="445" t="str">
        <f t="shared" si="33"/>
        <v/>
      </c>
    </row>
    <row r="105" spans="1:63">
      <c r="A105" s="362">
        <v>100</v>
      </c>
      <c r="B105" s="21">
        <f>IF(情報!$C101="","",情報!$C101)</f>
        <v>309</v>
      </c>
      <c r="C105" s="377" t="str">
        <f t="shared" si="40"/>
        <v/>
      </c>
      <c r="D105" s="436"/>
      <c r="E105" s="437"/>
      <c r="F105" s="437"/>
      <c r="G105" s="437"/>
      <c r="H105" s="437"/>
      <c r="I105" s="437"/>
      <c r="J105" s="438"/>
      <c r="K105" s="439"/>
      <c r="L105" s="440" t="str">
        <f t="shared" si="37"/>
        <v/>
      </c>
      <c r="M105" s="441" t="str">
        <f t="shared" si="37"/>
        <v/>
      </c>
      <c r="N105" s="440" t="str">
        <f t="shared" si="37"/>
        <v/>
      </c>
      <c r="O105" s="440" t="str">
        <f t="shared" si="37"/>
        <v/>
      </c>
      <c r="P105" s="440" t="str">
        <f t="shared" si="37"/>
        <v/>
      </c>
      <c r="Q105" s="440" t="str">
        <f t="shared" si="37"/>
        <v/>
      </c>
      <c r="R105" s="441" t="str">
        <f t="shared" si="37"/>
        <v/>
      </c>
      <c r="S105" s="442" t="str">
        <f t="shared" si="27"/>
        <v/>
      </c>
      <c r="T105" s="436"/>
      <c r="U105" s="437"/>
      <c r="V105" s="437"/>
      <c r="W105" s="437"/>
      <c r="X105" s="437"/>
      <c r="Y105" s="437"/>
      <c r="Z105" s="438"/>
      <c r="AA105" s="439"/>
      <c r="AB105" s="440" t="str">
        <f t="shared" si="38"/>
        <v/>
      </c>
      <c r="AC105" s="441" t="str">
        <f t="shared" si="38"/>
        <v/>
      </c>
      <c r="AD105" s="440" t="str">
        <f t="shared" si="38"/>
        <v/>
      </c>
      <c r="AE105" s="440" t="str">
        <f t="shared" si="38"/>
        <v/>
      </c>
      <c r="AF105" s="440" t="str">
        <f t="shared" si="38"/>
        <v/>
      </c>
      <c r="AG105" s="440" t="str">
        <f t="shared" si="38"/>
        <v/>
      </c>
      <c r="AH105" s="441" t="str">
        <f t="shared" si="38"/>
        <v/>
      </c>
      <c r="AI105" s="442" t="str">
        <f t="shared" si="28"/>
        <v/>
      </c>
      <c r="AJ105" s="436"/>
      <c r="AK105" s="437"/>
      <c r="AL105" s="437"/>
      <c r="AM105" s="437"/>
      <c r="AN105" s="437"/>
      <c r="AO105" s="437"/>
      <c r="AP105" s="437"/>
      <c r="AQ105" s="437"/>
      <c r="AR105" s="437"/>
      <c r="AS105" s="438"/>
      <c r="AT105" s="439"/>
      <c r="AU105" s="440" t="str">
        <f t="shared" si="39"/>
        <v/>
      </c>
      <c r="AV105" s="440" t="str">
        <f t="shared" si="39"/>
        <v/>
      </c>
      <c r="AW105" s="440" t="str">
        <f t="shared" si="39"/>
        <v/>
      </c>
      <c r="AX105" s="441" t="str">
        <f t="shared" si="39"/>
        <v/>
      </c>
      <c r="AY105" s="442" t="str">
        <f t="shared" si="29"/>
        <v/>
      </c>
      <c r="AZ105" s="20"/>
      <c r="BA105" s="443" t="str">
        <f t="shared" si="30"/>
        <v/>
      </c>
      <c r="BB105" s="444" t="str">
        <f t="shared" si="31"/>
        <v/>
      </c>
      <c r="BC105" s="445" t="str">
        <f t="shared" si="32"/>
        <v/>
      </c>
      <c r="BE105" s="446" t="str">
        <f>IF(COUNT(単1!$S105,単2!$S105,$S105)=0,"",SUM(単1!$S105,単2!$S105,$S105))</f>
        <v/>
      </c>
      <c r="BF105" s="440" t="str">
        <f>IF(COUNT(単1!$AI105,単2!$AI105,$AI105)=0,"",SUM(単1!$AI105,単2!$AI105,$AI105))</f>
        <v/>
      </c>
      <c r="BG105" s="447" t="str">
        <f>IF(COUNT(単1!$AY105,単2!$AY105,$AY105)=0,"",SUM(単1!$AY105,単2!$AY105,$AY105))</f>
        <v/>
      </c>
      <c r="BH105" s="20"/>
      <c r="BI105" s="443" t="str">
        <f t="shared" si="33"/>
        <v/>
      </c>
      <c r="BJ105" s="444" t="str">
        <f t="shared" si="33"/>
        <v/>
      </c>
      <c r="BK105" s="445" t="str">
        <f t="shared" si="33"/>
        <v/>
      </c>
    </row>
    <row r="106" spans="1:63">
      <c r="A106" s="362">
        <v>101</v>
      </c>
      <c r="B106" s="27">
        <f>IF(情報!$C102="","",情報!$C102)</f>
        <v>310</v>
      </c>
      <c r="C106" s="383" t="str">
        <f t="shared" si="40"/>
        <v/>
      </c>
      <c r="D106" s="448"/>
      <c r="E106" s="449"/>
      <c r="F106" s="449"/>
      <c r="G106" s="449"/>
      <c r="H106" s="449"/>
      <c r="I106" s="449"/>
      <c r="J106" s="450"/>
      <c r="K106" s="451"/>
      <c r="L106" s="452" t="str">
        <f t="shared" si="37"/>
        <v/>
      </c>
      <c r="M106" s="453" t="str">
        <f t="shared" si="37"/>
        <v/>
      </c>
      <c r="N106" s="452" t="str">
        <f t="shared" si="37"/>
        <v/>
      </c>
      <c r="O106" s="452" t="str">
        <f t="shared" si="37"/>
        <v/>
      </c>
      <c r="P106" s="452" t="str">
        <f t="shared" si="37"/>
        <v/>
      </c>
      <c r="Q106" s="452" t="str">
        <f t="shared" si="37"/>
        <v/>
      </c>
      <c r="R106" s="453" t="str">
        <f t="shared" si="37"/>
        <v/>
      </c>
      <c r="S106" s="454" t="str">
        <f t="shared" si="27"/>
        <v/>
      </c>
      <c r="T106" s="448"/>
      <c r="U106" s="449"/>
      <c r="V106" s="449"/>
      <c r="W106" s="449"/>
      <c r="X106" s="449"/>
      <c r="Y106" s="449"/>
      <c r="Z106" s="450"/>
      <c r="AA106" s="451"/>
      <c r="AB106" s="452" t="str">
        <f t="shared" si="38"/>
        <v/>
      </c>
      <c r="AC106" s="453" t="str">
        <f t="shared" si="38"/>
        <v/>
      </c>
      <c r="AD106" s="452" t="str">
        <f t="shared" si="38"/>
        <v/>
      </c>
      <c r="AE106" s="452" t="str">
        <f t="shared" si="38"/>
        <v/>
      </c>
      <c r="AF106" s="452" t="str">
        <f t="shared" si="38"/>
        <v/>
      </c>
      <c r="AG106" s="452" t="str">
        <f t="shared" si="38"/>
        <v/>
      </c>
      <c r="AH106" s="453" t="str">
        <f t="shared" si="38"/>
        <v/>
      </c>
      <c r="AI106" s="454" t="str">
        <f t="shared" si="28"/>
        <v/>
      </c>
      <c r="AJ106" s="448"/>
      <c r="AK106" s="449"/>
      <c r="AL106" s="449"/>
      <c r="AM106" s="449"/>
      <c r="AN106" s="449"/>
      <c r="AO106" s="449"/>
      <c r="AP106" s="449"/>
      <c r="AQ106" s="449"/>
      <c r="AR106" s="449"/>
      <c r="AS106" s="450"/>
      <c r="AT106" s="451"/>
      <c r="AU106" s="452" t="str">
        <f t="shared" si="39"/>
        <v/>
      </c>
      <c r="AV106" s="452" t="str">
        <f t="shared" si="39"/>
        <v/>
      </c>
      <c r="AW106" s="452" t="str">
        <f t="shared" si="39"/>
        <v/>
      </c>
      <c r="AX106" s="453" t="str">
        <f t="shared" si="39"/>
        <v/>
      </c>
      <c r="AY106" s="454" t="str">
        <f t="shared" si="29"/>
        <v/>
      </c>
      <c r="AZ106" s="20"/>
      <c r="BA106" s="455" t="str">
        <f t="shared" si="30"/>
        <v/>
      </c>
      <c r="BB106" s="456" t="str">
        <f t="shared" si="31"/>
        <v/>
      </c>
      <c r="BC106" s="457" t="str">
        <f t="shared" si="32"/>
        <v/>
      </c>
      <c r="BE106" s="458" t="str">
        <f>IF(COUNT(単1!$S106,単2!$S106,$S106)=0,"",SUM(単1!$S106,単2!$S106,$S106))</f>
        <v/>
      </c>
      <c r="BF106" s="452" t="str">
        <f>IF(COUNT(単1!$AI106,単2!$AI106,$AI106)=0,"",SUM(単1!$AI106,単2!$AI106,$AI106))</f>
        <v/>
      </c>
      <c r="BG106" s="459" t="str">
        <f>IF(COUNT(単1!$AY106,単2!$AY106,$AY106)=0,"",SUM(単1!$AY106,単2!$AY106,$AY106))</f>
        <v/>
      </c>
      <c r="BH106" s="20"/>
      <c r="BI106" s="455" t="str">
        <f t="shared" si="33"/>
        <v/>
      </c>
      <c r="BJ106" s="456" t="str">
        <f t="shared" si="33"/>
        <v/>
      </c>
      <c r="BK106" s="457" t="str">
        <f t="shared" si="33"/>
        <v/>
      </c>
    </row>
    <row r="107" spans="1:63">
      <c r="A107" s="362">
        <v>102</v>
      </c>
      <c r="B107" s="33">
        <f>IF(情報!$C103="","",情報!$C103)</f>
        <v>311</v>
      </c>
      <c r="C107" s="389" t="str">
        <f t="shared" si="40"/>
        <v/>
      </c>
      <c r="D107" s="460"/>
      <c r="E107" s="461"/>
      <c r="F107" s="461"/>
      <c r="G107" s="461"/>
      <c r="H107" s="461"/>
      <c r="I107" s="461"/>
      <c r="J107" s="462"/>
      <c r="K107" s="463"/>
      <c r="L107" s="464" t="str">
        <f t="shared" si="37"/>
        <v/>
      </c>
      <c r="M107" s="465" t="str">
        <f t="shared" si="37"/>
        <v/>
      </c>
      <c r="N107" s="464" t="str">
        <f t="shared" si="37"/>
        <v/>
      </c>
      <c r="O107" s="464" t="str">
        <f t="shared" si="37"/>
        <v/>
      </c>
      <c r="P107" s="464" t="str">
        <f t="shared" si="37"/>
        <v/>
      </c>
      <c r="Q107" s="464" t="str">
        <f t="shared" si="37"/>
        <v/>
      </c>
      <c r="R107" s="465" t="str">
        <f t="shared" si="37"/>
        <v/>
      </c>
      <c r="S107" s="466" t="str">
        <f t="shared" si="27"/>
        <v/>
      </c>
      <c r="T107" s="460"/>
      <c r="U107" s="461"/>
      <c r="V107" s="461"/>
      <c r="W107" s="461"/>
      <c r="X107" s="461"/>
      <c r="Y107" s="461"/>
      <c r="Z107" s="462"/>
      <c r="AA107" s="463"/>
      <c r="AB107" s="464" t="str">
        <f t="shared" si="38"/>
        <v/>
      </c>
      <c r="AC107" s="465" t="str">
        <f t="shared" si="38"/>
        <v/>
      </c>
      <c r="AD107" s="464" t="str">
        <f t="shared" si="38"/>
        <v/>
      </c>
      <c r="AE107" s="464" t="str">
        <f t="shared" si="38"/>
        <v/>
      </c>
      <c r="AF107" s="464" t="str">
        <f t="shared" si="38"/>
        <v/>
      </c>
      <c r="AG107" s="464" t="str">
        <f t="shared" si="38"/>
        <v/>
      </c>
      <c r="AH107" s="465" t="str">
        <f t="shared" si="38"/>
        <v/>
      </c>
      <c r="AI107" s="466" t="str">
        <f t="shared" si="28"/>
        <v/>
      </c>
      <c r="AJ107" s="460"/>
      <c r="AK107" s="461"/>
      <c r="AL107" s="461"/>
      <c r="AM107" s="461"/>
      <c r="AN107" s="461"/>
      <c r="AO107" s="461"/>
      <c r="AP107" s="461"/>
      <c r="AQ107" s="461"/>
      <c r="AR107" s="461"/>
      <c r="AS107" s="462"/>
      <c r="AT107" s="463"/>
      <c r="AU107" s="464" t="str">
        <f t="shared" si="39"/>
        <v/>
      </c>
      <c r="AV107" s="464" t="str">
        <f t="shared" si="39"/>
        <v/>
      </c>
      <c r="AW107" s="464" t="str">
        <f t="shared" si="39"/>
        <v/>
      </c>
      <c r="AX107" s="465" t="str">
        <f t="shared" si="39"/>
        <v/>
      </c>
      <c r="AY107" s="466" t="str">
        <f t="shared" si="29"/>
        <v/>
      </c>
      <c r="AZ107" s="20"/>
      <c r="BA107" s="467" t="str">
        <f t="shared" si="30"/>
        <v/>
      </c>
      <c r="BB107" s="468" t="str">
        <f t="shared" si="31"/>
        <v/>
      </c>
      <c r="BC107" s="469" t="str">
        <f t="shared" si="32"/>
        <v/>
      </c>
      <c r="BE107" s="470" t="str">
        <f>IF(COUNT(単1!$S107,単2!$S107,$S107)=0,"",SUM(単1!$S107,単2!$S107,$S107))</f>
        <v/>
      </c>
      <c r="BF107" s="464" t="str">
        <f>IF(COUNT(単1!$AI107,単2!$AI107,$AI107)=0,"",SUM(単1!$AI107,単2!$AI107,$AI107))</f>
        <v/>
      </c>
      <c r="BG107" s="471" t="str">
        <f>IF(COUNT(単1!$AY107,単2!$AY107,$AY107)=0,"",SUM(単1!$AY107,単2!$AY107,$AY107))</f>
        <v/>
      </c>
      <c r="BH107" s="20"/>
      <c r="BI107" s="467" t="str">
        <f t="shared" si="33"/>
        <v/>
      </c>
      <c r="BJ107" s="468" t="str">
        <f t="shared" si="33"/>
        <v/>
      </c>
      <c r="BK107" s="469" t="str">
        <f t="shared" si="33"/>
        <v/>
      </c>
    </row>
    <row r="108" spans="1:63">
      <c r="A108" s="362">
        <v>103</v>
      </c>
      <c r="B108" s="21">
        <f>IF(情報!$C104="","",情報!$C104)</f>
        <v>312</v>
      </c>
      <c r="C108" s="377" t="str">
        <f t="shared" si="40"/>
        <v/>
      </c>
      <c r="D108" s="436"/>
      <c r="E108" s="437"/>
      <c r="F108" s="437"/>
      <c r="G108" s="437"/>
      <c r="H108" s="437"/>
      <c r="I108" s="437"/>
      <c r="J108" s="438"/>
      <c r="K108" s="439"/>
      <c r="L108" s="440" t="str">
        <f t="shared" si="37"/>
        <v/>
      </c>
      <c r="M108" s="441" t="str">
        <f t="shared" si="37"/>
        <v/>
      </c>
      <c r="N108" s="440" t="str">
        <f t="shared" si="37"/>
        <v/>
      </c>
      <c r="O108" s="440" t="str">
        <f t="shared" si="37"/>
        <v/>
      </c>
      <c r="P108" s="440" t="str">
        <f t="shared" si="37"/>
        <v/>
      </c>
      <c r="Q108" s="440" t="str">
        <f t="shared" si="37"/>
        <v/>
      </c>
      <c r="R108" s="441" t="str">
        <f t="shared" si="37"/>
        <v/>
      </c>
      <c r="S108" s="442" t="str">
        <f t="shared" si="27"/>
        <v/>
      </c>
      <c r="T108" s="436"/>
      <c r="U108" s="437"/>
      <c r="V108" s="437"/>
      <c r="W108" s="437"/>
      <c r="X108" s="437"/>
      <c r="Y108" s="437"/>
      <c r="Z108" s="438"/>
      <c r="AA108" s="439"/>
      <c r="AB108" s="440" t="str">
        <f t="shared" si="38"/>
        <v/>
      </c>
      <c r="AC108" s="441" t="str">
        <f t="shared" si="38"/>
        <v/>
      </c>
      <c r="AD108" s="440" t="str">
        <f t="shared" si="38"/>
        <v/>
      </c>
      <c r="AE108" s="440" t="str">
        <f t="shared" si="38"/>
        <v/>
      </c>
      <c r="AF108" s="440" t="str">
        <f t="shared" si="38"/>
        <v/>
      </c>
      <c r="AG108" s="440" t="str">
        <f t="shared" si="38"/>
        <v/>
      </c>
      <c r="AH108" s="441" t="str">
        <f t="shared" si="38"/>
        <v/>
      </c>
      <c r="AI108" s="442" t="str">
        <f t="shared" si="28"/>
        <v/>
      </c>
      <c r="AJ108" s="436"/>
      <c r="AK108" s="437"/>
      <c r="AL108" s="437"/>
      <c r="AM108" s="437"/>
      <c r="AN108" s="437"/>
      <c r="AO108" s="437"/>
      <c r="AP108" s="437"/>
      <c r="AQ108" s="437"/>
      <c r="AR108" s="437"/>
      <c r="AS108" s="438"/>
      <c r="AT108" s="439"/>
      <c r="AU108" s="440" t="str">
        <f t="shared" si="39"/>
        <v/>
      </c>
      <c r="AV108" s="440" t="str">
        <f t="shared" si="39"/>
        <v/>
      </c>
      <c r="AW108" s="440" t="str">
        <f t="shared" si="39"/>
        <v/>
      </c>
      <c r="AX108" s="441" t="str">
        <f t="shared" si="39"/>
        <v/>
      </c>
      <c r="AY108" s="442" t="str">
        <f t="shared" si="29"/>
        <v/>
      </c>
      <c r="AZ108" s="20"/>
      <c r="BA108" s="443" t="str">
        <f t="shared" si="30"/>
        <v/>
      </c>
      <c r="BB108" s="444" t="str">
        <f t="shared" si="31"/>
        <v/>
      </c>
      <c r="BC108" s="445" t="str">
        <f t="shared" si="32"/>
        <v/>
      </c>
      <c r="BE108" s="446" t="str">
        <f>IF(COUNT(単1!$S108,単2!$S108,$S108)=0,"",SUM(単1!$S108,単2!$S108,$S108))</f>
        <v/>
      </c>
      <c r="BF108" s="440" t="str">
        <f>IF(COUNT(単1!$AI108,単2!$AI108,$AI108)=0,"",SUM(単1!$AI108,単2!$AI108,$AI108))</f>
        <v/>
      </c>
      <c r="BG108" s="447" t="str">
        <f>IF(COUNT(単1!$AY108,単2!$AY108,$AY108)=0,"",SUM(単1!$AY108,単2!$AY108,$AY108))</f>
        <v/>
      </c>
      <c r="BH108" s="20"/>
      <c r="BI108" s="443" t="str">
        <f t="shared" si="33"/>
        <v/>
      </c>
      <c r="BJ108" s="444" t="str">
        <f t="shared" si="33"/>
        <v/>
      </c>
      <c r="BK108" s="445" t="str">
        <f t="shared" si="33"/>
        <v/>
      </c>
    </row>
    <row r="109" spans="1:63">
      <c r="A109" s="362">
        <v>104</v>
      </c>
      <c r="B109" s="21">
        <f>IF(情報!$C105="","",情報!$C105)</f>
        <v>313</v>
      </c>
      <c r="C109" s="377" t="str">
        <f t="shared" si="40"/>
        <v/>
      </c>
      <c r="D109" s="436"/>
      <c r="E109" s="437"/>
      <c r="F109" s="437"/>
      <c r="G109" s="437"/>
      <c r="H109" s="437"/>
      <c r="I109" s="437"/>
      <c r="J109" s="438"/>
      <c r="K109" s="439"/>
      <c r="L109" s="440" t="str">
        <f t="shared" si="37"/>
        <v/>
      </c>
      <c r="M109" s="441" t="str">
        <f t="shared" si="37"/>
        <v/>
      </c>
      <c r="N109" s="440" t="str">
        <f t="shared" si="37"/>
        <v/>
      </c>
      <c r="O109" s="440" t="str">
        <f t="shared" si="37"/>
        <v/>
      </c>
      <c r="P109" s="440" t="str">
        <f t="shared" si="37"/>
        <v/>
      </c>
      <c r="Q109" s="440" t="str">
        <f t="shared" si="37"/>
        <v/>
      </c>
      <c r="R109" s="441" t="str">
        <f t="shared" si="37"/>
        <v/>
      </c>
      <c r="S109" s="442" t="str">
        <f t="shared" si="27"/>
        <v/>
      </c>
      <c r="T109" s="436"/>
      <c r="U109" s="437"/>
      <c r="V109" s="437"/>
      <c r="W109" s="437"/>
      <c r="X109" s="437"/>
      <c r="Y109" s="437"/>
      <c r="Z109" s="438"/>
      <c r="AA109" s="439"/>
      <c r="AB109" s="440" t="str">
        <f t="shared" si="38"/>
        <v/>
      </c>
      <c r="AC109" s="441" t="str">
        <f t="shared" si="38"/>
        <v/>
      </c>
      <c r="AD109" s="440" t="str">
        <f t="shared" si="38"/>
        <v/>
      </c>
      <c r="AE109" s="440" t="str">
        <f t="shared" si="38"/>
        <v/>
      </c>
      <c r="AF109" s="440" t="str">
        <f t="shared" si="38"/>
        <v/>
      </c>
      <c r="AG109" s="440" t="str">
        <f t="shared" si="38"/>
        <v/>
      </c>
      <c r="AH109" s="441" t="str">
        <f t="shared" si="38"/>
        <v/>
      </c>
      <c r="AI109" s="442" t="str">
        <f t="shared" si="28"/>
        <v/>
      </c>
      <c r="AJ109" s="436"/>
      <c r="AK109" s="437"/>
      <c r="AL109" s="437"/>
      <c r="AM109" s="437"/>
      <c r="AN109" s="437"/>
      <c r="AO109" s="437"/>
      <c r="AP109" s="437"/>
      <c r="AQ109" s="437"/>
      <c r="AR109" s="437"/>
      <c r="AS109" s="438"/>
      <c r="AT109" s="439"/>
      <c r="AU109" s="440" t="str">
        <f t="shared" si="39"/>
        <v/>
      </c>
      <c r="AV109" s="440" t="str">
        <f t="shared" si="39"/>
        <v/>
      </c>
      <c r="AW109" s="440" t="str">
        <f t="shared" si="39"/>
        <v/>
      </c>
      <c r="AX109" s="441" t="str">
        <f t="shared" si="39"/>
        <v/>
      </c>
      <c r="AY109" s="442" t="str">
        <f t="shared" si="29"/>
        <v/>
      </c>
      <c r="AZ109" s="20"/>
      <c r="BA109" s="443" t="str">
        <f t="shared" si="30"/>
        <v/>
      </c>
      <c r="BB109" s="444" t="str">
        <f t="shared" si="31"/>
        <v/>
      </c>
      <c r="BC109" s="445" t="str">
        <f t="shared" si="32"/>
        <v/>
      </c>
      <c r="BE109" s="446" t="str">
        <f>IF(COUNT(単1!$S109,単2!$S109,$S109)=0,"",SUM(単1!$S109,単2!$S109,$S109))</f>
        <v/>
      </c>
      <c r="BF109" s="440" t="str">
        <f>IF(COUNT(単1!$AI109,単2!$AI109,$AI109)=0,"",SUM(単1!$AI109,単2!$AI109,$AI109))</f>
        <v/>
      </c>
      <c r="BG109" s="447" t="str">
        <f>IF(COUNT(単1!$AY109,単2!$AY109,$AY109)=0,"",SUM(単1!$AY109,単2!$AY109,$AY109))</f>
        <v/>
      </c>
      <c r="BH109" s="20"/>
      <c r="BI109" s="443" t="str">
        <f t="shared" si="33"/>
        <v/>
      </c>
      <c r="BJ109" s="444" t="str">
        <f t="shared" si="33"/>
        <v/>
      </c>
      <c r="BK109" s="445" t="str">
        <f t="shared" si="33"/>
        <v/>
      </c>
    </row>
    <row r="110" spans="1:63">
      <c r="A110" s="362">
        <v>105</v>
      </c>
      <c r="B110" s="21">
        <f>IF(情報!$C106="","",情報!$C106)</f>
        <v>314</v>
      </c>
      <c r="C110" s="377" t="str">
        <f t="shared" si="40"/>
        <v/>
      </c>
      <c r="D110" s="436"/>
      <c r="E110" s="437"/>
      <c r="F110" s="437"/>
      <c r="G110" s="437"/>
      <c r="H110" s="437"/>
      <c r="I110" s="437"/>
      <c r="J110" s="438"/>
      <c r="K110" s="439"/>
      <c r="L110" s="440" t="str">
        <f t="shared" si="37"/>
        <v/>
      </c>
      <c r="M110" s="441" t="str">
        <f t="shared" si="37"/>
        <v/>
      </c>
      <c r="N110" s="440" t="str">
        <f t="shared" si="37"/>
        <v/>
      </c>
      <c r="O110" s="440" t="str">
        <f t="shared" si="37"/>
        <v/>
      </c>
      <c r="P110" s="440" t="str">
        <f t="shared" si="37"/>
        <v/>
      </c>
      <c r="Q110" s="440" t="str">
        <f t="shared" si="37"/>
        <v/>
      </c>
      <c r="R110" s="441" t="str">
        <f t="shared" si="37"/>
        <v/>
      </c>
      <c r="S110" s="442" t="str">
        <f t="shared" si="27"/>
        <v/>
      </c>
      <c r="T110" s="436"/>
      <c r="U110" s="437"/>
      <c r="V110" s="437"/>
      <c r="W110" s="437"/>
      <c r="X110" s="437"/>
      <c r="Y110" s="437"/>
      <c r="Z110" s="438"/>
      <c r="AA110" s="439"/>
      <c r="AB110" s="440" t="str">
        <f t="shared" si="38"/>
        <v/>
      </c>
      <c r="AC110" s="441" t="str">
        <f t="shared" si="38"/>
        <v/>
      </c>
      <c r="AD110" s="440" t="str">
        <f t="shared" si="38"/>
        <v/>
      </c>
      <c r="AE110" s="440" t="str">
        <f t="shared" si="38"/>
        <v/>
      </c>
      <c r="AF110" s="440" t="str">
        <f t="shared" si="38"/>
        <v/>
      </c>
      <c r="AG110" s="440" t="str">
        <f t="shared" si="38"/>
        <v/>
      </c>
      <c r="AH110" s="441" t="str">
        <f t="shared" si="38"/>
        <v/>
      </c>
      <c r="AI110" s="442" t="str">
        <f t="shared" si="28"/>
        <v/>
      </c>
      <c r="AJ110" s="436"/>
      <c r="AK110" s="437"/>
      <c r="AL110" s="437"/>
      <c r="AM110" s="437"/>
      <c r="AN110" s="437"/>
      <c r="AO110" s="437"/>
      <c r="AP110" s="437"/>
      <c r="AQ110" s="437"/>
      <c r="AR110" s="437"/>
      <c r="AS110" s="438"/>
      <c r="AT110" s="439"/>
      <c r="AU110" s="440" t="str">
        <f t="shared" si="39"/>
        <v/>
      </c>
      <c r="AV110" s="440" t="str">
        <f t="shared" si="39"/>
        <v/>
      </c>
      <c r="AW110" s="440" t="str">
        <f t="shared" si="39"/>
        <v/>
      </c>
      <c r="AX110" s="441" t="str">
        <f t="shared" si="39"/>
        <v/>
      </c>
      <c r="AY110" s="442" t="str">
        <f t="shared" si="29"/>
        <v/>
      </c>
      <c r="AZ110" s="20"/>
      <c r="BA110" s="443" t="str">
        <f t="shared" si="30"/>
        <v/>
      </c>
      <c r="BB110" s="444" t="str">
        <f t="shared" si="31"/>
        <v/>
      </c>
      <c r="BC110" s="445" t="str">
        <f t="shared" si="32"/>
        <v/>
      </c>
      <c r="BE110" s="446" t="str">
        <f>IF(COUNT(単1!$S110,単2!$S110,$S110)=0,"",SUM(単1!$S110,単2!$S110,$S110))</f>
        <v/>
      </c>
      <c r="BF110" s="440" t="str">
        <f>IF(COUNT(単1!$AI110,単2!$AI110,$AI110)=0,"",SUM(単1!$AI110,単2!$AI110,$AI110))</f>
        <v/>
      </c>
      <c r="BG110" s="447" t="str">
        <f>IF(COUNT(単1!$AY110,単2!$AY110,$AY110)=0,"",SUM(単1!$AY110,単2!$AY110,$AY110))</f>
        <v/>
      </c>
      <c r="BH110" s="20"/>
      <c r="BI110" s="443" t="str">
        <f t="shared" si="33"/>
        <v/>
      </c>
      <c r="BJ110" s="444" t="str">
        <f t="shared" si="33"/>
        <v/>
      </c>
      <c r="BK110" s="445" t="str">
        <f t="shared" si="33"/>
        <v/>
      </c>
    </row>
    <row r="111" spans="1:63">
      <c r="A111" s="362">
        <v>106</v>
      </c>
      <c r="B111" s="27">
        <f>IF(情報!$C107="","",情報!$C107)</f>
        <v>315</v>
      </c>
      <c r="C111" s="383" t="str">
        <f t="shared" si="40"/>
        <v/>
      </c>
      <c r="D111" s="448"/>
      <c r="E111" s="449"/>
      <c r="F111" s="449"/>
      <c r="G111" s="449"/>
      <c r="H111" s="449"/>
      <c r="I111" s="449"/>
      <c r="J111" s="450"/>
      <c r="K111" s="451"/>
      <c r="L111" s="452" t="str">
        <f t="shared" si="37"/>
        <v/>
      </c>
      <c r="M111" s="453" t="str">
        <f t="shared" si="37"/>
        <v/>
      </c>
      <c r="N111" s="452" t="str">
        <f t="shared" si="37"/>
        <v/>
      </c>
      <c r="O111" s="452" t="str">
        <f t="shared" si="37"/>
        <v/>
      </c>
      <c r="P111" s="452" t="str">
        <f t="shared" si="37"/>
        <v/>
      </c>
      <c r="Q111" s="452" t="str">
        <f t="shared" si="37"/>
        <v/>
      </c>
      <c r="R111" s="453" t="str">
        <f t="shared" si="37"/>
        <v/>
      </c>
      <c r="S111" s="454" t="str">
        <f t="shared" si="27"/>
        <v/>
      </c>
      <c r="T111" s="448"/>
      <c r="U111" s="449"/>
      <c r="V111" s="449"/>
      <c r="W111" s="449"/>
      <c r="X111" s="449"/>
      <c r="Y111" s="449"/>
      <c r="Z111" s="450"/>
      <c r="AA111" s="451"/>
      <c r="AB111" s="452" t="str">
        <f t="shared" si="38"/>
        <v/>
      </c>
      <c r="AC111" s="453" t="str">
        <f t="shared" si="38"/>
        <v/>
      </c>
      <c r="AD111" s="452" t="str">
        <f t="shared" si="38"/>
        <v/>
      </c>
      <c r="AE111" s="452" t="str">
        <f t="shared" si="38"/>
        <v/>
      </c>
      <c r="AF111" s="452" t="str">
        <f t="shared" si="38"/>
        <v/>
      </c>
      <c r="AG111" s="452" t="str">
        <f t="shared" si="38"/>
        <v/>
      </c>
      <c r="AH111" s="453" t="str">
        <f t="shared" si="38"/>
        <v/>
      </c>
      <c r="AI111" s="454" t="str">
        <f t="shared" si="28"/>
        <v/>
      </c>
      <c r="AJ111" s="448"/>
      <c r="AK111" s="449"/>
      <c r="AL111" s="449"/>
      <c r="AM111" s="449"/>
      <c r="AN111" s="449"/>
      <c r="AO111" s="449"/>
      <c r="AP111" s="449"/>
      <c r="AQ111" s="449"/>
      <c r="AR111" s="449"/>
      <c r="AS111" s="450"/>
      <c r="AT111" s="451"/>
      <c r="AU111" s="452" t="str">
        <f t="shared" si="39"/>
        <v/>
      </c>
      <c r="AV111" s="452" t="str">
        <f t="shared" si="39"/>
        <v/>
      </c>
      <c r="AW111" s="452" t="str">
        <f t="shared" si="39"/>
        <v/>
      </c>
      <c r="AX111" s="453" t="str">
        <f t="shared" si="39"/>
        <v/>
      </c>
      <c r="AY111" s="454" t="str">
        <f t="shared" si="29"/>
        <v/>
      </c>
      <c r="AZ111" s="20"/>
      <c r="BA111" s="455" t="str">
        <f t="shared" si="30"/>
        <v/>
      </c>
      <c r="BB111" s="456" t="str">
        <f t="shared" si="31"/>
        <v/>
      </c>
      <c r="BC111" s="457" t="str">
        <f t="shared" si="32"/>
        <v/>
      </c>
      <c r="BE111" s="458" t="str">
        <f>IF(COUNT(単1!$S111,単2!$S111,$S111)=0,"",SUM(単1!$S111,単2!$S111,$S111))</f>
        <v/>
      </c>
      <c r="BF111" s="452" t="str">
        <f>IF(COUNT(単1!$AI111,単2!$AI111,$AI111)=0,"",SUM(単1!$AI111,単2!$AI111,$AI111))</f>
        <v/>
      </c>
      <c r="BG111" s="459" t="str">
        <f>IF(COUNT(単1!$AY111,単2!$AY111,$AY111)=0,"",SUM(単1!$AY111,単2!$AY111,$AY111))</f>
        <v/>
      </c>
      <c r="BH111" s="20"/>
      <c r="BI111" s="455" t="str">
        <f t="shared" si="33"/>
        <v/>
      </c>
      <c r="BJ111" s="456" t="str">
        <f t="shared" si="33"/>
        <v/>
      </c>
      <c r="BK111" s="457" t="str">
        <f t="shared" si="33"/>
        <v/>
      </c>
    </row>
    <row r="112" spans="1:63">
      <c r="A112" s="362">
        <v>107</v>
      </c>
      <c r="B112" s="33">
        <f>IF(情報!$C108="","",情報!$C108)</f>
        <v>316</v>
      </c>
      <c r="C112" s="389" t="str">
        <f t="shared" si="40"/>
        <v/>
      </c>
      <c r="D112" s="460"/>
      <c r="E112" s="461"/>
      <c r="F112" s="461"/>
      <c r="G112" s="461"/>
      <c r="H112" s="461"/>
      <c r="I112" s="461"/>
      <c r="J112" s="462"/>
      <c r="K112" s="463"/>
      <c r="L112" s="464" t="str">
        <f t="shared" si="37"/>
        <v/>
      </c>
      <c r="M112" s="465" t="str">
        <f t="shared" si="37"/>
        <v/>
      </c>
      <c r="N112" s="464" t="str">
        <f t="shared" si="37"/>
        <v/>
      </c>
      <c r="O112" s="464" t="str">
        <f t="shared" si="37"/>
        <v/>
      </c>
      <c r="P112" s="464" t="str">
        <f t="shared" si="37"/>
        <v/>
      </c>
      <c r="Q112" s="464" t="str">
        <f t="shared" si="37"/>
        <v/>
      </c>
      <c r="R112" s="465" t="str">
        <f t="shared" si="37"/>
        <v/>
      </c>
      <c r="S112" s="466" t="str">
        <f t="shared" si="27"/>
        <v/>
      </c>
      <c r="T112" s="460"/>
      <c r="U112" s="461"/>
      <c r="V112" s="461"/>
      <c r="W112" s="461"/>
      <c r="X112" s="461"/>
      <c r="Y112" s="461"/>
      <c r="Z112" s="462"/>
      <c r="AA112" s="463"/>
      <c r="AB112" s="464" t="str">
        <f t="shared" si="38"/>
        <v/>
      </c>
      <c r="AC112" s="465" t="str">
        <f t="shared" si="38"/>
        <v/>
      </c>
      <c r="AD112" s="464" t="str">
        <f t="shared" si="38"/>
        <v/>
      </c>
      <c r="AE112" s="464" t="str">
        <f t="shared" si="38"/>
        <v/>
      </c>
      <c r="AF112" s="464" t="str">
        <f t="shared" si="38"/>
        <v/>
      </c>
      <c r="AG112" s="464" t="str">
        <f t="shared" si="38"/>
        <v/>
      </c>
      <c r="AH112" s="465" t="str">
        <f t="shared" si="38"/>
        <v/>
      </c>
      <c r="AI112" s="466" t="str">
        <f t="shared" si="28"/>
        <v/>
      </c>
      <c r="AJ112" s="460"/>
      <c r="AK112" s="461"/>
      <c r="AL112" s="461"/>
      <c r="AM112" s="461"/>
      <c r="AN112" s="461"/>
      <c r="AO112" s="461"/>
      <c r="AP112" s="461"/>
      <c r="AQ112" s="461"/>
      <c r="AR112" s="461"/>
      <c r="AS112" s="462"/>
      <c r="AT112" s="463"/>
      <c r="AU112" s="464" t="str">
        <f t="shared" si="39"/>
        <v/>
      </c>
      <c r="AV112" s="464" t="str">
        <f t="shared" si="39"/>
        <v/>
      </c>
      <c r="AW112" s="464" t="str">
        <f t="shared" si="39"/>
        <v/>
      </c>
      <c r="AX112" s="465" t="str">
        <f t="shared" si="39"/>
        <v/>
      </c>
      <c r="AY112" s="466" t="str">
        <f t="shared" si="29"/>
        <v/>
      </c>
      <c r="AZ112" s="20"/>
      <c r="BA112" s="467" t="str">
        <f t="shared" si="30"/>
        <v/>
      </c>
      <c r="BB112" s="468" t="str">
        <f t="shared" si="31"/>
        <v/>
      </c>
      <c r="BC112" s="469" t="str">
        <f t="shared" si="32"/>
        <v/>
      </c>
      <c r="BE112" s="470" t="str">
        <f>IF(COUNT(単1!$S112,単2!$S112,$S112)=0,"",SUM(単1!$S112,単2!$S112,$S112))</f>
        <v/>
      </c>
      <c r="BF112" s="464" t="str">
        <f>IF(COUNT(単1!$AI112,単2!$AI112,$AI112)=0,"",SUM(単1!$AI112,単2!$AI112,$AI112))</f>
        <v/>
      </c>
      <c r="BG112" s="471" t="str">
        <f>IF(COUNT(単1!$AY112,単2!$AY112,$AY112)=0,"",SUM(単1!$AY112,単2!$AY112,$AY112))</f>
        <v/>
      </c>
      <c r="BH112" s="20"/>
      <c r="BI112" s="467" t="str">
        <f t="shared" si="33"/>
        <v/>
      </c>
      <c r="BJ112" s="468" t="str">
        <f t="shared" si="33"/>
        <v/>
      </c>
      <c r="BK112" s="469" t="str">
        <f t="shared" si="33"/>
        <v/>
      </c>
    </row>
    <row r="113" spans="1:63">
      <c r="A113" s="362">
        <v>108</v>
      </c>
      <c r="B113" s="21">
        <f>IF(情報!$C109="","",情報!$C109)</f>
        <v>317</v>
      </c>
      <c r="C113" s="377" t="str">
        <f t="shared" si="40"/>
        <v/>
      </c>
      <c r="D113" s="436"/>
      <c r="E113" s="437"/>
      <c r="F113" s="437"/>
      <c r="G113" s="437"/>
      <c r="H113" s="437"/>
      <c r="I113" s="437"/>
      <c r="J113" s="438"/>
      <c r="K113" s="439"/>
      <c r="L113" s="440" t="str">
        <f t="shared" si="37"/>
        <v/>
      </c>
      <c r="M113" s="441" t="str">
        <f t="shared" si="37"/>
        <v/>
      </c>
      <c r="N113" s="440" t="str">
        <f t="shared" si="37"/>
        <v/>
      </c>
      <c r="O113" s="440" t="str">
        <f t="shared" si="37"/>
        <v/>
      </c>
      <c r="P113" s="440" t="str">
        <f t="shared" si="37"/>
        <v/>
      </c>
      <c r="Q113" s="440" t="str">
        <f t="shared" si="37"/>
        <v/>
      </c>
      <c r="R113" s="441" t="str">
        <f t="shared" si="37"/>
        <v/>
      </c>
      <c r="S113" s="442" t="str">
        <f t="shared" si="27"/>
        <v/>
      </c>
      <c r="T113" s="436"/>
      <c r="U113" s="437"/>
      <c r="V113" s="437"/>
      <c r="W113" s="437"/>
      <c r="X113" s="437"/>
      <c r="Y113" s="437"/>
      <c r="Z113" s="438"/>
      <c r="AA113" s="439"/>
      <c r="AB113" s="440" t="str">
        <f t="shared" si="38"/>
        <v/>
      </c>
      <c r="AC113" s="441" t="str">
        <f t="shared" si="38"/>
        <v/>
      </c>
      <c r="AD113" s="440" t="str">
        <f t="shared" si="38"/>
        <v/>
      </c>
      <c r="AE113" s="440" t="str">
        <f t="shared" si="38"/>
        <v/>
      </c>
      <c r="AF113" s="440" t="str">
        <f t="shared" si="38"/>
        <v/>
      </c>
      <c r="AG113" s="440" t="str">
        <f t="shared" si="38"/>
        <v/>
      </c>
      <c r="AH113" s="441" t="str">
        <f t="shared" si="38"/>
        <v/>
      </c>
      <c r="AI113" s="442" t="str">
        <f t="shared" si="28"/>
        <v/>
      </c>
      <c r="AJ113" s="436"/>
      <c r="AK113" s="437"/>
      <c r="AL113" s="437"/>
      <c r="AM113" s="437"/>
      <c r="AN113" s="437"/>
      <c r="AO113" s="437"/>
      <c r="AP113" s="437"/>
      <c r="AQ113" s="437"/>
      <c r="AR113" s="437"/>
      <c r="AS113" s="438"/>
      <c r="AT113" s="439"/>
      <c r="AU113" s="440" t="str">
        <f t="shared" si="39"/>
        <v/>
      </c>
      <c r="AV113" s="440" t="str">
        <f t="shared" si="39"/>
        <v/>
      </c>
      <c r="AW113" s="440" t="str">
        <f t="shared" si="39"/>
        <v/>
      </c>
      <c r="AX113" s="441" t="str">
        <f t="shared" si="39"/>
        <v/>
      </c>
      <c r="AY113" s="442" t="str">
        <f t="shared" si="29"/>
        <v/>
      </c>
      <c r="AZ113" s="20"/>
      <c r="BA113" s="443" t="str">
        <f t="shared" si="30"/>
        <v/>
      </c>
      <c r="BB113" s="444" t="str">
        <f t="shared" si="31"/>
        <v/>
      </c>
      <c r="BC113" s="445" t="str">
        <f t="shared" si="32"/>
        <v/>
      </c>
      <c r="BE113" s="446" t="str">
        <f>IF(COUNT(単1!$S113,単2!$S113,$S113)=0,"",SUM(単1!$S113,単2!$S113,$S113))</f>
        <v/>
      </c>
      <c r="BF113" s="440" t="str">
        <f>IF(COUNT(単1!$AI113,単2!$AI113,$AI113)=0,"",SUM(単1!$AI113,単2!$AI113,$AI113))</f>
        <v/>
      </c>
      <c r="BG113" s="447" t="str">
        <f>IF(COUNT(単1!$AY113,単2!$AY113,$AY113)=0,"",SUM(単1!$AY113,単2!$AY113,$AY113))</f>
        <v/>
      </c>
      <c r="BH113" s="20"/>
      <c r="BI113" s="443" t="str">
        <f t="shared" si="33"/>
        <v/>
      </c>
      <c r="BJ113" s="444" t="str">
        <f t="shared" si="33"/>
        <v/>
      </c>
      <c r="BK113" s="445" t="str">
        <f t="shared" si="33"/>
        <v/>
      </c>
    </row>
    <row r="114" spans="1:63">
      <c r="A114" s="362">
        <v>109</v>
      </c>
      <c r="B114" s="21">
        <f>IF(情報!$C110="","",情報!$C110)</f>
        <v>318</v>
      </c>
      <c r="C114" s="377" t="str">
        <f t="shared" si="40"/>
        <v/>
      </c>
      <c r="D114" s="436"/>
      <c r="E114" s="437"/>
      <c r="F114" s="437"/>
      <c r="G114" s="437"/>
      <c r="H114" s="437"/>
      <c r="I114" s="437"/>
      <c r="J114" s="438"/>
      <c r="K114" s="439"/>
      <c r="L114" s="440" t="str">
        <f t="shared" si="37"/>
        <v/>
      </c>
      <c r="M114" s="441" t="str">
        <f t="shared" si="37"/>
        <v/>
      </c>
      <c r="N114" s="440" t="str">
        <f t="shared" si="37"/>
        <v/>
      </c>
      <c r="O114" s="440" t="str">
        <f t="shared" si="37"/>
        <v/>
      </c>
      <c r="P114" s="440" t="str">
        <f t="shared" si="37"/>
        <v/>
      </c>
      <c r="Q114" s="440" t="str">
        <f t="shared" si="37"/>
        <v/>
      </c>
      <c r="R114" s="441" t="str">
        <f t="shared" si="37"/>
        <v/>
      </c>
      <c r="S114" s="442" t="str">
        <f t="shared" si="27"/>
        <v/>
      </c>
      <c r="T114" s="436"/>
      <c r="U114" s="437"/>
      <c r="V114" s="437"/>
      <c r="W114" s="437"/>
      <c r="X114" s="437"/>
      <c r="Y114" s="437"/>
      <c r="Z114" s="438"/>
      <c r="AA114" s="439"/>
      <c r="AB114" s="440" t="str">
        <f t="shared" si="38"/>
        <v/>
      </c>
      <c r="AC114" s="441" t="str">
        <f t="shared" si="38"/>
        <v/>
      </c>
      <c r="AD114" s="440" t="str">
        <f t="shared" si="38"/>
        <v/>
      </c>
      <c r="AE114" s="440" t="str">
        <f t="shared" si="38"/>
        <v/>
      </c>
      <c r="AF114" s="440" t="str">
        <f t="shared" si="38"/>
        <v/>
      </c>
      <c r="AG114" s="440" t="str">
        <f t="shared" si="38"/>
        <v/>
      </c>
      <c r="AH114" s="441" t="str">
        <f t="shared" si="38"/>
        <v/>
      </c>
      <c r="AI114" s="442" t="str">
        <f t="shared" si="28"/>
        <v/>
      </c>
      <c r="AJ114" s="436"/>
      <c r="AK114" s="437"/>
      <c r="AL114" s="437"/>
      <c r="AM114" s="437"/>
      <c r="AN114" s="437"/>
      <c r="AO114" s="437"/>
      <c r="AP114" s="437"/>
      <c r="AQ114" s="437"/>
      <c r="AR114" s="437"/>
      <c r="AS114" s="438"/>
      <c r="AT114" s="439"/>
      <c r="AU114" s="440" t="str">
        <f t="shared" si="39"/>
        <v/>
      </c>
      <c r="AV114" s="440" t="str">
        <f t="shared" si="39"/>
        <v/>
      </c>
      <c r="AW114" s="440" t="str">
        <f t="shared" si="39"/>
        <v/>
      </c>
      <c r="AX114" s="441" t="str">
        <f t="shared" si="39"/>
        <v/>
      </c>
      <c r="AY114" s="442" t="str">
        <f t="shared" si="29"/>
        <v/>
      </c>
      <c r="AZ114" s="20"/>
      <c r="BA114" s="443" t="str">
        <f t="shared" si="30"/>
        <v/>
      </c>
      <c r="BB114" s="444" t="str">
        <f t="shared" si="31"/>
        <v/>
      </c>
      <c r="BC114" s="445" t="str">
        <f t="shared" si="32"/>
        <v/>
      </c>
      <c r="BE114" s="446" t="str">
        <f>IF(COUNT(単1!$S114,単2!$S114,$S114)=0,"",SUM(単1!$S114,単2!$S114,$S114))</f>
        <v/>
      </c>
      <c r="BF114" s="440" t="str">
        <f>IF(COUNT(単1!$AI114,単2!$AI114,$AI114)=0,"",SUM(単1!$AI114,単2!$AI114,$AI114))</f>
        <v/>
      </c>
      <c r="BG114" s="447" t="str">
        <f>IF(COUNT(単1!$AY114,単2!$AY114,$AY114)=0,"",SUM(単1!$AY114,単2!$AY114,$AY114))</f>
        <v/>
      </c>
      <c r="BH114" s="20"/>
      <c r="BI114" s="443" t="str">
        <f t="shared" si="33"/>
        <v/>
      </c>
      <c r="BJ114" s="444" t="str">
        <f t="shared" si="33"/>
        <v/>
      </c>
      <c r="BK114" s="445" t="str">
        <f t="shared" si="33"/>
        <v/>
      </c>
    </row>
    <row r="115" spans="1:63">
      <c r="A115" s="362">
        <v>110</v>
      </c>
      <c r="B115" s="21">
        <f>IF(情報!$C111="","",情報!$C111)</f>
        <v>319</v>
      </c>
      <c r="C115" s="377" t="str">
        <f t="shared" si="40"/>
        <v/>
      </c>
      <c r="D115" s="436"/>
      <c r="E115" s="437"/>
      <c r="F115" s="437"/>
      <c r="G115" s="437"/>
      <c r="H115" s="437"/>
      <c r="I115" s="437"/>
      <c r="J115" s="438"/>
      <c r="K115" s="439"/>
      <c r="L115" s="440" t="str">
        <f t="shared" si="37"/>
        <v/>
      </c>
      <c r="M115" s="441" t="str">
        <f t="shared" si="37"/>
        <v/>
      </c>
      <c r="N115" s="440" t="str">
        <f t="shared" si="37"/>
        <v/>
      </c>
      <c r="O115" s="440" t="str">
        <f t="shared" si="37"/>
        <v/>
      </c>
      <c r="P115" s="440" t="str">
        <f t="shared" si="37"/>
        <v/>
      </c>
      <c r="Q115" s="440" t="str">
        <f t="shared" si="37"/>
        <v/>
      </c>
      <c r="R115" s="441" t="str">
        <f t="shared" si="37"/>
        <v/>
      </c>
      <c r="S115" s="442" t="str">
        <f t="shared" si="27"/>
        <v/>
      </c>
      <c r="T115" s="436"/>
      <c r="U115" s="437"/>
      <c r="V115" s="437"/>
      <c r="W115" s="437"/>
      <c r="X115" s="437"/>
      <c r="Y115" s="437"/>
      <c r="Z115" s="438"/>
      <c r="AA115" s="439"/>
      <c r="AB115" s="440" t="str">
        <f t="shared" si="38"/>
        <v/>
      </c>
      <c r="AC115" s="441" t="str">
        <f t="shared" si="38"/>
        <v/>
      </c>
      <c r="AD115" s="440" t="str">
        <f t="shared" si="38"/>
        <v/>
      </c>
      <c r="AE115" s="440" t="str">
        <f t="shared" si="38"/>
        <v/>
      </c>
      <c r="AF115" s="440" t="str">
        <f t="shared" si="38"/>
        <v/>
      </c>
      <c r="AG115" s="440" t="str">
        <f t="shared" si="38"/>
        <v/>
      </c>
      <c r="AH115" s="441" t="str">
        <f t="shared" si="38"/>
        <v/>
      </c>
      <c r="AI115" s="442" t="str">
        <f t="shared" si="28"/>
        <v/>
      </c>
      <c r="AJ115" s="436"/>
      <c r="AK115" s="437"/>
      <c r="AL115" s="437"/>
      <c r="AM115" s="437"/>
      <c r="AN115" s="437"/>
      <c r="AO115" s="437"/>
      <c r="AP115" s="437"/>
      <c r="AQ115" s="437"/>
      <c r="AR115" s="437"/>
      <c r="AS115" s="438"/>
      <c r="AT115" s="439"/>
      <c r="AU115" s="440" t="str">
        <f t="shared" si="39"/>
        <v/>
      </c>
      <c r="AV115" s="440" t="str">
        <f t="shared" si="39"/>
        <v/>
      </c>
      <c r="AW115" s="440" t="str">
        <f t="shared" si="39"/>
        <v/>
      </c>
      <c r="AX115" s="441" t="str">
        <f t="shared" si="39"/>
        <v/>
      </c>
      <c r="AY115" s="442" t="str">
        <f t="shared" si="29"/>
        <v/>
      </c>
      <c r="AZ115" s="20"/>
      <c r="BA115" s="443" t="str">
        <f t="shared" si="30"/>
        <v/>
      </c>
      <c r="BB115" s="444" t="str">
        <f t="shared" si="31"/>
        <v/>
      </c>
      <c r="BC115" s="445" t="str">
        <f t="shared" si="32"/>
        <v/>
      </c>
      <c r="BE115" s="446" t="str">
        <f>IF(COUNT(単1!$S115,単2!$S115,$S115)=0,"",SUM(単1!$S115,単2!$S115,$S115))</f>
        <v/>
      </c>
      <c r="BF115" s="440" t="str">
        <f>IF(COUNT(単1!$AI115,単2!$AI115,$AI115)=0,"",SUM(単1!$AI115,単2!$AI115,$AI115))</f>
        <v/>
      </c>
      <c r="BG115" s="447" t="str">
        <f>IF(COUNT(単1!$AY115,単2!$AY115,$AY115)=0,"",SUM(単1!$AY115,単2!$AY115,$AY115))</f>
        <v/>
      </c>
      <c r="BH115" s="20"/>
      <c r="BI115" s="443" t="str">
        <f t="shared" si="33"/>
        <v/>
      </c>
      <c r="BJ115" s="444" t="str">
        <f t="shared" si="33"/>
        <v/>
      </c>
      <c r="BK115" s="445" t="str">
        <f t="shared" si="33"/>
        <v/>
      </c>
    </row>
    <row r="116" spans="1:63">
      <c r="A116" s="362">
        <v>111</v>
      </c>
      <c r="B116" s="27">
        <f>IF(情報!$C112="","",情報!$C112)</f>
        <v>320</v>
      </c>
      <c r="C116" s="383" t="str">
        <f t="shared" si="40"/>
        <v/>
      </c>
      <c r="D116" s="448"/>
      <c r="E116" s="449"/>
      <c r="F116" s="449"/>
      <c r="G116" s="449"/>
      <c r="H116" s="449"/>
      <c r="I116" s="449"/>
      <c r="J116" s="450"/>
      <c r="K116" s="451"/>
      <c r="L116" s="452" t="str">
        <f t="shared" si="37"/>
        <v/>
      </c>
      <c r="M116" s="453" t="str">
        <f t="shared" si="37"/>
        <v/>
      </c>
      <c r="N116" s="452" t="str">
        <f t="shared" si="37"/>
        <v/>
      </c>
      <c r="O116" s="452" t="str">
        <f t="shared" si="37"/>
        <v/>
      </c>
      <c r="P116" s="452" t="str">
        <f t="shared" si="37"/>
        <v/>
      </c>
      <c r="Q116" s="452" t="str">
        <f t="shared" si="37"/>
        <v/>
      </c>
      <c r="R116" s="453" t="str">
        <f t="shared" si="37"/>
        <v/>
      </c>
      <c r="S116" s="454" t="str">
        <f t="shared" si="27"/>
        <v/>
      </c>
      <c r="T116" s="448"/>
      <c r="U116" s="449"/>
      <c r="V116" s="449"/>
      <c r="W116" s="449"/>
      <c r="X116" s="449"/>
      <c r="Y116" s="449"/>
      <c r="Z116" s="450"/>
      <c r="AA116" s="451"/>
      <c r="AB116" s="452" t="str">
        <f t="shared" si="38"/>
        <v/>
      </c>
      <c r="AC116" s="453" t="str">
        <f t="shared" si="38"/>
        <v/>
      </c>
      <c r="AD116" s="452" t="str">
        <f t="shared" si="38"/>
        <v/>
      </c>
      <c r="AE116" s="452" t="str">
        <f t="shared" si="38"/>
        <v/>
      </c>
      <c r="AF116" s="452" t="str">
        <f t="shared" si="38"/>
        <v/>
      </c>
      <c r="AG116" s="452" t="str">
        <f t="shared" si="38"/>
        <v/>
      </c>
      <c r="AH116" s="453" t="str">
        <f t="shared" si="38"/>
        <v/>
      </c>
      <c r="AI116" s="454" t="str">
        <f t="shared" si="28"/>
        <v/>
      </c>
      <c r="AJ116" s="448"/>
      <c r="AK116" s="449"/>
      <c r="AL116" s="449"/>
      <c r="AM116" s="449"/>
      <c r="AN116" s="449"/>
      <c r="AO116" s="449"/>
      <c r="AP116" s="449"/>
      <c r="AQ116" s="449"/>
      <c r="AR116" s="449"/>
      <c r="AS116" s="450"/>
      <c r="AT116" s="451"/>
      <c r="AU116" s="452" t="str">
        <f t="shared" si="39"/>
        <v/>
      </c>
      <c r="AV116" s="452" t="str">
        <f t="shared" si="39"/>
        <v/>
      </c>
      <c r="AW116" s="452" t="str">
        <f t="shared" si="39"/>
        <v/>
      </c>
      <c r="AX116" s="453" t="str">
        <f t="shared" si="39"/>
        <v/>
      </c>
      <c r="AY116" s="454" t="str">
        <f t="shared" si="29"/>
        <v/>
      </c>
      <c r="AZ116" s="20"/>
      <c r="BA116" s="455" t="str">
        <f t="shared" si="30"/>
        <v/>
      </c>
      <c r="BB116" s="456" t="str">
        <f t="shared" si="31"/>
        <v/>
      </c>
      <c r="BC116" s="457" t="str">
        <f t="shared" si="32"/>
        <v/>
      </c>
      <c r="BE116" s="458" t="str">
        <f>IF(COUNT(単1!$S116,単2!$S116,$S116)=0,"",SUM(単1!$S116,単2!$S116,$S116))</f>
        <v/>
      </c>
      <c r="BF116" s="452" t="str">
        <f>IF(COUNT(単1!$AI116,単2!$AI116,$AI116)=0,"",SUM(単1!$AI116,単2!$AI116,$AI116))</f>
        <v/>
      </c>
      <c r="BG116" s="459" t="str">
        <f>IF(COUNT(単1!$AY116,単2!$AY116,$AY116)=0,"",SUM(単1!$AY116,単2!$AY116,$AY116))</f>
        <v/>
      </c>
      <c r="BH116" s="20"/>
      <c r="BI116" s="455" t="str">
        <f t="shared" si="33"/>
        <v/>
      </c>
      <c r="BJ116" s="456" t="str">
        <f t="shared" si="33"/>
        <v/>
      </c>
      <c r="BK116" s="457" t="str">
        <f t="shared" si="33"/>
        <v/>
      </c>
    </row>
    <row r="117" spans="1:63">
      <c r="A117" s="362">
        <v>112</v>
      </c>
      <c r="B117" s="33">
        <f>IF(情報!$C113="","",情報!$C113)</f>
        <v>321</v>
      </c>
      <c r="C117" s="389" t="str">
        <f t="shared" si="40"/>
        <v/>
      </c>
      <c r="D117" s="460"/>
      <c r="E117" s="461"/>
      <c r="F117" s="461"/>
      <c r="G117" s="461"/>
      <c r="H117" s="461"/>
      <c r="I117" s="461"/>
      <c r="J117" s="462"/>
      <c r="K117" s="463"/>
      <c r="L117" s="464" t="str">
        <f t="shared" si="37"/>
        <v/>
      </c>
      <c r="M117" s="465" t="str">
        <f t="shared" si="37"/>
        <v/>
      </c>
      <c r="N117" s="464" t="str">
        <f t="shared" si="37"/>
        <v/>
      </c>
      <c r="O117" s="464" t="str">
        <f t="shared" si="37"/>
        <v/>
      </c>
      <c r="P117" s="464" t="str">
        <f t="shared" si="37"/>
        <v/>
      </c>
      <c r="Q117" s="464" t="str">
        <f t="shared" si="37"/>
        <v/>
      </c>
      <c r="R117" s="465" t="str">
        <f t="shared" si="37"/>
        <v/>
      </c>
      <c r="S117" s="466" t="str">
        <f t="shared" si="27"/>
        <v/>
      </c>
      <c r="T117" s="460"/>
      <c r="U117" s="461"/>
      <c r="V117" s="461"/>
      <c r="W117" s="461"/>
      <c r="X117" s="461"/>
      <c r="Y117" s="461"/>
      <c r="Z117" s="462"/>
      <c r="AA117" s="463"/>
      <c r="AB117" s="464" t="str">
        <f t="shared" si="38"/>
        <v/>
      </c>
      <c r="AC117" s="465" t="str">
        <f t="shared" si="38"/>
        <v/>
      </c>
      <c r="AD117" s="464" t="str">
        <f t="shared" si="38"/>
        <v/>
      </c>
      <c r="AE117" s="464" t="str">
        <f t="shared" si="38"/>
        <v/>
      </c>
      <c r="AF117" s="464" t="str">
        <f t="shared" si="38"/>
        <v/>
      </c>
      <c r="AG117" s="464" t="str">
        <f t="shared" si="38"/>
        <v/>
      </c>
      <c r="AH117" s="465" t="str">
        <f t="shared" si="38"/>
        <v/>
      </c>
      <c r="AI117" s="466" t="str">
        <f t="shared" si="28"/>
        <v/>
      </c>
      <c r="AJ117" s="460"/>
      <c r="AK117" s="461"/>
      <c r="AL117" s="461"/>
      <c r="AM117" s="461"/>
      <c r="AN117" s="461"/>
      <c r="AO117" s="461"/>
      <c r="AP117" s="461"/>
      <c r="AQ117" s="461"/>
      <c r="AR117" s="461"/>
      <c r="AS117" s="462"/>
      <c r="AT117" s="463"/>
      <c r="AU117" s="464" t="str">
        <f t="shared" si="39"/>
        <v/>
      </c>
      <c r="AV117" s="464" t="str">
        <f t="shared" si="39"/>
        <v/>
      </c>
      <c r="AW117" s="464" t="str">
        <f t="shared" si="39"/>
        <v/>
      </c>
      <c r="AX117" s="465" t="str">
        <f t="shared" si="39"/>
        <v/>
      </c>
      <c r="AY117" s="466" t="str">
        <f t="shared" si="29"/>
        <v/>
      </c>
      <c r="AZ117" s="20"/>
      <c r="BA117" s="467" t="str">
        <f t="shared" si="30"/>
        <v/>
      </c>
      <c r="BB117" s="468" t="str">
        <f t="shared" si="31"/>
        <v/>
      </c>
      <c r="BC117" s="469" t="str">
        <f t="shared" si="32"/>
        <v/>
      </c>
      <c r="BE117" s="470" t="str">
        <f>IF(COUNT(単1!$S117,単2!$S117,$S117)=0,"",SUM(単1!$S117,単2!$S117,$S117))</f>
        <v/>
      </c>
      <c r="BF117" s="464" t="str">
        <f>IF(COUNT(単1!$AI117,単2!$AI117,$AI117)=0,"",SUM(単1!$AI117,単2!$AI117,$AI117))</f>
        <v/>
      </c>
      <c r="BG117" s="471" t="str">
        <f>IF(COUNT(単1!$AY117,単2!$AY117,$AY117)=0,"",SUM(単1!$AY117,単2!$AY117,$AY117))</f>
        <v/>
      </c>
      <c r="BH117" s="20"/>
      <c r="BI117" s="467" t="str">
        <f t="shared" si="33"/>
        <v/>
      </c>
      <c r="BJ117" s="468" t="str">
        <f t="shared" si="33"/>
        <v/>
      </c>
      <c r="BK117" s="469" t="str">
        <f t="shared" si="33"/>
        <v/>
      </c>
    </row>
    <row r="118" spans="1:63">
      <c r="A118" s="362">
        <v>113</v>
      </c>
      <c r="B118" s="21">
        <f>IF(情報!$C114="","",情報!$C114)</f>
        <v>322</v>
      </c>
      <c r="C118" s="377" t="str">
        <f t="shared" si="40"/>
        <v/>
      </c>
      <c r="D118" s="436"/>
      <c r="E118" s="437"/>
      <c r="F118" s="437"/>
      <c r="G118" s="437"/>
      <c r="H118" s="437"/>
      <c r="I118" s="437"/>
      <c r="J118" s="438"/>
      <c r="K118" s="439"/>
      <c r="L118" s="440" t="str">
        <f t="shared" ref="L118:R133" si="41">IF(ISERROR(INDEX(テ全,$A118,L$2)),"",INDEX(テ全,$A118,L$2))</f>
        <v/>
      </c>
      <c r="M118" s="441" t="str">
        <f t="shared" si="41"/>
        <v/>
      </c>
      <c r="N118" s="440" t="str">
        <f t="shared" si="41"/>
        <v/>
      </c>
      <c r="O118" s="440" t="str">
        <f t="shared" si="41"/>
        <v/>
      </c>
      <c r="P118" s="440" t="str">
        <f t="shared" si="41"/>
        <v/>
      </c>
      <c r="Q118" s="440" t="str">
        <f t="shared" si="41"/>
        <v/>
      </c>
      <c r="R118" s="441" t="str">
        <f t="shared" si="41"/>
        <v/>
      </c>
      <c r="S118" s="442" t="str">
        <f t="shared" si="27"/>
        <v/>
      </c>
      <c r="T118" s="436"/>
      <c r="U118" s="437"/>
      <c r="V118" s="437"/>
      <c r="W118" s="437"/>
      <c r="X118" s="437"/>
      <c r="Y118" s="437"/>
      <c r="Z118" s="438"/>
      <c r="AA118" s="439"/>
      <c r="AB118" s="440" t="str">
        <f t="shared" ref="AB118:AH133" si="42">IF(ISERROR(INDEX(テ全,$A118,AB$2)),"",INDEX(テ全,$A118,AB$2))</f>
        <v/>
      </c>
      <c r="AC118" s="441" t="str">
        <f t="shared" si="42"/>
        <v/>
      </c>
      <c r="AD118" s="440" t="str">
        <f t="shared" si="42"/>
        <v/>
      </c>
      <c r="AE118" s="440" t="str">
        <f t="shared" si="42"/>
        <v/>
      </c>
      <c r="AF118" s="440" t="str">
        <f t="shared" si="42"/>
        <v/>
      </c>
      <c r="AG118" s="440" t="str">
        <f t="shared" si="42"/>
        <v/>
      </c>
      <c r="AH118" s="441" t="str">
        <f t="shared" si="42"/>
        <v/>
      </c>
      <c r="AI118" s="442" t="str">
        <f t="shared" si="28"/>
        <v/>
      </c>
      <c r="AJ118" s="436"/>
      <c r="AK118" s="437"/>
      <c r="AL118" s="437"/>
      <c r="AM118" s="437"/>
      <c r="AN118" s="437"/>
      <c r="AO118" s="437"/>
      <c r="AP118" s="437"/>
      <c r="AQ118" s="437"/>
      <c r="AR118" s="437"/>
      <c r="AS118" s="438"/>
      <c r="AT118" s="439"/>
      <c r="AU118" s="440" t="str">
        <f t="shared" ref="AU118:AX133" si="43">IF(ISERROR(INDEX(テ全,$A118,AU$2)),"",INDEX(テ全,$A118,AU$2))</f>
        <v/>
      </c>
      <c r="AV118" s="440" t="str">
        <f t="shared" si="43"/>
        <v/>
      </c>
      <c r="AW118" s="440" t="str">
        <f t="shared" si="43"/>
        <v/>
      </c>
      <c r="AX118" s="441" t="str">
        <f t="shared" si="43"/>
        <v/>
      </c>
      <c r="AY118" s="442" t="str">
        <f t="shared" si="29"/>
        <v/>
      </c>
      <c r="AZ118" s="20"/>
      <c r="BA118" s="443" t="str">
        <f t="shared" si="30"/>
        <v/>
      </c>
      <c r="BB118" s="444" t="str">
        <f t="shared" si="31"/>
        <v/>
      </c>
      <c r="BC118" s="445" t="str">
        <f t="shared" si="32"/>
        <v/>
      </c>
      <c r="BE118" s="446" t="str">
        <f>IF(COUNT(単1!$S118,単2!$S118,$S118)=0,"",SUM(単1!$S118,単2!$S118,$S118))</f>
        <v/>
      </c>
      <c r="BF118" s="440" t="str">
        <f>IF(COUNT(単1!$AI118,単2!$AI118,$AI118)=0,"",SUM(単1!$AI118,単2!$AI118,$AI118))</f>
        <v/>
      </c>
      <c r="BG118" s="447" t="str">
        <f>IF(COUNT(単1!$AY118,単2!$AY118,$AY118)=0,"",SUM(単1!$AY118,単2!$AY118,$AY118))</f>
        <v/>
      </c>
      <c r="BH118" s="20"/>
      <c r="BI118" s="443" t="str">
        <f t="shared" si="33"/>
        <v/>
      </c>
      <c r="BJ118" s="444" t="str">
        <f t="shared" si="33"/>
        <v/>
      </c>
      <c r="BK118" s="445" t="str">
        <f t="shared" si="33"/>
        <v/>
      </c>
    </row>
    <row r="119" spans="1:63">
      <c r="A119" s="362">
        <v>114</v>
      </c>
      <c r="B119" s="21">
        <f>IF(情報!$C115="","",情報!$C115)</f>
        <v>323</v>
      </c>
      <c r="C119" s="377" t="str">
        <f t="shared" si="40"/>
        <v/>
      </c>
      <c r="D119" s="436"/>
      <c r="E119" s="437"/>
      <c r="F119" s="437"/>
      <c r="G119" s="437"/>
      <c r="H119" s="437"/>
      <c r="I119" s="437"/>
      <c r="J119" s="438"/>
      <c r="K119" s="439"/>
      <c r="L119" s="440" t="str">
        <f t="shared" si="41"/>
        <v/>
      </c>
      <c r="M119" s="441" t="str">
        <f t="shared" si="41"/>
        <v/>
      </c>
      <c r="N119" s="440" t="str">
        <f t="shared" si="41"/>
        <v/>
      </c>
      <c r="O119" s="440" t="str">
        <f t="shared" si="41"/>
        <v/>
      </c>
      <c r="P119" s="440" t="str">
        <f t="shared" si="41"/>
        <v/>
      </c>
      <c r="Q119" s="440" t="str">
        <f t="shared" si="41"/>
        <v/>
      </c>
      <c r="R119" s="441" t="str">
        <f t="shared" si="41"/>
        <v/>
      </c>
      <c r="S119" s="442" t="str">
        <f t="shared" si="27"/>
        <v/>
      </c>
      <c r="T119" s="436"/>
      <c r="U119" s="437"/>
      <c r="V119" s="437"/>
      <c r="W119" s="437"/>
      <c r="X119" s="437"/>
      <c r="Y119" s="437"/>
      <c r="Z119" s="438"/>
      <c r="AA119" s="439"/>
      <c r="AB119" s="440" t="str">
        <f t="shared" si="42"/>
        <v/>
      </c>
      <c r="AC119" s="441" t="str">
        <f t="shared" si="42"/>
        <v/>
      </c>
      <c r="AD119" s="440" t="str">
        <f t="shared" si="42"/>
        <v/>
      </c>
      <c r="AE119" s="440" t="str">
        <f t="shared" si="42"/>
        <v/>
      </c>
      <c r="AF119" s="440" t="str">
        <f t="shared" si="42"/>
        <v/>
      </c>
      <c r="AG119" s="440" t="str">
        <f t="shared" si="42"/>
        <v/>
      </c>
      <c r="AH119" s="441" t="str">
        <f t="shared" si="42"/>
        <v/>
      </c>
      <c r="AI119" s="442" t="str">
        <f t="shared" si="28"/>
        <v/>
      </c>
      <c r="AJ119" s="436"/>
      <c r="AK119" s="437"/>
      <c r="AL119" s="437"/>
      <c r="AM119" s="437"/>
      <c r="AN119" s="437"/>
      <c r="AO119" s="437"/>
      <c r="AP119" s="437"/>
      <c r="AQ119" s="437"/>
      <c r="AR119" s="437"/>
      <c r="AS119" s="438"/>
      <c r="AT119" s="439"/>
      <c r="AU119" s="440" t="str">
        <f t="shared" si="43"/>
        <v/>
      </c>
      <c r="AV119" s="440" t="str">
        <f t="shared" si="43"/>
        <v/>
      </c>
      <c r="AW119" s="440" t="str">
        <f t="shared" si="43"/>
        <v/>
      </c>
      <c r="AX119" s="441" t="str">
        <f t="shared" si="43"/>
        <v/>
      </c>
      <c r="AY119" s="442" t="str">
        <f t="shared" si="29"/>
        <v/>
      </c>
      <c r="AZ119" s="20"/>
      <c r="BA119" s="443" t="str">
        <f t="shared" si="30"/>
        <v/>
      </c>
      <c r="BB119" s="444" t="str">
        <f t="shared" si="31"/>
        <v/>
      </c>
      <c r="BC119" s="445" t="str">
        <f t="shared" si="32"/>
        <v/>
      </c>
      <c r="BE119" s="446" t="str">
        <f>IF(COUNT(単1!$S119,単2!$S119,$S119)=0,"",SUM(単1!$S119,単2!$S119,$S119))</f>
        <v/>
      </c>
      <c r="BF119" s="440" t="str">
        <f>IF(COUNT(単1!$AI119,単2!$AI119,$AI119)=0,"",SUM(単1!$AI119,単2!$AI119,$AI119))</f>
        <v/>
      </c>
      <c r="BG119" s="447" t="str">
        <f>IF(COUNT(単1!$AY119,単2!$AY119,$AY119)=0,"",SUM(単1!$AY119,単2!$AY119,$AY119))</f>
        <v/>
      </c>
      <c r="BH119" s="20"/>
      <c r="BI119" s="443" t="str">
        <f t="shared" si="33"/>
        <v/>
      </c>
      <c r="BJ119" s="444" t="str">
        <f t="shared" si="33"/>
        <v/>
      </c>
      <c r="BK119" s="445" t="str">
        <f t="shared" si="33"/>
        <v/>
      </c>
    </row>
    <row r="120" spans="1:63">
      <c r="A120" s="362">
        <v>115</v>
      </c>
      <c r="B120" s="21">
        <f>IF(情報!$C116="","",情報!$C116)</f>
        <v>324</v>
      </c>
      <c r="C120" s="377" t="str">
        <f t="shared" si="40"/>
        <v/>
      </c>
      <c r="D120" s="436"/>
      <c r="E120" s="437"/>
      <c r="F120" s="437"/>
      <c r="G120" s="437"/>
      <c r="H120" s="437"/>
      <c r="I120" s="437"/>
      <c r="J120" s="438"/>
      <c r="K120" s="439"/>
      <c r="L120" s="440" t="str">
        <f t="shared" si="41"/>
        <v/>
      </c>
      <c r="M120" s="441" t="str">
        <f t="shared" si="41"/>
        <v/>
      </c>
      <c r="N120" s="440" t="str">
        <f t="shared" si="41"/>
        <v/>
      </c>
      <c r="O120" s="440" t="str">
        <f t="shared" si="41"/>
        <v/>
      </c>
      <c r="P120" s="440" t="str">
        <f t="shared" si="41"/>
        <v/>
      </c>
      <c r="Q120" s="440" t="str">
        <f t="shared" si="41"/>
        <v/>
      </c>
      <c r="R120" s="441" t="str">
        <f t="shared" si="41"/>
        <v/>
      </c>
      <c r="S120" s="442" t="str">
        <f t="shared" si="27"/>
        <v/>
      </c>
      <c r="T120" s="436"/>
      <c r="U120" s="437"/>
      <c r="V120" s="437"/>
      <c r="W120" s="437"/>
      <c r="X120" s="437"/>
      <c r="Y120" s="437"/>
      <c r="Z120" s="438"/>
      <c r="AA120" s="439"/>
      <c r="AB120" s="440" t="str">
        <f t="shared" si="42"/>
        <v/>
      </c>
      <c r="AC120" s="441" t="str">
        <f t="shared" si="42"/>
        <v/>
      </c>
      <c r="AD120" s="440" t="str">
        <f t="shared" si="42"/>
        <v/>
      </c>
      <c r="AE120" s="440" t="str">
        <f t="shared" si="42"/>
        <v/>
      </c>
      <c r="AF120" s="440" t="str">
        <f t="shared" si="42"/>
        <v/>
      </c>
      <c r="AG120" s="440" t="str">
        <f t="shared" si="42"/>
        <v/>
      </c>
      <c r="AH120" s="441" t="str">
        <f t="shared" si="42"/>
        <v/>
      </c>
      <c r="AI120" s="442" t="str">
        <f t="shared" si="28"/>
        <v/>
      </c>
      <c r="AJ120" s="436"/>
      <c r="AK120" s="437"/>
      <c r="AL120" s="437"/>
      <c r="AM120" s="437"/>
      <c r="AN120" s="437"/>
      <c r="AO120" s="437"/>
      <c r="AP120" s="437"/>
      <c r="AQ120" s="437"/>
      <c r="AR120" s="437"/>
      <c r="AS120" s="438"/>
      <c r="AT120" s="439"/>
      <c r="AU120" s="440" t="str">
        <f t="shared" si="43"/>
        <v/>
      </c>
      <c r="AV120" s="440" t="str">
        <f t="shared" si="43"/>
        <v/>
      </c>
      <c r="AW120" s="440" t="str">
        <f t="shared" si="43"/>
        <v/>
      </c>
      <c r="AX120" s="441" t="str">
        <f t="shared" si="43"/>
        <v/>
      </c>
      <c r="AY120" s="442" t="str">
        <f t="shared" si="29"/>
        <v/>
      </c>
      <c r="AZ120" s="20"/>
      <c r="BA120" s="443" t="str">
        <f t="shared" si="30"/>
        <v/>
      </c>
      <c r="BB120" s="444" t="str">
        <f t="shared" si="31"/>
        <v/>
      </c>
      <c r="BC120" s="445" t="str">
        <f t="shared" si="32"/>
        <v/>
      </c>
      <c r="BE120" s="446" t="str">
        <f>IF(COUNT(単1!$S120,単2!$S120,$S120)=0,"",SUM(単1!$S120,単2!$S120,$S120))</f>
        <v/>
      </c>
      <c r="BF120" s="440" t="str">
        <f>IF(COUNT(単1!$AI120,単2!$AI120,$AI120)=0,"",SUM(単1!$AI120,単2!$AI120,$AI120))</f>
        <v/>
      </c>
      <c r="BG120" s="447" t="str">
        <f>IF(COUNT(単1!$AY120,単2!$AY120,$AY120)=0,"",SUM(単1!$AY120,単2!$AY120,$AY120))</f>
        <v/>
      </c>
      <c r="BH120" s="20"/>
      <c r="BI120" s="443" t="str">
        <f t="shared" si="33"/>
        <v/>
      </c>
      <c r="BJ120" s="444" t="str">
        <f t="shared" si="33"/>
        <v/>
      </c>
      <c r="BK120" s="445" t="str">
        <f t="shared" si="33"/>
        <v/>
      </c>
    </row>
    <row r="121" spans="1:63">
      <c r="A121" s="362">
        <v>116</v>
      </c>
      <c r="B121" s="27">
        <f>IF(情報!$C117="","",情報!$C117)</f>
        <v>325</v>
      </c>
      <c r="C121" s="383" t="str">
        <f t="shared" si="40"/>
        <v/>
      </c>
      <c r="D121" s="448"/>
      <c r="E121" s="449"/>
      <c r="F121" s="449"/>
      <c r="G121" s="449"/>
      <c r="H121" s="449"/>
      <c r="I121" s="449"/>
      <c r="J121" s="450"/>
      <c r="K121" s="451"/>
      <c r="L121" s="452" t="str">
        <f t="shared" si="41"/>
        <v/>
      </c>
      <c r="M121" s="453" t="str">
        <f t="shared" si="41"/>
        <v/>
      </c>
      <c r="N121" s="452" t="str">
        <f t="shared" si="41"/>
        <v/>
      </c>
      <c r="O121" s="452" t="str">
        <f t="shared" si="41"/>
        <v/>
      </c>
      <c r="P121" s="452" t="str">
        <f t="shared" si="41"/>
        <v/>
      </c>
      <c r="Q121" s="452" t="str">
        <f t="shared" si="41"/>
        <v/>
      </c>
      <c r="R121" s="453" t="str">
        <f t="shared" si="41"/>
        <v/>
      </c>
      <c r="S121" s="454" t="str">
        <f t="shared" si="27"/>
        <v/>
      </c>
      <c r="T121" s="448"/>
      <c r="U121" s="449"/>
      <c r="V121" s="449"/>
      <c r="W121" s="449"/>
      <c r="X121" s="449"/>
      <c r="Y121" s="449"/>
      <c r="Z121" s="450"/>
      <c r="AA121" s="451"/>
      <c r="AB121" s="452" t="str">
        <f t="shared" si="42"/>
        <v/>
      </c>
      <c r="AC121" s="453" t="str">
        <f t="shared" si="42"/>
        <v/>
      </c>
      <c r="AD121" s="452" t="str">
        <f t="shared" si="42"/>
        <v/>
      </c>
      <c r="AE121" s="452" t="str">
        <f t="shared" si="42"/>
        <v/>
      </c>
      <c r="AF121" s="452" t="str">
        <f t="shared" si="42"/>
        <v/>
      </c>
      <c r="AG121" s="452" t="str">
        <f t="shared" si="42"/>
        <v/>
      </c>
      <c r="AH121" s="453" t="str">
        <f t="shared" si="42"/>
        <v/>
      </c>
      <c r="AI121" s="454" t="str">
        <f t="shared" si="28"/>
        <v/>
      </c>
      <c r="AJ121" s="448"/>
      <c r="AK121" s="449"/>
      <c r="AL121" s="449"/>
      <c r="AM121" s="449"/>
      <c r="AN121" s="449"/>
      <c r="AO121" s="449"/>
      <c r="AP121" s="449"/>
      <c r="AQ121" s="449"/>
      <c r="AR121" s="449"/>
      <c r="AS121" s="450"/>
      <c r="AT121" s="451"/>
      <c r="AU121" s="452" t="str">
        <f t="shared" si="43"/>
        <v/>
      </c>
      <c r="AV121" s="452" t="str">
        <f t="shared" si="43"/>
        <v/>
      </c>
      <c r="AW121" s="452" t="str">
        <f t="shared" si="43"/>
        <v/>
      </c>
      <c r="AX121" s="453" t="str">
        <f t="shared" si="43"/>
        <v/>
      </c>
      <c r="AY121" s="454" t="str">
        <f t="shared" si="29"/>
        <v/>
      </c>
      <c r="AZ121" s="20"/>
      <c r="BA121" s="455" t="str">
        <f t="shared" si="30"/>
        <v/>
      </c>
      <c r="BB121" s="456" t="str">
        <f t="shared" si="31"/>
        <v/>
      </c>
      <c r="BC121" s="457" t="str">
        <f t="shared" si="32"/>
        <v/>
      </c>
      <c r="BE121" s="458" t="str">
        <f>IF(COUNT(単1!$S121,単2!$S121,$S121)=0,"",SUM(単1!$S121,単2!$S121,$S121))</f>
        <v/>
      </c>
      <c r="BF121" s="452" t="str">
        <f>IF(COUNT(単1!$AI121,単2!$AI121,$AI121)=0,"",SUM(単1!$AI121,単2!$AI121,$AI121))</f>
        <v/>
      </c>
      <c r="BG121" s="459" t="str">
        <f>IF(COUNT(単1!$AY121,単2!$AY121,$AY121)=0,"",SUM(単1!$AY121,単2!$AY121,$AY121))</f>
        <v/>
      </c>
      <c r="BH121" s="20"/>
      <c r="BI121" s="455" t="str">
        <f t="shared" si="33"/>
        <v/>
      </c>
      <c r="BJ121" s="456" t="str">
        <f t="shared" si="33"/>
        <v/>
      </c>
      <c r="BK121" s="457" t="str">
        <f t="shared" si="33"/>
        <v/>
      </c>
    </row>
    <row r="122" spans="1:63">
      <c r="A122" s="362">
        <v>117</v>
      </c>
      <c r="B122" s="33">
        <f>IF(情報!$C118="","",情報!$C118)</f>
        <v>326</v>
      </c>
      <c r="C122" s="389" t="str">
        <f t="shared" si="40"/>
        <v/>
      </c>
      <c r="D122" s="460"/>
      <c r="E122" s="461"/>
      <c r="F122" s="461"/>
      <c r="G122" s="461"/>
      <c r="H122" s="461"/>
      <c r="I122" s="461"/>
      <c r="J122" s="462"/>
      <c r="K122" s="463"/>
      <c r="L122" s="464" t="str">
        <f t="shared" si="41"/>
        <v/>
      </c>
      <c r="M122" s="465" t="str">
        <f t="shared" si="41"/>
        <v/>
      </c>
      <c r="N122" s="464" t="str">
        <f t="shared" si="41"/>
        <v/>
      </c>
      <c r="O122" s="464" t="str">
        <f t="shared" si="41"/>
        <v/>
      </c>
      <c r="P122" s="464" t="str">
        <f t="shared" si="41"/>
        <v/>
      </c>
      <c r="Q122" s="464" t="str">
        <f t="shared" si="41"/>
        <v/>
      </c>
      <c r="R122" s="465" t="str">
        <f t="shared" si="41"/>
        <v/>
      </c>
      <c r="S122" s="466" t="str">
        <f t="shared" si="27"/>
        <v/>
      </c>
      <c r="T122" s="460"/>
      <c r="U122" s="461"/>
      <c r="V122" s="461"/>
      <c r="W122" s="461"/>
      <c r="X122" s="461"/>
      <c r="Y122" s="461"/>
      <c r="Z122" s="462"/>
      <c r="AA122" s="463"/>
      <c r="AB122" s="464" t="str">
        <f t="shared" si="42"/>
        <v/>
      </c>
      <c r="AC122" s="465" t="str">
        <f t="shared" si="42"/>
        <v/>
      </c>
      <c r="AD122" s="464" t="str">
        <f t="shared" si="42"/>
        <v/>
      </c>
      <c r="AE122" s="464" t="str">
        <f t="shared" si="42"/>
        <v/>
      </c>
      <c r="AF122" s="464" t="str">
        <f t="shared" si="42"/>
        <v/>
      </c>
      <c r="AG122" s="464" t="str">
        <f t="shared" si="42"/>
        <v/>
      </c>
      <c r="AH122" s="465" t="str">
        <f t="shared" si="42"/>
        <v/>
      </c>
      <c r="AI122" s="466" t="str">
        <f t="shared" si="28"/>
        <v/>
      </c>
      <c r="AJ122" s="460"/>
      <c r="AK122" s="461"/>
      <c r="AL122" s="461"/>
      <c r="AM122" s="461"/>
      <c r="AN122" s="461"/>
      <c r="AO122" s="461"/>
      <c r="AP122" s="461"/>
      <c r="AQ122" s="461"/>
      <c r="AR122" s="461"/>
      <c r="AS122" s="462"/>
      <c r="AT122" s="463"/>
      <c r="AU122" s="464" t="str">
        <f t="shared" si="43"/>
        <v/>
      </c>
      <c r="AV122" s="464" t="str">
        <f t="shared" si="43"/>
        <v/>
      </c>
      <c r="AW122" s="464" t="str">
        <f t="shared" si="43"/>
        <v/>
      </c>
      <c r="AX122" s="465" t="str">
        <f t="shared" si="43"/>
        <v/>
      </c>
      <c r="AY122" s="466" t="str">
        <f t="shared" si="29"/>
        <v/>
      </c>
      <c r="AZ122" s="20"/>
      <c r="BA122" s="467" t="str">
        <f t="shared" si="30"/>
        <v/>
      </c>
      <c r="BB122" s="468" t="str">
        <f t="shared" si="31"/>
        <v/>
      </c>
      <c r="BC122" s="469" t="str">
        <f t="shared" si="32"/>
        <v/>
      </c>
      <c r="BE122" s="470" t="str">
        <f>IF(COUNT(単1!$S122,単2!$S122,$S122)=0,"",SUM(単1!$S122,単2!$S122,$S122))</f>
        <v/>
      </c>
      <c r="BF122" s="464" t="str">
        <f>IF(COUNT(単1!$AI122,単2!$AI122,$AI122)=0,"",SUM(単1!$AI122,単2!$AI122,$AI122))</f>
        <v/>
      </c>
      <c r="BG122" s="471" t="str">
        <f>IF(COUNT(単1!$AY122,単2!$AY122,$AY122)=0,"",SUM(単1!$AY122,単2!$AY122,$AY122))</f>
        <v/>
      </c>
      <c r="BH122" s="20"/>
      <c r="BI122" s="467" t="str">
        <f t="shared" si="33"/>
        <v/>
      </c>
      <c r="BJ122" s="468" t="str">
        <f t="shared" si="33"/>
        <v/>
      </c>
      <c r="BK122" s="469" t="str">
        <f t="shared" si="33"/>
        <v/>
      </c>
    </row>
    <row r="123" spans="1:63">
      <c r="A123" s="362">
        <v>118</v>
      </c>
      <c r="B123" s="21">
        <f>IF(情報!$C119="","",情報!$C119)</f>
        <v>327</v>
      </c>
      <c r="C123" s="377" t="str">
        <f t="shared" si="40"/>
        <v/>
      </c>
      <c r="D123" s="436"/>
      <c r="E123" s="437"/>
      <c r="F123" s="437"/>
      <c r="G123" s="437"/>
      <c r="H123" s="437"/>
      <c r="I123" s="437"/>
      <c r="J123" s="438"/>
      <c r="K123" s="439"/>
      <c r="L123" s="440" t="str">
        <f t="shared" si="41"/>
        <v/>
      </c>
      <c r="M123" s="441" t="str">
        <f t="shared" si="41"/>
        <v/>
      </c>
      <c r="N123" s="440" t="str">
        <f t="shared" si="41"/>
        <v/>
      </c>
      <c r="O123" s="440" t="str">
        <f t="shared" si="41"/>
        <v/>
      </c>
      <c r="P123" s="440" t="str">
        <f t="shared" si="41"/>
        <v/>
      </c>
      <c r="Q123" s="440" t="str">
        <f t="shared" si="41"/>
        <v/>
      </c>
      <c r="R123" s="441" t="str">
        <f t="shared" si="41"/>
        <v/>
      </c>
      <c r="S123" s="442" t="str">
        <f t="shared" si="27"/>
        <v/>
      </c>
      <c r="T123" s="436"/>
      <c r="U123" s="437"/>
      <c r="V123" s="437"/>
      <c r="W123" s="437"/>
      <c r="X123" s="437"/>
      <c r="Y123" s="437"/>
      <c r="Z123" s="438"/>
      <c r="AA123" s="439"/>
      <c r="AB123" s="440" t="str">
        <f t="shared" si="42"/>
        <v/>
      </c>
      <c r="AC123" s="441" t="str">
        <f t="shared" si="42"/>
        <v/>
      </c>
      <c r="AD123" s="440" t="str">
        <f t="shared" si="42"/>
        <v/>
      </c>
      <c r="AE123" s="440" t="str">
        <f t="shared" si="42"/>
        <v/>
      </c>
      <c r="AF123" s="440" t="str">
        <f t="shared" si="42"/>
        <v/>
      </c>
      <c r="AG123" s="440" t="str">
        <f t="shared" si="42"/>
        <v/>
      </c>
      <c r="AH123" s="441" t="str">
        <f t="shared" si="42"/>
        <v/>
      </c>
      <c r="AI123" s="442" t="str">
        <f t="shared" si="28"/>
        <v/>
      </c>
      <c r="AJ123" s="436"/>
      <c r="AK123" s="437"/>
      <c r="AL123" s="437"/>
      <c r="AM123" s="437"/>
      <c r="AN123" s="437"/>
      <c r="AO123" s="437"/>
      <c r="AP123" s="437"/>
      <c r="AQ123" s="437"/>
      <c r="AR123" s="437"/>
      <c r="AS123" s="438"/>
      <c r="AT123" s="439"/>
      <c r="AU123" s="440" t="str">
        <f t="shared" si="43"/>
        <v/>
      </c>
      <c r="AV123" s="440" t="str">
        <f t="shared" si="43"/>
        <v/>
      </c>
      <c r="AW123" s="440" t="str">
        <f t="shared" si="43"/>
        <v/>
      </c>
      <c r="AX123" s="441" t="str">
        <f t="shared" si="43"/>
        <v/>
      </c>
      <c r="AY123" s="442" t="str">
        <f t="shared" si="29"/>
        <v/>
      </c>
      <c r="AZ123" s="20"/>
      <c r="BA123" s="443" t="str">
        <f t="shared" si="30"/>
        <v/>
      </c>
      <c r="BB123" s="444" t="str">
        <f t="shared" si="31"/>
        <v/>
      </c>
      <c r="BC123" s="445" t="str">
        <f t="shared" si="32"/>
        <v/>
      </c>
      <c r="BE123" s="446" t="str">
        <f>IF(COUNT(単1!$S123,単2!$S123,$S123)=0,"",SUM(単1!$S123,単2!$S123,$S123))</f>
        <v/>
      </c>
      <c r="BF123" s="440" t="str">
        <f>IF(COUNT(単1!$AI123,単2!$AI123,$AI123)=0,"",SUM(単1!$AI123,単2!$AI123,$AI123))</f>
        <v/>
      </c>
      <c r="BG123" s="447" t="str">
        <f>IF(COUNT(単1!$AY123,単2!$AY123,$AY123)=0,"",SUM(単1!$AY123,単2!$AY123,$AY123))</f>
        <v/>
      </c>
      <c r="BH123" s="20"/>
      <c r="BI123" s="443" t="str">
        <f t="shared" si="33"/>
        <v/>
      </c>
      <c r="BJ123" s="444" t="str">
        <f t="shared" si="33"/>
        <v/>
      </c>
      <c r="BK123" s="445" t="str">
        <f t="shared" si="33"/>
        <v/>
      </c>
    </row>
    <row r="124" spans="1:63">
      <c r="A124" s="362">
        <v>119</v>
      </c>
      <c r="B124" s="21">
        <f>IF(情報!$C120="","",情報!$C120)</f>
        <v>328</v>
      </c>
      <c r="C124" s="377" t="str">
        <f t="shared" si="40"/>
        <v/>
      </c>
      <c r="D124" s="436"/>
      <c r="E124" s="437"/>
      <c r="F124" s="437"/>
      <c r="G124" s="437"/>
      <c r="H124" s="437"/>
      <c r="I124" s="437"/>
      <c r="J124" s="438"/>
      <c r="K124" s="439"/>
      <c r="L124" s="440" t="str">
        <f t="shared" si="41"/>
        <v/>
      </c>
      <c r="M124" s="441" t="str">
        <f t="shared" si="41"/>
        <v/>
      </c>
      <c r="N124" s="440" t="str">
        <f t="shared" si="41"/>
        <v/>
      </c>
      <c r="O124" s="440" t="str">
        <f t="shared" si="41"/>
        <v/>
      </c>
      <c r="P124" s="440" t="str">
        <f t="shared" si="41"/>
        <v/>
      </c>
      <c r="Q124" s="440" t="str">
        <f t="shared" si="41"/>
        <v/>
      </c>
      <c r="R124" s="441" t="str">
        <f t="shared" si="41"/>
        <v/>
      </c>
      <c r="S124" s="442" t="str">
        <f t="shared" si="27"/>
        <v/>
      </c>
      <c r="T124" s="436"/>
      <c r="U124" s="437"/>
      <c r="V124" s="437"/>
      <c r="W124" s="437"/>
      <c r="X124" s="437"/>
      <c r="Y124" s="437"/>
      <c r="Z124" s="438"/>
      <c r="AA124" s="439"/>
      <c r="AB124" s="440" t="str">
        <f t="shared" si="42"/>
        <v/>
      </c>
      <c r="AC124" s="441" t="str">
        <f t="shared" si="42"/>
        <v/>
      </c>
      <c r="AD124" s="440" t="str">
        <f t="shared" si="42"/>
        <v/>
      </c>
      <c r="AE124" s="440" t="str">
        <f t="shared" si="42"/>
        <v/>
      </c>
      <c r="AF124" s="440" t="str">
        <f t="shared" si="42"/>
        <v/>
      </c>
      <c r="AG124" s="440" t="str">
        <f t="shared" si="42"/>
        <v/>
      </c>
      <c r="AH124" s="441" t="str">
        <f t="shared" si="42"/>
        <v/>
      </c>
      <c r="AI124" s="442" t="str">
        <f t="shared" si="28"/>
        <v/>
      </c>
      <c r="AJ124" s="436"/>
      <c r="AK124" s="437"/>
      <c r="AL124" s="437"/>
      <c r="AM124" s="437"/>
      <c r="AN124" s="437"/>
      <c r="AO124" s="437"/>
      <c r="AP124" s="437"/>
      <c r="AQ124" s="437"/>
      <c r="AR124" s="437"/>
      <c r="AS124" s="438"/>
      <c r="AT124" s="439"/>
      <c r="AU124" s="440" t="str">
        <f t="shared" si="43"/>
        <v/>
      </c>
      <c r="AV124" s="440" t="str">
        <f t="shared" si="43"/>
        <v/>
      </c>
      <c r="AW124" s="440" t="str">
        <f t="shared" si="43"/>
        <v/>
      </c>
      <c r="AX124" s="441" t="str">
        <f t="shared" si="43"/>
        <v/>
      </c>
      <c r="AY124" s="442" t="str">
        <f t="shared" si="29"/>
        <v/>
      </c>
      <c r="AZ124" s="20"/>
      <c r="BA124" s="443" t="str">
        <f t="shared" si="30"/>
        <v/>
      </c>
      <c r="BB124" s="444" t="str">
        <f t="shared" si="31"/>
        <v/>
      </c>
      <c r="BC124" s="445" t="str">
        <f t="shared" si="32"/>
        <v/>
      </c>
      <c r="BE124" s="446" t="str">
        <f>IF(COUNT(単1!$S124,単2!$S124,$S124)=0,"",SUM(単1!$S124,単2!$S124,$S124))</f>
        <v/>
      </c>
      <c r="BF124" s="440" t="str">
        <f>IF(COUNT(単1!$AI124,単2!$AI124,$AI124)=0,"",SUM(単1!$AI124,単2!$AI124,$AI124))</f>
        <v/>
      </c>
      <c r="BG124" s="447" t="str">
        <f>IF(COUNT(単1!$AY124,単2!$AY124,$AY124)=0,"",SUM(単1!$AY124,単2!$AY124,$AY124))</f>
        <v/>
      </c>
      <c r="BH124" s="20"/>
      <c r="BI124" s="443" t="str">
        <f t="shared" si="33"/>
        <v/>
      </c>
      <c r="BJ124" s="444" t="str">
        <f t="shared" si="33"/>
        <v/>
      </c>
      <c r="BK124" s="445" t="str">
        <f t="shared" si="33"/>
        <v/>
      </c>
    </row>
    <row r="125" spans="1:63">
      <c r="A125" s="362">
        <v>120</v>
      </c>
      <c r="B125" s="21">
        <f>IF(情報!$C121="","",情報!$C121)</f>
        <v>329</v>
      </c>
      <c r="C125" s="377" t="str">
        <f t="shared" si="40"/>
        <v/>
      </c>
      <c r="D125" s="436"/>
      <c r="E125" s="437"/>
      <c r="F125" s="437"/>
      <c r="G125" s="437"/>
      <c r="H125" s="437"/>
      <c r="I125" s="437"/>
      <c r="J125" s="438"/>
      <c r="K125" s="439"/>
      <c r="L125" s="440" t="str">
        <f t="shared" si="41"/>
        <v/>
      </c>
      <c r="M125" s="441" t="str">
        <f t="shared" si="41"/>
        <v/>
      </c>
      <c r="N125" s="440" t="str">
        <f t="shared" si="41"/>
        <v/>
      </c>
      <c r="O125" s="440" t="str">
        <f t="shared" si="41"/>
        <v/>
      </c>
      <c r="P125" s="440" t="str">
        <f t="shared" si="41"/>
        <v/>
      </c>
      <c r="Q125" s="440" t="str">
        <f t="shared" si="41"/>
        <v/>
      </c>
      <c r="R125" s="441" t="str">
        <f t="shared" si="41"/>
        <v/>
      </c>
      <c r="S125" s="442" t="str">
        <f t="shared" si="27"/>
        <v/>
      </c>
      <c r="T125" s="436"/>
      <c r="U125" s="437"/>
      <c r="V125" s="437"/>
      <c r="W125" s="437"/>
      <c r="X125" s="437"/>
      <c r="Y125" s="437"/>
      <c r="Z125" s="438"/>
      <c r="AA125" s="439"/>
      <c r="AB125" s="440" t="str">
        <f t="shared" si="42"/>
        <v/>
      </c>
      <c r="AC125" s="441" t="str">
        <f t="shared" si="42"/>
        <v/>
      </c>
      <c r="AD125" s="440" t="str">
        <f t="shared" si="42"/>
        <v/>
      </c>
      <c r="AE125" s="440" t="str">
        <f t="shared" si="42"/>
        <v/>
      </c>
      <c r="AF125" s="440" t="str">
        <f t="shared" si="42"/>
        <v/>
      </c>
      <c r="AG125" s="440" t="str">
        <f t="shared" si="42"/>
        <v/>
      </c>
      <c r="AH125" s="441" t="str">
        <f t="shared" si="42"/>
        <v/>
      </c>
      <c r="AI125" s="442" t="str">
        <f t="shared" si="28"/>
        <v/>
      </c>
      <c r="AJ125" s="436"/>
      <c r="AK125" s="437"/>
      <c r="AL125" s="437"/>
      <c r="AM125" s="437"/>
      <c r="AN125" s="437"/>
      <c r="AO125" s="437"/>
      <c r="AP125" s="437"/>
      <c r="AQ125" s="437"/>
      <c r="AR125" s="437"/>
      <c r="AS125" s="438"/>
      <c r="AT125" s="439"/>
      <c r="AU125" s="440" t="str">
        <f t="shared" si="43"/>
        <v/>
      </c>
      <c r="AV125" s="440" t="str">
        <f t="shared" si="43"/>
        <v/>
      </c>
      <c r="AW125" s="440" t="str">
        <f t="shared" si="43"/>
        <v/>
      </c>
      <c r="AX125" s="441" t="str">
        <f t="shared" si="43"/>
        <v/>
      </c>
      <c r="AY125" s="442" t="str">
        <f t="shared" si="29"/>
        <v/>
      </c>
      <c r="AZ125" s="20"/>
      <c r="BA125" s="443" t="str">
        <f t="shared" si="30"/>
        <v/>
      </c>
      <c r="BB125" s="444" t="str">
        <f t="shared" si="31"/>
        <v/>
      </c>
      <c r="BC125" s="445" t="str">
        <f t="shared" si="32"/>
        <v/>
      </c>
      <c r="BE125" s="446" t="str">
        <f>IF(COUNT(単1!$S125,単2!$S125,$S125)=0,"",SUM(単1!$S125,単2!$S125,$S125))</f>
        <v/>
      </c>
      <c r="BF125" s="440" t="str">
        <f>IF(COUNT(単1!$AI125,単2!$AI125,$AI125)=0,"",SUM(単1!$AI125,単2!$AI125,$AI125))</f>
        <v/>
      </c>
      <c r="BG125" s="447" t="str">
        <f>IF(COUNT(単1!$AY125,単2!$AY125,$AY125)=0,"",SUM(単1!$AY125,単2!$AY125,$AY125))</f>
        <v/>
      </c>
      <c r="BH125" s="20"/>
      <c r="BI125" s="443" t="str">
        <f t="shared" si="33"/>
        <v/>
      </c>
      <c r="BJ125" s="444" t="str">
        <f t="shared" si="33"/>
        <v/>
      </c>
      <c r="BK125" s="445" t="str">
        <f t="shared" si="33"/>
        <v/>
      </c>
    </row>
    <row r="126" spans="1:63">
      <c r="A126" s="362">
        <v>121</v>
      </c>
      <c r="B126" s="27">
        <f>IF(情報!$C122="","",情報!$C122)</f>
        <v>330</v>
      </c>
      <c r="C126" s="383" t="str">
        <f t="shared" si="40"/>
        <v/>
      </c>
      <c r="D126" s="448"/>
      <c r="E126" s="449"/>
      <c r="F126" s="449"/>
      <c r="G126" s="449"/>
      <c r="H126" s="449"/>
      <c r="I126" s="449"/>
      <c r="J126" s="450"/>
      <c r="K126" s="451"/>
      <c r="L126" s="452" t="str">
        <f t="shared" si="41"/>
        <v/>
      </c>
      <c r="M126" s="453" t="str">
        <f t="shared" si="41"/>
        <v/>
      </c>
      <c r="N126" s="452" t="str">
        <f t="shared" si="41"/>
        <v/>
      </c>
      <c r="O126" s="452" t="str">
        <f t="shared" si="41"/>
        <v/>
      </c>
      <c r="P126" s="452" t="str">
        <f t="shared" si="41"/>
        <v/>
      </c>
      <c r="Q126" s="452" t="str">
        <f t="shared" si="41"/>
        <v/>
      </c>
      <c r="R126" s="453" t="str">
        <f t="shared" si="41"/>
        <v/>
      </c>
      <c r="S126" s="454" t="str">
        <f t="shared" si="27"/>
        <v/>
      </c>
      <c r="T126" s="448"/>
      <c r="U126" s="449"/>
      <c r="V126" s="449"/>
      <c r="W126" s="449"/>
      <c r="X126" s="449"/>
      <c r="Y126" s="449"/>
      <c r="Z126" s="450"/>
      <c r="AA126" s="451"/>
      <c r="AB126" s="452" t="str">
        <f t="shared" si="42"/>
        <v/>
      </c>
      <c r="AC126" s="453" t="str">
        <f t="shared" si="42"/>
        <v/>
      </c>
      <c r="AD126" s="452" t="str">
        <f t="shared" si="42"/>
        <v/>
      </c>
      <c r="AE126" s="452" t="str">
        <f t="shared" si="42"/>
        <v/>
      </c>
      <c r="AF126" s="452" t="str">
        <f t="shared" si="42"/>
        <v/>
      </c>
      <c r="AG126" s="452" t="str">
        <f t="shared" si="42"/>
        <v/>
      </c>
      <c r="AH126" s="453" t="str">
        <f t="shared" si="42"/>
        <v/>
      </c>
      <c r="AI126" s="454" t="str">
        <f t="shared" si="28"/>
        <v/>
      </c>
      <c r="AJ126" s="448"/>
      <c r="AK126" s="449"/>
      <c r="AL126" s="449"/>
      <c r="AM126" s="449"/>
      <c r="AN126" s="449"/>
      <c r="AO126" s="449"/>
      <c r="AP126" s="449"/>
      <c r="AQ126" s="449"/>
      <c r="AR126" s="449"/>
      <c r="AS126" s="450"/>
      <c r="AT126" s="451"/>
      <c r="AU126" s="452" t="str">
        <f t="shared" si="43"/>
        <v/>
      </c>
      <c r="AV126" s="452" t="str">
        <f t="shared" si="43"/>
        <v/>
      </c>
      <c r="AW126" s="452" t="str">
        <f t="shared" si="43"/>
        <v/>
      </c>
      <c r="AX126" s="453" t="str">
        <f t="shared" si="43"/>
        <v/>
      </c>
      <c r="AY126" s="454" t="str">
        <f t="shared" si="29"/>
        <v/>
      </c>
      <c r="AZ126" s="20"/>
      <c r="BA126" s="455" t="str">
        <f t="shared" si="30"/>
        <v/>
      </c>
      <c r="BB126" s="456" t="str">
        <f t="shared" si="31"/>
        <v/>
      </c>
      <c r="BC126" s="457" t="str">
        <f t="shared" si="32"/>
        <v/>
      </c>
      <c r="BE126" s="458" t="str">
        <f>IF(COUNT(単1!$S126,単2!$S126,$S126)=0,"",SUM(単1!$S126,単2!$S126,$S126))</f>
        <v/>
      </c>
      <c r="BF126" s="452" t="str">
        <f>IF(COUNT(単1!$AI126,単2!$AI126,$AI126)=0,"",SUM(単1!$AI126,単2!$AI126,$AI126))</f>
        <v/>
      </c>
      <c r="BG126" s="459" t="str">
        <f>IF(COUNT(単1!$AY126,単2!$AY126,$AY126)=0,"",SUM(単1!$AY126,単2!$AY126,$AY126))</f>
        <v/>
      </c>
      <c r="BH126" s="20"/>
      <c r="BI126" s="455" t="str">
        <f t="shared" si="33"/>
        <v/>
      </c>
      <c r="BJ126" s="456" t="str">
        <f t="shared" si="33"/>
        <v/>
      </c>
      <c r="BK126" s="457" t="str">
        <f t="shared" si="33"/>
        <v/>
      </c>
    </row>
    <row r="127" spans="1:63">
      <c r="A127" s="362">
        <v>122</v>
      </c>
      <c r="B127" s="33">
        <f>IF(情報!$C123="","",情報!$C123)</f>
        <v>331</v>
      </c>
      <c r="C127" s="389" t="str">
        <f t="shared" si="40"/>
        <v/>
      </c>
      <c r="D127" s="460"/>
      <c r="E127" s="461"/>
      <c r="F127" s="461"/>
      <c r="G127" s="461"/>
      <c r="H127" s="461"/>
      <c r="I127" s="461"/>
      <c r="J127" s="462"/>
      <c r="K127" s="463"/>
      <c r="L127" s="464" t="str">
        <f t="shared" si="41"/>
        <v/>
      </c>
      <c r="M127" s="465" t="str">
        <f t="shared" si="41"/>
        <v/>
      </c>
      <c r="N127" s="464" t="str">
        <f t="shared" si="41"/>
        <v/>
      </c>
      <c r="O127" s="464" t="str">
        <f t="shared" si="41"/>
        <v/>
      </c>
      <c r="P127" s="464" t="str">
        <f t="shared" si="41"/>
        <v/>
      </c>
      <c r="Q127" s="464" t="str">
        <f t="shared" si="41"/>
        <v/>
      </c>
      <c r="R127" s="465" t="str">
        <f t="shared" si="41"/>
        <v/>
      </c>
      <c r="S127" s="466" t="str">
        <f t="shared" si="27"/>
        <v/>
      </c>
      <c r="T127" s="460"/>
      <c r="U127" s="461"/>
      <c r="V127" s="461"/>
      <c r="W127" s="461"/>
      <c r="X127" s="461"/>
      <c r="Y127" s="461"/>
      <c r="Z127" s="462"/>
      <c r="AA127" s="463"/>
      <c r="AB127" s="464" t="str">
        <f t="shared" si="42"/>
        <v/>
      </c>
      <c r="AC127" s="465" t="str">
        <f t="shared" si="42"/>
        <v/>
      </c>
      <c r="AD127" s="464" t="str">
        <f t="shared" si="42"/>
        <v/>
      </c>
      <c r="AE127" s="464" t="str">
        <f t="shared" si="42"/>
        <v/>
      </c>
      <c r="AF127" s="464" t="str">
        <f t="shared" si="42"/>
        <v/>
      </c>
      <c r="AG127" s="464" t="str">
        <f t="shared" si="42"/>
        <v/>
      </c>
      <c r="AH127" s="465" t="str">
        <f t="shared" si="42"/>
        <v/>
      </c>
      <c r="AI127" s="466" t="str">
        <f t="shared" si="28"/>
        <v/>
      </c>
      <c r="AJ127" s="460"/>
      <c r="AK127" s="461"/>
      <c r="AL127" s="461"/>
      <c r="AM127" s="461"/>
      <c r="AN127" s="461"/>
      <c r="AO127" s="461"/>
      <c r="AP127" s="461"/>
      <c r="AQ127" s="461"/>
      <c r="AR127" s="461"/>
      <c r="AS127" s="462"/>
      <c r="AT127" s="463"/>
      <c r="AU127" s="464" t="str">
        <f t="shared" si="43"/>
        <v/>
      </c>
      <c r="AV127" s="464" t="str">
        <f t="shared" si="43"/>
        <v/>
      </c>
      <c r="AW127" s="464" t="str">
        <f t="shared" si="43"/>
        <v/>
      </c>
      <c r="AX127" s="465" t="str">
        <f t="shared" si="43"/>
        <v/>
      </c>
      <c r="AY127" s="466" t="str">
        <f t="shared" si="29"/>
        <v/>
      </c>
      <c r="AZ127" s="20"/>
      <c r="BA127" s="467" t="str">
        <f t="shared" si="30"/>
        <v/>
      </c>
      <c r="BB127" s="468" t="str">
        <f t="shared" si="31"/>
        <v/>
      </c>
      <c r="BC127" s="469" t="str">
        <f t="shared" si="32"/>
        <v/>
      </c>
      <c r="BE127" s="470" t="str">
        <f>IF(COUNT(単1!$S127,単2!$S127,$S127)=0,"",SUM(単1!$S127,単2!$S127,$S127))</f>
        <v/>
      </c>
      <c r="BF127" s="464" t="str">
        <f>IF(COUNT(単1!$AI127,単2!$AI127,$AI127)=0,"",SUM(単1!$AI127,単2!$AI127,$AI127))</f>
        <v/>
      </c>
      <c r="BG127" s="471" t="str">
        <f>IF(COUNT(単1!$AY127,単2!$AY127,$AY127)=0,"",SUM(単1!$AY127,単2!$AY127,$AY127))</f>
        <v/>
      </c>
      <c r="BH127" s="20"/>
      <c r="BI127" s="467" t="str">
        <f t="shared" si="33"/>
        <v/>
      </c>
      <c r="BJ127" s="468" t="str">
        <f t="shared" si="33"/>
        <v/>
      </c>
      <c r="BK127" s="469" t="str">
        <f t="shared" si="33"/>
        <v/>
      </c>
    </row>
    <row r="128" spans="1:63">
      <c r="A128" s="362">
        <v>123</v>
      </c>
      <c r="B128" s="21">
        <f>IF(情報!$C124="","",情報!$C124)</f>
        <v>332</v>
      </c>
      <c r="C128" s="377" t="str">
        <f t="shared" si="40"/>
        <v/>
      </c>
      <c r="D128" s="436"/>
      <c r="E128" s="437"/>
      <c r="F128" s="437"/>
      <c r="G128" s="437"/>
      <c r="H128" s="437"/>
      <c r="I128" s="437"/>
      <c r="J128" s="438"/>
      <c r="K128" s="439"/>
      <c r="L128" s="440" t="str">
        <f t="shared" si="41"/>
        <v/>
      </c>
      <c r="M128" s="441" t="str">
        <f t="shared" si="41"/>
        <v/>
      </c>
      <c r="N128" s="440" t="str">
        <f t="shared" si="41"/>
        <v/>
      </c>
      <c r="O128" s="440" t="str">
        <f t="shared" si="41"/>
        <v/>
      </c>
      <c r="P128" s="440" t="str">
        <f t="shared" si="41"/>
        <v/>
      </c>
      <c r="Q128" s="440" t="str">
        <f t="shared" si="41"/>
        <v/>
      </c>
      <c r="R128" s="441" t="str">
        <f t="shared" si="41"/>
        <v/>
      </c>
      <c r="S128" s="442" t="str">
        <f t="shared" si="27"/>
        <v/>
      </c>
      <c r="T128" s="436"/>
      <c r="U128" s="437"/>
      <c r="V128" s="437"/>
      <c r="W128" s="437"/>
      <c r="X128" s="437"/>
      <c r="Y128" s="437"/>
      <c r="Z128" s="438"/>
      <c r="AA128" s="439"/>
      <c r="AB128" s="440" t="str">
        <f t="shared" si="42"/>
        <v/>
      </c>
      <c r="AC128" s="441" t="str">
        <f t="shared" si="42"/>
        <v/>
      </c>
      <c r="AD128" s="440" t="str">
        <f t="shared" si="42"/>
        <v/>
      </c>
      <c r="AE128" s="440" t="str">
        <f t="shared" si="42"/>
        <v/>
      </c>
      <c r="AF128" s="440" t="str">
        <f t="shared" si="42"/>
        <v/>
      </c>
      <c r="AG128" s="440" t="str">
        <f t="shared" si="42"/>
        <v/>
      </c>
      <c r="AH128" s="441" t="str">
        <f t="shared" si="42"/>
        <v/>
      </c>
      <c r="AI128" s="442" t="str">
        <f t="shared" si="28"/>
        <v/>
      </c>
      <c r="AJ128" s="436"/>
      <c r="AK128" s="437"/>
      <c r="AL128" s="437"/>
      <c r="AM128" s="437"/>
      <c r="AN128" s="437"/>
      <c r="AO128" s="437"/>
      <c r="AP128" s="437"/>
      <c r="AQ128" s="437"/>
      <c r="AR128" s="437"/>
      <c r="AS128" s="438"/>
      <c r="AT128" s="439"/>
      <c r="AU128" s="440" t="str">
        <f t="shared" si="43"/>
        <v/>
      </c>
      <c r="AV128" s="440" t="str">
        <f t="shared" si="43"/>
        <v/>
      </c>
      <c r="AW128" s="440" t="str">
        <f t="shared" si="43"/>
        <v/>
      </c>
      <c r="AX128" s="441" t="str">
        <f t="shared" si="43"/>
        <v/>
      </c>
      <c r="AY128" s="442" t="str">
        <f t="shared" si="29"/>
        <v/>
      </c>
      <c r="AZ128" s="20"/>
      <c r="BA128" s="443" t="str">
        <f t="shared" si="30"/>
        <v/>
      </c>
      <c r="BB128" s="444" t="str">
        <f t="shared" si="31"/>
        <v/>
      </c>
      <c r="BC128" s="445" t="str">
        <f t="shared" si="32"/>
        <v/>
      </c>
      <c r="BE128" s="446" t="str">
        <f>IF(COUNT(単1!$S128,単2!$S128,$S128)=0,"",SUM(単1!$S128,単2!$S128,$S128))</f>
        <v/>
      </c>
      <c r="BF128" s="440" t="str">
        <f>IF(COUNT(単1!$AI128,単2!$AI128,$AI128)=0,"",SUM(単1!$AI128,単2!$AI128,$AI128))</f>
        <v/>
      </c>
      <c r="BG128" s="447" t="str">
        <f>IF(COUNT(単1!$AY128,単2!$AY128,$AY128)=0,"",SUM(単1!$AY128,単2!$AY128,$AY128))</f>
        <v/>
      </c>
      <c r="BH128" s="20"/>
      <c r="BI128" s="443" t="str">
        <f t="shared" si="33"/>
        <v/>
      </c>
      <c r="BJ128" s="444" t="str">
        <f t="shared" si="33"/>
        <v/>
      </c>
      <c r="BK128" s="445" t="str">
        <f t="shared" si="33"/>
        <v/>
      </c>
    </row>
    <row r="129" spans="1:63">
      <c r="A129" s="362">
        <v>124</v>
      </c>
      <c r="B129" s="21">
        <f>IF(情報!$C125="","",情報!$C125)</f>
        <v>333</v>
      </c>
      <c r="C129" s="377" t="str">
        <f t="shared" si="40"/>
        <v/>
      </c>
      <c r="D129" s="436"/>
      <c r="E129" s="437"/>
      <c r="F129" s="437"/>
      <c r="G129" s="437"/>
      <c r="H129" s="437"/>
      <c r="I129" s="437"/>
      <c r="J129" s="438"/>
      <c r="K129" s="439"/>
      <c r="L129" s="440" t="str">
        <f t="shared" si="41"/>
        <v/>
      </c>
      <c r="M129" s="441" t="str">
        <f t="shared" si="41"/>
        <v/>
      </c>
      <c r="N129" s="440" t="str">
        <f t="shared" si="41"/>
        <v/>
      </c>
      <c r="O129" s="440" t="str">
        <f t="shared" si="41"/>
        <v/>
      </c>
      <c r="P129" s="440" t="str">
        <f t="shared" si="41"/>
        <v/>
      </c>
      <c r="Q129" s="440" t="str">
        <f t="shared" si="41"/>
        <v/>
      </c>
      <c r="R129" s="441" t="str">
        <f t="shared" si="41"/>
        <v/>
      </c>
      <c r="S129" s="442" t="str">
        <f t="shared" si="27"/>
        <v/>
      </c>
      <c r="T129" s="436"/>
      <c r="U129" s="437"/>
      <c r="V129" s="437"/>
      <c r="W129" s="437"/>
      <c r="X129" s="437"/>
      <c r="Y129" s="437"/>
      <c r="Z129" s="438"/>
      <c r="AA129" s="439"/>
      <c r="AB129" s="440" t="str">
        <f t="shared" si="42"/>
        <v/>
      </c>
      <c r="AC129" s="441" t="str">
        <f t="shared" si="42"/>
        <v/>
      </c>
      <c r="AD129" s="440" t="str">
        <f t="shared" si="42"/>
        <v/>
      </c>
      <c r="AE129" s="440" t="str">
        <f t="shared" si="42"/>
        <v/>
      </c>
      <c r="AF129" s="440" t="str">
        <f t="shared" si="42"/>
        <v/>
      </c>
      <c r="AG129" s="440" t="str">
        <f t="shared" si="42"/>
        <v/>
      </c>
      <c r="AH129" s="441" t="str">
        <f t="shared" si="42"/>
        <v/>
      </c>
      <c r="AI129" s="442" t="str">
        <f t="shared" si="28"/>
        <v/>
      </c>
      <c r="AJ129" s="436"/>
      <c r="AK129" s="437"/>
      <c r="AL129" s="437"/>
      <c r="AM129" s="437"/>
      <c r="AN129" s="437"/>
      <c r="AO129" s="437"/>
      <c r="AP129" s="437"/>
      <c r="AQ129" s="437"/>
      <c r="AR129" s="437"/>
      <c r="AS129" s="438"/>
      <c r="AT129" s="439"/>
      <c r="AU129" s="440" t="str">
        <f t="shared" si="43"/>
        <v/>
      </c>
      <c r="AV129" s="440" t="str">
        <f t="shared" si="43"/>
        <v/>
      </c>
      <c r="AW129" s="440" t="str">
        <f t="shared" si="43"/>
        <v/>
      </c>
      <c r="AX129" s="441" t="str">
        <f t="shared" si="43"/>
        <v/>
      </c>
      <c r="AY129" s="442" t="str">
        <f t="shared" si="29"/>
        <v/>
      </c>
      <c r="AZ129" s="20"/>
      <c r="BA129" s="443" t="str">
        <f t="shared" si="30"/>
        <v/>
      </c>
      <c r="BB129" s="444" t="str">
        <f t="shared" si="31"/>
        <v/>
      </c>
      <c r="BC129" s="445" t="str">
        <f t="shared" si="32"/>
        <v/>
      </c>
      <c r="BE129" s="446" t="str">
        <f>IF(COUNT(単1!$S129,単2!$S129,$S129)=0,"",SUM(単1!$S129,単2!$S129,$S129))</f>
        <v/>
      </c>
      <c r="BF129" s="440" t="str">
        <f>IF(COUNT(単1!$AI129,単2!$AI129,$AI129)=0,"",SUM(単1!$AI129,単2!$AI129,$AI129))</f>
        <v/>
      </c>
      <c r="BG129" s="447" t="str">
        <f>IF(COUNT(単1!$AY129,単2!$AY129,$AY129)=0,"",SUM(単1!$AY129,単2!$AY129,$AY129))</f>
        <v/>
      </c>
      <c r="BH129" s="20"/>
      <c r="BI129" s="443" t="str">
        <f t="shared" si="33"/>
        <v/>
      </c>
      <c r="BJ129" s="444" t="str">
        <f t="shared" si="33"/>
        <v/>
      </c>
      <c r="BK129" s="445" t="str">
        <f t="shared" si="33"/>
        <v/>
      </c>
    </row>
    <row r="130" spans="1:63">
      <c r="A130" s="362">
        <v>125</v>
      </c>
      <c r="B130" s="21">
        <f>IF(情報!$C126="","",情報!$C126)</f>
        <v>334</v>
      </c>
      <c r="C130" s="377" t="str">
        <f t="shared" si="40"/>
        <v/>
      </c>
      <c r="D130" s="436"/>
      <c r="E130" s="437"/>
      <c r="F130" s="437"/>
      <c r="G130" s="437"/>
      <c r="H130" s="437"/>
      <c r="I130" s="437"/>
      <c r="J130" s="438"/>
      <c r="K130" s="439"/>
      <c r="L130" s="440" t="str">
        <f t="shared" si="41"/>
        <v/>
      </c>
      <c r="M130" s="441" t="str">
        <f t="shared" si="41"/>
        <v/>
      </c>
      <c r="N130" s="440" t="str">
        <f t="shared" si="41"/>
        <v/>
      </c>
      <c r="O130" s="440" t="str">
        <f t="shared" si="41"/>
        <v/>
      </c>
      <c r="P130" s="440" t="str">
        <f t="shared" si="41"/>
        <v/>
      </c>
      <c r="Q130" s="440" t="str">
        <f t="shared" si="41"/>
        <v/>
      </c>
      <c r="R130" s="441" t="str">
        <f t="shared" si="41"/>
        <v/>
      </c>
      <c r="S130" s="442" t="str">
        <f t="shared" si="27"/>
        <v/>
      </c>
      <c r="T130" s="436"/>
      <c r="U130" s="437"/>
      <c r="V130" s="437"/>
      <c r="W130" s="437"/>
      <c r="X130" s="437"/>
      <c r="Y130" s="437"/>
      <c r="Z130" s="438"/>
      <c r="AA130" s="439"/>
      <c r="AB130" s="440" t="str">
        <f t="shared" si="42"/>
        <v/>
      </c>
      <c r="AC130" s="441" t="str">
        <f t="shared" si="42"/>
        <v/>
      </c>
      <c r="AD130" s="440" t="str">
        <f t="shared" si="42"/>
        <v/>
      </c>
      <c r="AE130" s="440" t="str">
        <f t="shared" si="42"/>
        <v/>
      </c>
      <c r="AF130" s="440" t="str">
        <f t="shared" si="42"/>
        <v/>
      </c>
      <c r="AG130" s="440" t="str">
        <f t="shared" si="42"/>
        <v/>
      </c>
      <c r="AH130" s="441" t="str">
        <f t="shared" si="42"/>
        <v/>
      </c>
      <c r="AI130" s="442" t="str">
        <f t="shared" si="28"/>
        <v/>
      </c>
      <c r="AJ130" s="436"/>
      <c r="AK130" s="437"/>
      <c r="AL130" s="437"/>
      <c r="AM130" s="437"/>
      <c r="AN130" s="437"/>
      <c r="AO130" s="437"/>
      <c r="AP130" s="437"/>
      <c r="AQ130" s="437"/>
      <c r="AR130" s="437"/>
      <c r="AS130" s="438"/>
      <c r="AT130" s="439"/>
      <c r="AU130" s="440" t="str">
        <f t="shared" si="43"/>
        <v/>
      </c>
      <c r="AV130" s="440" t="str">
        <f t="shared" si="43"/>
        <v/>
      </c>
      <c r="AW130" s="440" t="str">
        <f t="shared" si="43"/>
        <v/>
      </c>
      <c r="AX130" s="441" t="str">
        <f t="shared" si="43"/>
        <v/>
      </c>
      <c r="AY130" s="442" t="str">
        <f t="shared" si="29"/>
        <v/>
      </c>
      <c r="AZ130" s="20"/>
      <c r="BA130" s="443" t="str">
        <f t="shared" si="30"/>
        <v/>
      </c>
      <c r="BB130" s="444" t="str">
        <f t="shared" si="31"/>
        <v/>
      </c>
      <c r="BC130" s="445" t="str">
        <f t="shared" si="32"/>
        <v/>
      </c>
      <c r="BE130" s="446" t="str">
        <f>IF(COUNT(単1!$S130,単2!$S130,$S130)=0,"",SUM(単1!$S130,単2!$S130,$S130))</f>
        <v/>
      </c>
      <c r="BF130" s="440" t="str">
        <f>IF(COUNT(単1!$AI130,単2!$AI130,$AI130)=0,"",SUM(単1!$AI130,単2!$AI130,$AI130))</f>
        <v/>
      </c>
      <c r="BG130" s="447" t="str">
        <f>IF(COUNT(単1!$AY130,単2!$AY130,$AY130)=0,"",SUM(単1!$AY130,単2!$AY130,$AY130))</f>
        <v/>
      </c>
      <c r="BH130" s="20"/>
      <c r="BI130" s="443" t="str">
        <f t="shared" si="33"/>
        <v/>
      </c>
      <c r="BJ130" s="444" t="str">
        <f t="shared" si="33"/>
        <v/>
      </c>
      <c r="BK130" s="445" t="str">
        <f t="shared" si="33"/>
        <v/>
      </c>
    </row>
    <row r="131" spans="1:63">
      <c r="A131" s="362">
        <v>126</v>
      </c>
      <c r="B131" s="27">
        <f>IF(情報!$C127="","",情報!$C127)</f>
        <v>335</v>
      </c>
      <c r="C131" s="383" t="str">
        <f t="shared" si="40"/>
        <v/>
      </c>
      <c r="D131" s="448"/>
      <c r="E131" s="449"/>
      <c r="F131" s="449"/>
      <c r="G131" s="449"/>
      <c r="H131" s="449"/>
      <c r="I131" s="449"/>
      <c r="J131" s="450"/>
      <c r="K131" s="451"/>
      <c r="L131" s="452" t="str">
        <f t="shared" si="41"/>
        <v/>
      </c>
      <c r="M131" s="453" t="str">
        <f t="shared" si="41"/>
        <v/>
      </c>
      <c r="N131" s="452" t="str">
        <f t="shared" si="41"/>
        <v/>
      </c>
      <c r="O131" s="452" t="str">
        <f t="shared" si="41"/>
        <v/>
      </c>
      <c r="P131" s="452" t="str">
        <f t="shared" si="41"/>
        <v/>
      </c>
      <c r="Q131" s="452" t="str">
        <f t="shared" si="41"/>
        <v/>
      </c>
      <c r="R131" s="453" t="str">
        <f t="shared" si="41"/>
        <v/>
      </c>
      <c r="S131" s="454" t="str">
        <f t="shared" si="27"/>
        <v/>
      </c>
      <c r="T131" s="448"/>
      <c r="U131" s="449"/>
      <c r="V131" s="449"/>
      <c r="W131" s="449"/>
      <c r="X131" s="449"/>
      <c r="Y131" s="449"/>
      <c r="Z131" s="450"/>
      <c r="AA131" s="451"/>
      <c r="AB131" s="452" t="str">
        <f t="shared" si="42"/>
        <v/>
      </c>
      <c r="AC131" s="453" t="str">
        <f t="shared" si="42"/>
        <v/>
      </c>
      <c r="AD131" s="452" t="str">
        <f t="shared" si="42"/>
        <v/>
      </c>
      <c r="AE131" s="452" t="str">
        <f t="shared" si="42"/>
        <v/>
      </c>
      <c r="AF131" s="452" t="str">
        <f t="shared" si="42"/>
        <v/>
      </c>
      <c r="AG131" s="452" t="str">
        <f t="shared" si="42"/>
        <v/>
      </c>
      <c r="AH131" s="453" t="str">
        <f t="shared" si="42"/>
        <v/>
      </c>
      <c r="AI131" s="454" t="str">
        <f t="shared" si="28"/>
        <v/>
      </c>
      <c r="AJ131" s="448"/>
      <c r="AK131" s="449"/>
      <c r="AL131" s="449"/>
      <c r="AM131" s="449"/>
      <c r="AN131" s="449"/>
      <c r="AO131" s="449"/>
      <c r="AP131" s="449"/>
      <c r="AQ131" s="449"/>
      <c r="AR131" s="449"/>
      <c r="AS131" s="450"/>
      <c r="AT131" s="451"/>
      <c r="AU131" s="452" t="str">
        <f t="shared" si="43"/>
        <v/>
      </c>
      <c r="AV131" s="452" t="str">
        <f t="shared" si="43"/>
        <v/>
      </c>
      <c r="AW131" s="452" t="str">
        <f t="shared" si="43"/>
        <v/>
      </c>
      <c r="AX131" s="453" t="str">
        <f t="shared" si="43"/>
        <v/>
      </c>
      <c r="AY131" s="454" t="str">
        <f t="shared" si="29"/>
        <v/>
      </c>
      <c r="AZ131" s="20"/>
      <c r="BA131" s="455" t="str">
        <f t="shared" si="30"/>
        <v/>
      </c>
      <c r="BB131" s="456" t="str">
        <f t="shared" si="31"/>
        <v/>
      </c>
      <c r="BC131" s="457" t="str">
        <f t="shared" si="32"/>
        <v/>
      </c>
      <c r="BE131" s="458" t="str">
        <f>IF(COUNT(単1!$S131,単2!$S131,$S131)=0,"",SUM(単1!$S131,単2!$S131,$S131))</f>
        <v/>
      </c>
      <c r="BF131" s="452" t="str">
        <f>IF(COUNT(単1!$AI131,単2!$AI131,$AI131)=0,"",SUM(単1!$AI131,単2!$AI131,$AI131))</f>
        <v/>
      </c>
      <c r="BG131" s="459" t="str">
        <f>IF(COUNT(単1!$AY131,単2!$AY131,$AY131)=0,"",SUM(単1!$AY131,単2!$AY131,$AY131))</f>
        <v/>
      </c>
      <c r="BH131" s="20"/>
      <c r="BI131" s="455" t="str">
        <f t="shared" si="33"/>
        <v/>
      </c>
      <c r="BJ131" s="456" t="str">
        <f t="shared" si="33"/>
        <v/>
      </c>
      <c r="BK131" s="457" t="str">
        <f t="shared" si="33"/>
        <v/>
      </c>
    </row>
    <row r="132" spans="1:63">
      <c r="A132" s="362">
        <v>127</v>
      </c>
      <c r="B132" s="33">
        <f>IF(情報!$C128="","",情報!$C128)</f>
        <v>336</v>
      </c>
      <c r="C132" s="389" t="str">
        <f t="shared" si="40"/>
        <v/>
      </c>
      <c r="D132" s="460"/>
      <c r="E132" s="461"/>
      <c r="F132" s="461"/>
      <c r="G132" s="461"/>
      <c r="H132" s="461"/>
      <c r="I132" s="461"/>
      <c r="J132" s="462"/>
      <c r="K132" s="463"/>
      <c r="L132" s="464" t="str">
        <f t="shared" si="41"/>
        <v/>
      </c>
      <c r="M132" s="465" t="str">
        <f t="shared" si="41"/>
        <v/>
      </c>
      <c r="N132" s="464" t="str">
        <f t="shared" si="41"/>
        <v/>
      </c>
      <c r="O132" s="464" t="str">
        <f t="shared" si="41"/>
        <v/>
      </c>
      <c r="P132" s="464" t="str">
        <f t="shared" si="41"/>
        <v/>
      </c>
      <c r="Q132" s="464" t="str">
        <f t="shared" si="41"/>
        <v/>
      </c>
      <c r="R132" s="465" t="str">
        <f t="shared" si="41"/>
        <v/>
      </c>
      <c r="S132" s="466" t="str">
        <f t="shared" si="27"/>
        <v/>
      </c>
      <c r="T132" s="460"/>
      <c r="U132" s="461"/>
      <c r="V132" s="461"/>
      <c r="W132" s="461"/>
      <c r="X132" s="461"/>
      <c r="Y132" s="461"/>
      <c r="Z132" s="462"/>
      <c r="AA132" s="463"/>
      <c r="AB132" s="464" t="str">
        <f t="shared" si="42"/>
        <v/>
      </c>
      <c r="AC132" s="465" t="str">
        <f t="shared" si="42"/>
        <v/>
      </c>
      <c r="AD132" s="464" t="str">
        <f t="shared" si="42"/>
        <v/>
      </c>
      <c r="AE132" s="464" t="str">
        <f t="shared" si="42"/>
        <v/>
      </c>
      <c r="AF132" s="464" t="str">
        <f t="shared" si="42"/>
        <v/>
      </c>
      <c r="AG132" s="464" t="str">
        <f t="shared" si="42"/>
        <v/>
      </c>
      <c r="AH132" s="465" t="str">
        <f t="shared" si="42"/>
        <v/>
      </c>
      <c r="AI132" s="466" t="str">
        <f t="shared" si="28"/>
        <v/>
      </c>
      <c r="AJ132" s="460"/>
      <c r="AK132" s="461"/>
      <c r="AL132" s="461"/>
      <c r="AM132" s="461"/>
      <c r="AN132" s="461"/>
      <c r="AO132" s="461"/>
      <c r="AP132" s="461"/>
      <c r="AQ132" s="461"/>
      <c r="AR132" s="461"/>
      <c r="AS132" s="462"/>
      <c r="AT132" s="463"/>
      <c r="AU132" s="464" t="str">
        <f t="shared" si="43"/>
        <v/>
      </c>
      <c r="AV132" s="464" t="str">
        <f t="shared" si="43"/>
        <v/>
      </c>
      <c r="AW132" s="464" t="str">
        <f t="shared" si="43"/>
        <v/>
      </c>
      <c r="AX132" s="465" t="str">
        <f t="shared" si="43"/>
        <v/>
      </c>
      <c r="AY132" s="466" t="str">
        <f t="shared" si="29"/>
        <v/>
      </c>
      <c r="AZ132" s="20"/>
      <c r="BA132" s="467" t="str">
        <f t="shared" si="30"/>
        <v/>
      </c>
      <c r="BB132" s="468" t="str">
        <f t="shared" si="31"/>
        <v/>
      </c>
      <c r="BC132" s="469" t="str">
        <f t="shared" si="32"/>
        <v/>
      </c>
      <c r="BE132" s="470" t="str">
        <f>IF(COUNT(単1!$S132,単2!$S132,$S132)=0,"",SUM(単1!$S132,単2!$S132,$S132))</f>
        <v/>
      </c>
      <c r="BF132" s="464" t="str">
        <f>IF(COUNT(単1!$AI132,単2!$AI132,$AI132)=0,"",SUM(単1!$AI132,単2!$AI132,$AI132))</f>
        <v/>
      </c>
      <c r="BG132" s="471" t="str">
        <f>IF(COUNT(単1!$AY132,単2!$AY132,$AY132)=0,"",SUM(単1!$AY132,単2!$AY132,$AY132))</f>
        <v/>
      </c>
      <c r="BH132" s="20"/>
      <c r="BI132" s="467" t="str">
        <f t="shared" si="33"/>
        <v/>
      </c>
      <c r="BJ132" s="468" t="str">
        <f t="shared" si="33"/>
        <v/>
      </c>
      <c r="BK132" s="469" t="str">
        <f t="shared" si="33"/>
        <v/>
      </c>
    </row>
    <row r="133" spans="1:63">
      <c r="A133" s="362">
        <v>128</v>
      </c>
      <c r="B133" s="21">
        <f>IF(情報!$C129="","",情報!$C129)</f>
        <v>337</v>
      </c>
      <c r="C133" s="377" t="str">
        <f t="shared" si="40"/>
        <v/>
      </c>
      <c r="D133" s="436"/>
      <c r="E133" s="437"/>
      <c r="F133" s="437"/>
      <c r="G133" s="437"/>
      <c r="H133" s="437"/>
      <c r="I133" s="437"/>
      <c r="J133" s="438"/>
      <c r="K133" s="439"/>
      <c r="L133" s="440" t="str">
        <f t="shared" si="41"/>
        <v/>
      </c>
      <c r="M133" s="441" t="str">
        <f t="shared" si="41"/>
        <v/>
      </c>
      <c r="N133" s="440" t="str">
        <f t="shared" si="41"/>
        <v/>
      </c>
      <c r="O133" s="440" t="str">
        <f t="shared" si="41"/>
        <v/>
      </c>
      <c r="P133" s="440" t="str">
        <f t="shared" si="41"/>
        <v/>
      </c>
      <c r="Q133" s="440" t="str">
        <f t="shared" si="41"/>
        <v/>
      </c>
      <c r="R133" s="441" t="str">
        <f t="shared" si="41"/>
        <v/>
      </c>
      <c r="S133" s="442" t="str">
        <f t="shared" si="27"/>
        <v/>
      </c>
      <c r="T133" s="436"/>
      <c r="U133" s="437"/>
      <c r="V133" s="437"/>
      <c r="W133" s="437"/>
      <c r="X133" s="437"/>
      <c r="Y133" s="437"/>
      <c r="Z133" s="438"/>
      <c r="AA133" s="439"/>
      <c r="AB133" s="440" t="str">
        <f t="shared" si="42"/>
        <v/>
      </c>
      <c r="AC133" s="441" t="str">
        <f t="shared" si="42"/>
        <v/>
      </c>
      <c r="AD133" s="440" t="str">
        <f t="shared" si="42"/>
        <v/>
      </c>
      <c r="AE133" s="440" t="str">
        <f t="shared" si="42"/>
        <v/>
      </c>
      <c r="AF133" s="440" t="str">
        <f t="shared" si="42"/>
        <v/>
      </c>
      <c r="AG133" s="440" t="str">
        <f t="shared" si="42"/>
        <v/>
      </c>
      <c r="AH133" s="441" t="str">
        <f t="shared" si="42"/>
        <v/>
      </c>
      <c r="AI133" s="442" t="str">
        <f t="shared" si="28"/>
        <v/>
      </c>
      <c r="AJ133" s="436"/>
      <c r="AK133" s="437"/>
      <c r="AL133" s="437"/>
      <c r="AM133" s="437"/>
      <c r="AN133" s="437"/>
      <c r="AO133" s="437"/>
      <c r="AP133" s="437"/>
      <c r="AQ133" s="437"/>
      <c r="AR133" s="437"/>
      <c r="AS133" s="438"/>
      <c r="AT133" s="439"/>
      <c r="AU133" s="440" t="str">
        <f t="shared" si="43"/>
        <v/>
      </c>
      <c r="AV133" s="440" t="str">
        <f t="shared" si="43"/>
        <v/>
      </c>
      <c r="AW133" s="440" t="str">
        <f t="shared" si="43"/>
        <v/>
      </c>
      <c r="AX133" s="441" t="str">
        <f t="shared" si="43"/>
        <v/>
      </c>
      <c r="AY133" s="442" t="str">
        <f t="shared" si="29"/>
        <v/>
      </c>
      <c r="AZ133" s="20"/>
      <c r="BA133" s="443" t="str">
        <f t="shared" si="30"/>
        <v/>
      </c>
      <c r="BB133" s="444" t="str">
        <f t="shared" si="31"/>
        <v/>
      </c>
      <c r="BC133" s="445" t="str">
        <f t="shared" si="32"/>
        <v/>
      </c>
      <c r="BE133" s="446" t="str">
        <f>IF(COUNT(単1!$S133,単2!$S133,$S133)=0,"",SUM(単1!$S133,単2!$S133,$S133))</f>
        <v/>
      </c>
      <c r="BF133" s="440" t="str">
        <f>IF(COUNT(単1!$AI133,単2!$AI133,$AI133)=0,"",SUM(単1!$AI133,単2!$AI133,$AI133))</f>
        <v/>
      </c>
      <c r="BG133" s="447" t="str">
        <f>IF(COUNT(単1!$AY133,単2!$AY133,$AY133)=0,"",SUM(単1!$AY133,単2!$AY133,$AY133))</f>
        <v/>
      </c>
      <c r="BH133" s="20"/>
      <c r="BI133" s="443" t="str">
        <f t="shared" si="33"/>
        <v/>
      </c>
      <c r="BJ133" s="444" t="str">
        <f t="shared" si="33"/>
        <v/>
      </c>
      <c r="BK133" s="445" t="str">
        <f t="shared" si="33"/>
        <v/>
      </c>
    </row>
    <row r="134" spans="1:63">
      <c r="A134" s="362">
        <v>129</v>
      </c>
      <c r="B134" s="21">
        <f>IF(情報!$C130="","",情報!$C130)</f>
        <v>338</v>
      </c>
      <c r="C134" s="377" t="str">
        <f t="shared" si="40"/>
        <v/>
      </c>
      <c r="D134" s="436"/>
      <c r="E134" s="437"/>
      <c r="F134" s="437"/>
      <c r="G134" s="437"/>
      <c r="H134" s="437"/>
      <c r="I134" s="437"/>
      <c r="J134" s="438"/>
      <c r="K134" s="439"/>
      <c r="L134" s="440" t="str">
        <f t="shared" ref="L134:R149" si="44">IF(ISERROR(INDEX(テ全,$A134,L$2)),"",INDEX(テ全,$A134,L$2))</f>
        <v/>
      </c>
      <c r="M134" s="441" t="str">
        <f t="shared" si="44"/>
        <v/>
      </c>
      <c r="N134" s="440" t="str">
        <f t="shared" si="44"/>
        <v/>
      </c>
      <c r="O134" s="440" t="str">
        <f t="shared" si="44"/>
        <v/>
      </c>
      <c r="P134" s="440" t="str">
        <f t="shared" si="44"/>
        <v/>
      </c>
      <c r="Q134" s="440" t="str">
        <f t="shared" si="44"/>
        <v/>
      </c>
      <c r="R134" s="441" t="str">
        <f t="shared" si="44"/>
        <v/>
      </c>
      <c r="S134" s="442" t="str">
        <f t="shared" si="27"/>
        <v/>
      </c>
      <c r="T134" s="436"/>
      <c r="U134" s="437"/>
      <c r="V134" s="437"/>
      <c r="W134" s="437"/>
      <c r="X134" s="437"/>
      <c r="Y134" s="437"/>
      <c r="Z134" s="438"/>
      <c r="AA134" s="439"/>
      <c r="AB134" s="440" t="str">
        <f t="shared" ref="AB134:AH149" si="45">IF(ISERROR(INDEX(テ全,$A134,AB$2)),"",INDEX(テ全,$A134,AB$2))</f>
        <v/>
      </c>
      <c r="AC134" s="441" t="str">
        <f t="shared" si="45"/>
        <v/>
      </c>
      <c r="AD134" s="440" t="str">
        <f t="shared" si="45"/>
        <v/>
      </c>
      <c r="AE134" s="440" t="str">
        <f t="shared" si="45"/>
        <v/>
      </c>
      <c r="AF134" s="440" t="str">
        <f t="shared" si="45"/>
        <v/>
      </c>
      <c r="AG134" s="440" t="str">
        <f t="shared" si="45"/>
        <v/>
      </c>
      <c r="AH134" s="441" t="str">
        <f t="shared" si="45"/>
        <v/>
      </c>
      <c r="AI134" s="442" t="str">
        <f t="shared" si="28"/>
        <v/>
      </c>
      <c r="AJ134" s="436"/>
      <c r="AK134" s="437"/>
      <c r="AL134" s="437"/>
      <c r="AM134" s="437"/>
      <c r="AN134" s="437"/>
      <c r="AO134" s="437"/>
      <c r="AP134" s="437"/>
      <c r="AQ134" s="437"/>
      <c r="AR134" s="437"/>
      <c r="AS134" s="438"/>
      <c r="AT134" s="439"/>
      <c r="AU134" s="440" t="str">
        <f t="shared" ref="AU134:AX149" si="46">IF(ISERROR(INDEX(テ全,$A134,AU$2)),"",INDEX(テ全,$A134,AU$2))</f>
        <v/>
      </c>
      <c r="AV134" s="440" t="str">
        <f t="shared" si="46"/>
        <v/>
      </c>
      <c r="AW134" s="440" t="str">
        <f t="shared" si="46"/>
        <v/>
      </c>
      <c r="AX134" s="441" t="str">
        <f t="shared" si="46"/>
        <v/>
      </c>
      <c r="AY134" s="442" t="str">
        <f t="shared" si="29"/>
        <v/>
      </c>
      <c r="AZ134" s="20"/>
      <c r="BA134" s="443" t="str">
        <f t="shared" si="30"/>
        <v/>
      </c>
      <c r="BB134" s="444" t="str">
        <f t="shared" si="31"/>
        <v/>
      </c>
      <c r="BC134" s="445" t="str">
        <f t="shared" si="32"/>
        <v/>
      </c>
      <c r="BE134" s="446" t="str">
        <f>IF(COUNT(単1!$S134,単2!$S134,$S134)=0,"",SUM(単1!$S134,単2!$S134,$S134))</f>
        <v/>
      </c>
      <c r="BF134" s="440" t="str">
        <f>IF(COUNT(単1!$AI134,単2!$AI134,$AI134)=0,"",SUM(単1!$AI134,単2!$AI134,$AI134))</f>
        <v/>
      </c>
      <c r="BG134" s="447" t="str">
        <f>IF(COUNT(単1!$AY134,単2!$AY134,$AY134)=0,"",SUM(単1!$AY134,単2!$AY134,$AY134))</f>
        <v/>
      </c>
      <c r="BH134" s="20"/>
      <c r="BI134" s="443" t="str">
        <f t="shared" si="33"/>
        <v/>
      </c>
      <c r="BJ134" s="444" t="str">
        <f t="shared" si="33"/>
        <v/>
      </c>
      <c r="BK134" s="445" t="str">
        <f t="shared" si="33"/>
        <v/>
      </c>
    </row>
    <row r="135" spans="1:63">
      <c r="A135" s="362">
        <v>130</v>
      </c>
      <c r="B135" s="21">
        <f>IF(情報!$C131="","",情報!$C131)</f>
        <v>339</v>
      </c>
      <c r="C135" s="377" t="str">
        <f t="shared" ref="C135:C166" si="47">IF(ISERROR(VLOOKUP($B135,名列,2,FALSE)&amp;""),"",VLOOKUP($B135,名列,2,FALSE)&amp;"")</f>
        <v/>
      </c>
      <c r="D135" s="436"/>
      <c r="E135" s="437"/>
      <c r="F135" s="437"/>
      <c r="G135" s="437"/>
      <c r="H135" s="437"/>
      <c r="I135" s="437"/>
      <c r="J135" s="438"/>
      <c r="K135" s="439"/>
      <c r="L135" s="440" t="str">
        <f t="shared" si="44"/>
        <v/>
      </c>
      <c r="M135" s="441" t="str">
        <f t="shared" si="44"/>
        <v/>
      </c>
      <c r="N135" s="440" t="str">
        <f t="shared" si="44"/>
        <v/>
      </c>
      <c r="O135" s="440" t="str">
        <f t="shared" si="44"/>
        <v/>
      </c>
      <c r="P135" s="440" t="str">
        <f t="shared" si="44"/>
        <v/>
      </c>
      <c r="Q135" s="440" t="str">
        <f t="shared" si="44"/>
        <v/>
      </c>
      <c r="R135" s="441" t="str">
        <f t="shared" si="44"/>
        <v/>
      </c>
      <c r="S135" s="442" t="str">
        <f t="shared" ref="S135:S186" si="48">IF(COUNT(D135:R135)=0,"",SUM(D135:R135))</f>
        <v/>
      </c>
      <c r="T135" s="436"/>
      <c r="U135" s="437"/>
      <c r="V135" s="437"/>
      <c r="W135" s="437"/>
      <c r="X135" s="437"/>
      <c r="Y135" s="437"/>
      <c r="Z135" s="438"/>
      <c r="AA135" s="439"/>
      <c r="AB135" s="440" t="str">
        <f t="shared" si="45"/>
        <v/>
      </c>
      <c r="AC135" s="441" t="str">
        <f t="shared" si="45"/>
        <v/>
      </c>
      <c r="AD135" s="440" t="str">
        <f t="shared" si="45"/>
        <v/>
      </c>
      <c r="AE135" s="440" t="str">
        <f t="shared" si="45"/>
        <v/>
      </c>
      <c r="AF135" s="440" t="str">
        <f t="shared" si="45"/>
        <v/>
      </c>
      <c r="AG135" s="440" t="str">
        <f t="shared" si="45"/>
        <v/>
      </c>
      <c r="AH135" s="441" t="str">
        <f t="shared" si="45"/>
        <v/>
      </c>
      <c r="AI135" s="442" t="str">
        <f t="shared" ref="AI135:AI186" si="49">IF(COUNT(T135:AH135)=0,"",SUM(T135:AH135))</f>
        <v/>
      </c>
      <c r="AJ135" s="436"/>
      <c r="AK135" s="437"/>
      <c r="AL135" s="437"/>
      <c r="AM135" s="437"/>
      <c r="AN135" s="437"/>
      <c r="AO135" s="437"/>
      <c r="AP135" s="437"/>
      <c r="AQ135" s="437"/>
      <c r="AR135" s="437"/>
      <c r="AS135" s="438"/>
      <c r="AT135" s="439"/>
      <c r="AU135" s="440" t="str">
        <f t="shared" si="46"/>
        <v/>
      </c>
      <c r="AV135" s="440" t="str">
        <f t="shared" si="46"/>
        <v/>
      </c>
      <c r="AW135" s="440" t="str">
        <f t="shared" si="46"/>
        <v/>
      </c>
      <c r="AX135" s="441" t="str">
        <f t="shared" si="46"/>
        <v/>
      </c>
      <c r="AY135" s="442" t="str">
        <f t="shared" ref="AY135:AY186" si="50">IF(COUNT(AJ135:AX135)=0,"",SUM(AJ135:AX135))</f>
        <v/>
      </c>
      <c r="AZ135" s="20"/>
      <c r="BA135" s="443" t="str">
        <f t="shared" si="30"/>
        <v/>
      </c>
      <c r="BB135" s="444" t="str">
        <f t="shared" si="31"/>
        <v/>
      </c>
      <c r="BC135" s="445" t="str">
        <f t="shared" si="32"/>
        <v/>
      </c>
      <c r="BE135" s="446" t="str">
        <f>IF(COUNT(単1!$S135,単2!$S135,$S135)=0,"",SUM(単1!$S135,単2!$S135,$S135))</f>
        <v/>
      </c>
      <c r="BF135" s="440" t="str">
        <f>IF(COUNT(単1!$AI135,単2!$AI135,$AI135)=0,"",SUM(単1!$AI135,単2!$AI135,$AI135))</f>
        <v/>
      </c>
      <c r="BG135" s="447" t="str">
        <f>IF(COUNT(単1!$AY135,単2!$AY135,$AY135)=0,"",SUM(単1!$AY135,単2!$AY135,$AY135))</f>
        <v/>
      </c>
      <c r="BH135" s="20"/>
      <c r="BI135" s="443" t="str">
        <f t="shared" si="33"/>
        <v/>
      </c>
      <c r="BJ135" s="444" t="str">
        <f t="shared" si="33"/>
        <v/>
      </c>
      <c r="BK135" s="445" t="str">
        <f t="shared" si="33"/>
        <v/>
      </c>
    </row>
    <row r="136" spans="1:63">
      <c r="A136" s="362">
        <v>131</v>
      </c>
      <c r="B136" s="27">
        <f>IF(情報!$C132="","",情報!$C132)</f>
        <v>340</v>
      </c>
      <c r="C136" s="383" t="str">
        <f t="shared" si="47"/>
        <v/>
      </c>
      <c r="D136" s="448"/>
      <c r="E136" s="449"/>
      <c r="F136" s="449"/>
      <c r="G136" s="449"/>
      <c r="H136" s="449"/>
      <c r="I136" s="449"/>
      <c r="J136" s="450"/>
      <c r="K136" s="451"/>
      <c r="L136" s="452" t="str">
        <f t="shared" si="44"/>
        <v/>
      </c>
      <c r="M136" s="453" t="str">
        <f t="shared" si="44"/>
        <v/>
      </c>
      <c r="N136" s="452" t="str">
        <f t="shared" si="44"/>
        <v/>
      </c>
      <c r="O136" s="452" t="str">
        <f t="shared" si="44"/>
        <v/>
      </c>
      <c r="P136" s="452" t="str">
        <f t="shared" si="44"/>
        <v/>
      </c>
      <c r="Q136" s="452" t="str">
        <f t="shared" si="44"/>
        <v/>
      </c>
      <c r="R136" s="453" t="str">
        <f t="shared" si="44"/>
        <v/>
      </c>
      <c r="S136" s="454" t="str">
        <f t="shared" si="48"/>
        <v/>
      </c>
      <c r="T136" s="448"/>
      <c r="U136" s="449"/>
      <c r="V136" s="449"/>
      <c r="W136" s="449"/>
      <c r="X136" s="449"/>
      <c r="Y136" s="449"/>
      <c r="Z136" s="450"/>
      <c r="AA136" s="451"/>
      <c r="AB136" s="452" t="str">
        <f t="shared" si="45"/>
        <v/>
      </c>
      <c r="AC136" s="453" t="str">
        <f t="shared" si="45"/>
        <v/>
      </c>
      <c r="AD136" s="452" t="str">
        <f t="shared" si="45"/>
        <v/>
      </c>
      <c r="AE136" s="452" t="str">
        <f t="shared" si="45"/>
        <v/>
      </c>
      <c r="AF136" s="452" t="str">
        <f t="shared" si="45"/>
        <v/>
      </c>
      <c r="AG136" s="452" t="str">
        <f t="shared" si="45"/>
        <v/>
      </c>
      <c r="AH136" s="453" t="str">
        <f t="shared" si="45"/>
        <v/>
      </c>
      <c r="AI136" s="454" t="str">
        <f t="shared" si="49"/>
        <v/>
      </c>
      <c r="AJ136" s="448"/>
      <c r="AK136" s="449"/>
      <c r="AL136" s="449"/>
      <c r="AM136" s="449"/>
      <c r="AN136" s="449"/>
      <c r="AO136" s="449"/>
      <c r="AP136" s="449"/>
      <c r="AQ136" s="449"/>
      <c r="AR136" s="449"/>
      <c r="AS136" s="450"/>
      <c r="AT136" s="451"/>
      <c r="AU136" s="452" t="str">
        <f t="shared" si="46"/>
        <v/>
      </c>
      <c r="AV136" s="452" t="str">
        <f t="shared" si="46"/>
        <v/>
      </c>
      <c r="AW136" s="452" t="str">
        <f t="shared" si="46"/>
        <v/>
      </c>
      <c r="AX136" s="453" t="str">
        <f t="shared" si="46"/>
        <v/>
      </c>
      <c r="AY136" s="454" t="str">
        <f t="shared" si="50"/>
        <v/>
      </c>
      <c r="AZ136" s="20"/>
      <c r="BA136" s="455" t="str">
        <f t="shared" ref="BA136:BA186" si="51">IF($C136="","",IF(ISERROR(S136/S$6*100),0,(S136/S$6*100)))</f>
        <v/>
      </c>
      <c r="BB136" s="456" t="str">
        <f t="shared" ref="BB136:BB186" si="52">IF($C136="","",IF(ISERROR(AI136/AI$6*100),0,(AI136/AI$6*100)))</f>
        <v/>
      </c>
      <c r="BC136" s="457" t="str">
        <f t="shared" ref="BC136:BC186" si="53">IF($C136="","",IF(ISERROR(AY136/AY$6*100),0,(AY136/AY$6*100)))</f>
        <v/>
      </c>
      <c r="BE136" s="458" t="str">
        <f>IF(COUNT(単1!$S136,単2!$S136,$S136)=0,"",SUM(単1!$S136,単2!$S136,$S136))</f>
        <v/>
      </c>
      <c r="BF136" s="452" t="str">
        <f>IF(COUNT(単1!$AI136,単2!$AI136,$AI136)=0,"",SUM(単1!$AI136,単2!$AI136,$AI136))</f>
        <v/>
      </c>
      <c r="BG136" s="459" t="str">
        <f>IF(COUNT(単1!$AY136,単2!$AY136,$AY136)=0,"",SUM(単1!$AY136,単2!$AY136,$AY136))</f>
        <v/>
      </c>
      <c r="BH136" s="20"/>
      <c r="BI136" s="455" t="str">
        <f t="shared" ref="BI136:BK186" si="54">IF($C136="","",IF(ISERROR(BE136/BE$6*100),0,(BE136/BE$6*100)))</f>
        <v/>
      </c>
      <c r="BJ136" s="456" t="str">
        <f t="shared" si="54"/>
        <v/>
      </c>
      <c r="BK136" s="457" t="str">
        <f t="shared" si="54"/>
        <v/>
      </c>
    </row>
    <row r="137" spans="1:63">
      <c r="A137" s="362">
        <v>132</v>
      </c>
      <c r="B137" s="33">
        <f>IF(情報!$C133="","",情報!$C133)</f>
        <v>341</v>
      </c>
      <c r="C137" s="389" t="str">
        <f t="shared" si="47"/>
        <v/>
      </c>
      <c r="D137" s="460"/>
      <c r="E137" s="461"/>
      <c r="F137" s="461"/>
      <c r="G137" s="461"/>
      <c r="H137" s="461"/>
      <c r="I137" s="461"/>
      <c r="J137" s="462"/>
      <c r="K137" s="463"/>
      <c r="L137" s="464" t="str">
        <f t="shared" si="44"/>
        <v/>
      </c>
      <c r="M137" s="465" t="str">
        <f t="shared" si="44"/>
        <v/>
      </c>
      <c r="N137" s="464" t="str">
        <f t="shared" si="44"/>
        <v/>
      </c>
      <c r="O137" s="464" t="str">
        <f t="shared" si="44"/>
        <v/>
      </c>
      <c r="P137" s="464" t="str">
        <f t="shared" si="44"/>
        <v/>
      </c>
      <c r="Q137" s="464" t="str">
        <f t="shared" si="44"/>
        <v/>
      </c>
      <c r="R137" s="465" t="str">
        <f t="shared" si="44"/>
        <v/>
      </c>
      <c r="S137" s="466" t="str">
        <f t="shared" si="48"/>
        <v/>
      </c>
      <c r="T137" s="460"/>
      <c r="U137" s="461"/>
      <c r="V137" s="461"/>
      <c r="W137" s="461"/>
      <c r="X137" s="461"/>
      <c r="Y137" s="461"/>
      <c r="Z137" s="462"/>
      <c r="AA137" s="463"/>
      <c r="AB137" s="464" t="str">
        <f t="shared" si="45"/>
        <v/>
      </c>
      <c r="AC137" s="465" t="str">
        <f t="shared" si="45"/>
        <v/>
      </c>
      <c r="AD137" s="464" t="str">
        <f t="shared" si="45"/>
        <v/>
      </c>
      <c r="AE137" s="464" t="str">
        <f t="shared" si="45"/>
        <v/>
      </c>
      <c r="AF137" s="464" t="str">
        <f t="shared" si="45"/>
        <v/>
      </c>
      <c r="AG137" s="464" t="str">
        <f t="shared" si="45"/>
        <v/>
      </c>
      <c r="AH137" s="465" t="str">
        <f t="shared" si="45"/>
        <v/>
      </c>
      <c r="AI137" s="466" t="str">
        <f t="shared" si="49"/>
        <v/>
      </c>
      <c r="AJ137" s="460"/>
      <c r="AK137" s="461"/>
      <c r="AL137" s="461"/>
      <c r="AM137" s="461"/>
      <c r="AN137" s="461"/>
      <c r="AO137" s="461"/>
      <c r="AP137" s="461"/>
      <c r="AQ137" s="461"/>
      <c r="AR137" s="461"/>
      <c r="AS137" s="462"/>
      <c r="AT137" s="463"/>
      <c r="AU137" s="464" t="str">
        <f t="shared" si="46"/>
        <v/>
      </c>
      <c r="AV137" s="464" t="str">
        <f t="shared" si="46"/>
        <v/>
      </c>
      <c r="AW137" s="464" t="str">
        <f t="shared" si="46"/>
        <v/>
      </c>
      <c r="AX137" s="465" t="str">
        <f t="shared" si="46"/>
        <v/>
      </c>
      <c r="AY137" s="466" t="str">
        <f t="shared" si="50"/>
        <v/>
      </c>
      <c r="AZ137" s="20"/>
      <c r="BA137" s="467" t="str">
        <f t="shared" si="51"/>
        <v/>
      </c>
      <c r="BB137" s="468" t="str">
        <f t="shared" si="52"/>
        <v/>
      </c>
      <c r="BC137" s="469" t="str">
        <f t="shared" si="53"/>
        <v/>
      </c>
      <c r="BE137" s="470" t="str">
        <f>IF(COUNT(単1!$S137,単2!$S137,$S137)=0,"",SUM(単1!$S137,単2!$S137,$S137))</f>
        <v/>
      </c>
      <c r="BF137" s="464" t="str">
        <f>IF(COUNT(単1!$AI137,単2!$AI137,$AI137)=0,"",SUM(単1!$AI137,単2!$AI137,$AI137))</f>
        <v/>
      </c>
      <c r="BG137" s="471" t="str">
        <f>IF(COUNT(単1!$AY137,単2!$AY137,$AY137)=0,"",SUM(単1!$AY137,単2!$AY137,$AY137))</f>
        <v/>
      </c>
      <c r="BH137" s="20"/>
      <c r="BI137" s="467" t="str">
        <f t="shared" si="54"/>
        <v/>
      </c>
      <c r="BJ137" s="468" t="str">
        <f t="shared" si="54"/>
        <v/>
      </c>
      <c r="BK137" s="469" t="str">
        <f t="shared" si="54"/>
        <v/>
      </c>
    </row>
    <row r="138" spans="1:63">
      <c r="A138" s="362">
        <v>133</v>
      </c>
      <c r="B138" s="21">
        <f>IF(情報!$C134="","",情報!$C134)</f>
        <v>342</v>
      </c>
      <c r="C138" s="377" t="str">
        <f t="shared" si="47"/>
        <v/>
      </c>
      <c r="D138" s="436"/>
      <c r="E138" s="437"/>
      <c r="F138" s="437"/>
      <c r="G138" s="437"/>
      <c r="H138" s="437"/>
      <c r="I138" s="437"/>
      <c r="J138" s="438"/>
      <c r="K138" s="439"/>
      <c r="L138" s="440" t="str">
        <f t="shared" si="44"/>
        <v/>
      </c>
      <c r="M138" s="441" t="str">
        <f t="shared" si="44"/>
        <v/>
      </c>
      <c r="N138" s="440" t="str">
        <f t="shared" si="44"/>
        <v/>
      </c>
      <c r="O138" s="440" t="str">
        <f t="shared" si="44"/>
        <v/>
      </c>
      <c r="P138" s="440" t="str">
        <f t="shared" si="44"/>
        <v/>
      </c>
      <c r="Q138" s="440" t="str">
        <f t="shared" si="44"/>
        <v/>
      </c>
      <c r="R138" s="441" t="str">
        <f t="shared" si="44"/>
        <v/>
      </c>
      <c r="S138" s="442" t="str">
        <f t="shared" si="48"/>
        <v/>
      </c>
      <c r="T138" s="436"/>
      <c r="U138" s="437"/>
      <c r="V138" s="437"/>
      <c r="W138" s="437"/>
      <c r="X138" s="437"/>
      <c r="Y138" s="437"/>
      <c r="Z138" s="438"/>
      <c r="AA138" s="439"/>
      <c r="AB138" s="440" t="str">
        <f t="shared" si="45"/>
        <v/>
      </c>
      <c r="AC138" s="441" t="str">
        <f t="shared" si="45"/>
        <v/>
      </c>
      <c r="AD138" s="440" t="str">
        <f t="shared" si="45"/>
        <v/>
      </c>
      <c r="AE138" s="440" t="str">
        <f t="shared" si="45"/>
        <v/>
      </c>
      <c r="AF138" s="440" t="str">
        <f t="shared" si="45"/>
        <v/>
      </c>
      <c r="AG138" s="440" t="str">
        <f t="shared" si="45"/>
        <v/>
      </c>
      <c r="AH138" s="441" t="str">
        <f t="shared" si="45"/>
        <v/>
      </c>
      <c r="AI138" s="442" t="str">
        <f t="shared" si="49"/>
        <v/>
      </c>
      <c r="AJ138" s="436"/>
      <c r="AK138" s="437"/>
      <c r="AL138" s="437"/>
      <c r="AM138" s="437"/>
      <c r="AN138" s="437"/>
      <c r="AO138" s="437"/>
      <c r="AP138" s="437"/>
      <c r="AQ138" s="437"/>
      <c r="AR138" s="437"/>
      <c r="AS138" s="438"/>
      <c r="AT138" s="439"/>
      <c r="AU138" s="440" t="str">
        <f t="shared" si="46"/>
        <v/>
      </c>
      <c r="AV138" s="440" t="str">
        <f t="shared" si="46"/>
        <v/>
      </c>
      <c r="AW138" s="440" t="str">
        <f t="shared" si="46"/>
        <v/>
      </c>
      <c r="AX138" s="441" t="str">
        <f t="shared" si="46"/>
        <v/>
      </c>
      <c r="AY138" s="442" t="str">
        <f t="shared" si="50"/>
        <v/>
      </c>
      <c r="AZ138" s="20"/>
      <c r="BA138" s="443" t="str">
        <f t="shared" si="51"/>
        <v/>
      </c>
      <c r="BB138" s="444" t="str">
        <f t="shared" si="52"/>
        <v/>
      </c>
      <c r="BC138" s="445" t="str">
        <f t="shared" si="53"/>
        <v/>
      </c>
      <c r="BE138" s="446" t="str">
        <f>IF(COUNT(単1!$S138,単2!$S138,$S138)=0,"",SUM(単1!$S138,単2!$S138,$S138))</f>
        <v/>
      </c>
      <c r="BF138" s="440" t="str">
        <f>IF(COUNT(単1!$AI138,単2!$AI138,$AI138)=0,"",SUM(単1!$AI138,単2!$AI138,$AI138))</f>
        <v/>
      </c>
      <c r="BG138" s="447" t="str">
        <f>IF(COUNT(単1!$AY138,単2!$AY138,$AY138)=0,"",SUM(単1!$AY138,単2!$AY138,$AY138))</f>
        <v/>
      </c>
      <c r="BH138" s="20"/>
      <c r="BI138" s="443" t="str">
        <f t="shared" si="54"/>
        <v/>
      </c>
      <c r="BJ138" s="444" t="str">
        <f t="shared" si="54"/>
        <v/>
      </c>
      <c r="BK138" s="445" t="str">
        <f t="shared" si="54"/>
        <v/>
      </c>
    </row>
    <row r="139" spans="1:63">
      <c r="A139" s="362">
        <v>134</v>
      </c>
      <c r="B139" s="21">
        <f>IF(情報!$C135="","",情報!$C135)</f>
        <v>343</v>
      </c>
      <c r="C139" s="377" t="str">
        <f t="shared" si="47"/>
        <v/>
      </c>
      <c r="D139" s="436"/>
      <c r="E139" s="437"/>
      <c r="F139" s="437"/>
      <c r="G139" s="437"/>
      <c r="H139" s="437"/>
      <c r="I139" s="437"/>
      <c r="J139" s="438"/>
      <c r="K139" s="439"/>
      <c r="L139" s="440" t="str">
        <f t="shared" si="44"/>
        <v/>
      </c>
      <c r="M139" s="441" t="str">
        <f t="shared" si="44"/>
        <v/>
      </c>
      <c r="N139" s="440" t="str">
        <f t="shared" si="44"/>
        <v/>
      </c>
      <c r="O139" s="440" t="str">
        <f t="shared" si="44"/>
        <v/>
      </c>
      <c r="P139" s="440" t="str">
        <f t="shared" si="44"/>
        <v/>
      </c>
      <c r="Q139" s="440" t="str">
        <f t="shared" si="44"/>
        <v/>
      </c>
      <c r="R139" s="441" t="str">
        <f t="shared" si="44"/>
        <v/>
      </c>
      <c r="S139" s="442" t="str">
        <f t="shared" si="48"/>
        <v/>
      </c>
      <c r="T139" s="436"/>
      <c r="U139" s="437"/>
      <c r="V139" s="437"/>
      <c r="W139" s="437"/>
      <c r="X139" s="437"/>
      <c r="Y139" s="437"/>
      <c r="Z139" s="438"/>
      <c r="AA139" s="439"/>
      <c r="AB139" s="440" t="str">
        <f t="shared" si="45"/>
        <v/>
      </c>
      <c r="AC139" s="441" t="str">
        <f t="shared" si="45"/>
        <v/>
      </c>
      <c r="AD139" s="440" t="str">
        <f t="shared" si="45"/>
        <v/>
      </c>
      <c r="AE139" s="440" t="str">
        <f t="shared" si="45"/>
        <v/>
      </c>
      <c r="AF139" s="440" t="str">
        <f t="shared" si="45"/>
        <v/>
      </c>
      <c r="AG139" s="440" t="str">
        <f t="shared" si="45"/>
        <v/>
      </c>
      <c r="AH139" s="441" t="str">
        <f t="shared" si="45"/>
        <v/>
      </c>
      <c r="AI139" s="442" t="str">
        <f t="shared" si="49"/>
        <v/>
      </c>
      <c r="AJ139" s="436"/>
      <c r="AK139" s="437"/>
      <c r="AL139" s="437"/>
      <c r="AM139" s="437"/>
      <c r="AN139" s="437"/>
      <c r="AO139" s="437"/>
      <c r="AP139" s="437"/>
      <c r="AQ139" s="437"/>
      <c r="AR139" s="437"/>
      <c r="AS139" s="438"/>
      <c r="AT139" s="439"/>
      <c r="AU139" s="440" t="str">
        <f t="shared" si="46"/>
        <v/>
      </c>
      <c r="AV139" s="440" t="str">
        <f t="shared" si="46"/>
        <v/>
      </c>
      <c r="AW139" s="440" t="str">
        <f t="shared" si="46"/>
        <v/>
      </c>
      <c r="AX139" s="441" t="str">
        <f t="shared" si="46"/>
        <v/>
      </c>
      <c r="AY139" s="442" t="str">
        <f t="shared" si="50"/>
        <v/>
      </c>
      <c r="AZ139" s="20"/>
      <c r="BA139" s="443" t="str">
        <f t="shared" si="51"/>
        <v/>
      </c>
      <c r="BB139" s="444" t="str">
        <f t="shared" si="52"/>
        <v/>
      </c>
      <c r="BC139" s="445" t="str">
        <f t="shared" si="53"/>
        <v/>
      </c>
      <c r="BE139" s="446" t="str">
        <f>IF(COUNT(単1!$S139,単2!$S139,$S139)=0,"",SUM(単1!$S139,単2!$S139,$S139))</f>
        <v/>
      </c>
      <c r="BF139" s="440" t="str">
        <f>IF(COUNT(単1!$AI139,単2!$AI139,$AI139)=0,"",SUM(単1!$AI139,単2!$AI139,$AI139))</f>
        <v/>
      </c>
      <c r="BG139" s="447" t="str">
        <f>IF(COUNT(単1!$AY139,単2!$AY139,$AY139)=0,"",SUM(単1!$AY139,単2!$AY139,$AY139))</f>
        <v/>
      </c>
      <c r="BH139" s="20"/>
      <c r="BI139" s="443" t="str">
        <f t="shared" si="54"/>
        <v/>
      </c>
      <c r="BJ139" s="444" t="str">
        <f t="shared" si="54"/>
        <v/>
      </c>
      <c r="BK139" s="445" t="str">
        <f t="shared" si="54"/>
        <v/>
      </c>
    </row>
    <row r="140" spans="1:63">
      <c r="A140" s="362">
        <v>135</v>
      </c>
      <c r="B140" s="21">
        <f>IF(情報!$C136="","",情報!$C136)</f>
        <v>344</v>
      </c>
      <c r="C140" s="377" t="str">
        <f t="shared" si="47"/>
        <v/>
      </c>
      <c r="D140" s="436"/>
      <c r="E140" s="437"/>
      <c r="F140" s="437"/>
      <c r="G140" s="437"/>
      <c r="H140" s="437"/>
      <c r="I140" s="437"/>
      <c r="J140" s="438"/>
      <c r="K140" s="439"/>
      <c r="L140" s="440" t="str">
        <f t="shared" si="44"/>
        <v/>
      </c>
      <c r="M140" s="441" t="str">
        <f t="shared" si="44"/>
        <v/>
      </c>
      <c r="N140" s="440" t="str">
        <f t="shared" si="44"/>
        <v/>
      </c>
      <c r="O140" s="440" t="str">
        <f t="shared" si="44"/>
        <v/>
      </c>
      <c r="P140" s="440" t="str">
        <f t="shared" si="44"/>
        <v/>
      </c>
      <c r="Q140" s="440" t="str">
        <f t="shared" si="44"/>
        <v/>
      </c>
      <c r="R140" s="441" t="str">
        <f t="shared" si="44"/>
        <v/>
      </c>
      <c r="S140" s="442" t="str">
        <f t="shared" si="48"/>
        <v/>
      </c>
      <c r="T140" s="436"/>
      <c r="U140" s="437"/>
      <c r="V140" s="437"/>
      <c r="W140" s="437"/>
      <c r="X140" s="437"/>
      <c r="Y140" s="437"/>
      <c r="Z140" s="438"/>
      <c r="AA140" s="439"/>
      <c r="AB140" s="440" t="str">
        <f t="shared" si="45"/>
        <v/>
      </c>
      <c r="AC140" s="441" t="str">
        <f t="shared" si="45"/>
        <v/>
      </c>
      <c r="AD140" s="440" t="str">
        <f t="shared" si="45"/>
        <v/>
      </c>
      <c r="AE140" s="440" t="str">
        <f t="shared" si="45"/>
        <v/>
      </c>
      <c r="AF140" s="440" t="str">
        <f t="shared" si="45"/>
        <v/>
      </c>
      <c r="AG140" s="440" t="str">
        <f t="shared" si="45"/>
        <v/>
      </c>
      <c r="AH140" s="441" t="str">
        <f t="shared" si="45"/>
        <v/>
      </c>
      <c r="AI140" s="442" t="str">
        <f t="shared" si="49"/>
        <v/>
      </c>
      <c r="AJ140" s="436"/>
      <c r="AK140" s="437"/>
      <c r="AL140" s="437"/>
      <c r="AM140" s="437"/>
      <c r="AN140" s="437"/>
      <c r="AO140" s="437"/>
      <c r="AP140" s="437"/>
      <c r="AQ140" s="437"/>
      <c r="AR140" s="437"/>
      <c r="AS140" s="438"/>
      <c r="AT140" s="439"/>
      <c r="AU140" s="440" t="str">
        <f t="shared" si="46"/>
        <v/>
      </c>
      <c r="AV140" s="440" t="str">
        <f t="shared" si="46"/>
        <v/>
      </c>
      <c r="AW140" s="440" t="str">
        <f t="shared" si="46"/>
        <v/>
      </c>
      <c r="AX140" s="441" t="str">
        <f t="shared" si="46"/>
        <v/>
      </c>
      <c r="AY140" s="442" t="str">
        <f t="shared" si="50"/>
        <v/>
      </c>
      <c r="AZ140" s="20"/>
      <c r="BA140" s="443" t="str">
        <f t="shared" si="51"/>
        <v/>
      </c>
      <c r="BB140" s="444" t="str">
        <f t="shared" si="52"/>
        <v/>
      </c>
      <c r="BC140" s="445" t="str">
        <f t="shared" si="53"/>
        <v/>
      </c>
      <c r="BE140" s="446" t="str">
        <f>IF(COUNT(単1!$S140,単2!$S140,$S140)=0,"",SUM(単1!$S140,単2!$S140,$S140))</f>
        <v/>
      </c>
      <c r="BF140" s="440" t="str">
        <f>IF(COUNT(単1!$AI140,単2!$AI140,$AI140)=0,"",SUM(単1!$AI140,単2!$AI140,$AI140))</f>
        <v/>
      </c>
      <c r="BG140" s="447" t="str">
        <f>IF(COUNT(単1!$AY140,単2!$AY140,$AY140)=0,"",SUM(単1!$AY140,単2!$AY140,$AY140))</f>
        <v/>
      </c>
      <c r="BH140" s="20"/>
      <c r="BI140" s="443" t="str">
        <f t="shared" si="54"/>
        <v/>
      </c>
      <c r="BJ140" s="444" t="str">
        <f t="shared" si="54"/>
        <v/>
      </c>
      <c r="BK140" s="445" t="str">
        <f t="shared" si="54"/>
        <v/>
      </c>
    </row>
    <row r="141" spans="1:63" ht="15" thickBot="1">
      <c r="A141" s="362">
        <v>136</v>
      </c>
      <c r="B141" s="39">
        <f>IF(情報!$C137="","",情報!$C137)</f>
        <v>345</v>
      </c>
      <c r="C141" s="393" t="str">
        <f t="shared" si="47"/>
        <v/>
      </c>
      <c r="D141" s="472"/>
      <c r="E141" s="473"/>
      <c r="F141" s="473"/>
      <c r="G141" s="473"/>
      <c r="H141" s="473"/>
      <c r="I141" s="473"/>
      <c r="J141" s="474"/>
      <c r="K141" s="475"/>
      <c r="L141" s="476" t="str">
        <f t="shared" si="44"/>
        <v/>
      </c>
      <c r="M141" s="477" t="str">
        <f t="shared" si="44"/>
        <v/>
      </c>
      <c r="N141" s="476" t="str">
        <f t="shared" si="44"/>
        <v/>
      </c>
      <c r="O141" s="476" t="str">
        <f t="shared" si="44"/>
        <v/>
      </c>
      <c r="P141" s="476" t="str">
        <f t="shared" si="44"/>
        <v/>
      </c>
      <c r="Q141" s="476" t="str">
        <f t="shared" si="44"/>
        <v/>
      </c>
      <c r="R141" s="477" t="str">
        <f t="shared" si="44"/>
        <v/>
      </c>
      <c r="S141" s="478" t="str">
        <f t="shared" si="48"/>
        <v/>
      </c>
      <c r="T141" s="472"/>
      <c r="U141" s="473"/>
      <c r="V141" s="473"/>
      <c r="W141" s="473"/>
      <c r="X141" s="473"/>
      <c r="Y141" s="473"/>
      <c r="Z141" s="474"/>
      <c r="AA141" s="475"/>
      <c r="AB141" s="476" t="str">
        <f t="shared" si="45"/>
        <v/>
      </c>
      <c r="AC141" s="477" t="str">
        <f t="shared" si="45"/>
        <v/>
      </c>
      <c r="AD141" s="476" t="str">
        <f t="shared" si="45"/>
        <v/>
      </c>
      <c r="AE141" s="476" t="str">
        <f t="shared" si="45"/>
        <v/>
      </c>
      <c r="AF141" s="476" t="str">
        <f t="shared" si="45"/>
        <v/>
      </c>
      <c r="AG141" s="476" t="str">
        <f t="shared" si="45"/>
        <v/>
      </c>
      <c r="AH141" s="477" t="str">
        <f t="shared" si="45"/>
        <v/>
      </c>
      <c r="AI141" s="478" t="str">
        <f t="shared" si="49"/>
        <v/>
      </c>
      <c r="AJ141" s="472"/>
      <c r="AK141" s="473"/>
      <c r="AL141" s="473"/>
      <c r="AM141" s="473"/>
      <c r="AN141" s="473"/>
      <c r="AO141" s="473"/>
      <c r="AP141" s="473"/>
      <c r="AQ141" s="473"/>
      <c r="AR141" s="473"/>
      <c r="AS141" s="474"/>
      <c r="AT141" s="475"/>
      <c r="AU141" s="476" t="str">
        <f t="shared" si="46"/>
        <v/>
      </c>
      <c r="AV141" s="476" t="str">
        <f t="shared" si="46"/>
        <v/>
      </c>
      <c r="AW141" s="476" t="str">
        <f t="shared" si="46"/>
        <v/>
      </c>
      <c r="AX141" s="477" t="str">
        <f t="shared" si="46"/>
        <v/>
      </c>
      <c r="AY141" s="478" t="str">
        <f t="shared" si="50"/>
        <v/>
      </c>
      <c r="AZ141" s="20"/>
      <c r="BA141" s="479" t="str">
        <f t="shared" si="51"/>
        <v/>
      </c>
      <c r="BB141" s="480" t="str">
        <f t="shared" si="52"/>
        <v/>
      </c>
      <c r="BC141" s="481" t="str">
        <f t="shared" si="53"/>
        <v/>
      </c>
      <c r="BE141" s="482" t="str">
        <f>IF(COUNT(単1!$S141,単2!$S141,$S141)=0,"",SUM(単1!$S141,単2!$S141,$S141))</f>
        <v/>
      </c>
      <c r="BF141" s="476" t="str">
        <f>IF(COUNT(単1!$AI141,単2!$AI141,$AI141)=0,"",SUM(単1!$AI141,単2!$AI141,$AI141))</f>
        <v/>
      </c>
      <c r="BG141" s="483" t="str">
        <f>IF(COUNT(単1!$AY141,単2!$AY141,$AY141)=0,"",SUM(単1!$AY141,単2!$AY141,$AY141))</f>
        <v/>
      </c>
      <c r="BH141" s="20"/>
      <c r="BI141" s="479" t="str">
        <f t="shared" si="54"/>
        <v/>
      </c>
      <c r="BJ141" s="480" t="str">
        <f t="shared" si="54"/>
        <v/>
      </c>
      <c r="BK141" s="481" t="str">
        <f t="shared" si="54"/>
        <v/>
      </c>
    </row>
    <row r="142" spans="1:63">
      <c r="A142" s="362">
        <v>137</v>
      </c>
      <c r="B142" s="14">
        <f>IF(情報!$C138="","",情報!$C138)</f>
        <v>401</v>
      </c>
      <c r="C142" s="371" t="str">
        <f t="shared" si="47"/>
        <v/>
      </c>
      <c r="D142" s="424"/>
      <c r="E142" s="425"/>
      <c r="F142" s="425"/>
      <c r="G142" s="425"/>
      <c r="H142" s="425"/>
      <c r="I142" s="425"/>
      <c r="J142" s="426"/>
      <c r="K142" s="427"/>
      <c r="L142" s="428" t="str">
        <f t="shared" si="44"/>
        <v/>
      </c>
      <c r="M142" s="429" t="str">
        <f t="shared" si="44"/>
        <v/>
      </c>
      <c r="N142" s="428" t="str">
        <f t="shared" si="44"/>
        <v/>
      </c>
      <c r="O142" s="428" t="str">
        <f t="shared" si="44"/>
        <v/>
      </c>
      <c r="P142" s="428" t="str">
        <f t="shared" si="44"/>
        <v/>
      </c>
      <c r="Q142" s="428" t="str">
        <f t="shared" si="44"/>
        <v/>
      </c>
      <c r="R142" s="429" t="str">
        <f t="shared" si="44"/>
        <v/>
      </c>
      <c r="S142" s="430" t="str">
        <f t="shared" si="48"/>
        <v/>
      </c>
      <c r="T142" s="424"/>
      <c r="U142" s="425"/>
      <c r="V142" s="425"/>
      <c r="W142" s="425"/>
      <c r="X142" s="425"/>
      <c r="Y142" s="425"/>
      <c r="Z142" s="426"/>
      <c r="AA142" s="427"/>
      <c r="AB142" s="428" t="str">
        <f t="shared" si="45"/>
        <v/>
      </c>
      <c r="AC142" s="429" t="str">
        <f t="shared" si="45"/>
        <v/>
      </c>
      <c r="AD142" s="428" t="str">
        <f t="shared" si="45"/>
        <v/>
      </c>
      <c r="AE142" s="428" t="str">
        <f t="shared" si="45"/>
        <v/>
      </c>
      <c r="AF142" s="428" t="str">
        <f t="shared" si="45"/>
        <v/>
      </c>
      <c r="AG142" s="428" t="str">
        <f t="shared" si="45"/>
        <v/>
      </c>
      <c r="AH142" s="429" t="str">
        <f t="shared" si="45"/>
        <v/>
      </c>
      <c r="AI142" s="430" t="str">
        <f t="shared" si="49"/>
        <v/>
      </c>
      <c r="AJ142" s="424"/>
      <c r="AK142" s="425"/>
      <c r="AL142" s="425"/>
      <c r="AM142" s="425"/>
      <c r="AN142" s="425"/>
      <c r="AO142" s="425"/>
      <c r="AP142" s="425"/>
      <c r="AQ142" s="425"/>
      <c r="AR142" s="425"/>
      <c r="AS142" s="426"/>
      <c r="AT142" s="427"/>
      <c r="AU142" s="428" t="str">
        <f t="shared" si="46"/>
        <v/>
      </c>
      <c r="AV142" s="428" t="str">
        <f t="shared" si="46"/>
        <v/>
      </c>
      <c r="AW142" s="428" t="str">
        <f t="shared" si="46"/>
        <v/>
      </c>
      <c r="AX142" s="429" t="str">
        <f t="shared" si="46"/>
        <v/>
      </c>
      <c r="AY142" s="430" t="str">
        <f t="shared" si="50"/>
        <v/>
      </c>
      <c r="AZ142" s="20"/>
      <c r="BA142" s="431" t="str">
        <f t="shared" si="51"/>
        <v/>
      </c>
      <c r="BB142" s="432" t="str">
        <f t="shared" si="52"/>
        <v/>
      </c>
      <c r="BC142" s="433" t="str">
        <f t="shared" si="53"/>
        <v/>
      </c>
      <c r="BE142" s="434" t="str">
        <f>IF(COUNT(単1!$S142,単2!$S142,$S142)=0,"",SUM(単1!$S142,単2!$S142,$S142))</f>
        <v/>
      </c>
      <c r="BF142" s="428" t="str">
        <f>IF(COUNT(単1!$AI142,単2!$AI142,$AI142)=0,"",SUM(単1!$AI142,単2!$AI142,$AI142))</f>
        <v/>
      </c>
      <c r="BG142" s="435" t="str">
        <f>IF(COUNT(単1!$AY142,単2!$AY142,$AY142)=0,"",SUM(単1!$AY142,単2!$AY142,$AY142))</f>
        <v/>
      </c>
      <c r="BH142" s="20"/>
      <c r="BI142" s="431" t="str">
        <f t="shared" si="54"/>
        <v/>
      </c>
      <c r="BJ142" s="432" t="str">
        <f t="shared" si="54"/>
        <v/>
      </c>
      <c r="BK142" s="433" t="str">
        <f t="shared" si="54"/>
        <v/>
      </c>
    </row>
    <row r="143" spans="1:63">
      <c r="A143" s="362">
        <v>138</v>
      </c>
      <c r="B143" s="21">
        <f>IF(情報!$C139="","",情報!$C139)</f>
        <v>402</v>
      </c>
      <c r="C143" s="377" t="str">
        <f t="shared" si="47"/>
        <v/>
      </c>
      <c r="D143" s="436"/>
      <c r="E143" s="437"/>
      <c r="F143" s="437"/>
      <c r="G143" s="437"/>
      <c r="H143" s="437"/>
      <c r="I143" s="437"/>
      <c r="J143" s="438"/>
      <c r="K143" s="439"/>
      <c r="L143" s="440" t="str">
        <f t="shared" si="44"/>
        <v/>
      </c>
      <c r="M143" s="441" t="str">
        <f t="shared" si="44"/>
        <v/>
      </c>
      <c r="N143" s="440" t="str">
        <f t="shared" si="44"/>
        <v/>
      </c>
      <c r="O143" s="440" t="str">
        <f t="shared" si="44"/>
        <v/>
      </c>
      <c r="P143" s="440" t="str">
        <f t="shared" si="44"/>
        <v/>
      </c>
      <c r="Q143" s="440" t="str">
        <f t="shared" si="44"/>
        <v/>
      </c>
      <c r="R143" s="441" t="str">
        <f t="shared" si="44"/>
        <v/>
      </c>
      <c r="S143" s="442" t="str">
        <f t="shared" si="48"/>
        <v/>
      </c>
      <c r="T143" s="436"/>
      <c r="U143" s="437"/>
      <c r="V143" s="437"/>
      <c r="W143" s="437"/>
      <c r="X143" s="437"/>
      <c r="Y143" s="437"/>
      <c r="Z143" s="438"/>
      <c r="AA143" s="439"/>
      <c r="AB143" s="440" t="str">
        <f t="shared" si="45"/>
        <v/>
      </c>
      <c r="AC143" s="441" t="str">
        <f t="shared" si="45"/>
        <v/>
      </c>
      <c r="AD143" s="440" t="str">
        <f t="shared" si="45"/>
        <v/>
      </c>
      <c r="AE143" s="440" t="str">
        <f t="shared" si="45"/>
        <v/>
      </c>
      <c r="AF143" s="440" t="str">
        <f t="shared" si="45"/>
        <v/>
      </c>
      <c r="AG143" s="440" t="str">
        <f t="shared" si="45"/>
        <v/>
      </c>
      <c r="AH143" s="441" t="str">
        <f t="shared" si="45"/>
        <v/>
      </c>
      <c r="AI143" s="442" t="str">
        <f t="shared" si="49"/>
        <v/>
      </c>
      <c r="AJ143" s="436"/>
      <c r="AK143" s="437"/>
      <c r="AL143" s="437"/>
      <c r="AM143" s="437"/>
      <c r="AN143" s="437"/>
      <c r="AO143" s="437"/>
      <c r="AP143" s="437"/>
      <c r="AQ143" s="437"/>
      <c r="AR143" s="437"/>
      <c r="AS143" s="438"/>
      <c r="AT143" s="439"/>
      <c r="AU143" s="440" t="str">
        <f t="shared" si="46"/>
        <v/>
      </c>
      <c r="AV143" s="440" t="str">
        <f t="shared" si="46"/>
        <v/>
      </c>
      <c r="AW143" s="440" t="str">
        <f t="shared" si="46"/>
        <v/>
      </c>
      <c r="AX143" s="441" t="str">
        <f t="shared" si="46"/>
        <v/>
      </c>
      <c r="AY143" s="442" t="str">
        <f t="shared" si="50"/>
        <v/>
      </c>
      <c r="AZ143" s="20"/>
      <c r="BA143" s="443" t="str">
        <f t="shared" si="51"/>
        <v/>
      </c>
      <c r="BB143" s="444" t="str">
        <f t="shared" si="52"/>
        <v/>
      </c>
      <c r="BC143" s="445" t="str">
        <f t="shared" si="53"/>
        <v/>
      </c>
      <c r="BE143" s="446" t="str">
        <f>IF(COUNT(単1!$S143,単2!$S143,$S143)=0,"",SUM(単1!$S143,単2!$S143,$S143))</f>
        <v/>
      </c>
      <c r="BF143" s="440" t="str">
        <f>IF(COUNT(単1!$AI143,単2!$AI143,$AI143)=0,"",SUM(単1!$AI143,単2!$AI143,$AI143))</f>
        <v/>
      </c>
      <c r="BG143" s="447" t="str">
        <f>IF(COUNT(単1!$AY143,単2!$AY143,$AY143)=0,"",SUM(単1!$AY143,単2!$AY143,$AY143))</f>
        <v/>
      </c>
      <c r="BH143" s="20"/>
      <c r="BI143" s="443" t="str">
        <f t="shared" si="54"/>
        <v/>
      </c>
      <c r="BJ143" s="444" t="str">
        <f t="shared" si="54"/>
        <v/>
      </c>
      <c r="BK143" s="445" t="str">
        <f t="shared" si="54"/>
        <v/>
      </c>
    </row>
    <row r="144" spans="1:63">
      <c r="A144" s="362">
        <v>139</v>
      </c>
      <c r="B144" s="21">
        <f>IF(情報!$C140="","",情報!$C140)</f>
        <v>403</v>
      </c>
      <c r="C144" s="377" t="str">
        <f t="shared" si="47"/>
        <v/>
      </c>
      <c r="D144" s="436"/>
      <c r="E144" s="437"/>
      <c r="F144" s="437"/>
      <c r="G144" s="437"/>
      <c r="H144" s="437"/>
      <c r="I144" s="437"/>
      <c r="J144" s="438"/>
      <c r="K144" s="439"/>
      <c r="L144" s="440" t="str">
        <f t="shared" si="44"/>
        <v/>
      </c>
      <c r="M144" s="441" t="str">
        <f t="shared" si="44"/>
        <v/>
      </c>
      <c r="N144" s="440" t="str">
        <f t="shared" si="44"/>
        <v/>
      </c>
      <c r="O144" s="440" t="str">
        <f t="shared" si="44"/>
        <v/>
      </c>
      <c r="P144" s="440" t="str">
        <f t="shared" si="44"/>
        <v/>
      </c>
      <c r="Q144" s="440" t="str">
        <f t="shared" si="44"/>
        <v/>
      </c>
      <c r="R144" s="441" t="str">
        <f t="shared" si="44"/>
        <v/>
      </c>
      <c r="S144" s="442" t="str">
        <f t="shared" si="48"/>
        <v/>
      </c>
      <c r="T144" s="436"/>
      <c r="U144" s="437"/>
      <c r="V144" s="437"/>
      <c r="W144" s="437"/>
      <c r="X144" s="437"/>
      <c r="Y144" s="437"/>
      <c r="Z144" s="438"/>
      <c r="AA144" s="439"/>
      <c r="AB144" s="440" t="str">
        <f t="shared" si="45"/>
        <v/>
      </c>
      <c r="AC144" s="441" t="str">
        <f t="shared" si="45"/>
        <v/>
      </c>
      <c r="AD144" s="440" t="str">
        <f t="shared" si="45"/>
        <v/>
      </c>
      <c r="AE144" s="440" t="str">
        <f t="shared" si="45"/>
        <v/>
      </c>
      <c r="AF144" s="440" t="str">
        <f t="shared" si="45"/>
        <v/>
      </c>
      <c r="AG144" s="440" t="str">
        <f t="shared" si="45"/>
        <v/>
      </c>
      <c r="AH144" s="441" t="str">
        <f t="shared" si="45"/>
        <v/>
      </c>
      <c r="AI144" s="442" t="str">
        <f t="shared" si="49"/>
        <v/>
      </c>
      <c r="AJ144" s="436"/>
      <c r="AK144" s="437"/>
      <c r="AL144" s="437"/>
      <c r="AM144" s="437"/>
      <c r="AN144" s="437"/>
      <c r="AO144" s="437"/>
      <c r="AP144" s="437"/>
      <c r="AQ144" s="437"/>
      <c r="AR144" s="437"/>
      <c r="AS144" s="438"/>
      <c r="AT144" s="439"/>
      <c r="AU144" s="440" t="str">
        <f t="shared" si="46"/>
        <v/>
      </c>
      <c r="AV144" s="440" t="str">
        <f t="shared" si="46"/>
        <v/>
      </c>
      <c r="AW144" s="440" t="str">
        <f t="shared" si="46"/>
        <v/>
      </c>
      <c r="AX144" s="441" t="str">
        <f t="shared" si="46"/>
        <v/>
      </c>
      <c r="AY144" s="442" t="str">
        <f t="shared" si="50"/>
        <v/>
      </c>
      <c r="AZ144" s="20"/>
      <c r="BA144" s="443" t="str">
        <f t="shared" si="51"/>
        <v/>
      </c>
      <c r="BB144" s="444" t="str">
        <f t="shared" si="52"/>
        <v/>
      </c>
      <c r="BC144" s="445" t="str">
        <f t="shared" si="53"/>
        <v/>
      </c>
      <c r="BE144" s="446" t="str">
        <f>IF(COUNT(単1!$S144,単2!$S144,$S144)=0,"",SUM(単1!$S144,単2!$S144,$S144))</f>
        <v/>
      </c>
      <c r="BF144" s="440" t="str">
        <f>IF(COUNT(単1!$AI144,単2!$AI144,$AI144)=0,"",SUM(単1!$AI144,単2!$AI144,$AI144))</f>
        <v/>
      </c>
      <c r="BG144" s="447" t="str">
        <f>IF(COUNT(単1!$AY144,単2!$AY144,$AY144)=0,"",SUM(単1!$AY144,単2!$AY144,$AY144))</f>
        <v/>
      </c>
      <c r="BH144" s="20"/>
      <c r="BI144" s="443" t="str">
        <f t="shared" si="54"/>
        <v/>
      </c>
      <c r="BJ144" s="444" t="str">
        <f t="shared" si="54"/>
        <v/>
      </c>
      <c r="BK144" s="445" t="str">
        <f t="shared" si="54"/>
        <v/>
      </c>
    </row>
    <row r="145" spans="1:63">
      <c r="A145" s="362">
        <v>140</v>
      </c>
      <c r="B145" s="21">
        <f>IF(情報!$C141="","",情報!$C141)</f>
        <v>404</v>
      </c>
      <c r="C145" s="377" t="str">
        <f t="shared" si="47"/>
        <v/>
      </c>
      <c r="D145" s="436"/>
      <c r="E145" s="437"/>
      <c r="F145" s="437"/>
      <c r="G145" s="437"/>
      <c r="H145" s="437"/>
      <c r="I145" s="437"/>
      <c r="J145" s="438"/>
      <c r="K145" s="439"/>
      <c r="L145" s="440" t="str">
        <f t="shared" si="44"/>
        <v/>
      </c>
      <c r="M145" s="441" t="str">
        <f t="shared" si="44"/>
        <v/>
      </c>
      <c r="N145" s="440" t="str">
        <f t="shared" si="44"/>
        <v/>
      </c>
      <c r="O145" s="440" t="str">
        <f t="shared" si="44"/>
        <v/>
      </c>
      <c r="P145" s="440" t="str">
        <f t="shared" si="44"/>
        <v/>
      </c>
      <c r="Q145" s="440" t="str">
        <f t="shared" si="44"/>
        <v/>
      </c>
      <c r="R145" s="441" t="str">
        <f t="shared" si="44"/>
        <v/>
      </c>
      <c r="S145" s="442" t="str">
        <f t="shared" si="48"/>
        <v/>
      </c>
      <c r="T145" s="436"/>
      <c r="U145" s="437"/>
      <c r="V145" s="437"/>
      <c r="W145" s="437"/>
      <c r="X145" s="437"/>
      <c r="Y145" s="437"/>
      <c r="Z145" s="438"/>
      <c r="AA145" s="439"/>
      <c r="AB145" s="440" t="str">
        <f t="shared" si="45"/>
        <v/>
      </c>
      <c r="AC145" s="441" t="str">
        <f t="shared" si="45"/>
        <v/>
      </c>
      <c r="AD145" s="440" t="str">
        <f t="shared" si="45"/>
        <v/>
      </c>
      <c r="AE145" s="440" t="str">
        <f t="shared" si="45"/>
        <v/>
      </c>
      <c r="AF145" s="440" t="str">
        <f t="shared" si="45"/>
        <v/>
      </c>
      <c r="AG145" s="440" t="str">
        <f t="shared" si="45"/>
        <v/>
      </c>
      <c r="AH145" s="441" t="str">
        <f t="shared" si="45"/>
        <v/>
      </c>
      <c r="AI145" s="442" t="str">
        <f t="shared" si="49"/>
        <v/>
      </c>
      <c r="AJ145" s="436"/>
      <c r="AK145" s="437"/>
      <c r="AL145" s="437"/>
      <c r="AM145" s="437"/>
      <c r="AN145" s="437"/>
      <c r="AO145" s="437"/>
      <c r="AP145" s="437"/>
      <c r="AQ145" s="437"/>
      <c r="AR145" s="437"/>
      <c r="AS145" s="438"/>
      <c r="AT145" s="439"/>
      <c r="AU145" s="440" t="str">
        <f t="shared" si="46"/>
        <v/>
      </c>
      <c r="AV145" s="440" t="str">
        <f t="shared" si="46"/>
        <v/>
      </c>
      <c r="AW145" s="440" t="str">
        <f t="shared" si="46"/>
        <v/>
      </c>
      <c r="AX145" s="441" t="str">
        <f t="shared" si="46"/>
        <v/>
      </c>
      <c r="AY145" s="442" t="str">
        <f t="shared" si="50"/>
        <v/>
      </c>
      <c r="AZ145" s="20"/>
      <c r="BA145" s="443" t="str">
        <f t="shared" si="51"/>
        <v/>
      </c>
      <c r="BB145" s="444" t="str">
        <f t="shared" si="52"/>
        <v/>
      </c>
      <c r="BC145" s="445" t="str">
        <f t="shared" si="53"/>
        <v/>
      </c>
      <c r="BE145" s="446" t="str">
        <f>IF(COUNT(単1!$S145,単2!$S145,$S145)=0,"",SUM(単1!$S145,単2!$S145,$S145))</f>
        <v/>
      </c>
      <c r="BF145" s="440" t="str">
        <f>IF(COUNT(単1!$AI145,単2!$AI145,$AI145)=0,"",SUM(単1!$AI145,単2!$AI145,$AI145))</f>
        <v/>
      </c>
      <c r="BG145" s="447" t="str">
        <f>IF(COUNT(単1!$AY145,単2!$AY145,$AY145)=0,"",SUM(単1!$AY145,単2!$AY145,$AY145))</f>
        <v/>
      </c>
      <c r="BH145" s="20"/>
      <c r="BI145" s="443" t="str">
        <f t="shared" si="54"/>
        <v/>
      </c>
      <c r="BJ145" s="444" t="str">
        <f t="shared" si="54"/>
        <v/>
      </c>
      <c r="BK145" s="445" t="str">
        <f t="shared" si="54"/>
        <v/>
      </c>
    </row>
    <row r="146" spans="1:63">
      <c r="A146" s="362">
        <v>141</v>
      </c>
      <c r="B146" s="27">
        <f>IF(情報!$C142="","",情報!$C142)</f>
        <v>405</v>
      </c>
      <c r="C146" s="383" t="str">
        <f t="shared" si="47"/>
        <v/>
      </c>
      <c r="D146" s="448"/>
      <c r="E146" s="449"/>
      <c r="F146" s="449"/>
      <c r="G146" s="449"/>
      <c r="H146" s="449"/>
      <c r="I146" s="449"/>
      <c r="J146" s="450"/>
      <c r="K146" s="451"/>
      <c r="L146" s="452" t="str">
        <f t="shared" si="44"/>
        <v/>
      </c>
      <c r="M146" s="453" t="str">
        <f t="shared" si="44"/>
        <v/>
      </c>
      <c r="N146" s="452" t="str">
        <f t="shared" si="44"/>
        <v/>
      </c>
      <c r="O146" s="452" t="str">
        <f t="shared" si="44"/>
        <v/>
      </c>
      <c r="P146" s="452" t="str">
        <f t="shared" si="44"/>
        <v/>
      </c>
      <c r="Q146" s="452" t="str">
        <f t="shared" si="44"/>
        <v/>
      </c>
      <c r="R146" s="453" t="str">
        <f t="shared" si="44"/>
        <v/>
      </c>
      <c r="S146" s="454" t="str">
        <f t="shared" si="48"/>
        <v/>
      </c>
      <c r="T146" s="448"/>
      <c r="U146" s="449"/>
      <c r="V146" s="449"/>
      <c r="W146" s="449"/>
      <c r="X146" s="449"/>
      <c r="Y146" s="449"/>
      <c r="Z146" s="450"/>
      <c r="AA146" s="451"/>
      <c r="AB146" s="452" t="str">
        <f t="shared" si="45"/>
        <v/>
      </c>
      <c r="AC146" s="453" t="str">
        <f t="shared" si="45"/>
        <v/>
      </c>
      <c r="AD146" s="452" t="str">
        <f t="shared" si="45"/>
        <v/>
      </c>
      <c r="AE146" s="452" t="str">
        <f t="shared" si="45"/>
        <v/>
      </c>
      <c r="AF146" s="452" t="str">
        <f t="shared" si="45"/>
        <v/>
      </c>
      <c r="AG146" s="452" t="str">
        <f t="shared" si="45"/>
        <v/>
      </c>
      <c r="AH146" s="453" t="str">
        <f t="shared" si="45"/>
        <v/>
      </c>
      <c r="AI146" s="454" t="str">
        <f t="shared" si="49"/>
        <v/>
      </c>
      <c r="AJ146" s="448"/>
      <c r="AK146" s="449"/>
      <c r="AL146" s="449"/>
      <c r="AM146" s="449"/>
      <c r="AN146" s="449"/>
      <c r="AO146" s="449"/>
      <c r="AP146" s="449"/>
      <c r="AQ146" s="449"/>
      <c r="AR146" s="449"/>
      <c r="AS146" s="450"/>
      <c r="AT146" s="451"/>
      <c r="AU146" s="452" t="str">
        <f t="shared" si="46"/>
        <v/>
      </c>
      <c r="AV146" s="452" t="str">
        <f t="shared" si="46"/>
        <v/>
      </c>
      <c r="AW146" s="452" t="str">
        <f t="shared" si="46"/>
        <v/>
      </c>
      <c r="AX146" s="453" t="str">
        <f t="shared" si="46"/>
        <v/>
      </c>
      <c r="AY146" s="454" t="str">
        <f t="shared" si="50"/>
        <v/>
      </c>
      <c r="AZ146" s="20"/>
      <c r="BA146" s="455" t="str">
        <f t="shared" si="51"/>
        <v/>
      </c>
      <c r="BB146" s="456" t="str">
        <f t="shared" si="52"/>
        <v/>
      </c>
      <c r="BC146" s="457" t="str">
        <f t="shared" si="53"/>
        <v/>
      </c>
      <c r="BE146" s="458" t="str">
        <f>IF(COUNT(単1!$S146,単2!$S146,$S146)=0,"",SUM(単1!$S146,単2!$S146,$S146))</f>
        <v/>
      </c>
      <c r="BF146" s="452" t="str">
        <f>IF(COUNT(単1!$AI146,単2!$AI146,$AI146)=0,"",SUM(単1!$AI146,単2!$AI146,$AI146))</f>
        <v/>
      </c>
      <c r="BG146" s="459" t="str">
        <f>IF(COUNT(単1!$AY146,単2!$AY146,$AY146)=0,"",SUM(単1!$AY146,単2!$AY146,$AY146))</f>
        <v/>
      </c>
      <c r="BH146" s="20"/>
      <c r="BI146" s="455" t="str">
        <f t="shared" si="54"/>
        <v/>
      </c>
      <c r="BJ146" s="456" t="str">
        <f t="shared" si="54"/>
        <v/>
      </c>
      <c r="BK146" s="457" t="str">
        <f t="shared" si="54"/>
        <v/>
      </c>
    </row>
    <row r="147" spans="1:63">
      <c r="A147" s="362">
        <v>142</v>
      </c>
      <c r="B147" s="33">
        <f>IF(情報!$C143="","",情報!$C143)</f>
        <v>406</v>
      </c>
      <c r="C147" s="389" t="str">
        <f t="shared" si="47"/>
        <v/>
      </c>
      <c r="D147" s="460"/>
      <c r="E147" s="461"/>
      <c r="F147" s="461"/>
      <c r="G147" s="461"/>
      <c r="H147" s="461"/>
      <c r="I147" s="461"/>
      <c r="J147" s="462"/>
      <c r="K147" s="463"/>
      <c r="L147" s="464" t="str">
        <f t="shared" si="44"/>
        <v/>
      </c>
      <c r="M147" s="465" t="str">
        <f t="shared" si="44"/>
        <v/>
      </c>
      <c r="N147" s="464" t="str">
        <f t="shared" si="44"/>
        <v/>
      </c>
      <c r="O147" s="464" t="str">
        <f t="shared" si="44"/>
        <v/>
      </c>
      <c r="P147" s="464" t="str">
        <f t="shared" si="44"/>
        <v/>
      </c>
      <c r="Q147" s="464" t="str">
        <f t="shared" si="44"/>
        <v/>
      </c>
      <c r="R147" s="465" t="str">
        <f t="shared" si="44"/>
        <v/>
      </c>
      <c r="S147" s="466" t="str">
        <f t="shared" si="48"/>
        <v/>
      </c>
      <c r="T147" s="460"/>
      <c r="U147" s="461"/>
      <c r="V147" s="461"/>
      <c r="W147" s="461"/>
      <c r="X147" s="461"/>
      <c r="Y147" s="461"/>
      <c r="Z147" s="462"/>
      <c r="AA147" s="463"/>
      <c r="AB147" s="464" t="str">
        <f t="shared" si="45"/>
        <v/>
      </c>
      <c r="AC147" s="465" t="str">
        <f t="shared" si="45"/>
        <v/>
      </c>
      <c r="AD147" s="464" t="str">
        <f t="shared" si="45"/>
        <v/>
      </c>
      <c r="AE147" s="464" t="str">
        <f t="shared" si="45"/>
        <v/>
      </c>
      <c r="AF147" s="464" t="str">
        <f t="shared" si="45"/>
        <v/>
      </c>
      <c r="AG147" s="464" t="str">
        <f t="shared" si="45"/>
        <v/>
      </c>
      <c r="AH147" s="465" t="str">
        <f t="shared" si="45"/>
        <v/>
      </c>
      <c r="AI147" s="466" t="str">
        <f t="shared" si="49"/>
        <v/>
      </c>
      <c r="AJ147" s="460"/>
      <c r="AK147" s="461"/>
      <c r="AL147" s="461"/>
      <c r="AM147" s="461"/>
      <c r="AN147" s="461"/>
      <c r="AO147" s="461"/>
      <c r="AP147" s="461"/>
      <c r="AQ147" s="461"/>
      <c r="AR147" s="461"/>
      <c r="AS147" s="462"/>
      <c r="AT147" s="463"/>
      <c r="AU147" s="464" t="str">
        <f t="shared" si="46"/>
        <v/>
      </c>
      <c r="AV147" s="464" t="str">
        <f t="shared" si="46"/>
        <v/>
      </c>
      <c r="AW147" s="464" t="str">
        <f t="shared" si="46"/>
        <v/>
      </c>
      <c r="AX147" s="465" t="str">
        <f t="shared" si="46"/>
        <v/>
      </c>
      <c r="AY147" s="466" t="str">
        <f t="shared" si="50"/>
        <v/>
      </c>
      <c r="AZ147" s="20"/>
      <c r="BA147" s="467" t="str">
        <f t="shared" si="51"/>
        <v/>
      </c>
      <c r="BB147" s="468" t="str">
        <f t="shared" si="52"/>
        <v/>
      </c>
      <c r="BC147" s="469" t="str">
        <f t="shared" si="53"/>
        <v/>
      </c>
      <c r="BE147" s="470" t="str">
        <f>IF(COUNT(単1!$S147,単2!$S147,$S147)=0,"",SUM(単1!$S147,単2!$S147,$S147))</f>
        <v/>
      </c>
      <c r="BF147" s="464" t="str">
        <f>IF(COUNT(単1!$AI147,単2!$AI147,$AI147)=0,"",SUM(単1!$AI147,単2!$AI147,$AI147))</f>
        <v/>
      </c>
      <c r="BG147" s="471" t="str">
        <f>IF(COUNT(単1!$AY147,単2!$AY147,$AY147)=0,"",SUM(単1!$AY147,単2!$AY147,$AY147))</f>
        <v/>
      </c>
      <c r="BH147" s="20"/>
      <c r="BI147" s="467" t="str">
        <f t="shared" si="54"/>
        <v/>
      </c>
      <c r="BJ147" s="468" t="str">
        <f t="shared" si="54"/>
        <v/>
      </c>
      <c r="BK147" s="469" t="str">
        <f t="shared" si="54"/>
        <v/>
      </c>
    </row>
    <row r="148" spans="1:63">
      <c r="A148" s="362">
        <v>143</v>
      </c>
      <c r="B148" s="21">
        <f>IF(情報!$C144="","",情報!$C144)</f>
        <v>407</v>
      </c>
      <c r="C148" s="377" t="str">
        <f t="shared" si="47"/>
        <v/>
      </c>
      <c r="D148" s="436"/>
      <c r="E148" s="437"/>
      <c r="F148" s="437"/>
      <c r="G148" s="437"/>
      <c r="H148" s="437"/>
      <c r="I148" s="437"/>
      <c r="J148" s="438"/>
      <c r="K148" s="439"/>
      <c r="L148" s="440" t="str">
        <f t="shared" si="44"/>
        <v/>
      </c>
      <c r="M148" s="441" t="str">
        <f t="shared" si="44"/>
        <v/>
      </c>
      <c r="N148" s="440" t="str">
        <f t="shared" si="44"/>
        <v/>
      </c>
      <c r="O148" s="440" t="str">
        <f t="shared" si="44"/>
        <v/>
      </c>
      <c r="P148" s="440" t="str">
        <f t="shared" si="44"/>
        <v/>
      </c>
      <c r="Q148" s="440" t="str">
        <f t="shared" si="44"/>
        <v/>
      </c>
      <c r="R148" s="441" t="str">
        <f t="shared" si="44"/>
        <v/>
      </c>
      <c r="S148" s="442" t="str">
        <f t="shared" si="48"/>
        <v/>
      </c>
      <c r="T148" s="436"/>
      <c r="U148" s="437"/>
      <c r="V148" s="437"/>
      <c r="W148" s="437"/>
      <c r="X148" s="437"/>
      <c r="Y148" s="437"/>
      <c r="Z148" s="438"/>
      <c r="AA148" s="439"/>
      <c r="AB148" s="440" t="str">
        <f t="shared" si="45"/>
        <v/>
      </c>
      <c r="AC148" s="441" t="str">
        <f t="shared" si="45"/>
        <v/>
      </c>
      <c r="AD148" s="440" t="str">
        <f t="shared" si="45"/>
        <v/>
      </c>
      <c r="AE148" s="440" t="str">
        <f t="shared" si="45"/>
        <v/>
      </c>
      <c r="AF148" s="440" t="str">
        <f t="shared" si="45"/>
        <v/>
      </c>
      <c r="AG148" s="440" t="str">
        <f t="shared" si="45"/>
        <v/>
      </c>
      <c r="AH148" s="441" t="str">
        <f t="shared" si="45"/>
        <v/>
      </c>
      <c r="AI148" s="442" t="str">
        <f t="shared" si="49"/>
        <v/>
      </c>
      <c r="AJ148" s="436"/>
      <c r="AK148" s="437"/>
      <c r="AL148" s="437"/>
      <c r="AM148" s="437"/>
      <c r="AN148" s="437"/>
      <c r="AO148" s="437"/>
      <c r="AP148" s="437"/>
      <c r="AQ148" s="437"/>
      <c r="AR148" s="437"/>
      <c r="AS148" s="438"/>
      <c r="AT148" s="439"/>
      <c r="AU148" s="440" t="str">
        <f t="shared" si="46"/>
        <v/>
      </c>
      <c r="AV148" s="440" t="str">
        <f t="shared" si="46"/>
        <v/>
      </c>
      <c r="AW148" s="440" t="str">
        <f t="shared" si="46"/>
        <v/>
      </c>
      <c r="AX148" s="441" t="str">
        <f t="shared" si="46"/>
        <v/>
      </c>
      <c r="AY148" s="442" t="str">
        <f t="shared" si="50"/>
        <v/>
      </c>
      <c r="AZ148" s="20"/>
      <c r="BA148" s="443" t="str">
        <f t="shared" si="51"/>
        <v/>
      </c>
      <c r="BB148" s="444" t="str">
        <f t="shared" si="52"/>
        <v/>
      </c>
      <c r="BC148" s="445" t="str">
        <f t="shared" si="53"/>
        <v/>
      </c>
      <c r="BE148" s="446" t="str">
        <f>IF(COUNT(単1!$S148,単2!$S148,$S148)=0,"",SUM(単1!$S148,単2!$S148,$S148))</f>
        <v/>
      </c>
      <c r="BF148" s="440" t="str">
        <f>IF(COUNT(単1!$AI148,単2!$AI148,$AI148)=0,"",SUM(単1!$AI148,単2!$AI148,$AI148))</f>
        <v/>
      </c>
      <c r="BG148" s="447" t="str">
        <f>IF(COUNT(単1!$AY148,単2!$AY148,$AY148)=0,"",SUM(単1!$AY148,単2!$AY148,$AY148))</f>
        <v/>
      </c>
      <c r="BH148" s="20"/>
      <c r="BI148" s="443" t="str">
        <f t="shared" si="54"/>
        <v/>
      </c>
      <c r="BJ148" s="444" t="str">
        <f t="shared" si="54"/>
        <v/>
      </c>
      <c r="BK148" s="445" t="str">
        <f t="shared" si="54"/>
        <v/>
      </c>
    </row>
    <row r="149" spans="1:63">
      <c r="A149" s="362">
        <v>144</v>
      </c>
      <c r="B149" s="21">
        <f>IF(情報!$C145="","",情報!$C145)</f>
        <v>408</v>
      </c>
      <c r="C149" s="377" t="str">
        <f t="shared" si="47"/>
        <v/>
      </c>
      <c r="D149" s="436"/>
      <c r="E149" s="437"/>
      <c r="F149" s="437"/>
      <c r="G149" s="437"/>
      <c r="H149" s="437"/>
      <c r="I149" s="437"/>
      <c r="J149" s="438"/>
      <c r="K149" s="439"/>
      <c r="L149" s="440" t="str">
        <f t="shared" si="44"/>
        <v/>
      </c>
      <c r="M149" s="441" t="str">
        <f t="shared" si="44"/>
        <v/>
      </c>
      <c r="N149" s="440" t="str">
        <f t="shared" si="44"/>
        <v/>
      </c>
      <c r="O149" s="440" t="str">
        <f t="shared" si="44"/>
        <v/>
      </c>
      <c r="P149" s="440" t="str">
        <f t="shared" si="44"/>
        <v/>
      </c>
      <c r="Q149" s="440" t="str">
        <f t="shared" si="44"/>
        <v/>
      </c>
      <c r="R149" s="441" t="str">
        <f t="shared" si="44"/>
        <v/>
      </c>
      <c r="S149" s="442" t="str">
        <f t="shared" si="48"/>
        <v/>
      </c>
      <c r="T149" s="436"/>
      <c r="U149" s="437"/>
      <c r="V149" s="437"/>
      <c r="W149" s="437"/>
      <c r="X149" s="437"/>
      <c r="Y149" s="437"/>
      <c r="Z149" s="438"/>
      <c r="AA149" s="439"/>
      <c r="AB149" s="440" t="str">
        <f t="shared" si="45"/>
        <v/>
      </c>
      <c r="AC149" s="441" t="str">
        <f t="shared" si="45"/>
        <v/>
      </c>
      <c r="AD149" s="440" t="str">
        <f t="shared" si="45"/>
        <v/>
      </c>
      <c r="AE149" s="440" t="str">
        <f t="shared" si="45"/>
        <v/>
      </c>
      <c r="AF149" s="440" t="str">
        <f t="shared" si="45"/>
        <v/>
      </c>
      <c r="AG149" s="440" t="str">
        <f t="shared" si="45"/>
        <v/>
      </c>
      <c r="AH149" s="441" t="str">
        <f t="shared" si="45"/>
        <v/>
      </c>
      <c r="AI149" s="442" t="str">
        <f t="shared" si="49"/>
        <v/>
      </c>
      <c r="AJ149" s="436"/>
      <c r="AK149" s="437"/>
      <c r="AL149" s="437"/>
      <c r="AM149" s="437"/>
      <c r="AN149" s="437"/>
      <c r="AO149" s="437"/>
      <c r="AP149" s="437"/>
      <c r="AQ149" s="437"/>
      <c r="AR149" s="437"/>
      <c r="AS149" s="438"/>
      <c r="AT149" s="439"/>
      <c r="AU149" s="440" t="str">
        <f t="shared" si="46"/>
        <v/>
      </c>
      <c r="AV149" s="440" t="str">
        <f t="shared" si="46"/>
        <v/>
      </c>
      <c r="AW149" s="440" t="str">
        <f t="shared" si="46"/>
        <v/>
      </c>
      <c r="AX149" s="441" t="str">
        <f t="shared" si="46"/>
        <v/>
      </c>
      <c r="AY149" s="442" t="str">
        <f t="shared" si="50"/>
        <v/>
      </c>
      <c r="AZ149" s="20"/>
      <c r="BA149" s="443" t="str">
        <f t="shared" si="51"/>
        <v/>
      </c>
      <c r="BB149" s="444" t="str">
        <f t="shared" si="52"/>
        <v/>
      </c>
      <c r="BC149" s="445" t="str">
        <f t="shared" si="53"/>
        <v/>
      </c>
      <c r="BE149" s="446" t="str">
        <f>IF(COUNT(単1!$S149,単2!$S149,$S149)=0,"",SUM(単1!$S149,単2!$S149,$S149))</f>
        <v/>
      </c>
      <c r="BF149" s="440" t="str">
        <f>IF(COUNT(単1!$AI149,単2!$AI149,$AI149)=0,"",SUM(単1!$AI149,単2!$AI149,$AI149))</f>
        <v/>
      </c>
      <c r="BG149" s="447" t="str">
        <f>IF(COUNT(単1!$AY149,単2!$AY149,$AY149)=0,"",SUM(単1!$AY149,単2!$AY149,$AY149))</f>
        <v/>
      </c>
      <c r="BH149" s="20"/>
      <c r="BI149" s="443" t="str">
        <f t="shared" si="54"/>
        <v/>
      </c>
      <c r="BJ149" s="444" t="str">
        <f t="shared" si="54"/>
        <v/>
      </c>
      <c r="BK149" s="445" t="str">
        <f t="shared" si="54"/>
        <v/>
      </c>
    </row>
    <row r="150" spans="1:63">
      <c r="A150" s="362">
        <v>145</v>
      </c>
      <c r="B150" s="21">
        <f>IF(情報!$C146="","",情報!$C146)</f>
        <v>409</v>
      </c>
      <c r="C150" s="377" t="str">
        <f t="shared" si="47"/>
        <v/>
      </c>
      <c r="D150" s="436"/>
      <c r="E150" s="437"/>
      <c r="F150" s="437"/>
      <c r="G150" s="437"/>
      <c r="H150" s="437"/>
      <c r="I150" s="437"/>
      <c r="J150" s="438"/>
      <c r="K150" s="439"/>
      <c r="L150" s="440" t="str">
        <f t="shared" ref="L150:R165" si="55">IF(ISERROR(INDEX(テ全,$A150,L$2)),"",INDEX(テ全,$A150,L$2))</f>
        <v/>
      </c>
      <c r="M150" s="441" t="str">
        <f t="shared" si="55"/>
        <v/>
      </c>
      <c r="N150" s="440" t="str">
        <f t="shared" si="55"/>
        <v/>
      </c>
      <c r="O150" s="440" t="str">
        <f t="shared" si="55"/>
        <v/>
      </c>
      <c r="P150" s="440" t="str">
        <f t="shared" si="55"/>
        <v/>
      </c>
      <c r="Q150" s="440" t="str">
        <f t="shared" si="55"/>
        <v/>
      </c>
      <c r="R150" s="441" t="str">
        <f t="shared" si="55"/>
        <v/>
      </c>
      <c r="S150" s="442" t="str">
        <f t="shared" si="48"/>
        <v/>
      </c>
      <c r="T150" s="436"/>
      <c r="U150" s="437"/>
      <c r="V150" s="437"/>
      <c r="W150" s="437"/>
      <c r="X150" s="437"/>
      <c r="Y150" s="437"/>
      <c r="Z150" s="438"/>
      <c r="AA150" s="439"/>
      <c r="AB150" s="440" t="str">
        <f t="shared" ref="AB150:AH165" si="56">IF(ISERROR(INDEX(テ全,$A150,AB$2)),"",INDEX(テ全,$A150,AB$2))</f>
        <v/>
      </c>
      <c r="AC150" s="441" t="str">
        <f t="shared" si="56"/>
        <v/>
      </c>
      <c r="AD150" s="440" t="str">
        <f t="shared" si="56"/>
        <v/>
      </c>
      <c r="AE150" s="440" t="str">
        <f t="shared" si="56"/>
        <v/>
      </c>
      <c r="AF150" s="440" t="str">
        <f t="shared" si="56"/>
        <v/>
      </c>
      <c r="AG150" s="440" t="str">
        <f t="shared" si="56"/>
        <v/>
      </c>
      <c r="AH150" s="441" t="str">
        <f t="shared" si="56"/>
        <v/>
      </c>
      <c r="AI150" s="442" t="str">
        <f t="shared" si="49"/>
        <v/>
      </c>
      <c r="AJ150" s="436"/>
      <c r="AK150" s="437"/>
      <c r="AL150" s="437"/>
      <c r="AM150" s="437"/>
      <c r="AN150" s="437"/>
      <c r="AO150" s="437"/>
      <c r="AP150" s="437"/>
      <c r="AQ150" s="437"/>
      <c r="AR150" s="437"/>
      <c r="AS150" s="438"/>
      <c r="AT150" s="439"/>
      <c r="AU150" s="440" t="str">
        <f t="shared" ref="AU150:AX165" si="57">IF(ISERROR(INDEX(テ全,$A150,AU$2)),"",INDEX(テ全,$A150,AU$2))</f>
        <v/>
      </c>
      <c r="AV150" s="440" t="str">
        <f t="shared" si="57"/>
        <v/>
      </c>
      <c r="AW150" s="440" t="str">
        <f t="shared" si="57"/>
        <v/>
      </c>
      <c r="AX150" s="441" t="str">
        <f t="shared" si="57"/>
        <v/>
      </c>
      <c r="AY150" s="442" t="str">
        <f t="shared" si="50"/>
        <v/>
      </c>
      <c r="AZ150" s="20"/>
      <c r="BA150" s="443" t="str">
        <f t="shared" si="51"/>
        <v/>
      </c>
      <c r="BB150" s="444" t="str">
        <f t="shared" si="52"/>
        <v/>
      </c>
      <c r="BC150" s="445" t="str">
        <f t="shared" si="53"/>
        <v/>
      </c>
      <c r="BE150" s="446" t="str">
        <f>IF(COUNT(単1!$S150,単2!$S150,$S150)=0,"",SUM(単1!$S150,単2!$S150,$S150))</f>
        <v/>
      </c>
      <c r="BF150" s="440" t="str">
        <f>IF(COUNT(単1!$AI150,単2!$AI150,$AI150)=0,"",SUM(単1!$AI150,単2!$AI150,$AI150))</f>
        <v/>
      </c>
      <c r="BG150" s="447" t="str">
        <f>IF(COUNT(単1!$AY150,単2!$AY150,$AY150)=0,"",SUM(単1!$AY150,単2!$AY150,$AY150))</f>
        <v/>
      </c>
      <c r="BH150" s="20"/>
      <c r="BI150" s="443" t="str">
        <f t="shared" si="54"/>
        <v/>
      </c>
      <c r="BJ150" s="444" t="str">
        <f t="shared" si="54"/>
        <v/>
      </c>
      <c r="BK150" s="445" t="str">
        <f t="shared" si="54"/>
        <v/>
      </c>
    </row>
    <row r="151" spans="1:63">
      <c r="A151" s="362">
        <v>146</v>
      </c>
      <c r="B151" s="27">
        <f>IF(情報!$C147="","",情報!$C147)</f>
        <v>410</v>
      </c>
      <c r="C151" s="383" t="str">
        <f t="shared" si="47"/>
        <v/>
      </c>
      <c r="D151" s="448"/>
      <c r="E151" s="449"/>
      <c r="F151" s="449"/>
      <c r="G151" s="449"/>
      <c r="H151" s="449"/>
      <c r="I151" s="449"/>
      <c r="J151" s="450"/>
      <c r="K151" s="451"/>
      <c r="L151" s="452" t="str">
        <f t="shared" si="55"/>
        <v/>
      </c>
      <c r="M151" s="453" t="str">
        <f t="shared" si="55"/>
        <v/>
      </c>
      <c r="N151" s="452" t="str">
        <f t="shared" si="55"/>
        <v/>
      </c>
      <c r="O151" s="452" t="str">
        <f t="shared" si="55"/>
        <v/>
      </c>
      <c r="P151" s="452" t="str">
        <f t="shared" si="55"/>
        <v/>
      </c>
      <c r="Q151" s="452" t="str">
        <f t="shared" si="55"/>
        <v/>
      </c>
      <c r="R151" s="453" t="str">
        <f t="shared" si="55"/>
        <v/>
      </c>
      <c r="S151" s="454" t="str">
        <f t="shared" si="48"/>
        <v/>
      </c>
      <c r="T151" s="448"/>
      <c r="U151" s="449"/>
      <c r="V151" s="449"/>
      <c r="W151" s="449"/>
      <c r="X151" s="449"/>
      <c r="Y151" s="449"/>
      <c r="Z151" s="450"/>
      <c r="AA151" s="451"/>
      <c r="AB151" s="452" t="str">
        <f t="shared" si="56"/>
        <v/>
      </c>
      <c r="AC151" s="453" t="str">
        <f t="shared" si="56"/>
        <v/>
      </c>
      <c r="AD151" s="452" t="str">
        <f t="shared" si="56"/>
        <v/>
      </c>
      <c r="AE151" s="452" t="str">
        <f t="shared" si="56"/>
        <v/>
      </c>
      <c r="AF151" s="452" t="str">
        <f t="shared" si="56"/>
        <v/>
      </c>
      <c r="AG151" s="452" t="str">
        <f t="shared" si="56"/>
        <v/>
      </c>
      <c r="AH151" s="453" t="str">
        <f t="shared" si="56"/>
        <v/>
      </c>
      <c r="AI151" s="454" t="str">
        <f t="shared" si="49"/>
        <v/>
      </c>
      <c r="AJ151" s="448"/>
      <c r="AK151" s="449"/>
      <c r="AL151" s="449"/>
      <c r="AM151" s="449"/>
      <c r="AN151" s="449"/>
      <c r="AO151" s="449"/>
      <c r="AP151" s="449"/>
      <c r="AQ151" s="449"/>
      <c r="AR151" s="449"/>
      <c r="AS151" s="450"/>
      <c r="AT151" s="451"/>
      <c r="AU151" s="452" t="str">
        <f t="shared" si="57"/>
        <v/>
      </c>
      <c r="AV151" s="452" t="str">
        <f t="shared" si="57"/>
        <v/>
      </c>
      <c r="AW151" s="452" t="str">
        <f t="shared" si="57"/>
        <v/>
      </c>
      <c r="AX151" s="453" t="str">
        <f t="shared" si="57"/>
        <v/>
      </c>
      <c r="AY151" s="454" t="str">
        <f t="shared" si="50"/>
        <v/>
      </c>
      <c r="AZ151" s="20"/>
      <c r="BA151" s="455" t="str">
        <f t="shared" si="51"/>
        <v/>
      </c>
      <c r="BB151" s="456" t="str">
        <f t="shared" si="52"/>
        <v/>
      </c>
      <c r="BC151" s="457" t="str">
        <f t="shared" si="53"/>
        <v/>
      </c>
      <c r="BE151" s="458" t="str">
        <f>IF(COUNT(単1!$S151,単2!$S151,$S151)=0,"",SUM(単1!$S151,単2!$S151,$S151))</f>
        <v/>
      </c>
      <c r="BF151" s="452" t="str">
        <f>IF(COUNT(単1!$AI151,単2!$AI151,$AI151)=0,"",SUM(単1!$AI151,単2!$AI151,$AI151))</f>
        <v/>
      </c>
      <c r="BG151" s="459" t="str">
        <f>IF(COUNT(単1!$AY151,単2!$AY151,$AY151)=0,"",SUM(単1!$AY151,単2!$AY151,$AY151))</f>
        <v/>
      </c>
      <c r="BH151" s="20"/>
      <c r="BI151" s="455" t="str">
        <f t="shared" si="54"/>
        <v/>
      </c>
      <c r="BJ151" s="456" t="str">
        <f t="shared" si="54"/>
        <v/>
      </c>
      <c r="BK151" s="457" t="str">
        <f t="shared" si="54"/>
        <v/>
      </c>
    </row>
    <row r="152" spans="1:63">
      <c r="A152" s="362">
        <v>147</v>
      </c>
      <c r="B152" s="33">
        <f>IF(情報!$C148="","",情報!$C148)</f>
        <v>411</v>
      </c>
      <c r="C152" s="389" t="str">
        <f t="shared" si="47"/>
        <v/>
      </c>
      <c r="D152" s="460"/>
      <c r="E152" s="461"/>
      <c r="F152" s="461"/>
      <c r="G152" s="461"/>
      <c r="H152" s="461"/>
      <c r="I152" s="461"/>
      <c r="J152" s="462"/>
      <c r="K152" s="463"/>
      <c r="L152" s="464" t="str">
        <f t="shared" si="55"/>
        <v/>
      </c>
      <c r="M152" s="465" t="str">
        <f t="shared" si="55"/>
        <v/>
      </c>
      <c r="N152" s="464" t="str">
        <f t="shared" si="55"/>
        <v/>
      </c>
      <c r="O152" s="464" t="str">
        <f t="shared" si="55"/>
        <v/>
      </c>
      <c r="P152" s="464" t="str">
        <f t="shared" si="55"/>
        <v/>
      </c>
      <c r="Q152" s="464" t="str">
        <f t="shared" si="55"/>
        <v/>
      </c>
      <c r="R152" s="465" t="str">
        <f t="shared" si="55"/>
        <v/>
      </c>
      <c r="S152" s="466" t="str">
        <f t="shared" si="48"/>
        <v/>
      </c>
      <c r="T152" s="460"/>
      <c r="U152" s="461"/>
      <c r="V152" s="461"/>
      <c r="W152" s="461"/>
      <c r="X152" s="461"/>
      <c r="Y152" s="461"/>
      <c r="Z152" s="462"/>
      <c r="AA152" s="463"/>
      <c r="AB152" s="464" t="str">
        <f t="shared" si="56"/>
        <v/>
      </c>
      <c r="AC152" s="465" t="str">
        <f t="shared" si="56"/>
        <v/>
      </c>
      <c r="AD152" s="464" t="str">
        <f t="shared" si="56"/>
        <v/>
      </c>
      <c r="AE152" s="464" t="str">
        <f t="shared" si="56"/>
        <v/>
      </c>
      <c r="AF152" s="464" t="str">
        <f t="shared" si="56"/>
        <v/>
      </c>
      <c r="AG152" s="464" t="str">
        <f t="shared" si="56"/>
        <v/>
      </c>
      <c r="AH152" s="465" t="str">
        <f t="shared" si="56"/>
        <v/>
      </c>
      <c r="AI152" s="466" t="str">
        <f t="shared" si="49"/>
        <v/>
      </c>
      <c r="AJ152" s="460"/>
      <c r="AK152" s="461"/>
      <c r="AL152" s="461"/>
      <c r="AM152" s="461"/>
      <c r="AN152" s="461"/>
      <c r="AO152" s="461"/>
      <c r="AP152" s="461"/>
      <c r="AQ152" s="461"/>
      <c r="AR152" s="461"/>
      <c r="AS152" s="462"/>
      <c r="AT152" s="463"/>
      <c r="AU152" s="464" t="str">
        <f t="shared" si="57"/>
        <v/>
      </c>
      <c r="AV152" s="464" t="str">
        <f t="shared" si="57"/>
        <v/>
      </c>
      <c r="AW152" s="464" t="str">
        <f t="shared" si="57"/>
        <v/>
      </c>
      <c r="AX152" s="465" t="str">
        <f t="shared" si="57"/>
        <v/>
      </c>
      <c r="AY152" s="466" t="str">
        <f t="shared" si="50"/>
        <v/>
      </c>
      <c r="AZ152" s="20"/>
      <c r="BA152" s="467" t="str">
        <f t="shared" si="51"/>
        <v/>
      </c>
      <c r="BB152" s="468" t="str">
        <f t="shared" si="52"/>
        <v/>
      </c>
      <c r="BC152" s="469" t="str">
        <f t="shared" si="53"/>
        <v/>
      </c>
      <c r="BE152" s="470" t="str">
        <f>IF(COUNT(単1!$S152,単2!$S152,$S152)=0,"",SUM(単1!$S152,単2!$S152,$S152))</f>
        <v/>
      </c>
      <c r="BF152" s="464" t="str">
        <f>IF(COUNT(単1!$AI152,単2!$AI152,$AI152)=0,"",SUM(単1!$AI152,単2!$AI152,$AI152))</f>
        <v/>
      </c>
      <c r="BG152" s="471" t="str">
        <f>IF(COUNT(単1!$AY152,単2!$AY152,$AY152)=0,"",SUM(単1!$AY152,単2!$AY152,$AY152))</f>
        <v/>
      </c>
      <c r="BH152" s="20"/>
      <c r="BI152" s="467" t="str">
        <f t="shared" si="54"/>
        <v/>
      </c>
      <c r="BJ152" s="468" t="str">
        <f t="shared" si="54"/>
        <v/>
      </c>
      <c r="BK152" s="469" t="str">
        <f t="shared" si="54"/>
        <v/>
      </c>
    </row>
    <row r="153" spans="1:63">
      <c r="A153" s="362">
        <v>148</v>
      </c>
      <c r="B153" s="21">
        <f>IF(情報!$C149="","",情報!$C149)</f>
        <v>412</v>
      </c>
      <c r="C153" s="377" t="str">
        <f t="shared" si="47"/>
        <v/>
      </c>
      <c r="D153" s="436"/>
      <c r="E153" s="437"/>
      <c r="F153" s="437"/>
      <c r="G153" s="437"/>
      <c r="H153" s="437"/>
      <c r="I153" s="437"/>
      <c r="J153" s="438"/>
      <c r="K153" s="439"/>
      <c r="L153" s="440" t="str">
        <f t="shared" si="55"/>
        <v/>
      </c>
      <c r="M153" s="441" t="str">
        <f t="shared" si="55"/>
        <v/>
      </c>
      <c r="N153" s="440" t="str">
        <f t="shared" si="55"/>
        <v/>
      </c>
      <c r="O153" s="440" t="str">
        <f t="shared" si="55"/>
        <v/>
      </c>
      <c r="P153" s="440" t="str">
        <f t="shared" si="55"/>
        <v/>
      </c>
      <c r="Q153" s="440" t="str">
        <f t="shared" si="55"/>
        <v/>
      </c>
      <c r="R153" s="441" t="str">
        <f t="shared" si="55"/>
        <v/>
      </c>
      <c r="S153" s="442" t="str">
        <f t="shared" si="48"/>
        <v/>
      </c>
      <c r="T153" s="436"/>
      <c r="U153" s="437"/>
      <c r="V153" s="437"/>
      <c r="W153" s="437"/>
      <c r="X153" s="437"/>
      <c r="Y153" s="437"/>
      <c r="Z153" s="438"/>
      <c r="AA153" s="439"/>
      <c r="AB153" s="440" t="str">
        <f t="shared" si="56"/>
        <v/>
      </c>
      <c r="AC153" s="441" t="str">
        <f t="shared" si="56"/>
        <v/>
      </c>
      <c r="AD153" s="440" t="str">
        <f t="shared" si="56"/>
        <v/>
      </c>
      <c r="AE153" s="440" t="str">
        <f t="shared" si="56"/>
        <v/>
      </c>
      <c r="AF153" s="440" t="str">
        <f t="shared" si="56"/>
        <v/>
      </c>
      <c r="AG153" s="440" t="str">
        <f t="shared" si="56"/>
        <v/>
      </c>
      <c r="AH153" s="441" t="str">
        <f t="shared" si="56"/>
        <v/>
      </c>
      <c r="AI153" s="442" t="str">
        <f t="shared" si="49"/>
        <v/>
      </c>
      <c r="AJ153" s="436"/>
      <c r="AK153" s="437"/>
      <c r="AL153" s="437"/>
      <c r="AM153" s="437"/>
      <c r="AN153" s="437"/>
      <c r="AO153" s="437"/>
      <c r="AP153" s="437"/>
      <c r="AQ153" s="437"/>
      <c r="AR153" s="437"/>
      <c r="AS153" s="438"/>
      <c r="AT153" s="439"/>
      <c r="AU153" s="440" t="str">
        <f t="shared" si="57"/>
        <v/>
      </c>
      <c r="AV153" s="440" t="str">
        <f t="shared" si="57"/>
        <v/>
      </c>
      <c r="AW153" s="440" t="str">
        <f t="shared" si="57"/>
        <v/>
      </c>
      <c r="AX153" s="441" t="str">
        <f t="shared" si="57"/>
        <v/>
      </c>
      <c r="AY153" s="442" t="str">
        <f t="shared" si="50"/>
        <v/>
      </c>
      <c r="AZ153" s="20"/>
      <c r="BA153" s="443" t="str">
        <f t="shared" si="51"/>
        <v/>
      </c>
      <c r="BB153" s="444" t="str">
        <f t="shared" si="52"/>
        <v/>
      </c>
      <c r="BC153" s="445" t="str">
        <f t="shared" si="53"/>
        <v/>
      </c>
      <c r="BE153" s="446" t="str">
        <f>IF(COUNT(単1!$S153,単2!$S153,$S153)=0,"",SUM(単1!$S153,単2!$S153,$S153))</f>
        <v/>
      </c>
      <c r="BF153" s="440" t="str">
        <f>IF(COUNT(単1!$AI153,単2!$AI153,$AI153)=0,"",SUM(単1!$AI153,単2!$AI153,$AI153))</f>
        <v/>
      </c>
      <c r="BG153" s="447" t="str">
        <f>IF(COUNT(単1!$AY153,単2!$AY153,$AY153)=0,"",SUM(単1!$AY153,単2!$AY153,$AY153))</f>
        <v/>
      </c>
      <c r="BH153" s="20"/>
      <c r="BI153" s="443" t="str">
        <f t="shared" si="54"/>
        <v/>
      </c>
      <c r="BJ153" s="444" t="str">
        <f t="shared" si="54"/>
        <v/>
      </c>
      <c r="BK153" s="445" t="str">
        <f t="shared" si="54"/>
        <v/>
      </c>
    </row>
    <row r="154" spans="1:63">
      <c r="A154" s="362">
        <v>149</v>
      </c>
      <c r="B154" s="21">
        <f>IF(情報!$C150="","",情報!$C150)</f>
        <v>413</v>
      </c>
      <c r="C154" s="377" t="str">
        <f t="shared" si="47"/>
        <v/>
      </c>
      <c r="D154" s="436"/>
      <c r="E154" s="437"/>
      <c r="F154" s="437"/>
      <c r="G154" s="437"/>
      <c r="H154" s="437"/>
      <c r="I154" s="437"/>
      <c r="J154" s="438"/>
      <c r="K154" s="439"/>
      <c r="L154" s="440" t="str">
        <f t="shared" si="55"/>
        <v/>
      </c>
      <c r="M154" s="441" t="str">
        <f t="shared" si="55"/>
        <v/>
      </c>
      <c r="N154" s="440" t="str">
        <f t="shared" si="55"/>
        <v/>
      </c>
      <c r="O154" s="440" t="str">
        <f t="shared" si="55"/>
        <v/>
      </c>
      <c r="P154" s="440" t="str">
        <f t="shared" si="55"/>
        <v/>
      </c>
      <c r="Q154" s="440" t="str">
        <f t="shared" si="55"/>
        <v/>
      </c>
      <c r="R154" s="441" t="str">
        <f t="shared" si="55"/>
        <v/>
      </c>
      <c r="S154" s="442" t="str">
        <f t="shared" si="48"/>
        <v/>
      </c>
      <c r="T154" s="436"/>
      <c r="U154" s="437"/>
      <c r="V154" s="437"/>
      <c r="W154" s="437"/>
      <c r="X154" s="437"/>
      <c r="Y154" s="437"/>
      <c r="Z154" s="438"/>
      <c r="AA154" s="439"/>
      <c r="AB154" s="440" t="str">
        <f t="shared" si="56"/>
        <v/>
      </c>
      <c r="AC154" s="441" t="str">
        <f t="shared" si="56"/>
        <v/>
      </c>
      <c r="AD154" s="440" t="str">
        <f t="shared" si="56"/>
        <v/>
      </c>
      <c r="AE154" s="440" t="str">
        <f t="shared" si="56"/>
        <v/>
      </c>
      <c r="AF154" s="440" t="str">
        <f t="shared" si="56"/>
        <v/>
      </c>
      <c r="AG154" s="440" t="str">
        <f t="shared" si="56"/>
        <v/>
      </c>
      <c r="AH154" s="441" t="str">
        <f t="shared" si="56"/>
        <v/>
      </c>
      <c r="AI154" s="442" t="str">
        <f t="shared" si="49"/>
        <v/>
      </c>
      <c r="AJ154" s="436"/>
      <c r="AK154" s="437"/>
      <c r="AL154" s="437"/>
      <c r="AM154" s="437"/>
      <c r="AN154" s="437"/>
      <c r="AO154" s="437"/>
      <c r="AP154" s="437"/>
      <c r="AQ154" s="437"/>
      <c r="AR154" s="437"/>
      <c r="AS154" s="438"/>
      <c r="AT154" s="439"/>
      <c r="AU154" s="440" t="str">
        <f t="shared" si="57"/>
        <v/>
      </c>
      <c r="AV154" s="440" t="str">
        <f t="shared" si="57"/>
        <v/>
      </c>
      <c r="AW154" s="440" t="str">
        <f t="shared" si="57"/>
        <v/>
      </c>
      <c r="AX154" s="441" t="str">
        <f t="shared" si="57"/>
        <v/>
      </c>
      <c r="AY154" s="442" t="str">
        <f t="shared" si="50"/>
        <v/>
      </c>
      <c r="AZ154" s="20"/>
      <c r="BA154" s="443" t="str">
        <f t="shared" si="51"/>
        <v/>
      </c>
      <c r="BB154" s="444" t="str">
        <f t="shared" si="52"/>
        <v/>
      </c>
      <c r="BC154" s="445" t="str">
        <f t="shared" si="53"/>
        <v/>
      </c>
      <c r="BE154" s="446" t="str">
        <f>IF(COUNT(単1!$S154,単2!$S154,$S154)=0,"",SUM(単1!$S154,単2!$S154,$S154))</f>
        <v/>
      </c>
      <c r="BF154" s="440" t="str">
        <f>IF(COUNT(単1!$AI154,単2!$AI154,$AI154)=0,"",SUM(単1!$AI154,単2!$AI154,$AI154))</f>
        <v/>
      </c>
      <c r="BG154" s="447" t="str">
        <f>IF(COUNT(単1!$AY154,単2!$AY154,$AY154)=0,"",SUM(単1!$AY154,単2!$AY154,$AY154))</f>
        <v/>
      </c>
      <c r="BH154" s="20"/>
      <c r="BI154" s="443" t="str">
        <f t="shared" si="54"/>
        <v/>
      </c>
      <c r="BJ154" s="444" t="str">
        <f t="shared" si="54"/>
        <v/>
      </c>
      <c r="BK154" s="445" t="str">
        <f t="shared" si="54"/>
        <v/>
      </c>
    </row>
    <row r="155" spans="1:63">
      <c r="A155" s="362">
        <v>150</v>
      </c>
      <c r="B155" s="21">
        <f>IF(情報!$C151="","",情報!$C151)</f>
        <v>414</v>
      </c>
      <c r="C155" s="377" t="str">
        <f t="shared" si="47"/>
        <v/>
      </c>
      <c r="D155" s="436"/>
      <c r="E155" s="437"/>
      <c r="F155" s="437"/>
      <c r="G155" s="437"/>
      <c r="H155" s="437"/>
      <c r="I155" s="437"/>
      <c r="J155" s="438"/>
      <c r="K155" s="439"/>
      <c r="L155" s="440" t="str">
        <f t="shared" si="55"/>
        <v/>
      </c>
      <c r="M155" s="441" t="str">
        <f t="shared" si="55"/>
        <v/>
      </c>
      <c r="N155" s="440" t="str">
        <f t="shared" si="55"/>
        <v/>
      </c>
      <c r="O155" s="440" t="str">
        <f t="shared" si="55"/>
        <v/>
      </c>
      <c r="P155" s="440" t="str">
        <f t="shared" si="55"/>
        <v/>
      </c>
      <c r="Q155" s="440" t="str">
        <f t="shared" si="55"/>
        <v/>
      </c>
      <c r="R155" s="441" t="str">
        <f t="shared" si="55"/>
        <v/>
      </c>
      <c r="S155" s="442" t="str">
        <f t="shared" si="48"/>
        <v/>
      </c>
      <c r="T155" s="436"/>
      <c r="U155" s="437"/>
      <c r="V155" s="437"/>
      <c r="W155" s="437"/>
      <c r="X155" s="437"/>
      <c r="Y155" s="437"/>
      <c r="Z155" s="438"/>
      <c r="AA155" s="439"/>
      <c r="AB155" s="440" t="str">
        <f t="shared" si="56"/>
        <v/>
      </c>
      <c r="AC155" s="441" t="str">
        <f t="shared" si="56"/>
        <v/>
      </c>
      <c r="AD155" s="440" t="str">
        <f t="shared" si="56"/>
        <v/>
      </c>
      <c r="AE155" s="440" t="str">
        <f t="shared" si="56"/>
        <v/>
      </c>
      <c r="AF155" s="440" t="str">
        <f t="shared" si="56"/>
        <v/>
      </c>
      <c r="AG155" s="440" t="str">
        <f t="shared" si="56"/>
        <v/>
      </c>
      <c r="AH155" s="441" t="str">
        <f t="shared" si="56"/>
        <v/>
      </c>
      <c r="AI155" s="442" t="str">
        <f t="shared" si="49"/>
        <v/>
      </c>
      <c r="AJ155" s="436"/>
      <c r="AK155" s="437"/>
      <c r="AL155" s="437"/>
      <c r="AM155" s="437"/>
      <c r="AN155" s="437"/>
      <c r="AO155" s="437"/>
      <c r="AP155" s="437"/>
      <c r="AQ155" s="437"/>
      <c r="AR155" s="437"/>
      <c r="AS155" s="438"/>
      <c r="AT155" s="439"/>
      <c r="AU155" s="440" t="str">
        <f t="shared" si="57"/>
        <v/>
      </c>
      <c r="AV155" s="440" t="str">
        <f t="shared" si="57"/>
        <v/>
      </c>
      <c r="AW155" s="440" t="str">
        <f t="shared" si="57"/>
        <v/>
      </c>
      <c r="AX155" s="441" t="str">
        <f t="shared" si="57"/>
        <v/>
      </c>
      <c r="AY155" s="442" t="str">
        <f t="shared" si="50"/>
        <v/>
      </c>
      <c r="AZ155" s="20"/>
      <c r="BA155" s="443" t="str">
        <f t="shared" si="51"/>
        <v/>
      </c>
      <c r="BB155" s="444" t="str">
        <f t="shared" si="52"/>
        <v/>
      </c>
      <c r="BC155" s="445" t="str">
        <f t="shared" si="53"/>
        <v/>
      </c>
      <c r="BE155" s="446" t="str">
        <f>IF(COUNT(単1!$S155,単2!$S155,$S155)=0,"",SUM(単1!$S155,単2!$S155,$S155))</f>
        <v/>
      </c>
      <c r="BF155" s="440" t="str">
        <f>IF(COUNT(単1!$AI155,単2!$AI155,$AI155)=0,"",SUM(単1!$AI155,単2!$AI155,$AI155))</f>
        <v/>
      </c>
      <c r="BG155" s="447" t="str">
        <f>IF(COUNT(単1!$AY155,単2!$AY155,$AY155)=0,"",SUM(単1!$AY155,単2!$AY155,$AY155))</f>
        <v/>
      </c>
      <c r="BH155" s="20"/>
      <c r="BI155" s="443" t="str">
        <f t="shared" si="54"/>
        <v/>
      </c>
      <c r="BJ155" s="444" t="str">
        <f t="shared" si="54"/>
        <v/>
      </c>
      <c r="BK155" s="445" t="str">
        <f t="shared" si="54"/>
        <v/>
      </c>
    </row>
    <row r="156" spans="1:63">
      <c r="A156" s="362">
        <v>151</v>
      </c>
      <c r="B156" s="27">
        <f>IF(情報!$C152="","",情報!$C152)</f>
        <v>415</v>
      </c>
      <c r="C156" s="383" t="str">
        <f t="shared" si="47"/>
        <v/>
      </c>
      <c r="D156" s="448"/>
      <c r="E156" s="449"/>
      <c r="F156" s="449"/>
      <c r="G156" s="449"/>
      <c r="H156" s="449"/>
      <c r="I156" s="449"/>
      <c r="J156" s="450"/>
      <c r="K156" s="451"/>
      <c r="L156" s="452" t="str">
        <f t="shared" si="55"/>
        <v/>
      </c>
      <c r="M156" s="453" t="str">
        <f t="shared" si="55"/>
        <v/>
      </c>
      <c r="N156" s="452" t="str">
        <f t="shared" si="55"/>
        <v/>
      </c>
      <c r="O156" s="452" t="str">
        <f t="shared" si="55"/>
        <v/>
      </c>
      <c r="P156" s="452" t="str">
        <f t="shared" si="55"/>
        <v/>
      </c>
      <c r="Q156" s="452" t="str">
        <f t="shared" si="55"/>
        <v/>
      </c>
      <c r="R156" s="453" t="str">
        <f t="shared" si="55"/>
        <v/>
      </c>
      <c r="S156" s="454" t="str">
        <f t="shared" si="48"/>
        <v/>
      </c>
      <c r="T156" s="448"/>
      <c r="U156" s="449"/>
      <c r="V156" s="449"/>
      <c r="W156" s="449"/>
      <c r="X156" s="449"/>
      <c r="Y156" s="449"/>
      <c r="Z156" s="450"/>
      <c r="AA156" s="451"/>
      <c r="AB156" s="452" t="str">
        <f t="shared" si="56"/>
        <v/>
      </c>
      <c r="AC156" s="453" t="str">
        <f t="shared" si="56"/>
        <v/>
      </c>
      <c r="AD156" s="452" t="str">
        <f t="shared" si="56"/>
        <v/>
      </c>
      <c r="AE156" s="452" t="str">
        <f t="shared" si="56"/>
        <v/>
      </c>
      <c r="AF156" s="452" t="str">
        <f t="shared" si="56"/>
        <v/>
      </c>
      <c r="AG156" s="452" t="str">
        <f t="shared" si="56"/>
        <v/>
      </c>
      <c r="AH156" s="453" t="str">
        <f t="shared" si="56"/>
        <v/>
      </c>
      <c r="AI156" s="454" t="str">
        <f t="shared" si="49"/>
        <v/>
      </c>
      <c r="AJ156" s="448"/>
      <c r="AK156" s="449"/>
      <c r="AL156" s="449"/>
      <c r="AM156" s="449"/>
      <c r="AN156" s="449"/>
      <c r="AO156" s="449"/>
      <c r="AP156" s="449"/>
      <c r="AQ156" s="449"/>
      <c r="AR156" s="449"/>
      <c r="AS156" s="450"/>
      <c r="AT156" s="451"/>
      <c r="AU156" s="452" t="str">
        <f t="shared" si="57"/>
        <v/>
      </c>
      <c r="AV156" s="452" t="str">
        <f t="shared" si="57"/>
        <v/>
      </c>
      <c r="AW156" s="452" t="str">
        <f t="shared" si="57"/>
        <v/>
      </c>
      <c r="AX156" s="453" t="str">
        <f t="shared" si="57"/>
        <v/>
      </c>
      <c r="AY156" s="454" t="str">
        <f t="shared" si="50"/>
        <v/>
      </c>
      <c r="AZ156" s="20"/>
      <c r="BA156" s="455" t="str">
        <f t="shared" si="51"/>
        <v/>
      </c>
      <c r="BB156" s="456" t="str">
        <f t="shared" si="52"/>
        <v/>
      </c>
      <c r="BC156" s="457" t="str">
        <f t="shared" si="53"/>
        <v/>
      </c>
      <c r="BE156" s="458" t="str">
        <f>IF(COUNT(単1!$S156,単2!$S156,$S156)=0,"",SUM(単1!$S156,単2!$S156,$S156))</f>
        <v/>
      </c>
      <c r="BF156" s="452" t="str">
        <f>IF(COUNT(単1!$AI156,単2!$AI156,$AI156)=0,"",SUM(単1!$AI156,単2!$AI156,$AI156))</f>
        <v/>
      </c>
      <c r="BG156" s="459" t="str">
        <f>IF(COUNT(単1!$AY156,単2!$AY156,$AY156)=0,"",SUM(単1!$AY156,単2!$AY156,$AY156))</f>
        <v/>
      </c>
      <c r="BH156" s="20"/>
      <c r="BI156" s="455" t="str">
        <f t="shared" si="54"/>
        <v/>
      </c>
      <c r="BJ156" s="456" t="str">
        <f t="shared" si="54"/>
        <v/>
      </c>
      <c r="BK156" s="457" t="str">
        <f t="shared" si="54"/>
        <v/>
      </c>
    </row>
    <row r="157" spans="1:63">
      <c r="A157" s="362">
        <v>152</v>
      </c>
      <c r="B157" s="33">
        <f>IF(情報!$C153="","",情報!$C153)</f>
        <v>416</v>
      </c>
      <c r="C157" s="389" t="str">
        <f t="shared" si="47"/>
        <v/>
      </c>
      <c r="D157" s="460"/>
      <c r="E157" s="461"/>
      <c r="F157" s="461"/>
      <c r="G157" s="461"/>
      <c r="H157" s="461"/>
      <c r="I157" s="461"/>
      <c r="J157" s="462"/>
      <c r="K157" s="463"/>
      <c r="L157" s="464" t="str">
        <f t="shared" si="55"/>
        <v/>
      </c>
      <c r="M157" s="465" t="str">
        <f t="shared" si="55"/>
        <v/>
      </c>
      <c r="N157" s="464" t="str">
        <f t="shared" si="55"/>
        <v/>
      </c>
      <c r="O157" s="464" t="str">
        <f t="shared" si="55"/>
        <v/>
      </c>
      <c r="P157" s="464" t="str">
        <f t="shared" si="55"/>
        <v/>
      </c>
      <c r="Q157" s="464" t="str">
        <f t="shared" si="55"/>
        <v/>
      </c>
      <c r="R157" s="465" t="str">
        <f t="shared" si="55"/>
        <v/>
      </c>
      <c r="S157" s="466" t="str">
        <f t="shared" si="48"/>
        <v/>
      </c>
      <c r="T157" s="460"/>
      <c r="U157" s="461"/>
      <c r="V157" s="461"/>
      <c r="W157" s="461"/>
      <c r="X157" s="461"/>
      <c r="Y157" s="461"/>
      <c r="Z157" s="462"/>
      <c r="AA157" s="463"/>
      <c r="AB157" s="464" t="str">
        <f t="shared" si="56"/>
        <v/>
      </c>
      <c r="AC157" s="465" t="str">
        <f t="shared" si="56"/>
        <v/>
      </c>
      <c r="AD157" s="464" t="str">
        <f t="shared" si="56"/>
        <v/>
      </c>
      <c r="AE157" s="464" t="str">
        <f t="shared" si="56"/>
        <v/>
      </c>
      <c r="AF157" s="464" t="str">
        <f t="shared" si="56"/>
        <v/>
      </c>
      <c r="AG157" s="464" t="str">
        <f t="shared" si="56"/>
        <v/>
      </c>
      <c r="AH157" s="465" t="str">
        <f t="shared" si="56"/>
        <v/>
      </c>
      <c r="AI157" s="466" t="str">
        <f t="shared" si="49"/>
        <v/>
      </c>
      <c r="AJ157" s="460"/>
      <c r="AK157" s="461"/>
      <c r="AL157" s="461"/>
      <c r="AM157" s="461"/>
      <c r="AN157" s="461"/>
      <c r="AO157" s="461"/>
      <c r="AP157" s="461"/>
      <c r="AQ157" s="461"/>
      <c r="AR157" s="461"/>
      <c r="AS157" s="462"/>
      <c r="AT157" s="463"/>
      <c r="AU157" s="464" t="str">
        <f t="shared" si="57"/>
        <v/>
      </c>
      <c r="AV157" s="464" t="str">
        <f t="shared" si="57"/>
        <v/>
      </c>
      <c r="AW157" s="464" t="str">
        <f t="shared" si="57"/>
        <v/>
      </c>
      <c r="AX157" s="465" t="str">
        <f t="shared" si="57"/>
        <v/>
      </c>
      <c r="AY157" s="466" t="str">
        <f t="shared" si="50"/>
        <v/>
      </c>
      <c r="AZ157" s="20"/>
      <c r="BA157" s="467" t="str">
        <f t="shared" si="51"/>
        <v/>
      </c>
      <c r="BB157" s="468" t="str">
        <f t="shared" si="52"/>
        <v/>
      </c>
      <c r="BC157" s="469" t="str">
        <f t="shared" si="53"/>
        <v/>
      </c>
      <c r="BE157" s="470" t="str">
        <f>IF(COUNT(単1!$S157,単2!$S157,$S157)=0,"",SUM(単1!$S157,単2!$S157,$S157))</f>
        <v/>
      </c>
      <c r="BF157" s="464" t="str">
        <f>IF(COUNT(単1!$AI157,単2!$AI157,$AI157)=0,"",SUM(単1!$AI157,単2!$AI157,$AI157))</f>
        <v/>
      </c>
      <c r="BG157" s="471" t="str">
        <f>IF(COUNT(単1!$AY157,単2!$AY157,$AY157)=0,"",SUM(単1!$AY157,単2!$AY157,$AY157))</f>
        <v/>
      </c>
      <c r="BH157" s="20"/>
      <c r="BI157" s="467" t="str">
        <f t="shared" si="54"/>
        <v/>
      </c>
      <c r="BJ157" s="468" t="str">
        <f t="shared" si="54"/>
        <v/>
      </c>
      <c r="BK157" s="469" t="str">
        <f t="shared" si="54"/>
        <v/>
      </c>
    </row>
    <row r="158" spans="1:63">
      <c r="A158" s="362">
        <v>153</v>
      </c>
      <c r="B158" s="21">
        <f>IF(情報!$C154="","",情報!$C154)</f>
        <v>417</v>
      </c>
      <c r="C158" s="377" t="str">
        <f t="shared" si="47"/>
        <v/>
      </c>
      <c r="D158" s="436"/>
      <c r="E158" s="437"/>
      <c r="F158" s="437"/>
      <c r="G158" s="437"/>
      <c r="H158" s="437"/>
      <c r="I158" s="437"/>
      <c r="J158" s="438"/>
      <c r="K158" s="439"/>
      <c r="L158" s="440" t="str">
        <f t="shared" si="55"/>
        <v/>
      </c>
      <c r="M158" s="441" t="str">
        <f t="shared" si="55"/>
        <v/>
      </c>
      <c r="N158" s="440" t="str">
        <f t="shared" si="55"/>
        <v/>
      </c>
      <c r="O158" s="440" t="str">
        <f t="shared" si="55"/>
        <v/>
      </c>
      <c r="P158" s="440" t="str">
        <f t="shared" si="55"/>
        <v/>
      </c>
      <c r="Q158" s="440" t="str">
        <f t="shared" si="55"/>
        <v/>
      </c>
      <c r="R158" s="441" t="str">
        <f t="shared" si="55"/>
        <v/>
      </c>
      <c r="S158" s="442" t="str">
        <f t="shared" si="48"/>
        <v/>
      </c>
      <c r="T158" s="436"/>
      <c r="U158" s="437"/>
      <c r="V158" s="437"/>
      <c r="W158" s="437"/>
      <c r="X158" s="437"/>
      <c r="Y158" s="437"/>
      <c r="Z158" s="438"/>
      <c r="AA158" s="439"/>
      <c r="AB158" s="440" t="str">
        <f t="shared" si="56"/>
        <v/>
      </c>
      <c r="AC158" s="441" t="str">
        <f t="shared" si="56"/>
        <v/>
      </c>
      <c r="AD158" s="440" t="str">
        <f t="shared" si="56"/>
        <v/>
      </c>
      <c r="AE158" s="440" t="str">
        <f t="shared" si="56"/>
        <v/>
      </c>
      <c r="AF158" s="440" t="str">
        <f t="shared" si="56"/>
        <v/>
      </c>
      <c r="AG158" s="440" t="str">
        <f t="shared" si="56"/>
        <v/>
      </c>
      <c r="AH158" s="441" t="str">
        <f t="shared" si="56"/>
        <v/>
      </c>
      <c r="AI158" s="442" t="str">
        <f t="shared" si="49"/>
        <v/>
      </c>
      <c r="AJ158" s="436"/>
      <c r="AK158" s="437"/>
      <c r="AL158" s="437"/>
      <c r="AM158" s="437"/>
      <c r="AN158" s="437"/>
      <c r="AO158" s="437"/>
      <c r="AP158" s="437"/>
      <c r="AQ158" s="437"/>
      <c r="AR158" s="437"/>
      <c r="AS158" s="438"/>
      <c r="AT158" s="439"/>
      <c r="AU158" s="440" t="str">
        <f t="shared" si="57"/>
        <v/>
      </c>
      <c r="AV158" s="440" t="str">
        <f t="shared" si="57"/>
        <v/>
      </c>
      <c r="AW158" s="440" t="str">
        <f t="shared" si="57"/>
        <v/>
      </c>
      <c r="AX158" s="441" t="str">
        <f t="shared" si="57"/>
        <v/>
      </c>
      <c r="AY158" s="442" t="str">
        <f t="shared" si="50"/>
        <v/>
      </c>
      <c r="AZ158" s="20"/>
      <c r="BA158" s="443" t="str">
        <f t="shared" si="51"/>
        <v/>
      </c>
      <c r="BB158" s="444" t="str">
        <f t="shared" si="52"/>
        <v/>
      </c>
      <c r="BC158" s="445" t="str">
        <f t="shared" si="53"/>
        <v/>
      </c>
      <c r="BE158" s="446" t="str">
        <f>IF(COUNT(単1!$S158,単2!$S158,$S158)=0,"",SUM(単1!$S158,単2!$S158,$S158))</f>
        <v/>
      </c>
      <c r="BF158" s="440" t="str">
        <f>IF(COUNT(単1!$AI158,単2!$AI158,$AI158)=0,"",SUM(単1!$AI158,単2!$AI158,$AI158))</f>
        <v/>
      </c>
      <c r="BG158" s="447" t="str">
        <f>IF(COUNT(単1!$AY158,単2!$AY158,$AY158)=0,"",SUM(単1!$AY158,単2!$AY158,$AY158))</f>
        <v/>
      </c>
      <c r="BH158" s="20"/>
      <c r="BI158" s="443" t="str">
        <f t="shared" si="54"/>
        <v/>
      </c>
      <c r="BJ158" s="444" t="str">
        <f t="shared" si="54"/>
        <v/>
      </c>
      <c r="BK158" s="445" t="str">
        <f t="shared" si="54"/>
        <v/>
      </c>
    </row>
    <row r="159" spans="1:63">
      <c r="A159" s="362">
        <v>154</v>
      </c>
      <c r="B159" s="21">
        <f>IF(情報!$C155="","",情報!$C155)</f>
        <v>418</v>
      </c>
      <c r="C159" s="377" t="str">
        <f t="shared" si="47"/>
        <v/>
      </c>
      <c r="D159" s="436"/>
      <c r="E159" s="437"/>
      <c r="F159" s="437"/>
      <c r="G159" s="437"/>
      <c r="H159" s="437"/>
      <c r="I159" s="437"/>
      <c r="J159" s="438"/>
      <c r="K159" s="439"/>
      <c r="L159" s="440" t="str">
        <f t="shared" si="55"/>
        <v/>
      </c>
      <c r="M159" s="441" t="str">
        <f t="shared" si="55"/>
        <v/>
      </c>
      <c r="N159" s="440" t="str">
        <f t="shared" si="55"/>
        <v/>
      </c>
      <c r="O159" s="440" t="str">
        <f t="shared" si="55"/>
        <v/>
      </c>
      <c r="P159" s="440" t="str">
        <f t="shared" si="55"/>
        <v/>
      </c>
      <c r="Q159" s="440" t="str">
        <f t="shared" si="55"/>
        <v/>
      </c>
      <c r="R159" s="441" t="str">
        <f t="shared" si="55"/>
        <v/>
      </c>
      <c r="S159" s="442" t="str">
        <f t="shared" si="48"/>
        <v/>
      </c>
      <c r="T159" s="436"/>
      <c r="U159" s="437"/>
      <c r="V159" s="437"/>
      <c r="W159" s="437"/>
      <c r="X159" s="437"/>
      <c r="Y159" s="437"/>
      <c r="Z159" s="438"/>
      <c r="AA159" s="439"/>
      <c r="AB159" s="440" t="str">
        <f t="shared" si="56"/>
        <v/>
      </c>
      <c r="AC159" s="441" t="str">
        <f t="shared" si="56"/>
        <v/>
      </c>
      <c r="AD159" s="440" t="str">
        <f t="shared" si="56"/>
        <v/>
      </c>
      <c r="AE159" s="440" t="str">
        <f t="shared" si="56"/>
        <v/>
      </c>
      <c r="AF159" s="440" t="str">
        <f t="shared" si="56"/>
        <v/>
      </c>
      <c r="AG159" s="440" t="str">
        <f t="shared" si="56"/>
        <v/>
      </c>
      <c r="AH159" s="441" t="str">
        <f t="shared" si="56"/>
        <v/>
      </c>
      <c r="AI159" s="442" t="str">
        <f t="shared" si="49"/>
        <v/>
      </c>
      <c r="AJ159" s="436"/>
      <c r="AK159" s="437"/>
      <c r="AL159" s="437"/>
      <c r="AM159" s="437"/>
      <c r="AN159" s="437"/>
      <c r="AO159" s="437"/>
      <c r="AP159" s="437"/>
      <c r="AQ159" s="437"/>
      <c r="AR159" s="437"/>
      <c r="AS159" s="438"/>
      <c r="AT159" s="439"/>
      <c r="AU159" s="440" t="str">
        <f t="shared" si="57"/>
        <v/>
      </c>
      <c r="AV159" s="440" t="str">
        <f t="shared" si="57"/>
        <v/>
      </c>
      <c r="AW159" s="440" t="str">
        <f t="shared" si="57"/>
        <v/>
      </c>
      <c r="AX159" s="441" t="str">
        <f t="shared" si="57"/>
        <v/>
      </c>
      <c r="AY159" s="442" t="str">
        <f t="shared" si="50"/>
        <v/>
      </c>
      <c r="AZ159" s="20"/>
      <c r="BA159" s="443" t="str">
        <f t="shared" si="51"/>
        <v/>
      </c>
      <c r="BB159" s="444" t="str">
        <f t="shared" si="52"/>
        <v/>
      </c>
      <c r="BC159" s="445" t="str">
        <f t="shared" si="53"/>
        <v/>
      </c>
      <c r="BE159" s="446" t="str">
        <f>IF(COUNT(単1!$S159,単2!$S159,$S159)=0,"",SUM(単1!$S159,単2!$S159,$S159))</f>
        <v/>
      </c>
      <c r="BF159" s="440" t="str">
        <f>IF(COUNT(単1!$AI159,単2!$AI159,$AI159)=0,"",SUM(単1!$AI159,単2!$AI159,$AI159))</f>
        <v/>
      </c>
      <c r="BG159" s="447" t="str">
        <f>IF(COUNT(単1!$AY159,単2!$AY159,$AY159)=0,"",SUM(単1!$AY159,単2!$AY159,$AY159))</f>
        <v/>
      </c>
      <c r="BH159" s="20"/>
      <c r="BI159" s="443" t="str">
        <f t="shared" si="54"/>
        <v/>
      </c>
      <c r="BJ159" s="444" t="str">
        <f t="shared" si="54"/>
        <v/>
      </c>
      <c r="BK159" s="445" t="str">
        <f t="shared" si="54"/>
        <v/>
      </c>
    </row>
    <row r="160" spans="1:63">
      <c r="A160" s="362">
        <v>155</v>
      </c>
      <c r="B160" s="21">
        <f>IF(情報!$C156="","",情報!$C156)</f>
        <v>419</v>
      </c>
      <c r="C160" s="377" t="str">
        <f t="shared" si="47"/>
        <v/>
      </c>
      <c r="D160" s="436"/>
      <c r="E160" s="437"/>
      <c r="F160" s="437"/>
      <c r="G160" s="437"/>
      <c r="H160" s="437"/>
      <c r="I160" s="437"/>
      <c r="J160" s="438"/>
      <c r="K160" s="439"/>
      <c r="L160" s="440" t="str">
        <f t="shared" si="55"/>
        <v/>
      </c>
      <c r="M160" s="441" t="str">
        <f t="shared" si="55"/>
        <v/>
      </c>
      <c r="N160" s="440" t="str">
        <f t="shared" si="55"/>
        <v/>
      </c>
      <c r="O160" s="440" t="str">
        <f t="shared" si="55"/>
        <v/>
      </c>
      <c r="P160" s="440" t="str">
        <f t="shared" si="55"/>
        <v/>
      </c>
      <c r="Q160" s="440" t="str">
        <f t="shared" si="55"/>
        <v/>
      </c>
      <c r="R160" s="441" t="str">
        <f t="shared" si="55"/>
        <v/>
      </c>
      <c r="S160" s="442" t="str">
        <f t="shared" si="48"/>
        <v/>
      </c>
      <c r="T160" s="436"/>
      <c r="U160" s="437"/>
      <c r="V160" s="437"/>
      <c r="W160" s="437"/>
      <c r="X160" s="437"/>
      <c r="Y160" s="437"/>
      <c r="Z160" s="438"/>
      <c r="AA160" s="439"/>
      <c r="AB160" s="440" t="str">
        <f t="shared" si="56"/>
        <v/>
      </c>
      <c r="AC160" s="441" t="str">
        <f t="shared" si="56"/>
        <v/>
      </c>
      <c r="AD160" s="440" t="str">
        <f t="shared" si="56"/>
        <v/>
      </c>
      <c r="AE160" s="440" t="str">
        <f t="shared" si="56"/>
        <v/>
      </c>
      <c r="AF160" s="440" t="str">
        <f t="shared" si="56"/>
        <v/>
      </c>
      <c r="AG160" s="440" t="str">
        <f t="shared" si="56"/>
        <v/>
      </c>
      <c r="AH160" s="441" t="str">
        <f t="shared" si="56"/>
        <v/>
      </c>
      <c r="AI160" s="442" t="str">
        <f t="shared" si="49"/>
        <v/>
      </c>
      <c r="AJ160" s="436"/>
      <c r="AK160" s="437"/>
      <c r="AL160" s="437"/>
      <c r="AM160" s="437"/>
      <c r="AN160" s="437"/>
      <c r="AO160" s="437"/>
      <c r="AP160" s="437"/>
      <c r="AQ160" s="437"/>
      <c r="AR160" s="437"/>
      <c r="AS160" s="438"/>
      <c r="AT160" s="439"/>
      <c r="AU160" s="440" t="str">
        <f t="shared" si="57"/>
        <v/>
      </c>
      <c r="AV160" s="440" t="str">
        <f t="shared" si="57"/>
        <v/>
      </c>
      <c r="AW160" s="440" t="str">
        <f t="shared" si="57"/>
        <v/>
      </c>
      <c r="AX160" s="441" t="str">
        <f t="shared" si="57"/>
        <v/>
      </c>
      <c r="AY160" s="442" t="str">
        <f t="shared" si="50"/>
        <v/>
      </c>
      <c r="AZ160" s="20"/>
      <c r="BA160" s="443" t="str">
        <f t="shared" si="51"/>
        <v/>
      </c>
      <c r="BB160" s="444" t="str">
        <f t="shared" si="52"/>
        <v/>
      </c>
      <c r="BC160" s="445" t="str">
        <f t="shared" si="53"/>
        <v/>
      </c>
      <c r="BE160" s="446" t="str">
        <f>IF(COUNT(単1!$S160,単2!$S160,$S160)=0,"",SUM(単1!$S160,単2!$S160,$S160))</f>
        <v/>
      </c>
      <c r="BF160" s="440" t="str">
        <f>IF(COUNT(単1!$AI160,単2!$AI160,$AI160)=0,"",SUM(単1!$AI160,単2!$AI160,$AI160))</f>
        <v/>
      </c>
      <c r="BG160" s="447" t="str">
        <f>IF(COUNT(単1!$AY160,単2!$AY160,$AY160)=0,"",SUM(単1!$AY160,単2!$AY160,$AY160))</f>
        <v/>
      </c>
      <c r="BH160" s="20"/>
      <c r="BI160" s="443" t="str">
        <f t="shared" si="54"/>
        <v/>
      </c>
      <c r="BJ160" s="444" t="str">
        <f t="shared" si="54"/>
        <v/>
      </c>
      <c r="BK160" s="445" t="str">
        <f t="shared" si="54"/>
        <v/>
      </c>
    </row>
    <row r="161" spans="1:63">
      <c r="A161" s="362">
        <v>156</v>
      </c>
      <c r="B161" s="27">
        <f>IF(情報!$C157="","",情報!$C157)</f>
        <v>420</v>
      </c>
      <c r="C161" s="383" t="str">
        <f t="shared" si="47"/>
        <v/>
      </c>
      <c r="D161" s="448"/>
      <c r="E161" s="449"/>
      <c r="F161" s="449"/>
      <c r="G161" s="449"/>
      <c r="H161" s="449"/>
      <c r="I161" s="449"/>
      <c r="J161" s="450"/>
      <c r="K161" s="451"/>
      <c r="L161" s="452" t="str">
        <f t="shared" si="55"/>
        <v/>
      </c>
      <c r="M161" s="453" t="str">
        <f t="shared" si="55"/>
        <v/>
      </c>
      <c r="N161" s="452" t="str">
        <f t="shared" si="55"/>
        <v/>
      </c>
      <c r="O161" s="452" t="str">
        <f t="shared" si="55"/>
        <v/>
      </c>
      <c r="P161" s="452" t="str">
        <f t="shared" si="55"/>
        <v/>
      </c>
      <c r="Q161" s="452" t="str">
        <f t="shared" si="55"/>
        <v/>
      </c>
      <c r="R161" s="453" t="str">
        <f t="shared" si="55"/>
        <v/>
      </c>
      <c r="S161" s="454" t="str">
        <f t="shared" si="48"/>
        <v/>
      </c>
      <c r="T161" s="448"/>
      <c r="U161" s="449"/>
      <c r="V161" s="449"/>
      <c r="W161" s="449"/>
      <c r="X161" s="449"/>
      <c r="Y161" s="449"/>
      <c r="Z161" s="450"/>
      <c r="AA161" s="451"/>
      <c r="AB161" s="452" t="str">
        <f t="shared" si="56"/>
        <v/>
      </c>
      <c r="AC161" s="453" t="str">
        <f t="shared" si="56"/>
        <v/>
      </c>
      <c r="AD161" s="452" t="str">
        <f t="shared" si="56"/>
        <v/>
      </c>
      <c r="AE161" s="452" t="str">
        <f t="shared" si="56"/>
        <v/>
      </c>
      <c r="AF161" s="452" t="str">
        <f t="shared" si="56"/>
        <v/>
      </c>
      <c r="AG161" s="452" t="str">
        <f t="shared" si="56"/>
        <v/>
      </c>
      <c r="AH161" s="453" t="str">
        <f t="shared" si="56"/>
        <v/>
      </c>
      <c r="AI161" s="454" t="str">
        <f t="shared" si="49"/>
        <v/>
      </c>
      <c r="AJ161" s="448"/>
      <c r="AK161" s="449"/>
      <c r="AL161" s="449"/>
      <c r="AM161" s="449"/>
      <c r="AN161" s="449"/>
      <c r="AO161" s="449"/>
      <c r="AP161" s="449"/>
      <c r="AQ161" s="449"/>
      <c r="AR161" s="449"/>
      <c r="AS161" s="450"/>
      <c r="AT161" s="451"/>
      <c r="AU161" s="452" t="str">
        <f t="shared" si="57"/>
        <v/>
      </c>
      <c r="AV161" s="452" t="str">
        <f t="shared" si="57"/>
        <v/>
      </c>
      <c r="AW161" s="452" t="str">
        <f t="shared" si="57"/>
        <v/>
      </c>
      <c r="AX161" s="453" t="str">
        <f t="shared" si="57"/>
        <v/>
      </c>
      <c r="AY161" s="454" t="str">
        <f t="shared" si="50"/>
        <v/>
      </c>
      <c r="AZ161" s="20"/>
      <c r="BA161" s="455" t="str">
        <f t="shared" si="51"/>
        <v/>
      </c>
      <c r="BB161" s="456" t="str">
        <f t="shared" si="52"/>
        <v/>
      </c>
      <c r="BC161" s="457" t="str">
        <f t="shared" si="53"/>
        <v/>
      </c>
      <c r="BE161" s="458" t="str">
        <f>IF(COUNT(単1!$S161,単2!$S161,$S161)=0,"",SUM(単1!$S161,単2!$S161,$S161))</f>
        <v/>
      </c>
      <c r="BF161" s="452" t="str">
        <f>IF(COUNT(単1!$AI161,単2!$AI161,$AI161)=0,"",SUM(単1!$AI161,単2!$AI161,$AI161))</f>
        <v/>
      </c>
      <c r="BG161" s="459" t="str">
        <f>IF(COUNT(単1!$AY161,単2!$AY161,$AY161)=0,"",SUM(単1!$AY161,単2!$AY161,$AY161))</f>
        <v/>
      </c>
      <c r="BH161" s="20"/>
      <c r="BI161" s="455" t="str">
        <f t="shared" si="54"/>
        <v/>
      </c>
      <c r="BJ161" s="456" t="str">
        <f t="shared" si="54"/>
        <v/>
      </c>
      <c r="BK161" s="457" t="str">
        <f t="shared" si="54"/>
        <v/>
      </c>
    </row>
    <row r="162" spans="1:63">
      <c r="A162" s="362">
        <v>157</v>
      </c>
      <c r="B162" s="33">
        <f>IF(情報!$C158="","",情報!$C158)</f>
        <v>421</v>
      </c>
      <c r="C162" s="389" t="str">
        <f t="shared" si="47"/>
        <v/>
      </c>
      <c r="D162" s="460"/>
      <c r="E162" s="461"/>
      <c r="F162" s="461"/>
      <c r="G162" s="461"/>
      <c r="H162" s="461"/>
      <c r="I162" s="461"/>
      <c r="J162" s="462"/>
      <c r="K162" s="463"/>
      <c r="L162" s="464" t="str">
        <f t="shared" si="55"/>
        <v/>
      </c>
      <c r="M162" s="465" t="str">
        <f t="shared" si="55"/>
        <v/>
      </c>
      <c r="N162" s="464" t="str">
        <f t="shared" si="55"/>
        <v/>
      </c>
      <c r="O162" s="464" t="str">
        <f t="shared" si="55"/>
        <v/>
      </c>
      <c r="P162" s="464" t="str">
        <f t="shared" si="55"/>
        <v/>
      </c>
      <c r="Q162" s="464" t="str">
        <f t="shared" si="55"/>
        <v/>
      </c>
      <c r="R162" s="465" t="str">
        <f t="shared" si="55"/>
        <v/>
      </c>
      <c r="S162" s="466" t="str">
        <f t="shared" si="48"/>
        <v/>
      </c>
      <c r="T162" s="460"/>
      <c r="U162" s="461"/>
      <c r="V162" s="461"/>
      <c r="W162" s="461"/>
      <c r="X162" s="461"/>
      <c r="Y162" s="461"/>
      <c r="Z162" s="462"/>
      <c r="AA162" s="463"/>
      <c r="AB162" s="464" t="str">
        <f t="shared" si="56"/>
        <v/>
      </c>
      <c r="AC162" s="465" t="str">
        <f t="shared" si="56"/>
        <v/>
      </c>
      <c r="AD162" s="464" t="str">
        <f t="shared" si="56"/>
        <v/>
      </c>
      <c r="AE162" s="464" t="str">
        <f t="shared" si="56"/>
        <v/>
      </c>
      <c r="AF162" s="464" t="str">
        <f t="shared" si="56"/>
        <v/>
      </c>
      <c r="AG162" s="464" t="str">
        <f t="shared" si="56"/>
        <v/>
      </c>
      <c r="AH162" s="465" t="str">
        <f t="shared" si="56"/>
        <v/>
      </c>
      <c r="AI162" s="466" t="str">
        <f t="shared" si="49"/>
        <v/>
      </c>
      <c r="AJ162" s="460"/>
      <c r="AK162" s="461"/>
      <c r="AL162" s="461"/>
      <c r="AM162" s="461"/>
      <c r="AN162" s="461"/>
      <c r="AO162" s="461"/>
      <c r="AP162" s="461"/>
      <c r="AQ162" s="461"/>
      <c r="AR162" s="461"/>
      <c r="AS162" s="462"/>
      <c r="AT162" s="463"/>
      <c r="AU162" s="464" t="str">
        <f t="shared" si="57"/>
        <v/>
      </c>
      <c r="AV162" s="464" t="str">
        <f t="shared" si="57"/>
        <v/>
      </c>
      <c r="AW162" s="464" t="str">
        <f t="shared" si="57"/>
        <v/>
      </c>
      <c r="AX162" s="465" t="str">
        <f t="shared" si="57"/>
        <v/>
      </c>
      <c r="AY162" s="466" t="str">
        <f t="shared" si="50"/>
        <v/>
      </c>
      <c r="AZ162" s="20"/>
      <c r="BA162" s="467" t="str">
        <f t="shared" si="51"/>
        <v/>
      </c>
      <c r="BB162" s="468" t="str">
        <f t="shared" si="52"/>
        <v/>
      </c>
      <c r="BC162" s="469" t="str">
        <f t="shared" si="53"/>
        <v/>
      </c>
      <c r="BE162" s="470" t="str">
        <f>IF(COUNT(単1!$S162,単2!$S162,$S162)=0,"",SUM(単1!$S162,単2!$S162,$S162))</f>
        <v/>
      </c>
      <c r="BF162" s="464" t="str">
        <f>IF(COUNT(単1!$AI162,単2!$AI162,$AI162)=0,"",SUM(単1!$AI162,単2!$AI162,$AI162))</f>
        <v/>
      </c>
      <c r="BG162" s="471" t="str">
        <f>IF(COUNT(単1!$AY162,単2!$AY162,$AY162)=0,"",SUM(単1!$AY162,単2!$AY162,$AY162))</f>
        <v/>
      </c>
      <c r="BH162" s="20"/>
      <c r="BI162" s="467" t="str">
        <f t="shared" si="54"/>
        <v/>
      </c>
      <c r="BJ162" s="468" t="str">
        <f t="shared" si="54"/>
        <v/>
      </c>
      <c r="BK162" s="469" t="str">
        <f t="shared" si="54"/>
        <v/>
      </c>
    </row>
    <row r="163" spans="1:63">
      <c r="A163" s="362">
        <v>158</v>
      </c>
      <c r="B163" s="21">
        <f>IF(情報!$C159="","",情報!$C159)</f>
        <v>422</v>
      </c>
      <c r="C163" s="377" t="str">
        <f t="shared" si="47"/>
        <v/>
      </c>
      <c r="D163" s="436"/>
      <c r="E163" s="437"/>
      <c r="F163" s="437"/>
      <c r="G163" s="437"/>
      <c r="H163" s="437"/>
      <c r="I163" s="437"/>
      <c r="J163" s="438"/>
      <c r="K163" s="439"/>
      <c r="L163" s="440" t="str">
        <f t="shared" si="55"/>
        <v/>
      </c>
      <c r="M163" s="441" t="str">
        <f t="shared" si="55"/>
        <v/>
      </c>
      <c r="N163" s="440" t="str">
        <f t="shared" si="55"/>
        <v/>
      </c>
      <c r="O163" s="440" t="str">
        <f t="shared" si="55"/>
        <v/>
      </c>
      <c r="P163" s="440" t="str">
        <f t="shared" si="55"/>
        <v/>
      </c>
      <c r="Q163" s="440" t="str">
        <f t="shared" si="55"/>
        <v/>
      </c>
      <c r="R163" s="441" t="str">
        <f t="shared" si="55"/>
        <v/>
      </c>
      <c r="S163" s="442" t="str">
        <f t="shared" si="48"/>
        <v/>
      </c>
      <c r="T163" s="436"/>
      <c r="U163" s="437"/>
      <c r="V163" s="437"/>
      <c r="W163" s="437"/>
      <c r="X163" s="437"/>
      <c r="Y163" s="437"/>
      <c r="Z163" s="438"/>
      <c r="AA163" s="439"/>
      <c r="AB163" s="440" t="str">
        <f t="shared" si="56"/>
        <v/>
      </c>
      <c r="AC163" s="441" t="str">
        <f t="shared" si="56"/>
        <v/>
      </c>
      <c r="AD163" s="440" t="str">
        <f t="shared" si="56"/>
        <v/>
      </c>
      <c r="AE163" s="440" t="str">
        <f t="shared" si="56"/>
        <v/>
      </c>
      <c r="AF163" s="440" t="str">
        <f t="shared" si="56"/>
        <v/>
      </c>
      <c r="AG163" s="440" t="str">
        <f t="shared" si="56"/>
        <v/>
      </c>
      <c r="AH163" s="441" t="str">
        <f t="shared" si="56"/>
        <v/>
      </c>
      <c r="AI163" s="442" t="str">
        <f t="shared" si="49"/>
        <v/>
      </c>
      <c r="AJ163" s="436"/>
      <c r="AK163" s="437"/>
      <c r="AL163" s="437"/>
      <c r="AM163" s="437"/>
      <c r="AN163" s="437"/>
      <c r="AO163" s="437"/>
      <c r="AP163" s="437"/>
      <c r="AQ163" s="437"/>
      <c r="AR163" s="437"/>
      <c r="AS163" s="438"/>
      <c r="AT163" s="439"/>
      <c r="AU163" s="440" t="str">
        <f t="shared" si="57"/>
        <v/>
      </c>
      <c r="AV163" s="440" t="str">
        <f t="shared" si="57"/>
        <v/>
      </c>
      <c r="AW163" s="440" t="str">
        <f t="shared" si="57"/>
        <v/>
      </c>
      <c r="AX163" s="441" t="str">
        <f t="shared" si="57"/>
        <v/>
      </c>
      <c r="AY163" s="442" t="str">
        <f t="shared" si="50"/>
        <v/>
      </c>
      <c r="AZ163" s="20"/>
      <c r="BA163" s="443" t="str">
        <f t="shared" si="51"/>
        <v/>
      </c>
      <c r="BB163" s="444" t="str">
        <f t="shared" si="52"/>
        <v/>
      </c>
      <c r="BC163" s="445" t="str">
        <f t="shared" si="53"/>
        <v/>
      </c>
      <c r="BE163" s="446" t="str">
        <f>IF(COUNT(単1!$S163,単2!$S163,$S163)=0,"",SUM(単1!$S163,単2!$S163,$S163))</f>
        <v/>
      </c>
      <c r="BF163" s="440" t="str">
        <f>IF(COUNT(単1!$AI163,単2!$AI163,$AI163)=0,"",SUM(単1!$AI163,単2!$AI163,$AI163))</f>
        <v/>
      </c>
      <c r="BG163" s="447" t="str">
        <f>IF(COUNT(単1!$AY163,単2!$AY163,$AY163)=0,"",SUM(単1!$AY163,単2!$AY163,$AY163))</f>
        <v/>
      </c>
      <c r="BH163" s="20"/>
      <c r="BI163" s="443" t="str">
        <f t="shared" si="54"/>
        <v/>
      </c>
      <c r="BJ163" s="444" t="str">
        <f t="shared" si="54"/>
        <v/>
      </c>
      <c r="BK163" s="445" t="str">
        <f t="shared" si="54"/>
        <v/>
      </c>
    </row>
    <row r="164" spans="1:63">
      <c r="A164" s="362">
        <v>159</v>
      </c>
      <c r="B164" s="21">
        <f>IF(情報!$C160="","",情報!$C160)</f>
        <v>423</v>
      </c>
      <c r="C164" s="377" t="str">
        <f t="shared" si="47"/>
        <v/>
      </c>
      <c r="D164" s="436"/>
      <c r="E164" s="437"/>
      <c r="F164" s="437"/>
      <c r="G164" s="437"/>
      <c r="H164" s="437"/>
      <c r="I164" s="437"/>
      <c r="J164" s="438"/>
      <c r="K164" s="439"/>
      <c r="L164" s="440" t="str">
        <f t="shared" si="55"/>
        <v/>
      </c>
      <c r="M164" s="441" t="str">
        <f t="shared" si="55"/>
        <v/>
      </c>
      <c r="N164" s="440" t="str">
        <f t="shared" si="55"/>
        <v/>
      </c>
      <c r="O164" s="440" t="str">
        <f t="shared" si="55"/>
        <v/>
      </c>
      <c r="P164" s="440" t="str">
        <f t="shared" si="55"/>
        <v/>
      </c>
      <c r="Q164" s="440" t="str">
        <f t="shared" si="55"/>
        <v/>
      </c>
      <c r="R164" s="441" t="str">
        <f t="shared" si="55"/>
        <v/>
      </c>
      <c r="S164" s="442" t="str">
        <f t="shared" si="48"/>
        <v/>
      </c>
      <c r="T164" s="436"/>
      <c r="U164" s="437"/>
      <c r="V164" s="437"/>
      <c r="W164" s="437"/>
      <c r="X164" s="437"/>
      <c r="Y164" s="437"/>
      <c r="Z164" s="438"/>
      <c r="AA164" s="439"/>
      <c r="AB164" s="440" t="str">
        <f t="shared" si="56"/>
        <v/>
      </c>
      <c r="AC164" s="441" t="str">
        <f t="shared" si="56"/>
        <v/>
      </c>
      <c r="AD164" s="440" t="str">
        <f t="shared" si="56"/>
        <v/>
      </c>
      <c r="AE164" s="440" t="str">
        <f t="shared" si="56"/>
        <v/>
      </c>
      <c r="AF164" s="440" t="str">
        <f t="shared" si="56"/>
        <v/>
      </c>
      <c r="AG164" s="440" t="str">
        <f t="shared" si="56"/>
        <v/>
      </c>
      <c r="AH164" s="441" t="str">
        <f t="shared" si="56"/>
        <v/>
      </c>
      <c r="AI164" s="442" t="str">
        <f t="shared" si="49"/>
        <v/>
      </c>
      <c r="AJ164" s="436"/>
      <c r="AK164" s="437"/>
      <c r="AL164" s="437"/>
      <c r="AM164" s="437"/>
      <c r="AN164" s="437"/>
      <c r="AO164" s="437"/>
      <c r="AP164" s="437"/>
      <c r="AQ164" s="437"/>
      <c r="AR164" s="437"/>
      <c r="AS164" s="438"/>
      <c r="AT164" s="439"/>
      <c r="AU164" s="440" t="str">
        <f t="shared" si="57"/>
        <v/>
      </c>
      <c r="AV164" s="440" t="str">
        <f t="shared" si="57"/>
        <v/>
      </c>
      <c r="AW164" s="440" t="str">
        <f t="shared" si="57"/>
        <v/>
      </c>
      <c r="AX164" s="441" t="str">
        <f t="shared" si="57"/>
        <v/>
      </c>
      <c r="AY164" s="442" t="str">
        <f t="shared" si="50"/>
        <v/>
      </c>
      <c r="AZ164" s="20"/>
      <c r="BA164" s="443" t="str">
        <f t="shared" si="51"/>
        <v/>
      </c>
      <c r="BB164" s="444" t="str">
        <f t="shared" si="52"/>
        <v/>
      </c>
      <c r="BC164" s="445" t="str">
        <f t="shared" si="53"/>
        <v/>
      </c>
      <c r="BE164" s="446" t="str">
        <f>IF(COUNT(単1!$S164,単2!$S164,$S164)=0,"",SUM(単1!$S164,単2!$S164,$S164))</f>
        <v/>
      </c>
      <c r="BF164" s="440" t="str">
        <f>IF(COUNT(単1!$AI164,単2!$AI164,$AI164)=0,"",SUM(単1!$AI164,単2!$AI164,$AI164))</f>
        <v/>
      </c>
      <c r="BG164" s="447" t="str">
        <f>IF(COUNT(単1!$AY164,単2!$AY164,$AY164)=0,"",SUM(単1!$AY164,単2!$AY164,$AY164))</f>
        <v/>
      </c>
      <c r="BH164" s="20"/>
      <c r="BI164" s="443" t="str">
        <f t="shared" si="54"/>
        <v/>
      </c>
      <c r="BJ164" s="444" t="str">
        <f t="shared" si="54"/>
        <v/>
      </c>
      <c r="BK164" s="445" t="str">
        <f t="shared" si="54"/>
        <v/>
      </c>
    </row>
    <row r="165" spans="1:63">
      <c r="A165" s="362">
        <v>160</v>
      </c>
      <c r="B165" s="21">
        <f>IF(情報!$C161="","",情報!$C161)</f>
        <v>424</v>
      </c>
      <c r="C165" s="377" t="str">
        <f t="shared" si="47"/>
        <v/>
      </c>
      <c r="D165" s="436"/>
      <c r="E165" s="437"/>
      <c r="F165" s="437"/>
      <c r="G165" s="437"/>
      <c r="H165" s="437"/>
      <c r="I165" s="437"/>
      <c r="J165" s="438"/>
      <c r="K165" s="439"/>
      <c r="L165" s="440" t="str">
        <f t="shared" si="55"/>
        <v/>
      </c>
      <c r="M165" s="441" t="str">
        <f t="shared" si="55"/>
        <v/>
      </c>
      <c r="N165" s="440" t="str">
        <f t="shared" si="55"/>
        <v/>
      </c>
      <c r="O165" s="440" t="str">
        <f t="shared" si="55"/>
        <v/>
      </c>
      <c r="P165" s="440" t="str">
        <f t="shared" si="55"/>
        <v/>
      </c>
      <c r="Q165" s="440" t="str">
        <f t="shared" si="55"/>
        <v/>
      </c>
      <c r="R165" s="441" t="str">
        <f t="shared" si="55"/>
        <v/>
      </c>
      <c r="S165" s="442" t="str">
        <f t="shared" si="48"/>
        <v/>
      </c>
      <c r="T165" s="436"/>
      <c r="U165" s="437"/>
      <c r="V165" s="437"/>
      <c r="W165" s="437"/>
      <c r="X165" s="437"/>
      <c r="Y165" s="437"/>
      <c r="Z165" s="438"/>
      <c r="AA165" s="439"/>
      <c r="AB165" s="440" t="str">
        <f t="shared" si="56"/>
        <v/>
      </c>
      <c r="AC165" s="441" t="str">
        <f t="shared" si="56"/>
        <v/>
      </c>
      <c r="AD165" s="440" t="str">
        <f t="shared" si="56"/>
        <v/>
      </c>
      <c r="AE165" s="440" t="str">
        <f t="shared" si="56"/>
        <v/>
      </c>
      <c r="AF165" s="440" t="str">
        <f t="shared" si="56"/>
        <v/>
      </c>
      <c r="AG165" s="440" t="str">
        <f t="shared" si="56"/>
        <v/>
      </c>
      <c r="AH165" s="441" t="str">
        <f t="shared" si="56"/>
        <v/>
      </c>
      <c r="AI165" s="442" t="str">
        <f t="shared" si="49"/>
        <v/>
      </c>
      <c r="AJ165" s="436"/>
      <c r="AK165" s="437"/>
      <c r="AL165" s="437"/>
      <c r="AM165" s="437"/>
      <c r="AN165" s="437"/>
      <c r="AO165" s="437"/>
      <c r="AP165" s="437"/>
      <c r="AQ165" s="437"/>
      <c r="AR165" s="437"/>
      <c r="AS165" s="438"/>
      <c r="AT165" s="439"/>
      <c r="AU165" s="440" t="str">
        <f t="shared" si="57"/>
        <v/>
      </c>
      <c r="AV165" s="440" t="str">
        <f t="shared" si="57"/>
        <v/>
      </c>
      <c r="AW165" s="440" t="str">
        <f t="shared" si="57"/>
        <v/>
      </c>
      <c r="AX165" s="441" t="str">
        <f t="shared" si="57"/>
        <v/>
      </c>
      <c r="AY165" s="442" t="str">
        <f t="shared" si="50"/>
        <v/>
      </c>
      <c r="AZ165" s="20"/>
      <c r="BA165" s="443" t="str">
        <f t="shared" si="51"/>
        <v/>
      </c>
      <c r="BB165" s="444" t="str">
        <f t="shared" si="52"/>
        <v/>
      </c>
      <c r="BC165" s="445" t="str">
        <f t="shared" si="53"/>
        <v/>
      </c>
      <c r="BE165" s="446" t="str">
        <f>IF(COUNT(単1!$S165,単2!$S165,$S165)=0,"",SUM(単1!$S165,単2!$S165,$S165))</f>
        <v/>
      </c>
      <c r="BF165" s="440" t="str">
        <f>IF(COUNT(単1!$AI165,単2!$AI165,$AI165)=0,"",SUM(単1!$AI165,単2!$AI165,$AI165))</f>
        <v/>
      </c>
      <c r="BG165" s="447" t="str">
        <f>IF(COUNT(単1!$AY165,単2!$AY165,$AY165)=0,"",SUM(単1!$AY165,単2!$AY165,$AY165))</f>
        <v/>
      </c>
      <c r="BH165" s="20"/>
      <c r="BI165" s="443" t="str">
        <f t="shared" si="54"/>
        <v/>
      </c>
      <c r="BJ165" s="444" t="str">
        <f t="shared" si="54"/>
        <v/>
      </c>
      <c r="BK165" s="445" t="str">
        <f t="shared" si="54"/>
        <v/>
      </c>
    </row>
    <row r="166" spans="1:63">
      <c r="A166" s="362">
        <v>161</v>
      </c>
      <c r="B166" s="27">
        <f>IF(情報!$C162="","",情報!$C162)</f>
        <v>425</v>
      </c>
      <c r="C166" s="383" t="str">
        <f t="shared" si="47"/>
        <v/>
      </c>
      <c r="D166" s="448"/>
      <c r="E166" s="449"/>
      <c r="F166" s="449"/>
      <c r="G166" s="449"/>
      <c r="H166" s="449"/>
      <c r="I166" s="449"/>
      <c r="J166" s="450"/>
      <c r="K166" s="451"/>
      <c r="L166" s="452" t="str">
        <f t="shared" ref="L166:R181" si="58">IF(ISERROR(INDEX(テ全,$A166,L$2)),"",INDEX(テ全,$A166,L$2))</f>
        <v/>
      </c>
      <c r="M166" s="453" t="str">
        <f t="shared" si="58"/>
        <v/>
      </c>
      <c r="N166" s="452" t="str">
        <f t="shared" si="58"/>
        <v/>
      </c>
      <c r="O166" s="452" t="str">
        <f t="shared" si="58"/>
        <v/>
      </c>
      <c r="P166" s="452" t="str">
        <f t="shared" si="58"/>
        <v/>
      </c>
      <c r="Q166" s="452" t="str">
        <f t="shared" si="58"/>
        <v/>
      </c>
      <c r="R166" s="453" t="str">
        <f t="shared" si="58"/>
        <v/>
      </c>
      <c r="S166" s="454" t="str">
        <f t="shared" si="48"/>
        <v/>
      </c>
      <c r="T166" s="448"/>
      <c r="U166" s="449"/>
      <c r="V166" s="449"/>
      <c r="W166" s="449"/>
      <c r="X166" s="449"/>
      <c r="Y166" s="449"/>
      <c r="Z166" s="450"/>
      <c r="AA166" s="451"/>
      <c r="AB166" s="452" t="str">
        <f t="shared" ref="AB166:AH181" si="59">IF(ISERROR(INDEX(テ全,$A166,AB$2)),"",INDEX(テ全,$A166,AB$2))</f>
        <v/>
      </c>
      <c r="AC166" s="453" t="str">
        <f t="shared" si="59"/>
        <v/>
      </c>
      <c r="AD166" s="452" t="str">
        <f t="shared" si="59"/>
        <v/>
      </c>
      <c r="AE166" s="452" t="str">
        <f t="shared" si="59"/>
        <v/>
      </c>
      <c r="AF166" s="452" t="str">
        <f t="shared" si="59"/>
        <v/>
      </c>
      <c r="AG166" s="452" t="str">
        <f t="shared" si="59"/>
        <v/>
      </c>
      <c r="AH166" s="453" t="str">
        <f t="shared" si="59"/>
        <v/>
      </c>
      <c r="AI166" s="454" t="str">
        <f t="shared" si="49"/>
        <v/>
      </c>
      <c r="AJ166" s="448"/>
      <c r="AK166" s="449"/>
      <c r="AL166" s="449"/>
      <c r="AM166" s="449"/>
      <c r="AN166" s="449"/>
      <c r="AO166" s="449"/>
      <c r="AP166" s="449"/>
      <c r="AQ166" s="449"/>
      <c r="AR166" s="449"/>
      <c r="AS166" s="450"/>
      <c r="AT166" s="451"/>
      <c r="AU166" s="452" t="str">
        <f t="shared" ref="AU166:AX181" si="60">IF(ISERROR(INDEX(テ全,$A166,AU$2)),"",INDEX(テ全,$A166,AU$2))</f>
        <v/>
      </c>
      <c r="AV166" s="452" t="str">
        <f t="shared" si="60"/>
        <v/>
      </c>
      <c r="AW166" s="452" t="str">
        <f t="shared" si="60"/>
        <v/>
      </c>
      <c r="AX166" s="453" t="str">
        <f t="shared" si="60"/>
        <v/>
      </c>
      <c r="AY166" s="454" t="str">
        <f t="shared" si="50"/>
        <v/>
      </c>
      <c r="AZ166" s="20"/>
      <c r="BA166" s="455" t="str">
        <f t="shared" si="51"/>
        <v/>
      </c>
      <c r="BB166" s="456" t="str">
        <f t="shared" si="52"/>
        <v/>
      </c>
      <c r="BC166" s="457" t="str">
        <f t="shared" si="53"/>
        <v/>
      </c>
      <c r="BE166" s="458" t="str">
        <f>IF(COUNT(単1!$S166,単2!$S166,$S166)=0,"",SUM(単1!$S166,単2!$S166,$S166))</f>
        <v/>
      </c>
      <c r="BF166" s="452" t="str">
        <f>IF(COUNT(単1!$AI166,単2!$AI166,$AI166)=0,"",SUM(単1!$AI166,単2!$AI166,$AI166))</f>
        <v/>
      </c>
      <c r="BG166" s="459" t="str">
        <f>IF(COUNT(単1!$AY166,単2!$AY166,$AY166)=0,"",SUM(単1!$AY166,単2!$AY166,$AY166))</f>
        <v/>
      </c>
      <c r="BH166" s="20"/>
      <c r="BI166" s="455" t="str">
        <f t="shared" si="54"/>
        <v/>
      </c>
      <c r="BJ166" s="456" t="str">
        <f t="shared" si="54"/>
        <v/>
      </c>
      <c r="BK166" s="457" t="str">
        <f t="shared" si="54"/>
        <v/>
      </c>
    </row>
    <row r="167" spans="1:63">
      <c r="A167" s="362">
        <v>162</v>
      </c>
      <c r="B167" s="33">
        <f>IF(情報!$C163="","",情報!$C163)</f>
        <v>426</v>
      </c>
      <c r="C167" s="389" t="str">
        <f t="shared" ref="C167:C186" si="61">IF(ISERROR(VLOOKUP($B167,名列,2,FALSE)&amp;""),"",VLOOKUP($B167,名列,2,FALSE)&amp;"")</f>
        <v/>
      </c>
      <c r="D167" s="460"/>
      <c r="E167" s="461"/>
      <c r="F167" s="461"/>
      <c r="G167" s="461"/>
      <c r="H167" s="461"/>
      <c r="I167" s="461"/>
      <c r="J167" s="462"/>
      <c r="K167" s="463"/>
      <c r="L167" s="464" t="str">
        <f t="shared" si="58"/>
        <v/>
      </c>
      <c r="M167" s="465" t="str">
        <f t="shared" si="58"/>
        <v/>
      </c>
      <c r="N167" s="464" t="str">
        <f t="shared" si="58"/>
        <v/>
      </c>
      <c r="O167" s="464" t="str">
        <f t="shared" si="58"/>
        <v/>
      </c>
      <c r="P167" s="464" t="str">
        <f t="shared" si="58"/>
        <v/>
      </c>
      <c r="Q167" s="464" t="str">
        <f t="shared" si="58"/>
        <v/>
      </c>
      <c r="R167" s="465" t="str">
        <f t="shared" si="58"/>
        <v/>
      </c>
      <c r="S167" s="466" t="str">
        <f t="shared" si="48"/>
        <v/>
      </c>
      <c r="T167" s="460"/>
      <c r="U167" s="461"/>
      <c r="V167" s="461"/>
      <c r="W167" s="461"/>
      <c r="X167" s="461"/>
      <c r="Y167" s="461"/>
      <c r="Z167" s="462"/>
      <c r="AA167" s="463"/>
      <c r="AB167" s="464" t="str">
        <f t="shared" si="59"/>
        <v/>
      </c>
      <c r="AC167" s="465" t="str">
        <f t="shared" si="59"/>
        <v/>
      </c>
      <c r="AD167" s="464" t="str">
        <f t="shared" si="59"/>
        <v/>
      </c>
      <c r="AE167" s="464" t="str">
        <f t="shared" si="59"/>
        <v/>
      </c>
      <c r="AF167" s="464" t="str">
        <f t="shared" si="59"/>
        <v/>
      </c>
      <c r="AG167" s="464" t="str">
        <f t="shared" si="59"/>
        <v/>
      </c>
      <c r="AH167" s="465" t="str">
        <f t="shared" si="59"/>
        <v/>
      </c>
      <c r="AI167" s="466" t="str">
        <f t="shared" si="49"/>
        <v/>
      </c>
      <c r="AJ167" s="460"/>
      <c r="AK167" s="461"/>
      <c r="AL167" s="461"/>
      <c r="AM167" s="461"/>
      <c r="AN167" s="461"/>
      <c r="AO167" s="461"/>
      <c r="AP167" s="461"/>
      <c r="AQ167" s="461"/>
      <c r="AR167" s="461"/>
      <c r="AS167" s="462"/>
      <c r="AT167" s="463"/>
      <c r="AU167" s="464" t="str">
        <f t="shared" si="60"/>
        <v/>
      </c>
      <c r="AV167" s="464" t="str">
        <f t="shared" si="60"/>
        <v/>
      </c>
      <c r="AW167" s="464" t="str">
        <f t="shared" si="60"/>
        <v/>
      </c>
      <c r="AX167" s="465" t="str">
        <f t="shared" si="60"/>
        <v/>
      </c>
      <c r="AY167" s="466" t="str">
        <f t="shared" si="50"/>
        <v/>
      </c>
      <c r="AZ167" s="20"/>
      <c r="BA167" s="467" t="str">
        <f t="shared" si="51"/>
        <v/>
      </c>
      <c r="BB167" s="468" t="str">
        <f t="shared" si="52"/>
        <v/>
      </c>
      <c r="BC167" s="469" t="str">
        <f t="shared" si="53"/>
        <v/>
      </c>
      <c r="BE167" s="470" t="str">
        <f>IF(COUNT(単1!$S167,単2!$S167,$S167)=0,"",SUM(単1!$S167,単2!$S167,$S167))</f>
        <v/>
      </c>
      <c r="BF167" s="464" t="str">
        <f>IF(COUNT(単1!$AI167,単2!$AI167,$AI167)=0,"",SUM(単1!$AI167,単2!$AI167,$AI167))</f>
        <v/>
      </c>
      <c r="BG167" s="471" t="str">
        <f>IF(COUNT(単1!$AY167,単2!$AY167,$AY167)=0,"",SUM(単1!$AY167,単2!$AY167,$AY167))</f>
        <v/>
      </c>
      <c r="BH167" s="20"/>
      <c r="BI167" s="467" t="str">
        <f t="shared" si="54"/>
        <v/>
      </c>
      <c r="BJ167" s="468" t="str">
        <f t="shared" si="54"/>
        <v/>
      </c>
      <c r="BK167" s="469" t="str">
        <f t="shared" si="54"/>
        <v/>
      </c>
    </row>
    <row r="168" spans="1:63">
      <c r="A168" s="362">
        <v>163</v>
      </c>
      <c r="B168" s="21">
        <f>IF(情報!$C164="","",情報!$C164)</f>
        <v>427</v>
      </c>
      <c r="C168" s="377" t="str">
        <f t="shared" si="61"/>
        <v/>
      </c>
      <c r="D168" s="436"/>
      <c r="E168" s="437"/>
      <c r="F168" s="437"/>
      <c r="G168" s="437"/>
      <c r="H168" s="437"/>
      <c r="I168" s="437"/>
      <c r="J168" s="438"/>
      <c r="K168" s="439"/>
      <c r="L168" s="440" t="str">
        <f t="shared" si="58"/>
        <v/>
      </c>
      <c r="M168" s="441" t="str">
        <f t="shared" si="58"/>
        <v/>
      </c>
      <c r="N168" s="440" t="str">
        <f t="shared" si="58"/>
        <v/>
      </c>
      <c r="O168" s="440" t="str">
        <f t="shared" si="58"/>
        <v/>
      </c>
      <c r="P168" s="440" t="str">
        <f t="shared" si="58"/>
        <v/>
      </c>
      <c r="Q168" s="440" t="str">
        <f t="shared" si="58"/>
        <v/>
      </c>
      <c r="R168" s="441" t="str">
        <f t="shared" si="58"/>
        <v/>
      </c>
      <c r="S168" s="442" t="str">
        <f t="shared" si="48"/>
        <v/>
      </c>
      <c r="T168" s="436"/>
      <c r="U168" s="437"/>
      <c r="V168" s="437"/>
      <c r="W168" s="437"/>
      <c r="X168" s="437"/>
      <c r="Y168" s="437"/>
      <c r="Z168" s="438"/>
      <c r="AA168" s="439"/>
      <c r="AB168" s="440" t="str">
        <f t="shared" si="59"/>
        <v/>
      </c>
      <c r="AC168" s="441" t="str">
        <f t="shared" si="59"/>
        <v/>
      </c>
      <c r="AD168" s="440" t="str">
        <f t="shared" si="59"/>
        <v/>
      </c>
      <c r="AE168" s="440" t="str">
        <f t="shared" si="59"/>
        <v/>
      </c>
      <c r="AF168" s="440" t="str">
        <f t="shared" si="59"/>
        <v/>
      </c>
      <c r="AG168" s="440" t="str">
        <f t="shared" si="59"/>
        <v/>
      </c>
      <c r="AH168" s="441" t="str">
        <f t="shared" si="59"/>
        <v/>
      </c>
      <c r="AI168" s="442" t="str">
        <f t="shared" si="49"/>
        <v/>
      </c>
      <c r="AJ168" s="436"/>
      <c r="AK168" s="437"/>
      <c r="AL168" s="437"/>
      <c r="AM168" s="437"/>
      <c r="AN168" s="437"/>
      <c r="AO168" s="437"/>
      <c r="AP168" s="437"/>
      <c r="AQ168" s="437"/>
      <c r="AR168" s="437"/>
      <c r="AS168" s="438"/>
      <c r="AT168" s="439"/>
      <c r="AU168" s="440" t="str">
        <f t="shared" si="60"/>
        <v/>
      </c>
      <c r="AV168" s="440" t="str">
        <f t="shared" si="60"/>
        <v/>
      </c>
      <c r="AW168" s="440" t="str">
        <f t="shared" si="60"/>
        <v/>
      </c>
      <c r="AX168" s="441" t="str">
        <f t="shared" si="60"/>
        <v/>
      </c>
      <c r="AY168" s="442" t="str">
        <f t="shared" si="50"/>
        <v/>
      </c>
      <c r="AZ168" s="20"/>
      <c r="BA168" s="443" t="str">
        <f t="shared" si="51"/>
        <v/>
      </c>
      <c r="BB168" s="444" t="str">
        <f t="shared" si="52"/>
        <v/>
      </c>
      <c r="BC168" s="445" t="str">
        <f t="shared" si="53"/>
        <v/>
      </c>
      <c r="BE168" s="446" t="str">
        <f>IF(COUNT(単1!$S168,単2!$S168,$S168)=0,"",SUM(単1!$S168,単2!$S168,$S168))</f>
        <v/>
      </c>
      <c r="BF168" s="440" t="str">
        <f>IF(COUNT(単1!$AI168,単2!$AI168,$AI168)=0,"",SUM(単1!$AI168,単2!$AI168,$AI168))</f>
        <v/>
      </c>
      <c r="BG168" s="447" t="str">
        <f>IF(COUNT(単1!$AY168,単2!$AY168,$AY168)=0,"",SUM(単1!$AY168,単2!$AY168,$AY168))</f>
        <v/>
      </c>
      <c r="BH168" s="20"/>
      <c r="BI168" s="443" t="str">
        <f t="shared" si="54"/>
        <v/>
      </c>
      <c r="BJ168" s="444" t="str">
        <f t="shared" si="54"/>
        <v/>
      </c>
      <c r="BK168" s="445" t="str">
        <f t="shared" si="54"/>
        <v/>
      </c>
    </row>
    <row r="169" spans="1:63">
      <c r="A169" s="362">
        <v>164</v>
      </c>
      <c r="B169" s="21">
        <f>IF(情報!$C165="","",情報!$C165)</f>
        <v>428</v>
      </c>
      <c r="C169" s="377" t="str">
        <f t="shared" si="61"/>
        <v/>
      </c>
      <c r="D169" s="436"/>
      <c r="E169" s="437"/>
      <c r="F169" s="437"/>
      <c r="G169" s="437"/>
      <c r="H169" s="437"/>
      <c r="I169" s="437"/>
      <c r="J169" s="438"/>
      <c r="K169" s="439"/>
      <c r="L169" s="440" t="str">
        <f t="shared" si="58"/>
        <v/>
      </c>
      <c r="M169" s="441" t="str">
        <f t="shared" si="58"/>
        <v/>
      </c>
      <c r="N169" s="440" t="str">
        <f t="shared" si="58"/>
        <v/>
      </c>
      <c r="O169" s="440" t="str">
        <f t="shared" si="58"/>
        <v/>
      </c>
      <c r="P169" s="440" t="str">
        <f t="shared" si="58"/>
        <v/>
      </c>
      <c r="Q169" s="440" t="str">
        <f t="shared" si="58"/>
        <v/>
      </c>
      <c r="R169" s="441" t="str">
        <f t="shared" si="58"/>
        <v/>
      </c>
      <c r="S169" s="442" t="str">
        <f t="shared" si="48"/>
        <v/>
      </c>
      <c r="T169" s="436"/>
      <c r="U169" s="437"/>
      <c r="V169" s="437"/>
      <c r="W169" s="437"/>
      <c r="X169" s="437"/>
      <c r="Y169" s="437"/>
      <c r="Z169" s="438"/>
      <c r="AA169" s="439"/>
      <c r="AB169" s="440" t="str">
        <f t="shared" si="59"/>
        <v/>
      </c>
      <c r="AC169" s="441" t="str">
        <f t="shared" si="59"/>
        <v/>
      </c>
      <c r="AD169" s="440" t="str">
        <f t="shared" si="59"/>
        <v/>
      </c>
      <c r="AE169" s="440" t="str">
        <f t="shared" si="59"/>
        <v/>
      </c>
      <c r="AF169" s="440" t="str">
        <f t="shared" si="59"/>
        <v/>
      </c>
      <c r="AG169" s="440" t="str">
        <f t="shared" si="59"/>
        <v/>
      </c>
      <c r="AH169" s="441" t="str">
        <f t="shared" si="59"/>
        <v/>
      </c>
      <c r="AI169" s="442" t="str">
        <f t="shared" si="49"/>
        <v/>
      </c>
      <c r="AJ169" s="436"/>
      <c r="AK169" s="437"/>
      <c r="AL169" s="437"/>
      <c r="AM169" s="437"/>
      <c r="AN169" s="437"/>
      <c r="AO169" s="437"/>
      <c r="AP169" s="437"/>
      <c r="AQ169" s="437"/>
      <c r="AR169" s="437"/>
      <c r="AS169" s="438"/>
      <c r="AT169" s="439"/>
      <c r="AU169" s="440" t="str">
        <f t="shared" si="60"/>
        <v/>
      </c>
      <c r="AV169" s="440" t="str">
        <f t="shared" si="60"/>
        <v/>
      </c>
      <c r="AW169" s="440" t="str">
        <f t="shared" si="60"/>
        <v/>
      </c>
      <c r="AX169" s="441" t="str">
        <f t="shared" si="60"/>
        <v/>
      </c>
      <c r="AY169" s="442" t="str">
        <f t="shared" si="50"/>
        <v/>
      </c>
      <c r="AZ169" s="20"/>
      <c r="BA169" s="443" t="str">
        <f t="shared" si="51"/>
        <v/>
      </c>
      <c r="BB169" s="444" t="str">
        <f t="shared" si="52"/>
        <v/>
      </c>
      <c r="BC169" s="445" t="str">
        <f t="shared" si="53"/>
        <v/>
      </c>
      <c r="BE169" s="446" t="str">
        <f>IF(COUNT(単1!$S169,単2!$S169,$S169)=0,"",SUM(単1!$S169,単2!$S169,$S169))</f>
        <v/>
      </c>
      <c r="BF169" s="440" t="str">
        <f>IF(COUNT(単1!$AI169,単2!$AI169,$AI169)=0,"",SUM(単1!$AI169,単2!$AI169,$AI169))</f>
        <v/>
      </c>
      <c r="BG169" s="447" t="str">
        <f>IF(COUNT(単1!$AY169,単2!$AY169,$AY169)=0,"",SUM(単1!$AY169,単2!$AY169,$AY169))</f>
        <v/>
      </c>
      <c r="BH169" s="20"/>
      <c r="BI169" s="443" t="str">
        <f t="shared" si="54"/>
        <v/>
      </c>
      <c r="BJ169" s="444" t="str">
        <f t="shared" si="54"/>
        <v/>
      </c>
      <c r="BK169" s="445" t="str">
        <f t="shared" si="54"/>
        <v/>
      </c>
    </row>
    <row r="170" spans="1:63">
      <c r="A170" s="362">
        <v>165</v>
      </c>
      <c r="B170" s="21">
        <f>IF(情報!$C166="","",情報!$C166)</f>
        <v>429</v>
      </c>
      <c r="C170" s="377" t="str">
        <f t="shared" si="61"/>
        <v/>
      </c>
      <c r="D170" s="436"/>
      <c r="E170" s="437"/>
      <c r="F170" s="437"/>
      <c r="G170" s="437"/>
      <c r="H170" s="437"/>
      <c r="I170" s="437"/>
      <c r="J170" s="438"/>
      <c r="K170" s="439"/>
      <c r="L170" s="440" t="str">
        <f t="shared" si="58"/>
        <v/>
      </c>
      <c r="M170" s="441" t="str">
        <f t="shared" si="58"/>
        <v/>
      </c>
      <c r="N170" s="440" t="str">
        <f t="shared" si="58"/>
        <v/>
      </c>
      <c r="O170" s="440" t="str">
        <f t="shared" si="58"/>
        <v/>
      </c>
      <c r="P170" s="440" t="str">
        <f t="shared" si="58"/>
        <v/>
      </c>
      <c r="Q170" s="440" t="str">
        <f t="shared" si="58"/>
        <v/>
      </c>
      <c r="R170" s="441" t="str">
        <f t="shared" si="58"/>
        <v/>
      </c>
      <c r="S170" s="442" t="str">
        <f t="shared" si="48"/>
        <v/>
      </c>
      <c r="T170" s="436"/>
      <c r="U170" s="437"/>
      <c r="V170" s="437"/>
      <c r="W170" s="437"/>
      <c r="X170" s="437"/>
      <c r="Y170" s="437"/>
      <c r="Z170" s="438"/>
      <c r="AA170" s="439"/>
      <c r="AB170" s="440" t="str">
        <f t="shared" si="59"/>
        <v/>
      </c>
      <c r="AC170" s="441" t="str">
        <f t="shared" si="59"/>
        <v/>
      </c>
      <c r="AD170" s="440" t="str">
        <f t="shared" si="59"/>
        <v/>
      </c>
      <c r="AE170" s="440" t="str">
        <f t="shared" si="59"/>
        <v/>
      </c>
      <c r="AF170" s="440" t="str">
        <f t="shared" si="59"/>
        <v/>
      </c>
      <c r="AG170" s="440" t="str">
        <f t="shared" si="59"/>
        <v/>
      </c>
      <c r="AH170" s="441" t="str">
        <f t="shared" si="59"/>
        <v/>
      </c>
      <c r="AI170" s="442" t="str">
        <f t="shared" si="49"/>
        <v/>
      </c>
      <c r="AJ170" s="436"/>
      <c r="AK170" s="437"/>
      <c r="AL170" s="437"/>
      <c r="AM170" s="437"/>
      <c r="AN170" s="437"/>
      <c r="AO170" s="437"/>
      <c r="AP170" s="437"/>
      <c r="AQ170" s="437"/>
      <c r="AR170" s="437"/>
      <c r="AS170" s="438"/>
      <c r="AT170" s="439"/>
      <c r="AU170" s="440" t="str">
        <f t="shared" si="60"/>
        <v/>
      </c>
      <c r="AV170" s="440" t="str">
        <f t="shared" si="60"/>
        <v/>
      </c>
      <c r="AW170" s="440" t="str">
        <f t="shared" si="60"/>
        <v/>
      </c>
      <c r="AX170" s="441" t="str">
        <f t="shared" si="60"/>
        <v/>
      </c>
      <c r="AY170" s="442" t="str">
        <f t="shared" si="50"/>
        <v/>
      </c>
      <c r="AZ170" s="20"/>
      <c r="BA170" s="443" t="str">
        <f t="shared" si="51"/>
        <v/>
      </c>
      <c r="BB170" s="444" t="str">
        <f t="shared" si="52"/>
        <v/>
      </c>
      <c r="BC170" s="445" t="str">
        <f t="shared" si="53"/>
        <v/>
      </c>
      <c r="BE170" s="446" t="str">
        <f>IF(COUNT(単1!$S170,単2!$S170,$S170)=0,"",SUM(単1!$S170,単2!$S170,$S170))</f>
        <v/>
      </c>
      <c r="BF170" s="440" t="str">
        <f>IF(COUNT(単1!$AI170,単2!$AI170,$AI170)=0,"",SUM(単1!$AI170,単2!$AI170,$AI170))</f>
        <v/>
      </c>
      <c r="BG170" s="447" t="str">
        <f>IF(COUNT(単1!$AY170,単2!$AY170,$AY170)=0,"",SUM(単1!$AY170,単2!$AY170,$AY170))</f>
        <v/>
      </c>
      <c r="BH170" s="20"/>
      <c r="BI170" s="443" t="str">
        <f t="shared" si="54"/>
        <v/>
      </c>
      <c r="BJ170" s="444" t="str">
        <f t="shared" si="54"/>
        <v/>
      </c>
      <c r="BK170" s="445" t="str">
        <f t="shared" si="54"/>
        <v/>
      </c>
    </row>
    <row r="171" spans="1:63">
      <c r="A171" s="362">
        <v>166</v>
      </c>
      <c r="B171" s="27">
        <f>IF(情報!$C167="","",情報!$C167)</f>
        <v>430</v>
      </c>
      <c r="C171" s="383" t="str">
        <f t="shared" si="61"/>
        <v/>
      </c>
      <c r="D171" s="448"/>
      <c r="E171" s="449"/>
      <c r="F171" s="449"/>
      <c r="G171" s="449"/>
      <c r="H171" s="449"/>
      <c r="I171" s="449"/>
      <c r="J171" s="450"/>
      <c r="K171" s="451"/>
      <c r="L171" s="452" t="str">
        <f t="shared" si="58"/>
        <v/>
      </c>
      <c r="M171" s="453" t="str">
        <f t="shared" si="58"/>
        <v/>
      </c>
      <c r="N171" s="452" t="str">
        <f t="shared" si="58"/>
        <v/>
      </c>
      <c r="O171" s="452" t="str">
        <f t="shared" si="58"/>
        <v/>
      </c>
      <c r="P171" s="452" t="str">
        <f t="shared" si="58"/>
        <v/>
      </c>
      <c r="Q171" s="452" t="str">
        <f t="shared" si="58"/>
        <v/>
      </c>
      <c r="R171" s="453" t="str">
        <f t="shared" si="58"/>
        <v/>
      </c>
      <c r="S171" s="454" t="str">
        <f t="shared" si="48"/>
        <v/>
      </c>
      <c r="T171" s="448"/>
      <c r="U171" s="449"/>
      <c r="V171" s="449"/>
      <c r="W171" s="449"/>
      <c r="X171" s="449"/>
      <c r="Y171" s="449"/>
      <c r="Z171" s="450"/>
      <c r="AA171" s="451"/>
      <c r="AB171" s="452" t="str">
        <f t="shared" si="59"/>
        <v/>
      </c>
      <c r="AC171" s="453" t="str">
        <f t="shared" si="59"/>
        <v/>
      </c>
      <c r="AD171" s="452" t="str">
        <f t="shared" si="59"/>
        <v/>
      </c>
      <c r="AE171" s="452" t="str">
        <f t="shared" si="59"/>
        <v/>
      </c>
      <c r="AF171" s="452" t="str">
        <f t="shared" si="59"/>
        <v/>
      </c>
      <c r="AG171" s="452" t="str">
        <f t="shared" si="59"/>
        <v/>
      </c>
      <c r="AH171" s="453" t="str">
        <f t="shared" si="59"/>
        <v/>
      </c>
      <c r="AI171" s="454" t="str">
        <f t="shared" si="49"/>
        <v/>
      </c>
      <c r="AJ171" s="448"/>
      <c r="AK171" s="449"/>
      <c r="AL171" s="449"/>
      <c r="AM171" s="449"/>
      <c r="AN171" s="449"/>
      <c r="AO171" s="449"/>
      <c r="AP171" s="449"/>
      <c r="AQ171" s="449"/>
      <c r="AR171" s="449"/>
      <c r="AS171" s="450"/>
      <c r="AT171" s="451"/>
      <c r="AU171" s="452" t="str">
        <f t="shared" si="60"/>
        <v/>
      </c>
      <c r="AV171" s="452" t="str">
        <f t="shared" si="60"/>
        <v/>
      </c>
      <c r="AW171" s="452" t="str">
        <f t="shared" si="60"/>
        <v/>
      </c>
      <c r="AX171" s="453" t="str">
        <f t="shared" si="60"/>
        <v/>
      </c>
      <c r="AY171" s="454" t="str">
        <f t="shared" si="50"/>
        <v/>
      </c>
      <c r="AZ171" s="20"/>
      <c r="BA171" s="455" t="str">
        <f t="shared" si="51"/>
        <v/>
      </c>
      <c r="BB171" s="456" t="str">
        <f t="shared" si="52"/>
        <v/>
      </c>
      <c r="BC171" s="457" t="str">
        <f t="shared" si="53"/>
        <v/>
      </c>
      <c r="BE171" s="458" t="str">
        <f>IF(COUNT(単1!$S171,単2!$S171,$S171)=0,"",SUM(単1!$S171,単2!$S171,$S171))</f>
        <v/>
      </c>
      <c r="BF171" s="452" t="str">
        <f>IF(COUNT(単1!$AI171,単2!$AI171,$AI171)=0,"",SUM(単1!$AI171,単2!$AI171,$AI171))</f>
        <v/>
      </c>
      <c r="BG171" s="459" t="str">
        <f>IF(COUNT(単1!$AY171,単2!$AY171,$AY171)=0,"",SUM(単1!$AY171,単2!$AY171,$AY171))</f>
        <v/>
      </c>
      <c r="BH171" s="20"/>
      <c r="BI171" s="455" t="str">
        <f t="shared" si="54"/>
        <v/>
      </c>
      <c r="BJ171" s="456" t="str">
        <f t="shared" si="54"/>
        <v/>
      </c>
      <c r="BK171" s="457" t="str">
        <f t="shared" si="54"/>
        <v/>
      </c>
    </row>
    <row r="172" spans="1:63">
      <c r="A172" s="362">
        <v>167</v>
      </c>
      <c r="B172" s="33">
        <f>IF(情報!$C168="","",情報!$C168)</f>
        <v>431</v>
      </c>
      <c r="C172" s="389" t="str">
        <f t="shared" si="61"/>
        <v/>
      </c>
      <c r="D172" s="460"/>
      <c r="E172" s="461"/>
      <c r="F172" s="461"/>
      <c r="G172" s="461"/>
      <c r="H172" s="461"/>
      <c r="I172" s="461"/>
      <c r="J172" s="462"/>
      <c r="K172" s="463"/>
      <c r="L172" s="464" t="str">
        <f t="shared" si="58"/>
        <v/>
      </c>
      <c r="M172" s="465" t="str">
        <f t="shared" si="58"/>
        <v/>
      </c>
      <c r="N172" s="464" t="str">
        <f t="shared" si="58"/>
        <v/>
      </c>
      <c r="O172" s="464" t="str">
        <f t="shared" si="58"/>
        <v/>
      </c>
      <c r="P172" s="464" t="str">
        <f t="shared" si="58"/>
        <v/>
      </c>
      <c r="Q172" s="464" t="str">
        <f t="shared" si="58"/>
        <v/>
      </c>
      <c r="R172" s="465" t="str">
        <f t="shared" si="58"/>
        <v/>
      </c>
      <c r="S172" s="466" t="str">
        <f t="shared" si="48"/>
        <v/>
      </c>
      <c r="T172" s="460"/>
      <c r="U172" s="461"/>
      <c r="V172" s="461"/>
      <c r="W172" s="461"/>
      <c r="X172" s="461"/>
      <c r="Y172" s="461"/>
      <c r="Z172" s="462"/>
      <c r="AA172" s="463"/>
      <c r="AB172" s="464" t="str">
        <f t="shared" si="59"/>
        <v/>
      </c>
      <c r="AC172" s="465" t="str">
        <f t="shared" si="59"/>
        <v/>
      </c>
      <c r="AD172" s="464" t="str">
        <f t="shared" si="59"/>
        <v/>
      </c>
      <c r="AE172" s="464" t="str">
        <f t="shared" si="59"/>
        <v/>
      </c>
      <c r="AF172" s="464" t="str">
        <f t="shared" si="59"/>
        <v/>
      </c>
      <c r="AG172" s="464" t="str">
        <f t="shared" si="59"/>
        <v/>
      </c>
      <c r="AH172" s="465" t="str">
        <f t="shared" si="59"/>
        <v/>
      </c>
      <c r="AI172" s="466" t="str">
        <f t="shared" si="49"/>
        <v/>
      </c>
      <c r="AJ172" s="460"/>
      <c r="AK172" s="461"/>
      <c r="AL172" s="461"/>
      <c r="AM172" s="461"/>
      <c r="AN172" s="461"/>
      <c r="AO172" s="461"/>
      <c r="AP172" s="461"/>
      <c r="AQ172" s="461"/>
      <c r="AR172" s="461"/>
      <c r="AS172" s="462"/>
      <c r="AT172" s="463"/>
      <c r="AU172" s="464" t="str">
        <f t="shared" si="60"/>
        <v/>
      </c>
      <c r="AV172" s="464" t="str">
        <f t="shared" si="60"/>
        <v/>
      </c>
      <c r="AW172" s="464" t="str">
        <f t="shared" si="60"/>
        <v/>
      </c>
      <c r="AX172" s="465" t="str">
        <f t="shared" si="60"/>
        <v/>
      </c>
      <c r="AY172" s="466" t="str">
        <f t="shared" si="50"/>
        <v/>
      </c>
      <c r="AZ172" s="20"/>
      <c r="BA172" s="467" t="str">
        <f t="shared" si="51"/>
        <v/>
      </c>
      <c r="BB172" s="468" t="str">
        <f t="shared" si="52"/>
        <v/>
      </c>
      <c r="BC172" s="469" t="str">
        <f t="shared" si="53"/>
        <v/>
      </c>
      <c r="BE172" s="470" t="str">
        <f>IF(COUNT(単1!$S172,単2!$S172,$S172)=0,"",SUM(単1!$S172,単2!$S172,$S172))</f>
        <v/>
      </c>
      <c r="BF172" s="464" t="str">
        <f>IF(COUNT(単1!$AI172,単2!$AI172,$AI172)=0,"",SUM(単1!$AI172,単2!$AI172,$AI172))</f>
        <v/>
      </c>
      <c r="BG172" s="471" t="str">
        <f>IF(COUNT(単1!$AY172,単2!$AY172,$AY172)=0,"",SUM(単1!$AY172,単2!$AY172,$AY172))</f>
        <v/>
      </c>
      <c r="BH172" s="20"/>
      <c r="BI172" s="467" t="str">
        <f t="shared" si="54"/>
        <v/>
      </c>
      <c r="BJ172" s="468" t="str">
        <f t="shared" si="54"/>
        <v/>
      </c>
      <c r="BK172" s="469" t="str">
        <f t="shared" si="54"/>
        <v/>
      </c>
    </row>
    <row r="173" spans="1:63">
      <c r="A173" s="362">
        <v>168</v>
      </c>
      <c r="B173" s="21">
        <f>IF(情報!$C169="","",情報!$C169)</f>
        <v>432</v>
      </c>
      <c r="C173" s="377" t="str">
        <f t="shared" si="61"/>
        <v/>
      </c>
      <c r="D173" s="436"/>
      <c r="E173" s="437"/>
      <c r="F173" s="437"/>
      <c r="G173" s="437"/>
      <c r="H173" s="437"/>
      <c r="I173" s="437"/>
      <c r="J173" s="438"/>
      <c r="K173" s="439"/>
      <c r="L173" s="440" t="str">
        <f t="shared" si="58"/>
        <v/>
      </c>
      <c r="M173" s="441" t="str">
        <f t="shared" si="58"/>
        <v/>
      </c>
      <c r="N173" s="440" t="str">
        <f t="shared" si="58"/>
        <v/>
      </c>
      <c r="O173" s="440" t="str">
        <f t="shared" si="58"/>
        <v/>
      </c>
      <c r="P173" s="440" t="str">
        <f t="shared" si="58"/>
        <v/>
      </c>
      <c r="Q173" s="440" t="str">
        <f t="shared" si="58"/>
        <v/>
      </c>
      <c r="R173" s="441" t="str">
        <f t="shared" si="58"/>
        <v/>
      </c>
      <c r="S173" s="442" t="str">
        <f t="shared" si="48"/>
        <v/>
      </c>
      <c r="T173" s="436"/>
      <c r="U173" s="437"/>
      <c r="V173" s="437"/>
      <c r="W173" s="437"/>
      <c r="X173" s="437"/>
      <c r="Y173" s="437"/>
      <c r="Z173" s="438"/>
      <c r="AA173" s="439"/>
      <c r="AB173" s="440" t="str">
        <f t="shared" si="59"/>
        <v/>
      </c>
      <c r="AC173" s="441" t="str">
        <f t="shared" si="59"/>
        <v/>
      </c>
      <c r="AD173" s="440" t="str">
        <f t="shared" si="59"/>
        <v/>
      </c>
      <c r="AE173" s="440" t="str">
        <f t="shared" si="59"/>
        <v/>
      </c>
      <c r="AF173" s="440" t="str">
        <f t="shared" si="59"/>
        <v/>
      </c>
      <c r="AG173" s="440" t="str">
        <f t="shared" si="59"/>
        <v/>
      </c>
      <c r="AH173" s="441" t="str">
        <f t="shared" si="59"/>
        <v/>
      </c>
      <c r="AI173" s="442" t="str">
        <f t="shared" si="49"/>
        <v/>
      </c>
      <c r="AJ173" s="436"/>
      <c r="AK173" s="437"/>
      <c r="AL173" s="437"/>
      <c r="AM173" s="437"/>
      <c r="AN173" s="437"/>
      <c r="AO173" s="437"/>
      <c r="AP173" s="437"/>
      <c r="AQ173" s="437"/>
      <c r="AR173" s="437"/>
      <c r="AS173" s="438"/>
      <c r="AT173" s="439"/>
      <c r="AU173" s="440" t="str">
        <f t="shared" si="60"/>
        <v/>
      </c>
      <c r="AV173" s="440" t="str">
        <f t="shared" si="60"/>
        <v/>
      </c>
      <c r="AW173" s="440" t="str">
        <f t="shared" si="60"/>
        <v/>
      </c>
      <c r="AX173" s="441" t="str">
        <f t="shared" si="60"/>
        <v/>
      </c>
      <c r="AY173" s="442" t="str">
        <f t="shared" si="50"/>
        <v/>
      </c>
      <c r="AZ173" s="20"/>
      <c r="BA173" s="443" t="str">
        <f t="shared" si="51"/>
        <v/>
      </c>
      <c r="BB173" s="444" t="str">
        <f t="shared" si="52"/>
        <v/>
      </c>
      <c r="BC173" s="445" t="str">
        <f t="shared" si="53"/>
        <v/>
      </c>
      <c r="BE173" s="446" t="str">
        <f>IF(COUNT(単1!$S173,単2!$S173,$S173)=0,"",SUM(単1!$S173,単2!$S173,$S173))</f>
        <v/>
      </c>
      <c r="BF173" s="440" t="str">
        <f>IF(COUNT(単1!$AI173,単2!$AI173,$AI173)=0,"",SUM(単1!$AI173,単2!$AI173,$AI173))</f>
        <v/>
      </c>
      <c r="BG173" s="447" t="str">
        <f>IF(COUNT(単1!$AY173,単2!$AY173,$AY173)=0,"",SUM(単1!$AY173,単2!$AY173,$AY173))</f>
        <v/>
      </c>
      <c r="BH173" s="20"/>
      <c r="BI173" s="443" t="str">
        <f t="shared" si="54"/>
        <v/>
      </c>
      <c r="BJ173" s="444" t="str">
        <f t="shared" si="54"/>
        <v/>
      </c>
      <c r="BK173" s="445" t="str">
        <f t="shared" si="54"/>
        <v/>
      </c>
    </row>
    <row r="174" spans="1:63">
      <c r="A174" s="362">
        <v>169</v>
      </c>
      <c r="B174" s="21">
        <f>IF(情報!$C170="","",情報!$C170)</f>
        <v>433</v>
      </c>
      <c r="C174" s="377" t="str">
        <f t="shared" si="61"/>
        <v/>
      </c>
      <c r="D174" s="436"/>
      <c r="E174" s="437"/>
      <c r="F174" s="437"/>
      <c r="G174" s="437"/>
      <c r="H174" s="437"/>
      <c r="I174" s="437"/>
      <c r="J174" s="438"/>
      <c r="K174" s="439"/>
      <c r="L174" s="440" t="str">
        <f t="shared" si="58"/>
        <v/>
      </c>
      <c r="M174" s="441" t="str">
        <f t="shared" si="58"/>
        <v/>
      </c>
      <c r="N174" s="440" t="str">
        <f t="shared" si="58"/>
        <v/>
      </c>
      <c r="O174" s="440" t="str">
        <f t="shared" si="58"/>
        <v/>
      </c>
      <c r="P174" s="440" t="str">
        <f t="shared" si="58"/>
        <v/>
      </c>
      <c r="Q174" s="440" t="str">
        <f t="shared" si="58"/>
        <v/>
      </c>
      <c r="R174" s="441" t="str">
        <f t="shared" si="58"/>
        <v/>
      </c>
      <c r="S174" s="442" t="str">
        <f t="shared" si="48"/>
        <v/>
      </c>
      <c r="T174" s="436"/>
      <c r="U174" s="437"/>
      <c r="V174" s="437"/>
      <c r="W174" s="437"/>
      <c r="X174" s="437"/>
      <c r="Y174" s="437"/>
      <c r="Z174" s="438"/>
      <c r="AA174" s="439"/>
      <c r="AB174" s="440" t="str">
        <f t="shared" si="59"/>
        <v/>
      </c>
      <c r="AC174" s="441" t="str">
        <f t="shared" si="59"/>
        <v/>
      </c>
      <c r="AD174" s="440" t="str">
        <f t="shared" si="59"/>
        <v/>
      </c>
      <c r="AE174" s="440" t="str">
        <f t="shared" si="59"/>
        <v/>
      </c>
      <c r="AF174" s="440" t="str">
        <f t="shared" si="59"/>
        <v/>
      </c>
      <c r="AG174" s="440" t="str">
        <f t="shared" si="59"/>
        <v/>
      </c>
      <c r="AH174" s="441" t="str">
        <f t="shared" si="59"/>
        <v/>
      </c>
      <c r="AI174" s="442" t="str">
        <f t="shared" si="49"/>
        <v/>
      </c>
      <c r="AJ174" s="436"/>
      <c r="AK174" s="437"/>
      <c r="AL174" s="437"/>
      <c r="AM174" s="437"/>
      <c r="AN174" s="437"/>
      <c r="AO174" s="437"/>
      <c r="AP174" s="437"/>
      <c r="AQ174" s="437"/>
      <c r="AR174" s="437"/>
      <c r="AS174" s="438"/>
      <c r="AT174" s="439"/>
      <c r="AU174" s="440" t="str">
        <f t="shared" si="60"/>
        <v/>
      </c>
      <c r="AV174" s="440" t="str">
        <f t="shared" si="60"/>
        <v/>
      </c>
      <c r="AW174" s="440" t="str">
        <f t="shared" si="60"/>
        <v/>
      </c>
      <c r="AX174" s="441" t="str">
        <f t="shared" si="60"/>
        <v/>
      </c>
      <c r="AY174" s="442" t="str">
        <f t="shared" si="50"/>
        <v/>
      </c>
      <c r="AZ174" s="20"/>
      <c r="BA174" s="443" t="str">
        <f t="shared" si="51"/>
        <v/>
      </c>
      <c r="BB174" s="444" t="str">
        <f t="shared" si="52"/>
        <v/>
      </c>
      <c r="BC174" s="445" t="str">
        <f t="shared" si="53"/>
        <v/>
      </c>
      <c r="BE174" s="446" t="str">
        <f>IF(COUNT(単1!$S174,単2!$S174,$S174)=0,"",SUM(単1!$S174,単2!$S174,$S174))</f>
        <v/>
      </c>
      <c r="BF174" s="440" t="str">
        <f>IF(COUNT(単1!$AI174,単2!$AI174,$AI174)=0,"",SUM(単1!$AI174,単2!$AI174,$AI174))</f>
        <v/>
      </c>
      <c r="BG174" s="447" t="str">
        <f>IF(COUNT(単1!$AY174,単2!$AY174,$AY174)=0,"",SUM(単1!$AY174,単2!$AY174,$AY174))</f>
        <v/>
      </c>
      <c r="BH174" s="20"/>
      <c r="BI174" s="443" t="str">
        <f t="shared" si="54"/>
        <v/>
      </c>
      <c r="BJ174" s="444" t="str">
        <f t="shared" si="54"/>
        <v/>
      </c>
      <c r="BK174" s="445" t="str">
        <f t="shared" si="54"/>
        <v/>
      </c>
    </row>
    <row r="175" spans="1:63">
      <c r="A175" s="362">
        <v>170</v>
      </c>
      <c r="B175" s="21">
        <f>IF(情報!$C171="","",情報!$C171)</f>
        <v>434</v>
      </c>
      <c r="C175" s="377" t="str">
        <f t="shared" si="61"/>
        <v/>
      </c>
      <c r="D175" s="436"/>
      <c r="E175" s="437"/>
      <c r="F175" s="437"/>
      <c r="G175" s="437"/>
      <c r="H175" s="437"/>
      <c r="I175" s="437"/>
      <c r="J175" s="438"/>
      <c r="K175" s="439"/>
      <c r="L175" s="440" t="str">
        <f t="shared" si="58"/>
        <v/>
      </c>
      <c r="M175" s="441" t="str">
        <f t="shared" si="58"/>
        <v/>
      </c>
      <c r="N175" s="440" t="str">
        <f t="shared" si="58"/>
        <v/>
      </c>
      <c r="O175" s="440" t="str">
        <f t="shared" si="58"/>
        <v/>
      </c>
      <c r="P175" s="440" t="str">
        <f t="shared" si="58"/>
        <v/>
      </c>
      <c r="Q175" s="440" t="str">
        <f t="shared" si="58"/>
        <v/>
      </c>
      <c r="R175" s="441" t="str">
        <f t="shared" si="58"/>
        <v/>
      </c>
      <c r="S175" s="442" t="str">
        <f t="shared" si="48"/>
        <v/>
      </c>
      <c r="T175" s="436"/>
      <c r="U175" s="437"/>
      <c r="V175" s="437"/>
      <c r="W175" s="437"/>
      <c r="X175" s="437"/>
      <c r="Y175" s="437"/>
      <c r="Z175" s="438"/>
      <c r="AA175" s="439"/>
      <c r="AB175" s="440" t="str">
        <f t="shared" si="59"/>
        <v/>
      </c>
      <c r="AC175" s="441" t="str">
        <f t="shared" si="59"/>
        <v/>
      </c>
      <c r="AD175" s="440" t="str">
        <f t="shared" si="59"/>
        <v/>
      </c>
      <c r="AE175" s="440" t="str">
        <f t="shared" si="59"/>
        <v/>
      </c>
      <c r="AF175" s="440" t="str">
        <f t="shared" si="59"/>
        <v/>
      </c>
      <c r="AG175" s="440" t="str">
        <f t="shared" si="59"/>
        <v/>
      </c>
      <c r="AH175" s="441" t="str">
        <f t="shared" si="59"/>
        <v/>
      </c>
      <c r="AI175" s="442" t="str">
        <f t="shared" si="49"/>
        <v/>
      </c>
      <c r="AJ175" s="436"/>
      <c r="AK175" s="437"/>
      <c r="AL175" s="437"/>
      <c r="AM175" s="437"/>
      <c r="AN175" s="437"/>
      <c r="AO175" s="437"/>
      <c r="AP175" s="437"/>
      <c r="AQ175" s="437"/>
      <c r="AR175" s="437"/>
      <c r="AS175" s="438"/>
      <c r="AT175" s="439"/>
      <c r="AU175" s="440" t="str">
        <f t="shared" si="60"/>
        <v/>
      </c>
      <c r="AV175" s="440" t="str">
        <f t="shared" si="60"/>
        <v/>
      </c>
      <c r="AW175" s="440" t="str">
        <f t="shared" si="60"/>
        <v/>
      </c>
      <c r="AX175" s="441" t="str">
        <f t="shared" si="60"/>
        <v/>
      </c>
      <c r="AY175" s="442" t="str">
        <f t="shared" si="50"/>
        <v/>
      </c>
      <c r="AZ175" s="20"/>
      <c r="BA175" s="443" t="str">
        <f t="shared" si="51"/>
        <v/>
      </c>
      <c r="BB175" s="444" t="str">
        <f t="shared" si="52"/>
        <v/>
      </c>
      <c r="BC175" s="445" t="str">
        <f t="shared" si="53"/>
        <v/>
      </c>
      <c r="BE175" s="446" t="str">
        <f>IF(COUNT(単1!$S175,単2!$S175,$S175)=0,"",SUM(単1!$S175,単2!$S175,$S175))</f>
        <v/>
      </c>
      <c r="BF175" s="440" t="str">
        <f>IF(COUNT(単1!$AI175,単2!$AI175,$AI175)=0,"",SUM(単1!$AI175,単2!$AI175,$AI175))</f>
        <v/>
      </c>
      <c r="BG175" s="447" t="str">
        <f>IF(COUNT(単1!$AY175,単2!$AY175,$AY175)=0,"",SUM(単1!$AY175,単2!$AY175,$AY175))</f>
        <v/>
      </c>
      <c r="BH175" s="20"/>
      <c r="BI175" s="443" t="str">
        <f t="shared" si="54"/>
        <v/>
      </c>
      <c r="BJ175" s="444" t="str">
        <f t="shared" si="54"/>
        <v/>
      </c>
      <c r="BK175" s="445" t="str">
        <f t="shared" si="54"/>
        <v/>
      </c>
    </row>
    <row r="176" spans="1:63">
      <c r="A176" s="362">
        <v>171</v>
      </c>
      <c r="B176" s="27">
        <f>IF(情報!$C172="","",情報!$C172)</f>
        <v>435</v>
      </c>
      <c r="C176" s="383" t="str">
        <f t="shared" si="61"/>
        <v/>
      </c>
      <c r="D176" s="448"/>
      <c r="E176" s="449"/>
      <c r="F176" s="449"/>
      <c r="G176" s="449"/>
      <c r="H176" s="449"/>
      <c r="I176" s="449"/>
      <c r="J176" s="450"/>
      <c r="K176" s="451"/>
      <c r="L176" s="452" t="str">
        <f t="shared" si="58"/>
        <v/>
      </c>
      <c r="M176" s="453" t="str">
        <f t="shared" si="58"/>
        <v/>
      </c>
      <c r="N176" s="452" t="str">
        <f t="shared" si="58"/>
        <v/>
      </c>
      <c r="O176" s="452" t="str">
        <f t="shared" si="58"/>
        <v/>
      </c>
      <c r="P176" s="452" t="str">
        <f t="shared" si="58"/>
        <v/>
      </c>
      <c r="Q176" s="452" t="str">
        <f t="shared" si="58"/>
        <v/>
      </c>
      <c r="R176" s="453" t="str">
        <f t="shared" si="58"/>
        <v/>
      </c>
      <c r="S176" s="454" t="str">
        <f t="shared" si="48"/>
        <v/>
      </c>
      <c r="T176" s="448"/>
      <c r="U176" s="449"/>
      <c r="V176" s="449"/>
      <c r="W176" s="449"/>
      <c r="X176" s="449"/>
      <c r="Y176" s="449"/>
      <c r="Z176" s="450"/>
      <c r="AA176" s="451"/>
      <c r="AB176" s="452" t="str">
        <f t="shared" si="59"/>
        <v/>
      </c>
      <c r="AC176" s="453" t="str">
        <f t="shared" si="59"/>
        <v/>
      </c>
      <c r="AD176" s="452" t="str">
        <f t="shared" si="59"/>
        <v/>
      </c>
      <c r="AE176" s="452" t="str">
        <f t="shared" si="59"/>
        <v/>
      </c>
      <c r="AF176" s="452" t="str">
        <f t="shared" si="59"/>
        <v/>
      </c>
      <c r="AG176" s="452" t="str">
        <f t="shared" si="59"/>
        <v/>
      </c>
      <c r="AH176" s="453" t="str">
        <f t="shared" si="59"/>
        <v/>
      </c>
      <c r="AI176" s="454" t="str">
        <f t="shared" si="49"/>
        <v/>
      </c>
      <c r="AJ176" s="448"/>
      <c r="AK176" s="449"/>
      <c r="AL176" s="449"/>
      <c r="AM176" s="449"/>
      <c r="AN176" s="449"/>
      <c r="AO176" s="449"/>
      <c r="AP176" s="449"/>
      <c r="AQ176" s="449"/>
      <c r="AR176" s="449"/>
      <c r="AS176" s="450"/>
      <c r="AT176" s="451"/>
      <c r="AU176" s="452" t="str">
        <f t="shared" si="60"/>
        <v/>
      </c>
      <c r="AV176" s="452" t="str">
        <f t="shared" si="60"/>
        <v/>
      </c>
      <c r="AW176" s="452" t="str">
        <f t="shared" si="60"/>
        <v/>
      </c>
      <c r="AX176" s="453" t="str">
        <f t="shared" si="60"/>
        <v/>
      </c>
      <c r="AY176" s="454" t="str">
        <f t="shared" si="50"/>
        <v/>
      </c>
      <c r="AZ176" s="20"/>
      <c r="BA176" s="455" t="str">
        <f t="shared" si="51"/>
        <v/>
      </c>
      <c r="BB176" s="456" t="str">
        <f t="shared" si="52"/>
        <v/>
      </c>
      <c r="BC176" s="457" t="str">
        <f t="shared" si="53"/>
        <v/>
      </c>
      <c r="BE176" s="458" t="str">
        <f>IF(COUNT(単1!$S176,単2!$S176,$S176)=0,"",SUM(単1!$S176,単2!$S176,$S176))</f>
        <v/>
      </c>
      <c r="BF176" s="452" t="str">
        <f>IF(COUNT(単1!$AI176,単2!$AI176,$AI176)=0,"",SUM(単1!$AI176,単2!$AI176,$AI176))</f>
        <v/>
      </c>
      <c r="BG176" s="459" t="str">
        <f>IF(COUNT(単1!$AY176,単2!$AY176,$AY176)=0,"",SUM(単1!$AY176,単2!$AY176,$AY176))</f>
        <v/>
      </c>
      <c r="BH176" s="20"/>
      <c r="BI176" s="455" t="str">
        <f t="shared" si="54"/>
        <v/>
      </c>
      <c r="BJ176" s="456" t="str">
        <f t="shared" si="54"/>
        <v/>
      </c>
      <c r="BK176" s="457" t="str">
        <f t="shared" si="54"/>
        <v/>
      </c>
    </row>
    <row r="177" spans="1:63">
      <c r="A177" s="362">
        <v>172</v>
      </c>
      <c r="B177" s="33">
        <f>IF(情報!$C173="","",情報!$C173)</f>
        <v>436</v>
      </c>
      <c r="C177" s="389" t="str">
        <f t="shared" si="61"/>
        <v/>
      </c>
      <c r="D177" s="460"/>
      <c r="E177" s="461"/>
      <c r="F177" s="461"/>
      <c r="G177" s="461"/>
      <c r="H177" s="461"/>
      <c r="I177" s="461"/>
      <c r="J177" s="462"/>
      <c r="K177" s="463"/>
      <c r="L177" s="464" t="str">
        <f t="shared" si="58"/>
        <v/>
      </c>
      <c r="M177" s="465" t="str">
        <f t="shared" si="58"/>
        <v/>
      </c>
      <c r="N177" s="464" t="str">
        <f t="shared" si="58"/>
        <v/>
      </c>
      <c r="O177" s="464" t="str">
        <f t="shared" si="58"/>
        <v/>
      </c>
      <c r="P177" s="464" t="str">
        <f t="shared" si="58"/>
        <v/>
      </c>
      <c r="Q177" s="464" t="str">
        <f t="shared" si="58"/>
        <v/>
      </c>
      <c r="R177" s="465" t="str">
        <f t="shared" si="58"/>
        <v/>
      </c>
      <c r="S177" s="466" t="str">
        <f t="shared" si="48"/>
        <v/>
      </c>
      <c r="T177" s="460"/>
      <c r="U177" s="461"/>
      <c r="V177" s="461"/>
      <c r="W177" s="461"/>
      <c r="X177" s="461"/>
      <c r="Y177" s="461"/>
      <c r="Z177" s="462"/>
      <c r="AA177" s="463"/>
      <c r="AB177" s="464" t="str">
        <f t="shared" si="59"/>
        <v/>
      </c>
      <c r="AC177" s="465" t="str">
        <f t="shared" si="59"/>
        <v/>
      </c>
      <c r="AD177" s="464" t="str">
        <f t="shared" si="59"/>
        <v/>
      </c>
      <c r="AE177" s="464" t="str">
        <f t="shared" si="59"/>
        <v/>
      </c>
      <c r="AF177" s="464" t="str">
        <f t="shared" si="59"/>
        <v/>
      </c>
      <c r="AG177" s="464" t="str">
        <f t="shared" si="59"/>
        <v/>
      </c>
      <c r="AH177" s="465" t="str">
        <f t="shared" si="59"/>
        <v/>
      </c>
      <c r="AI177" s="466" t="str">
        <f t="shared" si="49"/>
        <v/>
      </c>
      <c r="AJ177" s="460"/>
      <c r="AK177" s="461"/>
      <c r="AL177" s="461"/>
      <c r="AM177" s="461"/>
      <c r="AN177" s="461"/>
      <c r="AO177" s="461"/>
      <c r="AP177" s="461"/>
      <c r="AQ177" s="461"/>
      <c r="AR177" s="461"/>
      <c r="AS177" s="462"/>
      <c r="AT177" s="463"/>
      <c r="AU177" s="464" t="str">
        <f t="shared" si="60"/>
        <v/>
      </c>
      <c r="AV177" s="464" t="str">
        <f t="shared" si="60"/>
        <v/>
      </c>
      <c r="AW177" s="464" t="str">
        <f t="shared" si="60"/>
        <v/>
      </c>
      <c r="AX177" s="465" t="str">
        <f t="shared" si="60"/>
        <v/>
      </c>
      <c r="AY177" s="466" t="str">
        <f t="shared" si="50"/>
        <v/>
      </c>
      <c r="AZ177" s="20"/>
      <c r="BA177" s="467" t="str">
        <f t="shared" si="51"/>
        <v/>
      </c>
      <c r="BB177" s="468" t="str">
        <f t="shared" si="52"/>
        <v/>
      </c>
      <c r="BC177" s="469" t="str">
        <f t="shared" si="53"/>
        <v/>
      </c>
      <c r="BE177" s="470" t="str">
        <f>IF(COUNT(単1!$S177,単2!$S177,$S177)=0,"",SUM(単1!$S177,単2!$S177,$S177))</f>
        <v/>
      </c>
      <c r="BF177" s="464" t="str">
        <f>IF(COUNT(単1!$AI177,単2!$AI177,$AI177)=0,"",SUM(単1!$AI177,単2!$AI177,$AI177))</f>
        <v/>
      </c>
      <c r="BG177" s="471" t="str">
        <f>IF(COUNT(単1!$AY177,単2!$AY177,$AY177)=0,"",SUM(単1!$AY177,単2!$AY177,$AY177))</f>
        <v/>
      </c>
      <c r="BH177" s="20"/>
      <c r="BI177" s="467" t="str">
        <f t="shared" si="54"/>
        <v/>
      </c>
      <c r="BJ177" s="468" t="str">
        <f t="shared" si="54"/>
        <v/>
      </c>
      <c r="BK177" s="469" t="str">
        <f t="shared" si="54"/>
        <v/>
      </c>
    </row>
    <row r="178" spans="1:63">
      <c r="A178" s="362">
        <v>173</v>
      </c>
      <c r="B178" s="21">
        <f>IF(情報!$C174="","",情報!$C174)</f>
        <v>437</v>
      </c>
      <c r="C178" s="377" t="str">
        <f t="shared" si="61"/>
        <v/>
      </c>
      <c r="D178" s="436"/>
      <c r="E178" s="437"/>
      <c r="F178" s="437"/>
      <c r="G178" s="437"/>
      <c r="H178" s="437"/>
      <c r="I178" s="437"/>
      <c r="J178" s="438"/>
      <c r="K178" s="439"/>
      <c r="L178" s="440" t="str">
        <f t="shared" si="58"/>
        <v/>
      </c>
      <c r="M178" s="441" t="str">
        <f t="shared" si="58"/>
        <v/>
      </c>
      <c r="N178" s="440" t="str">
        <f t="shared" si="58"/>
        <v/>
      </c>
      <c r="O178" s="440" t="str">
        <f t="shared" si="58"/>
        <v/>
      </c>
      <c r="P178" s="440" t="str">
        <f t="shared" si="58"/>
        <v/>
      </c>
      <c r="Q178" s="440" t="str">
        <f t="shared" si="58"/>
        <v/>
      </c>
      <c r="R178" s="441" t="str">
        <f t="shared" si="58"/>
        <v/>
      </c>
      <c r="S178" s="442" t="str">
        <f t="shared" si="48"/>
        <v/>
      </c>
      <c r="T178" s="436"/>
      <c r="U178" s="437"/>
      <c r="V178" s="437"/>
      <c r="W178" s="437"/>
      <c r="X178" s="437"/>
      <c r="Y178" s="437"/>
      <c r="Z178" s="438"/>
      <c r="AA178" s="439"/>
      <c r="AB178" s="440" t="str">
        <f t="shared" si="59"/>
        <v/>
      </c>
      <c r="AC178" s="441" t="str">
        <f t="shared" si="59"/>
        <v/>
      </c>
      <c r="AD178" s="440" t="str">
        <f t="shared" si="59"/>
        <v/>
      </c>
      <c r="AE178" s="440" t="str">
        <f t="shared" si="59"/>
        <v/>
      </c>
      <c r="AF178" s="440" t="str">
        <f t="shared" si="59"/>
        <v/>
      </c>
      <c r="AG178" s="440" t="str">
        <f t="shared" si="59"/>
        <v/>
      </c>
      <c r="AH178" s="441" t="str">
        <f t="shared" si="59"/>
        <v/>
      </c>
      <c r="AI178" s="442" t="str">
        <f t="shared" si="49"/>
        <v/>
      </c>
      <c r="AJ178" s="436"/>
      <c r="AK178" s="437"/>
      <c r="AL178" s="437"/>
      <c r="AM178" s="437"/>
      <c r="AN178" s="437"/>
      <c r="AO178" s="437"/>
      <c r="AP178" s="437"/>
      <c r="AQ178" s="437"/>
      <c r="AR178" s="437"/>
      <c r="AS178" s="438"/>
      <c r="AT178" s="439"/>
      <c r="AU178" s="440" t="str">
        <f t="shared" si="60"/>
        <v/>
      </c>
      <c r="AV178" s="440" t="str">
        <f t="shared" si="60"/>
        <v/>
      </c>
      <c r="AW178" s="440" t="str">
        <f t="shared" si="60"/>
        <v/>
      </c>
      <c r="AX178" s="441" t="str">
        <f t="shared" si="60"/>
        <v/>
      </c>
      <c r="AY178" s="442" t="str">
        <f t="shared" si="50"/>
        <v/>
      </c>
      <c r="AZ178" s="20"/>
      <c r="BA178" s="443" t="str">
        <f t="shared" si="51"/>
        <v/>
      </c>
      <c r="BB178" s="444" t="str">
        <f t="shared" si="52"/>
        <v/>
      </c>
      <c r="BC178" s="445" t="str">
        <f t="shared" si="53"/>
        <v/>
      </c>
      <c r="BE178" s="446" t="str">
        <f>IF(COUNT(単1!$S178,単2!$S178,$S178)=0,"",SUM(単1!$S178,単2!$S178,$S178))</f>
        <v/>
      </c>
      <c r="BF178" s="440" t="str">
        <f>IF(COUNT(単1!$AI178,単2!$AI178,$AI178)=0,"",SUM(単1!$AI178,単2!$AI178,$AI178))</f>
        <v/>
      </c>
      <c r="BG178" s="447" t="str">
        <f>IF(COUNT(単1!$AY178,単2!$AY178,$AY178)=0,"",SUM(単1!$AY178,単2!$AY178,$AY178))</f>
        <v/>
      </c>
      <c r="BH178" s="20"/>
      <c r="BI178" s="443" t="str">
        <f t="shared" si="54"/>
        <v/>
      </c>
      <c r="BJ178" s="444" t="str">
        <f t="shared" si="54"/>
        <v/>
      </c>
      <c r="BK178" s="445" t="str">
        <f t="shared" si="54"/>
        <v/>
      </c>
    </row>
    <row r="179" spans="1:63">
      <c r="A179" s="362">
        <v>174</v>
      </c>
      <c r="B179" s="21">
        <f>IF(情報!$C175="","",情報!$C175)</f>
        <v>438</v>
      </c>
      <c r="C179" s="377" t="str">
        <f t="shared" si="61"/>
        <v/>
      </c>
      <c r="D179" s="436"/>
      <c r="E179" s="437"/>
      <c r="F179" s="437"/>
      <c r="G179" s="437"/>
      <c r="H179" s="437"/>
      <c r="I179" s="437"/>
      <c r="J179" s="438"/>
      <c r="K179" s="439"/>
      <c r="L179" s="440" t="str">
        <f t="shared" si="58"/>
        <v/>
      </c>
      <c r="M179" s="441" t="str">
        <f t="shared" si="58"/>
        <v/>
      </c>
      <c r="N179" s="440" t="str">
        <f t="shared" si="58"/>
        <v/>
      </c>
      <c r="O179" s="440" t="str">
        <f t="shared" si="58"/>
        <v/>
      </c>
      <c r="P179" s="440" t="str">
        <f t="shared" si="58"/>
        <v/>
      </c>
      <c r="Q179" s="440" t="str">
        <f t="shared" si="58"/>
        <v/>
      </c>
      <c r="R179" s="441" t="str">
        <f t="shared" si="58"/>
        <v/>
      </c>
      <c r="S179" s="442" t="str">
        <f t="shared" si="48"/>
        <v/>
      </c>
      <c r="T179" s="436"/>
      <c r="U179" s="437"/>
      <c r="V179" s="437"/>
      <c r="W179" s="437"/>
      <c r="X179" s="437"/>
      <c r="Y179" s="437"/>
      <c r="Z179" s="438"/>
      <c r="AA179" s="439"/>
      <c r="AB179" s="440" t="str">
        <f t="shared" si="59"/>
        <v/>
      </c>
      <c r="AC179" s="441" t="str">
        <f t="shared" si="59"/>
        <v/>
      </c>
      <c r="AD179" s="440" t="str">
        <f t="shared" si="59"/>
        <v/>
      </c>
      <c r="AE179" s="440" t="str">
        <f t="shared" si="59"/>
        <v/>
      </c>
      <c r="AF179" s="440" t="str">
        <f t="shared" si="59"/>
        <v/>
      </c>
      <c r="AG179" s="440" t="str">
        <f t="shared" si="59"/>
        <v/>
      </c>
      <c r="AH179" s="441" t="str">
        <f t="shared" si="59"/>
        <v/>
      </c>
      <c r="AI179" s="442" t="str">
        <f t="shared" si="49"/>
        <v/>
      </c>
      <c r="AJ179" s="436"/>
      <c r="AK179" s="437"/>
      <c r="AL179" s="437"/>
      <c r="AM179" s="437"/>
      <c r="AN179" s="437"/>
      <c r="AO179" s="437"/>
      <c r="AP179" s="437"/>
      <c r="AQ179" s="437"/>
      <c r="AR179" s="437"/>
      <c r="AS179" s="438"/>
      <c r="AT179" s="439"/>
      <c r="AU179" s="440" t="str">
        <f t="shared" si="60"/>
        <v/>
      </c>
      <c r="AV179" s="440" t="str">
        <f t="shared" si="60"/>
        <v/>
      </c>
      <c r="AW179" s="440" t="str">
        <f t="shared" si="60"/>
        <v/>
      </c>
      <c r="AX179" s="441" t="str">
        <f t="shared" si="60"/>
        <v/>
      </c>
      <c r="AY179" s="442" t="str">
        <f t="shared" si="50"/>
        <v/>
      </c>
      <c r="AZ179" s="20"/>
      <c r="BA179" s="443" t="str">
        <f t="shared" si="51"/>
        <v/>
      </c>
      <c r="BB179" s="444" t="str">
        <f t="shared" si="52"/>
        <v/>
      </c>
      <c r="BC179" s="445" t="str">
        <f t="shared" si="53"/>
        <v/>
      </c>
      <c r="BE179" s="446" t="str">
        <f>IF(COUNT(単1!$S179,単2!$S179,$S179)=0,"",SUM(単1!$S179,単2!$S179,$S179))</f>
        <v/>
      </c>
      <c r="BF179" s="440" t="str">
        <f>IF(COUNT(単1!$AI179,単2!$AI179,$AI179)=0,"",SUM(単1!$AI179,単2!$AI179,$AI179))</f>
        <v/>
      </c>
      <c r="BG179" s="447" t="str">
        <f>IF(COUNT(単1!$AY179,単2!$AY179,$AY179)=0,"",SUM(単1!$AY179,単2!$AY179,$AY179))</f>
        <v/>
      </c>
      <c r="BH179" s="20"/>
      <c r="BI179" s="443" t="str">
        <f t="shared" si="54"/>
        <v/>
      </c>
      <c r="BJ179" s="444" t="str">
        <f t="shared" si="54"/>
        <v/>
      </c>
      <c r="BK179" s="445" t="str">
        <f t="shared" si="54"/>
        <v/>
      </c>
    </row>
    <row r="180" spans="1:63">
      <c r="A180" s="362">
        <v>175</v>
      </c>
      <c r="B180" s="21">
        <f>IF(情報!$C176="","",情報!$C176)</f>
        <v>439</v>
      </c>
      <c r="C180" s="377" t="str">
        <f t="shared" si="61"/>
        <v/>
      </c>
      <c r="D180" s="436"/>
      <c r="E180" s="437"/>
      <c r="F180" s="437"/>
      <c r="G180" s="437"/>
      <c r="H180" s="437"/>
      <c r="I180" s="437"/>
      <c r="J180" s="438"/>
      <c r="K180" s="439"/>
      <c r="L180" s="440" t="str">
        <f t="shared" si="58"/>
        <v/>
      </c>
      <c r="M180" s="441" t="str">
        <f t="shared" si="58"/>
        <v/>
      </c>
      <c r="N180" s="440" t="str">
        <f t="shared" si="58"/>
        <v/>
      </c>
      <c r="O180" s="440" t="str">
        <f t="shared" si="58"/>
        <v/>
      </c>
      <c r="P180" s="440" t="str">
        <f t="shared" si="58"/>
        <v/>
      </c>
      <c r="Q180" s="440" t="str">
        <f t="shared" si="58"/>
        <v/>
      </c>
      <c r="R180" s="441" t="str">
        <f t="shared" si="58"/>
        <v/>
      </c>
      <c r="S180" s="442" t="str">
        <f t="shared" si="48"/>
        <v/>
      </c>
      <c r="T180" s="436"/>
      <c r="U180" s="437"/>
      <c r="V180" s="437"/>
      <c r="W180" s="437"/>
      <c r="X180" s="437"/>
      <c r="Y180" s="437"/>
      <c r="Z180" s="438"/>
      <c r="AA180" s="439"/>
      <c r="AB180" s="440" t="str">
        <f t="shared" si="59"/>
        <v/>
      </c>
      <c r="AC180" s="441" t="str">
        <f t="shared" si="59"/>
        <v/>
      </c>
      <c r="AD180" s="440" t="str">
        <f t="shared" si="59"/>
        <v/>
      </c>
      <c r="AE180" s="440" t="str">
        <f t="shared" si="59"/>
        <v/>
      </c>
      <c r="AF180" s="440" t="str">
        <f t="shared" si="59"/>
        <v/>
      </c>
      <c r="AG180" s="440" t="str">
        <f t="shared" si="59"/>
        <v/>
      </c>
      <c r="AH180" s="441" t="str">
        <f t="shared" si="59"/>
        <v/>
      </c>
      <c r="AI180" s="442" t="str">
        <f t="shared" si="49"/>
        <v/>
      </c>
      <c r="AJ180" s="436"/>
      <c r="AK180" s="437"/>
      <c r="AL180" s="437"/>
      <c r="AM180" s="437"/>
      <c r="AN180" s="437"/>
      <c r="AO180" s="437"/>
      <c r="AP180" s="437"/>
      <c r="AQ180" s="437"/>
      <c r="AR180" s="437"/>
      <c r="AS180" s="438"/>
      <c r="AT180" s="439"/>
      <c r="AU180" s="440" t="str">
        <f t="shared" si="60"/>
        <v/>
      </c>
      <c r="AV180" s="440" t="str">
        <f t="shared" si="60"/>
        <v/>
      </c>
      <c r="AW180" s="440" t="str">
        <f t="shared" si="60"/>
        <v/>
      </c>
      <c r="AX180" s="441" t="str">
        <f t="shared" si="60"/>
        <v/>
      </c>
      <c r="AY180" s="442" t="str">
        <f t="shared" si="50"/>
        <v/>
      </c>
      <c r="AZ180" s="20"/>
      <c r="BA180" s="443" t="str">
        <f t="shared" si="51"/>
        <v/>
      </c>
      <c r="BB180" s="444" t="str">
        <f t="shared" si="52"/>
        <v/>
      </c>
      <c r="BC180" s="445" t="str">
        <f t="shared" si="53"/>
        <v/>
      </c>
      <c r="BE180" s="446" t="str">
        <f>IF(COUNT(単1!$S180,単2!$S180,$S180)=0,"",SUM(単1!$S180,単2!$S180,$S180))</f>
        <v/>
      </c>
      <c r="BF180" s="440" t="str">
        <f>IF(COUNT(単1!$AI180,単2!$AI180,$AI180)=0,"",SUM(単1!$AI180,単2!$AI180,$AI180))</f>
        <v/>
      </c>
      <c r="BG180" s="447" t="str">
        <f>IF(COUNT(単1!$AY180,単2!$AY180,$AY180)=0,"",SUM(単1!$AY180,単2!$AY180,$AY180))</f>
        <v/>
      </c>
      <c r="BH180" s="20"/>
      <c r="BI180" s="443" t="str">
        <f t="shared" si="54"/>
        <v/>
      </c>
      <c r="BJ180" s="444" t="str">
        <f t="shared" si="54"/>
        <v/>
      </c>
      <c r="BK180" s="445" t="str">
        <f t="shared" si="54"/>
        <v/>
      </c>
    </row>
    <row r="181" spans="1:63">
      <c r="A181" s="362">
        <v>176</v>
      </c>
      <c r="B181" s="27">
        <f>IF(情報!$C177="","",情報!$C177)</f>
        <v>440</v>
      </c>
      <c r="C181" s="383" t="str">
        <f t="shared" si="61"/>
        <v/>
      </c>
      <c r="D181" s="448"/>
      <c r="E181" s="449"/>
      <c r="F181" s="449"/>
      <c r="G181" s="449"/>
      <c r="H181" s="449"/>
      <c r="I181" s="449"/>
      <c r="J181" s="450"/>
      <c r="K181" s="451"/>
      <c r="L181" s="452" t="str">
        <f t="shared" si="58"/>
        <v/>
      </c>
      <c r="M181" s="453" t="str">
        <f t="shared" si="58"/>
        <v/>
      </c>
      <c r="N181" s="452" t="str">
        <f t="shared" si="58"/>
        <v/>
      </c>
      <c r="O181" s="452" t="str">
        <f t="shared" si="58"/>
        <v/>
      </c>
      <c r="P181" s="452" t="str">
        <f t="shared" si="58"/>
        <v/>
      </c>
      <c r="Q181" s="452" t="str">
        <f t="shared" si="58"/>
        <v/>
      </c>
      <c r="R181" s="453" t="str">
        <f t="shared" si="58"/>
        <v/>
      </c>
      <c r="S181" s="454" t="str">
        <f t="shared" si="48"/>
        <v/>
      </c>
      <c r="T181" s="448"/>
      <c r="U181" s="449"/>
      <c r="V181" s="449"/>
      <c r="W181" s="449"/>
      <c r="X181" s="449"/>
      <c r="Y181" s="449"/>
      <c r="Z181" s="450"/>
      <c r="AA181" s="451"/>
      <c r="AB181" s="452" t="str">
        <f t="shared" si="59"/>
        <v/>
      </c>
      <c r="AC181" s="453" t="str">
        <f t="shared" si="59"/>
        <v/>
      </c>
      <c r="AD181" s="452" t="str">
        <f t="shared" si="59"/>
        <v/>
      </c>
      <c r="AE181" s="452" t="str">
        <f t="shared" si="59"/>
        <v/>
      </c>
      <c r="AF181" s="452" t="str">
        <f t="shared" si="59"/>
        <v/>
      </c>
      <c r="AG181" s="452" t="str">
        <f t="shared" si="59"/>
        <v/>
      </c>
      <c r="AH181" s="453" t="str">
        <f t="shared" si="59"/>
        <v/>
      </c>
      <c r="AI181" s="454" t="str">
        <f t="shared" si="49"/>
        <v/>
      </c>
      <c r="AJ181" s="448"/>
      <c r="AK181" s="449"/>
      <c r="AL181" s="449"/>
      <c r="AM181" s="449"/>
      <c r="AN181" s="449"/>
      <c r="AO181" s="449"/>
      <c r="AP181" s="449"/>
      <c r="AQ181" s="449"/>
      <c r="AR181" s="449"/>
      <c r="AS181" s="450"/>
      <c r="AT181" s="451"/>
      <c r="AU181" s="452" t="str">
        <f t="shared" si="60"/>
        <v/>
      </c>
      <c r="AV181" s="452" t="str">
        <f t="shared" si="60"/>
        <v/>
      </c>
      <c r="AW181" s="452" t="str">
        <f t="shared" si="60"/>
        <v/>
      </c>
      <c r="AX181" s="453" t="str">
        <f t="shared" si="60"/>
        <v/>
      </c>
      <c r="AY181" s="454" t="str">
        <f t="shared" si="50"/>
        <v/>
      </c>
      <c r="AZ181" s="20"/>
      <c r="BA181" s="455" t="str">
        <f t="shared" si="51"/>
        <v/>
      </c>
      <c r="BB181" s="456" t="str">
        <f t="shared" si="52"/>
        <v/>
      </c>
      <c r="BC181" s="457" t="str">
        <f t="shared" si="53"/>
        <v/>
      </c>
      <c r="BE181" s="458" t="str">
        <f>IF(COUNT(単1!$S181,単2!$S181,$S181)=0,"",SUM(単1!$S181,単2!$S181,$S181))</f>
        <v/>
      </c>
      <c r="BF181" s="452" t="str">
        <f>IF(COUNT(単1!$AI181,単2!$AI181,$AI181)=0,"",SUM(単1!$AI181,単2!$AI181,$AI181))</f>
        <v/>
      </c>
      <c r="BG181" s="459" t="str">
        <f>IF(COUNT(単1!$AY181,単2!$AY181,$AY181)=0,"",SUM(単1!$AY181,単2!$AY181,$AY181))</f>
        <v/>
      </c>
      <c r="BH181" s="20"/>
      <c r="BI181" s="455" t="str">
        <f t="shared" si="54"/>
        <v/>
      </c>
      <c r="BJ181" s="456" t="str">
        <f t="shared" si="54"/>
        <v/>
      </c>
      <c r="BK181" s="457" t="str">
        <f t="shared" si="54"/>
        <v/>
      </c>
    </row>
    <row r="182" spans="1:63">
      <c r="A182" s="362">
        <v>177</v>
      </c>
      <c r="B182" s="33">
        <f>IF(情報!$C178="","",情報!$C178)</f>
        <v>441</v>
      </c>
      <c r="C182" s="389" t="str">
        <f t="shared" si="61"/>
        <v/>
      </c>
      <c r="D182" s="460"/>
      <c r="E182" s="461"/>
      <c r="F182" s="461"/>
      <c r="G182" s="461"/>
      <c r="H182" s="461"/>
      <c r="I182" s="461"/>
      <c r="J182" s="462"/>
      <c r="K182" s="463"/>
      <c r="L182" s="464" t="str">
        <f t="shared" ref="L182:R186" si="62">IF(ISERROR(INDEX(テ全,$A182,L$2)),"",INDEX(テ全,$A182,L$2))</f>
        <v/>
      </c>
      <c r="M182" s="465" t="str">
        <f t="shared" si="62"/>
        <v/>
      </c>
      <c r="N182" s="464" t="str">
        <f t="shared" si="62"/>
        <v/>
      </c>
      <c r="O182" s="464" t="str">
        <f t="shared" si="62"/>
        <v/>
      </c>
      <c r="P182" s="464" t="str">
        <f t="shared" si="62"/>
        <v/>
      </c>
      <c r="Q182" s="464" t="str">
        <f t="shared" si="62"/>
        <v/>
      </c>
      <c r="R182" s="465" t="str">
        <f t="shared" si="62"/>
        <v/>
      </c>
      <c r="S182" s="466" t="str">
        <f t="shared" si="48"/>
        <v/>
      </c>
      <c r="T182" s="460"/>
      <c r="U182" s="461"/>
      <c r="V182" s="461"/>
      <c r="W182" s="461"/>
      <c r="X182" s="461"/>
      <c r="Y182" s="461"/>
      <c r="Z182" s="462"/>
      <c r="AA182" s="463"/>
      <c r="AB182" s="464" t="str">
        <f t="shared" ref="AB182:AH186" si="63">IF(ISERROR(INDEX(テ全,$A182,AB$2)),"",INDEX(テ全,$A182,AB$2))</f>
        <v/>
      </c>
      <c r="AC182" s="465" t="str">
        <f t="shared" si="63"/>
        <v/>
      </c>
      <c r="AD182" s="464" t="str">
        <f t="shared" si="63"/>
        <v/>
      </c>
      <c r="AE182" s="464" t="str">
        <f t="shared" si="63"/>
        <v/>
      </c>
      <c r="AF182" s="464" t="str">
        <f t="shared" si="63"/>
        <v/>
      </c>
      <c r="AG182" s="464" t="str">
        <f t="shared" si="63"/>
        <v/>
      </c>
      <c r="AH182" s="465" t="str">
        <f t="shared" si="63"/>
        <v/>
      </c>
      <c r="AI182" s="466" t="str">
        <f t="shared" si="49"/>
        <v/>
      </c>
      <c r="AJ182" s="460"/>
      <c r="AK182" s="461"/>
      <c r="AL182" s="461"/>
      <c r="AM182" s="461"/>
      <c r="AN182" s="461"/>
      <c r="AO182" s="461"/>
      <c r="AP182" s="461"/>
      <c r="AQ182" s="461"/>
      <c r="AR182" s="461"/>
      <c r="AS182" s="462"/>
      <c r="AT182" s="463"/>
      <c r="AU182" s="464" t="str">
        <f t="shared" ref="AU182:AX186" si="64">IF(ISERROR(INDEX(テ全,$A182,AU$2)),"",INDEX(テ全,$A182,AU$2))</f>
        <v/>
      </c>
      <c r="AV182" s="464" t="str">
        <f t="shared" si="64"/>
        <v/>
      </c>
      <c r="AW182" s="464" t="str">
        <f t="shared" si="64"/>
        <v/>
      </c>
      <c r="AX182" s="465" t="str">
        <f t="shared" si="64"/>
        <v/>
      </c>
      <c r="AY182" s="466" t="str">
        <f t="shared" si="50"/>
        <v/>
      </c>
      <c r="AZ182" s="20"/>
      <c r="BA182" s="467" t="str">
        <f t="shared" si="51"/>
        <v/>
      </c>
      <c r="BB182" s="468" t="str">
        <f t="shared" si="52"/>
        <v/>
      </c>
      <c r="BC182" s="469" t="str">
        <f t="shared" si="53"/>
        <v/>
      </c>
      <c r="BE182" s="470" t="str">
        <f>IF(COUNT(単1!$S182,単2!$S182,$S182)=0,"",SUM(単1!$S182,単2!$S182,$S182))</f>
        <v/>
      </c>
      <c r="BF182" s="464" t="str">
        <f>IF(COUNT(単1!$AI182,単2!$AI182,$AI182)=0,"",SUM(単1!$AI182,単2!$AI182,$AI182))</f>
        <v/>
      </c>
      <c r="BG182" s="471" t="str">
        <f>IF(COUNT(単1!$AY182,単2!$AY182,$AY182)=0,"",SUM(単1!$AY182,単2!$AY182,$AY182))</f>
        <v/>
      </c>
      <c r="BH182" s="20"/>
      <c r="BI182" s="467" t="str">
        <f t="shared" si="54"/>
        <v/>
      </c>
      <c r="BJ182" s="468" t="str">
        <f t="shared" si="54"/>
        <v/>
      </c>
      <c r="BK182" s="469" t="str">
        <f t="shared" si="54"/>
        <v/>
      </c>
    </row>
    <row r="183" spans="1:63">
      <c r="A183" s="362">
        <v>178</v>
      </c>
      <c r="B183" s="21">
        <f>IF(情報!$C179="","",情報!$C179)</f>
        <v>442</v>
      </c>
      <c r="C183" s="377" t="str">
        <f t="shared" si="61"/>
        <v/>
      </c>
      <c r="D183" s="436"/>
      <c r="E183" s="437"/>
      <c r="F183" s="437"/>
      <c r="G183" s="437"/>
      <c r="H183" s="437"/>
      <c r="I183" s="437"/>
      <c r="J183" s="438"/>
      <c r="K183" s="439"/>
      <c r="L183" s="440" t="str">
        <f t="shared" si="62"/>
        <v/>
      </c>
      <c r="M183" s="441" t="str">
        <f t="shared" si="62"/>
        <v/>
      </c>
      <c r="N183" s="440" t="str">
        <f t="shared" si="62"/>
        <v/>
      </c>
      <c r="O183" s="440" t="str">
        <f t="shared" si="62"/>
        <v/>
      </c>
      <c r="P183" s="440" t="str">
        <f t="shared" si="62"/>
        <v/>
      </c>
      <c r="Q183" s="440" t="str">
        <f t="shared" si="62"/>
        <v/>
      </c>
      <c r="R183" s="441" t="str">
        <f t="shared" si="62"/>
        <v/>
      </c>
      <c r="S183" s="442" t="str">
        <f t="shared" si="48"/>
        <v/>
      </c>
      <c r="T183" s="436"/>
      <c r="U183" s="437"/>
      <c r="V183" s="437"/>
      <c r="W183" s="437"/>
      <c r="X183" s="437"/>
      <c r="Y183" s="437"/>
      <c r="Z183" s="438"/>
      <c r="AA183" s="439"/>
      <c r="AB183" s="440" t="str">
        <f t="shared" si="63"/>
        <v/>
      </c>
      <c r="AC183" s="441" t="str">
        <f t="shared" si="63"/>
        <v/>
      </c>
      <c r="AD183" s="440" t="str">
        <f t="shared" si="63"/>
        <v/>
      </c>
      <c r="AE183" s="440" t="str">
        <f t="shared" si="63"/>
        <v/>
      </c>
      <c r="AF183" s="440" t="str">
        <f t="shared" si="63"/>
        <v/>
      </c>
      <c r="AG183" s="440" t="str">
        <f t="shared" si="63"/>
        <v/>
      </c>
      <c r="AH183" s="441" t="str">
        <f t="shared" si="63"/>
        <v/>
      </c>
      <c r="AI183" s="442" t="str">
        <f t="shared" si="49"/>
        <v/>
      </c>
      <c r="AJ183" s="436"/>
      <c r="AK183" s="437"/>
      <c r="AL183" s="437"/>
      <c r="AM183" s="437"/>
      <c r="AN183" s="437"/>
      <c r="AO183" s="437"/>
      <c r="AP183" s="437"/>
      <c r="AQ183" s="437"/>
      <c r="AR183" s="437"/>
      <c r="AS183" s="438"/>
      <c r="AT183" s="439"/>
      <c r="AU183" s="440" t="str">
        <f t="shared" si="64"/>
        <v/>
      </c>
      <c r="AV183" s="440" t="str">
        <f t="shared" si="64"/>
        <v/>
      </c>
      <c r="AW183" s="440" t="str">
        <f t="shared" si="64"/>
        <v/>
      </c>
      <c r="AX183" s="441" t="str">
        <f t="shared" si="64"/>
        <v/>
      </c>
      <c r="AY183" s="442" t="str">
        <f t="shared" si="50"/>
        <v/>
      </c>
      <c r="AZ183" s="20"/>
      <c r="BA183" s="443" t="str">
        <f t="shared" si="51"/>
        <v/>
      </c>
      <c r="BB183" s="444" t="str">
        <f t="shared" si="52"/>
        <v/>
      </c>
      <c r="BC183" s="445" t="str">
        <f t="shared" si="53"/>
        <v/>
      </c>
      <c r="BE183" s="446" t="str">
        <f>IF(COUNT(単1!$S183,単2!$S183,$S183)=0,"",SUM(単1!$S183,単2!$S183,$S183))</f>
        <v/>
      </c>
      <c r="BF183" s="440" t="str">
        <f>IF(COUNT(単1!$AI183,単2!$AI183,$AI183)=0,"",SUM(単1!$AI183,単2!$AI183,$AI183))</f>
        <v/>
      </c>
      <c r="BG183" s="447" t="str">
        <f>IF(COUNT(単1!$AY183,単2!$AY183,$AY183)=0,"",SUM(単1!$AY183,単2!$AY183,$AY183))</f>
        <v/>
      </c>
      <c r="BH183" s="20"/>
      <c r="BI183" s="443" t="str">
        <f t="shared" si="54"/>
        <v/>
      </c>
      <c r="BJ183" s="444" t="str">
        <f t="shared" si="54"/>
        <v/>
      </c>
      <c r="BK183" s="445" t="str">
        <f t="shared" si="54"/>
        <v/>
      </c>
    </row>
    <row r="184" spans="1:63">
      <c r="A184" s="362">
        <v>179</v>
      </c>
      <c r="B184" s="21">
        <f>IF(情報!$C180="","",情報!$C180)</f>
        <v>443</v>
      </c>
      <c r="C184" s="377" t="str">
        <f t="shared" si="61"/>
        <v/>
      </c>
      <c r="D184" s="436"/>
      <c r="E184" s="437"/>
      <c r="F184" s="437"/>
      <c r="G184" s="437"/>
      <c r="H184" s="437"/>
      <c r="I184" s="437"/>
      <c r="J184" s="438"/>
      <c r="K184" s="439"/>
      <c r="L184" s="440" t="str">
        <f t="shared" si="62"/>
        <v/>
      </c>
      <c r="M184" s="441" t="str">
        <f t="shared" si="62"/>
        <v/>
      </c>
      <c r="N184" s="440" t="str">
        <f t="shared" si="62"/>
        <v/>
      </c>
      <c r="O184" s="440" t="str">
        <f t="shared" si="62"/>
        <v/>
      </c>
      <c r="P184" s="440" t="str">
        <f t="shared" si="62"/>
        <v/>
      </c>
      <c r="Q184" s="440" t="str">
        <f t="shared" si="62"/>
        <v/>
      </c>
      <c r="R184" s="441" t="str">
        <f t="shared" si="62"/>
        <v/>
      </c>
      <c r="S184" s="442" t="str">
        <f t="shared" si="48"/>
        <v/>
      </c>
      <c r="T184" s="436"/>
      <c r="U184" s="437"/>
      <c r="V184" s="437"/>
      <c r="W184" s="437"/>
      <c r="X184" s="437"/>
      <c r="Y184" s="437"/>
      <c r="Z184" s="438"/>
      <c r="AA184" s="439"/>
      <c r="AB184" s="440" t="str">
        <f t="shared" si="63"/>
        <v/>
      </c>
      <c r="AC184" s="441" t="str">
        <f t="shared" si="63"/>
        <v/>
      </c>
      <c r="AD184" s="440" t="str">
        <f t="shared" si="63"/>
        <v/>
      </c>
      <c r="AE184" s="440" t="str">
        <f t="shared" si="63"/>
        <v/>
      </c>
      <c r="AF184" s="440" t="str">
        <f t="shared" si="63"/>
        <v/>
      </c>
      <c r="AG184" s="440" t="str">
        <f t="shared" si="63"/>
        <v/>
      </c>
      <c r="AH184" s="441" t="str">
        <f t="shared" si="63"/>
        <v/>
      </c>
      <c r="AI184" s="442" t="str">
        <f t="shared" si="49"/>
        <v/>
      </c>
      <c r="AJ184" s="436"/>
      <c r="AK184" s="437"/>
      <c r="AL184" s="437"/>
      <c r="AM184" s="437"/>
      <c r="AN184" s="437"/>
      <c r="AO184" s="437"/>
      <c r="AP184" s="437"/>
      <c r="AQ184" s="437"/>
      <c r="AR184" s="437"/>
      <c r="AS184" s="438"/>
      <c r="AT184" s="439"/>
      <c r="AU184" s="440" t="str">
        <f t="shared" si="64"/>
        <v/>
      </c>
      <c r="AV184" s="440" t="str">
        <f t="shared" si="64"/>
        <v/>
      </c>
      <c r="AW184" s="440" t="str">
        <f t="shared" si="64"/>
        <v/>
      </c>
      <c r="AX184" s="441" t="str">
        <f t="shared" si="64"/>
        <v/>
      </c>
      <c r="AY184" s="442" t="str">
        <f t="shared" si="50"/>
        <v/>
      </c>
      <c r="AZ184" s="20"/>
      <c r="BA184" s="443" t="str">
        <f t="shared" si="51"/>
        <v/>
      </c>
      <c r="BB184" s="444" t="str">
        <f t="shared" si="52"/>
        <v/>
      </c>
      <c r="BC184" s="445" t="str">
        <f t="shared" si="53"/>
        <v/>
      </c>
      <c r="BE184" s="446" t="str">
        <f>IF(COUNT(単1!$S184,単2!$S184,$S184)=0,"",SUM(単1!$S184,単2!$S184,$S184))</f>
        <v/>
      </c>
      <c r="BF184" s="440" t="str">
        <f>IF(COUNT(単1!$AI184,単2!$AI184,$AI184)=0,"",SUM(単1!$AI184,単2!$AI184,$AI184))</f>
        <v/>
      </c>
      <c r="BG184" s="447" t="str">
        <f>IF(COUNT(単1!$AY184,単2!$AY184,$AY184)=0,"",SUM(単1!$AY184,単2!$AY184,$AY184))</f>
        <v/>
      </c>
      <c r="BH184" s="20"/>
      <c r="BI184" s="443" t="str">
        <f t="shared" si="54"/>
        <v/>
      </c>
      <c r="BJ184" s="444" t="str">
        <f t="shared" si="54"/>
        <v/>
      </c>
      <c r="BK184" s="445" t="str">
        <f t="shared" si="54"/>
        <v/>
      </c>
    </row>
    <row r="185" spans="1:63">
      <c r="A185" s="362">
        <v>180</v>
      </c>
      <c r="B185" s="21">
        <f>IF(情報!$C181="","",情報!$C181)</f>
        <v>444</v>
      </c>
      <c r="C185" s="377" t="str">
        <f t="shared" si="61"/>
        <v/>
      </c>
      <c r="D185" s="436"/>
      <c r="E185" s="437"/>
      <c r="F185" s="437"/>
      <c r="G185" s="437"/>
      <c r="H185" s="437"/>
      <c r="I185" s="437"/>
      <c r="J185" s="438"/>
      <c r="K185" s="439"/>
      <c r="L185" s="440" t="str">
        <f t="shared" si="62"/>
        <v/>
      </c>
      <c r="M185" s="441" t="str">
        <f t="shared" si="62"/>
        <v/>
      </c>
      <c r="N185" s="440" t="str">
        <f t="shared" si="62"/>
        <v/>
      </c>
      <c r="O185" s="440" t="str">
        <f t="shared" si="62"/>
        <v/>
      </c>
      <c r="P185" s="440" t="str">
        <f t="shared" si="62"/>
        <v/>
      </c>
      <c r="Q185" s="440" t="str">
        <f t="shared" si="62"/>
        <v/>
      </c>
      <c r="R185" s="441" t="str">
        <f t="shared" si="62"/>
        <v/>
      </c>
      <c r="S185" s="442" t="str">
        <f t="shared" si="48"/>
        <v/>
      </c>
      <c r="T185" s="436"/>
      <c r="U185" s="437"/>
      <c r="V185" s="437"/>
      <c r="W185" s="437"/>
      <c r="X185" s="437"/>
      <c r="Y185" s="437"/>
      <c r="Z185" s="438"/>
      <c r="AA185" s="439"/>
      <c r="AB185" s="440" t="str">
        <f t="shared" si="63"/>
        <v/>
      </c>
      <c r="AC185" s="441" t="str">
        <f t="shared" si="63"/>
        <v/>
      </c>
      <c r="AD185" s="440" t="str">
        <f t="shared" si="63"/>
        <v/>
      </c>
      <c r="AE185" s="440" t="str">
        <f t="shared" si="63"/>
        <v/>
      </c>
      <c r="AF185" s="440" t="str">
        <f t="shared" si="63"/>
        <v/>
      </c>
      <c r="AG185" s="440" t="str">
        <f t="shared" si="63"/>
        <v/>
      </c>
      <c r="AH185" s="441" t="str">
        <f t="shared" si="63"/>
        <v/>
      </c>
      <c r="AI185" s="442" t="str">
        <f t="shared" si="49"/>
        <v/>
      </c>
      <c r="AJ185" s="436"/>
      <c r="AK185" s="437"/>
      <c r="AL185" s="437"/>
      <c r="AM185" s="437"/>
      <c r="AN185" s="437"/>
      <c r="AO185" s="437"/>
      <c r="AP185" s="437"/>
      <c r="AQ185" s="437"/>
      <c r="AR185" s="437"/>
      <c r="AS185" s="438"/>
      <c r="AT185" s="439"/>
      <c r="AU185" s="440" t="str">
        <f t="shared" si="64"/>
        <v/>
      </c>
      <c r="AV185" s="440" t="str">
        <f t="shared" si="64"/>
        <v/>
      </c>
      <c r="AW185" s="440" t="str">
        <f t="shared" si="64"/>
        <v/>
      </c>
      <c r="AX185" s="441" t="str">
        <f t="shared" si="64"/>
        <v/>
      </c>
      <c r="AY185" s="442" t="str">
        <f t="shared" si="50"/>
        <v/>
      </c>
      <c r="AZ185" s="20"/>
      <c r="BA185" s="443" t="str">
        <f t="shared" si="51"/>
        <v/>
      </c>
      <c r="BB185" s="444" t="str">
        <f t="shared" si="52"/>
        <v/>
      </c>
      <c r="BC185" s="445" t="str">
        <f t="shared" si="53"/>
        <v/>
      </c>
      <c r="BE185" s="446" t="str">
        <f>IF(COUNT(単1!$S185,単2!$S185,$S185)=0,"",SUM(単1!$S185,単2!$S185,$S185))</f>
        <v/>
      </c>
      <c r="BF185" s="440" t="str">
        <f>IF(COUNT(単1!$AI185,単2!$AI185,$AI185)=0,"",SUM(単1!$AI185,単2!$AI185,$AI185))</f>
        <v/>
      </c>
      <c r="BG185" s="447" t="str">
        <f>IF(COUNT(単1!$AY185,単2!$AY185,$AY185)=0,"",SUM(単1!$AY185,単2!$AY185,$AY185))</f>
        <v/>
      </c>
      <c r="BH185" s="20"/>
      <c r="BI185" s="443" t="str">
        <f t="shared" si="54"/>
        <v/>
      </c>
      <c r="BJ185" s="444" t="str">
        <f t="shared" si="54"/>
        <v/>
      </c>
      <c r="BK185" s="445" t="str">
        <f t="shared" si="54"/>
        <v/>
      </c>
    </row>
    <row r="186" spans="1:63" ht="15" thickBot="1">
      <c r="A186" s="362">
        <v>181</v>
      </c>
      <c r="B186" s="39">
        <f>IF(情報!$C182="","",情報!$C182)</f>
        <v>445</v>
      </c>
      <c r="C186" s="393" t="str">
        <f t="shared" si="61"/>
        <v/>
      </c>
      <c r="D186" s="472"/>
      <c r="E186" s="473"/>
      <c r="F186" s="473"/>
      <c r="G186" s="473"/>
      <c r="H186" s="473"/>
      <c r="I186" s="473"/>
      <c r="J186" s="474"/>
      <c r="K186" s="475"/>
      <c r="L186" s="476" t="str">
        <f t="shared" si="62"/>
        <v/>
      </c>
      <c r="M186" s="477" t="str">
        <f t="shared" si="62"/>
        <v/>
      </c>
      <c r="N186" s="476" t="str">
        <f t="shared" si="62"/>
        <v/>
      </c>
      <c r="O186" s="476" t="str">
        <f t="shared" si="62"/>
        <v/>
      </c>
      <c r="P186" s="476" t="str">
        <f t="shared" si="62"/>
        <v/>
      </c>
      <c r="Q186" s="476" t="str">
        <f t="shared" si="62"/>
        <v/>
      </c>
      <c r="R186" s="477" t="str">
        <f t="shared" si="62"/>
        <v/>
      </c>
      <c r="S186" s="478" t="str">
        <f t="shared" si="48"/>
        <v/>
      </c>
      <c r="T186" s="472"/>
      <c r="U186" s="473"/>
      <c r="V186" s="473"/>
      <c r="W186" s="473"/>
      <c r="X186" s="473"/>
      <c r="Y186" s="473"/>
      <c r="Z186" s="474"/>
      <c r="AA186" s="475"/>
      <c r="AB186" s="476" t="str">
        <f t="shared" si="63"/>
        <v/>
      </c>
      <c r="AC186" s="477" t="str">
        <f t="shared" si="63"/>
        <v/>
      </c>
      <c r="AD186" s="476" t="str">
        <f t="shared" si="63"/>
        <v/>
      </c>
      <c r="AE186" s="476" t="str">
        <f t="shared" si="63"/>
        <v/>
      </c>
      <c r="AF186" s="476" t="str">
        <f t="shared" si="63"/>
        <v/>
      </c>
      <c r="AG186" s="476" t="str">
        <f t="shared" si="63"/>
        <v/>
      </c>
      <c r="AH186" s="477" t="str">
        <f t="shared" si="63"/>
        <v/>
      </c>
      <c r="AI186" s="478" t="str">
        <f t="shared" si="49"/>
        <v/>
      </c>
      <c r="AJ186" s="472"/>
      <c r="AK186" s="473"/>
      <c r="AL186" s="473"/>
      <c r="AM186" s="473"/>
      <c r="AN186" s="473"/>
      <c r="AO186" s="473"/>
      <c r="AP186" s="473"/>
      <c r="AQ186" s="473"/>
      <c r="AR186" s="473"/>
      <c r="AS186" s="474"/>
      <c r="AT186" s="475"/>
      <c r="AU186" s="476" t="str">
        <f t="shared" si="64"/>
        <v/>
      </c>
      <c r="AV186" s="476" t="str">
        <f t="shared" si="64"/>
        <v/>
      </c>
      <c r="AW186" s="476" t="str">
        <f t="shared" si="64"/>
        <v/>
      </c>
      <c r="AX186" s="477" t="str">
        <f t="shared" si="64"/>
        <v/>
      </c>
      <c r="AY186" s="478" t="str">
        <f t="shared" si="50"/>
        <v/>
      </c>
      <c r="AZ186" s="20"/>
      <c r="BA186" s="479" t="str">
        <f t="shared" si="51"/>
        <v/>
      </c>
      <c r="BB186" s="480" t="str">
        <f t="shared" si="52"/>
        <v/>
      </c>
      <c r="BC186" s="481" t="str">
        <f t="shared" si="53"/>
        <v/>
      </c>
      <c r="BE186" s="482" t="str">
        <f>IF(COUNT(単1!$S186,単2!$S186,$S186)=0,"",SUM(単1!$S186,単2!$S186,$S186))</f>
        <v/>
      </c>
      <c r="BF186" s="476" t="str">
        <f>IF(COUNT(単1!$AI186,単2!$AI186,$AI186)=0,"",SUM(単1!$AI186,単2!$AI186,$AI186))</f>
        <v/>
      </c>
      <c r="BG186" s="483" t="str">
        <f>IF(COUNT(単1!$AY186,単2!$AY186,$AY186)=0,"",SUM(単1!$AY186,単2!$AY186,$AY186))</f>
        <v/>
      </c>
      <c r="BH186" s="20"/>
      <c r="BI186" s="479" t="str">
        <f t="shared" si="54"/>
        <v/>
      </c>
      <c r="BJ186" s="480" t="str">
        <f t="shared" si="54"/>
        <v/>
      </c>
      <c r="BK186" s="481" t="str">
        <f t="shared" si="54"/>
        <v/>
      </c>
    </row>
  </sheetData>
  <sheetProtection sheet="1" objects="1" scenarios="1"/>
  <mergeCells count="21">
    <mergeCell ref="D4:K4"/>
    <mergeCell ref="T4:AA4"/>
    <mergeCell ref="AB4:AH4"/>
    <mergeCell ref="AU4:AX4"/>
    <mergeCell ref="AJ4:AT4"/>
    <mergeCell ref="BI3:BK3"/>
    <mergeCell ref="B3:C3"/>
    <mergeCell ref="T3:AI3"/>
    <mergeCell ref="AJ3:AY3"/>
    <mergeCell ref="BA3:BC5"/>
    <mergeCell ref="BE3:BG3"/>
    <mergeCell ref="B4:C5"/>
    <mergeCell ref="S4:S5"/>
    <mergeCell ref="D3:S3"/>
    <mergeCell ref="AI4:AI5"/>
    <mergeCell ref="AY4:AY5"/>
    <mergeCell ref="BE4:BE5"/>
    <mergeCell ref="BF4:BF5"/>
    <mergeCell ref="BG4:BG5"/>
    <mergeCell ref="BI4:BK5"/>
    <mergeCell ref="L4:R4"/>
  </mergeCells>
  <phoneticPr fontId="1"/>
  <conditionalFormatting sqref="D7:K186">
    <cfRule type="expression" dxfId="89" priority="3">
      <formula>$C7=""</formula>
    </cfRule>
  </conditionalFormatting>
  <conditionalFormatting sqref="T7:AA186">
    <cfRule type="expression" dxfId="88" priority="2">
      <formula>$C7=""</formula>
    </cfRule>
  </conditionalFormatting>
  <conditionalFormatting sqref="AJ7:AT186">
    <cfRule type="expression" dxfId="87" priority="1">
      <formula>$C7=""</formula>
    </cfRule>
  </conditionalFormatting>
  <dataValidations xWindow="767" yWindow="486" count="3">
    <dataValidation type="whole" imeMode="disabled" operator="greaterThanOrEqual" allowBlank="1" showInputMessage="1" showErrorMessage="1" prompt="①各観点の満点を半角数字で入力してください。_x000a_②材料がない場合，空白でOK(0は不要)。" sqref="AJ6:AT6 D6:K6 T6:AA6" xr:uid="{35538FEA-A388-45E1-849E-0E13EDD4E29E}">
      <formula1>0</formula1>
    </dataValidation>
    <dataValidation allowBlank="1" showInputMessage="1" showErrorMessage="1" promptTitle="※入力は任意" prompt="①評価材料の項目名を入力。" sqref="AJ5:AT5 D5:K5 T5:AA5" xr:uid="{13CDD2EC-907B-4260-A604-61A7DD521808}"/>
    <dataValidation type="whole" imeMode="disabled" allowBlank="1" showInputMessage="1" showErrorMessage="1" error="半角数字(整数)で入力してください。" prompt="①各観点の得点を半角数字で入力してください。_x000a_②材料がない場合，空白でOK(0は不要)。" sqref="D7:K186 AJ7:AT186 T7:AA186" xr:uid="{33B38709-418C-4034-89DC-E4DA2E955798}">
      <formula1>-100</formula1>
      <formula2>100</formula2>
    </dataValidation>
  </dataValidations>
  <pageMargins left="0.51181102362204722" right="0.51181102362204722" top="0.55118110236220474" bottom="0.55118110236220474" header="0.31496062992125984" footer="0.31496062992125984"/>
  <pageSetup paperSize="9" scale="70" fitToWidth="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1" min="1" max="47" man="1"/>
    <brk id="96" min="1" max="47" man="1"/>
    <brk id="141" min="1" max="47" man="1"/>
  </rowBreaks>
  <extLst>
    <ext xmlns:x14="http://schemas.microsoft.com/office/spreadsheetml/2009/9/main" uri="{CCE6A557-97BC-4b89-ADB6-D9C93CAAB3DF}">
      <x14:dataValidations xmlns:xm="http://schemas.microsoft.com/office/excel/2006/main" xWindow="767" yWindow="486" count="1">
        <x14:dataValidation type="list" imeMode="disabled" allowBlank="1" showInputMessage="1" showErrorMessage="1" promptTitle="※テストを見取り評価に含めたい場合に活用" prompt="①セルの右側のボタンをクリックする。_x000a_②この学期に成績に入れたいテストを選択。" xr:uid="{341EED75-8F97-4714-A50A-C102157AA4E1}">
          <x14:formula1>
            <xm:f>テ全!$CM$5:$CM$25</xm:f>
          </x14:formula1>
          <xm:sqref>L5:R5 AB5:AH5 AU5:AX5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C5A1-F9ED-4E1E-BD33-F77D5CD9A9C1}">
  <sheetPr>
    <tabColor rgb="FF00B050"/>
  </sheetPr>
  <dimension ref="A1:AK185"/>
  <sheetViews>
    <sheetView showGridLines="0" showRowColHeaders="0" zoomScale="125" zoomScaleNormal="100" zoomScaleSheetLayoutView="100" workbookViewId="0">
      <pane xSplit="3" ySplit="5" topLeftCell="D6" activePane="bottomRight" state="frozen"/>
      <selection activeCell="I22" sqref="I22"/>
      <selection pane="topRight" activeCell="I22" sqref="I22"/>
      <selection pane="bottomLeft" activeCell="I22" sqref="I22"/>
      <selection pane="bottomRight" activeCell="R5" sqref="R5"/>
    </sheetView>
  </sheetViews>
  <sheetFormatPr baseColWidth="10" defaultColWidth="9" defaultRowHeight="14"/>
  <cols>
    <col min="1" max="1" width="1.1640625" style="404" customWidth="1"/>
    <col min="2" max="2" width="4.5" style="3" customWidth="1"/>
    <col min="3" max="3" width="14" style="3" customWidth="1"/>
    <col min="4" max="27" width="3.6640625" style="54" customWidth="1"/>
    <col min="28" max="28" width="1.1640625" style="54" customWidth="1"/>
    <col min="29" max="32" width="3.6640625" style="54" customWidth="1"/>
    <col min="33" max="36" width="5" style="54" customWidth="1"/>
    <col min="37" max="37" width="1.1640625" style="54" customWidth="1"/>
    <col min="38" max="16384" width="9" style="54"/>
  </cols>
  <sheetData>
    <row r="1" spans="1:37" s="361" customFormat="1" ht="11.25" customHeight="1" thickBot="1">
      <c r="A1" s="2"/>
      <c r="B1" s="1">
        <v>1</v>
      </c>
      <c r="C1" s="1">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32</v>
      </c>
      <c r="AH1" s="2">
        <v>33</v>
      </c>
      <c r="AI1" s="2">
        <v>34</v>
      </c>
      <c r="AJ1" s="2">
        <v>35</v>
      </c>
      <c r="AK1" s="2">
        <v>32</v>
      </c>
    </row>
    <row r="2" spans="1:37" s="361" customFormat="1" ht="11.25" hidden="1" customHeight="1" thickBot="1">
      <c r="A2" s="2"/>
      <c r="B2" s="1"/>
      <c r="C2" s="1"/>
      <c r="D2" s="2">
        <f>IF(ISERROR(VLOOKUP($D$3,テ一覧Ａ,2,FALSE)),"",VLOOKUP($D$3,テ一覧Ａ,2,FALSE))</f>
        <v>3</v>
      </c>
      <c r="E2" s="2">
        <f>IF(ISERROR(VLOOKUP($D$3,テ一覧Ａ,3,FALSE)),"",VLOOKUP($D$3,テ一覧Ａ,3,FALSE))</f>
        <v>4</v>
      </c>
      <c r="F2" s="2">
        <f>IF(ISERROR(VLOOKUP($D$3,テ一覧Ａ,4,FALSE)),"",VLOOKUP($D$3,テ一覧Ａ,4,FALSE))</f>
        <v>5</v>
      </c>
      <c r="G2" s="2">
        <f>IF(ISERROR(VLOOKUP($D$3,テ一覧Ａ,5,FALSE)),"",VLOOKUP($D$3,テ一覧Ａ,5,FALSE))</f>
        <v>6</v>
      </c>
      <c r="H2" s="2">
        <f>IF(ISERROR(VLOOKUP($H$3,テ一覧Ａ,2,FALSE)),"",VLOOKUP($H$3,テ一覧Ａ,2,FALSE))</f>
        <v>7</v>
      </c>
      <c r="I2" s="2">
        <f>IF(ISERROR(VLOOKUP($H$3,テ一覧Ａ,3,FALSE)),"",VLOOKUP($H$3,テ一覧Ａ,3,FALSE))</f>
        <v>8</v>
      </c>
      <c r="J2" s="2">
        <f>IF(ISERROR(VLOOKUP($H$3,テ一覧Ａ,4,FALSE)),"",VLOOKUP($H$3,テ一覧Ａ,4,FALSE))</f>
        <v>9</v>
      </c>
      <c r="K2" s="2">
        <f>IF(ISERROR(VLOOKUP($H$3,テ一覧Ａ,5,FALSE)),"",VLOOKUP($H$3,テ一覧Ａ,5,FALSE))</f>
        <v>10</v>
      </c>
      <c r="L2" s="2" t="str">
        <f>IF(ISERROR(VLOOKUP($L$3,テ一覧Ａ,2,FALSE)),"",VLOOKUP($L$3,テ一覧Ａ,2,FALSE))</f>
        <v/>
      </c>
      <c r="M2" s="2" t="str">
        <f>IF(ISERROR(VLOOKUP($L$3,テ一覧Ａ,3,FALSE)),"",VLOOKUP($L$3,テ一覧Ａ,3,FALSE))</f>
        <v/>
      </c>
      <c r="N2" s="2" t="str">
        <f>IF(ISERROR(VLOOKUP($L$3,テ一覧Ａ,4,FALSE)),"",VLOOKUP($L$3,テ一覧Ａ,4,FALSE))</f>
        <v/>
      </c>
      <c r="O2" s="2" t="str">
        <f>IF(ISERROR(VLOOKUP($L$3,テ一覧Ａ,5,FALSE)),"",VLOOKUP($L$3,テ一覧Ａ,5,FALSE))</f>
        <v/>
      </c>
      <c r="P2" s="2" t="str">
        <f>IF(ISERROR(VLOOKUP($P$3,テ一覧Ａ,2,FALSE)),"",VLOOKUP($P$3,テ一覧Ａ,2,FALSE))</f>
        <v/>
      </c>
      <c r="Q2" s="2" t="str">
        <f>IF(ISERROR(VLOOKUP($P$3,テ一覧Ａ,3,FALSE)),"",VLOOKUP($P$3,テ一覧Ａ,3,FALSE))</f>
        <v/>
      </c>
      <c r="R2" s="2" t="str">
        <f>IF(ISERROR(VLOOKUP($P$3,テ一覧Ａ,4,FALSE)),"",VLOOKUP($P$3,テ一覧Ａ,4,FALSE))</f>
        <v/>
      </c>
      <c r="S2" s="2" t="str">
        <f>IF(ISERROR(VLOOKUP($P$3,テ一覧Ａ,5,FALSE)),"",VLOOKUP($P$3,テ一覧Ａ,5,FALSE))</f>
        <v/>
      </c>
      <c r="T2" s="2" t="str">
        <f>IF(ISERROR(VLOOKUP($T$3,テ一覧Ａ,2,FALSE)),"",VLOOKUP($T$3,テ一覧Ａ,2,FALSE))</f>
        <v/>
      </c>
      <c r="U2" s="2" t="str">
        <f>IF(ISERROR(VLOOKUP($T$3,テ一覧Ａ,3,FALSE)),"",VLOOKUP($T$3,テ一覧Ａ,3,FALSE))</f>
        <v/>
      </c>
      <c r="V2" s="2" t="str">
        <f>IF(ISERROR(VLOOKUP($T$3,テ一覧Ａ,4,FALSE)),"",VLOOKUP($T$3,テ一覧Ａ,4,FALSE))</f>
        <v/>
      </c>
      <c r="W2" s="2" t="str">
        <f>IF(ISERROR(VLOOKUP($T$3,テ一覧Ａ,5,FALSE)),"",VLOOKUP($T$3,テ一覧Ａ,5,FALSE))</f>
        <v/>
      </c>
      <c r="X2" s="2" t="str">
        <f>IF(ISERROR(VLOOKUP($X$3,テ一覧Ａ,2,FALSE)),"",VLOOKUP($X$3,テ一覧Ａ,2,FALSE))</f>
        <v/>
      </c>
      <c r="Y2" s="2" t="str">
        <f>IF(ISERROR(VLOOKUP($X$3,テ一覧Ａ,3,FALSE)),"",VLOOKUP($X$3,テ一覧Ａ,3,FALSE))</f>
        <v/>
      </c>
      <c r="Z2" s="2" t="str">
        <f>IF(ISERROR(VLOOKUP($X$3,テ一覧Ａ,4,FALSE)),"",VLOOKUP($X$3,テ一覧Ａ,4,FALSE))</f>
        <v/>
      </c>
      <c r="AA2" s="2" t="str">
        <f>IF(ISERROR(VLOOKUP($X$3,テ一覧Ａ,5,FALSE)),"",VLOOKUP($X$3,テ一覧Ａ,5,FALSE))</f>
        <v/>
      </c>
      <c r="AB2" s="2"/>
      <c r="AC2" s="2"/>
      <c r="AD2" s="2"/>
      <c r="AE2" s="2"/>
      <c r="AF2" s="2"/>
      <c r="AG2" s="2"/>
      <c r="AH2" s="2"/>
      <c r="AI2" s="2"/>
      <c r="AJ2" s="2"/>
      <c r="AK2" s="2"/>
    </row>
    <row r="3" spans="1:37" s="3" customFormat="1" ht="13.5" customHeight="1" thickBot="1">
      <c r="A3" s="362"/>
      <c r="B3" s="520" t="s">
        <v>65</v>
      </c>
      <c r="C3" s="535"/>
      <c r="D3" s="550" t="s">
        <v>34</v>
      </c>
      <c r="E3" s="551"/>
      <c r="F3" s="551"/>
      <c r="G3" s="552"/>
      <c r="H3" s="550" t="s">
        <v>35</v>
      </c>
      <c r="I3" s="551"/>
      <c r="J3" s="551"/>
      <c r="K3" s="552"/>
      <c r="L3" s="550" t="s">
        <v>62</v>
      </c>
      <c r="M3" s="551"/>
      <c r="N3" s="551"/>
      <c r="O3" s="552"/>
      <c r="P3" s="550" t="s">
        <v>62</v>
      </c>
      <c r="Q3" s="551"/>
      <c r="R3" s="551"/>
      <c r="S3" s="552"/>
      <c r="T3" s="550" t="s">
        <v>62</v>
      </c>
      <c r="U3" s="551"/>
      <c r="V3" s="551"/>
      <c r="W3" s="552"/>
      <c r="X3" s="550" t="s">
        <v>62</v>
      </c>
      <c r="Y3" s="551"/>
      <c r="Z3" s="551"/>
      <c r="AA3" s="552"/>
      <c r="AC3" s="507" t="s">
        <v>48</v>
      </c>
      <c r="AD3" s="508"/>
      <c r="AE3" s="508"/>
      <c r="AF3" s="508"/>
      <c r="AG3" s="508"/>
      <c r="AH3" s="508"/>
      <c r="AI3" s="508"/>
      <c r="AJ3" s="509"/>
    </row>
    <row r="4" spans="1:37" s="3" customFormat="1" ht="44.25" customHeight="1">
      <c r="A4" s="362"/>
      <c r="B4" s="505" t="s">
        <v>2</v>
      </c>
      <c r="C4" s="506"/>
      <c r="D4" s="4" t="s">
        <v>40</v>
      </c>
      <c r="E4" s="5" t="s">
        <v>39</v>
      </c>
      <c r="F4" s="6" t="s">
        <v>41</v>
      </c>
      <c r="G4" s="7" t="s">
        <v>42</v>
      </c>
      <c r="H4" s="4" t="s">
        <v>40</v>
      </c>
      <c r="I4" s="5" t="s">
        <v>39</v>
      </c>
      <c r="J4" s="6" t="s">
        <v>41</v>
      </c>
      <c r="K4" s="7" t="s">
        <v>42</v>
      </c>
      <c r="L4" s="4" t="s">
        <v>40</v>
      </c>
      <c r="M4" s="5" t="s">
        <v>39</v>
      </c>
      <c r="N4" s="6" t="s">
        <v>41</v>
      </c>
      <c r="O4" s="7" t="s">
        <v>42</v>
      </c>
      <c r="P4" s="4" t="s">
        <v>40</v>
      </c>
      <c r="Q4" s="5" t="s">
        <v>39</v>
      </c>
      <c r="R4" s="6" t="s">
        <v>41</v>
      </c>
      <c r="S4" s="7" t="s">
        <v>42</v>
      </c>
      <c r="T4" s="4" t="s">
        <v>40</v>
      </c>
      <c r="U4" s="5" t="s">
        <v>39</v>
      </c>
      <c r="V4" s="6" t="s">
        <v>41</v>
      </c>
      <c r="W4" s="7" t="s">
        <v>42</v>
      </c>
      <c r="X4" s="4" t="s">
        <v>40</v>
      </c>
      <c r="Y4" s="5" t="s">
        <v>39</v>
      </c>
      <c r="Z4" s="6" t="s">
        <v>41</v>
      </c>
      <c r="AA4" s="7" t="s">
        <v>42</v>
      </c>
      <c r="AC4" s="4" t="s">
        <v>40</v>
      </c>
      <c r="AD4" s="5" t="s">
        <v>39</v>
      </c>
      <c r="AE4" s="6" t="s">
        <v>41</v>
      </c>
      <c r="AF4" s="7" t="s">
        <v>42</v>
      </c>
      <c r="AG4" s="549" t="s">
        <v>49</v>
      </c>
      <c r="AH4" s="533"/>
      <c r="AI4" s="533"/>
      <c r="AJ4" s="534"/>
    </row>
    <row r="5" spans="1:37" s="3" customFormat="1" ht="15" thickBot="1">
      <c r="A5" s="362">
        <v>1</v>
      </c>
      <c r="B5" s="8"/>
      <c r="C5" s="9" t="s">
        <v>21</v>
      </c>
      <c r="D5" s="364" t="str">
        <f>IF(ISERROR(INDEX(テ全,$A5,D$2)),"",INDEX(テ全,$A5,D$2))</f>
        <v/>
      </c>
      <c r="E5" s="365" t="str">
        <f t="shared" ref="D5:M14" si="0">IF(ISERROR(INDEX(テ全,$A5,E$2)),"",INDEX(テ全,$A5,E$2))</f>
        <v/>
      </c>
      <c r="F5" s="366" t="str">
        <f t="shared" si="0"/>
        <v/>
      </c>
      <c r="G5" s="13" t="str">
        <f t="shared" si="0"/>
        <v/>
      </c>
      <c r="H5" s="364" t="str">
        <f t="shared" si="0"/>
        <v/>
      </c>
      <c r="I5" s="365" t="str">
        <f t="shared" si="0"/>
        <v/>
      </c>
      <c r="J5" s="366" t="str">
        <f t="shared" si="0"/>
        <v/>
      </c>
      <c r="K5" s="13" t="str">
        <f t="shared" si="0"/>
        <v/>
      </c>
      <c r="L5" s="364" t="str">
        <f t="shared" si="0"/>
        <v/>
      </c>
      <c r="M5" s="365" t="str">
        <f t="shared" si="0"/>
        <v/>
      </c>
      <c r="N5" s="366" t="str">
        <f t="shared" ref="N5:AA14" si="1">IF(ISERROR(INDEX(テ全,$A5,N$2)),"",INDEX(テ全,$A5,N$2))</f>
        <v/>
      </c>
      <c r="O5" s="13" t="str">
        <f t="shared" si="1"/>
        <v/>
      </c>
      <c r="P5" s="364" t="str">
        <f t="shared" si="1"/>
        <v/>
      </c>
      <c r="Q5" s="365" t="str">
        <f t="shared" si="1"/>
        <v/>
      </c>
      <c r="R5" s="366" t="str">
        <f t="shared" si="1"/>
        <v/>
      </c>
      <c r="S5" s="13" t="str">
        <f t="shared" si="1"/>
        <v/>
      </c>
      <c r="T5" s="364" t="str">
        <f t="shared" si="1"/>
        <v/>
      </c>
      <c r="U5" s="365" t="str">
        <f t="shared" si="1"/>
        <v/>
      </c>
      <c r="V5" s="366" t="str">
        <f t="shared" si="1"/>
        <v/>
      </c>
      <c r="W5" s="13" t="str">
        <f t="shared" si="1"/>
        <v/>
      </c>
      <c r="X5" s="364" t="str">
        <f t="shared" si="1"/>
        <v/>
      </c>
      <c r="Y5" s="365" t="str">
        <f t="shared" si="1"/>
        <v/>
      </c>
      <c r="Z5" s="366" t="str">
        <f t="shared" si="1"/>
        <v/>
      </c>
      <c r="AA5" s="13" t="str">
        <f t="shared" si="1"/>
        <v/>
      </c>
      <c r="AC5" s="364" t="str">
        <f>IF(COUNT((D5,H5,L5,P5,T5,X5))=0,"",SUM((D5,H5,L5,P5,T5,X5)))</f>
        <v/>
      </c>
      <c r="AD5" s="365" t="str">
        <f>IF(COUNT((E5,I5,M5,Q5,U5,Y5))=0,"",SUM((E5,I5,M5,Q5,U5,Y5)))</f>
        <v/>
      </c>
      <c r="AE5" s="366" t="str">
        <f>IF(COUNT((F5,J5,N5,R5,V5,Z5))=0,"",SUM((F5,J5,N5,R5,V5,Z5)))</f>
        <v/>
      </c>
      <c r="AF5" s="13" t="str">
        <f>IF(COUNT((G5,K5,O5,S5,W5,AA5))=0,"",SUM((G5,K5,O5,S5,W5,AA5)))</f>
        <v/>
      </c>
      <c r="AG5" s="367" t="s">
        <v>38</v>
      </c>
      <c r="AH5" s="368" t="s">
        <v>46</v>
      </c>
      <c r="AI5" s="369" t="s">
        <v>47</v>
      </c>
      <c r="AJ5" s="370" t="s">
        <v>42</v>
      </c>
    </row>
    <row r="6" spans="1:37" ht="12" customHeight="1">
      <c r="A6" s="362">
        <v>2</v>
      </c>
      <c r="B6" s="14">
        <f>IF(情報!$C3="","",情報!$C3)</f>
        <v>101</v>
      </c>
      <c r="C6" s="371" t="str">
        <f t="shared" ref="C6:C37" si="2">IF(ISERROR(VLOOKUP($B6,名列,2,FALSE)&amp;""),"",VLOOKUP($B6,名列,2,FALSE)&amp;"")</f>
        <v/>
      </c>
      <c r="D6" s="372" t="str">
        <f t="shared" si="0"/>
        <v/>
      </c>
      <c r="E6" s="373" t="str">
        <f t="shared" si="0"/>
        <v/>
      </c>
      <c r="F6" s="374" t="str">
        <f t="shared" si="0"/>
        <v/>
      </c>
      <c r="G6" s="19" t="str">
        <f t="shared" si="0"/>
        <v/>
      </c>
      <c r="H6" s="372" t="str">
        <f t="shared" si="0"/>
        <v/>
      </c>
      <c r="I6" s="373" t="str">
        <f t="shared" si="0"/>
        <v/>
      </c>
      <c r="J6" s="374" t="str">
        <f t="shared" si="0"/>
        <v/>
      </c>
      <c r="K6" s="19" t="str">
        <f t="shared" si="0"/>
        <v/>
      </c>
      <c r="L6" s="372" t="str">
        <f t="shared" si="0"/>
        <v/>
      </c>
      <c r="M6" s="373" t="str">
        <f t="shared" si="0"/>
        <v/>
      </c>
      <c r="N6" s="374" t="str">
        <f t="shared" si="1"/>
        <v/>
      </c>
      <c r="O6" s="19" t="str">
        <f t="shared" si="1"/>
        <v/>
      </c>
      <c r="P6" s="372" t="str">
        <f t="shared" si="1"/>
        <v/>
      </c>
      <c r="Q6" s="373" t="str">
        <f t="shared" si="1"/>
        <v/>
      </c>
      <c r="R6" s="374" t="str">
        <f t="shared" si="1"/>
        <v/>
      </c>
      <c r="S6" s="19" t="str">
        <f t="shared" si="1"/>
        <v/>
      </c>
      <c r="T6" s="372" t="str">
        <f t="shared" si="1"/>
        <v/>
      </c>
      <c r="U6" s="373" t="str">
        <f t="shared" si="1"/>
        <v/>
      </c>
      <c r="V6" s="374" t="str">
        <f t="shared" si="1"/>
        <v/>
      </c>
      <c r="W6" s="19" t="str">
        <f t="shared" si="1"/>
        <v/>
      </c>
      <c r="X6" s="372" t="str">
        <f t="shared" si="1"/>
        <v/>
      </c>
      <c r="Y6" s="373" t="str">
        <f t="shared" si="1"/>
        <v/>
      </c>
      <c r="Z6" s="374" t="str">
        <f t="shared" si="1"/>
        <v/>
      </c>
      <c r="AA6" s="19" t="str">
        <f t="shared" si="1"/>
        <v/>
      </c>
      <c r="AB6" s="20"/>
      <c r="AC6" s="372" t="str">
        <f>IF(COUNT((D6,H6,L6,P6,T6,X6))=0,"",SUM((D6,H6,L6,P6,T6,X6)))</f>
        <v/>
      </c>
      <c r="AD6" s="373" t="str">
        <f>IF(COUNT((E6,I6,M6,Q6,U6,Y6))=0,"",SUM((E6,I6,M6,Q6,U6,Y6)))</f>
        <v/>
      </c>
      <c r="AE6" s="374" t="str">
        <f>IF(COUNT((F6,J6,N6,R6,V6,Z6))=0,"",SUM((F6,J6,N6,R6,V6,Z6)))</f>
        <v/>
      </c>
      <c r="AF6" s="19" t="str">
        <f>IF(COUNT((G6,K6,O6,S6,W6,AA6))=0,"",SUM((G6,K6,O6,S6,W6,AA6)))</f>
        <v/>
      </c>
      <c r="AG6" s="375" t="str">
        <f>IF($C6="","",IF(ISERROR(AC6/AC$5*100),0,(AC6/AC$5*100)))</f>
        <v/>
      </c>
      <c r="AH6" s="313" t="str">
        <f t="shared" ref="AH6:AJ6" si="3">IF($C6="","",IF(ISERROR(AD6/AD$5*100),0,(AD6/AD$5*100)))</f>
        <v/>
      </c>
      <c r="AI6" s="231" t="str">
        <f t="shared" si="3"/>
        <v/>
      </c>
      <c r="AJ6" s="376" t="str">
        <f t="shared" si="3"/>
        <v/>
      </c>
      <c r="AK6" s="20"/>
    </row>
    <row r="7" spans="1:37" ht="12" customHeight="1">
      <c r="A7" s="362">
        <v>3</v>
      </c>
      <c r="B7" s="21">
        <f>IF(情報!$C4="","",情報!$C4)</f>
        <v>102</v>
      </c>
      <c r="C7" s="377" t="str">
        <f t="shared" si="2"/>
        <v/>
      </c>
      <c r="D7" s="378" t="str">
        <f t="shared" si="0"/>
        <v/>
      </c>
      <c r="E7" s="379" t="str">
        <f t="shared" si="0"/>
        <v/>
      </c>
      <c r="F7" s="380" t="str">
        <f t="shared" si="0"/>
        <v/>
      </c>
      <c r="G7" s="26" t="str">
        <f t="shared" si="0"/>
        <v/>
      </c>
      <c r="H7" s="378" t="str">
        <f t="shared" si="0"/>
        <v/>
      </c>
      <c r="I7" s="379" t="str">
        <f t="shared" si="0"/>
        <v/>
      </c>
      <c r="J7" s="380" t="str">
        <f t="shared" si="0"/>
        <v/>
      </c>
      <c r="K7" s="26" t="str">
        <f t="shared" si="0"/>
        <v/>
      </c>
      <c r="L7" s="378" t="str">
        <f t="shared" si="0"/>
        <v/>
      </c>
      <c r="M7" s="379" t="str">
        <f t="shared" si="0"/>
        <v/>
      </c>
      <c r="N7" s="380" t="str">
        <f t="shared" si="1"/>
        <v/>
      </c>
      <c r="O7" s="26" t="str">
        <f t="shared" si="1"/>
        <v/>
      </c>
      <c r="P7" s="378" t="str">
        <f t="shared" si="1"/>
        <v/>
      </c>
      <c r="Q7" s="379" t="str">
        <f t="shared" si="1"/>
        <v/>
      </c>
      <c r="R7" s="380" t="str">
        <f t="shared" si="1"/>
        <v/>
      </c>
      <c r="S7" s="26" t="str">
        <f t="shared" si="1"/>
        <v/>
      </c>
      <c r="T7" s="378" t="str">
        <f t="shared" si="1"/>
        <v/>
      </c>
      <c r="U7" s="379" t="str">
        <f t="shared" si="1"/>
        <v/>
      </c>
      <c r="V7" s="380" t="str">
        <f t="shared" si="1"/>
        <v/>
      </c>
      <c r="W7" s="26" t="str">
        <f t="shared" si="1"/>
        <v/>
      </c>
      <c r="X7" s="378" t="str">
        <f t="shared" si="1"/>
        <v/>
      </c>
      <c r="Y7" s="379" t="str">
        <f t="shared" si="1"/>
        <v/>
      </c>
      <c r="Z7" s="380" t="str">
        <f t="shared" si="1"/>
        <v/>
      </c>
      <c r="AA7" s="26" t="str">
        <f t="shared" si="1"/>
        <v/>
      </c>
      <c r="AB7" s="20"/>
      <c r="AC7" s="378" t="str">
        <f>IF(COUNT((D7,H7,L7,P7,T7,X7))=0,"",SUM((D7,H7,L7,P7,T7,X7)))</f>
        <v/>
      </c>
      <c r="AD7" s="379" t="str">
        <f>IF(COUNT((E7,I7,M7,Q7,U7,Y7))=0,"",SUM((E7,I7,M7,Q7,U7,Y7)))</f>
        <v/>
      </c>
      <c r="AE7" s="380" t="str">
        <f>IF(COUNT((F7,J7,N7,R7,V7,Z7))=0,"",SUM((F7,J7,N7,R7,V7,Z7)))</f>
        <v/>
      </c>
      <c r="AF7" s="26" t="str">
        <f>IF(COUNT((G7,K7,O7,S7,W7,AA7))=0,"",SUM((G7,K7,O7,S7,W7,AA7)))</f>
        <v/>
      </c>
      <c r="AG7" s="381" t="str">
        <f t="shared" ref="AG7:AG70" si="4">IF($C7="","",IF(ISERROR(AC7/AC$5*100),0,(AC7/AC$5*100)))</f>
        <v/>
      </c>
      <c r="AH7" s="307" t="str">
        <f t="shared" ref="AH7:AH70" si="5">IF($C7="","",IF(ISERROR(AD7/AD$5*100),0,(AD7/AD$5*100)))</f>
        <v/>
      </c>
      <c r="AI7" s="193" t="str">
        <f t="shared" ref="AI7:AI70" si="6">IF($C7="","",IF(ISERROR(AE7/AE$5*100),0,(AE7/AE$5*100)))</f>
        <v/>
      </c>
      <c r="AJ7" s="382" t="str">
        <f t="shared" ref="AJ7:AJ70" si="7">IF($C7="","",IF(ISERROR(AF7/AF$5*100),0,(AF7/AF$5*100)))</f>
        <v/>
      </c>
      <c r="AK7" s="20"/>
    </row>
    <row r="8" spans="1:37" ht="12" customHeight="1">
      <c r="A8" s="362">
        <v>4</v>
      </c>
      <c r="B8" s="21">
        <f>IF(情報!$C5="","",情報!$C5)</f>
        <v>103</v>
      </c>
      <c r="C8" s="377" t="str">
        <f t="shared" si="2"/>
        <v/>
      </c>
      <c r="D8" s="378" t="str">
        <f t="shared" si="0"/>
        <v/>
      </c>
      <c r="E8" s="379" t="str">
        <f t="shared" si="0"/>
        <v/>
      </c>
      <c r="F8" s="380" t="str">
        <f t="shared" si="0"/>
        <v/>
      </c>
      <c r="G8" s="26" t="str">
        <f t="shared" si="0"/>
        <v/>
      </c>
      <c r="H8" s="378" t="str">
        <f t="shared" si="0"/>
        <v/>
      </c>
      <c r="I8" s="379" t="str">
        <f t="shared" si="0"/>
        <v/>
      </c>
      <c r="J8" s="380" t="str">
        <f t="shared" si="0"/>
        <v/>
      </c>
      <c r="K8" s="26" t="str">
        <f t="shared" si="0"/>
        <v/>
      </c>
      <c r="L8" s="378" t="str">
        <f t="shared" si="0"/>
        <v/>
      </c>
      <c r="M8" s="379" t="str">
        <f t="shared" si="0"/>
        <v/>
      </c>
      <c r="N8" s="380" t="str">
        <f t="shared" si="1"/>
        <v/>
      </c>
      <c r="O8" s="26" t="str">
        <f t="shared" si="1"/>
        <v/>
      </c>
      <c r="P8" s="378" t="str">
        <f t="shared" si="1"/>
        <v/>
      </c>
      <c r="Q8" s="379" t="str">
        <f t="shared" si="1"/>
        <v/>
      </c>
      <c r="R8" s="380" t="str">
        <f t="shared" si="1"/>
        <v/>
      </c>
      <c r="S8" s="26" t="str">
        <f t="shared" si="1"/>
        <v/>
      </c>
      <c r="T8" s="378" t="str">
        <f t="shared" si="1"/>
        <v/>
      </c>
      <c r="U8" s="379" t="str">
        <f t="shared" si="1"/>
        <v/>
      </c>
      <c r="V8" s="380" t="str">
        <f t="shared" si="1"/>
        <v/>
      </c>
      <c r="W8" s="26" t="str">
        <f t="shared" si="1"/>
        <v/>
      </c>
      <c r="X8" s="378" t="str">
        <f t="shared" si="1"/>
        <v/>
      </c>
      <c r="Y8" s="379" t="str">
        <f t="shared" si="1"/>
        <v/>
      </c>
      <c r="Z8" s="380" t="str">
        <f t="shared" si="1"/>
        <v/>
      </c>
      <c r="AA8" s="26" t="str">
        <f t="shared" si="1"/>
        <v/>
      </c>
      <c r="AB8" s="20"/>
      <c r="AC8" s="378" t="str">
        <f>IF(COUNT((D8,H8,L8,P8,T8,X8))=0,"",SUM((D8,H8,L8,P8,T8,X8)))</f>
        <v/>
      </c>
      <c r="AD8" s="379" t="str">
        <f>IF(COUNT((E8,I8,M8,Q8,U8,Y8))=0,"",SUM((E8,I8,M8,Q8,U8,Y8)))</f>
        <v/>
      </c>
      <c r="AE8" s="380" t="str">
        <f>IF(COUNT((F8,J8,N8,R8,V8,Z8))=0,"",SUM((F8,J8,N8,R8,V8,Z8)))</f>
        <v/>
      </c>
      <c r="AF8" s="26" t="str">
        <f>IF(COUNT((G8,K8,O8,S8,W8,AA8))=0,"",SUM((G8,K8,O8,S8,W8,AA8)))</f>
        <v/>
      </c>
      <c r="AG8" s="381" t="str">
        <f t="shared" si="4"/>
        <v/>
      </c>
      <c r="AH8" s="307" t="str">
        <f t="shared" si="5"/>
        <v/>
      </c>
      <c r="AI8" s="193" t="str">
        <f t="shared" si="6"/>
        <v/>
      </c>
      <c r="AJ8" s="382" t="str">
        <f t="shared" si="7"/>
        <v/>
      </c>
      <c r="AK8" s="20"/>
    </row>
    <row r="9" spans="1:37" ht="12" customHeight="1">
      <c r="A9" s="362">
        <v>5</v>
      </c>
      <c r="B9" s="21">
        <f>IF(情報!$C6="","",情報!$C6)</f>
        <v>104</v>
      </c>
      <c r="C9" s="377" t="str">
        <f t="shared" si="2"/>
        <v/>
      </c>
      <c r="D9" s="378" t="str">
        <f t="shared" si="0"/>
        <v/>
      </c>
      <c r="E9" s="379" t="str">
        <f t="shared" si="0"/>
        <v/>
      </c>
      <c r="F9" s="380" t="str">
        <f t="shared" si="0"/>
        <v/>
      </c>
      <c r="G9" s="26" t="str">
        <f t="shared" si="0"/>
        <v/>
      </c>
      <c r="H9" s="378" t="str">
        <f t="shared" si="0"/>
        <v/>
      </c>
      <c r="I9" s="379" t="str">
        <f t="shared" si="0"/>
        <v/>
      </c>
      <c r="J9" s="380" t="str">
        <f t="shared" si="0"/>
        <v/>
      </c>
      <c r="K9" s="26" t="str">
        <f t="shared" si="0"/>
        <v/>
      </c>
      <c r="L9" s="378" t="str">
        <f t="shared" si="0"/>
        <v/>
      </c>
      <c r="M9" s="379" t="str">
        <f t="shared" si="0"/>
        <v/>
      </c>
      <c r="N9" s="380" t="str">
        <f t="shared" si="1"/>
        <v/>
      </c>
      <c r="O9" s="26" t="str">
        <f t="shared" si="1"/>
        <v/>
      </c>
      <c r="P9" s="378" t="str">
        <f t="shared" si="1"/>
        <v/>
      </c>
      <c r="Q9" s="379" t="str">
        <f t="shared" si="1"/>
        <v/>
      </c>
      <c r="R9" s="380" t="str">
        <f t="shared" si="1"/>
        <v/>
      </c>
      <c r="S9" s="26" t="str">
        <f t="shared" si="1"/>
        <v/>
      </c>
      <c r="T9" s="378" t="str">
        <f t="shared" si="1"/>
        <v/>
      </c>
      <c r="U9" s="379" t="str">
        <f t="shared" si="1"/>
        <v/>
      </c>
      <c r="V9" s="380" t="str">
        <f t="shared" si="1"/>
        <v/>
      </c>
      <c r="W9" s="26" t="str">
        <f t="shared" si="1"/>
        <v/>
      </c>
      <c r="X9" s="378" t="str">
        <f t="shared" si="1"/>
        <v/>
      </c>
      <c r="Y9" s="379" t="str">
        <f t="shared" si="1"/>
        <v/>
      </c>
      <c r="Z9" s="380" t="str">
        <f t="shared" si="1"/>
        <v/>
      </c>
      <c r="AA9" s="26" t="str">
        <f t="shared" si="1"/>
        <v/>
      </c>
      <c r="AB9" s="20"/>
      <c r="AC9" s="378" t="str">
        <f>IF(COUNT((D9,H9,L9,P9,T9,X9))=0,"",SUM((D9,H9,L9,P9,T9,X9)))</f>
        <v/>
      </c>
      <c r="AD9" s="379" t="str">
        <f>IF(COUNT((E9,I9,M9,Q9,U9,Y9))=0,"",SUM((E9,I9,M9,Q9,U9,Y9)))</f>
        <v/>
      </c>
      <c r="AE9" s="380" t="str">
        <f>IF(COUNT((F9,J9,N9,R9,V9,Z9))=0,"",SUM((F9,J9,N9,R9,V9,Z9)))</f>
        <v/>
      </c>
      <c r="AF9" s="26" t="str">
        <f>IF(COUNT((G9,K9,O9,S9,W9,AA9))=0,"",SUM((G9,K9,O9,S9,W9,AA9)))</f>
        <v/>
      </c>
      <c r="AG9" s="381" t="str">
        <f t="shared" si="4"/>
        <v/>
      </c>
      <c r="AH9" s="307" t="str">
        <f t="shared" si="5"/>
        <v/>
      </c>
      <c r="AI9" s="193" t="str">
        <f t="shared" si="6"/>
        <v/>
      </c>
      <c r="AJ9" s="382" t="str">
        <f t="shared" si="7"/>
        <v/>
      </c>
      <c r="AK9" s="20"/>
    </row>
    <row r="10" spans="1:37" ht="12" customHeight="1">
      <c r="A10" s="362">
        <v>6</v>
      </c>
      <c r="B10" s="27">
        <f>IF(情報!$C7="","",情報!$C7)</f>
        <v>105</v>
      </c>
      <c r="C10" s="383" t="str">
        <f t="shared" si="2"/>
        <v/>
      </c>
      <c r="D10" s="384" t="str">
        <f t="shared" si="0"/>
        <v/>
      </c>
      <c r="E10" s="385" t="str">
        <f t="shared" si="0"/>
        <v/>
      </c>
      <c r="F10" s="386" t="str">
        <f t="shared" si="0"/>
        <v/>
      </c>
      <c r="G10" s="32" t="str">
        <f t="shared" si="0"/>
        <v/>
      </c>
      <c r="H10" s="384" t="str">
        <f t="shared" si="0"/>
        <v/>
      </c>
      <c r="I10" s="385" t="str">
        <f t="shared" si="0"/>
        <v/>
      </c>
      <c r="J10" s="386" t="str">
        <f t="shared" si="0"/>
        <v/>
      </c>
      <c r="K10" s="32" t="str">
        <f t="shared" si="0"/>
        <v/>
      </c>
      <c r="L10" s="384" t="str">
        <f t="shared" si="0"/>
        <v/>
      </c>
      <c r="M10" s="385" t="str">
        <f t="shared" si="0"/>
        <v/>
      </c>
      <c r="N10" s="386" t="str">
        <f t="shared" si="1"/>
        <v/>
      </c>
      <c r="O10" s="32" t="str">
        <f t="shared" si="1"/>
        <v/>
      </c>
      <c r="P10" s="384" t="str">
        <f t="shared" si="1"/>
        <v/>
      </c>
      <c r="Q10" s="385" t="str">
        <f t="shared" si="1"/>
        <v/>
      </c>
      <c r="R10" s="386" t="str">
        <f t="shared" si="1"/>
        <v/>
      </c>
      <c r="S10" s="32" t="str">
        <f t="shared" si="1"/>
        <v/>
      </c>
      <c r="T10" s="384" t="str">
        <f t="shared" si="1"/>
        <v/>
      </c>
      <c r="U10" s="385" t="str">
        <f t="shared" si="1"/>
        <v/>
      </c>
      <c r="V10" s="386" t="str">
        <f t="shared" si="1"/>
        <v/>
      </c>
      <c r="W10" s="32" t="str">
        <f t="shared" si="1"/>
        <v/>
      </c>
      <c r="X10" s="384" t="str">
        <f t="shared" si="1"/>
        <v/>
      </c>
      <c r="Y10" s="385" t="str">
        <f t="shared" si="1"/>
        <v/>
      </c>
      <c r="Z10" s="386" t="str">
        <f t="shared" si="1"/>
        <v/>
      </c>
      <c r="AA10" s="32" t="str">
        <f t="shared" si="1"/>
        <v/>
      </c>
      <c r="AB10" s="20"/>
      <c r="AC10" s="384" t="str">
        <f>IF(COUNT((D10,H10,L10,P10,T10,X10))=0,"",SUM((D10,H10,L10,P10,T10,X10)))</f>
        <v/>
      </c>
      <c r="AD10" s="385" t="str">
        <f>IF(COUNT((E10,I10,M10,Q10,U10,Y10))=0,"",SUM((E10,I10,M10,Q10,U10,Y10)))</f>
        <v/>
      </c>
      <c r="AE10" s="386" t="str">
        <f>IF(COUNT((F10,J10,N10,R10,V10,Z10))=0,"",SUM((F10,J10,N10,R10,V10,Z10)))</f>
        <v/>
      </c>
      <c r="AF10" s="32" t="str">
        <f>IF(COUNT((G10,K10,O10,S10,W10,AA10))=0,"",SUM((G10,K10,O10,S10,W10,AA10)))</f>
        <v/>
      </c>
      <c r="AG10" s="387" t="str">
        <f t="shared" si="4"/>
        <v/>
      </c>
      <c r="AH10" s="310" t="str">
        <f t="shared" si="5"/>
        <v/>
      </c>
      <c r="AI10" s="212" t="str">
        <f t="shared" si="6"/>
        <v/>
      </c>
      <c r="AJ10" s="388" t="str">
        <f t="shared" si="7"/>
        <v/>
      </c>
      <c r="AK10" s="20"/>
    </row>
    <row r="11" spans="1:37" ht="12" customHeight="1">
      <c r="A11" s="362">
        <v>7</v>
      </c>
      <c r="B11" s="33">
        <f>IF(情報!$C8="","",情報!$C8)</f>
        <v>106</v>
      </c>
      <c r="C11" s="389" t="str">
        <f t="shared" si="2"/>
        <v/>
      </c>
      <c r="D11" s="390" t="str">
        <f t="shared" si="0"/>
        <v/>
      </c>
      <c r="E11" s="391" t="str">
        <f t="shared" si="0"/>
        <v/>
      </c>
      <c r="F11" s="392" t="str">
        <f t="shared" si="0"/>
        <v/>
      </c>
      <c r="G11" s="38" t="str">
        <f t="shared" si="0"/>
        <v/>
      </c>
      <c r="H11" s="390" t="str">
        <f t="shared" si="0"/>
        <v/>
      </c>
      <c r="I11" s="391" t="str">
        <f t="shared" si="0"/>
        <v/>
      </c>
      <c r="J11" s="392" t="str">
        <f t="shared" si="0"/>
        <v/>
      </c>
      <c r="K11" s="38" t="str">
        <f t="shared" si="0"/>
        <v/>
      </c>
      <c r="L11" s="390" t="str">
        <f t="shared" si="0"/>
        <v/>
      </c>
      <c r="M11" s="391" t="str">
        <f t="shared" si="0"/>
        <v/>
      </c>
      <c r="N11" s="392" t="str">
        <f t="shared" si="1"/>
        <v/>
      </c>
      <c r="O11" s="38" t="str">
        <f t="shared" si="1"/>
        <v/>
      </c>
      <c r="P11" s="390" t="str">
        <f t="shared" si="1"/>
        <v/>
      </c>
      <c r="Q11" s="391" t="str">
        <f t="shared" si="1"/>
        <v/>
      </c>
      <c r="R11" s="392" t="str">
        <f t="shared" si="1"/>
        <v/>
      </c>
      <c r="S11" s="38" t="str">
        <f t="shared" si="1"/>
        <v/>
      </c>
      <c r="T11" s="390" t="str">
        <f t="shared" si="1"/>
        <v/>
      </c>
      <c r="U11" s="391" t="str">
        <f t="shared" si="1"/>
        <v/>
      </c>
      <c r="V11" s="392" t="str">
        <f t="shared" si="1"/>
        <v/>
      </c>
      <c r="W11" s="38" t="str">
        <f t="shared" si="1"/>
        <v/>
      </c>
      <c r="X11" s="390" t="str">
        <f t="shared" si="1"/>
        <v/>
      </c>
      <c r="Y11" s="391" t="str">
        <f t="shared" si="1"/>
        <v/>
      </c>
      <c r="Z11" s="392" t="str">
        <f t="shared" si="1"/>
        <v/>
      </c>
      <c r="AA11" s="38" t="str">
        <f t="shared" si="1"/>
        <v/>
      </c>
      <c r="AB11" s="20"/>
      <c r="AC11" s="390" t="str">
        <f>IF(COUNT((D11,H11,L11,P11,T11,X11))=0,"",SUM((D11,H11,L11,P11,T11,X11)))</f>
        <v/>
      </c>
      <c r="AD11" s="391" t="str">
        <f>IF(COUNT((E11,I11,M11,Q11,U11,Y11))=0,"",SUM((E11,I11,M11,Q11,U11,Y11)))</f>
        <v/>
      </c>
      <c r="AE11" s="392" t="str">
        <f>IF(COUNT((F11,J11,N11,R11,V11,Z11))=0,"",SUM((F11,J11,N11,R11,V11,Z11)))</f>
        <v/>
      </c>
      <c r="AF11" s="38" t="str">
        <f>IF(COUNT((G11,K11,O11,S11,W11,AA11))=0,"",SUM((G11,K11,O11,S11,W11,AA11)))</f>
        <v/>
      </c>
      <c r="AG11" s="375" t="str">
        <f t="shared" si="4"/>
        <v/>
      </c>
      <c r="AH11" s="313" t="str">
        <f t="shared" si="5"/>
        <v/>
      </c>
      <c r="AI11" s="231" t="str">
        <f t="shared" si="6"/>
        <v/>
      </c>
      <c r="AJ11" s="376" t="str">
        <f t="shared" si="7"/>
        <v/>
      </c>
      <c r="AK11" s="20"/>
    </row>
    <row r="12" spans="1:37" ht="12" customHeight="1">
      <c r="A12" s="362">
        <v>8</v>
      </c>
      <c r="B12" s="21">
        <f>IF(情報!$C9="","",情報!$C9)</f>
        <v>107</v>
      </c>
      <c r="C12" s="377" t="str">
        <f t="shared" si="2"/>
        <v/>
      </c>
      <c r="D12" s="378" t="str">
        <f t="shared" si="0"/>
        <v/>
      </c>
      <c r="E12" s="379" t="str">
        <f t="shared" si="0"/>
        <v/>
      </c>
      <c r="F12" s="380" t="str">
        <f t="shared" si="0"/>
        <v/>
      </c>
      <c r="G12" s="26" t="str">
        <f t="shared" si="0"/>
        <v/>
      </c>
      <c r="H12" s="378" t="str">
        <f t="shared" si="0"/>
        <v/>
      </c>
      <c r="I12" s="379" t="str">
        <f t="shared" si="0"/>
        <v/>
      </c>
      <c r="J12" s="380" t="str">
        <f t="shared" si="0"/>
        <v/>
      </c>
      <c r="K12" s="26" t="str">
        <f t="shared" si="0"/>
        <v/>
      </c>
      <c r="L12" s="378" t="str">
        <f t="shared" si="0"/>
        <v/>
      </c>
      <c r="M12" s="379" t="str">
        <f t="shared" si="0"/>
        <v/>
      </c>
      <c r="N12" s="380" t="str">
        <f t="shared" si="1"/>
        <v/>
      </c>
      <c r="O12" s="26" t="str">
        <f t="shared" si="1"/>
        <v/>
      </c>
      <c r="P12" s="378" t="str">
        <f t="shared" si="1"/>
        <v/>
      </c>
      <c r="Q12" s="379" t="str">
        <f t="shared" si="1"/>
        <v/>
      </c>
      <c r="R12" s="380" t="str">
        <f t="shared" si="1"/>
        <v/>
      </c>
      <c r="S12" s="26" t="str">
        <f t="shared" si="1"/>
        <v/>
      </c>
      <c r="T12" s="378" t="str">
        <f t="shared" si="1"/>
        <v/>
      </c>
      <c r="U12" s="379" t="str">
        <f t="shared" si="1"/>
        <v/>
      </c>
      <c r="V12" s="380" t="str">
        <f t="shared" si="1"/>
        <v/>
      </c>
      <c r="W12" s="26" t="str">
        <f t="shared" si="1"/>
        <v/>
      </c>
      <c r="X12" s="378" t="str">
        <f t="shared" si="1"/>
        <v/>
      </c>
      <c r="Y12" s="379" t="str">
        <f t="shared" si="1"/>
        <v/>
      </c>
      <c r="Z12" s="380" t="str">
        <f t="shared" si="1"/>
        <v/>
      </c>
      <c r="AA12" s="26" t="str">
        <f t="shared" si="1"/>
        <v/>
      </c>
      <c r="AB12" s="20"/>
      <c r="AC12" s="378" t="str">
        <f>IF(COUNT((D12,H12,L12,P12,T12,X12))=0,"",SUM((D12,H12,L12,P12,T12,X12)))</f>
        <v/>
      </c>
      <c r="AD12" s="379" t="str">
        <f>IF(COUNT((E12,I12,M12,Q12,U12,Y12))=0,"",SUM((E12,I12,M12,Q12,U12,Y12)))</f>
        <v/>
      </c>
      <c r="AE12" s="380" t="str">
        <f>IF(COUNT((F12,J12,N12,R12,V12,Z12))=0,"",SUM((F12,J12,N12,R12,V12,Z12)))</f>
        <v/>
      </c>
      <c r="AF12" s="26" t="str">
        <f>IF(COUNT((G12,K12,O12,S12,W12,AA12))=0,"",SUM((G12,K12,O12,S12,W12,AA12)))</f>
        <v/>
      </c>
      <c r="AG12" s="381" t="str">
        <f t="shared" si="4"/>
        <v/>
      </c>
      <c r="AH12" s="307" t="str">
        <f t="shared" si="5"/>
        <v/>
      </c>
      <c r="AI12" s="193" t="str">
        <f t="shared" si="6"/>
        <v/>
      </c>
      <c r="AJ12" s="382" t="str">
        <f t="shared" si="7"/>
        <v/>
      </c>
      <c r="AK12" s="20"/>
    </row>
    <row r="13" spans="1:37" ht="12" customHeight="1">
      <c r="A13" s="362">
        <v>9</v>
      </c>
      <c r="B13" s="21">
        <f>IF(情報!$C10="","",情報!$C10)</f>
        <v>108</v>
      </c>
      <c r="C13" s="377" t="str">
        <f t="shared" si="2"/>
        <v/>
      </c>
      <c r="D13" s="378" t="str">
        <f t="shared" si="0"/>
        <v/>
      </c>
      <c r="E13" s="379" t="str">
        <f t="shared" si="0"/>
        <v/>
      </c>
      <c r="F13" s="380" t="str">
        <f t="shared" si="0"/>
        <v/>
      </c>
      <c r="G13" s="26" t="str">
        <f t="shared" si="0"/>
        <v/>
      </c>
      <c r="H13" s="378" t="str">
        <f t="shared" si="0"/>
        <v/>
      </c>
      <c r="I13" s="379" t="str">
        <f t="shared" si="0"/>
        <v/>
      </c>
      <c r="J13" s="380" t="str">
        <f t="shared" si="0"/>
        <v/>
      </c>
      <c r="K13" s="26" t="str">
        <f t="shared" si="0"/>
        <v/>
      </c>
      <c r="L13" s="378" t="str">
        <f t="shared" si="0"/>
        <v/>
      </c>
      <c r="M13" s="379" t="str">
        <f t="shared" si="0"/>
        <v/>
      </c>
      <c r="N13" s="380" t="str">
        <f t="shared" si="1"/>
        <v/>
      </c>
      <c r="O13" s="26" t="str">
        <f t="shared" si="1"/>
        <v/>
      </c>
      <c r="P13" s="378" t="str">
        <f t="shared" si="1"/>
        <v/>
      </c>
      <c r="Q13" s="379" t="str">
        <f t="shared" si="1"/>
        <v/>
      </c>
      <c r="R13" s="380" t="str">
        <f t="shared" si="1"/>
        <v/>
      </c>
      <c r="S13" s="26" t="str">
        <f t="shared" si="1"/>
        <v/>
      </c>
      <c r="T13" s="378" t="str">
        <f t="shared" si="1"/>
        <v/>
      </c>
      <c r="U13" s="379" t="str">
        <f t="shared" si="1"/>
        <v/>
      </c>
      <c r="V13" s="380" t="str">
        <f t="shared" si="1"/>
        <v/>
      </c>
      <c r="W13" s="26" t="str">
        <f t="shared" si="1"/>
        <v/>
      </c>
      <c r="X13" s="378" t="str">
        <f t="shared" si="1"/>
        <v/>
      </c>
      <c r="Y13" s="379" t="str">
        <f t="shared" si="1"/>
        <v/>
      </c>
      <c r="Z13" s="380" t="str">
        <f t="shared" si="1"/>
        <v/>
      </c>
      <c r="AA13" s="26" t="str">
        <f t="shared" si="1"/>
        <v/>
      </c>
      <c r="AB13" s="20"/>
      <c r="AC13" s="378" t="str">
        <f>IF(COUNT((D13,H13,L13,P13,T13,X13))=0,"",SUM((D13,H13,L13,P13,T13,X13)))</f>
        <v/>
      </c>
      <c r="AD13" s="379" t="str">
        <f>IF(COUNT((E13,I13,M13,Q13,U13,Y13))=0,"",SUM((E13,I13,M13,Q13,U13,Y13)))</f>
        <v/>
      </c>
      <c r="AE13" s="380" t="str">
        <f>IF(COUNT((F13,J13,N13,R13,V13,Z13))=0,"",SUM((F13,J13,N13,R13,V13,Z13)))</f>
        <v/>
      </c>
      <c r="AF13" s="26" t="str">
        <f>IF(COUNT((G13,K13,O13,S13,W13,AA13))=0,"",SUM((G13,K13,O13,S13,W13,AA13)))</f>
        <v/>
      </c>
      <c r="AG13" s="381" t="str">
        <f t="shared" si="4"/>
        <v/>
      </c>
      <c r="AH13" s="307" t="str">
        <f t="shared" si="5"/>
        <v/>
      </c>
      <c r="AI13" s="193" t="str">
        <f t="shared" si="6"/>
        <v/>
      </c>
      <c r="AJ13" s="382" t="str">
        <f t="shared" si="7"/>
        <v/>
      </c>
      <c r="AK13" s="20"/>
    </row>
    <row r="14" spans="1:37" ht="12" customHeight="1">
      <c r="A14" s="362">
        <v>10</v>
      </c>
      <c r="B14" s="21">
        <f>IF(情報!$C11="","",情報!$C11)</f>
        <v>109</v>
      </c>
      <c r="C14" s="377" t="str">
        <f t="shared" si="2"/>
        <v/>
      </c>
      <c r="D14" s="378" t="str">
        <f t="shared" si="0"/>
        <v/>
      </c>
      <c r="E14" s="379" t="str">
        <f t="shared" si="0"/>
        <v/>
      </c>
      <c r="F14" s="380" t="str">
        <f t="shared" si="0"/>
        <v/>
      </c>
      <c r="G14" s="26" t="str">
        <f t="shared" si="0"/>
        <v/>
      </c>
      <c r="H14" s="378" t="str">
        <f t="shared" si="0"/>
        <v/>
      </c>
      <c r="I14" s="379" t="str">
        <f t="shared" si="0"/>
        <v/>
      </c>
      <c r="J14" s="380" t="str">
        <f t="shared" si="0"/>
        <v/>
      </c>
      <c r="K14" s="26" t="str">
        <f t="shared" si="0"/>
        <v/>
      </c>
      <c r="L14" s="378" t="str">
        <f t="shared" si="0"/>
        <v/>
      </c>
      <c r="M14" s="379" t="str">
        <f t="shared" si="0"/>
        <v/>
      </c>
      <c r="N14" s="380" t="str">
        <f t="shared" si="1"/>
        <v/>
      </c>
      <c r="O14" s="26" t="str">
        <f t="shared" si="1"/>
        <v/>
      </c>
      <c r="P14" s="378" t="str">
        <f t="shared" si="1"/>
        <v/>
      </c>
      <c r="Q14" s="379" t="str">
        <f t="shared" si="1"/>
        <v/>
      </c>
      <c r="R14" s="380" t="str">
        <f t="shared" si="1"/>
        <v/>
      </c>
      <c r="S14" s="26" t="str">
        <f t="shared" si="1"/>
        <v/>
      </c>
      <c r="T14" s="378" t="str">
        <f t="shared" si="1"/>
        <v/>
      </c>
      <c r="U14" s="379" t="str">
        <f t="shared" si="1"/>
        <v/>
      </c>
      <c r="V14" s="380" t="str">
        <f t="shared" si="1"/>
        <v/>
      </c>
      <c r="W14" s="26" t="str">
        <f t="shared" si="1"/>
        <v/>
      </c>
      <c r="X14" s="378" t="str">
        <f t="shared" si="1"/>
        <v/>
      </c>
      <c r="Y14" s="379" t="str">
        <f t="shared" si="1"/>
        <v/>
      </c>
      <c r="Z14" s="380" t="str">
        <f t="shared" si="1"/>
        <v/>
      </c>
      <c r="AA14" s="26" t="str">
        <f t="shared" si="1"/>
        <v/>
      </c>
      <c r="AB14" s="20"/>
      <c r="AC14" s="378" t="str">
        <f>IF(COUNT((D14,H14,L14,P14,T14,X14))=0,"",SUM((D14,H14,L14,P14,T14,X14)))</f>
        <v/>
      </c>
      <c r="AD14" s="379" t="str">
        <f>IF(COUNT((E14,I14,M14,Q14,U14,Y14))=0,"",SUM((E14,I14,M14,Q14,U14,Y14)))</f>
        <v/>
      </c>
      <c r="AE14" s="380" t="str">
        <f>IF(COUNT((F14,J14,N14,R14,V14,Z14))=0,"",SUM((F14,J14,N14,R14,V14,Z14)))</f>
        <v/>
      </c>
      <c r="AF14" s="26" t="str">
        <f>IF(COUNT((G14,K14,O14,S14,W14,AA14))=0,"",SUM((G14,K14,O14,S14,W14,AA14)))</f>
        <v/>
      </c>
      <c r="AG14" s="381" t="str">
        <f t="shared" si="4"/>
        <v/>
      </c>
      <c r="AH14" s="307" t="str">
        <f t="shared" si="5"/>
        <v/>
      </c>
      <c r="AI14" s="193" t="str">
        <f t="shared" si="6"/>
        <v/>
      </c>
      <c r="AJ14" s="382" t="str">
        <f t="shared" si="7"/>
        <v/>
      </c>
      <c r="AK14" s="20"/>
    </row>
    <row r="15" spans="1:37" ht="12" customHeight="1">
      <c r="A15" s="362">
        <v>11</v>
      </c>
      <c r="B15" s="27">
        <f>IF(情報!$C12="","",情報!$C12)</f>
        <v>110</v>
      </c>
      <c r="C15" s="383" t="str">
        <f t="shared" si="2"/>
        <v/>
      </c>
      <c r="D15" s="384" t="str">
        <f t="shared" ref="D15:M24" si="8">IF(ISERROR(INDEX(テ全,$A15,D$2)),"",INDEX(テ全,$A15,D$2))</f>
        <v/>
      </c>
      <c r="E15" s="385" t="str">
        <f t="shared" si="8"/>
        <v/>
      </c>
      <c r="F15" s="386" t="str">
        <f t="shared" si="8"/>
        <v/>
      </c>
      <c r="G15" s="32" t="str">
        <f t="shared" si="8"/>
        <v/>
      </c>
      <c r="H15" s="384" t="str">
        <f t="shared" si="8"/>
        <v/>
      </c>
      <c r="I15" s="385" t="str">
        <f t="shared" si="8"/>
        <v/>
      </c>
      <c r="J15" s="386" t="str">
        <f t="shared" si="8"/>
        <v/>
      </c>
      <c r="K15" s="32" t="str">
        <f t="shared" si="8"/>
        <v/>
      </c>
      <c r="L15" s="384" t="str">
        <f t="shared" si="8"/>
        <v/>
      </c>
      <c r="M15" s="385" t="str">
        <f t="shared" si="8"/>
        <v/>
      </c>
      <c r="N15" s="386" t="str">
        <f t="shared" ref="N15:AA24" si="9">IF(ISERROR(INDEX(テ全,$A15,N$2)),"",INDEX(テ全,$A15,N$2))</f>
        <v/>
      </c>
      <c r="O15" s="32" t="str">
        <f t="shared" si="9"/>
        <v/>
      </c>
      <c r="P15" s="384" t="str">
        <f t="shared" si="9"/>
        <v/>
      </c>
      <c r="Q15" s="385" t="str">
        <f t="shared" si="9"/>
        <v/>
      </c>
      <c r="R15" s="386" t="str">
        <f t="shared" si="9"/>
        <v/>
      </c>
      <c r="S15" s="32" t="str">
        <f t="shared" si="9"/>
        <v/>
      </c>
      <c r="T15" s="384" t="str">
        <f t="shared" si="9"/>
        <v/>
      </c>
      <c r="U15" s="385" t="str">
        <f t="shared" si="9"/>
        <v/>
      </c>
      <c r="V15" s="386" t="str">
        <f t="shared" si="9"/>
        <v/>
      </c>
      <c r="W15" s="32" t="str">
        <f t="shared" si="9"/>
        <v/>
      </c>
      <c r="X15" s="384" t="str">
        <f t="shared" si="9"/>
        <v/>
      </c>
      <c r="Y15" s="385" t="str">
        <f t="shared" si="9"/>
        <v/>
      </c>
      <c r="Z15" s="386" t="str">
        <f t="shared" si="9"/>
        <v/>
      </c>
      <c r="AA15" s="32" t="str">
        <f t="shared" si="9"/>
        <v/>
      </c>
      <c r="AB15" s="20"/>
      <c r="AC15" s="384" t="str">
        <f>IF(COUNT((D15,H15,L15,P15,T15,X15))=0,"",SUM((D15,H15,L15,P15,T15,X15)))</f>
        <v/>
      </c>
      <c r="AD15" s="385" t="str">
        <f>IF(COUNT((E15,I15,M15,Q15,U15,Y15))=0,"",SUM((E15,I15,M15,Q15,U15,Y15)))</f>
        <v/>
      </c>
      <c r="AE15" s="386" t="str">
        <f>IF(COUNT((F15,J15,N15,R15,V15,Z15))=0,"",SUM((F15,J15,N15,R15,V15,Z15)))</f>
        <v/>
      </c>
      <c r="AF15" s="32" t="str">
        <f>IF(COUNT((G15,K15,O15,S15,W15,AA15))=0,"",SUM((G15,K15,O15,S15,W15,AA15)))</f>
        <v/>
      </c>
      <c r="AG15" s="387" t="str">
        <f t="shared" si="4"/>
        <v/>
      </c>
      <c r="AH15" s="310" t="str">
        <f t="shared" si="5"/>
        <v/>
      </c>
      <c r="AI15" s="212" t="str">
        <f t="shared" si="6"/>
        <v/>
      </c>
      <c r="AJ15" s="388" t="str">
        <f t="shared" si="7"/>
        <v/>
      </c>
      <c r="AK15" s="20"/>
    </row>
    <row r="16" spans="1:37" ht="12" customHeight="1">
      <c r="A16" s="362">
        <v>12</v>
      </c>
      <c r="B16" s="33">
        <f>IF(情報!$C13="","",情報!$C13)</f>
        <v>111</v>
      </c>
      <c r="C16" s="389" t="str">
        <f t="shared" si="2"/>
        <v/>
      </c>
      <c r="D16" s="390" t="str">
        <f t="shared" si="8"/>
        <v/>
      </c>
      <c r="E16" s="391" t="str">
        <f t="shared" si="8"/>
        <v/>
      </c>
      <c r="F16" s="392" t="str">
        <f t="shared" si="8"/>
        <v/>
      </c>
      <c r="G16" s="38" t="str">
        <f t="shared" si="8"/>
        <v/>
      </c>
      <c r="H16" s="390" t="str">
        <f t="shared" si="8"/>
        <v/>
      </c>
      <c r="I16" s="391" t="str">
        <f t="shared" si="8"/>
        <v/>
      </c>
      <c r="J16" s="392" t="str">
        <f t="shared" si="8"/>
        <v/>
      </c>
      <c r="K16" s="38" t="str">
        <f t="shared" si="8"/>
        <v/>
      </c>
      <c r="L16" s="390" t="str">
        <f t="shared" si="8"/>
        <v/>
      </c>
      <c r="M16" s="391" t="str">
        <f t="shared" si="8"/>
        <v/>
      </c>
      <c r="N16" s="392" t="str">
        <f t="shared" si="9"/>
        <v/>
      </c>
      <c r="O16" s="38" t="str">
        <f t="shared" si="9"/>
        <v/>
      </c>
      <c r="P16" s="390" t="str">
        <f t="shared" si="9"/>
        <v/>
      </c>
      <c r="Q16" s="391" t="str">
        <f t="shared" si="9"/>
        <v/>
      </c>
      <c r="R16" s="392" t="str">
        <f t="shared" si="9"/>
        <v/>
      </c>
      <c r="S16" s="38" t="str">
        <f t="shared" si="9"/>
        <v/>
      </c>
      <c r="T16" s="390" t="str">
        <f t="shared" si="9"/>
        <v/>
      </c>
      <c r="U16" s="391" t="str">
        <f t="shared" si="9"/>
        <v/>
      </c>
      <c r="V16" s="392" t="str">
        <f t="shared" si="9"/>
        <v/>
      </c>
      <c r="W16" s="38" t="str">
        <f t="shared" si="9"/>
        <v/>
      </c>
      <c r="X16" s="390" t="str">
        <f t="shared" si="9"/>
        <v/>
      </c>
      <c r="Y16" s="391" t="str">
        <f t="shared" si="9"/>
        <v/>
      </c>
      <c r="Z16" s="392" t="str">
        <f t="shared" si="9"/>
        <v/>
      </c>
      <c r="AA16" s="38" t="str">
        <f t="shared" si="9"/>
        <v/>
      </c>
      <c r="AB16" s="20"/>
      <c r="AC16" s="390" t="str">
        <f>IF(COUNT((D16,H16,L16,P16,T16,X16))=0,"",SUM((D16,H16,L16,P16,T16,X16)))</f>
        <v/>
      </c>
      <c r="AD16" s="391" t="str">
        <f>IF(COUNT((E16,I16,M16,Q16,U16,Y16))=0,"",SUM((E16,I16,M16,Q16,U16,Y16)))</f>
        <v/>
      </c>
      <c r="AE16" s="392" t="str">
        <f>IF(COUNT((F16,J16,N16,R16,V16,Z16))=0,"",SUM((F16,J16,N16,R16,V16,Z16)))</f>
        <v/>
      </c>
      <c r="AF16" s="38" t="str">
        <f>IF(COUNT((G16,K16,O16,S16,W16,AA16))=0,"",SUM((G16,K16,O16,S16,W16,AA16)))</f>
        <v/>
      </c>
      <c r="AG16" s="375" t="str">
        <f t="shared" si="4"/>
        <v/>
      </c>
      <c r="AH16" s="313" t="str">
        <f t="shared" si="5"/>
        <v/>
      </c>
      <c r="AI16" s="231" t="str">
        <f t="shared" si="6"/>
        <v/>
      </c>
      <c r="AJ16" s="376" t="str">
        <f t="shared" si="7"/>
        <v/>
      </c>
      <c r="AK16" s="20"/>
    </row>
    <row r="17" spans="1:37" ht="12" customHeight="1">
      <c r="A17" s="362">
        <v>13</v>
      </c>
      <c r="B17" s="21">
        <f>IF(情報!$C14="","",情報!$C14)</f>
        <v>112</v>
      </c>
      <c r="C17" s="377" t="str">
        <f t="shared" si="2"/>
        <v/>
      </c>
      <c r="D17" s="378" t="str">
        <f t="shared" si="8"/>
        <v/>
      </c>
      <c r="E17" s="379" t="str">
        <f t="shared" si="8"/>
        <v/>
      </c>
      <c r="F17" s="380" t="str">
        <f t="shared" si="8"/>
        <v/>
      </c>
      <c r="G17" s="26" t="str">
        <f t="shared" si="8"/>
        <v/>
      </c>
      <c r="H17" s="378" t="str">
        <f t="shared" si="8"/>
        <v/>
      </c>
      <c r="I17" s="379" t="str">
        <f t="shared" si="8"/>
        <v/>
      </c>
      <c r="J17" s="380" t="str">
        <f t="shared" si="8"/>
        <v/>
      </c>
      <c r="K17" s="26" t="str">
        <f t="shared" si="8"/>
        <v/>
      </c>
      <c r="L17" s="378" t="str">
        <f t="shared" si="8"/>
        <v/>
      </c>
      <c r="M17" s="379" t="str">
        <f t="shared" si="8"/>
        <v/>
      </c>
      <c r="N17" s="380" t="str">
        <f t="shared" si="9"/>
        <v/>
      </c>
      <c r="O17" s="26" t="str">
        <f t="shared" si="9"/>
        <v/>
      </c>
      <c r="P17" s="378" t="str">
        <f t="shared" si="9"/>
        <v/>
      </c>
      <c r="Q17" s="379" t="str">
        <f t="shared" si="9"/>
        <v/>
      </c>
      <c r="R17" s="380" t="str">
        <f t="shared" si="9"/>
        <v/>
      </c>
      <c r="S17" s="26" t="str">
        <f t="shared" si="9"/>
        <v/>
      </c>
      <c r="T17" s="378" t="str">
        <f t="shared" si="9"/>
        <v/>
      </c>
      <c r="U17" s="379" t="str">
        <f t="shared" si="9"/>
        <v/>
      </c>
      <c r="V17" s="380" t="str">
        <f t="shared" si="9"/>
        <v/>
      </c>
      <c r="W17" s="26" t="str">
        <f t="shared" si="9"/>
        <v/>
      </c>
      <c r="X17" s="378" t="str">
        <f t="shared" si="9"/>
        <v/>
      </c>
      <c r="Y17" s="379" t="str">
        <f t="shared" si="9"/>
        <v/>
      </c>
      <c r="Z17" s="380" t="str">
        <f t="shared" si="9"/>
        <v/>
      </c>
      <c r="AA17" s="26" t="str">
        <f t="shared" si="9"/>
        <v/>
      </c>
      <c r="AB17" s="20"/>
      <c r="AC17" s="378" t="str">
        <f>IF(COUNT((D17,H17,L17,P17,T17,X17))=0,"",SUM((D17,H17,L17,P17,T17,X17)))</f>
        <v/>
      </c>
      <c r="AD17" s="379" t="str">
        <f>IF(COUNT((E17,I17,M17,Q17,U17,Y17))=0,"",SUM((E17,I17,M17,Q17,U17,Y17)))</f>
        <v/>
      </c>
      <c r="AE17" s="380" t="str">
        <f>IF(COUNT((F17,J17,N17,R17,V17,Z17))=0,"",SUM((F17,J17,N17,R17,V17,Z17)))</f>
        <v/>
      </c>
      <c r="AF17" s="26" t="str">
        <f>IF(COUNT((G17,K17,O17,S17,W17,AA17))=0,"",SUM((G17,K17,O17,S17,W17,AA17)))</f>
        <v/>
      </c>
      <c r="AG17" s="381" t="str">
        <f t="shared" si="4"/>
        <v/>
      </c>
      <c r="AH17" s="307" t="str">
        <f t="shared" si="5"/>
        <v/>
      </c>
      <c r="AI17" s="193" t="str">
        <f t="shared" si="6"/>
        <v/>
      </c>
      <c r="AJ17" s="382" t="str">
        <f t="shared" si="7"/>
        <v/>
      </c>
      <c r="AK17" s="20"/>
    </row>
    <row r="18" spans="1:37" ht="12" customHeight="1">
      <c r="A18" s="362">
        <v>14</v>
      </c>
      <c r="B18" s="21">
        <f>IF(情報!$C15="","",情報!$C15)</f>
        <v>113</v>
      </c>
      <c r="C18" s="377" t="str">
        <f t="shared" si="2"/>
        <v/>
      </c>
      <c r="D18" s="378" t="str">
        <f t="shared" si="8"/>
        <v/>
      </c>
      <c r="E18" s="379" t="str">
        <f t="shared" si="8"/>
        <v/>
      </c>
      <c r="F18" s="380" t="str">
        <f t="shared" si="8"/>
        <v/>
      </c>
      <c r="G18" s="26" t="str">
        <f t="shared" si="8"/>
        <v/>
      </c>
      <c r="H18" s="378" t="str">
        <f t="shared" si="8"/>
        <v/>
      </c>
      <c r="I18" s="379" t="str">
        <f t="shared" si="8"/>
        <v/>
      </c>
      <c r="J18" s="380" t="str">
        <f t="shared" si="8"/>
        <v/>
      </c>
      <c r="K18" s="26" t="str">
        <f t="shared" si="8"/>
        <v/>
      </c>
      <c r="L18" s="378" t="str">
        <f t="shared" si="8"/>
        <v/>
      </c>
      <c r="M18" s="379" t="str">
        <f t="shared" si="8"/>
        <v/>
      </c>
      <c r="N18" s="380" t="str">
        <f t="shared" si="9"/>
        <v/>
      </c>
      <c r="O18" s="26" t="str">
        <f t="shared" si="9"/>
        <v/>
      </c>
      <c r="P18" s="378" t="str">
        <f t="shared" si="9"/>
        <v/>
      </c>
      <c r="Q18" s="379" t="str">
        <f t="shared" si="9"/>
        <v/>
      </c>
      <c r="R18" s="380" t="str">
        <f t="shared" si="9"/>
        <v/>
      </c>
      <c r="S18" s="26" t="str">
        <f t="shared" si="9"/>
        <v/>
      </c>
      <c r="T18" s="378" t="str">
        <f t="shared" si="9"/>
        <v/>
      </c>
      <c r="U18" s="379" t="str">
        <f t="shared" si="9"/>
        <v/>
      </c>
      <c r="V18" s="380" t="str">
        <f t="shared" si="9"/>
        <v/>
      </c>
      <c r="W18" s="26" t="str">
        <f t="shared" si="9"/>
        <v/>
      </c>
      <c r="X18" s="378" t="str">
        <f t="shared" si="9"/>
        <v/>
      </c>
      <c r="Y18" s="379" t="str">
        <f t="shared" si="9"/>
        <v/>
      </c>
      <c r="Z18" s="380" t="str">
        <f t="shared" si="9"/>
        <v/>
      </c>
      <c r="AA18" s="26" t="str">
        <f t="shared" si="9"/>
        <v/>
      </c>
      <c r="AB18" s="20"/>
      <c r="AC18" s="378" t="str">
        <f>IF(COUNT((D18,H18,L18,P18,T18,X18))=0,"",SUM((D18,H18,L18,P18,T18,X18)))</f>
        <v/>
      </c>
      <c r="AD18" s="379" t="str">
        <f>IF(COUNT((E18,I18,M18,Q18,U18,Y18))=0,"",SUM((E18,I18,M18,Q18,U18,Y18)))</f>
        <v/>
      </c>
      <c r="AE18" s="380" t="str">
        <f>IF(COUNT((F18,J18,N18,R18,V18,Z18))=0,"",SUM((F18,J18,N18,R18,V18,Z18)))</f>
        <v/>
      </c>
      <c r="AF18" s="26" t="str">
        <f>IF(COUNT((G18,K18,O18,S18,W18,AA18))=0,"",SUM((G18,K18,O18,S18,W18,AA18)))</f>
        <v/>
      </c>
      <c r="AG18" s="381" t="str">
        <f t="shared" si="4"/>
        <v/>
      </c>
      <c r="AH18" s="307" t="str">
        <f t="shared" si="5"/>
        <v/>
      </c>
      <c r="AI18" s="193" t="str">
        <f t="shared" si="6"/>
        <v/>
      </c>
      <c r="AJ18" s="382" t="str">
        <f t="shared" si="7"/>
        <v/>
      </c>
      <c r="AK18" s="20"/>
    </row>
    <row r="19" spans="1:37" ht="12" customHeight="1">
      <c r="A19" s="362">
        <v>15</v>
      </c>
      <c r="B19" s="21">
        <f>IF(情報!$C16="","",情報!$C16)</f>
        <v>114</v>
      </c>
      <c r="C19" s="377" t="str">
        <f t="shared" si="2"/>
        <v/>
      </c>
      <c r="D19" s="378" t="str">
        <f t="shared" si="8"/>
        <v/>
      </c>
      <c r="E19" s="379" t="str">
        <f t="shared" si="8"/>
        <v/>
      </c>
      <c r="F19" s="380" t="str">
        <f t="shared" si="8"/>
        <v/>
      </c>
      <c r="G19" s="26" t="str">
        <f t="shared" si="8"/>
        <v/>
      </c>
      <c r="H19" s="378" t="str">
        <f t="shared" si="8"/>
        <v/>
      </c>
      <c r="I19" s="379" t="str">
        <f t="shared" si="8"/>
        <v/>
      </c>
      <c r="J19" s="380" t="str">
        <f t="shared" si="8"/>
        <v/>
      </c>
      <c r="K19" s="26" t="str">
        <f t="shared" si="8"/>
        <v/>
      </c>
      <c r="L19" s="378" t="str">
        <f t="shared" si="8"/>
        <v/>
      </c>
      <c r="M19" s="379" t="str">
        <f t="shared" si="8"/>
        <v/>
      </c>
      <c r="N19" s="380" t="str">
        <f t="shared" si="9"/>
        <v/>
      </c>
      <c r="O19" s="26" t="str">
        <f t="shared" si="9"/>
        <v/>
      </c>
      <c r="P19" s="378" t="str">
        <f t="shared" si="9"/>
        <v/>
      </c>
      <c r="Q19" s="379" t="str">
        <f t="shared" si="9"/>
        <v/>
      </c>
      <c r="R19" s="380" t="str">
        <f t="shared" si="9"/>
        <v/>
      </c>
      <c r="S19" s="26" t="str">
        <f t="shared" si="9"/>
        <v/>
      </c>
      <c r="T19" s="378" t="str">
        <f t="shared" si="9"/>
        <v/>
      </c>
      <c r="U19" s="379" t="str">
        <f t="shared" si="9"/>
        <v/>
      </c>
      <c r="V19" s="380" t="str">
        <f t="shared" si="9"/>
        <v/>
      </c>
      <c r="W19" s="26" t="str">
        <f t="shared" si="9"/>
        <v/>
      </c>
      <c r="X19" s="378" t="str">
        <f t="shared" si="9"/>
        <v/>
      </c>
      <c r="Y19" s="379" t="str">
        <f t="shared" si="9"/>
        <v/>
      </c>
      <c r="Z19" s="380" t="str">
        <f t="shared" si="9"/>
        <v/>
      </c>
      <c r="AA19" s="26" t="str">
        <f t="shared" si="9"/>
        <v/>
      </c>
      <c r="AB19" s="20"/>
      <c r="AC19" s="378" t="str">
        <f>IF(COUNT((D19,H19,L19,P19,T19,X19))=0,"",SUM((D19,H19,L19,P19,T19,X19)))</f>
        <v/>
      </c>
      <c r="AD19" s="379" t="str">
        <f>IF(COUNT((E19,I19,M19,Q19,U19,Y19))=0,"",SUM((E19,I19,M19,Q19,U19,Y19)))</f>
        <v/>
      </c>
      <c r="AE19" s="380" t="str">
        <f>IF(COUNT((F19,J19,N19,R19,V19,Z19))=0,"",SUM((F19,J19,N19,R19,V19,Z19)))</f>
        <v/>
      </c>
      <c r="AF19" s="26" t="str">
        <f>IF(COUNT((G19,K19,O19,S19,W19,AA19))=0,"",SUM((G19,K19,O19,S19,W19,AA19)))</f>
        <v/>
      </c>
      <c r="AG19" s="381" t="str">
        <f t="shared" si="4"/>
        <v/>
      </c>
      <c r="AH19" s="307" t="str">
        <f t="shared" si="5"/>
        <v/>
      </c>
      <c r="AI19" s="193" t="str">
        <f t="shared" si="6"/>
        <v/>
      </c>
      <c r="AJ19" s="382" t="str">
        <f t="shared" si="7"/>
        <v/>
      </c>
      <c r="AK19" s="20"/>
    </row>
    <row r="20" spans="1:37" ht="12" customHeight="1">
      <c r="A20" s="362">
        <v>16</v>
      </c>
      <c r="B20" s="27">
        <f>IF(情報!$C17="","",情報!$C17)</f>
        <v>115</v>
      </c>
      <c r="C20" s="383" t="str">
        <f t="shared" si="2"/>
        <v/>
      </c>
      <c r="D20" s="384" t="str">
        <f t="shared" si="8"/>
        <v/>
      </c>
      <c r="E20" s="385" t="str">
        <f t="shared" si="8"/>
        <v/>
      </c>
      <c r="F20" s="386" t="str">
        <f t="shared" si="8"/>
        <v/>
      </c>
      <c r="G20" s="32" t="str">
        <f t="shared" si="8"/>
        <v/>
      </c>
      <c r="H20" s="384" t="str">
        <f t="shared" si="8"/>
        <v/>
      </c>
      <c r="I20" s="385" t="str">
        <f t="shared" si="8"/>
        <v/>
      </c>
      <c r="J20" s="386" t="str">
        <f t="shared" si="8"/>
        <v/>
      </c>
      <c r="K20" s="32" t="str">
        <f t="shared" si="8"/>
        <v/>
      </c>
      <c r="L20" s="384" t="str">
        <f t="shared" si="8"/>
        <v/>
      </c>
      <c r="M20" s="385" t="str">
        <f t="shared" si="8"/>
        <v/>
      </c>
      <c r="N20" s="386" t="str">
        <f t="shared" si="9"/>
        <v/>
      </c>
      <c r="O20" s="32" t="str">
        <f t="shared" si="9"/>
        <v/>
      </c>
      <c r="P20" s="384" t="str">
        <f t="shared" si="9"/>
        <v/>
      </c>
      <c r="Q20" s="385" t="str">
        <f t="shared" si="9"/>
        <v/>
      </c>
      <c r="R20" s="386" t="str">
        <f t="shared" si="9"/>
        <v/>
      </c>
      <c r="S20" s="32" t="str">
        <f t="shared" si="9"/>
        <v/>
      </c>
      <c r="T20" s="384" t="str">
        <f t="shared" si="9"/>
        <v/>
      </c>
      <c r="U20" s="385" t="str">
        <f t="shared" si="9"/>
        <v/>
      </c>
      <c r="V20" s="386" t="str">
        <f t="shared" si="9"/>
        <v/>
      </c>
      <c r="W20" s="32" t="str">
        <f t="shared" si="9"/>
        <v/>
      </c>
      <c r="X20" s="384" t="str">
        <f t="shared" si="9"/>
        <v/>
      </c>
      <c r="Y20" s="385" t="str">
        <f t="shared" si="9"/>
        <v/>
      </c>
      <c r="Z20" s="386" t="str">
        <f t="shared" si="9"/>
        <v/>
      </c>
      <c r="AA20" s="32" t="str">
        <f t="shared" si="9"/>
        <v/>
      </c>
      <c r="AB20" s="20"/>
      <c r="AC20" s="384" t="str">
        <f>IF(COUNT((D20,H20,L20,P20,T20,X20))=0,"",SUM((D20,H20,L20,P20,T20,X20)))</f>
        <v/>
      </c>
      <c r="AD20" s="385" t="str">
        <f>IF(COUNT((E20,I20,M20,Q20,U20,Y20))=0,"",SUM((E20,I20,M20,Q20,U20,Y20)))</f>
        <v/>
      </c>
      <c r="AE20" s="386" t="str">
        <f>IF(COUNT((F20,J20,N20,R20,V20,Z20))=0,"",SUM((F20,J20,N20,R20,V20,Z20)))</f>
        <v/>
      </c>
      <c r="AF20" s="32" t="str">
        <f>IF(COUNT((G20,K20,O20,S20,W20,AA20))=0,"",SUM((G20,K20,O20,S20,W20,AA20)))</f>
        <v/>
      </c>
      <c r="AG20" s="387" t="str">
        <f t="shared" si="4"/>
        <v/>
      </c>
      <c r="AH20" s="310" t="str">
        <f t="shared" si="5"/>
        <v/>
      </c>
      <c r="AI20" s="212" t="str">
        <f t="shared" si="6"/>
        <v/>
      </c>
      <c r="AJ20" s="388" t="str">
        <f t="shared" si="7"/>
        <v/>
      </c>
      <c r="AK20" s="20"/>
    </row>
    <row r="21" spans="1:37" ht="12" customHeight="1">
      <c r="A21" s="362">
        <v>17</v>
      </c>
      <c r="B21" s="33">
        <f>IF(情報!$C18="","",情報!$C18)</f>
        <v>116</v>
      </c>
      <c r="C21" s="389" t="str">
        <f t="shared" si="2"/>
        <v/>
      </c>
      <c r="D21" s="390" t="str">
        <f t="shared" si="8"/>
        <v/>
      </c>
      <c r="E21" s="391" t="str">
        <f t="shared" si="8"/>
        <v/>
      </c>
      <c r="F21" s="392" t="str">
        <f t="shared" si="8"/>
        <v/>
      </c>
      <c r="G21" s="38" t="str">
        <f t="shared" si="8"/>
        <v/>
      </c>
      <c r="H21" s="390" t="str">
        <f t="shared" si="8"/>
        <v/>
      </c>
      <c r="I21" s="391" t="str">
        <f t="shared" si="8"/>
        <v/>
      </c>
      <c r="J21" s="392" t="str">
        <f t="shared" si="8"/>
        <v/>
      </c>
      <c r="K21" s="38" t="str">
        <f t="shared" si="8"/>
        <v/>
      </c>
      <c r="L21" s="390" t="str">
        <f t="shared" si="8"/>
        <v/>
      </c>
      <c r="M21" s="391" t="str">
        <f t="shared" si="8"/>
        <v/>
      </c>
      <c r="N21" s="392" t="str">
        <f t="shared" si="9"/>
        <v/>
      </c>
      <c r="O21" s="38" t="str">
        <f t="shared" si="9"/>
        <v/>
      </c>
      <c r="P21" s="390" t="str">
        <f t="shared" si="9"/>
        <v/>
      </c>
      <c r="Q21" s="391" t="str">
        <f t="shared" si="9"/>
        <v/>
      </c>
      <c r="R21" s="392" t="str">
        <f t="shared" si="9"/>
        <v/>
      </c>
      <c r="S21" s="38" t="str">
        <f t="shared" si="9"/>
        <v/>
      </c>
      <c r="T21" s="390" t="str">
        <f t="shared" si="9"/>
        <v/>
      </c>
      <c r="U21" s="391" t="str">
        <f t="shared" si="9"/>
        <v/>
      </c>
      <c r="V21" s="392" t="str">
        <f t="shared" si="9"/>
        <v/>
      </c>
      <c r="W21" s="38" t="str">
        <f t="shared" si="9"/>
        <v/>
      </c>
      <c r="X21" s="390" t="str">
        <f t="shared" si="9"/>
        <v/>
      </c>
      <c r="Y21" s="391" t="str">
        <f t="shared" si="9"/>
        <v/>
      </c>
      <c r="Z21" s="392" t="str">
        <f t="shared" si="9"/>
        <v/>
      </c>
      <c r="AA21" s="38" t="str">
        <f t="shared" si="9"/>
        <v/>
      </c>
      <c r="AB21" s="20"/>
      <c r="AC21" s="390" t="str">
        <f>IF(COUNT((D21,H21,L21,P21,T21,X21))=0,"",SUM((D21,H21,L21,P21,T21,X21)))</f>
        <v/>
      </c>
      <c r="AD21" s="391" t="str">
        <f>IF(COUNT((E21,I21,M21,Q21,U21,Y21))=0,"",SUM((E21,I21,M21,Q21,U21,Y21)))</f>
        <v/>
      </c>
      <c r="AE21" s="392" t="str">
        <f>IF(COUNT((F21,J21,N21,R21,V21,Z21))=0,"",SUM((F21,J21,N21,R21,V21,Z21)))</f>
        <v/>
      </c>
      <c r="AF21" s="38" t="str">
        <f>IF(COUNT((G21,K21,O21,S21,W21,AA21))=0,"",SUM((G21,K21,O21,S21,W21,AA21)))</f>
        <v/>
      </c>
      <c r="AG21" s="375" t="str">
        <f t="shared" si="4"/>
        <v/>
      </c>
      <c r="AH21" s="313" t="str">
        <f t="shared" si="5"/>
        <v/>
      </c>
      <c r="AI21" s="231" t="str">
        <f t="shared" si="6"/>
        <v/>
      </c>
      <c r="AJ21" s="376" t="str">
        <f t="shared" si="7"/>
        <v/>
      </c>
      <c r="AK21" s="20"/>
    </row>
    <row r="22" spans="1:37" ht="12" customHeight="1">
      <c r="A22" s="362">
        <v>18</v>
      </c>
      <c r="B22" s="21">
        <f>IF(情報!$C19="","",情報!$C19)</f>
        <v>117</v>
      </c>
      <c r="C22" s="377" t="str">
        <f t="shared" si="2"/>
        <v/>
      </c>
      <c r="D22" s="378" t="str">
        <f t="shared" si="8"/>
        <v/>
      </c>
      <c r="E22" s="379" t="str">
        <f t="shared" si="8"/>
        <v/>
      </c>
      <c r="F22" s="380" t="str">
        <f t="shared" si="8"/>
        <v/>
      </c>
      <c r="G22" s="26" t="str">
        <f t="shared" si="8"/>
        <v/>
      </c>
      <c r="H22" s="378" t="str">
        <f t="shared" si="8"/>
        <v/>
      </c>
      <c r="I22" s="379" t="str">
        <f t="shared" si="8"/>
        <v/>
      </c>
      <c r="J22" s="380" t="str">
        <f t="shared" si="8"/>
        <v/>
      </c>
      <c r="K22" s="26" t="str">
        <f t="shared" si="8"/>
        <v/>
      </c>
      <c r="L22" s="378" t="str">
        <f t="shared" si="8"/>
        <v/>
      </c>
      <c r="M22" s="379" t="str">
        <f t="shared" si="8"/>
        <v/>
      </c>
      <c r="N22" s="380" t="str">
        <f t="shared" si="9"/>
        <v/>
      </c>
      <c r="O22" s="26" t="str">
        <f t="shared" si="9"/>
        <v/>
      </c>
      <c r="P22" s="378" t="str">
        <f t="shared" si="9"/>
        <v/>
      </c>
      <c r="Q22" s="379" t="str">
        <f t="shared" si="9"/>
        <v/>
      </c>
      <c r="R22" s="380" t="str">
        <f t="shared" si="9"/>
        <v/>
      </c>
      <c r="S22" s="26" t="str">
        <f t="shared" si="9"/>
        <v/>
      </c>
      <c r="T22" s="378" t="str">
        <f t="shared" si="9"/>
        <v/>
      </c>
      <c r="U22" s="379" t="str">
        <f t="shared" si="9"/>
        <v/>
      </c>
      <c r="V22" s="380" t="str">
        <f t="shared" si="9"/>
        <v/>
      </c>
      <c r="W22" s="26" t="str">
        <f t="shared" si="9"/>
        <v/>
      </c>
      <c r="X22" s="378" t="str">
        <f t="shared" si="9"/>
        <v/>
      </c>
      <c r="Y22" s="379" t="str">
        <f t="shared" si="9"/>
        <v/>
      </c>
      <c r="Z22" s="380" t="str">
        <f t="shared" si="9"/>
        <v/>
      </c>
      <c r="AA22" s="26" t="str">
        <f t="shared" si="9"/>
        <v/>
      </c>
      <c r="AB22" s="20"/>
      <c r="AC22" s="378" t="str">
        <f>IF(COUNT((D22,H22,L22,P22,T22,X22))=0,"",SUM((D22,H22,L22,P22,T22,X22)))</f>
        <v/>
      </c>
      <c r="AD22" s="379" t="str">
        <f>IF(COUNT((E22,I22,M22,Q22,U22,Y22))=0,"",SUM((E22,I22,M22,Q22,U22,Y22)))</f>
        <v/>
      </c>
      <c r="AE22" s="380" t="str">
        <f>IF(COUNT((F22,J22,N22,R22,V22,Z22))=0,"",SUM((F22,J22,N22,R22,V22,Z22)))</f>
        <v/>
      </c>
      <c r="AF22" s="26" t="str">
        <f>IF(COUNT((G22,K22,O22,S22,W22,AA22))=0,"",SUM((G22,K22,O22,S22,W22,AA22)))</f>
        <v/>
      </c>
      <c r="AG22" s="381" t="str">
        <f t="shared" si="4"/>
        <v/>
      </c>
      <c r="AH22" s="307" t="str">
        <f t="shared" si="5"/>
        <v/>
      </c>
      <c r="AI22" s="193" t="str">
        <f t="shared" si="6"/>
        <v/>
      </c>
      <c r="AJ22" s="382" t="str">
        <f t="shared" si="7"/>
        <v/>
      </c>
      <c r="AK22" s="20"/>
    </row>
    <row r="23" spans="1:37" ht="12" customHeight="1">
      <c r="A23" s="362">
        <v>19</v>
      </c>
      <c r="B23" s="21">
        <f>IF(情報!$C20="","",情報!$C20)</f>
        <v>118</v>
      </c>
      <c r="C23" s="377" t="str">
        <f t="shared" si="2"/>
        <v/>
      </c>
      <c r="D23" s="378" t="str">
        <f t="shared" si="8"/>
        <v/>
      </c>
      <c r="E23" s="379" t="str">
        <f t="shared" si="8"/>
        <v/>
      </c>
      <c r="F23" s="380" t="str">
        <f t="shared" si="8"/>
        <v/>
      </c>
      <c r="G23" s="26" t="str">
        <f t="shared" si="8"/>
        <v/>
      </c>
      <c r="H23" s="378" t="str">
        <f t="shared" si="8"/>
        <v/>
      </c>
      <c r="I23" s="379" t="str">
        <f t="shared" si="8"/>
        <v/>
      </c>
      <c r="J23" s="380" t="str">
        <f t="shared" si="8"/>
        <v/>
      </c>
      <c r="K23" s="26" t="str">
        <f t="shared" si="8"/>
        <v/>
      </c>
      <c r="L23" s="378" t="str">
        <f t="shared" si="8"/>
        <v/>
      </c>
      <c r="M23" s="379" t="str">
        <f t="shared" si="8"/>
        <v/>
      </c>
      <c r="N23" s="380" t="str">
        <f t="shared" si="9"/>
        <v/>
      </c>
      <c r="O23" s="26" t="str">
        <f t="shared" si="9"/>
        <v/>
      </c>
      <c r="P23" s="378" t="str">
        <f t="shared" si="9"/>
        <v/>
      </c>
      <c r="Q23" s="379" t="str">
        <f t="shared" si="9"/>
        <v/>
      </c>
      <c r="R23" s="380" t="str">
        <f t="shared" si="9"/>
        <v/>
      </c>
      <c r="S23" s="26" t="str">
        <f t="shared" si="9"/>
        <v/>
      </c>
      <c r="T23" s="378" t="str">
        <f t="shared" si="9"/>
        <v/>
      </c>
      <c r="U23" s="379" t="str">
        <f t="shared" si="9"/>
        <v/>
      </c>
      <c r="V23" s="380" t="str">
        <f t="shared" si="9"/>
        <v/>
      </c>
      <c r="W23" s="26" t="str">
        <f t="shared" si="9"/>
        <v/>
      </c>
      <c r="X23" s="378" t="str">
        <f t="shared" si="9"/>
        <v/>
      </c>
      <c r="Y23" s="379" t="str">
        <f t="shared" si="9"/>
        <v/>
      </c>
      <c r="Z23" s="380" t="str">
        <f t="shared" si="9"/>
        <v/>
      </c>
      <c r="AA23" s="26" t="str">
        <f t="shared" si="9"/>
        <v/>
      </c>
      <c r="AB23" s="20"/>
      <c r="AC23" s="378" t="str">
        <f>IF(COUNT((D23,H23,L23,P23,T23,X23))=0,"",SUM((D23,H23,L23,P23,T23,X23)))</f>
        <v/>
      </c>
      <c r="AD23" s="379" t="str">
        <f>IF(COUNT((E23,I23,M23,Q23,U23,Y23))=0,"",SUM((E23,I23,M23,Q23,U23,Y23)))</f>
        <v/>
      </c>
      <c r="AE23" s="380" t="str">
        <f>IF(COUNT((F23,J23,N23,R23,V23,Z23))=0,"",SUM((F23,J23,N23,R23,V23,Z23)))</f>
        <v/>
      </c>
      <c r="AF23" s="26" t="str">
        <f>IF(COUNT((G23,K23,O23,S23,W23,AA23))=0,"",SUM((G23,K23,O23,S23,W23,AA23)))</f>
        <v/>
      </c>
      <c r="AG23" s="381" t="str">
        <f t="shared" si="4"/>
        <v/>
      </c>
      <c r="AH23" s="307" t="str">
        <f t="shared" si="5"/>
        <v/>
      </c>
      <c r="AI23" s="193" t="str">
        <f t="shared" si="6"/>
        <v/>
      </c>
      <c r="AJ23" s="382" t="str">
        <f t="shared" si="7"/>
        <v/>
      </c>
      <c r="AK23" s="20"/>
    </row>
    <row r="24" spans="1:37" ht="12" customHeight="1">
      <c r="A24" s="362">
        <v>20</v>
      </c>
      <c r="B24" s="21">
        <f>IF(情報!$C21="","",情報!$C21)</f>
        <v>119</v>
      </c>
      <c r="C24" s="377" t="str">
        <f t="shared" si="2"/>
        <v/>
      </c>
      <c r="D24" s="378" t="str">
        <f t="shared" si="8"/>
        <v/>
      </c>
      <c r="E24" s="379" t="str">
        <f t="shared" si="8"/>
        <v/>
      </c>
      <c r="F24" s="380" t="str">
        <f t="shared" si="8"/>
        <v/>
      </c>
      <c r="G24" s="26" t="str">
        <f t="shared" si="8"/>
        <v/>
      </c>
      <c r="H24" s="378" t="str">
        <f t="shared" si="8"/>
        <v/>
      </c>
      <c r="I24" s="379" t="str">
        <f t="shared" si="8"/>
        <v/>
      </c>
      <c r="J24" s="380" t="str">
        <f t="shared" si="8"/>
        <v/>
      </c>
      <c r="K24" s="26" t="str">
        <f t="shared" si="8"/>
        <v/>
      </c>
      <c r="L24" s="378" t="str">
        <f t="shared" si="8"/>
        <v/>
      </c>
      <c r="M24" s="379" t="str">
        <f t="shared" si="8"/>
        <v/>
      </c>
      <c r="N24" s="380" t="str">
        <f t="shared" si="9"/>
        <v/>
      </c>
      <c r="O24" s="26" t="str">
        <f t="shared" si="9"/>
        <v/>
      </c>
      <c r="P24" s="378" t="str">
        <f t="shared" si="9"/>
        <v/>
      </c>
      <c r="Q24" s="379" t="str">
        <f t="shared" si="9"/>
        <v/>
      </c>
      <c r="R24" s="380" t="str">
        <f t="shared" si="9"/>
        <v/>
      </c>
      <c r="S24" s="26" t="str">
        <f t="shared" si="9"/>
        <v/>
      </c>
      <c r="T24" s="378" t="str">
        <f t="shared" si="9"/>
        <v/>
      </c>
      <c r="U24" s="379" t="str">
        <f t="shared" si="9"/>
        <v/>
      </c>
      <c r="V24" s="380" t="str">
        <f t="shared" si="9"/>
        <v/>
      </c>
      <c r="W24" s="26" t="str">
        <f t="shared" si="9"/>
        <v/>
      </c>
      <c r="X24" s="378" t="str">
        <f t="shared" si="9"/>
        <v/>
      </c>
      <c r="Y24" s="379" t="str">
        <f t="shared" si="9"/>
        <v/>
      </c>
      <c r="Z24" s="380" t="str">
        <f t="shared" si="9"/>
        <v/>
      </c>
      <c r="AA24" s="26" t="str">
        <f t="shared" si="9"/>
        <v/>
      </c>
      <c r="AB24" s="20"/>
      <c r="AC24" s="378" t="str">
        <f>IF(COUNT((D24,H24,L24,P24,T24,X24))=0,"",SUM((D24,H24,L24,P24,T24,X24)))</f>
        <v/>
      </c>
      <c r="AD24" s="379" t="str">
        <f>IF(COUNT((E24,I24,M24,Q24,U24,Y24))=0,"",SUM((E24,I24,M24,Q24,U24,Y24)))</f>
        <v/>
      </c>
      <c r="AE24" s="380" t="str">
        <f>IF(COUNT((F24,J24,N24,R24,V24,Z24))=0,"",SUM((F24,J24,N24,R24,V24,Z24)))</f>
        <v/>
      </c>
      <c r="AF24" s="26" t="str">
        <f>IF(COUNT((G24,K24,O24,S24,W24,AA24))=0,"",SUM((G24,K24,O24,S24,W24,AA24)))</f>
        <v/>
      </c>
      <c r="AG24" s="381" t="str">
        <f t="shared" si="4"/>
        <v/>
      </c>
      <c r="AH24" s="307" t="str">
        <f t="shared" si="5"/>
        <v/>
      </c>
      <c r="AI24" s="193" t="str">
        <f t="shared" si="6"/>
        <v/>
      </c>
      <c r="AJ24" s="382" t="str">
        <f t="shared" si="7"/>
        <v/>
      </c>
      <c r="AK24" s="20"/>
    </row>
    <row r="25" spans="1:37" ht="12" customHeight="1">
      <c r="A25" s="362">
        <v>21</v>
      </c>
      <c r="B25" s="27">
        <f>IF(情報!$C22="","",情報!$C22)</f>
        <v>120</v>
      </c>
      <c r="C25" s="383" t="str">
        <f t="shared" si="2"/>
        <v/>
      </c>
      <c r="D25" s="384" t="str">
        <f t="shared" ref="D25:M34" si="10">IF(ISERROR(INDEX(テ全,$A25,D$2)),"",INDEX(テ全,$A25,D$2))</f>
        <v/>
      </c>
      <c r="E25" s="385" t="str">
        <f t="shared" si="10"/>
        <v/>
      </c>
      <c r="F25" s="386" t="str">
        <f t="shared" si="10"/>
        <v/>
      </c>
      <c r="G25" s="32" t="str">
        <f t="shared" si="10"/>
        <v/>
      </c>
      <c r="H25" s="384" t="str">
        <f t="shared" si="10"/>
        <v/>
      </c>
      <c r="I25" s="385" t="str">
        <f t="shared" si="10"/>
        <v/>
      </c>
      <c r="J25" s="386" t="str">
        <f t="shared" si="10"/>
        <v/>
      </c>
      <c r="K25" s="32" t="str">
        <f t="shared" si="10"/>
        <v/>
      </c>
      <c r="L25" s="384" t="str">
        <f t="shared" si="10"/>
        <v/>
      </c>
      <c r="M25" s="385" t="str">
        <f t="shared" si="10"/>
        <v/>
      </c>
      <c r="N25" s="386" t="str">
        <f t="shared" ref="N25:AA34" si="11">IF(ISERROR(INDEX(テ全,$A25,N$2)),"",INDEX(テ全,$A25,N$2))</f>
        <v/>
      </c>
      <c r="O25" s="32" t="str">
        <f t="shared" si="11"/>
        <v/>
      </c>
      <c r="P25" s="384" t="str">
        <f t="shared" si="11"/>
        <v/>
      </c>
      <c r="Q25" s="385" t="str">
        <f t="shared" si="11"/>
        <v/>
      </c>
      <c r="R25" s="386" t="str">
        <f t="shared" si="11"/>
        <v/>
      </c>
      <c r="S25" s="32" t="str">
        <f t="shared" si="11"/>
        <v/>
      </c>
      <c r="T25" s="384" t="str">
        <f t="shared" si="11"/>
        <v/>
      </c>
      <c r="U25" s="385" t="str">
        <f t="shared" si="11"/>
        <v/>
      </c>
      <c r="V25" s="386" t="str">
        <f t="shared" si="11"/>
        <v/>
      </c>
      <c r="W25" s="32" t="str">
        <f t="shared" si="11"/>
        <v/>
      </c>
      <c r="X25" s="384" t="str">
        <f t="shared" si="11"/>
        <v/>
      </c>
      <c r="Y25" s="385" t="str">
        <f t="shared" si="11"/>
        <v/>
      </c>
      <c r="Z25" s="386" t="str">
        <f t="shared" si="11"/>
        <v/>
      </c>
      <c r="AA25" s="32" t="str">
        <f t="shared" si="11"/>
        <v/>
      </c>
      <c r="AB25" s="20"/>
      <c r="AC25" s="384" t="str">
        <f>IF(COUNT((D25,H25,L25,P25,T25,X25))=0,"",SUM((D25,H25,L25,P25,T25,X25)))</f>
        <v/>
      </c>
      <c r="AD25" s="385" t="str">
        <f>IF(COUNT((E25,I25,M25,Q25,U25,Y25))=0,"",SUM((E25,I25,M25,Q25,U25,Y25)))</f>
        <v/>
      </c>
      <c r="AE25" s="386" t="str">
        <f>IF(COUNT((F25,J25,N25,R25,V25,Z25))=0,"",SUM((F25,J25,N25,R25,V25,Z25)))</f>
        <v/>
      </c>
      <c r="AF25" s="32" t="str">
        <f>IF(COUNT((G25,K25,O25,S25,W25,AA25))=0,"",SUM((G25,K25,O25,S25,W25,AA25)))</f>
        <v/>
      </c>
      <c r="AG25" s="387" t="str">
        <f t="shared" si="4"/>
        <v/>
      </c>
      <c r="AH25" s="310" t="str">
        <f t="shared" si="5"/>
        <v/>
      </c>
      <c r="AI25" s="212" t="str">
        <f t="shared" si="6"/>
        <v/>
      </c>
      <c r="AJ25" s="388" t="str">
        <f t="shared" si="7"/>
        <v/>
      </c>
      <c r="AK25" s="20"/>
    </row>
    <row r="26" spans="1:37" ht="12" customHeight="1">
      <c r="A26" s="362">
        <v>22</v>
      </c>
      <c r="B26" s="33">
        <f>IF(情報!$C23="","",情報!$C23)</f>
        <v>121</v>
      </c>
      <c r="C26" s="389" t="str">
        <f t="shared" si="2"/>
        <v/>
      </c>
      <c r="D26" s="390" t="str">
        <f t="shared" si="10"/>
        <v/>
      </c>
      <c r="E26" s="391" t="str">
        <f t="shared" si="10"/>
        <v/>
      </c>
      <c r="F26" s="392" t="str">
        <f t="shared" si="10"/>
        <v/>
      </c>
      <c r="G26" s="38" t="str">
        <f t="shared" si="10"/>
        <v/>
      </c>
      <c r="H26" s="390" t="str">
        <f t="shared" si="10"/>
        <v/>
      </c>
      <c r="I26" s="391" t="str">
        <f t="shared" si="10"/>
        <v/>
      </c>
      <c r="J26" s="392" t="str">
        <f t="shared" si="10"/>
        <v/>
      </c>
      <c r="K26" s="38" t="str">
        <f t="shared" si="10"/>
        <v/>
      </c>
      <c r="L26" s="390" t="str">
        <f t="shared" si="10"/>
        <v/>
      </c>
      <c r="M26" s="391" t="str">
        <f t="shared" si="10"/>
        <v/>
      </c>
      <c r="N26" s="392" t="str">
        <f t="shared" si="11"/>
        <v/>
      </c>
      <c r="O26" s="38" t="str">
        <f t="shared" si="11"/>
        <v/>
      </c>
      <c r="P26" s="390" t="str">
        <f t="shared" si="11"/>
        <v/>
      </c>
      <c r="Q26" s="391" t="str">
        <f t="shared" si="11"/>
        <v/>
      </c>
      <c r="R26" s="392" t="str">
        <f t="shared" si="11"/>
        <v/>
      </c>
      <c r="S26" s="38" t="str">
        <f t="shared" si="11"/>
        <v/>
      </c>
      <c r="T26" s="390" t="str">
        <f t="shared" si="11"/>
        <v/>
      </c>
      <c r="U26" s="391" t="str">
        <f t="shared" si="11"/>
        <v/>
      </c>
      <c r="V26" s="392" t="str">
        <f t="shared" si="11"/>
        <v/>
      </c>
      <c r="W26" s="38" t="str">
        <f t="shared" si="11"/>
        <v/>
      </c>
      <c r="X26" s="390" t="str">
        <f t="shared" si="11"/>
        <v/>
      </c>
      <c r="Y26" s="391" t="str">
        <f t="shared" si="11"/>
        <v/>
      </c>
      <c r="Z26" s="392" t="str">
        <f t="shared" si="11"/>
        <v/>
      </c>
      <c r="AA26" s="38" t="str">
        <f t="shared" si="11"/>
        <v/>
      </c>
      <c r="AB26" s="20"/>
      <c r="AC26" s="390" t="str">
        <f>IF(COUNT((D26,H26,L26,P26,T26,X26))=0,"",SUM((D26,H26,L26,P26,T26,X26)))</f>
        <v/>
      </c>
      <c r="AD26" s="391" t="str">
        <f>IF(COUNT((E26,I26,M26,Q26,U26,Y26))=0,"",SUM((E26,I26,M26,Q26,U26,Y26)))</f>
        <v/>
      </c>
      <c r="AE26" s="392" t="str">
        <f>IF(COUNT((F26,J26,N26,R26,V26,Z26))=0,"",SUM((F26,J26,N26,R26,V26,Z26)))</f>
        <v/>
      </c>
      <c r="AF26" s="38" t="str">
        <f>IF(COUNT((G26,K26,O26,S26,W26,AA26))=0,"",SUM((G26,K26,O26,S26,W26,AA26)))</f>
        <v/>
      </c>
      <c r="AG26" s="375" t="str">
        <f t="shared" si="4"/>
        <v/>
      </c>
      <c r="AH26" s="313" t="str">
        <f t="shared" si="5"/>
        <v/>
      </c>
      <c r="AI26" s="231" t="str">
        <f t="shared" si="6"/>
        <v/>
      </c>
      <c r="AJ26" s="376" t="str">
        <f t="shared" si="7"/>
        <v/>
      </c>
      <c r="AK26" s="20"/>
    </row>
    <row r="27" spans="1:37" ht="12" customHeight="1">
      <c r="A27" s="362">
        <v>23</v>
      </c>
      <c r="B27" s="21">
        <f>IF(情報!$C24="","",情報!$C24)</f>
        <v>122</v>
      </c>
      <c r="C27" s="377" t="str">
        <f t="shared" si="2"/>
        <v/>
      </c>
      <c r="D27" s="378" t="str">
        <f t="shared" si="10"/>
        <v/>
      </c>
      <c r="E27" s="379" t="str">
        <f t="shared" si="10"/>
        <v/>
      </c>
      <c r="F27" s="380" t="str">
        <f t="shared" si="10"/>
        <v/>
      </c>
      <c r="G27" s="26" t="str">
        <f t="shared" si="10"/>
        <v/>
      </c>
      <c r="H27" s="378" t="str">
        <f t="shared" si="10"/>
        <v/>
      </c>
      <c r="I27" s="379" t="str">
        <f t="shared" si="10"/>
        <v/>
      </c>
      <c r="J27" s="380" t="str">
        <f t="shared" si="10"/>
        <v/>
      </c>
      <c r="K27" s="26" t="str">
        <f t="shared" si="10"/>
        <v/>
      </c>
      <c r="L27" s="378" t="str">
        <f t="shared" si="10"/>
        <v/>
      </c>
      <c r="M27" s="379" t="str">
        <f t="shared" si="10"/>
        <v/>
      </c>
      <c r="N27" s="380" t="str">
        <f t="shared" si="11"/>
        <v/>
      </c>
      <c r="O27" s="26" t="str">
        <f t="shared" si="11"/>
        <v/>
      </c>
      <c r="P27" s="378" t="str">
        <f t="shared" si="11"/>
        <v/>
      </c>
      <c r="Q27" s="379" t="str">
        <f t="shared" si="11"/>
        <v/>
      </c>
      <c r="R27" s="380" t="str">
        <f t="shared" si="11"/>
        <v/>
      </c>
      <c r="S27" s="26" t="str">
        <f t="shared" si="11"/>
        <v/>
      </c>
      <c r="T27" s="378" t="str">
        <f t="shared" si="11"/>
        <v/>
      </c>
      <c r="U27" s="379" t="str">
        <f t="shared" si="11"/>
        <v/>
      </c>
      <c r="V27" s="380" t="str">
        <f t="shared" si="11"/>
        <v/>
      </c>
      <c r="W27" s="26" t="str">
        <f t="shared" si="11"/>
        <v/>
      </c>
      <c r="X27" s="378" t="str">
        <f t="shared" si="11"/>
        <v/>
      </c>
      <c r="Y27" s="379" t="str">
        <f t="shared" si="11"/>
        <v/>
      </c>
      <c r="Z27" s="380" t="str">
        <f t="shared" si="11"/>
        <v/>
      </c>
      <c r="AA27" s="26" t="str">
        <f t="shared" si="11"/>
        <v/>
      </c>
      <c r="AB27" s="20"/>
      <c r="AC27" s="378" t="str">
        <f>IF(COUNT((D27,H27,L27,P27,T27,X27))=0,"",SUM((D27,H27,L27,P27,T27,X27)))</f>
        <v/>
      </c>
      <c r="AD27" s="379" t="str">
        <f>IF(COUNT((E27,I27,M27,Q27,U27,Y27))=0,"",SUM((E27,I27,M27,Q27,U27,Y27)))</f>
        <v/>
      </c>
      <c r="AE27" s="380" t="str">
        <f>IF(COUNT((F27,J27,N27,R27,V27,Z27))=0,"",SUM((F27,J27,N27,R27,V27,Z27)))</f>
        <v/>
      </c>
      <c r="AF27" s="26" t="str">
        <f>IF(COUNT((G27,K27,O27,S27,W27,AA27))=0,"",SUM((G27,K27,O27,S27,W27,AA27)))</f>
        <v/>
      </c>
      <c r="AG27" s="381" t="str">
        <f t="shared" si="4"/>
        <v/>
      </c>
      <c r="AH27" s="307" t="str">
        <f t="shared" si="5"/>
        <v/>
      </c>
      <c r="AI27" s="193" t="str">
        <f t="shared" si="6"/>
        <v/>
      </c>
      <c r="AJ27" s="382" t="str">
        <f t="shared" si="7"/>
        <v/>
      </c>
      <c r="AK27" s="20"/>
    </row>
    <row r="28" spans="1:37" ht="12" customHeight="1">
      <c r="A28" s="362">
        <v>24</v>
      </c>
      <c r="B28" s="21">
        <f>IF(情報!$C25="","",情報!$C25)</f>
        <v>123</v>
      </c>
      <c r="C28" s="377" t="str">
        <f t="shared" si="2"/>
        <v/>
      </c>
      <c r="D28" s="378" t="str">
        <f t="shared" si="10"/>
        <v/>
      </c>
      <c r="E28" s="379" t="str">
        <f t="shared" si="10"/>
        <v/>
      </c>
      <c r="F28" s="380" t="str">
        <f t="shared" si="10"/>
        <v/>
      </c>
      <c r="G28" s="26" t="str">
        <f t="shared" si="10"/>
        <v/>
      </c>
      <c r="H28" s="378" t="str">
        <f t="shared" si="10"/>
        <v/>
      </c>
      <c r="I28" s="379" t="str">
        <f t="shared" si="10"/>
        <v/>
      </c>
      <c r="J28" s="380" t="str">
        <f t="shared" si="10"/>
        <v/>
      </c>
      <c r="K28" s="26" t="str">
        <f t="shared" si="10"/>
        <v/>
      </c>
      <c r="L28" s="378" t="str">
        <f t="shared" si="10"/>
        <v/>
      </c>
      <c r="M28" s="379" t="str">
        <f t="shared" si="10"/>
        <v/>
      </c>
      <c r="N28" s="380" t="str">
        <f t="shared" si="11"/>
        <v/>
      </c>
      <c r="O28" s="26" t="str">
        <f t="shared" si="11"/>
        <v/>
      </c>
      <c r="P28" s="378" t="str">
        <f t="shared" si="11"/>
        <v/>
      </c>
      <c r="Q28" s="379" t="str">
        <f t="shared" si="11"/>
        <v/>
      </c>
      <c r="R28" s="380" t="str">
        <f t="shared" si="11"/>
        <v/>
      </c>
      <c r="S28" s="26" t="str">
        <f t="shared" si="11"/>
        <v/>
      </c>
      <c r="T28" s="378" t="str">
        <f t="shared" si="11"/>
        <v/>
      </c>
      <c r="U28" s="379" t="str">
        <f t="shared" si="11"/>
        <v/>
      </c>
      <c r="V28" s="380" t="str">
        <f t="shared" si="11"/>
        <v/>
      </c>
      <c r="W28" s="26" t="str">
        <f t="shared" si="11"/>
        <v/>
      </c>
      <c r="X28" s="378" t="str">
        <f t="shared" si="11"/>
        <v/>
      </c>
      <c r="Y28" s="379" t="str">
        <f t="shared" si="11"/>
        <v/>
      </c>
      <c r="Z28" s="380" t="str">
        <f t="shared" si="11"/>
        <v/>
      </c>
      <c r="AA28" s="26" t="str">
        <f t="shared" si="11"/>
        <v/>
      </c>
      <c r="AB28" s="20"/>
      <c r="AC28" s="378" t="str">
        <f>IF(COUNT((D28,H28,L28,P28,T28,X28))=0,"",SUM((D28,H28,L28,P28,T28,X28)))</f>
        <v/>
      </c>
      <c r="AD28" s="379" t="str">
        <f>IF(COUNT((E28,I28,M28,Q28,U28,Y28))=0,"",SUM((E28,I28,M28,Q28,U28,Y28)))</f>
        <v/>
      </c>
      <c r="AE28" s="380" t="str">
        <f>IF(COUNT((F28,J28,N28,R28,V28,Z28))=0,"",SUM((F28,J28,N28,R28,V28,Z28)))</f>
        <v/>
      </c>
      <c r="AF28" s="26" t="str">
        <f>IF(COUNT((G28,K28,O28,S28,W28,AA28))=0,"",SUM((G28,K28,O28,S28,W28,AA28)))</f>
        <v/>
      </c>
      <c r="AG28" s="381" t="str">
        <f t="shared" si="4"/>
        <v/>
      </c>
      <c r="AH28" s="307" t="str">
        <f t="shared" si="5"/>
        <v/>
      </c>
      <c r="AI28" s="193" t="str">
        <f t="shared" si="6"/>
        <v/>
      </c>
      <c r="AJ28" s="382" t="str">
        <f t="shared" si="7"/>
        <v/>
      </c>
      <c r="AK28" s="20"/>
    </row>
    <row r="29" spans="1:37" ht="12" customHeight="1">
      <c r="A29" s="362">
        <v>25</v>
      </c>
      <c r="B29" s="21">
        <f>IF(情報!$C26="","",情報!$C26)</f>
        <v>124</v>
      </c>
      <c r="C29" s="377" t="str">
        <f t="shared" si="2"/>
        <v/>
      </c>
      <c r="D29" s="378" t="str">
        <f t="shared" si="10"/>
        <v/>
      </c>
      <c r="E29" s="379" t="str">
        <f t="shared" si="10"/>
        <v/>
      </c>
      <c r="F29" s="380" t="str">
        <f t="shared" si="10"/>
        <v/>
      </c>
      <c r="G29" s="26" t="str">
        <f t="shared" si="10"/>
        <v/>
      </c>
      <c r="H29" s="378" t="str">
        <f t="shared" si="10"/>
        <v/>
      </c>
      <c r="I29" s="379" t="str">
        <f t="shared" si="10"/>
        <v/>
      </c>
      <c r="J29" s="380" t="str">
        <f t="shared" si="10"/>
        <v/>
      </c>
      <c r="K29" s="26" t="str">
        <f t="shared" si="10"/>
        <v/>
      </c>
      <c r="L29" s="378" t="str">
        <f t="shared" si="10"/>
        <v/>
      </c>
      <c r="M29" s="379" t="str">
        <f t="shared" si="10"/>
        <v/>
      </c>
      <c r="N29" s="380" t="str">
        <f t="shared" si="11"/>
        <v/>
      </c>
      <c r="O29" s="26" t="str">
        <f t="shared" si="11"/>
        <v/>
      </c>
      <c r="P29" s="378" t="str">
        <f t="shared" si="11"/>
        <v/>
      </c>
      <c r="Q29" s="379" t="str">
        <f t="shared" si="11"/>
        <v/>
      </c>
      <c r="R29" s="380" t="str">
        <f t="shared" si="11"/>
        <v/>
      </c>
      <c r="S29" s="26" t="str">
        <f t="shared" si="11"/>
        <v/>
      </c>
      <c r="T29" s="378" t="str">
        <f t="shared" si="11"/>
        <v/>
      </c>
      <c r="U29" s="379" t="str">
        <f t="shared" si="11"/>
        <v/>
      </c>
      <c r="V29" s="380" t="str">
        <f t="shared" si="11"/>
        <v/>
      </c>
      <c r="W29" s="26" t="str">
        <f t="shared" si="11"/>
        <v/>
      </c>
      <c r="X29" s="378" t="str">
        <f t="shared" si="11"/>
        <v/>
      </c>
      <c r="Y29" s="379" t="str">
        <f t="shared" si="11"/>
        <v/>
      </c>
      <c r="Z29" s="380" t="str">
        <f t="shared" si="11"/>
        <v/>
      </c>
      <c r="AA29" s="26" t="str">
        <f t="shared" si="11"/>
        <v/>
      </c>
      <c r="AB29" s="20"/>
      <c r="AC29" s="378" t="str">
        <f>IF(COUNT((D29,H29,L29,P29,T29,X29))=0,"",SUM((D29,H29,L29,P29,T29,X29)))</f>
        <v/>
      </c>
      <c r="AD29" s="379" t="str">
        <f>IF(COUNT((E29,I29,M29,Q29,U29,Y29))=0,"",SUM((E29,I29,M29,Q29,U29,Y29)))</f>
        <v/>
      </c>
      <c r="AE29" s="380" t="str">
        <f>IF(COUNT((F29,J29,N29,R29,V29,Z29))=0,"",SUM((F29,J29,N29,R29,V29,Z29)))</f>
        <v/>
      </c>
      <c r="AF29" s="26" t="str">
        <f>IF(COUNT((G29,K29,O29,S29,W29,AA29))=0,"",SUM((G29,K29,O29,S29,W29,AA29)))</f>
        <v/>
      </c>
      <c r="AG29" s="381" t="str">
        <f t="shared" si="4"/>
        <v/>
      </c>
      <c r="AH29" s="307" t="str">
        <f t="shared" si="5"/>
        <v/>
      </c>
      <c r="AI29" s="193" t="str">
        <f t="shared" si="6"/>
        <v/>
      </c>
      <c r="AJ29" s="382" t="str">
        <f t="shared" si="7"/>
        <v/>
      </c>
      <c r="AK29" s="20"/>
    </row>
    <row r="30" spans="1:37" ht="12" customHeight="1">
      <c r="A30" s="362">
        <v>26</v>
      </c>
      <c r="B30" s="27">
        <f>IF(情報!$C27="","",情報!$C27)</f>
        <v>125</v>
      </c>
      <c r="C30" s="383" t="str">
        <f t="shared" si="2"/>
        <v/>
      </c>
      <c r="D30" s="384" t="str">
        <f t="shared" si="10"/>
        <v/>
      </c>
      <c r="E30" s="385" t="str">
        <f t="shared" si="10"/>
        <v/>
      </c>
      <c r="F30" s="386" t="str">
        <f t="shared" si="10"/>
        <v/>
      </c>
      <c r="G30" s="32" t="str">
        <f t="shared" si="10"/>
        <v/>
      </c>
      <c r="H30" s="384" t="str">
        <f t="shared" si="10"/>
        <v/>
      </c>
      <c r="I30" s="385" t="str">
        <f t="shared" si="10"/>
        <v/>
      </c>
      <c r="J30" s="386" t="str">
        <f t="shared" si="10"/>
        <v/>
      </c>
      <c r="K30" s="32" t="str">
        <f t="shared" si="10"/>
        <v/>
      </c>
      <c r="L30" s="384" t="str">
        <f t="shared" si="10"/>
        <v/>
      </c>
      <c r="M30" s="385" t="str">
        <f t="shared" si="10"/>
        <v/>
      </c>
      <c r="N30" s="386" t="str">
        <f t="shared" si="11"/>
        <v/>
      </c>
      <c r="O30" s="32" t="str">
        <f t="shared" si="11"/>
        <v/>
      </c>
      <c r="P30" s="384" t="str">
        <f t="shared" si="11"/>
        <v/>
      </c>
      <c r="Q30" s="385" t="str">
        <f t="shared" si="11"/>
        <v/>
      </c>
      <c r="R30" s="386" t="str">
        <f t="shared" si="11"/>
        <v/>
      </c>
      <c r="S30" s="32" t="str">
        <f t="shared" si="11"/>
        <v/>
      </c>
      <c r="T30" s="384" t="str">
        <f t="shared" si="11"/>
        <v/>
      </c>
      <c r="U30" s="385" t="str">
        <f t="shared" si="11"/>
        <v/>
      </c>
      <c r="V30" s="386" t="str">
        <f t="shared" si="11"/>
        <v/>
      </c>
      <c r="W30" s="32" t="str">
        <f t="shared" si="11"/>
        <v/>
      </c>
      <c r="X30" s="384" t="str">
        <f t="shared" si="11"/>
        <v/>
      </c>
      <c r="Y30" s="385" t="str">
        <f t="shared" si="11"/>
        <v/>
      </c>
      <c r="Z30" s="386" t="str">
        <f t="shared" si="11"/>
        <v/>
      </c>
      <c r="AA30" s="32" t="str">
        <f t="shared" si="11"/>
        <v/>
      </c>
      <c r="AB30" s="20"/>
      <c r="AC30" s="384" t="str">
        <f>IF(COUNT((D30,H30,L30,P30,T30,X30))=0,"",SUM((D30,H30,L30,P30,T30,X30)))</f>
        <v/>
      </c>
      <c r="AD30" s="385" t="str">
        <f>IF(COUNT((E30,I30,M30,Q30,U30,Y30))=0,"",SUM((E30,I30,M30,Q30,U30,Y30)))</f>
        <v/>
      </c>
      <c r="AE30" s="386" t="str">
        <f>IF(COUNT((F30,J30,N30,R30,V30,Z30))=0,"",SUM((F30,J30,N30,R30,V30,Z30)))</f>
        <v/>
      </c>
      <c r="AF30" s="32" t="str">
        <f>IF(COUNT((G30,K30,O30,S30,W30,AA30))=0,"",SUM((G30,K30,O30,S30,W30,AA30)))</f>
        <v/>
      </c>
      <c r="AG30" s="387" t="str">
        <f t="shared" si="4"/>
        <v/>
      </c>
      <c r="AH30" s="310" t="str">
        <f t="shared" si="5"/>
        <v/>
      </c>
      <c r="AI30" s="212" t="str">
        <f t="shared" si="6"/>
        <v/>
      </c>
      <c r="AJ30" s="388" t="str">
        <f t="shared" si="7"/>
        <v/>
      </c>
      <c r="AK30" s="20"/>
    </row>
    <row r="31" spans="1:37" ht="12" customHeight="1">
      <c r="A31" s="362">
        <v>27</v>
      </c>
      <c r="B31" s="33">
        <f>IF(情報!$C28="","",情報!$C28)</f>
        <v>126</v>
      </c>
      <c r="C31" s="389" t="str">
        <f t="shared" si="2"/>
        <v/>
      </c>
      <c r="D31" s="390" t="str">
        <f t="shared" si="10"/>
        <v/>
      </c>
      <c r="E31" s="391" t="str">
        <f t="shared" si="10"/>
        <v/>
      </c>
      <c r="F31" s="392" t="str">
        <f t="shared" si="10"/>
        <v/>
      </c>
      <c r="G31" s="38" t="str">
        <f t="shared" si="10"/>
        <v/>
      </c>
      <c r="H31" s="390" t="str">
        <f t="shared" si="10"/>
        <v/>
      </c>
      <c r="I31" s="391" t="str">
        <f t="shared" si="10"/>
        <v/>
      </c>
      <c r="J31" s="392" t="str">
        <f t="shared" si="10"/>
        <v/>
      </c>
      <c r="K31" s="38" t="str">
        <f t="shared" si="10"/>
        <v/>
      </c>
      <c r="L31" s="390" t="str">
        <f t="shared" si="10"/>
        <v/>
      </c>
      <c r="M31" s="391" t="str">
        <f t="shared" si="10"/>
        <v/>
      </c>
      <c r="N31" s="392" t="str">
        <f t="shared" si="11"/>
        <v/>
      </c>
      <c r="O31" s="38" t="str">
        <f t="shared" si="11"/>
        <v/>
      </c>
      <c r="P31" s="390" t="str">
        <f t="shared" si="11"/>
        <v/>
      </c>
      <c r="Q31" s="391" t="str">
        <f t="shared" si="11"/>
        <v/>
      </c>
      <c r="R31" s="392" t="str">
        <f t="shared" si="11"/>
        <v/>
      </c>
      <c r="S31" s="38" t="str">
        <f t="shared" si="11"/>
        <v/>
      </c>
      <c r="T31" s="390" t="str">
        <f t="shared" si="11"/>
        <v/>
      </c>
      <c r="U31" s="391" t="str">
        <f t="shared" si="11"/>
        <v/>
      </c>
      <c r="V31" s="392" t="str">
        <f t="shared" si="11"/>
        <v/>
      </c>
      <c r="W31" s="38" t="str">
        <f t="shared" si="11"/>
        <v/>
      </c>
      <c r="X31" s="390" t="str">
        <f t="shared" si="11"/>
        <v/>
      </c>
      <c r="Y31" s="391" t="str">
        <f t="shared" si="11"/>
        <v/>
      </c>
      <c r="Z31" s="392" t="str">
        <f t="shared" si="11"/>
        <v/>
      </c>
      <c r="AA31" s="38" t="str">
        <f t="shared" si="11"/>
        <v/>
      </c>
      <c r="AB31" s="20"/>
      <c r="AC31" s="390" t="str">
        <f>IF(COUNT((D31,H31,L31,P31,T31,X31))=0,"",SUM((D31,H31,L31,P31,T31,X31)))</f>
        <v/>
      </c>
      <c r="AD31" s="391" t="str">
        <f>IF(COUNT((E31,I31,M31,Q31,U31,Y31))=0,"",SUM((E31,I31,M31,Q31,U31,Y31)))</f>
        <v/>
      </c>
      <c r="AE31" s="392" t="str">
        <f>IF(COUNT((F31,J31,N31,R31,V31,Z31))=0,"",SUM((F31,J31,N31,R31,V31,Z31)))</f>
        <v/>
      </c>
      <c r="AF31" s="38" t="str">
        <f>IF(COUNT((G31,K31,O31,S31,W31,AA31))=0,"",SUM((G31,K31,O31,S31,W31,AA31)))</f>
        <v/>
      </c>
      <c r="AG31" s="375" t="str">
        <f t="shared" si="4"/>
        <v/>
      </c>
      <c r="AH31" s="313" t="str">
        <f t="shared" si="5"/>
        <v/>
      </c>
      <c r="AI31" s="231" t="str">
        <f t="shared" si="6"/>
        <v/>
      </c>
      <c r="AJ31" s="376" t="str">
        <f t="shared" si="7"/>
        <v/>
      </c>
      <c r="AK31" s="20"/>
    </row>
    <row r="32" spans="1:37" ht="12" customHeight="1">
      <c r="A32" s="362">
        <v>28</v>
      </c>
      <c r="B32" s="21">
        <f>IF(情報!$C29="","",情報!$C29)</f>
        <v>127</v>
      </c>
      <c r="C32" s="377" t="str">
        <f t="shared" si="2"/>
        <v/>
      </c>
      <c r="D32" s="378" t="str">
        <f t="shared" si="10"/>
        <v/>
      </c>
      <c r="E32" s="379" t="str">
        <f t="shared" si="10"/>
        <v/>
      </c>
      <c r="F32" s="380" t="str">
        <f t="shared" si="10"/>
        <v/>
      </c>
      <c r="G32" s="26" t="str">
        <f t="shared" si="10"/>
        <v/>
      </c>
      <c r="H32" s="378" t="str">
        <f t="shared" si="10"/>
        <v/>
      </c>
      <c r="I32" s="379" t="str">
        <f t="shared" si="10"/>
        <v/>
      </c>
      <c r="J32" s="380" t="str">
        <f t="shared" si="10"/>
        <v/>
      </c>
      <c r="K32" s="26" t="str">
        <f t="shared" si="10"/>
        <v/>
      </c>
      <c r="L32" s="378" t="str">
        <f t="shared" si="10"/>
        <v/>
      </c>
      <c r="M32" s="379" t="str">
        <f t="shared" si="10"/>
        <v/>
      </c>
      <c r="N32" s="380" t="str">
        <f t="shared" si="11"/>
        <v/>
      </c>
      <c r="O32" s="26" t="str">
        <f t="shared" si="11"/>
        <v/>
      </c>
      <c r="P32" s="378" t="str">
        <f t="shared" si="11"/>
        <v/>
      </c>
      <c r="Q32" s="379" t="str">
        <f t="shared" si="11"/>
        <v/>
      </c>
      <c r="R32" s="380" t="str">
        <f t="shared" si="11"/>
        <v/>
      </c>
      <c r="S32" s="26" t="str">
        <f t="shared" si="11"/>
        <v/>
      </c>
      <c r="T32" s="378" t="str">
        <f t="shared" si="11"/>
        <v/>
      </c>
      <c r="U32" s="379" t="str">
        <f t="shared" si="11"/>
        <v/>
      </c>
      <c r="V32" s="380" t="str">
        <f t="shared" si="11"/>
        <v/>
      </c>
      <c r="W32" s="26" t="str">
        <f t="shared" si="11"/>
        <v/>
      </c>
      <c r="X32" s="378" t="str">
        <f t="shared" si="11"/>
        <v/>
      </c>
      <c r="Y32" s="379" t="str">
        <f t="shared" si="11"/>
        <v/>
      </c>
      <c r="Z32" s="380" t="str">
        <f t="shared" si="11"/>
        <v/>
      </c>
      <c r="AA32" s="26" t="str">
        <f t="shared" si="11"/>
        <v/>
      </c>
      <c r="AB32" s="20"/>
      <c r="AC32" s="378" t="str">
        <f>IF(COUNT((D32,H32,L32,P32,T32,X32))=0,"",SUM((D32,H32,L32,P32,T32,X32)))</f>
        <v/>
      </c>
      <c r="AD32" s="379" t="str">
        <f>IF(COUNT((E32,I32,M32,Q32,U32,Y32))=0,"",SUM((E32,I32,M32,Q32,U32,Y32)))</f>
        <v/>
      </c>
      <c r="AE32" s="380" t="str">
        <f>IF(COUNT((F32,J32,N32,R32,V32,Z32))=0,"",SUM((F32,J32,N32,R32,V32,Z32)))</f>
        <v/>
      </c>
      <c r="AF32" s="26" t="str">
        <f>IF(COUNT((G32,K32,O32,S32,W32,AA32))=0,"",SUM((G32,K32,O32,S32,W32,AA32)))</f>
        <v/>
      </c>
      <c r="AG32" s="381" t="str">
        <f t="shared" si="4"/>
        <v/>
      </c>
      <c r="AH32" s="307" t="str">
        <f t="shared" si="5"/>
        <v/>
      </c>
      <c r="AI32" s="193" t="str">
        <f t="shared" si="6"/>
        <v/>
      </c>
      <c r="AJ32" s="382" t="str">
        <f t="shared" si="7"/>
        <v/>
      </c>
      <c r="AK32" s="20"/>
    </row>
    <row r="33" spans="1:37" ht="12" customHeight="1">
      <c r="A33" s="362">
        <v>29</v>
      </c>
      <c r="B33" s="21">
        <f>IF(情報!$C30="","",情報!$C30)</f>
        <v>128</v>
      </c>
      <c r="C33" s="377" t="str">
        <f t="shared" si="2"/>
        <v/>
      </c>
      <c r="D33" s="378" t="str">
        <f t="shared" si="10"/>
        <v/>
      </c>
      <c r="E33" s="379" t="str">
        <f t="shared" si="10"/>
        <v/>
      </c>
      <c r="F33" s="380" t="str">
        <f t="shared" si="10"/>
        <v/>
      </c>
      <c r="G33" s="26" t="str">
        <f t="shared" si="10"/>
        <v/>
      </c>
      <c r="H33" s="378" t="str">
        <f t="shared" si="10"/>
        <v/>
      </c>
      <c r="I33" s="379" t="str">
        <f t="shared" si="10"/>
        <v/>
      </c>
      <c r="J33" s="380" t="str">
        <f t="shared" si="10"/>
        <v/>
      </c>
      <c r="K33" s="26" t="str">
        <f t="shared" si="10"/>
        <v/>
      </c>
      <c r="L33" s="378" t="str">
        <f t="shared" si="10"/>
        <v/>
      </c>
      <c r="M33" s="379" t="str">
        <f t="shared" si="10"/>
        <v/>
      </c>
      <c r="N33" s="380" t="str">
        <f t="shared" si="11"/>
        <v/>
      </c>
      <c r="O33" s="26" t="str">
        <f t="shared" si="11"/>
        <v/>
      </c>
      <c r="P33" s="378" t="str">
        <f t="shared" si="11"/>
        <v/>
      </c>
      <c r="Q33" s="379" t="str">
        <f t="shared" si="11"/>
        <v/>
      </c>
      <c r="R33" s="380" t="str">
        <f t="shared" si="11"/>
        <v/>
      </c>
      <c r="S33" s="26" t="str">
        <f t="shared" si="11"/>
        <v/>
      </c>
      <c r="T33" s="378" t="str">
        <f t="shared" si="11"/>
        <v/>
      </c>
      <c r="U33" s="379" t="str">
        <f t="shared" si="11"/>
        <v/>
      </c>
      <c r="V33" s="380" t="str">
        <f t="shared" si="11"/>
        <v/>
      </c>
      <c r="W33" s="26" t="str">
        <f t="shared" si="11"/>
        <v/>
      </c>
      <c r="X33" s="378" t="str">
        <f t="shared" si="11"/>
        <v/>
      </c>
      <c r="Y33" s="379" t="str">
        <f t="shared" si="11"/>
        <v/>
      </c>
      <c r="Z33" s="380" t="str">
        <f t="shared" si="11"/>
        <v/>
      </c>
      <c r="AA33" s="26" t="str">
        <f t="shared" si="11"/>
        <v/>
      </c>
      <c r="AB33" s="20"/>
      <c r="AC33" s="378" t="str">
        <f>IF(COUNT((D33,H33,L33,P33,T33,X33))=0,"",SUM((D33,H33,L33,P33,T33,X33)))</f>
        <v/>
      </c>
      <c r="AD33" s="379" t="str">
        <f>IF(COUNT((E33,I33,M33,Q33,U33,Y33))=0,"",SUM((E33,I33,M33,Q33,U33,Y33)))</f>
        <v/>
      </c>
      <c r="AE33" s="380" t="str">
        <f>IF(COUNT((F33,J33,N33,R33,V33,Z33))=0,"",SUM((F33,J33,N33,R33,V33,Z33)))</f>
        <v/>
      </c>
      <c r="AF33" s="26" t="str">
        <f>IF(COUNT((G33,K33,O33,S33,W33,AA33))=0,"",SUM((G33,K33,O33,S33,W33,AA33)))</f>
        <v/>
      </c>
      <c r="AG33" s="381" t="str">
        <f t="shared" si="4"/>
        <v/>
      </c>
      <c r="AH33" s="307" t="str">
        <f t="shared" si="5"/>
        <v/>
      </c>
      <c r="AI33" s="193" t="str">
        <f t="shared" si="6"/>
        <v/>
      </c>
      <c r="AJ33" s="382" t="str">
        <f t="shared" si="7"/>
        <v/>
      </c>
      <c r="AK33" s="20"/>
    </row>
    <row r="34" spans="1:37" ht="12" customHeight="1">
      <c r="A34" s="362">
        <v>30</v>
      </c>
      <c r="B34" s="21">
        <f>IF(情報!$C31="","",情報!$C31)</f>
        <v>129</v>
      </c>
      <c r="C34" s="377" t="str">
        <f t="shared" si="2"/>
        <v/>
      </c>
      <c r="D34" s="378" t="str">
        <f t="shared" si="10"/>
        <v/>
      </c>
      <c r="E34" s="379" t="str">
        <f t="shared" si="10"/>
        <v/>
      </c>
      <c r="F34" s="380" t="str">
        <f t="shared" si="10"/>
        <v/>
      </c>
      <c r="G34" s="26" t="str">
        <f t="shared" si="10"/>
        <v/>
      </c>
      <c r="H34" s="378" t="str">
        <f t="shared" si="10"/>
        <v/>
      </c>
      <c r="I34" s="379" t="str">
        <f t="shared" si="10"/>
        <v/>
      </c>
      <c r="J34" s="380" t="str">
        <f t="shared" si="10"/>
        <v/>
      </c>
      <c r="K34" s="26" t="str">
        <f t="shared" si="10"/>
        <v/>
      </c>
      <c r="L34" s="378" t="str">
        <f t="shared" si="10"/>
        <v/>
      </c>
      <c r="M34" s="379" t="str">
        <f t="shared" si="10"/>
        <v/>
      </c>
      <c r="N34" s="380" t="str">
        <f t="shared" si="11"/>
        <v/>
      </c>
      <c r="O34" s="26" t="str">
        <f t="shared" si="11"/>
        <v/>
      </c>
      <c r="P34" s="378" t="str">
        <f t="shared" si="11"/>
        <v/>
      </c>
      <c r="Q34" s="379" t="str">
        <f t="shared" si="11"/>
        <v/>
      </c>
      <c r="R34" s="380" t="str">
        <f t="shared" si="11"/>
        <v/>
      </c>
      <c r="S34" s="26" t="str">
        <f t="shared" si="11"/>
        <v/>
      </c>
      <c r="T34" s="378" t="str">
        <f t="shared" si="11"/>
        <v/>
      </c>
      <c r="U34" s="379" t="str">
        <f t="shared" si="11"/>
        <v/>
      </c>
      <c r="V34" s="380" t="str">
        <f t="shared" si="11"/>
        <v/>
      </c>
      <c r="W34" s="26" t="str">
        <f t="shared" si="11"/>
        <v/>
      </c>
      <c r="X34" s="378" t="str">
        <f t="shared" si="11"/>
        <v/>
      </c>
      <c r="Y34" s="379" t="str">
        <f t="shared" si="11"/>
        <v/>
      </c>
      <c r="Z34" s="380" t="str">
        <f t="shared" si="11"/>
        <v/>
      </c>
      <c r="AA34" s="26" t="str">
        <f t="shared" si="11"/>
        <v/>
      </c>
      <c r="AB34" s="20"/>
      <c r="AC34" s="378" t="str">
        <f>IF(COUNT((D34,H34,L34,P34,T34,X34))=0,"",SUM((D34,H34,L34,P34,T34,X34)))</f>
        <v/>
      </c>
      <c r="AD34" s="379" t="str">
        <f>IF(COUNT((E34,I34,M34,Q34,U34,Y34))=0,"",SUM((E34,I34,M34,Q34,U34,Y34)))</f>
        <v/>
      </c>
      <c r="AE34" s="380" t="str">
        <f>IF(COUNT((F34,J34,N34,R34,V34,Z34))=0,"",SUM((F34,J34,N34,R34,V34,Z34)))</f>
        <v/>
      </c>
      <c r="AF34" s="26" t="str">
        <f>IF(COUNT((G34,K34,O34,S34,W34,AA34))=0,"",SUM((G34,K34,O34,S34,W34,AA34)))</f>
        <v/>
      </c>
      <c r="AG34" s="381" t="str">
        <f t="shared" si="4"/>
        <v/>
      </c>
      <c r="AH34" s="307" t="str">
        <f t="shared" si="5"/>
        <v/>
      </c>
      <c r="AI34" s="193" t="str">
        <f t="shared" si="6"/>
        <v/>
      </c>
      <c r="AJ34" s="382" t="str">
        <f t="shared" si="7"/>
        <v/>
      </c>
      <c r="AK34" s="20"/>
    </row>
    <row r="35" spans="1:37" ht="12" customHeight="1">
      <c r="A35" s="362">
        <v>31</v>
      </c>
      <c r="B35" s="27">
        <f>IF(情報!$C32="","",情報!$C32)</f>
        <v>130</v>
      </c>
      <c r="C35" s="383" t="str">
        <f t="shared" si="2"/>
        <v/>
      </c>
      <c r="D35" s="384" t="str">
        <f t="shared" ref="D35:M44" si="12">IF(ISERROR(INDEX(テ全,$A35,D$2)),"",INDEX(テ全,$A35,D$2))</f>
        <v/>
      </c>
      <c r="E35" s="385" t="str">
        <f t="shared" si="12"/>
        <v/>
      </c>
      <c r="F35" s="386" t="str">
        <f t="shared" si="12"/>
        <v/>
      </c>
      <c r="G35" s="32" t="str">
        <f t="shared" si="12"/>
        <v/>
      </c>
      <c r="H35" s="384" t="str">
        <f t="shared" si="12"/>
        <v/>
      </c>
      <c r="I35" s="385" t="str">
        <f t="shared" si="12"/>
        <v/>
      </c>
      <c r="J35" s="386" t="str">
        <f t="shared" si="12"/>
        <v/>
      </c>
      <c r="K35" s="32" t="str">
        <f t="shared" si="12"/>
        <v/>
      </c>
      <c r="L35" s="384" t="str">
        <f t="shared" si="12"/>
        <v/>
      </c>
      <c r="M35" s="385" t="str">
        <f t="shared" si="12"/>
        <v/>
      </c>
      <c r="N35" s="386" t="str">
        <f t="shared" ref="N35:AA44" si="13">IF(ISERROR(INDEX(テ全,$A35,N$2)),"",INDEX(テ全,$A35,N$2))</f>
        <v/>
      </c>
      <c r="O35" s="32" t="str">
        <f t="shared" si="13"/>
        <v/>
      </c>
      <c r="P35" s="384" t="str">
        <f t="shared" si="13"/>
        <v/>
      </c>
      <c r="Q35" s="385" t="str">
        <f t="shared" si="13"/>
        <v/>
      </c>
      <c r="R35" s="386" t="str">
        <f t="shared" si="13"/>
        <v/>
      </c>
      <c r="S35" s="32" t="str">
        <f t="shared" si="13"/>
        <v/>
      </c>
      <c r="T35" s="384" t="str">
        <f t="shared" si="13"/>
        <v/>
      </c>
      <c r="U35" s="385" t="str">
        <f t="shared" si="13"/>
        <v/>
      </c>
      <c r="V35" s="386" t="str">
        <f t="shared" si="13"/>
        <v/>
      </c>
      <c r="W35" s="32" t="str">
        <f t="shared" si="13"/>
        <v/>
      </c>
      <c r="X35" s="384" t="str">
        <f t="shared" si="13"/>
        <v/>
      </c>
      <c r="Y35" s="385" t="str">
        <f t="shared" si="13"/>
        <v/>
      </c>
      <c r="Z35" s="386" t="str">
        <f t="shared" si="13"/>
        <v/>
      </c>
      <c r="AA35" s="32" t="str">
        <f t="shared" si="13"/>
        <v/>
      </c>
      <c r="AB35" s="20"/>
      <c r="AC35" s="384" t="str">
        <f>IF(COUNT((D35,H35,L35,P35,T35,X35))=0,"",SUM((D35,H35,L35,P35,T35,X35)))</f>
        <v/>
      </c>
      <c r="AD35" s="385" t="str">
        <f>IF(COUNT((E35,I35,M35,Q35,U35,Y35))=0,"",SUM((E35,I35,M35,Q35,U35,Y35)))</f>
        <v/>
      </c>
      <c r="AE35" s="386" t="str">
        <f>IF(COUNT((F35,J35,N35,R35,V35,Z35))=0,"",SUM((F35,J35,N35,R35,V35,Z35)))</f>
        <v/>
      </c>
      <c r="AF35" s="32" t="str">
        <f>IF(COUNT((G35,K35,O35,S35,W35,AA35))=0,"",SUM((G35,K35,O35,S35,W35,AA35)))</f>
        <v/>
      </c>
      <c r="AG35" s="387" t="str">
        <f t="shared" si="4"/>
        <v/>
      </c>
      <c r="AH35" s="310" t="str">
        <f t="shared" si="5"/>
        <v/>
      </c>
      <c r="AI35" s="212" t="str">
        <f t="shared" si="6"/>
        <v/>
      </c>
      <c r="AJ35" s="388" t="str">
        <f t="shared" si="7"/>
        <v/>
      </c>
      <c r="AK35" s="20"/>
    </row>
    <row r="36" spans="1:37" ht="12" customHeight="1">
      <c r="A36" s="362">
        <v>32</v>
      </c>
      <c r="B36" s="33">
        <f>IF(情報!$C33="","",情報!$C33)</f>
        <v>131</v>
      </c>
      <c r="C36" s="389" t="str">
        <f t="shared" si="2"/>
        <v/>
      </c>
      <c r="D36" s="390" t="str">
        <f t="shared" si="12"/>
        <v/>
      </c>
      <c r="E36" s="391" t="str">
        <f t="shared" si="12"/>
        <v/>
      </c>
      <c r="F36" s="392" t="str">
        <f t="shared" si="12"/>
        <v/>
      </c>
      <c r="G36" s="38" t="str">
        <f t="shared" si="12"/>
        <v/>
      </c>
      <c r="H36" s="390" t="str">
        <f t="shared" si="12"/>
        <v/>
      </c>
      <c r="I36" s="391" t="str">
        <f t="shared" si="12"/>
        <v/>
      </c>
      <c r="J36" s="392" t="str">
        <f t="shared" si="12"/>
        <v/>
      </c>
      <c r="K36" s="38" t="str">
        <f t="shared" si="12"/>
        <v/>
      </c>
      <c r="L36" s="390" t="str">
        <f t="shared" si="12"/>
        <v/>
      </c>
      <c r="M36" s="391" t="str">
        <f t="shared" si="12"/>
        <v/>
      </c>
      <c r="N36" s="392" t="str">
        <f t="shared" si="13"/>
        <v/>
      </c>
      <c r="O36" s="38" t="str">
        <f t="shared" si="13"/>
        <v/>
      </c>
      <c r="P36" s="390" t="str">
        <f t="shared" si="13"/>
        <v/>
      </c>
      <c r="Q36" s="391" t="str">
        <f t="shared" si="13"/>
        <v/>
      </c>
      <c r="R36" s="392" t="str">
        <f t="shared" si="13"/>
        <v/>
      </c>
      <c r="S36" s="38" t="str">
        <f t="shared" si="13"/>
        <v/>
      </c>
      <c r="T36" s="390" t="str">
        <f t="shared" si="13"/>
        <v/>
      </c>
      <c r="U36" s="391" t="str">
        <f t="shared" si="13"/>
        <v/>
      </c>
      <c r="V36" s="392" t="str">
        <f t="shared" si="13"/>
        <v/>
      </c>
      <c r="W36" s="38" t="str">
        <f t="shared" si="13"/>
        <v/>
      </c>
      <c r="X36" s="390" t="str">
        <f t="shared" si="13"/>
        <v/>
      </c>
      <c r="Y36" s="391" t="str">
        <f t="shared" si="13"/>
        <v/>
      </c>
      <c r="Z36" s="392" t="str">
        <f t="shared" si="13"/>
        <v/>
      </c>
      <c r="AA36" s="38" t="str">
        <f t="shared" si="13"/>
        <v/>
      </c>
      <c r="AB36" s="20"/>
      <c r="AC36" s="390" t="str">
        <f>IF(COUNT((D36,H36,L36,P36,T36,X36))=0,"",SUM((D36,H36,L36,P36,T36,X36)))</f>
        <v/>
      </c>
      <c r="AD36" s="391" t="str">
        <f>IF(COUNT((E36,I36,M36,Q36,U36,Y36))=0,"",SUM((E36,I36,M36,Q36,U36,Y36)))</f>
        <v/>
      </c>
      <c r="AE36" s="392" t="str">
        <f>IF(COUNT((F36,J36,N36,R36,V36,Z36))=0,"",SUM((F36,J36,N36,R36,V36,Z36)))</f>
        <v/>
      </c>
      <c r="AF36" s="38" t="str">
        <f>IF(COUNT((G36,K36,O36,S36,W36,AA36))=0,"",SUM((G36,K36,O36,S36,W36,AA36)))</f>
        <v/>
      </c>
      <c r="AG36" s="375" t="str">
        <f t="shared" si="4"/>
        <v/>
      </c>
      <c r="AH36" s="313" t="str">
        <f t="shared" si="5"/>
        <v/>
      </c>
      <c r="AI36" s="231" t="str">
        <f t="shared" si="6"/>
        <v/>
      </c>
      <c r="AJ36" s="376" t="str">
        <f t="shared" si="7"/>
        <v/>
      </c>
      <c r="AK36" s="20"/>
    </row>
    <row r="37" spans="1:37" ht="12" customHeight="1">
      <c r="A37" s="362">
        <v>33</v>
      </c>
      <c r="B37" s="21">
        <f>IF(情報!$C34="","",情報!$C34)</f>
        <v>132</v>
      </c>
      <c r="C37" s="377" t="str">
        <f t="shared" si="2"/>
        <v/>
      </c>
      <c r="D37" s="378" t="str">
        <f t="shared" si="12"/>
        <v/>
      </c>
      <c r="E37" s="379" t="str">
        <f t="shared" si="12"/>
        <v/>
      </c>
      <c r="F37" s="380" t="str">
        <f t="shared" si="12"/>
        <v/>
      </c>
      <c r="G37" s="26" t="str">
        <f t="shared" si="12"/>
        <v/>
      </c>
      <c r="H37" s="378" t="str">
        <f t="shared" si="12"/>
        <v/>
      </c>
      <c r="I37" s="379" t="str">
        <f t="shared" si="12"/>
        <v/>
      </c>
      <c r="J37" s="380" t="str">
        <f t="shared" si="12"/>
        <v/>
      </c>
      <c r="K37" s="26" t="str">
        <f t="shared" si="12"/>
        <v/>
      </c>
      <c r="L37" s="378" t="str">
        <f t="shared" si="12"/>
        <v/>
      </c>
      <c r="M37" s="379" t="str">
        <f t="shared" si="12"/>
        <v/>
      </c>
      <c r="N37" s="380" t="str">
        <f t="shared" si="13"/>
        <v/>
      </c>
      <c r="O37" s="26" t="str">
        <f t="shared" si="13"/>
        <v/>
      </c>
      <c r="P37" s="378" t="str">
        <f t="shared" si="13"/>
        <v/>
      </c>
      <c r="Q37" s="379" t="str">
        <f t="shared" si="13"/>
        <v/>
      </c>
      <c r="R37" s="380" t="str">
        <f t="shared" si="13"/>
        <v/>
      </c>
      <c r="S37" s="26" t="str">
        <f t="shared" si="13"/>
        <v/>
      </c>
      <c r="T37" s="378" t="str">
        <f t="shared" si="13"/>
        <v/>
      </c>
      <c r="U37" s="379" t="str">
        <f t="shared" si="13"/>
        <v/>
      </c>
      <c r="V37" s="380" t="str">
        <f t="shared" si="13"/>
        <v/>
      </c>
      <c r="W37" s="26" t="str">
        <f t="shared" si="13"/>
        <v/>
      </c>
      <c r="X37" s="378" t="str">
        <f t="shared" si="13"/>
        <v/>
      </c>
      <c r="Y37" s="379" t="str">
        <f t="shared" si="13"/>
        <v/>
      </c>
      <c r="Z37" s="380" t="str">
        <f t="shared" si="13"/>
        <v/>
      </c>
      <c r="AA37" s="26" t="str">
        <f t="shared" si="13"/>
        <v/>
      </c>
      <c r="AB37" s="20"/>
      <c r="AC37" s="378" t="str">
        <f>IF(COUNT((D37,H37,L37,P37,T37,X37))=0,"",SUM((D37,H37,L37,P37,T37,X37)))</f>
        <v/>
      </c>
      <c r="AD37" s="379" t="str">
        <f>IF(COUNT((E37,I37,M37,Q37,U37,Y37))=0,"",SUM((E37,I37,M37,Q37,U37,Y37)))</f>
        <v/>
      </c>
      <c r="AE37" s="380" t="str">
        <f>IF(COUNT((F37,J37,N37,R37,V37,Z37))=0,"",SUM((F37,J37,N37,R37,V37,Z37)))</f>
        <v/>
      </c>
      <c r="AF37" s="26" t="str">
        <f>IF(COUNT((G37,K37,O37,S37,W37,AA37))=0,"",SUM((G37,K37,O37,S37,W37,AA37)))</f>
        <v/>
      </c>
      <c r="AG37" s="381" t="str">
        <f t="shared" si="4"/>
        <v/>
      </c>
      <c r="AH37" s="307" t="str">
        <f t="shared" si="5"/>
        <v/>
      </c>
      <c r="AI37" s="193" t="str">
        <f t="shared" si="6"/>
        <v/>
      </c>
      <c r="AJ37" s="382" t="str">
        <f t="shared" si="7"/>
        <v/>
      </c>
      <c r="AK37" s="20"/>
    </row>
    <row r="38" spans="1:37" ht="12" customHeight="1">
      <c r="A38" s="362">
        <v>34</v>
      </c>
      <c r="B38" s="21">
        <f>IF(情報!$C35="","",情報!$C35)</f>
        <v>133</v>
      </c>
      <c r="C38" s="377" t="str">
        <f t="shared" ref="C38:C69" si="14">IF(ISERROR(VLOOKUP($B38,名列,2,FALSE)&amp;""),"",VLOOKUP($B38,名列,2,FALSE)&amp;"")</f>
        <v/>
      </c>
      <c r="D38" s="378" t="str">
        <f t="shared" si="12"/>
        <v/>
      </c>
      <c r="E38" s="379" t="str">
        <f t="shared" si="12"/>
        <v/>
      </c>
      <c r="F38" s="380" t="str">
        <f t="shared" si="12"/>
        <v/>
      </c>
      <c r="G38" s="26" t="str">
        <f t="shared" si="12"/>
        <v/>
      </c>
      <c r="H38" s="378" t="str">
        <f t="shared" si="12"/>
        <v/>
      </c>
      <c r="I38" s="379" t="str">
        <f t="shared" si="12"/>
        <v/>
      </c>
      <c r="J38" s="380" t="str">
        <f t="shared" si="12"/>
        <v/>
      </c>
      <c r="K38" s="26" t="str">
        <f t="shared" si="12"/>
        <v/>
      </c>
      <c r="L38" s="378" t="str">
        <f t="shared" si="12"/>
        <v/>
      </c>
      <c r="M38" s="379" t="str">
        <f t="shared" si="12"/>
        <v/>
      </c>
      <c r="N38" s="380" t="str">
        <f t="shared" si="13"/>
        <v/>
      </c>
      <c r="O38" s="26" t="str">
        <f t="shared" si="13"/>
        <v/>
      </c>
      <c r="P38" s="378" t="str">
        <f t="shared" si="13"/>
        <v/>
      </c>
      <c r="Q38" s="379" t="str">
        <f t="shared" si="13"/>
        <v/>
      </c>
      <c r="R38" s="380" t="str">
        <f t="shared" si="13"/>
        <v/>
      </c>
      <c r="S38" s="26" t="str">
        <f t="shared" si="13"/>
        <v/>
      </c>
      <c r="T38" s="378" t="str">
        <f t="shared" si="13"/>
        <v/>
      </c>
      <c r="U38" s="379" t="str">
        <f t="shared" si="13"/>
        <v/>
      </c>
      <c r="V38" s="380" t="str">
        <f t="shared" si="13"/>
        <v/>
      </c>
      <c r="W38" s="26" t="str">
        <f t="shared" si="13"/>
        <v/>
      </c>
      <c r="X38" s="378" t="str">
        <f t="shared" si="13"/>
        <v/>
      </c>
      <c r="Y38" s="379" t="str">
        <f t="shared" si="13"/>
        <v/>
      </c>
      <c r="Z38" s="380" t="str">
        <f t="shared" si="13"/>
        <v/>
      </c>
      <c r="AA38" s="26" t="str">
        <f t="shared" si="13"/>
        <v/>
      </c>
      <c r="AB38" s="20"/>
      <c r="AC38" s="378" t="str">
        <f>IF(COUNT((D38,H38,L38,P38,T38,X38))=0,"",SUM((D38,H38,L38,P38,T38,X38)))</f>
        <v/>
      </c>
      <c r="AD38" s="379" t="str">
        <f>IF(COUNT((E38,I38,M38,Q38,U38,Y38))=0,"",SUM((E38,I38,M38,Q38,U38,Y38)))</f>
        <v/>
      </c>
      <c r="AE38" s="380" t="str">
        <f>IF(COUNT((F38,J38,N38,R38,V38,Z38))=0,"",SUM((F38,J38,N38,R38,V38,Z38)))</f>
        <v/>
      </c>
      <c r="AF38" s="26" t="str">
        <f>IF(COUNT((G38,K38,O38,S38,W38,AA38))=0,"",SUM((G38,K38,O38,S38,W38,AA38)))</f>
        <v/>
      </c>
      <c r="AG38" s="381" t="str">
        <f t="shared" si="4"/>
        <v/>
      </c>
      <c r="AH38" s="307" t="str">
        <f t="shared" si="5"/>
        <v/>
      </c>
      <c r="AI38" s="193" t="str">
        <f t="shared" si="6"/>
        <v/>
      </c>
      <c r="AJ38" s="382" t="str">
        <f t="shared" si="7"/>
        <v/>
      </c>
      <c r="AK38" s="20"/>
    </row>
    <row r="39" spans="1:37" ht="12" customHeight="1">
      <c r="A39" s="362">
        <v>35</v>
      </c>
      <c r="B39" s="21">
        <f>IF(情報!$C36="","",情報!$C36)</f>
        <v>134</v>
      </c>
      <c r="C39" s="377" t="str">
        <f t="shared" si="14"/>
        <v/>
      </c>
      <c r="D39" s="378" t="str">
        <f t="shared" si="12"/>
        <v/>
      </c>
      <c r="E39" s="379" t="str">
        <f t="shared" si="12"/>
        <v/>
      </c>
      <c r="F39" s="380" t="str">
        <f t="shared" si="12"/>
        <v/>
      </c>
      <c r="G39" s="26" t="str">
        <f t="shared" si="12"/>
        <v/>
      </c>
      <c r="H39" s="378" t="str">
        <f t="shared" si="12"/>
        <v/>
      </c>
      <c r="I39" s="379" t="str">
        <f t="shared" si="12"/>
        <v/>
      </c>
      <c r="J39" s="380" t="str">
        <f t="shared" si="12"/>
        <v/>
      </c>
      <c r="K39" s="26" t="str">
        <f t="shared" si="12"/>
        <v/>
      </c>
      <c r="L39" s="378" t="str">
        <f t="shared" si="12"/>
        <v/>
      </c>
      <c r="M39" s="379" t="str">
        <f t="shared" si="12"/>
        <v/>
      </c>
      <c r="N39" s="380" t="str">
        <f t="shared" si="13"/>
        <v/>
      </c>
      <c r="O39" s="26" t="str">
        <f t="shared" si="13"/>
        <v/>
      </c>
      <c r="P39" s="378" t="str">
        <f t="shared" si="13"/>
        <v/>
      </c>
      <c r="Q39" s="379" t="str">
        <f t="shared" si="13"/>
        <v/>
      </c>
      <c r="R39" s="380" t="str">
        <f t="shared" si="13"/>
        <v/>
      </c>
      <c r="S39" s="26" t="str">
        <f t="shared" si="13"/>
        <v/>
      </c>
      <c r="T39" s="378" t="str">
        <f t="shared" si="13"/>
        <v/>
      </c>
      <c r="U39" s="379" t="str">
        <f t="shared" si="13"/>
        <v/>
      </c>
      <c r="V39" s="380" t="str">
        <f t="shared" si="13"/>
        <v/>
      </c>
      <c r="W39" s="26" t="str">
        <f t="shared" si="13"/>
        <v/>
      </c>
      <c r="X39" s="378" t="str">
        <f t="shared" si="13"/>
        <v/>
      </c>
      <c r="Y39" s="379" t="str">
        <f t="shared" si="13"/>
        <v/>
      </c>
      <c r="Z39" s="380" t="str">
        <f t="shared" si="13"/>
        <v/>
      </c>
      <c r="AA39" s="26" t="str">
        <f t="shared" si="13"/>
        <v/>
      </c>
      <c r="AB39" s="20"/>
      <c r="AC39" s="378" t="str">
        <f>IF(COUNT((D39,H39,L39,P39,T39,X39))=0,"",SUM((D39,H39,L39,P39,T39,X39)))</f>
        <v/>
      </c>
      <c r="AD39" s="379" t="str">
        <f>IF(COUNT((E39,I39,M39,Q39,U39,Y39))=0,"",SUM((E39,I39,M39,Q39,U39,Y39)))</f>
        <v/>
      </c>
      <c r="AE39" s="380" t="str">
        <f>IF(COUNT((F39,J39,N39,R39,V39,Z39))=0,"",SUM((F39,J39,N39,R39,V39,Z39)))</f>
        <v/>
      </c>
      <c r="AF39" s="26" t="str">
        <f>IF(COUNT((G39,K39,O39,S39,W39,AA39))=0,"",SUM((G39,K39,O39,S39,W39,AA39)))</f>
        <v/>
      </c>
      <c r="AG39" s="381" t="str">
        <f t="shared" si="4"/>
        <v/>
      </c>
      <c r="AH39" s="307" t="str">
        <f t="shared" si="5"/>
        <v/>
      </c>
      <c r="AI39" s="193" t="str">
        <f t="shared" si="6"/>
        <v/>
      </c>
      <c r="AJ39" s="382" t="str">
        <f t="shared" si="7"/>
        <v/>
      </c>
      <c r="AK39" s="20"/>
    </row>
    <row r="40" spans="1:37" ht="12" customHeight="1">
      <c r="A40" s="362">
        <v>36</v>
      </c>
      <c r="B40" s="27">
        <f>IF(情報!$C37="","",情報!$C37)</f>
        <v>135</v>
      </c>
      <c r="C40" s="383" t="str">
        <f t="shared" si="14"/>
        <v/>
      </c>
      <c r="D40" s="384" t="str">
        <f t="shared" si="12"/>
        <v/>
      </c>
      <c r="E40" s="385" t="str">
        <f t="shared" si="12"/>
        <v/>
      </c>
      <c r="F40" s="386" t="str">
        <f t="shared" si="12"/>
        <v/>
      </c>
      <c r="G40" s="32" t="str">
        <f t="shared" si="12"/>
        <v/>
      </c>
      <c r="H40" s="384" t="str">
        <f t="shared" si="12"/>
        <v/>
      </c>
      <c r="I40" s="385" t="str">
        <f t="shared" si="12"/>
        <v/>
      </c>
      <c r="J40" s="386" t="str">
        <f t="shared" si="12"/>
        <v/>
      </c>
      <c r="K40" s="32" t="str">
        <f t="shared" si="12"/>
        <v/>
      </c>
      <c r="L40" s="384" t="str">
        <f t="shared" si="12"/>
        <v/>
      </c>
      <c r="M40" s="385" t="str">
        <f t="shared" si="12"/>
        <v/>
      </c>
      <c r="N40" s="386" t="str">
        <f t="shared" si="13"/>
        <v/>
      </c>
      <c r="O40" s="32" t="str">
        <f t="shared" si="13"/>
        <v/>
      </c>
      <c r="P40" s="384" t="str">
        <f t="shared" si="13"/>
        <v/>
      </c>
      <c r="Q40" s="385" t="str">
        <f t="shared" si="13"/>
        <v/>
      </c>
      <c r="R40" s="386" t="str">
        <f t="shared" si="13"/>
        <v/>
      </c>
      <c r="S40" s="32" t="str">
        <f t="shared" si="13"/>
        <v/>
      </c>
      <c r="T40" s="384" t="str">
        <f t="shared" si="13"/>
        <v/>
      </c>
      <c r="U40" s="385" t="str">
        <f t="shared" si="13"/>
        <v/>
      </c>
      <c r="V40" s="386" t="str">
        <f t="shared" si="13"/>
        <v/>
      </c>
      <c r="W40" s="32" t="str">
        <f t="shared" si="13"/>
        <v/>
      </c>
      <c r="X40" s="384" t="str">
        <f t="shared" si="13"/>
        <v/>
      </c>
      <c r="Y40" s="385" t="str">
        <f t="shared" si="13"/>
        <v/>
      </c>
      <c r="Z40" s="386" t="str">
        <f t="shared" si="13"/>
        <v/>
      </c>
      <c r="AA40" s="32" t="str">
        <f t="shared" si="13"/>
        <v/>
      </c>
      <c r="AB40" s="20"/>
      <c r="AC40" s="384" t="str">
        <f>IF(COUNT((D40,H40,L40,P40,T40,X40))=0,"",SUM((D40,H40,L40,P40,T40,X40)))</f>
        <v/>
      </c>
      <c r="AD40" s="385" t="str">
        <f>IF(COUNT((E40,I40,M40,Q40,U40,Y40))=0,"",SUM((E40,I40,M40,Q40,U40,Y40)))</f>
        <v/>
      </c>
      <c r="AE40" s="386" t="str">
        <f>IF(COUNT((F40,J40,N40,R40,V40,Z40))=0,"",SUM((F40,J40,N40,R40,V40,Z40)))</f>
        <v/>
      </c>
      <c r="AF40" s="32" t="str">
        <f>IF(COUNT((G40,K40,O40,S40,W40,AA40))=0,"",SUM((G40,K40,O40,S40,W40,AA40)))</f>
        <v/>
      </c>
      <c r="AG40" s="387" t="str">
        <f t="shared" si="4"/>
        <v/>
      </c>
      <c r="AH40" s="310" t="str">
        <f t="shared" si="5"/>
        <v/>
      </c>
      <c r="AI40" s="212" t="str">
        <f t="shared" si="6"/>
        <v/>
      </c>
      <c r="AJ40" s="388" t="str">
        <f t="shared" si="7"/>
        <v/>
      </c>
      <c r="AK40" s="20"/>
    </row>
    <row r="41" spans="1:37" ht="12" customHeight="1">
      <c r="A41" s="362">
        <v>37</v>
      </c>
      <c r="B41" s="33">
        <f>IF(情報!$C38="","",情報!$C38)</f>
        <v>136</v>
      </c>
      <c r="C41" s="389" t="str">
        <f t="shared" si="14"/>
        <v/>
      </c>
      <c r="D41" s="390" t="str">
        <f t="shared" si="12"/>
        <v/>
      </c>
      <c r="E41" s="391" t="str">
        <f t="shared" si="12"/>
        <v/>
      </c>
      <c r="F41" s="392" t="str">
        <f t="shared" si="12"/>
        <v/>
      </c>
      <c r="G41" s="38" t="str">
        <f t="shared" si="12"/>
        <v/>
      </c>
      <c r="H41" s="390" t="str">
        <f t="shared" si="12"/>
        <v/>
      </c>
      <c r="I41" s="391" t="str">
        <f t="shared" si="12"/>
        <v/>
      </c>
      <c r="J41" s="392" t="str">
        <f t="shared" si="12"/>
        <v/>
      </c>
      <c r="K41" s="38" t="str">
        <f t="shared" si="12"/>
        <v/>
      </c>
      <c r="L41" s="390" t="str">
        <f t="shared" si="12"/>
        <v/>
      </c>
      <c r="M41" s="391" t="str">
        <f t="shared" si="12"/>
        <v/>
      </c>
      <c r="N41" s="392" t="str">
        <f t="shared" si="13"/>
        <v/>
      </c>
      <c r="O41" s="38" t="str">
        <f t="shared" si="13"/>
        <v/>
      </c>
      <c r="P41" s="390" t="str">
        <f t="shared" si="13"/>
        <v/>
      </c>
      <c r="Q41" s="391" t="str">
        <f t="shared" si="13"/>
        <v/>
      </c>
      <c r="R41" s="392" t="str">
        <f t="shared" si="13"/>
        <v/>
      </c>
      <c r="S41" s="38" t="str">
        <f t="shared" si="13"/>
        <v/>
      </c>
      <c r="T41" s="390" t="str">
        <f t="shared" si="13"/>
        <v/>
      </c>
      <c r="U41" s="391" t="str">
        <f t="shared" si="13"/>
        <v/>
      </c>
      <c r="V41" s="392" t="str">
        <f t="shared" si="13"/>
        <v/>
      </c>
      <c r="W41" s="38" t="str">
        <f t="shared" si="13"/>
        <v/>
      </c>
      <c r="X41" s="390" t="str">
        <f t="shared" si="13"/>
        <v/>
      </c>
      <c r="Y41" s="391" t="str">
        <f t="shared" si="13"/>
        <v/>
      </c>
      <c r="Z41" s="392" t="str">
        <f t="shared" si="13"/>
        <v/>
      </c>
      <c r="AA41" s="38" t="str">
        <f t="shared" si="13"/>
        <v/>
      </c>
      <c r="AB41" s="20"/>
      <c r="AC41" s="390" t="str">
        <f>IF(COUNT((D41,H41,L41,P41,T41,X41))=0,"",SUM((D41,H41,L41,P41,T41,X41)))</f>
        <v/>
      </c>
      <c r="AD41" s="391" t="str">
        <f>IF(COUNT((E41,I41,M41,Q41,U41,Y41))=0,"",SUM((E41,I41,M41,Q41,U41,Y41)))</f>
        <v/>
      </c>
      <c r="AE41" s="392" t="str">
        <f>IF(COUNT((F41,J41,N41,R41,V41,Z41))=0,"",SUM((F41,J41,N41,R41,V41,Z41)))</f>
        <v/>
      </c>
      <c r="AF41" s="38" t="str">
        <f>IF(COUNT((G41,K41,O41,S41,W41,AA41))=0,"",SUM((G41,K41,O41,S41,W41,AA41)))</f>
        <v/>
      </c>
      <c r="AG41" s="375" t="str">
        <f t="shared" si="4"/>
        <v/>
      </c>
      <c r="AH41" s="313" t="str">
        <f t="shared" si="5"/>
        <v/>
      </c>
      <c r="AI41" s="231" t="str">
        <f t="shared" si="6"/>
        <v/>
      </c>
      <c r="AJ41" s="376" t="str">
        <f t="shared" si="7"/>
        <v/>
      </c>
      <c r="AK41" s="20"/>
    </row>
    <row r="42" spans="1:37" ht="12" customHeight="1">
      <c r="A42" s="362">
        <v>38</v>
      </c>
      <c r="B42" s="21">
        <f>IF(情報!$C39="","",情報!$C39)</f>
        <v>137</v>
      </c>
      <c r="C42" s="377" t="str">
        <f t="shared" si="14"/>
        <v/>
      </c>
      <c r="D42" s="378" t="str">
        <f t="shared" si="12"/>
        <v/>
      </c>
      <c r="E42" s="379" t="str">
        <f t="shared" si="12"/>
        <v/>
      </c>
      <c r="F42" s="380" t="str">
        <f t="shared" si="12"/>
        <v/>
      </c>
      <c r="G42" s="26" t="str">
        <f t="shared" si="12"/>
        <v/>
      </c>
      <c r="H42" s="378" t="str">
        <f t="shared" si="12"/>
        <v/>
      </c>
      <c r="I42" s="379" t="str">
        <f t="shared" si="12"/>
        <v/>
      </c>
      <c r="J42" s="380" t="str">
        <f t="shared" si="12"/>
        <v/>
      </c>
      <c r="K42" s="26" t="str">
        <f t="shared" si="12"/>
        <v/>
      </c>
      <c r="L42" s="378" t="str">
        <f t="shared" si="12"/>
        <v/>
      </c>
      <c r="M42" s="379" t="str">
        <f t="shared" si="12"/>
        <v/>
      </c>
      <c r="N42" s="380" t="str">
        <f t="shared" si="13"/>
        <v/>
      </c>
      <c r="O42" s="26" t="str">
        <f t="shared" si="13"/>
        <v/>
      </c>
      <c r="P42" s="378" t="str">
        <f t="shared" si="13"/>
        <v/>
      </c>
      <c r="Q42" s="379" t="str">
        <f t="shared" si="13"/>
        <v/>
      </c>
      <c r="R42" s="380" t="str">
        <f t="shared" si="13"/>
        <v/>
      </c>
      <c r="S42" s="26" t="str">
        <f t="shared" si="13"/>
        <v/>
      </c>
      <c r="T42" s="378" t="str">
        <f t="shared" si="13"/>
        <v/>
      </c>
      <c r="U42" s="379" t="str">
        <f t="shared" si="13"/>
        <v/>
      </c>
      <c r="V42" s="380" t="str">
        <f t="shared" si="13"/>
        <v/>
      </c>
      <c r="W42" s="26" t="str">
        <f t="shared" si="13"/>
        <v/>
      </c>
      <c r="X42" s="378" t="str">
        <f t="shared" si="13"/>
        <v/>
      </c>
      <c r="Y42" s="379" t="str">
        <f t="shared" si="13"/>
        <v/>
      </c>
      <c r="Z42" s="380" t="str">
        <f t="shared" si="13"/>
        <v/>
      </c>
      <c r="AA42" s="26" t="str">
        <f t="shared" si="13"/>
        <v/>
      </c>
      <c r="AB42" s="20"/>
      <c r="AC42" s="378" t="str">
        <f>IF(COUNT((D42,H42,L42,P42,T42,X42))=0,"",SUM((D42,H42,L42,P42,T42,X42)))</f>
        <v/>
      </c>
      <c r="AD42" s="379" t="str">
        <f>IF(COUNT((E42,I42,M42,Q42,U42,Y42))=0,"",SUM((E42,I42,M42,Q42,U42,Y42)))</f>
        <v/>
      </c>
      <c r="AE42" s="380" t="str">
        <f>IF(COUNT((F42,J42,N42,R42,V42,Z42))=0,"",SUM((F42,J42,N42,R42,V42,Z42)))</f>
        <v/>
      </c>
      <c r="AF42" s="26" t="str">
        <f>IF(COUNT((G42,K42,O42,S42,W42,AA42))=0,"",SUM((G42,K42,O42,S42,W42,AA42)))</f>
        <v/>
      </c>
      <c r="AG42" s="381" t="str">
        <f t="shared" si="4"/>
        <v/>
      </c>
      <c r="AH42" s="307" t="str">
        <f t="shared" si="5"/>
        <v/>
      </c>
      <c r="AI42" s="193" t="str">
        <f t="shared" si="6"/>
        <v/>
      </c>
      <c r="AJ42" s="382" t="str">
        <f t="shared" si="7"/>
        <v/>
      </c>
      <c r="AK42" s="20"/>
    </row>
    <row r="43" spans="1:37" ht="12" customHeight="1">
      <c r="A43" s="362">
        <v>39</v>
      </c>
      <c r="B43" s="21">
        <f>IF(情報!$C40="","",情報!$C40)</f>
        <v>138</v>
      </c>
      <c r="C43" s="377" t="str">
        <f t="shared" si="14"/>
        <v/>
      </c>
      <c r="D43" s="378" t="str">
        <f t="shared" si="12"/>
        <v/>
      </c>
      <c r="E43" s="379" t="str">
        <f t="shared" si="12"/>
        <v/>
      </c>
      <c r="F43" s="380" t="str">
        <f t="shared" si="12"/>
        <v/>
      </c>
      <c r="G43" s="26" t="str">
        <f t="shared" si="12"/>
        <v/>
      </c>
      <c r="H43" s="378" t="str">
        <f t="shared" si="12"/>
        <v/>
      </c>
      <c r="I43" s="379" t="str">
        <f t="shared" si="12"/>
        <v/>
      </c>
      <c r="J43" s="380" t="str">
        <f t="shared" si="12"/>
        <v/>
      </c>
      <c r="K43" s="26" t="str">
        <f t="shared" si="12"/>
        <v/>
      </c>
      <c r="L43" s="378" t="str">
        <f t="shared" si="12"/>
        <v/>
      </c>
      <c r="M43" s="379" t="str">
        <f t="shared" si="12"/>
        <v/>
      </c>
      <c r="N43" s="380" t="str">
        <f t="shared" si="13"/>
        <v/>
      </c>
      <c r="O43" s="26" t="str">
        <f t="shared" si="13"/>
        <v/>
      </c>
      <c r="P43" s="378" t="str">
        <f t="shared" si="13"/>
        <v/>
      </c>
      <c r="Q43" s="379" t="str">
        <f t="shared" si="13"/>
        <v/>
      </c>
      <c r="R43" s="380" t="str">
        <f t="shared" si="13"/>
        <v/>
      </c>
      <c r="S43" s="26" t="str">
        <f t="shared" si="13"/>
        <v/>
      </c>
      <c r="T43" s="378" t="str">
        <f t="shared" si="13"/>
        <v/>
      </c>
      <c r="U43" s="379" t="str">
        <f t="shared" si="13"/>
        <v/>
      </c>
      <c r="V43" s="380" t="str">
        <f t="shared" si="13"/>
        <v/>
      </c>
      <c r="W43" s="26" t="str">
        <f t="shared" si="13"/>
        <v/>
      </c>
      <c r="X43" s="378" t="str">
        <f t="shared" si="13"/>
        <v/>
      </c>
      <c r="Y43" s="379" t="str">
        <f t="shared" si="13"/>
        <v/>
      </c>
      <c r="Z43" s="380" t="str">
        <f t="shared" si="13"/>
        <v/>
      </c>
      <c r="AA43" s="26" t="str">
        <f t="shared" si="13"/>
        <v/>
      </c>
      <c r="AB43" s="20"/>
      <c r="AC43" s="378" t="str">
        <f>IF(COUNT((D43,H43,L43,P43,T43,X43))=0,"",SUM((D43,H43,L43,P43,T43,X43)))</f>
        <v/>
      </c>
      <c r="AD43" s="379" t="str">
        <f>IF(COUNT((E43,I43,M43,Q43,U43,Y43))=0,"",SUM((E43,I43,M43,Q43,U43,Y43)))</f>
        <v/>
      </c>
      <c r="AE43" s="380" t="str">
        <f>IF(COUNT((F43,J43,N43,R43,V43,Z43))=0,"",SUM((F43,J43,N43,R43,V43,Z43)))</f>
        <v/>
      </c>
      <c r="AF43" s="26" t="str">
        <f>IF(COUNT((G43,K43,O43,S43,W43,AA43))=0,"",SUM((G43,K43,O43,S43,W43,AA43)))</f>
        <v/>
      </c>
      <c r="AG43" s="381" t="str">
        <f t="shared" si="4"/>
        <v/>
      </c>
      <c r="AH43" s="307" t="str">
        <f t="shared" si="5"/>
        <v/>
      </c>
      <c r="AI43" s="193" t="str">
        <f t="shared" si="6"/>
        <v/>
      </c>
      <c r="AJ43" s="382" t="str">
        <f t="shared" si="7"/>
        <v/>
      </c>
      <c r="AK43" s="20"/>
    </row>
    <row r="44" spans="1:37" ht="12" customHeight="1">
      <c r="A44" s="362">
        <v>40</v>
      </c>
      <c r="B44" s="21">
        <f>IF(情報!$C41="","",情報!$C41)</f>
        <v>139</v>
      </c>
      <c r="C44" s="377" t="str">
        <f t="shared" si="14"/>
        <v/>
      </c>
      <c r="D44" s="378" t="str">
        <f t="shared" si="12"/>
        <v/>
      </c>
      <c r="E44" s="379" t="str">
        <f t="shared" si="12"/>
        <v/>
      </c>
      <c r="F44" s="380" t="str">
        <f t="shared" si="12"/>
        <v/>
      </c>
      <c r="G44" s="26" t="str">
        <f t="shared" si="12"/>
        <v/>
      </c>
      <c r="H44" s="378" t="str">
        <f t="shared" si="12"/>
        <v/>
      </c>
      <c r="I44" s="379" t="str">
        <f t="shared" si="12"/>
        <v/>
      </c>
      <c r="J44" s="380" t="str">
        <f t="shared" si="12"/>
        <v/>
      </c>
      <c r="K44" s="26" t="str">
        <f t="shared" si="12"/>
        <v/>
      </c>
      <c r="L44" s="378" t="str">
        <f t="shared" si="12"/>
        <v/>
      </c>
      <c r="M44" s="379" t="str">
        <f t="shared" si="12"/>
        <v/>
      </c>
      <c r="N44" s="380" t="str">
        <f t="shared" si="13"/>
        <v/>
      </c>
      <c r="O44" s="26" t="str">
        <f t="shared" si="13"/>
        <v/>
      </c>
      <c r="P44" s="378" t="str">
        <f t="shared" si="13"/>
        <v/>
      </c>
      <c r="Q44" s="379" t="str">
        <f t="shared" si="13"/>
        <v/>
      </c>
      <c r="R44" s="380" t="str">
        <f t="shared" si="13"/>
        <v/>
      </c>
      <c r="S44" s="26" t="str">
        <f t="shared" si="13"/>
        <v/>
      </c>
      <c r="T44" s="378" t="str">
        <f t="shared" si="13"/>
        <v/>
      </c>
      <c r="U44" s="379" t="str">
        <f t="shared" si="13"/>
        <v/>
      </c>
      <c r="V44" s="380" t="str">
        <f t="shared" si="13"/>
        <v/>
      </c>
      <c r="W44" s="26" t="str">
        <f t="shared" si="13"/>
        <v/>
      </c>
      <c r="X44" s="378" t="str">
        <f t="shared" si="13"/>
        <v/>
      </c>
      <c r="Y44" s="379" t="str">
        <f t="shared" si="13"/>
        <v/>
      </c>
      <c r="Z44" s="380" t="str">
        <f t="shared" si="13"/>
        <v/>
      </c>
      <c r="AA44" s="26" t="str">
        <f t="shared" si="13"/>
        <v/>
      </c>
      <c r="AB44" s="20"/>
      <c r="AC44" s="378" t="str">
        <f>IF(COUNT((D44,H44,L44,P44,T44,X44))=0,"",SUM((D44,H44,L44,P44,T44,X44)))</f>
        <v/>
      </c>
      <c r="AD44" s="379" t="str">
        <f>IF(COUNT((E44,I44,M44,Q44,U44,Y44))=0,"",SUM((E44,I44,M44,Q44,U44,Y44)))</f>
        <v/>
      </c>
      <c r="AE44" s="380" t="str">
        <f>IF(COUNT((F44,J44,N44,R44,V44,Z44))=0,"",SUM((F44,J44,N44,R44,V44,Z44)))</f>
        <v/>
      </c>
      <c r="AF44" s="26" t="str">
        <f>IF(COUNT((G44,K44,O44,S44,W44,AA44))=0,"",SUM((G44,K44,O44,S44,W44,AA44)))</f>
        <v/>
      </c>
      <c r="AG44" s="381" t="str">
        <f t="shared" si="4"/>
        <v/>
      </c>
      <c r="AH44" s="307" t="str">
        <f t="shared" si="5"/>
        <v/>
      </c>
      <c r="AI44" s="193" t="str">
        <f t="shared" si="6"/>
        <v/>
      </c>
      <c r="AJ44" s="382" t="str">
        <f t="shared" si="7"/>
        <v/>
      </c>
      <c r="AK44" s="20"/>
    </row>
    <row r="45" spans="1:37" ht="12" customHeight="1">
      <c r="A45" s="362">
        <v>41</v>
      </c>
      <c r="B45" s="27">
        <f>IF(情報!$C42="","",情報!$C42)</f>
        <v>140</v>
      </c>
      <c r="C45" s="383" t="str">
        <f t="shared" si="14"/>
        <v/>
      </c>
      <c r="D45" s="384" t="str">
        <f t="shared" ref="D45:M54" si="15">IF(ISERROR(INDEX(テ全,$A45,D$2)),"",INDEX(テ全,$A45,D$2))</f>
        <v/>
      </c>
      <c r="E45" s="385" t="str">
        <f t="shared" si="15"/>
        <v/>
      </c>
      <c r="F45" s="386" t="str">
        <f t="shared" si="15"/>
        <v/>
      </c>
      <c r="G45" s="32" t="str">
        <f t="shared" si="15"/>
        <v/>
      </c>
      <c r="H45" s="384" t="str">
        <f t="shared" si="15"/>
        <v/>
      </c>
      <c r="I45" s="385" t="str">
        <f t="shared" si="15"/>
        <v/>
      </c>
      <c r="J45" s="386" t="str">
        <f t="shared" si="15"/>
        <v/>
      </c>
      <c r="K45" s="32" t="str">
        <f t="shared" si="15"/>
        <v/>
      </c>
      <c r="L45" s="384" t="str">
        <f t="shared" si="15"/>
        <v/>
      </c>
      <c r="M45" s="385" t="str">
        <f t="shared" si="15"/>
        <v/>
      </c>
      <c r="N45" s="386" t="str">
        <f t="shared" ref="N45:AA54" si="16">IF(ISERROR(INDEX(テ全,$A45,N$2)),"",INDEX(テ全,$A45,N$2))</f>
        <v/>
      </c>
      <c r="O45" s="32" t="str">
        <f t="shared" si="16"/>
        <v/>
      </c>
      <c r="P45" s="384" t="str">
        <f t="shared" si="16"/>
        <v/>
      </c>
      <c r="Q45" s="385" t="str">
        <f t="shared" si="16"/>
        <v/>
      </c>
      <c r="R45" s="386" t="str">
        <f t="shared" si="16"/>
        <v/>
      </c>
      <c r="S45" s="32" t="str">
        <f t="shared" si="16"/>
        <v/>
      </c>
      <c r="T45" s="384" t="str">
        <f t="shared" si="16"/>
        <v/>
      </c>
      <c r="U45" s="385" t="str">
        <f t="shared" si="16"/>
        <v/>
      </c>
      <c r="V45" s="386" t="str">
        <f t="shared" si="16"/>
        <v/>
      </c>
      <c r="W45" s="32" t="str">
        <f t="shared" si="16"/>
        <v/>
      </c>
      <c r="X45" s="384" t="str">
        <f t="shared" si="16"/>
        <v/>
      </c>
      <c r="Y45" s="385" t="str">
        <f t="shared" si="16"/>
        <v/>
      </c>
      <c r="Z45" s="386" t="str">
        <f t="shared" si="16"/>
        <v/>
      </c>
      <c r="AA45" s="32" t="str">
        <f t="shared" si="16"/>
        <v/>
      </c>
      <c r="AB45" s="20"/>
      <c r="AC45" s="384" t="str">
        <f>IF(COUNT((D45,H45,L45,P45,T45,X45))=0,"",SUM((D45,H45,L45,P45,T45,X45)))</f>
        <v/>
      </c>
      <c r="AD45" s="385" t="str">
        <f>IF(COUNT((E45,I45,M45,Q45,U45,Y45))=0,"",SUM((E45,I45,M45,Q45,U45,Y45)))</f>
        <v/>
      </c>
      <c r="AE45" s="386" t="str">
        <f>IF(COUNT((F45,J45,N45,R45,V45,Z45))=0,"",SUM((F45,J45,N45,R45,V45,Z45)))</f>
        <v/>
      </c>
      <c r="AF45" s="32" t="str">
        <f>IF(COUNT((G45,K45,O45,S45,W45,AA45))=0,"",SUM((G45,K45,O45,S45,W45,AA45)))</f>
        <v/>
      </c>
      <c r="AG45" s="387" t="str">
        <f t="shared" si="4"/>
        <v/>
      </c>
      <c r="AH45" s="310" t="str">
        <f t="shared" si="5"/>
        <v/>
      </c>
      <c r="AI45" s="212" t="str">
        <f t="shared" si="6"/>
        <v/>
      </c>
      <c r="AJ45" s="388" t="str">
        <f t="shared" si="7"/>
        <v/>
      </c>
      <c r="AK45" s="20"/>
    </row>
    <row r="46" spans="1:37" ht="12" customHeight="1">
      <c r="A46" s="362">
        <v>42</v>
      </c>
      <c r="B46" s="33">
        <f>IF(情報!$C43="","",情報!$C43)</f>
        <v>141</v>
      </c>
      <c r="C46" s="389" t="str">
        <f t="shared" si="14"/>
        <v/>
      </c>
      <c r="D46" s="390" t="str">
        <f t="shared" si="15"/>
        <v/>
      </c>
      <c r="E46" s="391" t="str">
        <f t="shared" si="15"/>
        <v/>
      </c>
      <c r="F46" s="392" t="str">
        <f t="shared" si="15"/>
        <v/>
      </c>
      <c r="G46" s="38" t="str">
        <f t="shared" si="15"/>
        <v/>
      </c>
      <c r="H46" s="390" t="str">
        <f t="shared" si="15"/>
        <v/>
      </c>
      <c r="I46" s="391" t="str">
        <f t="shared" si="15"/>
        <v/>
      </c>
      <c r="J46" s="392" t="str">
        <f t="shared" si="15"/>
        <v/>
      </c>
      <c r="K46" s="38" t="str">
        <f t="shared" si="15"/>
        <v/>
      </c>
      <c r="L46" s="390" t="str">
        <f t="shared" si="15"/>
        <v/>
      </c>
      <c r="M46" s="391" t="str">
        <f t="shared" si="15"/>
        <v/>
      </c>
      <c r="N46" s="392" t="str">
        <f t="shared" si="16"/>
        <v/>
      </c>
      <c r="O46" s="38" t="str">
        <f t="shared" si="16"/>
        <v/>
      </c>
      <c r="P46" s="390" t="str">
        <f t="shared" si="16"/>
        <v/>
      </c>
      <c r="Q46" s="391" t="str">
        <f t="shared" si="16"/>
        <v/>
      </c>
      <c r="R46" s="392" t="str">
        <f t="shared" si="16"/>
        <v/>
      </c>
      <c r="S46" s="38" t="str">
        <f t="shared" si="16"/>
        <v/>
      </c>
      <c r="T46" s="390" t="str">
        <f t="shared" si="16"/>
        <v/>
      </c>
      <c r="U46" s="391" t="str">
        <f t="shared" si="16"/>
        <v/>
      </c>
      <c r="V46" s="392" t="str">
        <f t="shared" si="16"/>
        <v/>
      </c>
      <c r="W46" s="38" t="str">
        <f t="shared" si="16"/>
        <v/>
      </c>
      <c r="X46" s="390" t="str">
        <f t="shared" si="16"/>
        <v/>
      </c>
      <c r="Y46" s="391" t="str">
        <f t="shared" si="16"/>
        <v/>
      </c>
      <c r="Z46" s="392" t="str">
        <f t="shared" si="16"/>
        <v/>
      </c>
      <c r="AA46" s="38" t="str">
        <f t="shared" si="16"/>
        <v/>
      </c>
      <c r="AB46" s="20"/>
      <c r="AC46" s="390" t="str">
        <f>IF(COUNT((D46,H46,L46,P46,T46,X46))=0,"",SUM((D46,H46,L46,P46,T46,X46)))</f>
        <v/>
      </c>
      <c r="AD46" s="391" t="str">
        <f>IF(COUNT((E46,I46,M46,Q46,U46,Y46))=0,"",SUM((E46,I46,M46,Q46,U46,Y46)))</f>
        <v/>
      </c>
      <c r="AE46" s="392" t="str">
        <f>IF(COUNT((F46,J46,N46,R46,V46,Z46))=0,"",SUM((F46,J46,N46,R46,V46,Z46)))</f>
        <v/>
      </c>
      <c r="AF46" s="38" t="str">
        <f>IF(COUNT((G46,K46,O46,S46,W46,AA46))=0,"",SUM((G46,K46,O46,S46,W46,AA46)))</f>
        <v/>
      </c>
      <c r="AG46" s="375" t="str">
        <f t="shared" si="4"/>
        <v/>
      </c>
      <c r="AH46" s="313" t="str">
        <f t="shared" si="5"/>
        <v/>
      </c>
      <c r="AI46" s="231" t="str">
        <f t="shared" si="6"/>
        <v/>
      </c>
      <c r="AJ46" s="376" t="str">
        <f t="shared" si="7"/>
        <v/>
      </c>
      <c r="AK46" s="20"/>
    </row>
    <row r="47" spans="1:37" ht="12" customHeight="1">
      <c r="A47" s="362">
        <v>43</v>
      </c>
      <c r="B47" s="21">
        <f>IF(情報!$C44="","",情報!$C44)</f>
        <v>142</v>
      </c>
      <c r="C47" s="377" t="str">
        <f t="shared" si="14"/>
        <v/>
      </c>
      <c r="D47" s="378" t="str">
        <f t="shared" si="15"/>
        <v/>
      </c>
      <c r="E47" s="379" t="str">
        <f t="shared" si="15"/>
        <v/>
      </c>
      <c r="F47" s="380" t="str">
        <f t="shared" si="15"/>
        <v/>
      </c>
      <c r="G47" s="26" t="str">
        <f t="shared" si="15"/>
        <v/>
      </c>
      <c r="H47" s="378" t="str">
        <f t="shared" si="15"/>
        <v/>
      </c>
      <c r="I47" s="379" t="str">
        <f t="shared" si="15"/>
        <v/>
      </c>
      <c r="J47" s="380" t="str">
        <f t="shared" si="15"/>
        <v/>
      </c>
      <c r="K47" s="26" t="str">
        <f t="shared" si="15"/>
        <v/>
      </c>
      <c r="L47" s="378" t="str">
        <f t="shared" si="15"/>
        <v/>
      </c>
      <c r="M47" s="379" t="str">
        <f t="shared" si="15"/>
        <v/>
      </c>
      <c r="N47" s="380" t="str">
        <f t="shared" si="16"/>
        <v/>
      </c>
      <c r="O47" s="26" t="str">
        <f t="shared" si="16"/>
        <v/>
      </c>
      <c r="P47" s="378" t="str">
        <f t="shared" si="16"/>
        <v/>
      </c>
      <c r="Q47" s="379" t="str">
        <f t="shared" si="16"/>
        <v/>
      </c>
      <c r="R47" s="380" t="str">
        <f t="shared" si="16"/>
        <v/>
      </c>
      <c r="S47" s="26" t="str">
        <f t="shared" si="16"/>
        <v/>
      </c>
      <c r="T47" s="378" t="str">
        <f t="shared" si="16"/>
        <v/>
      </c>
      <c r="U47" s="379" t="str">
        <f t="shared" si="16"/>
        <v/>
      </c>
      <c r="V47" s="380" t="str">
        <f t="shared" si="16"/>
        <v/>
      </c>
      <c r="W47" s="26" t="str">
        <f t="shared" si="16"/>
        <v/>
      </c>
      <c r="X47" s="378" t="str">
        <f t="shared" si="16"/>
        <v/>
      </c>
      <c r="Y47" s="379" t="str">
        <f t="shared" si="16"/>
        <v/>
      </c>
      <c r="Z47" s="380" t="str">
        <f t="shared" si="16"/>
        <v/>
      </c>
      <c r="AA47" s="26" t="str">
        <f t="shared" si="16"/>
        <v/>
      </c>
      <c r="AB47" s="20"/>
      <c r="AC47" s="378" t="str">
        <f>IF(COUNT((D47,H47,L47,P47,T47,X47))=0,"",SUM((D47,H47,L47,P47,T47,X47)))</f>
        <v/>
      </c>
      <c r="AD47" s="379" t="str">
        <f>IF(COUNT((E47,I47,M47,Q47,U47,Y47))=0,"",SUM((E47,I47,M47,Q47,U47,Y47)))</f>
        <v/>
      </c>
      <c r="AE47" s="380" t="str">
        <f>IF(COUNT((F47,J47,N47,R47,V47,Z47))=0,"",SUM((F47,J47,N47,R47,V47,Z47)))</f>
        <v/>
      </c>
      <c r="AF47" s="26" t="str">
        <f>IF(COUNT((G47,K47,O47,S47,W47,AA47))=0,"",SUM((G47,K47,O47,S47,W47,AA47)))</f>
        <v/>
      </c>
      <c r="AG47" s="381" t="str">
        <f t="shared" si="4"/>
        <v/>
      </c>
      <c r="AH47" s="307" t="str">
        <f t="shared" si="5"/>
        <v/>
      </c>
      <c r="AI47" s="193" t="str">
        <f t="shared" si="6"/>
        <v/>
      </c>
      <c r="AJ47" s="382" t="str">
        <f t="shared" si="7"/>
        <v/>
      </c>
      <c r="AK47" s="20"/>
    </row>
    <row r="48" spans="1:37" ht="12" customHeight="1">
      <c r="A48" s="362">
        <v>44</v>
      </c>
      <c r="B48" s="21">
        <f>IF(情報!$C45="","",情報!$C45)</f>
        <v>143</v>
      </c>
      <c r="C48" s="377" t="str">
        <f t="shared" si="14"/>
        <v/>
      </c>
      <c r="D48" s="378" t="str">
        <f t="shared" si="15"/>
        <v/>
      </c>
      <c r="E48" s="379" t="str">
        <f t="shared" si="15"/>
        <v/>
      </c>
      <c r="F48" s="380" t="str">
        <f t="shared" si="15"/>
        <v/>
      </c>
      <c r="G48" s="26" t="str">
        <f t="shared" si="15"/>
        <v/>
      </c>
      <c r="H48" s="378" t="str">
        <f t="shared" si="15"/>
        <v/>
      </c>
      <c r="I48" s="379" t="str">
        <f t="shared" si="15"/>
        <v/>
      </c>
      <c r="J48" s="380" t="str">
        <f t="shared" si="15"/>
        <v/>
      </c>
      <c r="K48" s="26" t="str">
        <f t="shared" si="15"/>
        <v/>
      </c>
      <c r="L48" s="378" t="str">
        <f t="shared" si="15"/>
        <v/>
      </c>
      <c r="M48" s="379" t="str">
        <f t="shared" si="15"/>
        <v/>
      </c>
      <c r="N48" s="380" t="str">
        <f t="shared" si="16"/>
        <v/>
      </c>
      <c r="O48" s="26" t="str">
        <f t="shared" si="16"/>
        <v/>
      </c>
      <c r="P48" s="378" t="str">
        <f t="shared" si="16"/>
        <v/>
      </c>
      <c r="Q48" s="379" t="str">
        <f t="shared" si="16"/>
        <v/>
      </c>
      <c r="R48" s="380" t="str">
        <f t="shared" si="16"/>
        <v/>
      </c>
      <c r="S48" s="26" t="str">
        <f t="shared" si="16"/>
        <v/>
      </c>
      <c r="T48" s="378" t="str">
        <f t="shared" si="16"/>
        <v/>
      </c>
      <c r="U48" s="379" t="str">
        <f t="shared" si="16"/>
        <v/>
      </c>
      <c r="V48" s="380" t="str">
        <f t="shared" si="16"/>
        <v/>
      </c>
      <c r="W48" s="26" t="str">
        <f t="shared" si="16"/>
        <v/>
      </c>
      <c r="X48" s="378" t="str">
        <f t="shared" si="16"/>
        <v/>
      </c>
      <c r="Y48" s="379" t="str">
        <f t="shared" si="16"/>
        <v/>
      </c>
      <c r="Z48" s="380" t="str">
        <f t="shared" si="16"/>
        <v/>
      </c>
      <c r="AA48" s="26" t="str">
        <f t="shared" si="16"/>
        <v/>
      </c>
      <c r="AB48" s="20"/>
      <c r="AC48" s="378" t="str">
        <f>IF(COUNT((D48,H48,L48,P48,T48,X48))=0,"",SUM((D48,H48,L48,P48,T48,X48)))</f>
        <v/>
      </c>
      <c r="AD48" s="379" t="str">
        <f>IF(COUNT((E48,I48,M48,Q48,U48,Y48))=0,"",SUM((E48,I48,M48,Q48,U48,Y48)))</f>
        <v/>
      </c>
      <c r="AE48" s="380" t="str">
        <f>IF(COUNT((F48,J48,N48,R48,V48,Z48))=0,"",SUM((F48,J48,N48,R48,V48,Z48)))</f>
        <v/>
      </c>
      <c r="AF48" s="26" t="str">
        <f>IF(COUNT((G48,K48,O48,S48,W48,AA48))=0,"",SUM((G48,K48,O48,S48,W48,AA48)))</f>
        <v/>
      </c>
      <c r="AG48" s="381" t="str">
        <f t="shared" si="4"/>
        <v/>
      </c>
      <c r="AH48" s="307" t="str">
        <f t="shared" si="5"/>
        <v/>
      </c>
      <c r="AI48" s="193" t="str">
        <f t="shared" si="6"/>
        <v/>
      </c>
      <c r="AJ48" s="382" t="str">
        <f t="shared" si="7"/>
        <v/>
      </c>
      <c r="AK48" s="20"/>
    </row>
    <row r="49" spans="1:37" ht="12" customHeight="1">
      <c r="A49" s="362">
        <v>45</v>
      </c>
      <c r="B49" s="21">
        <f>IF(情報!$C46="","",情報!$C46)</f>
        <v>144</v>
      </c>
      <c r="C49" s="377" t="str">
        <f t="shared" si="14"/>
        <v/>
      </c>
      <c r="D49" s="378" t="str">
        <f t="shared" si="15"/>
        <v/>
      </c>
      <c r="E49" s="379" t="str">
        <f t="shared" si="15"/>
        <v/>
      </c>
      <c r="F49" s="380" t="str">
        <f t="shared" si="15"/>
        <v/>
      </c>
      <c r="G49" s="26" t="str">
        <f t="shared" si="15"/>
        <v/>
      </c>
      <c r="H49" s="378" t="str">
        <f t="shared" si="15"/>
        <v/>
      </c>
      <c r="I49" s="379" t="str">
        <f t="shared" si="15"/>
        <v/>
      </c>
      <c r="J49" s="380" t="str">
        <f t="shared" si="15"/>
        <v/>
      </c>
      <c r="K49" s="26" t="str">
        <f t="shared" si="15"/>
        <v/>
      </c>
      <c r="L49" s="378" t="str">
        <f t="shared" si="15"/>
        <v/>
      </c>
      <c r="M49" s="379" t="str">
        <f t="shared" si="15"/>
        <v/>
      </c>
      <c r="N49" s="380" t="str">
        <f t="shared" si="16"/>
        <v/>
      </c>
      <c r="O49" s="26" t="str">
        <f t="shared" si="16"/>
        <v/>
      </c>
      <c r="P49" s="378" t="str">
        <f t="shared" si="16"/>
        <v/>
      </c>
      <c r="Q49" s="379" t="str">
        <f t="shared" si="16"/>
        <v/>
      </c>
      <c r="R49" s="380" t="str">
        <f t="shared" si="16"/>
        <v/>
      </c>
      <c r="S49" s="26" t="str">
        <f t="shared" si="16"/>
        <v/>
      </c>
      <c r="T49" s="378" t="str">
        <f t="shared" si="16"/>
        <v/>
      </c>
      <c r="U49" s="379" t="str">
        <f t="shared" si="16"/>
        <v/>
      </c>
      <c r="V49" s="380" t="str">
        <f t="shared" si="16"/>
        <v/>
      </c>
      <c r="W49" s="26" t="str">
        <f t="shared" si="16"/>
        <v/>
      </c>
      <c r="X49" s="378" t="str">
        <f t="shared" si="16"/>
        <v/>
      </c>
      <c r="Y49" s="379" t="str">
        <f t="shared" si="16"/>
        <v/>
      </c>
      <c r="Z49" s="380" t="str">
        <f t="shared" si="16"/>
        <v/>
      </c>
      <c r="AA49" s="26" t="str">
        <f t="shared" si="16"/>
        <v/>
      </c>
      <c r="AB49" s="20"/>
      <c r="AC49" s="378" t="str">
        <f>IF(COUNT((D49,H49,L49,P49,T49,X49))=0,"",SUM((D49,H49,L49,P49,T49,X49)))</f>
        <v/>
      </c>
      <c r="AD49" s="379" t="str">
        <f>IF(COUNT((E49,I49,M49,Q49,U49,Y49))=0,"",SUM((E49,I49,M49,Q49,U49,Y49)))</f>
        <v/>
      </c>
      <c r="AE49" s="380" t="str">
        <f>IF(COUNT((F49,J49,N49,R49,V49,Z49))=0,"",SUM((F49,J49,N49,R49,V49,Z49)))</f>
        <v/>
      </c>
      <c r="AF49" s="26" t="str">
        <f>IF(COUNT((G49,K49,O49,S49,W49,AA49))=0,"",SUM((G49,K49,O49,S49,W49,AA49)))</f>
        <v/>
      </c>
      <c r="AG49" s="381" t="str">
        <f t="shared" si="4"/>
        <v/>
      </c>
      <c r="AH49" s="307" t="str">
        <f t="shared" si="5"/>
        <v/>
      </c>
      <c r="AI49" s="193" t="str">
        <f t="shared" si="6"/>
        <v/>
      </c>
      <c r="AJ49" s="382" t="str">
        <f t="shared" si="7"/>
        <v/>
      </c>
      <c r="AK49" s="20"/>
    </row>
    <row r="50" spans="1:37" ht="12" customHeight="1" thickBot="1">
      <c r="A50" s="362">
        <v>46</v>
      </c>
      <c r="B50" s="39">
        <f>IF(情報!$C47="","",情報!$C47)</f>
        <v>145</v>
      </c>
      <c r="C50" s="393" t="str">
        <f t="shared" si="14"/>
        <v/>
      </c>
      <c r="D50" s="394" t="str">
        <f t="shared" si="15"/>
        <v/>
      </c>
      <c r="E50" s="395" t="str">
        <f t="shared" si="15"/>
        <v/>
      </c>
      <c r="F50" s="396" t="str">
        <f t="shared" si="15"/>
        <v/>
      </c>
      <c r="G50" s="44" t="str">
        <f t="shared" si="15"/>
        <v/>
      </c>
      <c r="H50" s="394" t="str">
        <f t="shared" si="15"/>
        <v/>
      </c>
      <c r="I50" s="395" t="str">
        <f t="shared" si="15"/>
        <v/>
      </c>
      <c r="J50" s="396" t="str">
        <f t="shared" si="15"/>
        <v/>
      </c>
      <c r="K50" s="44" t="str">
        <f t="shared" si="15"/>
        <v/>
      </c>
      <c r="L50" s="394" t="str">
        <f t="shared" si="15"/>
        <v/>
      </c>
      <c r="M50" s="395" t="str">
        <f t="shared" si="15"/>
        <v/>
      </c>
      <c r="N50" s="396" t="str">
        <f t="shared" si="16"/>
        <v/>
      </c>
      <c r="O50" s="44" t="str">
        <f t="shared" si="16"/>
        <v/>
      </c>
      <c r="P50" s="394" t="str">
        <f t="shared" si="16"/>
        <v/>
      </c>
      <c r="Q50" s="395" t="str">
        <f t="shared" si="16"/>
        <v/>
      </c>
      <c r="R50" s="396" t="str">
        <f t="shared" si="16"/>
        <v/>
      </c>
      <c r="S50" s="44" t="str">
        <f t="shared" si="16"/>
        <v/>
      </c>
      <c r="T50" s="394" t="str">
        <f t="shared" si="16"/>
        <v/>
      </c>
      <c r="U50" s="395" t="str">
        <f t="shared" si="16"/>
        <v/>
      </c>
      <c r="V50" s="396" t="str">
        <f t="shared" si="16"/>
        <v/>
      </c>
      <c r="W50" s="44" t="str">
        <f t="shared" si="16"/>
        <v/>
      </c>
      <c r="X50" s="394" t="str">
        <f t="shared" si="16"/>
        <v/>
      </c>
      <c r="Y50" s="395" t="str">
        <f t="shared" si="16"/>
        <v/>
      </c>
      <c r="Z50" s="396" t="str">
        <f t="shared" si="16"/>
        <v/>
      </c>
      <c r="AA50" s="44" t="str">
        <f t="shared" si="16"/>
        <v/>
      </c>
      <c r="AB50" s="20"/>
      <c r="AC50" s="394" t="str">
        <f>IF(COUNT((D50,H50,L50,P50,T50,X50))=0,"",SUM((D50,H50,L50,P50,T50,X50)))</f>
        <v/>
      </c>
      <c r="AD50" s="395" t="str">
        <f>IF(COUNT((E50,I50,M50,Q50,U50,Y50))=0,"",SUM((E50,I50,M50,Q50,U50,Y50)))</f>
        <v/>
      </c>
      <c r="AE50" s="396" t="str">
        <f>IF(COUNT((F50,J50,N50,R50,V50,Z50))=0,"",SUM((F50,J50,N50,R50,V50,Z50)))</f>
        <v/>
      </c>
      <c r="AF50" s="44" t="str">
        <f>IF(COUNT((G50,K50,O50,S50,W50,AA50))=0,"",SUM((G50,K50,O50,S50,W50,AA50)))</f>
        <v/>
      </c>
      <c r="AG50" s="397" t="str">
        <f t="shared" si="4"/>
        <v/>
      </c>
      <c r="AH50" s="316" t="str">
        <f t="shared" si="5"/>
        <v/>
      </c>
      <c r="AI50" s="250" t="str">
        <f t="shared" si="6"/>
        <v/>
      </c>
      <c r="AJ50" s="398" t="str">
        <f t="shared" si="7"/>
        <v/>
      </c>
      <c r="AK50" s="20"/>
    </row>
    <row r="51" spans="1:37" ht="12" customHeight="1">
      <c r="A51" s="362">
        <v>47</v>
      </c>
      <c r="B51" s="14">
        <f>IF(情報!$C48="","",情報!$C48)</f>
        <v>201</v>
      </c>
      <c r="C51" s="371" t="str">
        <f t="shared" si="14"/>
        <v/>
      </c>
      <c r="D51" s="372" t="str">
        <f t="shared" si="15"/>
        <v/>
      </c>
      <c r="E51" s="373" t="str">
        <f t="shared" si="15"/>
        <v/>
      </c>
      <c r="F51" s="374" t="str">
        <f t="shared" si="15"/>
        <v/>
      </c>
      <c r="G51" s="19" t="str">
        <f t="shared" si="15"/>
        <v/>
      </c>
      <c r="H51" s="372" t="str">
        <f t="shared" si="15"/>
        <v/>
      </c>
      <c r="I51" s="373" t="str">
        <f t="shared" si="15"/>
        <v/>
      </c>
      <c r="J51" s="374" t="str">
        <f t="shared" si="15"/>
        <v/>
      </c>
      <c r="K51" s="19" t="str">
        <f t="shared" si="15"/>
        <v/>
      </c>
      <c r="L51" s="372" t="str">
        <f t="shared" si="15"/>
        <v/>
      </c>
      <c r="M51" s="373" t="str">
        <f t="shared" si="15"/>
        <v/>
      </c>
      <c r="N51" s="374" t="str">
        <f t="shared" si="16"/>
        <v/>
      </c>
      <c r="O51" s="19" t="str">
        <f t="shared" si="16"/>
        <v/>
      </c>
      <c r="P51" s="372" t="str">
        <f t="shared" si="16"/>
        <v/>
      </c>
      <c r="Q51" s="373" t="str">
        <f t="shared" si="16"/>
        <v/>
      </c>
      <c r="R51" s="374" t="str">
        <f t="shared" si="16"/>
        <v/>
      </c>
      <c r="S51" s="19" t="str">
        <f t="shared" si="16"/>
        <v/>
      </c>
      <c r="T51" s="372" t="str">
        <f t="shared" si="16"/>
        <v/>
      </c>
      <c r="U51" s="373" t="str">
        <f t="shared" si="16"/>
        <v/>
      </c>
      <c r="V51" s="374" t="str">
        <f t="shared" si="16"/>
        <v/>
      </c>
      <c r="W51" s="19" t="str">
        <f t="shared" si="16"/>
        <v/>
      </c>
      <c r="X51" s="372" t="str">
        <f t="shared" si="16"/>
        <v/>
      </c>
      <c r="Y51" s="373" t="str">
        <f t="shared" si="16"/>
        <v/>
      </c>
      <c r="Z51" s="374" t="str">
        <f t="shared" si="16"/>
        <v/>
      </c>
      <c r="AA51" s="19" t="str">
        <f t="shared" si="16"/>
        <v/>
      </c>
      <c r="AB51" s="20"/>
      <c r="AC51" s="372" t="str">
        <f>IF(COUNT((D51,H51,L51,P51,T51,X51))=0,"",SUM((D51,H51,L51,P51,T51,X51)))</f>
        <v/>
      </c>
      <c r="AD51" s="373" t="str">
        <f>IF(COUNT((E51,I51,M51,Q51,U51,Y51))=0,"",SUM((E51,I51,M51,Q51,U51,Y51)))</f>
        <v/>
      </c>
      <c r="AE51" s="374" t="str">
        <f>IF(COUNT((F51,J51,N51,R51,V51,Z51))=0,"",SUM((F51,J51,N51,R51,V51,Z51)))</f>
        <v/>
      </c>
      <c r="AF51" s="19" t="str">
        <f>IF(COUNT((G51,K51,O51,S51,W51,AA51))=0,"",SUM((G51,K51,O51,S51,W51,AA51)))</f>
        <v/>
      </c>
      <c r="AG51" s="399" t="str">
        <f t="shared" si="4"/>
        <v/>
      </c>
      <c r="AH51" s="303" t="str">
        <f t="shared" si="5"/>
        <v/>
      </c>
      <c r="AI51" s="173" t="str">
        <f t="shared" si="6"/>
        <v/>
      </c>
      <c r="AJ51" s="400" t="str">
        <f t="shared" si="7"/>
        <v/>
      </c>
      <c r="AK51" s="20"/>
    </row>
    <row r="52" spans="1:37" ht="12" customHeight="1">
      <c r="A52" s="362">
        <v>48</v>
      </c>
      <c r="B52" s="21">
        <f>IF(情報!$C49="","",情報!$C49)</f>
        <v>202</v>
      </c>
      <c r="C52" s="377" t="str">
        <f t="shared" si="14"/>
        <v/>
      </c>
      <c r="D52" s="378" t="str">
        <f t="shared" si="15"/>
        <v/>
      </c>
      <c r="E52" s="379" t="str">
        <f t="shared" si="15"/>
        <v/>
      </c>
      <c r="F52" s="380" t="str">
        <f t="shared" si="15"/>
        <v/>
      </c>
      <c r="G52" s="26" t="str">
        <f t="shared" si="15"/>
        <v/>
      </c>
      <c r="H52" s="378" t="str">
        <f t="shared" si="15"/>
        <v/>
      </c>
      <c r="I52" s="379" t="str">
        <f t="shared" si="15"/>
        <v/>
      </c>
      <c r="J52" s="380" t="str">
        <f t="shared" si="15"/>
        <v/>
      </c>
      <c r="K52" s="26" t="str">
        <f t="shared" si="15"/>
        <v/>
      </c>
      <c r="L52" s="378" t="str">
        <f t="shared" si="15"/>
        <v/>
      </c>
      <c r="M52" s="379" t="str">
        <f t="shared" si="15"/>
        <v/>
      </c>
      <c r="N52" s="380" t="str">
        <f t="shared" si="16"/>
        <v/>
      </c>
      <c r="O52" s="26" t="str">
        <f t="shared" si="16"/>
        <v/>
      </c>
      <c r="P52" s="378" t="str">
        <f t="shared" si="16"/>
        <v/>
      </c>
      <c r="Q52" s="379" t="str">
        <f t="shared" si="16"/>
        <v/>
      </c>
      <c r="R52" s="380" t="str">
        <f t="shared" si="16"/>
        <v/>
      </c>
      <c r="S52" s="26" t="str">
        <f t="shared" si="16"/>
        <v/>
      </c>
      <c r="T52" s="378" t="str">
        <f t="shared" si="16"/>
        <v/>
      </c>
      <c r="U52" s="379" t="str">
        <f t="shared" si="16"/>
        <v/>
      </c>
      <c r="V52" s="380" t="str">
        <f t="shared" si="16"/>
        <v/>
      </c>
      <c r="W52" s="26" t="str">
        <f t="shared" si="16"/>
        <v/>
      </c>
      <c r="X52" s="378" t="str">
        <f t="shared" si="16"/>
        <v/>
      </c>
      <c r="Y52" s="379" t="str">
        <f t="shared" si="16"/>
        <v/>
      </c>
      <c r="Z52" s="380" t="str">
        <f t="shared" si="16"/>
        <v/>
      </c>
      <c r="AA52" s="26" t="str">
        <f t="shared" si="16"/>
        <v/>
      </c>
      <c r="AB52" s="20"/>
      <c r="AC52" s="378" t="str">
        <f>IF(COUNT((D52,H52,L52,P52,T52,X52))=0,"",SUM((D52,H52,L52,P52,T52,X52)))</f>
        <v/>
      </c>
      <c r="AD52" s="379" t="str">
        <f>IF(COUNT((E52,I52,M52,Q52,U52,Y52))=0,"",SUM((E52,I52,M52,Q52,U52,Y52)))</f>
        <v/>
      </c>
      <c r="AE52" s="380" t="str">
        <f>IF(COUNT((F52,J52,N52,R52,V52,Z52))=0,"",SUM((F52,J52,N52,R52,V52,Z52)))</f>
        <v/>
      </c>
      <c r="AF52" s="26" t="str">
        <f>IF(COUNT((G52,K52,O52,S52,W52,AA52))=0,"",SUM((G52,K52,O52,S52,W52,AA52)))</f>
        <v/>
      </c>
      <c r="AG52" s="381" t="str">
        <f t="shared" si="4"/>
        <v/>
      </c>
      <c r="AH52" s="307" t="str">
        <f t="shared" si="5"/>
        <v/>
      </c>
      <c r="AI52" s="193" t="str">
        <f t="shared" si="6"/>
        <v/>
      </c>
      <c r="AJ52" s="382" t="str">
        <f t="shared" si="7"/>
        <v/>
      </c>
      <c r="AK52" s="20"/>
    </row>
    <row r="53" spans="1:37" ht="12" customHeight="1">
      <c r="A53" s="362">
        <v>49</v>
      </c>
      <c r="B53" s="21">
        <f>IF(情報!$C50="","",情報!$C50)</f>
        <v>203</v>
      </c>
      <c r="C53" s="377" t="str">
        <f t="shared" si="14"/>
        <v/>
      </c>
      <c r="D53" s="378" t="str">
        <f t="shared" si="15"/>
        <v/>
      </c>
      <c r="E53" s="379" t="str">
        <f t="shared" si="15"/>
        <v/>
      </c>
      <c r="F53" s="380" t="str">
        <f t="shared" si="15"/>
        <v/>
      </c>
      <c r="G53" s="26" t="str">
        <f t="shared" si="15"/>
        <v/>
      </c>
      <c r="H53" s="378" t="str">
        <f t="shared" si="15"/>
        <v/>
      </c>
      <c r="I53" s="379" t="str">
        <f t="shared" si="15"/>
        <v/>
      </c>
      <c r="J53" s="380" t="str">
        <f t="shared" si="15"/>
        <v/>
      </c>
      <c r="K53" s="26" t="str">
        <f t="shared" si="15"/>
        <v/>
      </c>
      <c r="L53" s="378" t="str">
        <f t="shared" si="15"/>
        <v/>
      </c>
      <c r="M53" s="379" t="str">
        <f t="shared" si="15"/>
        <v/>
      </c>
      <c r="N53" s="380" t="str">
        <f t="shared" si="16"/>
        <v/>
      </c>
      <c r="O53" s="26" t="str">
        <f t="shared" si="16"/>
        <v/>
      </c>
      <c r="P53" s="378" t="str">
        <f t="shared" si="16"/>
        <v/>
      </c>
      <c r="Q53" s="379" t="str">
        <f t="shared" si="16"/>
        <v/>
      </c>
      <c r="R53" s="380" t="str">
        <f t="shared" si="16"/>
        <v/>
      </c>
      <c r="S53" s="26" t="str">
        <f t="shared" si="16"/>
        <v/>
      </c>
      <c r="T53" s="378" t="str">
        <f t="shared" si="16"/>
        <v/>
      </c>
      <c r="U53" s="379" t="str">
        <f t="shared" si="16"/>
        <v/>
      </c>
      <c r="V53" s="380" t="str">
        <f t="shared" si="16"/>
        <v/>
      </c>
      <c r="W53" s="26" t="str">
        <f t="shared" si="16"/>
        <v/>
      </c>
      <c r="X53" s="378" t="str">
        <f t="shared" si="16"/>
        <v/>
      </c>
      <c r="Y53" s="379" t="str">
        <f t="shared" si="16"/>
        <v/>
      </c>
      <c r="Z53" s="380" t="str">
        <f t="shared" si="16"/>
        <v/>
      </c>
      <c r="AA53" s="26" t="str">
        <f t="shared" si="16"/>
        <v/>
      </c>
      <c r="AB53" s="20"/>
      <c r="AC53" s="378" t="str">
        <f>IF(COUNT((D53,H53,L53,P53,T53,X53))=0,"",SUM((D53,H53,L53,P53,T53,X53)))</f>
        <v/>
      </c>
      <c r="AD53" s="379" t="str">
        <f>IF(COUNT((E53,I53,M53,Q53,U53,Y53))=0,"",SUM((E53,I53,M53,Q53,U53,Y53)))</f>
        <v/>
      </c>
      <c r="AE53" s="380" t="str">
        <f>IF(COUNT((F53,J53,N53,R53,V53,Z53))=0,"",SUM((F53,J53,N53,R53,V53,Z53)))</f>
        <v/>
      </c>
      <c r="AF53" s="26" t="str">
        <f>IF(COUNT((G53,K53,O53,S53,W53,AA53))=0,"",SUM((G53,K53,O53,S53,W53,AA53)))</f>
        <v/>
      </c>
      <c r="AG53" s="381" t="str">
        <f t="shared" si="4"/>
        <v/>
      </c>
      <c r="AH53" s="307" t="str">
        <f t="shared" si="5"/>
        <v/>
      </c>
      <c r="AI53" s="193" t="str">
        <f t="shared" si="6"/>
        <v/>
      </c>
      <c r="AJ53" s="382" t="str">
        <f t="shared" si="7"/>
        <v/>
      </c>
      <c r="AK53" s="20"/>
    </row>
    <row r="54" spans="1:37" ht="12" customHeight="1">
      <c r="A54" s="362">
        <v>50</v>
      </c>
      <c r="B54" s="21">
        <f>IF(情報!$C51="","",情報!$C51)</f>
        <v>204</v>
      </c>
      <c r="C54" s="377" t="str">
        <f t="shared" si="14"/>
        <v/>
      </c>
      <c r="D54" s="378" t="str">
        <f t="shared" si="15"/>
        <v/>
      </c>
      <c r="E54" s="379" t="str">
        <f t="shared" si="15"/>
        <v/>
      </c>
      <c r="F54" s="380" t="str">
        <f t="shared" si="15"/>
        <v/>
      </c>
      <c r="G54" s="26" t="str">
        <f t="shared" si="15"/>
        <v/>
      </c>
      <c r="H54" s="378" t="str">
        <f t="shared" si="15"/>
        <v/>
      </c>
      <c r="I54" s="379" t="str">
        <f t="shared" si="15"/>
        <v/>
      </c>
      <c r="J54" s="380" t="str">
        <f t="shared" si="15"/>
        <v/>
      </c>
      <c r="K54" s="26" t="str">
        <f t="shared" si="15"/>
        <v/>
      </c>
      <c r="L54" s="378" t="str">
        <f t="shared" si="15"/>
        <v/>
      </c>
      <c r="M54" s="379" t="str">
        <f t="shared" si="15"/>
        <v/>
      </c>
      <c r="N54" s="380" t="str">
        <f t="shared" si="16"/>
        <v/>
      </c>
      <c r="O54" s="26" t="str">
        <f t="shared" si="16"/>
        <v/>
      </c>
      <c r="P54" s="378" t="str">
        <f t="shared" si="16"/>
        <v/>
      </c>
      <c r="Q54" s="379" t="str">
        <f t="shared" si="16"/>
        <v/>
      </c>
      <c r="R54" s="380" t="str">
        <f t="shared" si="16"/>
        <v/>
      </c>
      <c r="S54" s="26" t="str">
        <f t="shared" si="16"/>
        <v/>
      </c>
      <c r="T54" s="378" t="str">
        <f t="shared" si="16"/>
        <v/>
      </c>
      <c r="U54" s="379" t="str">
        <f t="shared" si="16"/>
        <v/>
      </c>
      <c r="V54" s="380" t="str">
        <f t="shared" si="16"/>
        <v/>
      </c>
      <c r="W54" s="26" t="str">
        <f t="shared" si="16"/>
        <v/>
      </c>
      <c r="X54" s="378" t="str">
        <f t="shared" si="16"/>
        <v/>
      </c>
      <c r="Y54" s="379" t="str">
        <f t="shared" si="16"/>
        <v/>
      </c>
      <c r="Z54" s="380" t="str">
        <f t="shared" si="16"/>
        <v/>
      </c>
      <c r="AA54" s="26" t="str">
        <f t="shared" si="16"/>
        <v/>
      </c>
      <c r="AB54" s="20"/>
      <c r="AC54" s="378" t="str">
        <f>IF(COUNT((D54,H54,L54,P54,T54,X54))=0,"",SUM((D54,H54,L54,P54,T54,X54)))</f>
        <v/>
      </c>
      <c r="AD54" s="379" t="str">
        <f>IF(COUNT((E54,I54,M54,Q54,U54,Y54))=0,"",SUM((E54,I54,M54,Q54,U54,Y54)))</f>
        <v/>
      </c>
      <c r="AE54" s="380" t="str">
        <f>IF(COUNT((F54,J54,N54,R54,V54,Z54))=0,"",SUM((F54,J54,N54,R54,V54,Z54)))</f>
        <v/>
      </c>
      <c r="AF54" s="26" t="str">
        <f>IF(COUNT((G54,K54,O54,S54,W54,AA54))=0,"",SUM((G54,K54,O54,S54,W54,AA54)))</f>
        <v/>
      </c>
      <c r="AG54" s="381" t="str">
        <f t="shared" si="4"/>
        <v/>
      </c>
      <c r="AH54" s="307" t="str">
        <f t="shared" si="5"/>
        <v/>
      </c>
      <c r="AI54" s="193" t="str">
        <f t="shared" si="6"/>
        <v/>
      </c>
      <c r="AJ54" s="382" t="str">
        <f t="shared" si="7"/>
        <v/>
      </c>
      <c r="AK54" s="20"/>
    </row>
    <row r="55" spans="1:37" ht="12" customHeight="1">
      <c r="A55" s="362">
        <v>51</v>
      </c>
      <c r="B55" s="27">
        <f>IF(情報!$C52="","",情報!$C52)</f>
        <v>205</v>
      </c>
      <c r="C55" s="383" t="str">
        <f t="shared" si="14"/>
        <v/>
      </c>
      <c r="D55" s="384" t="str">
        <f t="shared" ref="D55:M64" si="17">IF(ISERROR(INDEX(テ全,$A55,D$2)),"",INDEX(テ全,$A55,D$2))</f>
        <v/>
      </c>
      <c r="E55" s="385" t="str">
        <f t="shared" si="17"/>
        <v/>
      </c>
      <c r="F55" s="386" t="str">
        <f t="shared" si="17"/>
        <v/>
      </c>
      <c r="G55" s="32" t="str">
        <f t="shared" si="17"/>
        <v/>
      </c>
      <c r="H55" s="384" t="str">
        <f t="shared" si="17"/>
        <v/>
      </c>
      <c r="I55" s="385" t="str">
        <f t="shared" si="17"/>
        <v/>
      </c>
      <c r="J55" s="386" t="str">
        <f t="shared" si="17"/>
        <v/>
      </c>
      <c r="K55" s="32" t="str">
        <f t="shared" si="17"/>
        <v/>
      </c>
      <c r="L55" s="384" t="str">
        <f t="shared" si="17"/>
        <v/>
      </c>
      <c r="M55" s="385" t="str">
        <f t="shared" si="17"/>
        <v/>
      </c>
      <c r="N55" s="386" t="str">
        <f t="shared" ref="N55:AA64" si="18">IF(ISERROR(INDEX(テ全,$A55,N$2)),"",INDEX(テ全,$A55,N$2))</f>
        <v/>
      </c>
      <c r="O55" s="32" t="str">
        <f t="shared" si="18"/>
        <v/>
      </c>
      <c r="P55" s="384" t="str">
        <f t="shared" si="18"/>
        <v/>
      </c>
      <c r="Q55" s="385" t="str">
        <f t="shared" si="18"/>
        <v/>
      </c>
      <c r="R55" s="386" t="str">
        <f t="shared" si="18"/>
        <v/>
      </c>
      <c r="S55" s="32" t="str">
        <f t="shared" si="18"/>
        <v/>
      </c>
      <c r="T55" s="384" t="str">
        <f t="shared" si="18"/>
        <v/>
      </c>
      <c r="U55" s="385" t="str">
        <f t="shared" si="18"/>
        <v/>
      </c>
      <c r="V55" s="386" t="str">
        <f t="shared" si="18"/>
        <v/>
      </c>
      <c r="W55" s="32" t="str">
        <f t="shared" si="18"/>
        <v/>
      </c>
      <c r="X55" s="384" t="str">
        <f t="shared" si="18"/>
        <v/>
      </c>
      <c r="Y55" s="385" t="str">
        <f t="shared" si="18"/>
        <v/>
      </c>
      <c r="Z55" s="386" t="str">
        <f t="shared" si="18"/>
        <v/>
      </c>
      <c r="AA55" s="32" t="str">
        <f t="shared" si="18"/>
        <v/>
      </c>
      <c r="AB55" s="20"/>
      <c r="AC55" s="384" t="str">
        <f>IF(COUNT((D55,H55,L55,P55,T55,X55))=0,"",SUM((D55,H55,L55,P55,T55,X55)))</f>
        <v/>
      </c>
      <c r="AD55" s="385" t="str">
        <f>IF(COUNT((E55,I55,M55,Q55,U55,Y55))=0,"",SUM((E55,I55,M55,Q55,U55,Y55)))</f>
        <v/>
      </c>
      <c r="AE55" s="386" t="str">
        <f>IF(COUNT((F55,J55,N55,R55,V55,Z55))=0,"",SUM((F55,J55,N55,R55,V55,Z55)))</f>
        <v/>
      </c>
      <c r="AF55" s="32" t="str">
        <f>IF(COUNT((G55,K55,O55,S55,W55,AA55))=0,"",SUM((G55,K55,O55,S55,W55,AA55)))</f>
        <v/>
      </c>
      <c r="AG55" s="387" t="str">
        <f t="shared" si="4"/>
        <v/>
      </c>
      <c r="AH55" s="310" t="str">
        <f t="shared" si="5"/>
        <v/>
      </c>
      <c r="AI55" s="212" t="str">
        <f t="shared" si="6"/>
        <v/>
      </c>
      <c r="AJ55" s="388" t="str">
        <f t="shared" si="7"/>
        <v/>
      </c>
      <c r="AK55" s="20"/>
    </row>
    <row r="56" spans="1:37" ht="12" customHeight="1">
      <c r="A56" s="362">
        <v>52</v>
      </c>
      <c r="B56" s="33">
        <f>IF(情報!$C53="","",情報!$C53)</f>
        <v>206</v>
      </c>
      <c r="C56" s="389" t="str">
        <f t="shared" si="14"/>
        <v/>
      </c>
      <c r="D56" s="390" t="str">
        <f t="shared" si="17"/>
        <v/>
      </c>
      <c r="E56" s="391" t="str">
        <f t="shared" si="17"/>
        <v/>
      </c>
      <c r="F56" s="392" t="str">
        <f t="shared" si="17"/>
        <v/>
      </c>
      <c r="G56" s="38" t="str">
        <f t="shared" si="17"/>
        <v/>
      </c>
      <c r="H56" s="390" t="str">
        <f t="shared" si="17"/>
        <v/>
      </c>
      <c r="I56" s="391" t="str">
        <f t="shared" si="17"/>
        <v/>
      </c>
      <c r="J56" s="392" t="str">
        <f t="shared" si="17"/>
        <v/>
      </c>
      <c r="K56" s="38" t="str">
        <f t="shared" si="17"/>
        <v/>
      </c>
      <c r="L56" s="390" t="str">
        <f t="shared" si="17"/>
        <v/>
      </c>
      <c r="M56" s="391" t="str">
        <f t="shared" si="17"/>
        <v/>
      </c>
      <c r="N56" s="392" t="str">
        <f t="shared" si="18"/>
        <v/>
      </c>
      <c r="O56" s="38" t="str">
        <f t="shared" si="18"/>
        <v/>
      </c>
      <c r="P56" s="390" t="str">
        <f t="shared" si="18"/>
        <v/>
      </c>
      <c r="Q56" s="391" t="str">
        <f t="shared" si="18"/>
        <v/>
      </c>
      <c r="R56" s="392" t="str">
        <f t="shared" si="18"/>
        <v/>
      </c>
      <c r="S56" s="38" t="str">
        <f t="shared" si="18"/>
        <v/>
      </c>
      <c r="T56" s="390" t="str">
        <f t="shared" si="18"/>
        <v/>
      </c>
      <c r="U56" s="391" t="str">
        <f t="shared" si="18"/>
        <v/>
      </c>
      <c r="V56" s="392" t="str">
        <f t="shared" si="18"/>
        <v/>
      </c>
      <c r="W56" s="38" t="str">
        <f t="shared" si="18"/>
        <v/>
      </c>
      <c r="X56" s="390" t="str">
        <f t="shared" si="18"/>
        <v/>
      </c>
      <c r="Y56" s="391" t="str">
        <f t="shared" si="18"/>
        <v/>
      </c>
      <c r="Z56" s="392" t="str">
        <f t="shared" si="18"/>
        <v/>
      </c>
      <c r="AA56" s="38" t="str">
        <f t="shared" si="18"/>
        <v/>
      </c>
      <c r="AB56" s="20"/>
      <c r="AC56" s="390" t="str">
        <f>IF(COUNT((D56,H56,L56,P56,T56,X56))=0,"",SUM((D56,H56,L56,P56,T56,X56)))</f>
        <v/>
      </c>
      <c r="AD56" s="391" t="str">
        <f>IF(COUNT((E56,I56,M56,Q56,U56,Y56))=0,"",SUM((E56,I56,M56,Q56,U56,Y56)))</f>
        <v/>
      </c>
      <c r="AE56" s="392" t="str">
        <f>IF(COUNT((F56,J56,N56,R56,V56,Z56))=0,"",SUM((F56,J56,N56,R56,V56,Z56)))</f>
        <v/>
      </c>
      <c r="AF56" s="38" t="str">
        <f>IF(COUNT((G56,K56,O56,S56,W56,AA56))=0,"",SUM((G56,K56,O56,S56,W56,AA56)))</f>
        <v/>
      </c>
      <c r="AG56" s="375" t="str">
        <f t="shared" si="4"/>
        <v/>
      </c>
      <c r="AH56" s="313" t="str">
        <f t="shared" si="5"/>
        <v/>
      </c>
      <c r="AI56" s="231" t="str">
        <f t="shared" si="6"/>
        <v/>
      </c>
      <c r="AJ56" s="376" t="str">
        <f t="shared" si="7"/>
        <v/>
      </c>
      <c r="AK56" s="20"/>
    </row>
    <row r="57" spans="1:37" ht="12" customHeight="1">
      <c r="A57" s="362">
        <v>53</v>
      </c>
      <c r="B57" s="21">
        <f>IF(情報!$C54="","",情報!$C54)</f>
        <v>207</v>
      </c>
      <c r="C57" s="377" t="str">
        <f t="shared" si="14"/>
        <v/>
      </c>
      <c r="D57" s="378" t="str">
        <f t="shared" si="17"/>
        <v/>
      </c>
      <c r="E57" s="379" t="str">
        <f t="shared" si="17"/>
        <v/>
      </c>
      <c r="F57" s="380" t="str">
        <f t="shared" si="17"/>
        <v/>
      </c>
      <c r="G57" s="26" t="str">
        <f t="shared" si="17"/>
        <v/>
      </c>
      <c r="H57" s="378" t="str">
        <f t="shared" si="17"/>
        <v/>
      </c>
      <c r="I57" s="379" t="str">
        <f t="shared" si="17"/>
        <v/>
      </c>
      <c r="J57" s="380" t="str">
        <f t="shared" si="17"/>
        <v/>
      </c>
      <c r="K57" s="26" t="str">
        <f t="shared" si="17"/>
        <v/>
      </c>
      <c r="L57" s="378" t="str">
        <f t="shared" si="17"/>
        <v/>
      </c>
      <c r="M57" s="379" t="str">
        <f t="shared" si="17"/>
        <v/>
      </c>
      <c r="N57" s="380" t="str">
        <f t="shared" si="18"/>
        <v/>
      </c>
      <c r="O57" s="26" t="str">
        <f t="shared" si="18"/>
        <v/>
      </c>
      <c r="P57" s="378" t="str">
        <f t="shared" si="18"/>
        <v/>
      </c>
      <c r="Q57" s="379" t="str">
        <f t="shared" si="18"/>
        <v/>
      </c>
      <c r="R57" s="380" t="str">
        <f t="shared" si="18"/>
        <v/>
      </c>
      <c r="S57" s="26" t="str">
        <f t="shared" si="18"/>
        <v/>
      </c>
      <c r="T57" s="378" t="str">
        <f t="shared" si="18"/>
        <v/>
      </c>
      <c r="U57" s="379" t="str">
        <f t="shared" si="18"/>
        <v/>
      </c>
      <c r="V57" s="380" t="str">
        <f t="shared" si="18"/>
        <v/>
      </c>
      <c r="W57" s="26" t="str">
        <f t="shared" si="18"/>
        <v/>
      </c>
      <c r="X57" s="378" t="str">
        <f t="shared" si="18"/>
        <v/>
      </c>
      <c r="Y57" s="379" t="str">
        <f t="shared" si="18"/>
        <v/>
      </c>
      <c r="Z57" s="380" t="str">
        <f t="shared" si="18"/>
        <v/>
      </c>
      <c r="AA57" s="26" t="str">
        <f t="shared" si="18"/>
        <v/>
      </c>
      <c r="AB57" s="20"/>
      <c r="AC57" s="378" t="str">
        <f>IF(COUNT((D57,H57,L57,P57,T57,X57))=0,"",SUM((D57,H57,L57,P57,T57,X57)))</f>
        <v/>
      </c>
      <c r="AD57" s="379" t="str">
        <f>IF(COUNT((E57,I57,M57,Q57,U57,Y57))=0,"",SUM((E57,I57,M57,Q57,U57,Y57)))</f>
        <v/>
      </c>
      <c r="AE57" s="380" t="str">
        <f>IF(COUNT((F57,J57,N57,R57,V57,Z57))=0,"",SUM((F57,J57,N57,R57,V57,Z57)))</f>
        <v/>
      </c>
      <c r="AF57" s="26" t="str">
        <f>IF(COUNT((G57,K57,O57,S57,W57,AA57))=0,"",SUM((G57,K57,O57,S57,W57,AA57)))</f>
        <v/>
      </c>
      <c r="AG57" s="381" t="str">
        <f t="shared" si="4"/>
        <v/>
      </c>
      <c r="AH57" s="307" t="str">
        <f t="shared" si="5"/>
        <v/>
      </c>
      <c r="AI57" s="193" t="str">
        <f t="shared" si="6"/>
        <v/>
      </c>
      <c r="AJ57" s="382" t="str">
        <f t="shared" si="7"/>
        <v/>
      </c>
      <c r="AK57" s="20"/>
    </row>
    <row r="58" spans="1:37" ht="12" customHeight="1">
      <c r="A58" s="362">
        <v>54</v>
      </c>
      <c r="B58" s="21">
        <f>IF(情報!$C55="","",情報!$C55)</f>
        <v>208</v>
      </c>
      <c r="C58" s="377" t="str">
        <f t="shared" si="14"/>
        <v/>
      </c>
      <c r="D58" s="378" t="str">
        <f t="shared" si="17"/>
        <v/>
      </c>
      <c r="E58" s="379" t="str">
        <f t="shared" si="17"/>
        <v/>
      </c>
      <c r="F58" s="380" t="str">
        <f t="shared" si="17"/>
        <v/>
      </c>
      <c r="G58" s="26" t="str">
        <f t="shared" si="17"/>
        <v/>
      </c>
      <c r="H58" s="378" t="str">
        <f t="shared" si="17"/>
        <v/>
      </c>
      <c r="I58" s="379" t="str">
        <f t="shared" si="17"/>
        <v/>
      </c>
      <c r="J58" s="380" t="str">
        <f t="shared" si="17"/>
        <v/>
      </c>
      <c r="K58" s="26" t="str">
        <f t="shared" si="17"/>
        <v/>
      </c>
      <c r="L58" s="378" t="str">
        <f t="shared" si="17"/>
        <v/>
      </c>
      <c r="M58" s="379" t="str">
        <f t="shared" si="17"/>
        <v/>
      </c>
      <c r="N58" s="380" t="str">
        <f t="shared" si="18"/>
        <v/>
      </c>
      <c r="O58" s="26" t="str">
        <f t="shared" si="18"/>
        <v/>
      </c>
      <c r="P58" s="378" t="str">
        <f t="shared" si="18"/>
        <v/>
      </c>
      <c r="Q58" s="379" t="str">
        <f t="shared" si="18"/>
        <v/>
      </c>
      <c r="R58" s="380" t="str">
        <f t="shared" si="18"/>
        <v/>
      </c>
      <c r="S58" s="26" t="str">
        <f t="shared" si="18"/>
        <v/>
      </c>
      <c r="T58" s="378" t="str">
        <f t="shared" si="18"/>
        <v/>
      </c>
      <c r="U58" s="379" t="str">
        <f t="shared" si="18"/>
        <v/>
      </c>
      <c r="V58" s="380" t="str">
        <f t="shared" si="18"/>
        <v/>
      </c>
      <c r="W58" s="26" t="str">
        <f t="shared" si="18"/>
        <v/>
      </c>
      <c r="X58" s="378" t="str">
        <f t="shared" si="18"/>
        <v/>
      </c>
      <c r="Y58" s="379" t="str">
        <f t="shared" si="18"/>
        <v/>
      </c>
      <c r="Z58" s="380" t="str">
        <f t="shared" si="18"/>
        <v/>
      </c>
      <c r="AA58" s="26" t="str">
        <f t="shared" si="18"/>
        <v/>
      </c>
      <c r="AB58" s="20"/>
      <c r="AC58" s="378" t="str">
        <f>IF(COUNT((D58,H58,L58,P58,T58,X58))=0,"",SUM((D58,H58,L58,P58,T58,X58)))</f>
        <v/>
      </c>
      <c r="AD58" s="379" t="str">
        <f>IF(COUNT((E58,I58,M58,Q58,U58,Y58))=0,"",SUM((E58,I58,M58,Q58,U58,Y58)))</f>
        <v/>
      </c>
      <c r="AE58" s="380" t="str">
        <f>IF(COUNT((F58,J58,N58,R58,V58,Z58))=0,"",SUM((F58,J58,N58,R58,V58,Z58)))</f>
        <v/>
      </c>
      <c r="AF58" s="26" t="str">
        <f>IF(COUNT((G58,K58,O58,S58,W58,AA58))=0,"",SUM((G58,K58,O58,S58,W58,AA58)))</f>
        <v/>
      </c>
      <c r="AG58" s="381" t="str">
        <f t="shared" si="4"/>
        <v/>
      </c>
      <c r="AH58" s="307" t="str">
        <f t="shared" si="5"/>
        <v/>
      </c>
      <c r="AI58" s="193" t="str">
        <f t="shared" si="6"/>
        <v/>
      </c>
      <c r="AJ58" s="382" t="str">
        <f t="shared" si="7"/>
        <v/>
      </c>
      <c r="AK58" s="20"/>
    </row>
    <row r="59" spans="1:37" ht="12" customHeight="1">
      <c r="A59" s="362">
        <v>55</v>
      </c>
      <c r="B59" s="21">
        <f>IF(情報!$C56="","",情報!$C56)</f>
        <v>209</v>
      </c>
      <c r="C59" s="377" t="str">
        <f t="shared" si="14"/>
        <v/>
      </c>
      <c r="D59" s="378" t="str">
        <f t="shared" si="17"/>
        <v/>
      </c>
      <c r="E59" s="379" t="str">
        <f t="shared" si="17"/>
        <v/>
      </c>
      <c r="F59" s="380" t="str">
        <f t="shared" si="17"/>
        <v/>
      </c>
      <c r="G59" s="26" t="str">
        <f t="shared" si="17"/>
        <v/>
      </c>
      <c r="H59" s="378" t="str">
        <f t="shared" si="17"/>
        <v/>
      </c>
      <c r="I59" s="379" t="str">
        <f t="shared" si="17"/>
        <v/>
      </c>
      <c r="J59" s="380" t="str">
        <f t="shared" si="17"/>
        <v/>
      </c>
      <c r="K59" s="26" t="str">
        <f t="shared" si="17"/>
        <v/>
      </c>
      <c r="L59" s="378" t="str">
        <f t="shared" si="17"/>
        <v/>
      </c>
      <c r="M59" s="379" t="str">
        <f t="shared" si="17"/>
        <v/>
      </c>
      <c r="N59" s="380" t="str">
        <f t="shared" si="18"/>
        <v/>
      </c>
      <c r="O59" s="26" t="str">
        <f t="shared" si="18"/>
        <v/>
      </c>
      <c r="P59" s="378" t="str">
        <f t="shared" si="18"/>
        <v/>
      </c>
      <c r="Q59" s="379" t="str">
        <f t="shared" si="18"/>
        <v/>
      </c>
      <c r="R59" s="380" t="str">
        <f t="shared" si="18"/>
        <v/>
      </c>
      <c r="S59" s="26" t="str">
        <f t="shared" si="18"/>
        <v/>
      </c>
      <c r="T59" s="378" t="str">
        <f t="shared" si="18"/>
        <v/>
      </c>
      <c r="U59" s="379" t="str">
        <f t="shared" si="18"/>
        <v/>
      </c>
      <c r="V59" s="380" t="str">
        <f t="shared" si="18"/>
        <v/>
      </c>
      <c r="W59" s="26" t="str">
        <f t="shared" si="18"/>
        <v/>
      </c>
      <c r="X59" s="378" t="str">
        <f t="shared" si="18"/>
        <v/>
      </c>
      <c r="Y59" s="379" t="str">
        <f t="shared" si="18"/>
        <v/>
      </c>
      <c r="Z59" s="380" t="str">
        <f t="shared" si="18"/>
        <v/>
      </c>
      <c r="AA59" s="26" t="str">
        <f t="shared" si="18"/>
        <v/>
      </c>
      <c r="AB59" s="20"/>
      <c r="AC59" s="378" t="str">
        <f>IF(COUNT((D59,H59,L59,P59,T59,X59))=0,"",SUM((D59,H59,L59,P59,T59,X59)))</f>
        <v/>
      </c>
      <c r="AD59" s="379" t="str">
        <f>IF(COUNT((E59,I59,M59,Q59,U59,Y59))=0,"",SUM((E59,I59,M59,Q59,U59,Y59)))</f>
        <v/>
      </c>
      <c r="AE59" s="380" t="str">
        <f>IF(COUNT((F59,J59,N59,R59,V59,Z59))=0,"",SUM((F59,J59,N59,R59,V59,Z59)))</f>
        <v/>
      </c>
      <c r="AF59" s="26" t="str">
        <f>IF(COUNT((G59,K59,O59,S59,W59,AA59))=0,"",SUM((G59,K59,O59,S59,W59,AA59)))</f>
        <v/>
      </c>
      <c r="AG59" s="381" t="str">
        <f t="shared" si="4"/>
        <v/>
      </c>
      <c r="AH59" s="307" t="str">
        <f t="shared" si="5"/>
        <v/>
      </c>
      <c r="AI59" s="193" t="str">
        <f t="shared" si="6"/>
        <v/>
      </c>
      <c r="AJ59" s="382" t="str">
        <f t="shared" si="7"/>
        <v/>
      </c>
      <c r="AK59" s="20"/>
    </row>
    <row r="60" spans="1:37" ht="12" customHeight="1">
      <c r="A60" s="362">
        <v>56</v>
      </c>
      <c r="B60" s="27">
        <f>IF(情報!$C57="","",情報!$C57)</f>
        <v>210</v>
      </c>
      <c r="C60" s="383" t="str">
        <f t="shared" si="14"/>
        <v/>
      </c>
      <c r="D60" s="384" t="str">
        <f t="shared" si="17"/>
        <v/>
      </c>
      <c r="E60" s="385" t="str">
        <f t="shared" si="17"/>
        <v/>
      </c>
      <c r="F60" s="386" t="str">
        <f t="shared" si="17"/>
        <v/>
      </c>
      <c r="G60" s="32" t="str">
        <f t="shared" si="17"/>
        <v/>
      </c>
      <c r="H60" s="384" t="str">
        <f t="shared" si="17"/>
        <v/>
      </c>
      <c r="I60" s="385" t="str">
        <f t="shared" si="17"/>
        <v/>
      </c>
      <c r="J60" s="386" t="str">
        <f t="shared" si="17"/>
        <v/>
      </c>
      <c r="K60" s="32" t="str">
        <f t="shared" si="17"/>
        <v/>
      </c>
      <c r="L60" s="384" t="str">
        <f t="shared" si="17"/>
        <v/>
      </c>
      <c r="M60" s="385" t="str">
        <f t="shared" si="17"/>
        <v/>
      </c>
      <c r="N60" s="386" t="str">
        <f t="shared" si="18"/>
        <v/>
      </c>
      <c r="O60" s="32" t="str">
        <f t="shared" si="18"/>
        <v/>
      </c>
      <c r="P60" s="384" t="str">
        <f t="shared" si="18"/>
        <v/>
      </c>
      <c r="Q60" s="385" t="str">
        <f t="shared" si="18"/>
        <v/>
      </c>
      <c r="R60" s="386" t="str">
        <f t="shared" si="18"/>
        <v/>
      </c>
      <c r="S60" s="32" t="str">
        <f t="shared" si="18"/>
        <v/>
      </c>
      <c r="T60" s="384" t="str">
        <f t="shared" si="18"/>
        <v/>
      </c>
      <c r="U60" s="385" t="str">
        <f t="shared" si="18"/>
        <v/>
      </c>
      <c r="V60" s="386" t="str">
        <f t="shared" si="18"/>
        <v/>
      </c>
      <c r="W60" s="32" t="str">
        <f t="shared" si="18"/>
        <v/>
      </c>
      <c r="X60" s="384" t="str">
        <f t="shared" si="18"/>
        <v/>
      </c>
      <c r="Y60" s="385" t="str">
        <f t="shared" si="18"/>
        <v/>
      </c>
      <c r="Z60" s="386" t="str">
        <f t="shared" si="18"/>
        <v/>
      </c>
      <c r="AA60" s="32" t="str">
        <f t="shared" si="18"/>
        <v/>
      </c>
      <c r="AB60" s="20"/>
      <c r="AC60" s="384" t="str">
        <f>IF(COUNT((D60,H60,L60,P60,T60,X60))=0,"",SUM((D60,H60,L60,P60,T60,X60)))</f>
        <v/>
      </c>
      <c r="AD60" s="385" t="str">
        <f>IF(COUNT((E60,I60,M60,Q60,U60,Y60))=0,"",SUM((E60,I60,M60,Q60,U60,Y60)))</f>
        <v/>
      </c>
      <c r="AE60" s="386" t="str">
        <f>IF(COUNT((F60,J60,N60,R60,V60,Z60))=0,"",SUM((F60,J60,N60,R60,V60,Z60)))</f>
        <v/>
      </c>
      <c r="AF60" s="32" t="str">
        <f>IF(COUNT((G60,K60,O60,S60,W60,AA60))=0,"",SUM((G60,K60,O60,S60,W60,AA60)))</f>
        <v/>
      </c>
      <c r="AG60" s="387" t="str">
        <f t="shared" si="4"/>
        <v/>
      </c>
      <c r="AH60" s="310" t="str">
        <f t="shared" si="5"/>
        <v/>
      </c>
      <c r="AI60" s="212" t="str">
        <f t="shared" si="6"/>
        <v/>
      </c>
      <c r="AJ60" s="388" t="str">
        <f t="shared" si="7"/>
        <v/>
      </c>
      <c r="AK60" s="20"/>
    </row>
    <row r="61" spans="1:37" ht="12" customHeight="1">
      <c r="A61" s="362">
        <v>57</v>
      </c>
      <c r="B61" s="33">
        <f>IF(情報!$C58="","",情報!$C58)</f>
        <v>211</v>
      </c>
      <c r="C61" s="389" t="str">
        <f t="shared" si="14"/>
        <v/>
      </c>
      <c r="D61" s="390" t="str">
        <f t="shared" si="17"/>
        <v/>
      </c>
      <c r="E61" s="391" t="str">
        <f t="shared" si="17"/>
        <v/>
      </c>
      <c r="F61" s="392" t="str">
        <f t="shared" si="17"/>
        <v/>
      </c>
      <c r="G61" s="38" t="str">
        <f t="shared" si="17"/>
        <v/>
      </c>
      <c r="H61" s="390" t="str">
        <f t="shared" si="17"/>
        <v/>
      </c>
      <c r="I61" s="391" t="str">
        <f t="shared" si="17"/>
        <v/>
      </c>
      <c r="J61" s="392" t="str">
        <f t="shared" si="17"/>
        <v/>
      </c>
      <c r="K61" s="38" t="str">
        <f t="shared" si="17"/>
        <v/>
      </c>
      <c r="L61" s="390" t="str">
        <f t="shared" si="17"/>
        <v/>
      </c>
      <c r="M61" s="391" t="str">
        <f t="shared" si="17"/>
        <v/>
      </c>
      <c r="N61" s="392" t="str">
        <f t="shared" si="18"/>
        <v/>
      </c>
      <c r="O61" s="38" t="str">
        <f t="shared" si="18"/>
        <v/>
      </c>
      <c r="P61" s="390" t="str">
        <f t="shared" si="18"/>
        <v/>
      </c>
      <c r="Q61" s="391" t="str">
        <f t="shared" si="18"/>
        <v/>
      </c>
      <c r="R61" s="392" t="str">
        <f t="shared" si="18"/>
        <v/>
      </c>
      <c r="S61" s="38" t="str">
        <f t="shared" si="18"/>
        <v/>
      </c>
      <c r="T61" s="390" t="str">
        <f t="shared" si="18"/>
        <v/>
      </c>
      <c r="U61" s="391" t="str">
        <f t="shared" si="18"/>
        <v/>
      </c>
      <c r="V61" s="392" t="str">
        <f t="shared" si="18"/>
        <v/>
      </c>
      <c r="W61" s="38" t="str">
        <f t="shared" si="18"/>
        <v/>
      </c>
      <c r="X61" s="390" t="str">
        <f t="shared" si="18"/>
        <v/>
      </c>
      <c r="Y61" s="391" t="str">
        <f t="shared" si="18"/>
        <v/>
      </c>
      <c r="Z61" s="392" t="str">
        <f t="shared" si="18"/>
        <v/>
      </c>
      <c r="AA61" s="38" t="str">
        <f t="shared" si="18"/>
        <v/>
      </c>
      <c r="AB61" s="20"/>
      <c r="AC61" s="390" t="str">
        <f>IF(COUNT((D61,H61,L61,P61,T61,X61))=0,"",SUM((D61,H61,L61,P61,T61,X61)))</f>
        <v/>
      </c>
      <c r="AD61" s="391" t="str">
        <f>IF(COUNT((E61,I61,M61,Q61,U61,Y61))=0,"",SUM((E61,I61,M61,Q61,U61,Y61)))</f>
        <v/>
      </c>
      <c r="AE61" s="392" t="str">
        <f>IF(COUNT((F61,J61,N61,R61,V61,Z61))=0,"",SUM((F61,J61,N61,R61,V61,Z61)))</f>
        <v/>
      </c>
      <c r="AF61" s="38" t="str">
        <f>IF(COUNT((G61,K61,O61,S61,W61,AA61))=0,"",SUM((G61,K61,O61,S61,W61,AA61)))</f>
        <v/>
      </c>
      <c r="AG61" s="375" t="str">
        <f t="shared" si="4"/>
        <v/>
      </c>
      <c r="AH61" s="313" t="str">
        <f t="shared" si="5"/>
        <v/>
      </c>
      <c r="AI61" s="231" t="str">
        <f t="shared" si="6"/>
        <v/>
      </c>
      <c r="AJ61" s="376" t="str">
        <f t="shared" si="7"/>
        <v/>
      </c>
      <c r="AK61" s="20"/>
    </row>
    <row r="62" spans="1:37" ht="12" customHeight="1">
      <c r="A62" s="362">
        <v>58</v>
      </c>
      <c r="B62" s="21">
        <f>IF(情報!$C59="","",情報!$C59)</f>
        <v>212</v>
      </c>
      <c r="C62" s="377" t="str">
        <f t="shared" si="14"/>
        <v/>
      </c>
      <c r="D62" s="378" t="str">
        <f t="shared" si="17"/>
        <v/>
      </c>
      <c r="E62" s="379" t="str">
        <f t="shared" si="17"/>
        <v/>
      </c>
      <c r="F62" s="380" t="str">
        <f t="shared" si="17"/>
        <v/>
      </c>
      <c r="G62" s="26" t="str">
        <f t="shared" si="17"/>
        <v/>
      </c>
      <c r="H62" s="378" t="str">
        <f t="shared" si="17"/>
        <v/>
      </c>
      <c r="I62" s="379" t="str">
        <f t="shared" si="17"/>
        <v/>
      </c>
      <c r="J62" s="380" t="str">
        <f t="shared" si="17"/>
        <v/>
      </c>
      <c r="K62" s="26" t="str">
        <f t="shared" si="17"/>
        <v/>
      </c>
      <c r="L62" s="378" t="str">
        <f t="shared" si="17"/>
        <v/>
      </c>
      <c r="M62" s="379" t="str">
        <f t="shared" si="17"/>
        <v/>
      </c>
      <c r="N62" s="380" t="str">
        <f t="shared" si="18"/>
        <v/>
      </c>
      <c r="O62" s="26" t="str">
        <f t="shared" si="18"/>
        <v/>
      </c>
      <c r="P62" s="378" t="str">
        <f t="shared" si="18"/>
        <v/>
      </c>
      <c r="Q62" s="379" t="str">
        <f t="shared" si="18"/>
        <v/>
      </c>
      <c r="R62" s="380" t="str">
        <f t="shared" si="18"/>
        <v/>
      </c>
      <c r="S62" s="26" t="str">
        <f t="shared" si="18"/>
        <v/>
      </c>
      <c r="T62" s="378" t="str">
        <f t="shared" si="18"/>
        <v/>
      </c>
      <c r="U62" s="379" t="str">
        <f t="shared" si="18"/>
        <v/>
      </c>
      <c r="V62" s="380" t="str">
        <f t="shared" si="18"/>
        <v/>
      </c>
      <c r="W62" s="26" t="str">
        <f t="shared" si="18"/>
        <v/>
      </c>
      <c r="X62" s="378" t="str">
        <f t="shared" si="18"/>
        <v/>
      </c>
      <c r="Y62" s="379" t="str">
        <f t="shared" si="18"/>
        <v/>
      </c>
      <c r="Z62" s="380" t="str">
        <f t="shared" si="18"/>
        <v/>
      </c>
      <c r="AA62" s="26" t="str">
        <f t="shared" si="18"/>
        <v/>
      </c>
      <c r="AB62" s="20"/>
      <c r="AC62" s="378" t="str">
        <f>IF(COUNT((D62,H62,L62,P62,T62,X62))=0,"",SUM((D62,H62,L62,P62,T62,X62)))</f>
        <v/>
      </c>
      <c r="AD62" s="379" t="str">
        <f>IF(COUNT((E62,I62,M62,Q62,U62,Y62))=0,"",SUM((E62,I62,M62,Q62,U62,Y62)))</f>
        <v/>
      </c>
      <c r="AE62" s="380" t="str">
        <f>IF(COUNT((F62,J62,N62,R62,V62,Z62))=0,"",SUM((F62,J62,N62,R62,V62,Z62)))</f>
        <v/>
      </c>
      <c r="AF62" s="26" t="str">
        <f>IF(COUNT((G62,K62,O62,S62,W62,AA62))=0,"",SUM((G62,K62,O62,S62,W62,AA62)))</f>
        <v/>
      </c>
      <c r="AG62" s="381" t="str">
        <f t="shared" si="4"/>
        <v/>
      </c>
      <c r="AH62" s="307" t="str">
        <f t="shared" si="5"/>
        <v/>
      </c>
      <c r="AI62" s="193" t="str">
        <f t="shared" si="6"/>
        <v/>
      </c>
      <c r="AJ62" s="382" t="str">
        <f t="shared" si="7"/>
        <v/>
      </c>
      <c r="AK62" s="20"/>
    </row>
    <row r="63" spans="1:37" ht="12" customHeight="1">
      <c r="A63" s="362">
        <v>59</v>
      </c>
      <c r="B63" s="21">
        <f>IF(情報!$C60="","",情報!$C60)</f>
        <v>213</v>
      </c>
      <c r="C63" s="377" t="str">
        <f t="shared" si="14"/>
        <v/>
      </c>
      <c r="D63" s="378" t="str">
        <f t="shared" si="17"/>
        <v/>
      </c>
      <c r="E63" s="379" t="str">
        <f t="shared" si="17"/>
        <v/>
      </c>
      <c r="F63" s="380" t="str">
        <f t="shared" si="17"/>
        <v/>
      </c>
      <c r="G63" s="26" t="str">
        <f t="shared" si="17"/>
        <v/>
      </c>
      <c r="H63" s="378" t="str">
        <f t="shared" si="17"/>
        <v/>
      </c>
      <c r="I63" s="379" t="str">
        <f t="shared" si="17"/>
        <v/>
      </c>
      <c r="J63" s="380" t="str">
        <f t="shared" si="17"/>
        <v/>
      </c>
      <c r="K63" s="26" t="str">
        <f t="shared" si="17"/>
        <v/>
      </c>
      <c r="L63" s="378" t="str">
        <f t="shared" si="17"/>
        <v/>
      </c>
      <c r="M63" s="379" t="str">
        <f t="shared" si="17"/>
        <v/>
      </c>
      <c r="N63" s="380" t="str">
        <f t="shared" si="18"/>
        <v/>
      </c>
      <c r="O63" s="26" t="str">
        <f t="shared" si="18"/>
        <v/>
      </c>
      <c r="P63" s="378" t="str">
        <f t="shared" si="18"/>
        <v/>
      </c>
      <c r="Q63" s="379" t="str">
        <f t="shared" si="18"/>
        <v/>
      </c>
      <c r="R63" s="380" t="str">
        <f t="shared" si="18"/>
        <v/>
      </c>
      <c r="S63" s="26" t="str">
        <f t="shared" si="18"/>
        <v/>
      </c>
      <c r="T63" s="378" t="str">
        <f t="shared" si="18"/>
        <v/>
      </c>
      <c r="U63" s="379" t="str">
        <f t="shared" si="18"/>
        <v/>
      </c>
      <c r="V63" s="380" t="str">
        <f t="shared" si="18"/>
        <v/>
      </c>
      <c r="W63" s="26" t="str">
        <f t="shared" si="18"/>
        <v/>
      </c>
      <c r="X63" s="378" t="str">
        <f t="shared" si="18"/>
        <v/>
      </c>
      <c r="Y63" s="379" t="str">
        <f t="shared" si="18"/>
        <v/>
      </c>
      <c r="Z63" s="380" t="str">
        <f t="shared" si="18"/>
        <v/>
      </c>
      <c r="AA63" s="26" t="str">
        <f t="shared" si="18"/>
        <v/>
      </c>
      <c r="AB63" s="20"/>
      <c r="AC63" s="378" t="str">
        <f>IF(COUNT((D63,H63,L63,P63,T63,X63))=0,"",SUM((D63,H63,L63,P63,T63,X63)))</f>
        <v/>
      </c>
      <c r="AD63" s="379" t="str">
        <f>IF(COUNT((E63,I63,M63,Q63,U63,Y63))=0,"",SUM((E63,I63,M63,Q63,U63,Y63)))</f>
        <v/>
      </c>
      <c r="AE63" s="380" t="str">
        <f>IF(COUNT((F63,J63,N63,R63,V63,Z63))=0,"",SUM((F63,J63,N63,R63,V63,Z63)))</f>
        <v/>
      </c>
      <c r="AF63" s="26" t="str">
        <f>IF(COUNT((G63,K63,O63,S63,W63,AA63))=0,"",SUM((G63,K63,O63,S63,W63,AA63)))</f>
        <v/>
      </c>
      <c r="AG63" s="381" t="str">
        <f t="shared" si="4"/>
        <v/>
      </c>
      <c r="AH63" s="307" t="str">
        <f t="shared" si="5"/>
        <v/>
      </c>
      <c r="AI63" s="193" t="str">
        <f t="shared" si="6"/>
        <v/>
      </c>
      <c r="AJ63" s="382" t="str">
        <f t="shared" si="7"/>
        <v/>
      </c>
      <c r="AK63" s="20"/>
    </row>
    <row r="64" spans="1:37" ht="12" customHeight="1">
      <c r="A64" s="362">
        <v>60</v>
      </c>
      <c r="B64" s="21">
        <f>IF(情報!$C61="","",情報!$C61)</f>
        <v>214</v>
      </c>
      <c r="C64" s="377" t="str">
        <f t="shared" si="14"/>
        <v/>
      </c>
      <c r="D64" s="378" t="str">
        <f t="shared" si="17"/>
        <v/>
      </c>
      <c r="E64" s="379" t="str">
        <f t="shared" si="17"/>
        <v/>
      </c>
      <c r="F64" s="380" t="str">
        <f t="shared" si="17"/>
        <v/>
      </c>
      <c r="G64" s="26" t="str">
        <f t="shared" si="17"/>
        <v/>
      </c>
      <c r="H64" s="378" t="str">
        <f t="shared" si="17"/>
        <v/>
      </c>
      <c r="I64" s="379" t="str">
        <f t="shared" si="17"/>
        <v/>
      </c>
      <c r="J64" s="380" t="str">
        <f t="shared" si="17"/>
        <v/>
      </c>
      <c r="K64" s="26" t="str">
        <f t="shared" si="17"/>
        <v/>
      </c>
      <c r="L64" s="378" t="str">
        <f t="shared" si="17"/>
        <v/>
      </c>
      <c r="M64" s="379" t="str">
        <f t="shared" si="17"/>
        <v/>
      </c>
      <c r="N64" s="380" t="str">
        <f t="shared" si="18"/>
        <v/>
      </c>
      <c r="O64" s="26" t="str">
        <f t="shared" si="18"/>
        <v/>
      </c>
      <c r="P64" s="378" t="str">
        <f t="shared" si="18"/>
        <v/>
      </c>
      <c r="Q64" s="379" t="str">
        <f t="shared" si="18"/>
        <v/>
      </c>
      <c r="R64" s="380" t="str">
        <f t="shared" si="18"/>
        <v/>
      </c>
      <c r="S64" s="26" t="str">
        <f t="shared" si="18"/>
        <v/>
      </c>
      <c r="T64" s="378" t="str">
        <f t="shared" si="18"/>
        <v/>
      </c>
      <c r="U64" s="379" t="str">
        <f t="shared" si="18"/>
        <v/>
      </c>
      <c r="V64" s="380" t="str">
        <f t="shared" si="18"/>
        <v/>
      </c>
      <c r="W64" s="26" t="str">
        <f t="shared" si="18"/>
        <v/>
      </c>
      <c r="X64" s="378" t="str">
        <f t="shared" si="18"/>
        <v/>
      </c>
      <c r="Y64" s="379" t="str">
        <f t="shared" si="18"/>
        <v/>
      </c>
      <c r="Z64" s="380" t="str">
        <f t="shared" si="18"/>
        <v/>
      </c>
      <c r="AA64" s="26" t="str">
        <f t="shared" si="18"/>
        <v/>
      </c>
      <c r="AB64" s="20"/>
      <c r="AC64" s="378" t="str">
        <f>IF(COUNT((D64,H64,L64,P64,T64,X64))=0,"",SUM((D64,H64,L64,P64,T64,X64)))</f>
        <v/>
      </c>
      <c r="AD64" s="379" t="str">
        <f>IF(COUNT((E64,I64,M64,Q64,U64,Y64))=0,"",SUM((E64,I64,M64,Q64,U64,Y64)))</f>
        <v/>
      </c>
      <c r="AE64" s="380" t="str">
        <f>IF(COUNT((F64,J64,N64,R64,V64,Z64))=0,"",SUM((F64,J64,N64,R64,V64,Z64)))</f>
        <v/>
      </c>
      <c r="AF64" s="26" t="str">
        <f>IF(COUNT((G64,K64,O64,S64,W64,AA64))=0,"",SUM((G64,K64,O64,S64,W64,AA64)))</f>
        <v/>
      </c>
      <c r="AG64" s="381" t="str">
        <f t="shared" si="4"/>
        <v/>
      </c>
      <c r="AH64" s="307" t="str">
        <f t="shared" si="5"/>
        <v/>
      </c>
      <c r="AI64" s="193" t="str">
        <f t="shared" si="6"/>
        <v/>
      </c>
      <c r="AJ64" s="382" t="str">
        <f t="shared" si="7"/>
        <v/>
      </c>
      <c r="AK64" s="20"/>
    </row>
    <row r="65" spans="1:37" ht="12" customHeight="1">
      <c r="A65" s="362">
        <v>61</v>
      </c>
      <c r="B65" s="27">
        <f>IF(情報!$C62="","",情報!$C62)</f>
        <v>215</v>
      </c>
      <c r="C65" s="383" t="str">
        <f t="shared" si="14"/>
        <v/>
      </c>
      <c r="D65" s="384" t="str">
        <f t="shared" ref="D65:M74" si="19">IF(ISERROR(INDEX(テ全,$A65,D$2)),"",INDEX(テ全,$A65,D$2))</f>
        <v/>
      </c>
      <c r="E65" s="385" t="str">
        <f t="shared" si="19"/>
        <v/>
      </c>
      <c r="F65" s="386" t="str">
        <f t="shared" si="19"/>
        <v/>
      </c>
      <c r="G65" s="32" t="str">
        <f t="shared" si="19"/>
        <v/>
      </c>
      <c r="H65" s="384" t="str">
        <f t="shared" si="19"/>
        <v/>
      </c>
      <c r="I65" s="385" t="str">
        <f t="shared" si="19"/>
        <v/>
      </c>
      <c r="J65" s="386" t="str">
        <f t="shared" si="19"/>
        <v/>
      </c>
      <c r="K65" s="32" t="str">
        <f t="shared" si="19"/>
        <v/>
      </c>
      <c r="L65" s="384" t="str">
        <f t="shared" si="19"/>
        <v/>
      </c>
      <c r="M65" s="385" t="str">
        <f t="shared" si="19"/>
        <v/>
      </c>
      <c r="N65" s="386" t="str">
        <f t="shared" ref="N65:AA74" si="20">IF(ISERROR(INDEX(テ全,$A65,N$2)),"",INDEX(テ全,$A65,N$2))</f>
        <v/>
      </c>
      <c r="O65" s="32" t="str">
        <f t="shared" si="20"/>
        <v/>
      </c>
      <c r="P65" s="384" t="str">
        <f t="shared" si="20"/>
        <v/>
      </c>
      <c r="Q65" s="385" t="str">
        <f t="shared" si="20"/>
        <v/>
      </c>
      <c r="R65" s="386" t="str">
        <f t="shared" si="20"/>
        <v/>
      </c>
      <c r="S65" s="32" t="str">
        <f t="shared" si="20"/>
        <v/>
      </c>
      <c r="T65" s="384" t="str">
        <f t="shared" si="20"/>
        <v/>
      </c>
      <c r="U65" s="385" t="str">
        <f t="shared" si="20"/>
        <v/>
      </c>
      <c r="V65" s="386" t="str">
        <f t="shared" si="20"/>
        <v/>
      </c>
      <c r="W65" s="32" t="str">
        <f t="shared" si="20"/>
        <v/>
      </c>
      <c r="X65" s="384" t="str">
        <f t="shared" si="20"/>
        <v/>
      </c>
      <c r="Y65" s="385" t="str">
        <f t="shared" si="20"/>
        <v/>
      </c>
      <c r="Z65" s="386" t="str">
        <f t="shared" si="20"/>
        <v/>
      </c>
      <c r="AA65" s="32" t="str">
        <f t="shared" si="20"/>
        <v/>
      </c>
      <c r="AB65" s="20"/>
      <c r="AC65" s="384" t="str">
        <f>IF(COUNT((D65,H65,L65,P65,T65,X65))=0,"",SUM((D65,H65,L65,P65,T65,X65)))</f>
        <v/>
      </c>
      <c r="AD65" s="385" t="str">
        <f>IF(COUNT((E65,I65,M65,Q65,U65,Y65))=0,"",SUM((E65,I65,M65,Q65,U65,Y65)))</f>
        <v/>
      </c>
      <c r="AE65" s="386" t="str">
        <f>IF(COUNT((F65,J65,N65,R65,V65,Z65))=0,"",SUM((F65,J65,N65,R65,V65,Z65)))</f>
        <v/>
      </c>
      <c r="AF65" s="32" t="str">
        <f>IF(COUNT((G65,K65,O65,S65,W65,AA65))=0,"",SUM((G65,K65,O65,S65,W65,AA65)))</f>
        <v/>
      </c>
      <c r="AG65" s="387" t="str">
        <f t="shared" si="4"/>
        <v/>
      </c>
      <c r="AH65" s="310" t="str">
        <f t="shared" si="5"/>
        <v/>
      </c>
      <c r="AI65" s="212" t="str">
        <f t="shared" si="6"/>
        <v/>
      </c>
      <c r="AJ65" s="388" t="str">
        <f t="shared" si="7"/>
        <v/>
      </c>
      <c r="AK65" s="20"/>
    </row>
    <row r="66" spans="1:37" ht="12" customHeight="1">
      <c r="A66" s="362">
        <v>62</v>
      </c>
      <c r="B66" s="33">
        <f>IF(情報!$C63="","",情報!$C63)</f>
        <v>216</v>
      </c>
      <c r="C66" s="389" t="str">
        <f t="shared" si="14"/>
        <v/>
      </c>
      <c r="D66" s="390" t="str">
        <f t="shared" si="19"/>
        <v/>
      </c>
      <c r="E66" s="391" t="str">
        <f t="shared" si="19"/>
        <v/>
      </c>
      <c r="F66" s="392" t="str">
        <f t="shared" si="19"/>
        <v/>
      </c>
      <c r="G66" s="38" t="str">
        <f t="shared" si="19"/>
        <v/>
      </c>
      <c r="H66" s="390" t="str">
        <f t="shared" si="19"/>
        <v/>
      </c>
      <c r="I66" s="391" t="str">
        <f t="shared" si="19"/>
        <v/>
      </c>
      <c r="J66" s="392" t="str">
        <f t="shared" si="19"/>
        <v/>
      </c>
      <c r="K66" s="38" t="str">
        <f t="shared" si="19"/>
        <v/>
      </c>
      <c r="L66" s="390" t="str">
        <f t="shared" si="19"/>
        <v/>
      </c>
      <c r="M66" s="391" t="str">
        <f t="shared" si="19"/>
        <v/>
      </c>
      <c r="N66" s="392" t="str">
        <f t="shared" si="20"/>
        <v/>
      </c>
      <c r="O66" s="38" t="str">
        <f t="shared" si="20"/>
        <v/>
      </c>
      <c r="P66" s="390" t="str">
        <f t="shared" si="20"/>
        <v/>
      </c>
      <c r="Q66" s="391" t="str">
        <f t="shared" si="20"/>
        <v/>
      </c>
      <c r="R66" s="392" t="str">
        <f t="shared" si="20"/>
        <v/>
      </c>
      <c r="S66" s="38" t="str">
        <f t="shared" si="20"/>
        <v/>
      </c>
      <c r="T66" s="390" t="str">
        <f t="shared" si="20"/>
        <v/>
      </c>
      <c r="U66" s="391" t="str">
        <f t="shared" si="20"/>
        <v/>
      </c>
      <c r="V66" s="392" t="str">
        <f t="shared" si="20"/>
        <v/>
      </c>
      <c r="W66" s="38" t="str">
        <f t="shared" si="20"/>
        <v/>
      </c>
      <c r="X66" s="390" t="str">
        <f t="shared" si="20"/>
        <v/>
      </c>
      <c r="Y66" s="391" t="str">
        <f t="shared" si="20"/>
        <v/>
      </c>
      <c r="Z66" s="392" t="str">
        <f t="shared" si="20"/>
        <v/>
      </c>
      <c r="AA66" s="38" t="str">
        <f t="shared" si="20"/>
        <v/>
      </c>
      <c r="AB66" s="20"/>
      <c r="AC66" s="390" t="str">
        <f>IF(COUNT((D66,H66,L66,P66,T66,X66))=0,"",SUM((D66,H66,L66,P66,T66,X66)))</f>
        <v/>
      </c>
      <c r="AD66" s="391" t="str">
        <f>IF(COUNT((E66,I66,M66,Q66,U66,Y66))=0,"",SUM((E66,I66,M66,Q66,U66,Y66)))</f>
        <v/>
      </c>
      <c r="AE66" s="392" t="str">
        <f>IF(COUNT((F66,J66,N66,R66,V66,Z66))=0,"",SUM((F66,J66,N66,R66,V66,Z66)))</f>
        <v/>
      </c>
      <c r="AF66" s="38" t="str">
        <f>IF(COUNT((G66,K66,O66,S66,W66,AA66))=0,"",SUM((G66,K66,O66,S66,W66,AA66)))</f>
        <v/>
      </c>
      <c r="AG66" s="375" t="str">
        <f t="shared" si="4"/>
        <v/>
      </c>
      <c r="AH66" s="313" t="str">
        <f t="shared" si="5"/>
        <v/>
      </c>
      <c r="AI66" s="231" t="str">
        <f t="shared" si="6"/>
        <v/>
      </c>
      <c r="AJ66" s="376" t="str">
        <f t="shared" si="7"/>
        <v/>
      </c>
      <c r="AK66" s="20"/>
    </row>
    <row r="67" spans="1:37" ht="12" customHeight="1">
      <c r="A67" s="362">
        <v>63</v>
      </c>
      <c r="B67" s="21">
        <f>IF(情報!$C64="","",情報!$C64)</f>
        <v>217</v>
      </c>
      <c r="C67" s="377" t="str">
        <f t="shared" si="14"/>
        <v/>
      </c>
      <c r="D67" s="378" t="str">
        <f t="shared" si="19"/>
        <v/>
      </c>
      <c r="E67" s="379" t="str">
        <f t="shared" si="19"/>
        <v/>
      </c>
      <c r="F67" s="380" t="str">
        <f t="shared" si="19"/>
        <v/>
      </c>
      <c r="G67" s="26" t="str">
        <f t="shared" si="19"/>
        <v/>
      </c>
      <c r="H67" s="378" t="str">
        <f t="shared" si="19"/>
        <v/>
      </c>
      <c r="I67" s="379" t="str">
        <f t="shared" si="19"/>
        <v/>
      </c>
      <c r="J67" s="380" t="str">
        <f t="shared" si="19"/>
        <v/>
      </c>
      <c r="K67" s="26" t="str">
        <f t="shared" si="19"/>
        <v/>
      </c>
      <c r="L67" s="378" t="str">
        <f t="shared" si="19"/>
        <v/>
      </c>
      <c r="M67" s="379" t="str">
        <f t="shared" si="19"/>
        <v/>
      </c>
      <c r="N67" s="380" t="str">
        <f t="shared" si="20"/>
        <v/>
      </c>
      <c r="O67" s="26" t="str">
        <f t="shared" si="20"/>
        <v/>
      </c>
      <c r="P67" s="378" t="str">
        <f t="shared" si="20"/>
        <v/>
      </c>
      <c r="Q67" s="379" t="str">
        <f t="shared" si="20"/>
        <v/>
      </c>
      <c r="R67" s="380" t="str">
        <f t="shared" si="20"/>
        <v/>
      </c>
      <c r="S67" s="26" t="str">
        <f t="shared" si="20"/>
        <v/>
      </c>
      <c r="T67" s="378" t="str">
        <f t="shared" si="20"/>
        <v/>
      </c>
      <c r="U67" s="379" t="str">
        <f t="shared" si="20"/>
        <v/>
      </c>
      <c r="V67" s="380" t="str">
        <f t="shared" si="20"/>
        <v/>
      </c>
      <c r="W67" s="26" t="str">
        <f t="shared" si="20"/>
        <v/>
      </c>
      <c r="X67" s="378" t="str">
        <f t="shared" si="20"/>
        <v/>
      </c>
      <c r="Y67" s="379" t="str">
        <f t="shared" si="20"/>
        <v/>
      </c>
      <c r="Z67" s="380" t="str">
        <f t="shared" si="20"/>
        <v/>
      </c>
      <c r="AA67" s="26" t="str">
        <f t="shared" si="20"/>
        <v/>
      </c>
      <c r="AB67" s="20"/>
      <c r="AC67" s="378" t="str">
        <f>IF(COUNT((D67,H67,L67,P67,T67,X67))=0,"",SUM((D67,H67,L67,P67,T67,X67)))</f>
        <v/>
      </c>
      <c r="AD67" s="379" t="str">
        <f>IF(COUNT((E67,I67,M67,Q67,U67,Y67))=0,"",SUM((E67,I67,M67,Q67,U67,Y67)))</f>
        <v/>
      </c>
      <c r="AE67" s="380" t="str">
        <f>IF(COUNT((F67,J67,N67,R67,V67,Z67))=0,"",SUM((F67,J67,N67,R67,V67,Z67)))</f>
        <v/>
      </c>
      <c r="AF67" s="26" t="str">
        <f>IF(COUNT((G67,K67,O67,S67,W67,AA67))=0,"",SUM((G67,K67,O67,S67,W67,AA67)))</f>
        <v/>
      </c>
      <c r="AG67" s="381" t="str">
        <f t="shared" si="4"/>
        <v/>
      </c>
      <c r="AH67" s="307" t="str">
        <f t="shared" si="5"/>
        <v/>
      </c>
      <c r="AI67" s="193" t="str">
        <f t="shared" si="6"/>
        <v/>
      </c>
      <c r="AJ67" s="382" t="str">
        <f t="shared" si="7"/>
        <v/>
      </c>
      <c r="AK67" s="20"/>
    </row>
    <row r="68" spans="1:37" ht="12" customHeight="1">
      <c r="A68" s="362">
        <v>64</v>
      </c>
      <c r="B68" s="21">
        <f>IF(情報!$C65="","",情報!$C65)</f>
        <v>218</v>
      </c>
      <c r="C68" s="377" t="str">
        <f t="shared" si="14"/>
        <v/>
      </c>
      <c r="D68" s="378" t="str">
        <f t="shared" si="19"/>
        <v/>
      </c>
      <c r="E68" s="379" t="str">
        <f t="shared" si="19"/>
        <v/>
      </c>
      <c r="F68" s="380" t="str">
        <f t="shared" si="19"/>
        <v/>
      </c>
      <c r="G68" s="26" t="str">
        <f t="shared" si="19"/>
        <v/>
      </c>
      <c r="H68" s="378" t="str">
        <f t="shared" si="19"/>
        <v/>
      </c>
      <c r="I68" s="379" t="str">
        <f t="shared" si="19"/>
        <v/>
      </c>
      <c r="J68" s="380" t="str">
        <f t="shared" si="19"/>
        <v/>
      </c>
      <c r="K68" s="26" t="str">
        <f t="shared" si="19"/>
        <v/>
      </c>
      <c r="L68" s="378" t="str">
        <f t="shared" si="19"/>
        <v/>
      </c>
      <c r="M68" s="379" t="str">
        <f t="shared" si="19"/>
        <v/>
      </c>
      <c r="N68" s="380" t="str">
        <f t="shared" si="20"/>
        <v/>
      </c>
      <c r="O68" s="26" t="str">
        <f t="shared" si="20"/>
        <v/>
      </c>
      <c r="P68" s="378" t="str">
        <f t="shared" si="20"/>
        <v/>
      </c>
      <c r="Q68" s="379" t="str">
        <f t="shared" si="20"/>
        <v/>
      </c>
      <c r="R68" s="380" t="str">
        <f t="shared" si="20"/>
        <v/>
      </c>
      <c r="S68" s="26" t="str">
        <f t="shared" si="20"/>
        <v/>
      </c>
      <c r="T68" s="378" t="str">
        <f t="shared" si="20"/>
        <v/>
      </c>
      <c r="U68" s="379" t="str">
        <f t="shared" si="20"/>
        <v/>
      </c>
      <c r="V68" s="380" t="str">
        <f t="shared" si="20"/>
        <v/>
      </c>
      <c r="W68" s="26" t="str">
        <f t="shared" si="20"/>
        <v/>
      </c>
      <c r="X68" s="378" t="str">
        <f t="shared" si="20"/>
        <v/>
      </c>
      <c r="Y68" s="379" t="str">
        <f t="shared" si="20"/>
        <v/>
      </c>
      <c r="Z68" s="380" t="str">
        <f t="shared" si="20"/>
        <v/>
      </c>
      <c r="AA68" s="26" t="str">
        <f t="shared" si="20"/>
        <v/>
      </c>
      <c r="AB68" s="20"/>
      <c r="AC68" s="378" t="str">
        <f>IF(COUNT((D68,H68,L68,P68,T68,X68))=0,"",SUM((D68,H68,L68,P68,T68,X68)))</f>
        <v/>
      </c>
      <c r="AD68" s="379" t="str">
        <f>IF(COUNT((E68,I68,M68,Q68,U68,Y68))=0,"",SUM((E68,I68,M68,Q68,U68,Y68)))</f>
        <v/>
      </c>
      <c r="AE68" s="380" t="str">
        <f>IF(COUNT((F68,J68,N68,R68,V68,Z68))=0,"",SUM((F68,J68,N68,R68,V68,Z68)))</f>
        <v/>
      </c>
      <c r="AF68" s="26" t="str">
        <f>IF(COUNT((G68,K68,O68,S68,W68,AA68))=0,"",SUM((G68,K68,O68,S68,W68,AA68)))</f>
        <v/>
      </c>
      <c r="AG68" s="381" t="str">
        <f t="shared" si="4"/>
        <v/>
      </c>
      <c r="AH68" s="307" t="str">
        <f t="shared" si="5"/>
        <v/>
      </c>
      <c r="AI68" s="193" t="str">
        <f t="shared" si="6"/>
        <v/>
      </c>
      <c r="AJ68" s="382" t="str">
        <f t="shared" si="7"/>
        <v/>
      </c>
      <c r="AK68" s="20"/>
    </row>
    <row r="69" spans="1:37" ht="12" customHeight="1">
      <c r="A69" s="362">
        <v>65</v>
      </c>
      <c r="B69" s="21">
        <f>IF(情報!$C66="","",情報!$C66)</f>
        <v>219</v>
      </c>
      <c r="C69" s="377" t="str">
        <f t="shared" si="14"/>
        <v/>
      </c>
      <c r="D69" s="378" t="str">
        <f t="shared" si="19"/>
        <v/>
      </c>
      <c r="E69" s="379" t="str">
        <f t="shared" si="19"/>
        <v/>
      </c>
      <c r="F69" s="380" t="str">
        <f t="shared" si="19"/>
        <v/>
      </c>
      <c r="G69" s="26" t="str">
        <f t="shared" si="19"/>
        <v/>
      </c>
      <c r="H69" s="378" t="str">
        <f t="shared" si="19"/>
        <v/>
      </c>
      <c r="I69" s="379" t="str">
        <f t="shared" si="19"/>
        <v/>
      </c>
      <c r="J69" s="380" t="str">
        <f t="shared" si="19"/>
        <v/>
      </c>
      <c r="K69" s="26" t="str">
        <f t="shared" si="19"/>
        <v/>
      </c>
      <c r="L69" s="378" t="str">
        <f t="shared" si="19"/>
        <v/>
      </c>
      <c r="M69" s="379" t="str">
        <f t="shared" si="19"/>
        <v/>
      </c>
      <c r="N69" s="380" t="str">
        <f t="shared" si="20"/>
        <v/>
      </c>
      <c r="O69" s="26" t="str">
        <f t="shared" si="20"/>
        <v/>
      </c>
      <c r="P69" s="378" t="str">
        <f t="shared" si="20"/>
        <v/>
      </c>
      <c r="Q69" s="379" t="str">
        <f t="shared" si="20"/>
        <v/>
      </c>
      <c r="R69" s="380" t="str">
        <f t="shared" si="20"/>
        <v/>
      </c>
      <c r="S69" s="26" t="str">
        <f t="shared" si="20"/>
        <v/>
      </c>
      <c r="T69" s="378" t="str">
        <f t="shared" si="20"/>
        <v/>
      </c>
      <c r="U69" s="379" t="str">
        <f t="shared" si="20"/>
        <v/>
      </c>
      <c r="V69" s="380" t="str">
        <f t="shared" si="20"/>
        <v/>
      </c>
      <c r="W69" s="26" t="str">
        <f t="shared" si="20"/>
        <v/>
      </c>
      <c r="X69" s="378" t="str">
        <f t="shared" si="20"/>
        <v/>
      </c>
      <c r="Y69" s="379" t="str">
        <f t="shared" si="20"/>
        <v/>
      </c>
      <c r="Z69" s="380" t="str">
        <f t="shared" si="20"/>
        <v/>
      </c>
      <c r="AA69" s="26" t="str">
        <f t="shared" si="20"/>
        <v/>
      </c>
      <c r="AB69" s="20"/>
      <c r="AC69" s="378" t="str">
        <f>IF(COUNT((D69,H69,L69,P69,T69,X69))=0,"",SUM((D69,H69,L69,P69,T69,X69)))</f>
        <v/>
      </c>
      <c r="AD69" s="379" t="str">
        <f>IF(COUNT((E69,I69,M69,Q69,U69,Y69))=0,"",SUM((E69,I69,M69,Q69,U69,Y69)))</f>
        <v/>
      </c>
      <c r="AE69" s="380" t="str">
        <f>IF(COUNT((F69,J69,N69,R69,V69,Z69))=0,"",SUM((F69,J69,N69,R69,V69,Z69)))</f>
        <v/>
      </c>
      <c r="AF69" s="26" t="str">
        <f>IF(COUNT((G69,K69,O69,S69,W69,AA69))=0,"",SUM((G69,K69,O69,S69,W69,AA69)))</f>
        <v/>
      </c>
      <c r="AG69" s="381" t="str">
        <f t="shared" si="4"/>
        <v/>
      </c>
      <c r="AH69" s="307" t="str">
        <f t="shared" si="5"/>
        <v/>
      </c>
      <c r="AI69" s="193" t="str">
        <f t="shared" si="6"/>
        <v/>
      </c>
      <c r="AJ69" s="382" t="str">
        <f t="shared" si="7"/>
        <v/>
      </c>
      <c r="AK69" s="20"/>
    </row>
    <row r="70" spans="1:37" ht="12" customHeight="1">
      <c r="A70" s="362">
        <v>66</v>
      </c>
      <c r="B70" s="27">
        <f>IF(情報!$C67="","",情報!$C67)</f>
        <v>220</v>
      </c>
      <c r="C70" s="383" t="str">
        <f t="shared" ref="C70:C101" si="21">IF(ISERROR(VLOOKUP($B70,名列,2,FALSE)&amp;""),"",VLOOKUP($B70,名列,2,FALSE)&amp;"")</f>
        <v/>
      </c>
      <c r="D70" s="384" t="str">
        <f t="shared" si="19"/>
        <v/>
      </c>
      <c r="E70" s="385" t="str">
        <f t="shared" si="19"/>
        <v/>
      </c>
      <c r="F70" s="386" t="str">
        <f t="shared" si="19"/>
        <v/>
      </c>
      <c r="G70" s="32" t="str">
        <f t="shared" si="19"/>
        <v/>
      </c>
      <c r="H70" s="384" t="str">
        <f t="shared" si="19"/>
        <v/>
      </c>
      <c r="I70" s="385" t="str">
        <f t="shared" si="19"/>
        <v/>
      </c>
      <c r="J70" s="386" t="str">
        <f t="shared" si="19"/>
        <v/>
      </c>
      <c r="K70" s="32" t="str">
        <f t="shared" si="19"/>
        <v/>
      </c>
      <c r="L70" s="384" t="str">
        <f t="shared" si="19"/>
        <v/>
      </c>
      <c r="M70" s="385" t="str">
        <f t="shared" si="19"/>
        <v/>
      </c>
      <c r="N70" s="386" t="str">
        <f t="shared" si="20"/>
        <v/>
      </c>
      <c r="O70" s="32" t="str">
        <f t="shared" si="20"/>
        <v/>
      </c>
      <c r="P70" s="384" t="str">
        <f t="shared" si="20"/>
        <v/>
      </c>
      <c r="Q70" s="385" t="str">
        <f t="shared" si="20"/>
        <v/>
      </c>
      <c r="R70" s="386" t="str">
        <f t="shared" si="20"/>
        <v/>
      </c>
      <c r="S70" s="32" t="str">
        <f t="shared" si="20"/>
        <v/>
      </c>
      <c r="T70" s="384" t="str">
        <f t="shared" si="20"/>
        <v/>
      </c>
      <c r="U70" s="385" t="str">
        <f t="shared" si="20"/>
        <v/>
      </c>
      <c r="V70" s="386" t="str">
        <f t="shared" si="20"/>
        <v/>
      </c>
      <c r="W70" s="32" t="str">
        <f t="shared" si="20"/>
        <v/>
      </c>
      <c r="X70" s="384" t="str">
        <f t="shared" si="20"/>
        <v/>
      </c>
      <c r="Y70" s="385" t="str">
        <f t="shared" si="20"/>
        <v/>
      </c>
      <c r="Z70" s="386" t="str">
        <f t="shared" si="20"/>
        <v/>
      </c>
      <c r="AA70" s="32" t="str">
        <f t="shared" si="20"/>
        <v/>
      </c>
      <c r="AB70" s="20"/>
      <c r="AC70" s="384" t="str">
        <f>IF(COUNT((D70,H70,L70,P70,T70,X70))=0,"",SUM((D70,H70,L70,P70,T70,X70)))</f>
        <v/>
      </c>
      <c r="AD70" s="385" t="str">
        <f>IF(COUNT((E70,I70,M70,Q70,U70,Y70))=0,"",SUM((E70,I70,M70,Q70,U70,Y70)))</f>
        <v/>
      </c>
      <c r="AE70" s="386" t="str">
        <f>IF(COUNT((F70,J70,N70,R70,V70,Z70))=0,"",SUM((F70,J70,N70,R70,V70,Z70)))</f>
        <v/>
      </c>
      <c r="AF70" s="32" t="str">
        <f>IF(COUNT((G70,K70,O70,S70,W70,AA70))=0,"",SUM((G70,K70,O70,S70,W70,AA70)))</f>
        <v/>
      </c>
      <c r="AG70" s="387" t="str">
        <f t="shared" si="4"/>
        <v/>
      </c>
      <c r="AH70" s="310" t="str">
        <f t="shared" si="5"/>
        <v/>
      </c>
      <c r="AI70" s="212" t="str">
        <f t="shared" si="6"/>
        <v/>
      </c>
      <c r="AJ70" s="388" t="str">
        <f t="shared" si="7"/>
        <v/>
      </c>
      <c r="AK70" s="20"/>
    </row>
    <row r="71" spans="1:37" ht="12" customHeight="1">
      <c r="A71" s="362">
        <v>67</v>
      </c>
      <c r="B71" s="33">
        <f>IF(情報!$C68="","",情報!$C68)</f>
        <v>221</v>
      </c>
      <c r="C71" s="389" t="str">
        <f t="shared" si="21"/>
        <v/>
      </c>
      <c r="D71" s="390" t="str">
        <f t="shared" si="19"/>
        <v/>
      </c>
      <c r="E71" s="391" t="str">
        <f t="shared" si="19"/>
        <v/>
      </c>
      <c r="F71" s="392" t="str">
        <f t="shared" si="19"/>
        <v/>
      </c>
      <c r="G71" s="38" t="str">
        <f t="shared" si="19"/>
        <v/>
      </c>
      <c r="H71" s="390" t="str">
        <f t="shared" si="19"/>
        <v/>
      </c>
      <c r="I71" s="391" t="str">
        <f t="shared" si="19"/>
        <v/>
      </c>
      <c r="J71" s="392" t="str">
        <f t="shared" si="19"/>
        <v/>
      </c>
      <c r="K71" s="38" t="str">
        <f t="shared" si="19"/>
        <v/>
      </c>
      <c r="L71" s="390" t="str">
        <f t="shared" si="19"/>
        <v/>
      </c>
      <c r="M71" s="391" t="str">
        <f t="shared" si="19"/>
        <v/>
      </c>
      <c r="N71" s="392" t="str">
        <f t="shared" si="20"/>
        <v/>
      </c>
      <c r="O71" s="38" t="str">
        <f t="shared" si="20"/>
        <v/>
      </c>
      <c r="P71" s="390" t="str">
        <f t="shared" si="20"/>
        <v/>
      </c>
      <c r="Q71" s="391" t="str">
        <f t="shared" si="20"/>
        <v/>
      </c>
      <c r="R71" s="392" t="str">
        <f t="shared" si="20"/>
        <v/>
      </c>
      <c r="S71" s="38" t="str">
        <f t="shared" si="20"/>
        <v/>
      </c>
      <c r="T71" s="390" t="str">
        <f t="shared" si="20"/>
        <v/>
      </c>
      <c r="U71" s="391" t="str">
        <f t="shared" si="20"/>
        <v/>
      </c>
      <c r="V71" s="392" t="str">
        <f t="shared" si="20"/>
        <v/>
      </c>
      <c r="W71" s="38" t="str">
        <f t="shared" si="20"/>
        <v/>
      </c>
      <c r="X71" s="390" t="str">
        <f t="shared" si="20"/>
        <v/>
      </c>
      <c r="Y71" s="391" t="str">
        <f t="shared" si="20"/>
        <v/>
      </c>
      <c r="Z71" s="392" t="str">
        <f t="shared" si="20"/>
        <v/>
      </c>
      <c r="AA71" s="38" t="str">
        <f t="shared" si="20"/>
        <v/>
      </c>
      <c r="AB71" s="20"/>
      <c r="AC71" s="390" t="str">
        <f>IF(COUNT((D71,H71,L71,P71,T71,X71))=0,"",SUM((D71,H71,L71,P71,T71,X71)))</f>
        <v/>
      </c>
      <c r="AD71" s="391" t="str">
        <f>IF(COUNT((E71,I71,M71,Q71,U71,Y71))=0,"",SUM((E71,I71,M71,Q71,U71,Y71)))</f>
        <v/>
      </c>
      <c r="AE71" s="392" t="str">
        <f>IF(COUNT((F71,J71,N71,R71,V71,Z71))=0,"",SUM((F71,J71,N71,R71,V71,Z71)))</f>
        <v/>
      </c>
      <c r="AF71" s="38" t="str">
        <f>IF(COUNT((G71,K71,O71,S71,W71,AA71))=0,"",SUM((G71,K71,O71,S71,W71,AA71)))</f>
        <v/>
      </c>
      <c r="AG71" s="375" t="str">
        <f t="shared" ref="AG71:AG134" si="22">IF($C71="","",IF(ISERROR(AC71/AC$5*100),0,(AC71/AC$5*100)))</f>
        <v/>
      </c>
      <c r="AH71" s="313" t="str">
        <f t="shared" ref="AH71:AH134" si="23">IF($C71="","",IF(ISERROR(AD71/AD$5*100),0,(AD71/AD$5*100)))</f>
        <v/>
      </c>
      <c r="AI71" s="231" t="str">
        <f t="shared" ref="AI71:AI134" si="24">IF($C71="","",IF(ISERROR(AE71/AE$5*100),0,(AE71/AE$5*100)))</f>
        <v/>
      </c>
      <c r="AJ71" s="376" t="str">
        <f t="shared" ref="AJ71:AJ134" si="25">IF($C71="","",IF(ISERROR(AF71/AF$5*100),0,(AF71/AF$5*100)))</f>
        <v/>
      </c>
      <c r="AK71" s="20"/>
    </row>
    <row r="72" spans="1:37" ht="12" customHeight="1">
      <c r="A72" s="362">
        <v>68</v>
      </c>
      <c r="B72" s="21">
        <f>IF(情報!$C69="","",情報!$C69)</f>
        <v>222</v>
      </c>
      <c r="C72" s="377" t="str">
        <f t="shared" si="21"/>
        <v/>
      </c>
      <c r="D72" s="378" t="str">
        <f t="shared" si="19"/>
        <v/>
      </c>
      <c r="E72" s="379" t="str">
        <f t="shared" si="19"/>
        <v/>
      </c>
      <c r="F72" s="380" t="str">
        <f t="shared" si="19"/>
        <v/>
      </c>
      <c r="G72" s="26" t="str">
        <f t="shared" si="19"/>
        <v/>
      </c>
      <c r="H72" s="378" t="str">
        <f t="shared" si="19"/>
        <v/>
      </c>
      <c r="I72" s="379" t="str">
        <f t="shared" si="19"/>
        <v/>
      </c>
      <c r="J72" s="380" t="str">
        <f t="shared" si="19"/>
        <v/>
      </c>
      <c r="K72" s="26" t="str">
        <f t="shared" si="19"/>
        <v/>
      </c>
      <c r="L72" s="378" t="str">
        <f t="shared" si="19"/>
        <v/>
      </c>
      <c r="M72" s="379" t="str">
        <f t="shared" si="19"/>
        <v/>
      </c>
      <c r="N72" s="380" t="str">
        <f t="shared" si="20"/>
        <v/>
      </c>
      <c r="O72" s="26" t="str">
        <f t="shared" si="20"/>
        <v/>
      </c>
      <c r="P72" s="378" t="str">
        <f t="shared" si="20"/>
        <v/>
      </c>
      <c r="Q72" s="379" t="str">
        <f t="shared" si="20"/>
        <v/>
      </c>
      <c r="R72" s="380" t="str">
        <f t="shared" si="20"/>
        <v/>
      </c>
      <c r="S72" s="26" t="str">
        <f t="shared" si="20"/>
        <v/>
      </c>
      <c r="T72" s="378" t="str">
        <f t="shared" si="20"/>
        <v/>
      </c>
      <c r="U72" s="379" t="str">
        <f t="shared" si="20"/>
        <v/>
      </c>
      <c r="V72" s="380" t="str">
        <f t="shared" si="20"/>
        <v/>
      </c>
      <c r="W72" s="26" t="str">
        <f t="shared" si="20"/>
        <v/>
      </c>
      <c r="X72" s="378" t="str">
        <f t="shared" si="20"/>
        <v/>
      </c>
      <c r="Y72" s="379" t="str">
        <f t="shared" si="20"/>
        <v/>
      </c>
      <c r="Z72" s="380" t="str">
        <f t="shared" si="20"/>
        <v/>
      </c>
      <c r="AA72" s="26" t="str">
        <f t="shared" si="20"/>
        <v/>
      </c>
      <c r="AB72" s="20"/>
      <c r="AC72" s="378" t="str">
        <f>IF(COUNT((D72,H72,L72,P72,T72,X72))=0,"",SUM((D72,H72,L72,P72,T72,X72)))</f>
        <v/>
      </c>
      <c r="AD72" s="379" t="str">
        <f>IF(COUNT((E72,I72,M72,Q72,U72,Y72))=0,"",SUM((E72,I72,M72,Q72,U72,Y72)))</f>
        <v/>
      </c>
      <c r="AE72" s="380" t="str">
        <f>IF(COUNT((F72,J72,N72,R72,V72,Z72))=0,"",SUM((F72,J72,N72,R72,V72,Z72)))</f>
        <v/>
      </c>
      <c r="AF72" s="26" t="str">
        <f>IF(COUNT((G72,K72,O72,S72,W72,AA72))=0,"",SUM((G72,K72,O72,S72,W72,AA72)))</f>
        <v/>
      </c>
      <c r="AG72" s="381" t="str">
        <f t="shared" si="22"/>
        <v/>
      </c>
      <c r="AH72" s="307" t="str">
        <f t="shared" si="23"/>
        <v/>
      </c>
      <c r="AI72" s="193" t="str">
        <f t="shared" si="24"/>
        <v/>
      </c>
      <c r="AJ72" s="382" t="str">
        <f t="shared" si="25"/>
        <v/>
      </c>
      <c r="AK72" s="20"/>
    </row>
    <row r="73" spans="1:37" ht="12" customHeight="1">
      <c r="A73" s="362">
        <v>69</v>
      </c>
      <c r="B73" s="21">
        <f>IF(情報!$C70="","",情報!$C70)</f>
        <v>223</v>
      </c>
      <c r="C73" s="377" t="str">
        <f t="shared" si="21"/>
        <v/>
      </c>
      <c r="D73" s="378" t="str">
        <f t="shared" si="19"/>
        <v/>
      </c>
      <c r="E73" s="379" t="str">
        <f t="shared" si="19"/>
        <v/>
      </c>
      <c r="F73" s="380" t="str">
        <f t="shared" si="19"/>
        <v/>
      </c>
      <c r="G73" s="26" t="str">
        <f t="shared" si="19"/>
        <v/>
      </c>
      <c r="H73" s="378" t="str">
        <f t="shared" si="19"/>
        <v/>
      </c>
      <c r="I73" s="379" t="str">
        <f t="shared" si="19"/>
        <v/>
      </c>
      <c r="J73" s="380" t="str">
        <f t="shared" si="19"/>
        <v/>
      </c>
      <c r="K73" s="26" t="str">
        <f t="shared" si="19"/>
        <v/>
      </c>
      <c r="L73" s="378" t="str">
        <f t="shared" si="19"/>
        <v/>
      </c>
      <c r="M73" s="379" t="str">
        <f t="shared" si="19"/>
        <v/>
      </c>
      <c r="N73" s="380" t="str">
        <f t="shared" si="20"/>
        <v/>
      </c>
      <c r="O73" s="26" t="str">
        <f t="shared" si="20"/>
        <v/>
      </c>
      <c r="P73" s="378" t="str">
        <f t="shared" si="20"/>
        <v/>
      </c>
      <c r="Q73" s="379" t="str">
        <f t="shared" si="20"/>
        <v/>
      </c>
      <c r="R73" s="380" t="str">
        <f t="shared" si="20"/>
        <v/>
      </c>
      <c r="S73" s="26" t="str">
        <f t="shared" si="20"/>
        <v/>
      </c>
      <c r="T73" s="378" t="str">
        <f t="shared" si="20"/>
        <v/>
      </c>
      <c r="U73" s="379" t="str">
        <f t="shared" si="20"/>
        <v/>
      </c>
      <c r="V73" s="380" t="str">
        <f t="shared" si="20"/>
        <v/>
      </c>
      <c r="W73" s="26" t="str">
        <f t="shared" si="20"/>
        <v/>
      </c>
      <c r="X73" s="378" t="str">
        <f t="shared" si="20"/>
        <v/>
      </c>
      <c r="Y73" s="379" t="str">
        <f t="shared" si="20"/>
        <v/>
      </c>
      <c r="Z73" s="380" t="str">
        <f t="shared" si="20"/>
        <v/>
      </c>
      <c r="AA73" s="26" t="str">
        <f t="shared" si="20"/>
        <v/>
      </c>
      <c r="AB73" s="20"/>
      <c r="AC73" s="378" t="str">
        <f>IF(COUNT((D73,H73,L73,P73,T73,X73))=0,"",SUM((D73,H73,L73,P73,T73,X73)))</f>
        <v/>
      </c>
      <c r="AD73" s="379" t="str">
        <f>IF(COUNT((E73,I73,M73,Q73,U73,Y73))=0,"",SUM((E73,I73,M73,Q73,U73,Y73)))</f>
        <v/>
      </c>
      <c r="AE73" s="380" t="str">
        <f>IF(COUNT((F73,J73,N73,R73,V73,Z73))=0,"",SUM((F73,J73,N73,R73,V73,Z73)))</f>
        <v/>
      </c>
      <c r="AF73" s="26" t="str">
        <f>IF(COUNT((G73,K73,O73,S73,W73,AA73))=0,"",SUM((G73,K73,O73,S73,W73,AA73)))</f>
        <v/>
      </c>
      <c r="AG73" s="381" t="str">
        <f t="shared" si="22"/>
        <v/>
      </c>
      <c r="AH73" s="307" t="str">
        <f t="shared" si="23"/>
        <v/>
      </c>
      <c r="AI73" s="193" t="str">
        <f t="shared" si="24"/>
        <v/>
      </c>
      <c r="AJ73" s="382" t="str">
        <f t="shared" si="25"/>
        <v/>
      </c>
      <c r="AK73" s="20"/>
    </row>
    <row r="74" spans="1:37" ht="12" customHeight="1">
      <c r="A74" s="362">
        <v>70</v>
      </c>
      <c r="B74" s="21">
        <f>IF(情報!$C71="","",情報!$C71)</f>
        <v>224</v>
      </c>
      <c r="C74" s="377" t="str">
        <f t="shared" si="21"/>
        <v/>
      </c>
      <c r="D74" s="378" t="str">
        <f t="shared" si="19"/>
        <v/>
      </c>
      <c r="E74" s="379" t="str">
        <f t="shared" si="19"/>
        <v/>
      </c>
      <c r="F74" s="380" t="str">
        <f t="shared" si="19"/>
        <v/>
      </c>
      <c r="G74" s="26" t="str">
        <f t="shared" si="19"/>
        <v/>
      </c>
      <c r="H74" s="378" t="str">
        <f t="shared" si="19"/>
        <v/>
      </c>
      <c r="I74" s="379" t="str">
        <f t="shared" si="19"/>
        <v/>
      </c>
      <c r="J74" s="380" t="str">
        <f t="shared" si="19"/>
        <v/>
      </c>
      <c r="K74" s="26" t="str">
        <f t="shared" si="19"/>
        <v/>
      </c>
      <c r="L74" s="378" t="str">
        <f t="shared" si="19"/>
        <v/>
      </c>
      <c r="M74" s="379" t="str">
        <f t="shared" si="19"/>
        <v/>
      </c>
      <c r="N74" s="380" t="str">
        <f t="shared" si="20"/>
        <v/>
      </c>
      <c r="O74" s="26" t="str">
        <f t="shared" si="20"/>
        <v/>
      </c>
      <c r="P74" s="378" t="str">
        <f t="shared" si="20"/>
        <v/>
      </c>
      <c r="Q74" s="379" t="str">
        <f t="shared" si="20"/>
        <v/>
      </c>
      <c r="R74" s="380" t="str">
        <f t="shared" si="20"/>
        <v/>
      </c>
      <c r="S74" s="26" t="str">
        <f t="shared" si="20"/>
        <v/>
      </c>
      <c r="T74" s="378" t="str">
        <f t="shared" si="20"/>
        <v/>
      </c>
      <c r="U74" s="379" t="str">
        <f t="shared" si="20"/>
        <v/>
      </c>
      <c r="V74" s="380" t="str">
        <f t="shared" si="20"/>
        <v/>
      </c>
      <c r="W74" s="26" t="str">
        <f t="shared" si="20"/>
        <v/>
      </c>
      <c r="X74" s="378" t="str">
        <f t="shared" si="20"/>
        <v/>
      </c>
      <c r="Y74" s="379" t="str">
        <f t="shared" si="20"/>
        <v/>
      </c>
      <c r="Z74" s="380" t="str">
        <f t="shared" si="20"/>
        <v/>
      </c>
      <c r="AA74" s="26" t="str">
        <f t="shared" si="20"/>
        <v/>
      </c>
      <c r="AB74" s="20"/>
      <c r="AC74" s="378" t="str">
        <f>IF(COUNT((D74,H74,L74,P74,T74,X74))=0,"",SUM((D74,H74,L74,P74,T74,X74)))</f>
        <v/>
      </c>
      <c r="AD74" s="379" t="str">
        <f>IF(COUNT((E74,I74,M74,Q74,U74,Y74))=0,"",SUM((E74,I74,M74,Q74,U74,Y74)))</f>
        <v/>
      </c>
      <c r="AE74" s="380" t="str">
        <f>IF(COUNT((F74,J74,N74,R74,V74,Z74))=0,"",SUM((F74,J74,N74,R74,V74,Z74)))</f>
        <v/>
      </c>
      <c r="AF74" s="26" t="str">
        <f>IF(COUNT((G74,K74,O74,S74,W74,AA74))=0,"",SUM((G74,K74,O74,S74,W74,AA74)))</f>
        <v/>
      </c>
      <c r="AG74" s="381" t="str">
        <f t="shared" si="22"/>
        <v/>
      </c>
      <c r="AH74" s="307" t="str">
        <f t="shared" si="23"/>
        <v/>
      </c>
      <c r="AI74" s="193" t="str">
        <f t="shared" si="24"/>
        <v/>
      </c>
      <c r="AJ74" s="382" t="str">
        <f t="shared" si="25"/>
        <v/>
      </c>
      <c r="AK74" s="20"/>
    </row>
    <row r="75" spans="1:37" ht="12" customHeight="1">
      <c r="A75" s="362">
        <v>71</v>
      </c>
      <c r="B75" s="27">
        <f>IF(情報!$C72="","",情報!$C72)</f>
        <v>225</v>
      </c>
      <c r="C75" s="383" t="str">
        <f t="shared" si="21"/>
        <v/>
      </c>
      <c r="D75" s="384" t="str">
        <f t="shared" ref="D75:M84" si="26">IF(ISERROR(INDEX(テ全,$A75,D$2)),"",INDEX(テ全,$A75,D$2))</f>
        <v/>
      </c>
      <c r="E75" s="385" t="str">
        <f t="shared" si="26"/>
        <v/>
      </c>
      <c r="F75" s="386" t="str">
        <f t="shared" si="26"/>
        <v/>
      </c>
      <c r="G75" s="32" t="str">
        <f t="shared" si="26"/>
        <v/>
      </c>
      <c r="H75" s="384" t="str">
        <f t="shared" si="26"/>
        <v/>
      </c>
      <c r="I75" s="385" t="str">
        <f t="shared" si="26"/>
        <v/>
      </c>
      <c r="J75" s="386" t="str">
        <f t="shared" si="26"/>
        <v/>
      </c>
      <c r="K75" s="32" t="str">
        <f t="shared" si="26"/>
        <v/>
      </c>
      <c r="L75" s="384" t="str">
        <f t="shared" si="26"/>
        <v/>
      </c>
      <c r="M75" s="385" t="str">
        <f t="shared" si="26"/>
        <v/>
      </c>
      <c r="N75" s="386" t="str">
        <f t="shared" ref="N75:AA84" si="27">IF(ISERROR(INDEX(テ全,$A75,N$2)),"",INDEX(テ全,$A75,N$2))</f>
        <v/>
      </c>
      <c r="O75" s="32" t="str">
        <f t="shared" si="27"/>
        <v/>
      </c>
      <c r="P75" s="384" t="str">
        <f t="shared" si="27"/>
        <v/>
      </c>
      <c r="Q75" s="385" t="str">
        <f t="shared" si="27"/>
        <v/>
      </c>
      <c r="R75" s="386" t="str">
        <f t="shared" si="27"/>
        <v/>
      </c>
      <c r="S75" s="32" t="str">
        <f t="shared" si="27"/>
        <v/>
      </c>
      <c r="T75" s="384" t="str">
        <f t="shared" si="27"/>
        <v/>
      </c>
      <c r="U75" s="385" t="str">
        <f t="shared" si="27"/>
        <v/>
      </c>
      <c r="V75" s="386" t="str">
        <f t="shared" si="27"/>
        <v/>
      </c>
      <c r="W75" s="32" t="str">
        <f t="shared" si="27"/>
        <v/>
      </c>
      <c r="X75" s="384" t="str">
        <f t="shared" si="27"/>
        <v/>
      </c>
      <c r="Y75" s="385" t="str">
        <f t="shared" si="27"/>
        <v/>
      </c>
      <c r="Z75" s="386" t="str">
        <f t="shared" si="27"/>
        <v/>
      </c>
      <c r="AA75" s="32" t="str">
        <f t="shared" si="27"/>
        <v/>
      </c>
      <c r="AB75" s="20"/>
      <c r="AC75" s="384" t="str">
        <f>IF(COUNT((D75,H75,L75,P75,T75,X75))=0,"",SUM((D75,H75,L75,P75,T75,X75)))</f>
        <v/>
      </c>
      <c r="AD75" s="385" t="str">
        <f>IF(COUNT((E75,I75,M75,Q75,U75,Y75))=0,"",SUM((E75,I75,M75,Q75,U75,Y75)))</f>
        <v/>
      </c>
      <c r="AE75" s="386" t="str">
        <f>IF(COUNT((F75,J75,N75,R75,V75,Z75))=0,"",SUM((F75,J75,N75,R75,V75,Z75)))</f>
        <v/>
      </c>
      <c r="AF75" s="32" t="str">
        <f>IF(COUNT((G75,K75,O75,S75,W75,AA75))=0,"",SUM((G75,K75,O75,S75,W75,AA75)))</f>
        <v/>
      </c>
      <c r="AG75" s="387" t="str">
        <f t="shared" si="22"/>
        <v/>
      </c>
      <c r="AH75" s="310" t="str">
        <f t="shared" si="23"/>
        <v/>
      </c>
      <c r="AI75" s="212" t="str">
        <f t="shared" si="24"/>
        <v/>
      </c>
      <c r="AJ75" s="388" t="str">
        <f t="shared" si="25"/>
        <v/>
      </c>
      <c r="AK75" s="20"/>
    </row>
    <row r="76" spans="1:37" ht="12" customHeight="1">
      <c r="A76" s="362">
        <v>72</v>
      </c>
      <c r="B76" s="33">
        <f>IF(情報!$C73="","",情報!$C73)</f>
        <v>226</v>
      </c>
      <c r="C76" s="389" t="str">
        <f t="shared" si="21"/>
        <v/>
      </c>
      <c r="D76" s="390" t="str">
        <f t="shared" si="26"/>
        <v/>
      </c>
      <c r="E76" s="391" t="str">
        <f t="shared" si="26"/>
        <v/>
      </c>
      <c r="F76" s="392" t="str">
        <f t="shared" si="26"/>
        <v/>
      </c>
      <c r="G76" s="38" t="str">
        <f t="shared" si="26"/>
        <v/>
      </c>
      <c r="H76" s="390" t="str">
        <f t="shared" si="26"/>
        <v/>
      </c>
      <c r="I76" s="391" t="str">
        <f t="shared" si="26"/>
        <v/>
      </c>
      <c r="J76" s="392" t="str">
        <f t="shared" si="26"/>
        <v/>
      </c>
      <c r="K76" s="38" t="str">
        <f t="shared" si="26"/>
        <v/>
      </c>
      <c r="L76" s="390" t="str">
        <f t="shared" si="26"/>
        <v/>
      </c>
      <c r="M76" s="391" t="str">
        <f t="shared" si="26"/>
        <v/>
      </c>
      <c r="N76" s="392" t="str">
        <f t="shared" si="27"/>
        <v/>
      </c>
      <c r="O76" s="38" t="str">
        <f t="shared" si="27"/>
        <v/>
      </c>
      <c r="P76" s="390" t="str">
        <f t="shared" si="27"/>
        <v/>
      </c>
      <c r="Q76" s="391" t="str">
        <f t="shared" si="27"/>
        <v/>
      </c>
      <c r="R76" s="392" t="str">
        <f t="shared" si="27"/>
        <v/>
      </c>
      <c r="S76" s="38" t="str">
        <f t="shared" si="27"/>
        <v/>
      </c>
      <c r="T76" s="390" t="str">
        <f t="shared" si="27"/>
        <v/>
      </c>
      <c r="U76" s="391" t="str">
        <f t="shared" si="27"/>
        <v/>
      </c>
      <c r="V76" s="392" t="str">
        <f t="shared" si="27"/>
        <v/>
      </c>
      <c r="W76" s="38" t="str">
        <f t="shared" si="27"/>
        <v/>
      </c>
      <c r="X76" s="390" t="str">
        <f t="shared" si="27"/>
        <v/>
      </c>
      <c r="Y76" s="391" t="str">
        <f t="shared" si="27"/>
        <v/>
      </c>
      <c r="Z76" s="392" t="str">
        <f t="shared" si="27"/>
        <v/>
      </c>
      <c r="AA76" s="38" t="str">
        <f t="shared" si="27"/>
        <v/>
      </c>
      <c r="AB76" s="20"/>
      <c r="AC76" s="390" t="str">
        <f>IF(COUNT((D76,H76,L76,P76,T76,X76))=0,"",SUM((D76,H76,L76,P76,T76,X76)))</f>
        <v/>
      </c>
      <c r="AD76" s="391" t="str">
        <f>IF(COUNT((E76,I76,M76,Q76,U76,Y76))=0,"",SUM((E76,I76,M76,Q76,U76,Y76)))</f>
        <v/>
      </c>
      <c r="AE76" s="392" t="str">
        <f>IF(COUNT((F76,J76,N76,R76,V76,Z76))=0,"",SUM((F76,J76,N76,R76,V76,Z76)))</f>
        <v/>
      </c>
      <c r="AF76" s="38" t="str">
        <f>IF(COUNT((G76,K76,O76,S76,W76,AA76))=0,"",SUM((G76,K76,O76,S76,W76,AA76)))</f>
        <v/>
      </c>
      <c r="AG76" s="375" t="str">
        <f t="shared" si="22"/>
        <v/>
      </c>
      <c r="AH76" s="313" t="str">
        <f t="shared" si="23"/>
        <v/>
      </c>
      <c r="AI76" s="231" t="str">
        <f t="shared" si="24"/>
        <v/>
      </c>
      <c r="AJ76" s="376" t="str">
        <f t="shared" si="25"/>
        <v/>
      </c>
      <c r="AK76" s="20"/>
    </row>
    <row r="77" spans="1:37" ht="12" customHeight="1">
      <c r="A77" s="362">
        <v>73</v>
      </c>
      <c r="B77" s="21">
        <f>IF(情報!$C74="","",情報!$C74)</f>
        <v>227</v>
      </c>
      <c r="C77" s="377" t="str">
        <f t="shared" si="21"/>
        <v/>
      </c>
      <c r="D77" s="378" t="str">
        <f t="shared" si="26"/>
        <v/>
      </c>
      <c r="E77" s="379" t="str">
        <f t="shared" si="26"/>
        <v/>
      </c>
      <c r="F77" s="380" t="str">
        <f t="shared" si="26"/>
        <v/>
      </c>
      <c r="G77" s="26" t="str">
        <f t="shared" si="26"/>
        <v/>
      </c>
      <c r="H77" s="378" t="str">
        <f t="shared" si="26"/>
        <v/>
      </c>
      <c r="I77" s="379" t="str">
        <f t="shared" si="26"/>
        <v/>
      </c>
      <c r="J77" s="380" t="str">
        <f t="shared" si="26"/>
        <v/>
      </c>
      <c r="K77" s="26" t="str">
        <f t="shared" si="26"/>
        <v/>
      </c>
      <c r="L77" s="378" t="str">
        <f t="shared" si="26"/>
        <v/>
      </c>
      <c r="M77" s="379" t="str">
        <f t="shared" si="26"/>
        <v/>
      </c>
      <c r="N77" s="380" t="str">
        <f t="shared" si="27"/>
        <v/>
      </c>
      <c r="O77" s="26" t="str">
        <f t="shared" si="27"/>
        <v/>
      </c>
      <c r="P77" s="378" t="str">
        <f t="shared" si="27"/>
        <v/>
      </c>
      <c r="Q77" s="379" t="str">
        <f t="shared" si="27"/>
        <v/>
      </c>
      <c r="R77" s="380" t="str">
        <f t="shared" si="27"/>
        <v/>
      </c>
      <c r="S77" s="26" t="str">
        <f t="shared" si="27"/>
        <v/>
      </c>
      <c r="T77" s="378" t="str">
        <f t="shared" si="27"/>
        <v/>
      </c>
      <c r="U77" s="379" t="str">
        <f t="shared" si="27"/>
        <v/>
      </c>
      <c r="V77" s="380" t="str">
        <f t="shared" si="27"/>
        <v/>
      </c>
      <c r="W77" s="26" t="str">
        <f t="shared" si="27"/>
        <v/>
      </c>
      <c r="X77" s="378" t="str">
        <f t="shared" si="27"/>
        <v/>
      </c>
      <c r="Y77" s="379" t="str">
        <f t="shared" si="27"/>
        <v/>
      </c>
      <c r="Z77" s="380" t="str">
        <f t="shared" si="27"/>
        <v/>
      </c>
      <c r="AA77" s="26" t="str">
        <f t="shared" si="27"/>
        <v/>
      </c>
      <c r="AB77" s="20"/>
      <c r="AC77" s="378" t="str">
        <f>IF(COUNT((D77,H77,L77,P77,T77,X77))=0,"",SUM((D77,H77,L77,P77,T77,X77)))</f>
        <v/>
      </c>
      <c r="AD77" s="379" t="str">
        <f>IF(COUNT((E77,I77,M77,Q77,U77,Y77))=0,"",SUM((E77,I77,M77,Q77,U77,Y77)))</f>
        <v/>
      </c>
      <c r="AE77" s="380" t="str">
        <f>IF(COUNT((F77,J77,N77,R77,V77,Z77))=0,"",SUM((F77,J77,N77,R77,V77,Z77)))</f>
        <v/>
      </c>
      <c r="AF77" s="26" t="str">
        <f>IF(COUNT((G77,K77,O77,S77,W77,AA77))=0,"",SUM((G77,K77,O77,S77,W77,AA77)))</f>
        <v/>
      </c>
      <c r="AG77" s="381" t="str">
        <f t="shared" si="22"/>
        <v/>
      </c>
      <c r="AH77" s="307" t="str">
        <f t="shared" si="23"/>
        <v/>
      </c>
      <c r="AI77" s="193" t="str">
        <f t="shared" si="24"/>
        <v/>
      </c>
      <c r="AJ77" s="382" t="str">
        <f t="shared" si="25"/>
        <v/>
      </c>
      <c r="AK77" s="20"/>
    </row>
    <row r="78" spans="1:37" ht="12" customHeight="1">
      <c r="A78" s="362">
        <v>74</v>
      </c>
      <c r="B78" s="21">
        <f>IF(情報!$C75="","",情報!$C75)</f>
        <v>228</v>
      </c>
      <c r="C78" s="377" t="str">
        <f t="shared" si="21"/>
        <v/>
      </c>
      <c r="D78" s="378" t="str">
        <f t="shared" si="26"/>
        <v/>
      </c>
      <c r="E78" s="379" t="str">
        <f t="shared" si="26"/>
        <v/>
      </c>
      <c r="F78" s="380" t="str">
        <f t="shared" si="26"/>
        <v/>
      </c>
      <c r="G78" s="26" t="str">
        <f t="shared" si="26"/>
        <v/>
      </c>
      <c r="H78" s="378" t="str">
        <f t="shared" si="26"/>
        <v/>
      </c>
      <c r="I78" s="379" t="str">
        <f t="shared" si="26"/>
        <v/>
      </c>
      <c r="J78" s="380" t="str">
        <f t="shared" si="26"/>
        <v/>
      </c>
      <c r="K78" s="26" t="str">
        <f t="shared" si="26"/>
        <v/>
      </c>
      <c r="L78" s="378" t="str">
        <f t="shared" si="26"/>
        <v/>
      </c>
      <c r="M78" s="379" t="str">
        <f t="shared" si="26"/>
        <v/>
      </c>
      <c r="N78" s="380" t="str">
        <f t="shared" si="27"/>
        <v/>
      </c>
      <c r="O78" s="26" t="str">
        <f t="shared" si="27"/>
        <v/>
      </c>
      <c r="P78" s="378" t="str">
        <f t="shared" si="27"/>
        <v/>
      </c>
      <c r="Q78" s="379" t="str">
        <f t="shared" si="27"/>
        <v/>
      </c>
      <c r="R78" s="380" t="str">
        <f t="shared" si="27"/>
        <v/>
      </c>
      <c r="S78" s="26" t="str">
        <f t="shared" si="27"/>
        <v/>
      </c>
      <c r="T78" s="378" t="str">
        <f t="shared" si="27"/>
        <v/>
      </c>
      <c r="U78" s="379" t="str">
        <f t="shared" si="27"/>
        <v/>
      </c>
      <c r="V78" s="380" t="str">
        <f t="shared" si="27"/>
        <v/>
      </c>
      <c r="W78" s="26" t="str">
        <f t="shared" si="27"/>
        <v/>
      </c>
      <c r="X78" s="378" t="str">
        <f t="shared" si="27"/>
        <v/>
      </c>
      <c r="Y78" s="379" t="str">
        <f t="shared" si="27"/>
        <v/>
      </c>
      <c r="Z78" s="380" t="str">
        <f t="shared" si="27"/>
        <v/>
      </c>
      <c r="AA78" s="26" t="str">
        <f t="shared" si="27"/>
        <v/>
      </c>
      <c r="AB78" s="20"/>
      <c r="AC78" s="378" t="str">
        <f>IF(COUNT((D78,H78,L78,P78,T78,X78))=0,"",SUM((D78,H78,L78,P78,T78,X78)))</f>
        <v/>
      </c>
      <c r="AD78" s="379" t="str">
        <f>IF(COUNT((E78,I78,M78,Q78,U78,Y78))=0,"",SUM((E78,I78,M78,Q78,U78,Y78)))</f>
        <v/>
      </c>
      <c r="AE78" s="380" t="str">
        <f>IF(COUNT((F78,J78,N78,R78,V78,Z78))=0,"",SUM((F78,J78,N78,R78,V78,Z78)))</f>
        <v/>
      </c>
      <c r="AF78" s="26" t="str">
        <f>IF(COUNT((G78,K78,O78,S78,W78,AA78))=0,"",SUM((G78,K78,O78,S78,W78,AA78)))</f>
        <v/>
      </c>
      <c r="AG78" s="381" t="str">
        <f t="shared" si="22"/>
        <v/>
      </c>
      <c r="AH78" s="307" t="str">
        <f t="shared" si="23"/>
        <v/>
      </c>
      <c r="AI78" s="193" t="str">
        <f t="shared" si="24"/>
        <v/>
      </c>
      <c r="AJ78" s="382" t="str">
        <f t="shared" si="25"/>
        <v/>
      </c>
      <c r="AK78" s="20"/>
    </row>
    <row r="79" spans="1:37" ht="12" customHeight="1">
      <c r="A79" s="362">
        <v>75</v>
      </c>
      <c r="B79" s="21">
        <f>IF(情報!$C76="","",情報!$C76)</f>
        <v>229</v>
      </c>
      <c r="C79" s="377" t="str">
        <f t="shared" si="21"/>
        <v/>
      </c>
      <c r="D79" s="378" t="str">
        <f t="shared" si="26"/>
        <v/>
      </c>
      <c r="E79" s="379" t="str">
        <f t="shared" si="26"/>
        <v/>
      </c>
      <c r="F79" s="380" t="str">
        <f t="shared" si="26"/>
        <v/>
      </c>
      <c r="G79" s="26" t="str">
        <f t="shared" si="26"/>
        <v/>
      </c>
      <c r="H79" s="378" t="str">
        <f t="shared" si="26"/>
        <v/>
      </c>
      <c r="I79" s="379" t="str">
        <f t="shared" si="26"/>
        <v/>
      </c>
      <c r="J79" s="380" t="str">
        <f t="shared" si="26"/>
        <v/>
      </c>
      <c r="K79" s="26" t="str">
        <f t="shared" si="26"/>
        <v/>
      </c>
      <c r="L79" s="378" t="str">
        <f t="shared" si="26"/>
        <v/>
      </c>
      <c r="M79" s="379" t="str">
        <f t="shared" si="26"/>
        <v/>
      </c>
      <c r="N79" s="380" t="str">
        <f t="shared" si="27"/>
        <v/>
      </c>
      <c r="O79" s="26" t="str">
        <f t="shared" si="27"/>
        <v/>
      </c>
      <c r="P79" s="378" t="str">
        <f t="shared" si="27"/>
        <v/>
      </c>
      <c r="Q79" s="379" t="str">
        <f t="shared" si="27"/>
        <v/>
      </c>
      <c r="R79" s="380" t="str">
        <f t="shared" si="27"/>
        <v/>
      </c>
      <c r="S79" s="26" t="str">
        <f t="shared" si="27"/>
        <v/>
      </c>
      <c r="T79" s="378" t="str">
        <f t="shared" si="27"/>
        <v/>
      </c>
      <c r="U79" s="379" t="str">
        <f t="shared" si="27"/>
        <v/>
      </c>
      <c r="V79" s="380" t="str">
        <f t="shared" si="27"/>
        <v/>
      </c>
      <c r="W79" s="26" t="str">
        <f t="shared" si="27"/>
        <v/>
      </c>
      <c r="X79" s="378" t="str">
        <f t="shared" si="27"/>
        <v/>
      </c>
      <c r="Y79" s="379" t="str">
        <f t="shared" si="27"/>
        <v/>
      </c>
      <c r="Z79" s="380" t="str">
        <f t="shared" si="27"/>
        <v/>
      </c>
      <c r="AA79" s="26" t="str">
        <f t="shared" si="27"/>
        <v/>
      </c>
      <c r="AB79" s="20"/>
      <c r="AC79" s="378" t="str">
        <f>IF(COUNT((D79,H79,L79,P79,T79,X79))=0,"",SUM((D79,H79,L79,P79,T79,X79)))</f>
        <v/>
      </c>
      <c r="AD79" s="379" t="str">
        <f>IF(COUNT((E79,I79,M79,Q79,U79,Y79))=0,"",SUM((E79,I79,M79,Q79,U79,Y79)))</f>
        <v/>
      </c>
      <c r="AE79" s="380" t="str">
        <f>IF(COUNT((F79,J79,N79,R79,V79,Z79))=0,"",SUM((F79,J79,N79,R79,V79,Z79)))</f>
        <v/>
      </c>
      <c r="AF79" s="26" t="str">
        <f>IF(COUNT((G79,K79,O79,S79,W79,AA79))=0,"",SUM((G79,K79,O79,S79,W79,AA79)))</f>
        <v/>
      </c>
      <c r="AG79" s="381" t="str">
        <f t="shared" si="22"/>
        <v/>
      </c>
      <c r="AH79" s="307" t="str">
        <f t="shared" si="23"/>
        <v/>
      </c>
      <c r="AI79" s="193" t="str">
        <f t="shared" si="24"/>
        <v/>
      </c>
      <c r="AJ79" s="382" t="str">
        <f t="shared" si="25"/>
        <v/>
      </c>
      <c r="AK79" s="20"/>
    </row>
    <row r="80" spans="1:37" ht="12" customHeight="1">
      <c r="A80" s="362">
        <v>76</v>
      </c>
      <c r="B80" s="27">
        <f>IF(情報!$C77="","",情報!$C77)</f>
        <v>230</v>
      </c>
      <c r="C80" s="383" t="str">
        <f t="shared" si="21"/>
        <v/>
      </c>
      <c r="D80" s="384" t="str">
        <f t="shared" si="26"/>
        <v/>
      </c>
      <c r="E80" s="385" t="str">
        <f t="shared" si="26"/>
        <v/>
      </c>
      <c r="F80" s="386" t="str">
        <f t="shared" si="26"/>
        <v/>
      </c>
      <c r="G80" s="32" t="str">
        <f t="shared" si="26"/>
        <v/>
      </c>
      <c r="H80" s="384" t="str">
        <f t="shared" si="26"/>
        <v/>
      </c>
      <c r="I80" s="385" t="str">
        <f t="shared" si="26"/>
        <v/>
      </c>
      <c r="J80" s="386" t="str">
        <f t="shared" si="26"/>
        <v/>
      </c>
      <c r="K80" s="32" t="str">
        <f t="shared" si="26"/>
        <v/>
      </c>
      <c r="L80" s="384" t="str">
        <f t="shared" si="26"/>
        <v/>
      </c>
      <c r="M80" s="385" t="str">
        <f t="shared" si="26"/>
        <v/>
      </c>
      <c r="N80" s="386" t="str">
        <f t="shared" si="27"/>
        <v/>
      </c>
      <c r="O80" s="32" t="str">
        <f t="shared" si="27"/>
        <v/>
      </c>
      <c r="P80" s="384" t="str">
        <f t="shared" si="27"/>
        <v/>
      </c>
      <c r="Q80" s="385" t="str">
        <f t="shared" si="27"/>
        <v/>
      </c>
      <c r="R80" s="386" t="str">
        <f t="shared" si="27"/>
        <v/>
      </c>
      <c r="S80" s="32" t="str">
        <f t="shared" si="27"/>
        <v/>
      </c>
      <c r="T80" s="384" t="str">
        <f t="shared" si="27"/>
        <v/>
      </c>
      <c r="U80" s="385" t="str">
        <f t="shared" si="27"/>
        <v/>
      </c>
      <c r="V80" s="386" t="str">
        <f t="shared" si="27"/>
        <v/>
      </c>
      <c r="W80" s="32" t="str">
        <f t="shared" si="27"/>
        <v/>
      </c>
      <c r="X80" s="384" t="str">
        <f t="shared" si="27"/>
        <v/>
      </c>
      <c r="Y80" s="385" t="str">
        <f t="shared" si="27"/>
        <v/>
      </c>
      <c r="Z80" s="386" t="str">
        <f t="shared" si="27"/>
        <v/>
      </c>
      <c r="AA80" s="32" t="str">
        <f t="shared" si="27"/>
        <v/>
      </c>
      <c r="AB80" s="20"/>
      <c r="AC80" s="384" t="str">
        <f>IF(COUNT((D80,H80,L80,P80,T80,X80))=0,"",SUM((D80,H80,L80,P80,T80,X80)))</f>
        <v/>
      </c>
      <c r="AD80" s="385" t="str">
        <f>IF(COUNT((E80,I80,M80,Q80,U80,Y80))=0,"",SUM((E80,I80,M80,Q80,U80,Y80)))</f>
        <v/>
      </c>
      <c r="AE80" s="386" t="str">
        <f>IF(COUNT((F80,J80,N80,R80,V80,Z80))=0,"",SUM((F80,J80,N80,R80,V80,Z80)))</f>
        <v/>
      </c>
      <c r="AF80" s="32" t="str">
        <f>IF(COUNT((G80,K80,O80,S80,W80,AA80))=0,"",SUM((G80,K80,O80,S80,W80,AA80)))</f>
        <v/>
      </c>
      <c r="AG80" s="387" t="str">
        <f t="shared" si="22"/>
        <v/>
      </c>
      <c r="AH80" s="310" t="str">
        <f t="shared" si="23"/>
        <v/>
      </c>
      <c r="AI80" s="212" t="str">
        <f t="shared" si="24"/>
        <v/>
      </c>
      <c r="AJ80" s="388" t="str">
        <f t="shared" si="25"/>
        <v/>
      </c>
      <c r="AK80" s="20"/>
    </row>
    <row r="81" spans="1:37" ht="12" customHeight="1">
      <c r="A81" s="362">
        <v>77</v>
      </c>
      <c r="B81" s="33">
        <f>IF(情報!$C78="","",情報!$C78)</f>
        <v>231</v>
      </c>
      <c r="C81" s="389" t="str">
        <f t="shared" si="21"/>
        <v/>
      </c>
      <c r="D81" s="390" t="str">
        <f t="shared" si="26"/>
        <v/>
      </c>
      <c r="E81" s="391" t="str">
        <f t="shared" si="26"/>
        <v/>
      </c>
      <c r="F81" s="392" t="str">
        <f t="shared" si="26"/>
        <v/>
      </c>
      <c r="G81" s="38" t="str">
        <f t="shared" si="26"/>
        <v/>
      </c>
      <c r="H81" s="390" t="str">
        <f t="shared" si="26"/>
        <v/>
      </c>
      <c r="I81" s="391" t="str">
        <f t="shared" si="26"/>
        <v/>
      </c>
      <c r="J81" s="392" t="str">
        <f t="shared" si="26"/>
        <v/>
      </c>
      <c r="K81" s="38" t="str">
        <f t="shared" si="26"/>
        <v/>
      </c>
      <c r="L81" s="390" t="str">
        <f t="shared" si="26"/>
        <v/>
      </c>
      <c r="M81" s="391" t="str">
        <f t="shared" si="26"/>
        <v/>
      </c>
      <c r="N81" s="392" t="str">
        <f t="shared" si="27"/>
        <v/>
      </c>
      <c r="O81" s="38" t="str">
        <f t="shared" si="27"/>
        <v/>
      </c>
      <c r="P81" s="390" t="str">
        <f t="shared" si="27"/>
        <v/>
      </c>
      <c r="Q81" s="391" t="str">
        <f t="shared" si="27"/>
        <v/>
      </c>
      <c r="R81" s="392" t="str">
        <f t="shared" si="27"/>
        <v/>
      </c>
      <c r="S81" s="38" t="str">
        <f t="shared" si="27"/>
        <v/>
      </c>
      <c r="T81" s="390" t="str">
        <f t="shared" si="27"/>
        <v/>
      </c>
      <c r="U81" s="391" t="str">
        <f t="shared" si="27"/>
        <v/>
      </c>
      <c r="V81" s="392" t="str">
        <f t="shared" si="27"/>
        <v/>
      </c>
      <c r="W81" s="38" t="str">
        <f t="shared" si="27"/>
        <v/>
      </c>
      <c r="X81" s="390" t="str">
        <f t="shared" si="27"/>
        <v/>
      </c>
      <c r="Y81" s="391" t="str">
        <f t="shared" si="27"/>
        <v/>
      </c>
      <c r="Z81" s="392" t="str">
        <f t="shared" si="27"/>
        <v/>
      </c>
      <c r="AA81" s="38" t="str">
        <f t="shared" si="27"/>
        <v/>
      </c>
      <c r="AB81" s="20"/>
      <c r="AC81" s="390" t="str">
        <f>IF(COUNT((D81,H81,L81,P81,T81,X81))=0,"",SUM((D81,H81,L81,P81,T81,X81)))</f>
        <v/>
      </c>
      <c r="AD81" s="391" t="str">
        <f>IF(COUNT((E81,I81,M81,Q81,U81,Y81))=0,"",SUM((E81,I81,M81,Q81,U81,Y81)))</f>
        <v/>
      </c>
      <c r="AE81" s="392" t="str">
        <f>IF(COUNT((F81,J81,N81,R81,V81,Z81))=0,"",SUM((F81,J81,N81,R81,V81,Z81)))</f>
        <v/>
      </c>
      <c r="AF81" s="38" t="str">
        <f>IF(COUNT((G81,K81,O81,S81,W81,AA81))=0,"",SUM((G81,K81,O81,S81,W81,AA81)))</f>
        <v/>
      </c>
      <c r="AG81" s="375" t="str">
        <f t="shared" si="22"/>
        <v/>
      </c>
      <c r="AH81" s="313" t="str">
        <f t="shared" si="23"/>
        <v/>
      </c>
      <c r="AI81" s="231" t="str">
        <f t="shared" si="24"/>
        <v/>
      </c>
      <c r="AJ81" s="376" t="str">
        <f t="shared" si="25"/>
        <v/>
      </c>
      <c r="AK81" s="20"/>
    </row>
    <row r="82" spans="1:37" s="403" customFormat="1" ht="12" customHeight="1">
      <c r="A82" s="362">
        <v>78</v>
      </c>
      <c r="B82" s="45">
        <f>IF(情報!$C79="","",情報!$C79)</f>
        <v>232</v>
      </c>
      <c r="C82" s="401" t="str">
        <f t="shared" si="21"/>
        <v/>
      </c>
      <c r="D82" s="378" t="str">
        <f t="shared" si="26"/>
        <v/>
      </c>
      <c r="E82" s="379" t="str">
        <f t="shared" si="26"/>
        <v/>
      </c>
      <c r="F82" s="380" t="str">
        <f t="shared" si="26"/>
        <v/>
      </c>
      <c r="G82" s="26" t="str">
        <f t="shared" si="26"/>
        <v/>
      </c>
      <c r="H82" s="378" t="str">
        <f t="shared" si="26"/>
        <v/>
      </c>
      <c r="I82" s="379" t="str">
        <f t="shared" si="26"/>
        <v/>
      </c>
      <c r="J82" s="380" t="str">
        <f t="shared" si="26"/>
        <v/>
      </c>
      <c r="K82" s="26" t="str">
        <f t="shared" si="26"/>
        <v/>
      </c>
      <c r="L82" s="378" t="str">
        <f t="shared" si="26"/>
        <v/>
      </c>
      <c r="M82" s="379" t="str">
        <f t="shared" si="26"/>
        <v/>
      </c>
      <c r="N82" s="380" t="str">
        <f t="shared" si="27"/>
        <v/>
      </c>
      <c r="O82" s="26" t="str">
        <f t="shared" si="27"/>
        <v/>
      </c>
      <c r="P82" s="378" t="str">
        <f t="shared" si="27"/>
        <v/>
      </c>
      <c r="Q82" s="379" t="str">
        <f t="shared" si="27"/>
        <v/>
      </c>
      <c r="R82" s="380" t="str">
        <f t="shared" si="27"/>
        <v/>
      </c>
      <c r="S82" s="26" t="str">
        <f t="shared" si="27"/>
        <v/>
      </c>
      <c r="T82" s="378" t="str">
        <f t="shared" si="27"/>
        <v/>
      </c>
      <c r="U82" s="379" t="str">
        <f t="shared" si="27"/>
        <v/>
      </c>
      <c r="V82" s="380" t="str">
        <f t="shared" si="27"/>
        <v/>
      </c>
      <c r="W82" s="26" t="str">
        <f t="shared" si="27"/>
        <v/>
      </c>
      <c r="X82" s="378" t="str">
        <f t="shared" si="27"/>
        <v/>
      </c>
      <c r="Y82" s="379" t="str">
        <f t="shared" si="27"/>
        <v/>
      </c>
      <c r="Z82" s="380" t="str">
        <f t="shared" si="27"/>
        <v/>
      </c>
      <c r="AA82" s="26" t="str">
        <f t="shared" si="27"/>
        <v/>
      </c>
      <c r="AB82" s="48"/>
      <c r="AC82" s="378" t="str">
        <f>IF(COUNT((D82,H82,L82,P82,T82,X82))=0,"",SUM((D82,H82,L82,P82,T82,X82)))</f>
        <v/>
      </c>
      <c r="AD82" s="379" t="str">
        <f>IF(COUNT((E82,I82,M82,Q82,U82,Y82))=0,"",SUM((E82,I82,M82,Q82,U82,Y82)))</f>
        <v/>
      </c>
      <c r="AE82" s="380" t="str">
        <f>IF(COUNT((F82,J82,N82,R82,V82,Z82))=0,"",SUM((F82,J82,N82,R82,V82,Z82)))</f>
        <v/>
      </c>
      <c r="AF82" s="47" t="str">
        <f>IF(COUNT((G82,K82,O82,S82,W82,AA82))=0,"",SUM((G82,K82,O82,S82,W82,AA82)))</f>
        <v/>
      </c>
      <c r="AG82" s="381" t="str">
        <f t="shared" si="22"/>
        <v/>
      </c>
      <c r="AH82" s="307" t="str">
        <f t="shared" si="23"/>
        <v/>
      </c>
      <c r="AI82" s="193" t="str">
        <f t="shared" si="24"/>
        <v/>
      </c>
      <c r="AJ82" s="402" t="str">
        <f t="shared" si="25"/>
        <v/>
      </c>
      <c r="AK82" s="48"/>
    </row>
    <row r="83" spans="1:37" ht="12" customHeight="1">
      <c r="A83" s="362">
        <v>79</v>
      </c>
      <c r="B83" s="21">
        <f>IF(情報!$C80="","",情報!$C80)</f>
        <v>233</v>
      </c>
      <c r="C83" s="377" t="str">
        <f t="shared" si="21"/>
        <v/>
      </c>
      <c r="D83" s="378" t="str">
        <f t="shared" si="26"/>
        <v/>
      </c>
      <c r="E83" s="379" t="str">
        <f t="shared" si="26"/>
        <v/>
      </c>
      <c r="F83" s="380" t="str">
        <f t="shared" si="26"/>
        <v/>
      </c>
      <c r="G83" s="26" t="str">
        <f t="shared" si="26"/>
        <v/>
      </c>
      <c r="H83" s="378" t="str">
        <f t="shared" si="26"/>
        <v/>
      </c>
      <c r="I83" s="379" t="str">
        <f t="shared" si="26"/>
        <v/>
      </c>
      <c r="J83" s="380" t="str">
        <f t="shared" si="26"/>
        <v/>
      </c>
      <c r="K83" s="26" t="str">
        <f t="shared" si="26"/>
        <v/>
      </c>
      <c r="L83" s="378" t="str">
        <f t="shared" si="26"/>
        <v/>
      </c>
      <c r="M83" s="379" t="str">
        <f t="shared" si="26"/>
        <v/>
      </c>
      <c r="N83" s="380" t="str">
        <f t="shared" si="27"/>
        <v/>
      </c>
      <c r="O83" s="26" t="str">
        <f t="shared" si="27"/>
        <v/>
      </c>
      <c r="P83" s="378" t="str">
        <f t="shared" si="27"/>
        <v/>
      </c>
      <c r="Q83" s="379" t="str">
        <f t="shared" si="27"/>
        <v/>
      </c>
      <c r="R83" s="380" t="str">
        <f t="shared" si="27"/>
        <v/>
      </c>
      <c r="S83" s="26" t="str">
        <f t="shared" si="27"/>
        <v/>
      </c>
      <c r="T83" s="378" t="str">
        <f t="shared" si="27"/>
        <v/>
      </c>
      <c r="U83" s="379" t="str">
        <f t="shared" si="27"/>
        <v/>
      </c>
      <c r="V83" s="380" t="str">
        <f t="shared" si="27"/>
        <v/>
      </c>
      <c r="W83" s="26" t="str">
        <f t="shared" si="27"/>
        <v/>
      </c>
      <c r="X83" s="378" t="str">
        <f t="shared" si="27"/>
        <v/>
      </c>
      <c r="Y83" s="379" t="str">
        <f t="shared" si="27"/>
        <v/>
      </c>
      <c r="Z83" s="380" t="str">
        <f t="shared" si="27"/>
        <v/>
      </c>
      <c r="AA83" s="26" t="str">
        <f t="shared" si="27"/>
        <v/>
      </c>
      <c r="AB83" s="20"/>
      <c r="AC83" s="378" t="str">
        <f>IF(COUNT((D83,H83,L83,P83,T83,X83))=0,"",SUM((D83,H83,L83,P83,T83,X83)))</f>
        <v/>
      </c>
      <c r="AD83" s="379" t="str">
        <f>IF(COUNT((E83,I83,M83,Q83,U83,Y83))=0,"",SUM((E83,I83,M83,Q83,U83,Y83)))</f>
        <v/>
      </c>
      <c r="AE83" s="380" t="str">
        <f>IF(COUNT((F83,J83,N83,R83,V83,Z83))=0,"",SUM((F83,J83,N83,R83,V83,Z83)))</f>
        <v/>
      </c>
      <c r="AF83" s="26" t="str">
        <f>IF(COUNT((G83,K83,O83,S83,W83,AA83))=0,"",SUM((G83,K83,O83,S83,W83,AA83)))</f>
        <v/>
      </c>
      <c r="AG83" s="381" t="str">
        <f t="shared" si="22"/>
        <v/>
      </c>
      <c r="AH83" s="307" t="str">
        <f t="shared" si="23"/>
        <v/>
      </c>
      <c r="AI83" s="193" t="str">
        <f t="shared" si="24"/>
        <v/>
      </c>
      <c r="AJ83" s="382" t="str">
        <f t="shared" si="25"/>
        <v/>
      </c>
      <c r="AK83" s="20"/>
    </row>
    <row r="84" spans="1:37" ht="12" customHeight="1">
      <c r="A84" s="362">
        <v>80</v>
      </c>
      <c r="B84" s="21">
        <f>IF(情報!$C81="","",情報!$C81)</f>
        <v>234</v>
      </c>
      <c r="C84" s="377" t="str">
        <f t="shared" si="21"/>
        <v/>
      </c>
      <c r="D84" s="378" t="str">
        <f t="shared" si="26"/>
        <v/>
      </c>
      <c r="E84" s="379" t="str">
        <f t="shared" si="26"/>
        <v/>
      </c>
      <c r="F84" s="380" t="str">
        <f t="shared" si="26"/>
        <v/>
      </c>
      <c r="G84" s="26" t="str">
        <f t="shared" si="26"/>
        <v/>
      </c>
      <c r="H84" s="378" t="str">
        <f t="shared" si="26"/>
        <v/>
      </c>
      <c r="I84" s="379" t="str">
        <f t="shared" si="26"/>
        <v/>
      </c>
      <c r="J84" s="380" t="str">
        <f t="shared" si="26"/>
        <v/>
      </c>
      <c r="K84" s="26" t="str">
        <f t="shared" si="26"/>
        <v/>
      </c>
      <c r="L84" s="378" t="str">
        <f t="shared" si="26"/>
        <v/>
      </c>
      <c r="M84" s="379" t="str">
        <f t="shared" si="26"/>
        <v/>
      </c>
      <c r="N84" s="380" t="str">
        <f t="shared" si="27"/>
        <v/>
      </c>
      <c r="O84" s="26" t="str">
        <f t="shared" si="27"/>
        <v/>
      </c>
      <c r="P84" s="378" t="str">
        <f t="shared" si="27"/>
        <v/>
      </c>
      <c r="Q84" s="379" t="str">
        <f t="shared" si="27"/>
        <v/>
      </c>
      <c r="R84" s="380" t="str">
        <f t="shared" si="27"/>
        <v/>
      </c>
      <c r="S84" s="26" t="str">
        <f t="shared" si="27"/>
        <v/>
      </c>
      <c r="T84" s="378" t="str">
        <f t="shared" si="27"/>
        <v/>
      </c>
      <c r="U84" s="379" t="str">
        <f t="shared" si="27"/>
        <v/>
      </c>
      <c r="V84" s="380" t="str">
        <f t="shared" si="27"/>
        <v/>
      </c>
      <c r="W84" s="26" t="str">
        <f t="shared" si="27"/>
        <v/>
      </c>
      <c r="X84" s="378" t="str">
        <f t="shared" si="27"/>
        <v/>
      </c>
      <c r="Y84" s="379" t="str">
        <f t="shared" si="27"/>
        <v/>
      </c>
      <c r="Z84" s="380" t="str">
        <f t="shared" si="27"/>
        <v/>
      </c>
      <c r="AA84" s="26" t="str">
        <f t="shared" si="27"/>
        <v/>
      </c>
      <c r="AB84" s="20"/>
      <c r="AC84" s="378" t="str">
        <f>IF(COUNT((D84,H84,L84,P84,T84,X84))=0,"",SUM((D84,H84,L84,P84,T84,X84)))</f>
        <v/>
      </c>
      <c r="AD84" s="379" t="str">
        <f>IF(COUNT((E84,I84,M84,Q84,U84,Y84))=0,"",SUM((E84,I84,M84,Q84,U84,Y84)))</f>
        <v/>
      </c>
      <c r="AE84" s="380" t="str">
        <f>IF(COUNT((F84,J84,N84,R84,V84,Z84))=0,"",SUM((F84,J84,N84,R84,V84,Z84)))</f>
        <v/>
      </c>
      <c r="AF84" s="26" t="str">
        <f>IF(COUNT((G84,K84,O84,S84,W84,AA84))=0,"",SUM((G84,K84,O84,S84,W84,AA84)))</f>
        <v/>
      </c>
      <c r="AG84" s="381" t="str">
        <f t="shared" si="22"/>
        <v/>
      </c>
      <c r="AH84" s="307" t="str">
        <f t="shared" si="23"/>
        <v/>
      </c>
      <c r="AI84" s="193" t="str">
        <f t="shared" si="24"/>
        <v/>
      </c>
      <c r="AJ84" s="382" t="str">
        <f t="shared" si="25"/>
        <v/>
      </c>
      <c r="AK84" s="20"/>
    </row>
    <row r="85" spans="1:37" ht="12" customHeight="1">
      <c r="A85" s="362">
        <v>81</v>
      </c>
      <c r="B85" s="27">
        <f>IF(情報!$C82="","",情報!$C82)</f>
        <v>235</v>
      </c>
      <c r="C85" s="383" t="str">
        <f t="shared" si="21"/>
        <v/>
      </c>
      <c r="D85" s="384" t="str">
        <f t="shared" ref="D85:M94" si="28">IF(ISERROR(INDEX(テ全,$A85,D$2)),"",INDEX(テ全,$A85,D$2))</f>
        <v/>
      </c>
      <c r="E85" s="385" t="str">
        <f t="shared" si="28"/>
        <v/>
      </c>
      <c r="F85" s="386" t="str">
        <f t="shared" si="28"/>
        <v/>
      </c>
      <c r="G85" s="32" t="str">
        <f t="shared" si="28"/>
        <v/>
      </c>
      <c r="H85" s="384" t="str">
        <f t="shared" si="28"/>
        <v/>
      </c>
      <c r="I85" s="385" t="str">
        <f t="shared" si="28"/>
        <v/>
      </c>
      <c r="J85" s="386" t="str">
        <f t="shared" si="28"/>
        <v/>
      </c>
      <c r="K85" s="32" t="str">
        <f t="shared" si="28"/>
        <v/>
      </c>
      <c r="L85" s="384" t="str">
        <f t="shared" si="28"/>
        <v/>
      </c>
      <c r="M85" s="385" t="str">
        <f t="shared" si="28"/>
        <v/>
      </c>
      <c r="N85" s="386" t="str">
        <f t="shared" ref="N85:AA94" si="29">IF(ISERROR(INDEX(テ全,$A85,N$2)),"",INDEX(テ全,$A85,N$2))</f>
        <v/>
      </c>
      <c r="O85" s="32" t="str">
        <f t="shared" si="29"/>
        <v/>
      </c>
      <c r="P85" s="384" t="str">
        <f t="shared" si="29"/>
        <v/>
      </c>
      <c r="Q85" s="385" t="str">
        <f t="shared" si="29"/>
        <v/>
      </c>
      <c r="R85" s="386" t="str">
        <f t="shared" si="29"/>
        <v/>
      </c>
      <c r="S85" s="32" t="str">
        <f t="shared" si="29"/>
        <v/>
      </c>
      <c r="T85" s="384" t="str">
        <f t="shared" si="29"/>
        <v/>
      </c>
      <c r="U85" s="385" t="str">
        <f t="shared" si="29"/>
        <v/>
      </c>
      <c r="V85" s="386" t="str">
        <f t="shared" si="29"/>
        <v/>
      </c>
      <c r="W85" s="32" t="str">
        <f t="shared" si="29"/>
        <v/>
      </c>
      <c r="X85" s="384" t="str">
        <f t="shared" si="29"/>
        <v/>
      </c>
      <c r="Y85" s="385" t="str">
        <f t="shared" si="29"/>
        <v/>
      </c>
      <c r="Z85" s="386" t="str">
        <f t="shared" si="29"/>
        <v/>
      </c>
      <c r="AA85" s="32" t="str">
        <f t="shared" si="29"/>
        <v/>
      </c>
      <c r="AB85" s="20"/>
      <c r="AC85" s="384" t="str">
        <f>IF(COUNT((D85,H85,L85,P85,T85,X85))=0,"",SUM((D85,H85,L85,P85,T85,X85)))</f>
        <v/>
      </c>
      <c r="AD85" s="385" t="str">
        <f>IF(COUNT((E85,I85,M85,Q85,U85,Y85))=0,"",SUM((E85,I85,M85,Q85,U85,Y85)))</f>
        <v/>
      </c>
      <c r="AE85" s="386" t="str">
        <f>IF(COUNT((F85,J85,N85,R85,V85,Z85))=0,"",SUM((F85,J85,N85,R85,V85,Z85)))</f>
        <v/>
      </c>
      <c r="AF85" s="32" t="str">
        <f>IF(COUNT((G85,K85,O85,S85,W85,AA85))=0,"",SUM((G85,K85,O85,S85,W85,AA85)))</f>
        <v/>
      </c>
      <c r="AG85" s="387" t="str">
        <f t="shared" si="22"/>
        <v/>
      </c>
      <c r="AH85" s="310" t="str">
        <f t="shared" si="23"/>
        <v/>
      </c>
      <c r="AI85" s="212" t="str">
        <f t="shared" si="24"/>
        <v/>
      </c>
      <c r="AJ85" s="388" t="str">
        <f t="shared" si="25"/>
        <v/>
      </c>
      <c r="AK85" s="20"/>
    </row>
    <row r="86" spans="1:37" ht="12" customHeight="1">
      <c r="A86" s="362">
        <v>82</v>
      </c>
      <c r="B86" s="33">
        <f>IF(情報!$C83="","",情報!$C83)</f>
        <v>236</v>
      </c>
      <c r="C86" s="389" t="str">
        <f t="shared" si="21"/>
        <v/>
      </c>
      <c r="D86" s="390" t="str">
        <f t="shared" si="28"/>
        <v/>
      </c>
      <c r="E86" s="391" t="str">
        <f t="shared" si="28"/>
        <v/>
      </c>
      <c r="F86" s="392" t="str">
        <f t="shared" si="28"/>
        <v/>
      </c>
      <c r="G86" s="38" t="str">
        <f t="shared" si="28"/>
        <v/>
      </c>
      <c r="H86" s="390" t="str">
        <f t="shared" si="28"/>
        <v/>
      </c>
      <c r="I86" s="391" t="str">
        <f t="shared" si="28"/>
        <v/>
      </c>
      <c r="J86" s="392" t="str">
        <f t="shared" si="28"/>
        <v/>
      </c>
      <c r="K86" s="38" t="str">
        <f t="shared" si="28"/>
        <v/>
      </c>
      <c r="L86" s="390" t="str">
        <f t="shared" si="28"/>
        <v/>
      </c>
      <c r="M86" s="391" t="str">
        <f t="shared" si="28"/>
        <v/>
      </c>
      <c r="N86" s="392" t="str">
        <f t="shared" si="29"/>
        <v/>
      </c>
      <c r="O86" s="38" t="str">
        <f t="shared" si="29"/>
        <v/>
      </c>
      <c r="P86" s="390" t="str">
        <f t="shared" si="29"/>
        <v/>
      </c>
      <c r="Q86" s="391" t="str">
        <f t="shared" si="29"/>
        <v/>
      </c>
      <c r="R86" s="392" t="str">
        <f t="shared" si="29"/>
        <v/>
      </c>
      <c r="S86" s="38" t="str">
        <f t="shared" si="29"/>
        <v/>
      </c>
      <c r="T86" s="390" t="str">
        <f t="shared" si="29"/>
        <v/>
      </c>
      <c r="U86" s="391" t="str">
        <f t="shared" si="29"/>
        <v/>
      </c>
      <c r="V86" s="392" t="str">
        <f t="shared" si="29"/>
        <v/>
      </c>
      <c r="W86" s="38" t="str">
        <f t="shared" si="29"/>
        <v/>
      </c>
      <c r="X86" s="390" t="str">
        <f t="shared" si="29"/>
        <v/>
      </c>
      <c r="Y86" s="391" t="str">
        <f t="shared" si="29"/>
        <v/>
      </c>
      <c r="Z86" s="392" t="str">
        <f t="shared" si="29"/>
        <v/>
      </c>
      <c r="AA86" s="38" t="str">
        <f t="shared" si="29"/>
        <v/>
      </c>
      <c r="AB86" s="20"/>
      <c r="AC86" s="390" t="str">
        <f>IF(COUNT((D86,H86,L86,P86,T86,X86))=0,"",SUM((D86,H86,L86,P86,T86,X86)))</f>
        <v/>
      </c>
      <c r="AD86" s="391" t="str">
        <f>IF(COUNT((E86,I86,M86,Q86,U86,Y86))=0,"",SUM((E86,I86,M86,Q86,U86,Y86)))</f>
        <v/>
      </c>
      <c r="AE86" s="392" t="str">
        <f>IF(COUNT((F86,J86,N86,R86,V86,Z86))=0,"",SUM((F86,J86,N86,R86,V86,Z86)))</f>
        <v/>
      </c>
      <c r="AF86" s="38" t="str">
        <f>IF(COUNT((G86,K86,O86,S86,W86,AA86))=0,"",SUM((G86,K86,O86,S86,W86,AA86)))</f>
        <v/>
      </c>
      <c r="AG86" s="375" t="str">
        <f t="shared" si="22"/>
        <v/>
      </c>
      <c r="AH86" s="313" t="str">
        <f t="shared" si="23"/>
        <v/>
      </c>
      <c r="AI86" s="231" t="str">
        <f t="shared" si="24"/>
        <v/>
      </c>
      <c r="AJ86" s="376" t="str">
        <f t="shared" si="25"/>
        <v/>
      </c>
      <c r="AK86" s="20"/>
    </row>
    <row r="87" spans="1:37" ht="12" customHeight="1">
      <c r="A87" s="362">
        <v>83</v>
      </c>
      <c r="B87" s="21">
        <f>IF(情報!$C84="","",情報!$C84)</f>
        <v>237</v>
      </c>
      <c r="C87" s="377" t="str">
        <f t="shared" si="21"/>
        <v/>
      </c>
      <c r="D87" s="378" t="str">
        <f t="shared" si="28"/>
        <v/>
      </c>
      <c r="E87" s="379" t="str">
        <f t="shared" si="28"/>
        <v/>
      </c>
      <c r="F87" s="380" t="str">
        <f t="shared" si="28"/>
        <v/>
      </c>
      <c r="G87" s="26" t="str">
        <f t="shared" si="28"/>
        <v/>
      </c>
      <c r="H87" s="378" t="str">
        <f t="shared" si="28"/>
        <v/>
      </c>
      <c r="I87" s="379" t="str">
        <f t="shared" si="28"/>
        <v/>
      </c>
      <c r="J87" s="380" t="str">
        <f t="shared" si="28"/>
        <v/>
      </c>
      <c r="K87" s="26" t="str">
        <f t="shared" si="28"/>
        <v/>
      </c>
      <c r="L87" s="378" t="str">
        <f t="shared" si="28"/>
        <v/>
      </c>
      <c r="M87" s="379" t="str">
        <f t="shared" si="28"/>
        <v/>
      </c>
      <c r="N87" s="380" t="str">
        <f t="shared" si="29"/>
        <v/>
      </c>
      <c r="O87" s="26" t="str">
        <f t="shared" si="29"/>
        <v/>
      </c>
      <c r="P87" s="378" t="str">
        <f t="shared" si="29"/>
        <v/>
      </c>
      <c r="Q87" s="379" t="str">
        <f t="shared" si="29"/>
        <v/>
      </c>
      <c r="R87" s="380" t="str">
        <f t="shared" si="29"/>
        <v/>
      </c>
      <c r="S87" s="26" t="str">
        <f t="shared" si="29"/>
        <v/>
      </c>
      <c r="T87" s="378" t="str">
        <f t="shared" si="29"/>
        <v/>
      </c>
      <c r="U87" s="379" t="str">
        <f t="shared" si="29"/>
        <v/>
      </c>
      <c r="V87" s="380" t="str">
        <f t="shared" si="29"/>
        <v/>
      </c>
      <c r="W87" s="26" t="str">
        <f t="shared" si="29"/>
        <v/>
      </c>
      <c r="X87" s="378" t="str">
        <f t="shared" si="29"/>
        <v/>
      </c>
      <c r="Y87" s="379" t="str">
        <f t="shared" si="29"/>
        <v/>
      </c>
      <c r="Z87" s="380" t="str">
        <f t="shared" si="29"/>
        <v/>
      </c>
      <c r="AA87" s="26" t="str">
        <f t="shared" si="29"/>
        <v/>
      </c>
      <c r="AB87" s="20"/>
      <c r="AC87" s="378" t="str">
        <f>IF(COUNT((D87,H87,L87,P87,T87,X87))=0,"",SUM((D87,H87,L87,P87,T87,X87)))</f>
        <v/>
      </c>
      <c r="AD87" s="379" t="str">
        <f>IF(COUNT((E87,I87,M87,Q87,U87,Y87))=0,"",SUM((E87,I87,M87,Q87,U87,Y87)))</f>
        <v/>
      </c>
      <c r="AE87" s="380" t="str">
        <f>IF(COUNT((F87,J87,N87,R87,V87,Z87))=0,"",SUM((F87,J87,N87,R87,V87,Z87)))</f>
        <v/>
      </c>
      <c r="AF87" s="26" t="str">
        <f>IF(COUNT((G87,K87,O87,S87,W87,AA87))=0,"",SUM((G87,K87,O87,S87,W87,AA87)))</f>
        <v/>
      </c>
      <c r="AG87" s="381" t="str">
        <f t="shared" si="22"/>
        <v/>
      </c>
      <c r="AH87" s="307" t="str">
        <f t="shared" si="23"/>
        <v/>
      </c>
      <c r="AI87" s="193" t="str">
        <f t="shared" si="24"/>
        <v/>
      </c>
      <c r="AJ87" s="382" t="str">
        <f t="shared" si="25"/>
        <v/>
      </c>
      <c r="AK87" s="20"/>
    </row>
    <row r="88" spans="1:37" ht="12" customHeight="1">
      <c r="A88" s="362">
        <v>84</v>
      </c>
      <c r="B88" s="21">
        <f>IF(情報!$C85="","",情報!$C85)</f>
        <v>238</v>
      </c>
      <c r="C88" s="377" t="str">
        <f t="shared" si="21"/>
        <v/>
      </c>
      <c r="D88" s="378" t="str">
        <f t="shared" si="28"/>
        <v/>
      </c>
      <c r="E88" s="379" t="str">
        <f t="shared" si="28"/>
        <v/>
      </c>
      <c r="F88" s="380" t="str">
        <f t="shared" si="28"/>
        <v/>
      </c>
      <c r="G88" s="26" t="str">
        <f t="shared" si="28"/>
        <v/>
      </c>
      <c r="H88" s="378" t="str">
        <f t="shared" si="28"/>
        <v/>
      </c>
      <c r="I88" s="379" t="str">
        <f t="shared" si="28"/>
        <v/>
      </c>
      <c r="J88" s="380" t="str">
        <f t="shared" si="28"/>
        <v/>
      </c>
      <c r="K88" s="26" t="str">
        <f t="shared" si="28"/>
        <v/>
      </c>
      <c r="L88" s="378" t="str">
        <f t="shared" si="28"/>
        <v/>
      </c>
      <c r="M88" s="379" t="str">
        <f t="shared" si="28"/>
        <v/>
      </c>
      <c r="N88" s="380" t="str">
        <f t="shared" si="29"/>
        <v/>
      </c>
      <c r="O88" s="26" t="str">
        <f t="shared" si="29"/>
        <v/>
      </c>
      <c r="P88" s="378" t="str">
        <f t="shared" si="29"/>
        <v/>
      </c>
      <c r="Q88" s="379" t="str">
        <f t="shared" si="29"/>
        <v/>
      </c>
      <c r="R88" s="380" t="str">
        <f t="shared" si="29"/>
        <v/>
      </c>
      <c r="S88" s="26" t="str">
        <f t="shared" si="29"/>
        <v/>
      </c>
      <c r="T88" s="378" t="str">
        <f t="shared" si="29"/>
        <v/>
      </c>
      <c r="U88" s="379" t="str">
        <f t="shared" si="29"/>
        <v/>
      </c>
      <c r="V88" s="380" t="str">
        <f t="shared" si="29"/>
        <v/>
      </c>
      <c r="W88" s="26" t="str">
        <f t="shared" si="29"/>
        <v/>
      </c>
      <c r="X88" s="378" t="str">
        <f t="shared" si="29"/>
        <v/>
      </c>
      <c r="Y88" s="379" t="str">
        <f t="shared" si="29"/>
        <v/>
      </c>
      <c r="Z88" s="380" t="str">
        <f t="shared" si="29"/>
        <v/>
      </c>
      <c r="AA88" s="26" t="str">
        <f t="shared" si="29"/>
        <v/>
      </c>
      <c r="AB88" s="20"/>
      <c r="AC88" s="378" t="str">
        <f>IF(COUNT((D88,H88,L88,P88,T88,X88))=0,"",SUM((D88,H88,L88,P88,T88,X88)))</f>
        <v/>
      </c>
      <c r="AD88" s="379" t="str">
        <f>IF(COUNT((E88,I88,M88,Q88,U88,Y88))=0,"",SUM((E88,I88,M88,Q88,U88,Y88)))</f>
        <v/>
      </c>
      <c r="AE88" s="380" t="str">
        <f>IF(COUNT((F88,J88,N88,R88,V88,Z88))=0,"",SUM((F88,J88,N88,R88,V88,Z88)))</f>
        <v/>
      </c>
      <c r="AF88" s="26" t="str">
        <f>IF(COUNT((G88,K88,O88,S88,W88,AA88))=0,"",SUM((G88,K88,O88,S88,W88,AA88)))</f>
        <v/>
      </c>
      <c r="AG88" s="381" t="str">
        <f t="shared" si="22"/>
        <v/>
      </c>
      <c r="AH88" s="307" t="str">
        <f t="shared" si="23"/>
        <v/>
      </c>
      <c r="AI88" s="193" t="str">
        <f t="shared" si="24"/>
        <v/>
      </c>
      <c r="AJ88" s="382" t="str">
        <f t="shared" si="25"/>
        <v/>
      </c>
      <c r="AK88" s="20"/>
    </row>
    <row r="89" spans="1:37" ht="12" customHeight="1">
      <c r="A89" s="362">
        <v>85</v>
      </c>
      <c r="B89" s="21">
        <f>IF(情報!$C86="","",情報!$C86)</f>
        <v>239</v>
      </c>
      <c r="C89" s="377" t="str">
        <f t="shared" si="21"/>
        <v/>
      </c>
      <c r="D89" s="378" t="str">
        <f t="shared" si="28"/>
        <v/>
      </c>
      <c r="E89" s="379" t="str">
        <f t="shared" si="28"/>
        <v/>
      </c>
      <c r="F89" s="380" t="str">
        <f t="shared" si="28"/>
        <v/>
      </c>
      <c r="G89" s="26" t="str">
        <f t="shared" si="28"/>
        <v/>
      </c>
      <c r="H89" s="378" t="str">
        <f t="shared" si="28"/>
        <v/>
      </c>
      <c r="I89" s="379" t="str">
        <f t="shared" si="28"/>
        <v/>
      </c>
      <c r="J89" s="380" t="str">
        <f t="shared" si="28"/>
        <v/>
      </c>
      <c r="K89" s="26" t="str">
        <f t="shared" si="28"/>
        <v/>
      </c>
      <c r="L89" s="378" t="str">
        <f t="shared" si="28"/>
        <v/>
      </c>
      <c r="M89" s="379" t="str">
        <f t="shared" si="28"/>
        <v/>
      </c>
      <c r="N89" s="380" t="str">
        <f t="shared" si="29"/>
        <v/>
      </c>
      <c r="O89" s="26" t="str">
        <f t="shared" si="29"/>
        <v/>
      </c>
      <c r="P89" s="378" t="str">
        <f t="shared" si="29"/>
        <v/>
      </c>
      <c r="Q89" s="379" t="str">
        <f t="shared" si="29"/>
        <v/>
      </c>
      <c r="R89" s="380" t="str">
        <f t="shared" si="29"/>
        <v/>
      </c>
      <c r="S89" s="26" t="str">
        <f t="shared" si="29"/>
        <v/>
      </c>
      <c r="T89" s="378" t="str">
        <f t="shared" si="29"/>
        <v/>
      </c>
      <c r="U89" s="379" t="str">
        <f t="shared" si="29"/>
        <v/>
      </c>
      <c r="V89" s="380" t="str">
        <f t="shared" si="29"/>
        <v/>
      </c>
      <c r="W89" s="26" t="str">
        <f t="shared" si="29"/>
        <v/>
      </c>
      <c r="X89" s="378" t="str">
        <f t="shared" si="29"/>
        <v/>
      </c>
      <c r="Y89" s="379" t="str">
        <f t="shared" si="29"/>
        <v/>
      </c>
      <c r="Z89" s="380" t="str">
        <f t="shared" si="29"/>
        <v/>
      </c>
      <c r="AA89" s="26" t="str">
        <f t="shared" si="29"/>
        <v/>
      </c>
      <c r="AB89" s="20"/>
      <c r="AC89" s="378" t="str">
        <f>IF(COUNT((D89,H89,L89,P89,T89,X89))=0,"",SUM((D89,H89,L89,P89,T89,X89)))</f>
        <v/>
      </c>
      <c r="AD89" s="379" t="str">
        <f>IF(COUNT((E89,I89,M89,Q89,U89,Y89))=0,"",SUM((E89,I89,M89,Q89,U89,Y89)))</f>
        <v/>
      </c>
      <c r="AE89" s="380" t="str">
        <f>IF(COUNT((F89,J89,N89,R89,V89,Z89))=0,"",SUM((F89,J89,N89,R89,V89,Z89)))</f>
        <v/>
      </c>
      <c r="AF89" s="26" t="str">
        <f>IF(COUNT((G89,K89,O89,S89,W89,AA89))=0,"",SUM((G89,K89,O89,S89,W89,AA89)))</f>
        <v/>
      </c>
      <c r="AG89" s="381" t="str">
        <f t="shared" si="22"/>
        <v/>
      </c>
      <c r="AH89" s="307" t="str">
        <f t="shared" si="23"/>
        <v/>
      </c>
      <c r="AI89" s="193" t="str">
        <f t="shared" si="24"/>
        <v/>
      </c>
      <c r="AJ89" s="382" t="str">
        <f t="shared" si="25"/>
        <v/>
      </c>
      <c r="AK89" s="20"/>
    </row>
    <row r="90" spans="1:37" ht="12" customHeight="1">
      <c r="A90" s="362">
        <v>86</v>
      </c>
      <c r="B90" s="27">
        <f>IF(情報!$C87="","",情報!$C87)</f>
        <v>240</v>
      </c>
      <c r="C90" s="383" t="str">
        <f t="shared" si="21"/>
        <v/>
      </c>
      <c r="D90" s="384" t="str">
        <f t="shared" si="28"/>
        <v/>
      </c>
      <c r="E90" s="385" t="str">
        <f t="shared" si="28"/>
        <v/>
      </c>
      <c r="F90" s="386" t="str">
        <f t="shared" si="28"/>
        <v/>
      </c>
      <c r="G90" s="32" t="str">
        <f t="shared" si="28"/>
        <v/>
      </c>
      <c r="H90" s="384" t="str">
        <f t="shared" si="28"/>
        <v/>
      </c>
      <c r="I90" s="385" t="str">
        <f t="shared" si="28"/>
        <v/>
      </c>
      <c r="J90" s="386" t="str">
        <f t="shared" si="28"/>
        <v/>
      </c>
      <c r="K90" s="32" t="str">
        <f t="shared" si="28"/>
        <v/>
      </c>
      <c r="L90" s="384" t="str">
        <f t="shared" si="28"/>
        <v/>
      </c>
      <c r="M90" s="385" t="str">
        <f t="shared" si="28"/>
        <v/>
      </c>
      <c r="N90" s="386" t="str">
        <f t="shared" si="29"/>
        <v/>
      </c>
      <c r="O90" s="32" t="str">
        <f t="shared" si="29"/>
        <v/>
      </c>
      <c r="P90" s="384" t="str">
        <f t="shared" si="29"/>
        <v/>
      </c>
      <c r="Q90" s="385" t="str">
        <f t="shared" si="29"/>
        <v/>
      </c>
      <c r="R90" s="386" t="str">
        <f t="shared" si="29"/>
        <v/>
      </c>
      <c r="S90" s="32" t="str">
        <f t="shared" si="29"/>
        <v/>
      </c>
      <c r="T90" s="384" t="str">
        <f t="shared" si="29"/>
        <v/>
      </c>
      <c r="U90" s="385" t="str">
        <f t="shared" si="29"/>
        <v/>
      </c>
      <c r="V90" s="386" t="str">
        <f t="shared" si="29"/>
        <v/>
      </c>
      <c r="W90" s="32" t="str">
        <f t="shared" si="29"/>
        <v/>
      </c>
      <c r="X90" s="384" t="str">
        <f t="shared" si="29"/>
        <v/>
      </c>
      <c r="Y90" s="385" t="str">
        <f t="shared" si="29"/>
        <v/>
      </c>
      <c r="Z90" s="386" t="str">
        <f t="shared" si="29"/>
        <v/>
      </c>
      <c r="AA90" s="32" t="str">
        <f t="shared" si="29"/>
        <v/>
      </c>
      <c r="AB90" s="20"/>
      <c r="AC90" s="384" t="str">
        <f>IF(COUNT((D90,H90,L90,P90,T90,X90))=0,"",SUM((D90,H90,L90,P90,T90,X90)))</f>
        <v/>
      </c>
      <c r="AD90" s="385" t="str">
        <f>IF(COUNT((E90,I90,M90,Q90,U90,Y90))=0,"",SUM((E90,I90,M90,Q90,U90,Y90)))</f>
        <v/>
      </c>
      <c r="AE90" s="386" t="str">
        <f>IF(COUNT((F90,J90,N90,R90,V90,Z90))=0,"",SUM((F90,J90,N90,R90,V90,Z90)))</f>
        <v/>
      </c>
      <c r="AF90" s="32" t="str">
        <f>IF(COUNT((G90,K90,O90,S90,W90,AA90))=0,"",SUM((G90,K90,O90,S90,W90,AA90)))</f>
        <v/>
      </c>
      <c r="AG90" s="387" t="str">
        <f t="shared" si="22"/>
        <v/>
      </c>
      <c r="AH90" s="310" t="str">
        <f t="shared" si="23"/>
        <v/>
      </c>
      <c r="AI90" s="212" t="str">
        <f t="shared" si="24"/>
        <v/>
      </c>
      <c r="AJ90" s="388" t="str">
        <f t="shared" si="25"/>
        <v/>
      </c>
      <c r="AK90" s="20"/>
    </row>
    <row r="91" spans="1:37" ht="12" customHeight="1">
      <c r="A91" s="362">
        <v>87</v>
      </c>
      <c r="B91" s="33">
        <f>IF(情報!$C88="","",情報!$C88)</f>
        <v>241</v>
      </c>
      <c r="C91" s="389" t="str">
        <f t="shared" si="21"/>
        <v/>
      </c>
      <c r="D91" s="390" t="str">
        <f t="shared" si="28"/>
        <v/>
      </c>
      <c r="E91" s="391" t="str">
        <f t="shared" si="28"/>
        <v/>
      </c>
      <c r="F91" s="392" t="str">
        <f t="shared" si="28"/>
        <v/>
      </c>
      <c r="G91" s="38" t="str">
        <f t="shared" si="28"/>
        <v/>
      </c>
      <c r="H91" s="390" t="str">
        <f t="shared" si="28"/>
        <v/>
      </c>
      <c r="I91" s="391" t="str">
        <f t="shared" si="28"/>
        <v/>
      </c>
      <c r="J91" s="392" t="str">
        <f t="shared" si="28"/>
        <v/>
      </c>
      <c r="K91" s="38" t="str">
        <f t="shared" si="28"/>
        <v/>
      </c>
      <c r="L91" s="390" t="str">
        <f t="shared" si="28"/>
        <v/>
      </c>
      <c r="M91" s="391" t="str">
        <f t="shared" si="28"/>
        <v/>
      </c>
      <c r="N91" s="392" t="str">
        <f t="shared" si="29"/>
        <v/>
      </c>
      <c r="O91" s="38" t="str">
        <f t="shared" si="29"/>
        <v/>
      </c>
      <c r="P91" s="390" t="str">
        <f t="shared" si="29"/>
        <v/>
      </c>
      <c r="Q91" s="391" t="str">
        <f t="shared" si="29"/>
        <v/>
      </c>
      <c r="R91" s="392" t="str">
        <f t="shared" si="29"/>
        <v/>
      </c>
      <c r="S91" s="38" t="str">
        <f t="shared" si="29"/>
        <v/>
      </c>
      <c r="T91" s="390" t="str">
        <f t="shared" si="29"/>
        <v/>
      </c>
      <c r="U91" s="391" t="str">
        <f t="shared" si="29"/>
        <v/>
      </c>
      <c r="V91" s="392" t="str">
        <f t="shared" si="29"/>
        <v/>
      </c>
      <c r="W91" s="38" t="str">
        <f t="shared" si="29"/>
        <v/>
      </c>
      <c r="X91" s="390" t="str">
        <f t="shared" si="29"/>
        <v/>
      </c>
      <c r="Y91" s="391" t="str">
        <f t="shared" si="29"/>
        <v/>
      </c>
      <c r="Z91" s="392" t="str">
        <f t="shared" si="29"/>
        <v/>
      </c>
      <c r="AA91" s="38" t="str">
        <f t="shared" si="29"/>
        <v/>
      </c>
      <c r="AB91" s="20"/>
      <c r="AC91" s="390" t="str">
        <f>IF(COUNT((D91,H91,L91,P91,T91,X91))=0,"",SUM((D91,H91,L91,P91,T91,X91)))</f>
        <v/>
      </c>
      <c r="AD91" s="391" t="str">
        <f>IF(COUNT((E91,I91,M91,Q91,U91,Y91))=0,"",SUM((E91,I91,M91,Q91,U91,Y91)))</f>
        <v/>
      </c>
      <c r="AE91" s="392" t="str">
        <f>IF(COUNT((F91,J91,N91,R91,V91,Z91))=0,"",SUM((F91,J91,N91,R91,V91,Z91)))</f>
        <v/>
      </c>
      <c r="AF91" s="38" t="str">
        <f>IF(COUNT((G91,K91,O91,S91,W91,AA91))=0,"",SUM((G91,K91,O91,S91,W91,AA91)))</f>
        <v/>
      </c>
      <c r="AG91" s="375" t="str">
        <f t="shared" si="22"/>
        <v/>
      </c>
      <c r="AH91" s="313" t="str">
        <f t="shared" si="23"/>
        <v/>
      </c>
      <c r="AI91" s="231" t="str">
        <f t="shared" si="24"/>
        <v/>
      </c>
      <c r="AJ91" s="376" t="str">
        <f t="shared" si="25"/>
        <v/>
      </c>
      <c r="AK91" s="20"/>
    </row>
    <row r="92" spans="1:37" ht="12" customHeight="1">
      <c r="A92" s="362">
        <v>88</v>
      </c>
      <c r="B92" s="21">
        <f>IF(情報!$C89="","",情報!$C89)</f>
        <v>242</v>
      </c>
      <c r="C92" s="377" t="str">
        <f t="shared" si="21"/>
        <v/>
      </c>
      <c r="D92" s="378" t="str">
        <f t="shared" si="28"/>
        <v/>
      </c>
      <c r="E92" s="379" t="str">
        <f t="shared" si="28"/>
        <v/>
      </c>
      <c r="F92" s="380" t="str">
        <f t="shared" si="28"/>
        <v/>
      </c>
      <c r="G92" s="26" t="str">
        <f t="shared" si="28"/>
        <v/>
      </c>
      <c r="H92" s="378" t="str">
        <f t="shared" si="28"/>
        <v/>
      </c>
      <c r="I92" s="379" t="str">
        <f t="shared" si="28"/>
        <v/>
      </c>
      <c r="J92" s="380" t="str">
        <f t="shared" si="28"/>
        <v/>
      </c>
      <c r="K92" s="26" t="str">
        <f t="shared" si="28"/>
        <v/>
      </c>
      <c r="L92" s="378" t="str">
        <f t="shared" si="28"/>
        <v/>
      </c>
      <c r="M92" s="379" t="str">
        <f t="shared" si="28"/>
        <v/>
      </c>
      <c r="N92" s="380" t="str">
        <f t="shared" si="29"/>
        <v/>
      </c>
      <c r="O92" s="26" t="str">
        <f t="shared" si="29"/>
        <v/>
      </c>
      <c r="P92" s="378" t="str">
        <f t="shared" si="29"/>
        <v/>
      </c>
      <c r="Q92" s="379" t="str">
        <f t="shared" si="29"/>
        <v/>
      </c>
      <c r="R92" s="380" t="str">
        <f t="shared" si="29"/>
        <v/>
      </c>
      <c r="S92" s="26" t="str">
        <f t="shared" si="29"/>
        <v/>
      </c>
      <c r="T92" s="378" t="str">
        <f t="shared" si="29"/>
        <v/>
      </c>
      <c r="U92" s="379" t="str">
        <f t="shared" si="29"/>
        <v/>
      </c>
      <c r="V92" s="380" t="str">
        <f t="shared" si="29"/>
        <v/>
      </c>
      <c r="W92" s="26" t="str">
        <f t="shared" si="29"/>
        <v/>
      </c>
      <c r="X92" s="378" t="str">
        <f t="shared" si="29"/>
        <v/>
      </c>
      <c r="Y92" s="379" t="str">
        <f t="shared" si="29"/>
        <v/>
      </c>
      <c r="Z92" s="380" t="str">
        <f t="shared" si="29"/>
        <v/>
      </c>
      <c r="AA92" s="26" t="str">
        <f t="shared" si="29"/>
        <v/>
      </c>
      <c r="AB92" s="20"/>
      <c r="AC92" s="378" t="str">
        <f>IF(COUNT((D92,H92,L92,P92,T92,X92))=0,"",SUM((D92,H92,L92,P92,T92,X92)))</f>
        <v/>
      </c>
      <c r="AD92" s="379" t="str">
        <f>IF(COUNT((E92,I92,M92,Q92,U92,Y92))=0,"",SUM((E92,I92,M92,Q92,U92,Y92)))</f>
        <v/>
      </c>
      <c r="AE92" s="380" t="str">
        <f>IF(COUNT((F92,J92,N92,R92,V92,Z92))=0,"",SUM((F92,J92,N92,R92,V92,Z92)))</f>
        <v/>
      </c>
      <c r="AF92" s="26" t="str">
        <f>IF(COUNT((G92,K92,O92,S92,W92,AA92))=0,"",SUM((G92,K92,O92,S92,W92,AA92)))</f>
        <v/>
      </c>
      <c r="AG92" s="381" t="str">
        <f t="shared" si="22"/>
        <v/>
      </c>
      <c r="AH92" s="307" t="str">
        <f t="shared" si="23"/>
        <v/>
      </c>
      <c r="AI92" s="193" t="str">
        <f t="shared" si="24"/>
        <v/>
      </c>
      <c r="AJ92" s="382" t="str">
        <f t="shared" si="25"/>
        <v/>
      </c>
      <c r="AK92" s="20"/>
    </row>
    <row r="93" spans="1:37" ht="12" customHeight="1">
      <c r="A93" s="362">
        <v>89</v>
      </c>
      <c r="B93" s="21">
        <f>IF(情報!$C90="","",情報!$C90)</f>
        <v>243</v>
      </c>
      <c r="C93" s="377" t="str">
        <f t="shared" si="21"/>
        <v/>
      </c>
      <c r="D93" s="378" t="str">
        <f t="shared" si="28"/>
        <v/>
      </c>
      <c r="E93" s="379" t="str">
        <f t="shared" si="28"/>
        <v/>
      </c>
      <c r="F93" s="380" t="str">
        <f t="shared" si="28"/>
        <v/>
      </c>
      <c r="G93" s="26" t="str">
        <f t="shared" si="28"/>
        <v/>
      </c>
      <c r="H93" s="378" t="str">
        <f t="shared" si="28"/>
        <v/>
      </c>
      <c r="I93" s="379" t="str">
        <f t="shared" si="28"/>
        <v/>
      </c>
      <c r="J93" s="380" t="str">
        <f t="shared" si="28"/>
        <v/>
      </c>
      <c r="K93" s="26" t="str">
        <f t="shared" si="28"/>
        <v/>
      </c>
      <c r="L93" s="378" t="str">
        <f t="shared" si="28"/>
        <v/>
      </c>
      <c r="M93" s="379" t="str">
        <f t="shared" si="28"/>
        <v/>
      </c>
      <c r="N93" s="380" t="str">
        <f t="shared" si="29"/>
        <v/>
      </c>
      <c r="O93" s="26" t="str">
        <f t="shared" si="29"/>
        <v/>
      </c>
      <c r="P93" s="378" t="str">
        <f t="shared" si="29"/>
        <v/>
      </c>
      <c r="Q93" s="379" t="str">
        <f t="shared" si="29"/>
        <v/>
      </c>
      <c r="R93" s="380" t="str">
        <f t="shared" si="29"/>
        <v/>
      </c>
      <c r="S93" s="26" t="str">
        <f t="shared" si="29"/>
        <v/>
      </c>
      <c r="T93" s="378" t="str">
        <f t="shared" si="29"/>
        <v/>
      </c>
      <c r="U93" s="379" t="str">
        <f t="shared" si="29"/>
        <v/>
      </c>
      <c r="V93" s="380" t="str">
        <f t="shared" si="29"/>
        <v/>
      </c>
      <c r="W93" s="26" t="str">
        <f t="shared" si="29"/>
        <v/>
      </c>
      <c r="X93" s="378" t="str">
        <f t="shared" si="29"/>
        <v/>
      </c>
      <c r="Y93" s="379" t="str">
        <f t="shared" si="29"/>
        <v/>
      </c>
      <c r="Z93" s="380" t="str">
        <f t="shared" si="29"/>
        <v/>
      </c>
      <c r="AA93" s="26" t="str">
        <f t="shared" si="29"/>
        <v/>
      </c>
      <c r="AB93" s="20"/>
      <c r="AC93" s="378" t="str">
        <f>IF(COUNT((D93,H93,L93,P93,T93,X93))=0,"",SUM((D93,H93,L93,P93,T93,X93)))</f>
        <v/>
      </c>
      <c r="AD93" s="379" t="str">
        <f>IF(COUNT((E93,I93,M93,Q93,U93,Y93))=0,"",SUM((E93,I93,M93,Q93,U93,Y93)))</f>
        <v/>
      </c>
      <c r="AE93" s="380" t="str">
        <f>IF(COUNT((F93,J93,N93,R93,V93,Z93))=0,"",SUM((F93,J93,N93,R93,V93,Z93)))</f>
        <v/>
      </c>
      <c r="AF93" s="26" t="str">
        <f>IF(COUNT((G93,K93,O93,S93,W93,AA93))=0,"",SUM((G93,K93,O93,S93,W93,AA93)))</f>
        <v/>
      </c>
      <c r="AG93" s="381" t="str">
        <f t="shared" si="22"/>
        <v/>
      </c>
      <c r="AH93" s="307" t="str">
        <f t="shared" si="23"/>
        <v/>
      </c>
      <c r="AI93" s="193" t="str">
        <f t="shared" si="24"/>
        <v/>
      </c>
      <c r="AJ93" s="382" t="str">
        <f t="shared" si="25"/>
        <v/>
      </c>
      <c r="AK93" s="20"/>
    </row>
    <row r="94" spans="1:37" ht="12" customHeight="1">
      <c r="A94" s="362">
        <v>90</v>
      </c>
      <c r="B94" s="21">
        <f>IF(情報!$C91="","",情報!$C91)</f>
        <v>244</v>
      </c>
      <c r="C94" s="377" t="str">
        <f t="shared" si="21"/>
        <v/>
      </c>
      <c r="D94" s="378" t="str">
        <f t="shared" si="28"/>
        <v/>
      </c>
      <c r="E94" s="379" t="str">
        <f t="shared" si="28"/>
        <v/>
      </c>
      <c r="F94" s="380" t="str">
        <f t="shared" si="28"/>
        <v/>
      </c>
      <c r="G94" s="26" t="str">
        <f t="shared" si="28"/>
        <v/>
      </c>
      <c r="H94" s="378" t="str">
        <f t="shared" si="28"/>
        <v/>
      </c>
      <c r="I94" s="379" t="str">
        <f t="shared" si="28"/>
        <v/>
      </c>
      <c r="J94" s="380" t="str">
        <f t="shared" si="28"/>
        <v/>
      </c>
      <c r="K94" s="26" t="str">
        <f t="shared" si="28"/>
        <v/>
      </c>
      <c r="L94" s="378" t="str">
        <f t="shared" si="28"/>
        <v/>
      </c>
      <c r="M94" s="379" t="str">
        <f t="shared" si="28"/>
        <v/>
      </c>
      <c r="N94" s="380" t="str">
        <f t="shared" si="29"/>
        <v/>
      </c>
      <c r="O94" s="26" t="str">
        <f t="shared" si="29"/>
        <v/>
      </c>
      <c r="P94" s="378" t="str">
        <f t="shared" si="29"/>
        <v/>
      </c>
      <c r="Q94" s="379" t="str">
        <f t="shared" si="29"/>
        <v/>
      </c>
      <c r="R94" s="380" t="str">
        <f t="shared" si="29"/>
        <v/>
      </c>
      <c r="S94" s="26" t="str">
        <f t="shared" si="29"/>
        <v/>
      </c>
      <c r="T94" s="378" t="str">
        <f t="shared" si="29"/>
        <v/>
      </c>
      <c r="U94" s="379" t="str">
        <f t="shared" si="29"/>
        <v/>
      </c>
      <c r="V94" s="380" t="str">
        <f t="shared" si="29"/>
        <v/>
      </c>
      <c r="W94" s="26" t="str">
        <f t="shared" si="29"/>
        <v/>
      </c>
      <c r="X94" s="378" t="str">
        <f t="shared" si="29"/>
        <v/>
      </c>
      <c r="Y94" s="379" t="str">
        <f t="shared" si="29"/>
        <v/>
      </c>
      <c r="Z94" s="380" t="str">
        <f t="shared" si="29"/>
        <v/>
      </c>
      <c r="AA94" s="26" t="str">
        <f t="shared" si="29"/>
        <v/>
      </c>
      <c r="AB94" s="20"/>
      <c r="AC94" s="378" t="str">
        <f>IF(COUNT((D94,H94,L94,P94,T94,X94))=0,"",SUM((D94,H94,L94,P94,T94,X94)))</f>
        <v/>
      </c>
      <c r="AD94" s="379" t="str">
        <f>IF(COUNT((E94,I94,M94,Q94,U94,Y94))=0,"",SUM((E94,I94,M94,Q94,U94,Y94)))</f>
        <v/>
      </c>
      <c r="AE94" s="380" t="str">
        <f>IF(COUNT((F94,J94,N94,R94,V94,Z94))=0,"",SUM((F94,J94,N94,R94,V94,Z94)))</f>
        <v/>
      </c>
      <c r="AF94" s="26" t="str">
        <f>IF(COUNT((G94,K94,O94,S94,W94,AA94))=0,"",SUM((G94,K94,O94,S94,W94,AA94)))</f>
        <v/>
      </c>
      <c r="AG94" s="381" t="str">
        <f t="shared" si="22"/>
        <v/>
      </c>
      <c r="AH94" s="307" t="str">
        <f t="shared" si="23"/>
        <v/>
      </c>
      <c r="AI94" s="193" t="str">
        <f t="shared" si="24"/>
        <v/>
      </c>
      <c r="AJ94" s="382" t="str">
        <f t="shared" si="25"/>
        <v/>
      </c>
      <c r="AK94" s="20"/>
    </row>
    <row r="95" spans="1:37" ht="12" customHeight="1" thickBot="1">
      <c r="A95" s="362">
        <v>91</v>
      </c>
      <c r="B95" s="39">
        <f>IF(情報!$C92="","",情報!$C92)</f>
        <v>245</v>
      </c>
      <c r="C95" s="393" t="str">
        <f t="shared" si="21"/>
        <v/>
      </c>
      <c r="D95" s="394" t="str">
        <f t="shared" ref="D95:M104" si="30">IF(ISERROR(INDEX(テ全,$A95,D$2)),"",INDEX(テ全,$A95,D$2))</f>
        <v/>
      </c>
      <c r="E95" s="395" t="str">
        <f t="shared" si="30"/>
        <v/>
      </c>
      <c r="F95" s="396" t="str">
        <f t="shared" si="30"/>
        <v/>
      </c>
      <c r="G95" s="44" t="str">
        <f t="shared" si="30"/>
        <v/>
      </c>
      <c r="H95" s="394" t="str">
        <f t="shared" si="30"/>
        <v/>
      </c>
      <c r="I95" s="395" t="str">
        <f t="shared" si="30"/>
        <v/>
      </c>
      <c r="J95" s="396" t="str">
        <f t="shared" si="30"/>
        <v/>
      </c>
      <c r="K95" s="44" t="str">
        <f t="shared" si="30"/>
        <v/>
      </c>
      <c r="L95" s="394" t="str">
        <f t="shared" si="30"/>
        <v/>
      </c>
      <c r="M95" s="395" t="str">
        <f t="shared" si="30"/>
        <v/>
      </c>
      <c r="N95" s="396" t="str">
        <f t="shared" ref="N95:AA104" si="31">IF(ISERROR(INDEX(テ全,$A95,N$2)),"",INDEX(テ全,$A95,N$2))</f>
        <v/>
      </c>
      <c r="O95" s="44" t="str">
        <f t="shared" si="31"/>
        <v/>
      </c>
      <c r="P95" s="394" t="str">
        <f t="shared" si="31"/>
        <v/>
      </c>
      <c r="Q95" s="395" t="str">
        <f t="shared" si="31"/>
        <v/>
      </c>
      <c r="R95" s="396" t="str">
        <f t="shared" si="31"/>
        <v/>
      </c>
      <c r="S95" s="44" t="str">
        <f t="shared" si="31"/>
        <v/>
      </c>
      <c r="T95" s="394" t="str">
        <f t="shared" si="31"/>
        <v/>
      </c>
      <c r="U95" s="395" t="str">
        <f t="shared" si="31"/>
        <v/>
      </c>
      <c r="V95" s="396" t="str">
        <f t="shared" si="31"/>
        <v/>
      </c>
      <c r="W95" s="44" t="str">
        <f t="shared" si="31"/>
        <v/>
      </c>
      <c r="X95" s="394" t="str">
        <f t="shared" si="31"/>
        <v/>
      </c>
      <c r="Y95" s="395" t="str">
        <f t="shared" si="31"/>
        <v/>
      </c>
      <c r="Z95" s="396" t="str">
        <f t="shared" si="31"/>
        <v/>
      </c>
      <c r="AA95" s="44" t="str">
        <f t="shared" si="31"/>
        <v/>
      </c>
      <c r="AB95" s="20"/>
      <c r="AC95" s="394" t="str">
        <f>IF(COUNT((D95,H95,L95,P95,T95,X95))=0,"",SUM((D95,H95,L95,P95,T95,X95)))</f>
        <v/>
      </c>
      <c r="AD95" s="395" t="str">
        <f>IF(COUNT((E95,I95,M95,Q95,U95,Y95))=0,"",SUM((E95,I95,M95,Q95,U95,Y95)))</f>
        <v/>
      </c>
      <c r="AE95" s="396" t="str">
        <f>IF(COUNT((F95,J95,N95,R95,V95,Z95))=0,"",SUM((F95,J95,N95,R95,V95,Z95)))</f>
        <v/>
      </c>
      <c r="AF95" s="44" t="str">
        <f>IF(COUNT((G95,K95,O95,S95,W95,AA95))=0,"",SUM((G95,K95,O95,S95,W95,AA95)))</f>
        <v/>
      </c>
      <c r="AG95" s="397" t="str">
        <f t="shared" si="22"/>
        <v/>
      </c>
      <c r="AH95" s="316" t="str">
        <f t="shared" si="23"/>
        <v/>
      </c>
      <c r="AI95" s="250" t="str">
        <f t="shared" si="24"/>
        <v/>
      </c>
      <c r="AJ95" s="398" t="str">
        <f t="shared" si="25"/>
        <v/>
      </c>
      <c r="AK95" s="20"/>
    </row>
    <row r="96" spans="1:37" ht="12" customHeight="1">
      <c r="A96" s="362">
        <v>92</v>
      </c>
      <c r="B96" s="14">
        <f>IF(情報!$C93="","",情報!$C93)</f>
        <v>301</v>
      </c>
      <c r="C96" s="371" t="str">
        <f t="shared" si="21"/>
        <v/>
      </c>
      <c r="D96" s="372" t="str">
        <f t="shared" si="30"/>
        <v/>
      </c>
      <c r="E96" s="373" t="str">
        <f t="shared" si="30"/>
        <v/>
      </c>
      <c r="F96" s="374" t="str">
        <f t="shared" si="30"/>
        <v/>
      </c>
      <c r="G96" s="19" t="str">
        <f t="shared" si="30"/>
        <v/>
      </c>
      <c r="H96" s="372" t="str">
        <f t="shared" si="30"/>
        <v/>
      </c>
      <c r="I96" s="373" t="str">
        <f t="shared" si="30"/>
        <v/>
      </c>
      <c r="J96" s="374" t="str">
        <f t="shared" si="30"/>
        <v/>
      </c>
      <c r="K96" s="19" t="str">
        <f t="shared" si="30"/>
        <v/>
      </c>
      <c r="L96" s="372" t="str">
        <f t="shared" si="30"/>
        <v/>
      </c>
      <c r="M96" s="373" t="str">
        <f t="shared" si="30"/>
        <v/>
      </c>
      <c r="N96" s="374" t="str">
        <f t="shared" si="31"/>
        <v/>
      </c>
      <c r="O96" s="19" t="str">
        <f t="shared" si="31"/>
        <v/>
      </c>
      <c r="P96" s="372" t="str">
        <f t="shared" si="31"/>
        <v/>
      </c>
      <c r="Q96" s="373" t="str">
        <f t="shared" si="31"/>
        <v/>
      </c>
      <c r="R96" s="374" t="str">
        <f t="shared" si="31"/>
        <v/>
      </c>
      <c r="S96" s="19" t="str">
        <f t="shared" si="31"/>
        <v/>
      </c>
      <c r="T96" s="372" t="str">
        <f t="shared" si="31"/>
        <v/>
      </c>
      <c r="U96" s="373" t="str">
        <f t="shared" si="31"/>
        <v/>
      </c>
      <c r="V96" s="374" t="str">
        <f t="shared" si="31"/>
        <v/>
      </c>
      <c r="W96" s="19" t="str">
        <f t="shared" si="31"/>
        <v/>
      </c>
      <c r="X96" s="372" t="str">
        <f t="shared" si="31"/>
        <v/>
      </c>
      <c r="Y96" s="373" t="str">
        <f t="shared" si="31"/>
        <v/>
      </c>
      <c r="Z96" s="374" t="str">
        <f t="shared" si="31"/>
        <v/>
      </c>
      <c r="AA96" s="19" t="str">
        <f t="shared" si="31"/>
        <v/>
      </c>
      <c r="AB96" s="20"/>
      <c r="AC96" s="372" t="str">
        <f>IF(COUNT((D96,H96,L96,P96,T96,X96))=0,"",SUM((D96,H96,L96,P96,T96,X96)))</f>
        <v/>
      </c>
      <c r="AD96" s="373" t="str">
        <f>IF(COUNT((E96,I96,M96,Q96,U96,Y96))=0,"",SUM((E96,I96,M96,Q96,U96,Y96)))</f>
        <v/>
      </c>
      <c r="AE96" s="374" t="str">
        <f>IF(COUNT((F96,J96,N96,R96,V96,Z96))=0,"",SUM((F96,J96,N96,R96,V96,Z96)))</f>
        <v/>
      </c>
      <c r="AF96" s="19" t="str">
        <f>IF(COUNT((G96,K96,O96,S96,W96,AA96))=0,"",SUM((G96,K96,O96,S96,W96,AA96)))</f>
        <v/>
      </c>
      <c r="AG96" s="399" t="str">
        <f t="shared" si="22"/>
        <v/>
      </c>
      <c r="AH96" s="303" t="str">
        <f t="shared" si="23"/>
        <v/>
      </c>
      <c r="AI96" s="173" t="str">
        <f t="shared" si="24"/>
        <v/>
      </c>
      <c r="AJ96" s="400" t="str">
        <f t="shared" si="25"/>
        <v/>
      </c>
      <c r="AK96" s="20"/>
    </row>
    <row r="97" spans="1:37" ht="12" customHeight="1">
      <c r="A97" s="362">
        <v>93</v>
      </c>
      <c r="B97" s="21">
        <f>IF(情報!$C94="","",情報!$C94)</f>
        <v>302</v>
      </c>
      <c r="C97" s="377" t="str">
        <f t="shared" si="21"/>
        <v/>
      </c>
      <c r="D97" s="378" t="str">
        <f t="shared" si="30"/>
        <v/>
      </c>
      <c r="E97" s="379" t="str">
        <f t="shared" si="30"/>
        <v/>
      </c>
      <c r="F97" s="380" t="str">
        <f t="shared" si="30"/>
        <v/>
      </c>
      <c r="G97" s="26" t="str">
        <f t="shared" si="30"/>
        <v/>
      </c>
      <c r="H97" s="378" t="str">
        <f t="shared" si="30"/>
        <v/>
      </c>
      <c r="I97" s="379" t="str">
        <f t="shared" si="30"/>
        <v/>
      </c>
      <c r="J97" s="380" t="str">
        <f t="shared" si="30"/>
        <v/>
      </c>
      <c r="K97" s="26" t="str">
        <f t="shared" si="30"/>
        <v/>
      </c>
      <c r="L97" s="378" t="str">
        <f t="shared" si="30"/>
        <v/>
      </c>
      <c r="M97" s="379" t="str">
        <f t="shared" si="30"/>
        <v/>
      </c>
      <c r="N97" s="380" t="str">
        <f t="shared" si="31"/>
        <v/>
      </c>
      <c r="O97" s="26" t="str">
        <f t="shared" si="31"/>
        <v/>
      </c>
      <c r="P97" s="378" t="str">
        <f t="shared" si="31"/>
        <v/>
      </c>
      <c r="Q97" s="379" t="str">
        <f t="shared" si="31"/>
        <v/>
      </c>
      <c r="R97" s="380" t="str">
        <f t="shared" si="31"/>
        <v/>
      </c>
      <c r="S97" s="26" t="str">
        <f t="shared" si="31"/>
        <v/>
      </c>
      <c r="T97" s="378" t="str">
        <f t="shared" si="31"/>
        <v/>
      </c>
      <c r="U97" s="379" t="str">
        <f t="shared" si="31"/>
        <v/>
      </c>
      <c r="V97" s="380" t="str">
        <f t="shared" si="31"/>
        <v/>
      </c>
      <c r="W97" s="26" t="str">
        <f t="shared" si="31"/>
        <v/>
      </c>
      <c r="X97" s="378" t="str">
        <f t="shared" si="31"/>
        <v/>
      </c>
      <c r="Y97" s="379" t="str">
        <f t="shared" si="31"/>
        <v/>
      </c>
      <c r="Z97" s="380" t="str">
        <f t="shared" si="31"/>
        <v/>
      </c>
      <c r="AA97" s="26" t="str">
        <f t="shared" si="31"/>
        <v/>
      </c>
      <c r="AB97" s="20"/>
      <c r="AC97" s="378" t="str">
        <f>IF(COUNT((D97,H97,L97,P97,T97,X97))=0,"",SUM((D97,H97,L97,P97,T97,X97)))</f>
        <v/>
      </c>
      <c r="AD97" s="379" t="str">
        <f>IF(COUNT((E97,I97,M97,Q97,U97,Y97))=0,"",SUM((E97,I97,M97,Q97,U97,Y97)))</f>
        <v/>
      </c>
      <c r="AE97" s="380" t="str">
        <f>IF(COUNT((F97,J97,N97,R97,V97,Z97))=0,"",SUM((F97,J97,N97,R97,V97,Z97)))</f>
        <v/>
      </c>
      <c r="AF97" s="26" t="str">
        <f>IF(COUNT((G97,K97,O97,S97,W97,AA97))=0,"",SUM((G97,K97,O97,S97,W97,AA97)))</f>
        <v/>
      </c>
      <c r="AG97" s="381" t="str">
        <f t="shared" si="22"/>
        <v/>
      </c>
      <c r="AH97" s="307" t="str">
        <f t="shared" si="23"/>
        <v/>
      </c>
      <c r="AI97" s="193" t="str">
        <f t="shared" si="24"/>
        <v/>
      </c>
      <c r="AJ97" s="382" t="str">
        <f t="shared" si="25"/>
        <v/>
      </c>
      <c r="AK97" s="20"/>
    </row>
    <row r="98" spans="1:37" ht="12" customHeight="1">
      <c r="A98" s="362">
        <v>94</v>
      </c>
      <c r="B98" s="21">
        <f>IF(情報!$C95="","",情報!$C95)</f>
        <v>303</v>
      </c>
      <c r="C98" s="377" t="str">
        <f t="shared" si="21"/>
        <v/>
      </c>
      <c r="D98" s="378" t="str">
        <f t="shared" si="30"/>
        <v/>
      </c>
      <c r="E98" s="379" t="str">
        <f t="shared" si="30"/>
        <v/>
      </c>
      <c r="F98" s="380" t="str">
        <f t="shared" si="30"/>
        <v/>
      </c>
      <c r="G98" s="26" t="str">
        <f t="shared" si="30"/>
        <v/>
      </c>
      <c r="H98" s="378" t="str">
        <f t="shared" si="30"/>
        <v/>
      </c>
      <c r="I98" s="379" t="str">
        <f t="shared" si="30"/>
        <v/>
      </c>
      <c r="J98" s="380" t="str">
        <f t="shared" si="30"/>
        <v/>
      </c>
      <c r="K98" s="26" t="str">
        <f t="shared" si="30"/>
        <v/>
      </c>
      <c r="L98" s="378" t="str">
        <f t="shared" si="30"/>
        <v/>
      </c>
      <c r="M98" s="379" t="str">
        <f t="shared" si="30"/>
        <v/>
      </c>
      <c r="N98" s="380" t="str">
        <f t="shared" si="31"/>
        <v/>
      </c>
      <c r="O98" s="26" t="str">
        <f t="shared" si="31"/>
        <v/>
      </c>
      <c r="P98" s="378" t="str">
        <f t="shared" si="31"/>
        <v/>
      </c>
      <c r="Q98" s="379" t="str">
        <f t="shared" si="31"/>
        <v/>
      </c>
      <c r="R98" s="380" t="str">
        <f t="shared" si="31"/>
        <v/>
      </c>
      <c r="S98" s="26" t="str">
        <f t="shared" si="31"/>
        <v/>
      </c>
      <c r="T98" s="378" t="str">
        <f t="shared" si="31"/>
        <v/>
      </c>
      <c r="U98" s="379" t="str">
        <f t="shared" si="31"/>
        <v/>
      </c>
      <c r="V98" s="380" t="str">
        <f t="shared" si="31"/>
        <v/>
      </c>
      <c r="W98" s="26" t="str">
        <f t="shared" si="31"/>
        <v/>
      </c>
      <c r="X98" s="378" t="str">
        <f t="shared" si="31"/>
        <v/>
      </c>
      <c r="Y98" s="379" t="str">
        <f t="shared" si="31"/>
        <v/>
      </c>
      <c r="Z98" s="380" t="str">
        <f t="shared" si="31"/>
        <v/>
      </c>
      <c r="AA98" s="26" t="str">
        <f t="shared" si="31"/>
        <v/>
      </c>
      <c r="AB98" s="20"/>
      <c r="AC98" s="378" t="str">
        <f>IF(COUNT((D98,H98,L98,P98,T98,X98))=0,"",SUM((D98,H98,L98,P98,T98,X98)))</f>
        <v/>
      </c>
      <c r="AD98" s="379" t="str">
        <f>IF(COUNT((E98,I98,M98,Q98,U98,Y98))=0,"",SUM((E98,I98,M98,Q98,U98,Y98)))</f>
        <v/>
      </c>
      <c r="AE98" s="380" t="str">
        <f>IF(COUNT((F98,J98,N98,R98,V98,Z98))=0,"",SUM((F98,J98,N98,R98,V98,Z98)))</f>
        <v/>
      </c>
      <c r="AF98" s="26" t="str">
        <f>IF(COUNT((G98,K98,O98,S98,W98,AA98))=0,"",SUM((G98,K98,O98,S98,W98,AA98)))</f>
        <v/>
      </c>
      <c r="AG98" s="381" t="str">
        <f t="shared" si="22"/>
        <v/>
      </c>
      <c r="AH98" s="307" t="str">
        <f t="shared" si="23"/>
        <v/>
      </c>
      <c r="AI98" s="193" t="str">
        <f t="shared" si="24"/>
        <v/>
      </c>
      <c r="AJ98" s="382" t="str">
        <f t="shared" si="25"/>
        <v/>
      </c>
      <c r="AK98" s="20"/>
    </row>
    <row r="99" spans="1:37" ht="12" customHeight="1">
      <c r="A99" s="362">
        <v>95</v>
      </c>
      <c r="B99" s="21">
        <f>IF(情報!$C96="","",情報!$C96)</f>
        <v>304</v>
      </c>
      <c r="C99" s="377" t="str">
        <f t="shared" si="21"/>
        <v/>
      </c>
      <c r="D99" s="378" t="str">
        <f t="shared" si="30"/>
        <v/>
      </c>
      <c r="E99" s="379" t="str">
        <f t="shared" si="30"/>
        <v/>
      </c>
      <c r="F99" s="380" t="str">
        <f t="shared" si="30"/>
        <v/>
      </c>
      <c r="G99" s="26" t="str">
        <f t="shared" si="30"/>
        <v/>
      </c>
      <c r="H99" s="378" t="str">
        <f t="shared" si="30"/>
        <v/>
      </c>
      <c r="I99" s="379" t="str">
        <f t="shared" si="30"/>
        <v/>
      </c>
      <c r="J99" s="380" t="str">
        <f t="shared" si="30"/>
        <v/>
      </c>
      <c r="K99" s="26" t="str">
        <f t="shared" si="30"/>
        <v/>
      </c>
      <c r="L99" s="378" t="str">
        <f t="shared" si="30"/>
        <v/>
      </c>
      <c r="M99" s="379" t="str">
        <f t="shared" si="30"/>
        <v/>
      </c>
      <c r="N99" s="380" t="str">
        <f t="shared" si="31"/>
        <v/>
      </c>
      <c r="O99" s="26" t="str">
        <f t="shared" si="31"/>
        <v/>
      </c>
      <c r="P99" s="378" t="str">
        <f t="shared" si="31"/>
        <v/>
      </c>
      <c r="Q99" s="379" t="str">
        <f t="shared" si="31"/>
        <v/>
      </c>
      <c r="R99" s="380" t="str">
        <f t="shared" si="31"/>
        <v/>
      </c>
      <c r="S99" s="26" t="str">
        <f t="shared" si="31"/>
        <v/>
      </c>
      <c r="T99" s="378" t="str">
        <f t="shared" si="31"/>
        <v/>
      </c>
      <c r="U99" s="379" t="str">
        <f t="shared" si="31"/>
        <v/>
      </c>
      <c r="V99" s="380" t="str">
        <f t="shared" si="31"/>
        <v/>
      </c>
      <c r="W99" s="26" t="str">
        <f t="shared" si="31"/>
        <v/>
      </c>
      <c r="X99" s="378" t="str">
        <f t="shared" si="31"/>
        <v/>
      </c>
      <c r="Y99" s="379" t="str">
        <f t="shared" si="31"/>
        <v/>
      </c>
      <c r="Z99" s="380" t="str">
        <f t="shared" si="31"/>
        <v/>
      </c>
      <c r="AA99" s="26" t="str">
        <f t="shared" si="31"/>
        <v/>
      </c>
      <c r="AB99" s="20"/>
      <c r="AC99" s="378" t="str">
        <f>IF(COUNT((D99,H99,L99,P99,T99,X99))=0,"",SUM((D99,H99,L99,P99,T99,X99)))</f>
        <v/>
      </c>
      <c r="AD99" s="379" t="str">
        <f>IF(COUNT((E99,I99,M99,Q99,U99,Y99))=0,"",SUM((E99,I99,M99,Q99,U99,Y99)))</f>
        <v/>
      </c>
      <c r="AE99" s="380" t="str">
        <f>IF(COUNT((F99,J99,N99,R99,V99,Z99))=0,"",SUM((F99,J99,N99,R99,V99,Z99)))</f>
        <v/>
      </c>
      <c r="AF99" s="26" t="str">
        <f>IF(COUNT((G99,K99,O99,S99,W99,AA99))=0,"",SUM((G99,K99,O99,S99,W99,AA99)))</f>
        <v/>
      </c>
      <c r="AG99" s="381" t="str">
        <f t="shared" si="22"/>
        <v/>
      </c>
      <c r="AH99" s="307" t="str">
        <f t="shared" si="23"/>
        <v/>
      </c>
      <c r="AI99" s="193" t="str">
        <f t="shared" si="24"/>
        <v/>
      </c>
      <c r="AJ99" s="382" t="str">
        <f t="shared" si="25"/>
        <v/>
      </c>
      <c r="AK99" s="20"/>
    </row>
    <row r="100" spans="1:37" ht="12" customHeight="1">
      <c r="A100" s="362">
        <v>96</v>
      </c>
      <c r="B100" s="27">
        <f>IF(情報!$C97="","",情報!$C97)</f>
        <v>305</v>
      </c>
      <c r="C100" s="383" t="str">
        <f t="shared" si="21"/>
        <v/>
      </c>
      <c r="D100" s="384" t="str">
        <f t="shared" si="30"/>
        <v/>
      </c>
      <c r="E100" s="385" t="str">
        <f t="shared" si="30"/>
        <v/>
      </c>
      <c r="F100" s="386" t="str">
        <f t="shared" si="30"/>
        <v/>
      </c>
      <c r="G100" s="32" t="str">
        <f t="shared" si="30"/>
        <v/>
      </c>
      <c r="H100" s="384" t="str">
        <f t="shared" si="30"/>
        <v/>
      </c>
      <c r="I100" s="385" t="str">
        <f t="shared" si="30"/>
        <v/>
      </c>
      <c r="J100" s="386" t="str">
        <f t="shared" si="30"/>
        <v/>
      </c>
      <c r="K100" s="32" t="str">
        <f t="shared" si="30"/>
        <v/>
      </c>
      <c r="L100" s="384" t="str">
        <f t="shared" si="30"/>
        <v/>
      </c>
      <c r="M100" s="385" t="str">
        <f t="shared" si="30"/>
        <v/>
      </c>
      <c r="N100" s="386" t="str">
        <f t="shared" si="31"/>
        <v/>
      </c>
      <c r="O100" s="32" t="str">
        <f t="shared" si="31"/>
        <v/>
      </c>
      <c r="P100" s="384" t="str">
        <f t="shared" si="31"/>
        <v/>
      </c>
      <c r="Q100" s="385" t="str">
        <f t="shared" si="31"/>
        <v/>
      </c>
      <c r="R100" s="386" t="str">
        <f t="shared" si="31"/>
        <v/>
      </c>
      <c r="S100" s="32" t="str">
        <f t="shared" si="31"/>
        <v/>
      </c>
      <c r="T100" s="384" t="str">
        <f t="shared" si="31"/>
        <v/>
      </c>
      <c r="U100" s="385" t="str">
        <f t="shared" si="31"/>
        <v/>
      </c>
      <c r="V100" s="386" t="str">
        <f t="shared" si="31"/>
        <v/>
      </c>
      <c r="W100" s="32" t="str">
        <f t="shared" si="31"/>
        <v/>
      </c>
      <c r="X100" s="384" t="str">
        <f t="shared" si="31"/>
        <v/>
      </c>
      <c r="Y100" s="385" t="str">
        <f t="shared" si="31"/>
        <v/>
      </c>
      <c r="Z100" s="386" t="str">
        <f t="shared" si="31"/>
        <v/>
      </c>
      <c r="AA100" s="32" t="str">
        <f t="shared" si="31"/>
        <v/>
      </c>
      <c r="AB100" s="20"/>
      <c r="AC100" s="384" t="str">
        <f>IF(COUNT((D100,H100,L100,P100,T100,X100))=0,"",SUM((D100,H100,L100,P100,T100,X100)))</f>
        <v/>
      </c>
      <c r="AD100" s="385" t="str">
        <f>IF(COUNT((E100,I100,M100,Q100,U100,Y100))=0,"",SUM((E100,I100,M100,Q100,U100,Y100)))</f>
        <v/>
      </c>
      <c r="AE100" s="386" t="str">
        <f>IF(COUNT((F100,J100,N100,R100,V100,Z100))=0,"",SUM((F100,J100,N100,R100,V100,Z100)))</f>
        <v/>
      </c>
      <c r="AF100" s="32" t="str">
        <f>IF(COUNT((G100,K100,O100,S100,W100,AA100))=0,"",SUM((G100,K100,O100,S100,W100,AA100)))</f>
        <v/>
      </c>
      <c r="AG100" s="387" t="str">
        <f t="shared" si="22"/>
        <v/>
      </c>
      <c r="AH100" s="310" t="str">
        <f t="shared" si="23"/>
        <v/>
      </c>
      <c r="AI100" s="212" t="str">
        <f t="shared" si="24"/>
        <v/>
      </c>
      <c r="AJ100" s="388" t="str">
        <f t="shared" si="25"/>
        <v/>
      </c>
      <c r="AK100" s="20"/>
    </row>
    <row r="101" spans="1:37" ht="12" customHeight="1">
      <c r="A101" s="362">
        <v>97</v>
      </c>
      <c r="B101" s="33">
        <f>IF(情報!$C98="","",情報!$C98)</f>
        <v>306</v>
      </c>
      <c r="C101" s="389" t="str">
        <f t="shared" si="21"/>
        <v/>
      </c>
      <c r="D101" s="390" t="str">
        <f t="shared" si="30"/>
        <v/>
      </c>
      <c r="E101" s="391" t="str">
        <f t="shared" si="30"/>
        <v/>
      </c>
      <c r="F101" s="392" t="str">
        <f t="shared" si="30"/>
        <v/>
      </c>
      <c r="G101" s="38" t="str">
        <f t="shared" si="30"/>
        <v/>
      </c>
      <c r="H101" s="390" t="str">
        <f t="shared" si="30"/>
        <v/>
      </c>
      <c r="I101" s="391" t="str">
        <f t="shared" si="30"/>
        <v/>
      </c>
      <c r="J101" s="392" t="str">
        <f t="shared" si="30"/>
        <v/>
      </c>
      <c r="K101" s="38" t="str">
        <f t="shared" si="30"/>
        <v/>
      </c>
      <c r="L101" s="390" t="str">
        <f t="shared" si="30"/>
        <v/>
      </c>
      <c r="M101" s="391" t="str">
        <f t="shared" si="30"/>
        <v/>
      </c>
      <c r="N101" s="392" t="str">
        <f t="shared" si="31"/>
        <v/>
      </c>
      <c r="O101" s="38" t="str">
        <f t="shared" si="31"/>
        <v/>
      </c>
      <c r="P101" s="390" t="str">
        <f t="shared" si="31"/>
        <v/>
      </c>
      <c r="Q101" s="391" t="str">
        <f t="shared" si="31"/>
        <v/>
      </c>
      <c r="R101" s="392" t="str">
        <f t="shared" si="31"/>
        <v/>
      </c>
      <c r="S101" s="38" t="str">
        <f t="shared" si="31"/>
        <v/>
      </c>
      <c r="T101" s="390" t="str">
        <f t="shared" si="31"/>
        <v/>
      </c>
      <c r="U101" s="391" t="str">
        <f t="shared" si="31"/>
        <v/>
      </c>
      <c r="V101" s="392" t="str">
        <f t="shared" si="31"/>
        <v/>
      </c>
      <c r="W101" s="38" t="str">
        <f t="shared" si="31"/>
        <v/>
      </c>
      <c r="X101" s="390" t="str">
        <f t="shared" si="31"/>
        <v/>
      </c>
      <c r="Y101" s="391" t="str">
        <f t="shared" si="31"/>
        <v/>
      </c>
      <c r="Z101" s="392" t="str">
        <f t="shared" si="31"/>
        <v/>
      </c>
      <c r="AA101" s="38" t="str">
        <f t="shared" si="31"/>
        <v/>
      </c>
      <c r="AB101" s="20"/>
      <c r="AC101" s="390" t="str">
        <f>IF(COUNT((D101,H101,L101,P101,T101,X101))=0,"",SUM((D101,H101,L101,P101,T101,X101)))</f>
        <v/>
      </c>
      <c r="AD101" s="391" t="str">
        <f>IF(COUNT((E101,I101,M101,Q101,U101,Y101))=0,"",SUM((E101,I101,M101,Q101,U101,Y101)))</f>
        <v/>
      </c>
      <c r="AE101" s="392" t="str">
        <f>IF(COUNT((F101,J101,N101,R101,V101,Z101))=0,"",SUM((F101,J101,N101,R101,V101,Z101)))</f>
        <v/>
      </c>
      <c r="AF101" s="38" t="str">
        <f>IF(COUNT((G101,K101,O101,S101,W101,AA101))=0,"",SUM((G101,K101,O101,S101,W101,AA101)))</f>
        <v/>
      </c>
      <c r="AG101" s="375" t="str">
        <f t="shared" si="22"/>
        <v/>
      </c>
      <c r="AH101" s="313" t="str">
        <f t="shared" si="23"/>
        <v/>
      </c>
      <c r="AI101" s="231" t="str">
        <f t="shared" si="24"/>
        <v/>
      </c>
      <c r="AJ101" s="376" t="str">
        <f t="shared" si="25"/>
        <v/>
      </c>
      <c r="AK101" s="20"/>
    </row>
    <row r="102" spans="1:37" ht="12" customHeight="1">
      <c r="A102" s="362">
        <v>98</v>
      </c>
      <c r="B102" s="21">
        <f>IF(情報!$C99="","",情報!$C99)</f>
        <v>307</v>
      </c>
      <c r="C102" s="377" t="str">
        <f t="shared" ref="C102:C133" si="32">IF(ISERROR(VLOOKUP($B102,名列,2,FALSE)&amp;""),"",VLOOKUP($B102,名列,2,FALSE)&amp;"")</f>
        <v/>
      </c>
      <c r="D102" s="378" t="str">
        <f t="shared" si="30"/>
        <v/>
      </c>
      <c r="E102" s="379" t="str">
        <f t="shared" si="30"/>
        <v/>
      </c>
      <c r="F102" s="380" t="str">
        <f t="shared" si="30"/>
        <v/>
      </c>
      <c r="G102" s="26" t="str">
        <f t="shared" si="30"/>
        <v/>
      </c>
      <c r="H102" s="378" t="str">
        <f t="shared" si="30"/>
        <v/>
      </c>
      <c r="I102" s="379" t="str">
        <f t="shared" si="30"/>
        <v/>
      </c>
      <c r="J102" s="380" t="str">
        <f t="shared" si="30"/>
        <v/>
      </c>
      <c r="K102" s="26" t="str">
        <f t="shared" si="30"/>
        <v/>
      </c>
      <c r="L102" s="378" t="str">
        <f t="shared" si="30"/>
        <v/>
      </c>
      <c r="M102" s="379" t="str">
        <f t="shared" si="30"/>
        <v/>
      </c>
      <c r="N102" s="380" t="str">
        <f t="shared" si="31"/>
        <v/>
      </c>
      <c r="O102" s="26" t="str">
        <f t="shared" si="31"/>
        <v/>
      </c>
      <c r="P102" s="378" t="str">
        <f t="shared" si="31"/>
        <v/>
      </c>
      <c r="Q102" s="379" t="str">
        <f t="shared" si="31"/>
        <v/>
      </c>
      <c r="R102" s="380" t="str">
        <f t="shared" si="31"/>
        <v/>
      </c>
      <c r="S102" s="26" t="str">
        <f t="shared" si="31"/>
        <v/>
      </c>
      <c r="T102" s="378" t="str">
        <f t="shared" si="31"/>
        <v/>
      </c>
      <c r="U102" s="379" t="str">
        <f t="shared" si="31"/>
        <v/>
      </c>
      <c r="V102" s="380" t="str">
        <f t="shared" si="31"/>
        <v/>
      </c>
      <c r="W102" s="26" t="str">
        <f t="shared" si="31"/>
        <v/>
      </c>
      <c r="X102" s="378" t="str">
        <f t="shared" si="31"/>
        <v/>
      </c>
      <c r="Y102" s="379" t="str">
        <f t="shared" si="31"/>
        <v/>
      </c>
      <c r="Z102" s="380" t="str">
        <f t="shared" si="31"/>
        <v/>
      </c>
      <c r="AA102" s="26" t="str">
        <f t="shared" si="31"/>
        <v/>
      </c>
      <c r="AB102" s="20"/>
      <c r="AC102" s="378" t="str">
        <f>IF(COUNT((D102,H102,L102,P102,T102,X102))=0,"",SUM((D102,H102,L102,P102,T102,X102)))</f>
        <v/>
      </c>
      <c r="AD102" s="379" t="str">
        <f>IF(COUNT((E102,I102,M102,Q102,U102,Y102))=0,"",SUM((E102,I102,M102,Q102,U102,Y102)))</f>
        <v/>
      </c>
      <c r="AE102" s="380" t="str">
        <f>IF(COUNT((F102,J102,N102,R102,V102,Z102))=0,"",SUM((F102,J102,N102,R102,V102,Z102)))</f>
        <v/>
      </c>
      <c r="AF102" s="26" t="str">
        <f>IF(COUNT((G102,K102,O102,S102,W102,AA102))=0,"",SUM((G102,K102,O102,S102,W102,AA102)))</f>
        <v/>
      </c>
      <c r="AG102" s="381" t="str">
        <f t="shared" si="22"/>
        <v/>
      </c>
      <c r="AH102" s="307" t="str">
        <f t="shared" si="23"/>
        <v/>
      </c>
      <c r="AI102" s="193" t="str">
        <f t="shared" si="24"/>
        <v/>
      </c>
      <c r="AJ102" s="382" t="str">
        <f t="shared" si="25"/>
        <v/>
      </c>
      <c r="AK102" s="20"/>
    </row>
    <row r="103" spans="1:37" ht="12" customHeight="1">
      <c r="A103" s="362">
        <v>99</v>
      </c>
      <c r="B103" s="21">
        <f>IF(情報!$C100="","",情報!$C100)</f>
        <v>308</v>
      </c>
      <c r="C103" s="377" t="str">
        <f t="shared" si="32"/>
        <v/>
      </c>
      <c r="D103" s="378" t="str">
        <f t="shared" si="30"/>
        <v/>
      </c>
      <c r="E103" s="379" t="str">
        <f t="shared" si="30"/>
        <v/>
      </c>
      <c r="F103" s="380" t="str">
        <f t="shared" si="30"/>
        <v/>
      </c>
      <c r="G103" s="26" t="str">
        <f t="shared" si="30"/>
        <v/>
      </c>
      <c r="H103" s="378" t="str">
        <f t="shared" si="30"/>
        <v/>
      </c>
      <c r="I103" s="379" t="str">
        <f t="shared" si="30"/>
        <v/>
      </c>
      <c r="J103" s="380" t="str">
        <f t="shared" si="30"/>
        <v/>
      </c>
      <c r="K103" s="26" t="str">
        <f t="shared" si="30"/>
        <v/>
      </c>
      <c r="L103" s="378" t="str">
        <f t="shared" si="30"/>
        <v/>
      </c>
      <c r="M103" s="379" t="str">
        <f t="shared" si="30"/>
        <v/>
      </c>
      <c r="N103" s="380" t="str">
        <f t="shared" si="31"/>
        <v/>
      </c>
      <c r="O103" s="26" t="str">
        <f t="shared" si="31"/>
        <v/>
      </c>
      <c r="P103" s="378" t="str">
        <f t="shared" si="31"/>
        <v/>
      </c>
      <c r="Q103" s="379" t="str">
        <f t="shared" si="31"/>
        <v/>
      </c>
      <c r="R103" s="380" t="str">
        <f t="shared" si="31"/>
        <v/>
      </c>
      <c r="S103" s="26" t="str">
        <f t="shared" si="31"/>
        <v/>
      </c>
      <c r="T103" s="378" t="str">
        <f t="shared" si="31"/>
        <v/>
      </c>
      <c r="U103" s="379" t="str">
        <f t="shared" si="31"/>
        <v/>
      </c>
      <c r="V103" s="380" t="str">
        <f t="shared" si="31"/>
        <v/>
      </c>
      <c r="W103" s="26" t="str">
        <f t="shared" si="31"/>
        <v/>
      </c>
      <c r="X103" s="378" t="str">
        <f t="shared" si="31"/>
        <v/>
      </c>
      <c r="Y103" s="379" t="str">
        <f t="shared" si="31"/>
        <v/>
      </c>
      <c r="Z103" s="380" t="str">
        <f t="shared" si="31"/>
        <v/>
      </c>
      <c r="AA103" s="26" t="str">
        <f t="shared" si="31"/>
        <v/>
      </c>
      <c r="AB103" s="20"/>
      <c r="AC103" s="378" t="str">
        <f>IF(COUNT((D103,H103,L103,P103,T103,X103))=0,"",SUM((D103,H103,L103,P103,T103,X103)))</f>
        <v/>
      </c>
      <c r="AD103" s="379" t="str">
        <f>IF(COUNT((E103,I103,M103,Q103,U103,Y103))=0,"",SUM((E103,I103,M103,Q103,U103,Y103)))</f>
        <v/>
      </c>
      <c r="AE103" s="380" t="str">
        <f>IF(COUNT((F103,J103,N103,R103,V103,Z103))=0,"",SUM((F103,J103,N103,R103,V103,Z103)))</f>
        <v/>
      </c>
      <c r="AF103" s="26" t="str">
        <f>IF(COUNT((G103,K103,O103,S103,W103,AA103))=0,"",SUM((G103,K103,O103,S103,W103,AA103)))</f>
        <v/>
      </c>
      <c r="AG103" s="381" t="str">
        <f t="shared" si="22"/>
        <v/>
      </c>
      <c r="AH103" s="307" t="str">
        <f t="shared" si="23"/>
        <v/>
      </c>
      <c r="AI103" s="193" t="str">
        <f t="shared" si="24"/>
        <v/>
      </c>
      <c r="AJ103" s="382" t="str">
        <f t="shared" si="25"/>
        <v/>
      </c>
      <c r="AK103" s="20"/>
    </row>
    <row r="104" spans="1:37" ht="12" customHeight="1">
      <c r="A104" s="362">
        <v>100</v>
      </c>
      <c r="B104" s="21">
        <f>IF(情報!$C101="","",情報!$C101)</f>
        <v>309</v>
      </c>
      <c r="C104" s="377" t="str">
        <f t="shared" si="32"/>
        <v/>
      </c>
      <c r="D104" s="378" t="str">
        <f t="shared" si="30"/>
        <v/>
      </c>
      <c r="E104" s="379" t="str">
        <f t="shared" si="30"/>
        <v/>
      </c>
      <c r="F104" s="380" t="str">
        <f t="shared" si="30"/>
        <v/>
      </c>
      <c r="G104" s="26" t="str">
        <f t="shared" si="30"/>
        <v/>
      </c>
      <c r="H104" s="378" t="str">
        <f t="shared" si="30"/>
        <v/>
      </c>
      <c r="I104" s="379" t="str">
        <f t="shared" si="30"/>
        <v/>
      </c>
      <c r="J104" s="380" t="str">
        <f t="shared" si="30"/>
        <v/>
      </c>
      <c r="K104" s="26" t="str">
        <f t="shared" si="30"/>
        <v/>
      </c>
      <c r="L104" s="378" t="str">
        <f t="shared" si="30"/>
        <v/>
      </c>
      <c r="M104" s="379" t="str">
        <f t="shared" si="30"/>
        <v/>
      </c>
      <c r="N104" s="380" t="str">
        <f t="shared" si="31"/>
        <v/>
      </c>
      <c r="O104" s="26" t="str">
        <f t="shared" si="31"/>
        <v/>
      </c>
      <c r="P104" s="378" t="str">
        <f t="shared" si="31"/>
        <v/>
      </c>
      <c r="Q104" s="379" t="str">
        <f t="shared" si="31"/>
        <v/>
      </c>
      <c r="R104" s="380" t="str">
        <f t="shared" si="31"/>
        <v/>
      </c>
      <c r="S104" s="26" t="str">
        <f t="shared" si="31"/>
        <v/>
      </c>
      <c r="T104" s="378" t="str">
        <f t="shared" si="31"/>
        <v/>
      </c>
      <c r="U104" s="379" t="str">
        <f t="shared" si="31"/>
        <v/>
      </c>
      <c r="V104" s="380" t="str">
        <f t="shared" si="31"/>
        <v/>
      </c>
      <c r="W104" s="26" t="str">
        <f t="shared" si="31"/>
        <v/>
      </c>
      <c r="X104" s="378" t="str">
        <f t="shared" si="31"/>
        <v/>
      </c>
      <c r="Y104" s="379" t="str">
        <f t="shared" si="31"/>
        <v/>
      </c>
      <c r="Z104" s="380" t="str">
        <f t="shared" si="31"/>
        <v/>
      </c>
      <c r="AA104" s="26" t="str">
        <f t="shared" si="31"/>
        <v/>
      </c>
      <c r="AB104" s="20"/>
      <c r="AC104" s="378" t="str">
        <f>IF(COUNT((D104,H104,L104,P104,T104,X104))=0,"",SUM((D104,H104,L104,P104,T104,X104)))</f>
        <v/>
      </c>
      <c r="AD104" s="379" t="str">
        <f>IF(COUNT((E104,I104,M104,Q104,U104,Y104))=0,"",SUM((E104,I104,M104,Q104,U104,Y104)))</f>
        <v/>
      </c>
      <c r="AE104" s="380" t="str">
        <f>IF(COUNT((F104,J104,N104,R104,V104,Z104))=0,"",SUM((F104,J104,N104,R104,V104,Z104)))</f>
        <v/>
      </c>
      <c r="AF104" s="26" t="str">
        <f>IF(COUNT((G104,K104,O104,S104,W104,AA104))=0,"",SUM((G104,K104,O104,S104,W104,AA104)))</f>
        <v/>
      </c>
      <c r="AG104" s="381" t="str">
        <f t="shared" si="22"/>
        <v/>
      </c>
      <c r="AH104" s="307" t="str">
        <f t="shared" si="23"/>
        <v/>
      </c>
      <c r="AI104" s="193" t="str">
        <f t="shared" si="24"/>
        <v/>
      </c>
      <c r="AJ104" s="382" t="str">
        <f t="shared" si="25"/>
        <v/>
      </c>
      <c r="AK104" s="20"/>
    </row>
    <row r="105" spans="1:37" ht="12" customHeight="1">
      <c r="A105" s="362">
        <v>101</v>
      </c>
      <c r="B105" s="27">
        <f>IF(情報!$C102="","",情報!$C102)</f>
        <v>310</v>
      </c>
      <c r="C105" s="383" t="str">
        <f t="shared" si="32"/>
        <v/>
      </c>
      <c r="D105" s="384" t="str">
        <f t="shared" ref="D105:M114" si="33">IF(ISERROR(INDEX(テ全,$A105,D$2)),"",INDEX(テ全,$A105,D$2))</f>
        <v/>
      </c>
      <c r="E105" s="385" t="str">
        <f t="shared" si="33"/>
        <v/>
      </c>
      <c r="F105" s="386" t="str">
        <f t="shared" si="33"/>
        <v/>
      </c>
      <c r="G105" s="32" t="str">
        <f t="shared" si="33"/>
        <v/>
      </c>
      <c r="H105" s="384" t="str">
        <f t="shared" si="33"/>
        <v/>
      </c>
      <c r="I105" s="385" t="str">
        <f t="shared" si="33"/>
        <v/>
      </c>
      <c r="J105" s="386" t="str">
        <f t="shared" si="33"/>
        <v/>
      </c>
      <c r="K105" s="32" t="str">
        <f t="shared" si="33"/>
        <v/>
      </c>
      <c r="L105" s="384" t="str">
        <f t="shared" si="33"/>
        <v/>
      </c>
      <c r="M105" s="385" t="str">
        <f t="shared" si="33"/>
        <v/>
      </c>
      <c r="N105" s="386" t="str">
        <f t="shared" ref="N105:AA114" si="34">IF(ISERROR(INDEX(テ全,$A105,N$2)),"",INDEX(テ全,$A105,N$2))</f>
        <v/>
      </c>
      <c r="O105" s="32" t="str">
        <f t="shared" si="34"/>
        <v/>
      </c>
      <c r="P105" s="384" t="str">
        <f t="shared" si="34"/>
        <v/>
      </c>
      <c r="Q105" s="385" t="str">
        <f t="shared" si="34"/>
        <v/>
      </c>
      <c r="R105" s="386" t="str">
        <f t="shared" si="34"/>
        <v/>
      </c>
      <c r="S105" s="32" t="str">
        <f t="shared" si="34"/>
        <v/>
      </c>
      <c r="T105" s="384" t="str">
        <f t="shared" si="34"/>
        <v/>
      </c>
      <c r="U105" s="385" t="str">
        <f t="shared" si="34"/>
        <v/>
      </c>
      <c r="V105" s="386" t="str">
        <f t="shared" si="34"/>
        <v/>
      </c>
      <c r="W105" s="32" t="str">
        <f t="shared" si="34"/>
        <v/>
      </c>
      <c r="X105" s="384" t="str">
        <f t="shared" si="34"/>
        <v/>
      </c>
      <c r="Y105" s="385" t="str">
        <f t="shared" si="34"/>
        <v/>
      </c>
      <c r="Z105" s="386" t="str">
        <f t="shared" si="34"/>
        <v/>
      </c>
      <c r="AA105" s="32" t="str">
        <f t="shared" si="34"/>
        <v/>
      </c>
      <c r="AB105" s="20"/>
      <c r="AC105" s="384" t="str">
        <f>IF(COUNT((D105,H105,L105,P105,T105,X105))=0,"",SUM((D105,H105,L105,P105,T105,X105)))</f>
        <v/>
      </c>
      <c r="AD105" s="385" t="str">
        <f>IF(COUNT((E105,I105,M105,Q105,U105,Y105))=0,"",SUM((E105,I105,M105,Q105,U105,Y105)))</f>
        <v/>
      </c>
      <c r="AE105" s="386" t="str">
        <f>IF(COUNT((F105,J105,N105,R105,V105,Z105))=0,"",SUM((F105,J105,N105,R105,V105,Z105)))</f>
        <v/>
      </c>
      <c r="AF105" s="32" t="str">
        <f>IF(COUNT((G105,K105,O105,S105,W105,AA105))=0,"",SUM((G105,K105,O105,S105,W105,AA105)))</f>
        <v/>
      </c>
      <c r="AG105" s="387" t="str">
        <f t="shared" si="22"/>
        <v/>
      </c>
      <c r="AH105" s="310" t="str">
        <f t="shared" si="23"/>
        <v/>
      </c>
      <c r="AI105" s="212" t="str">
        <f t="shared" si="24"/>
        <v/>
      </c>
      <c r="AJ105" s="388" t="str">
        <f t="shared" si="25"/>
        <v/>
      </c>
      <c r="AK105" s="20"/>
    </row>
    <row r="106" spans="1:37" ht="12" customHeight="1">
      <c r="A106" s="362">
        <v>102</v>
      </c>
      <c r="B106" s="33">
        <f>IF(情報!$C103="","",情報!$C103)</f>
        <v>311</v>
      </c>
      <c r="C106" s="389" t="str">
        <f t="shared" si="32"/>
        <v/>
      </c>
      <c r="D106" s="390" t="str">
        <f t="shared" si="33"/>
        <v/>
      </c>
      <c r="E106" s="391" t="str">
        <f t="shared" si="33"/>
        <v/>
      </c>
      <c r="F106" s="392" t="str">
        <f t="shared" si="33"/>
        <v/>
      </c>
      <c r="G106" s="38" t="str">
        <f t="shared" si="33"/>
        <v/>
      </c>
      <c r="H106" s="390" t="str">
        <f t="shared" si="33"/>
        <v/>
      </c>
      <c r="I106" s="391" t="str">
        <f t="shared" si="33"/>
        <v/>
      </c>
      <c r="J106" s="392" t="str">
        <f t="shared" si="33"/>
        <v/>
      </c>
      <c r="K106" s="38" t="str">
        <f t="shared" si="33"/>
        <v/>
      </c>
      <c r="L106" s="390" t="str">
        <f t="shared" si="33"/>
        <v/>
      </c>
      <c r="M106" s="391" t="str">
        <f t="shared" si="33"/>
        <v/>
      </c>
      <c r="N106" s="392" t="str">
        <f t="shared" si="34"/>
        <v/>
      </c>
      <c r="O106" s="38" t="str">
        <f t="shared" si="34"/>
        <v/>
      </c>
      <c r="P106" s="390" t="str">
        <f t="shared" si="34"/>
        <v/>
      </c>
      <c r="Q106" s="391" t="str">
        <f t="shared" si="34"/>
        <v/>
      </c>
      <c r="R106" s="392" t="str">
        <f t="shared" si="34"/>
        <v/>
      </c>
      <c r="S106" s="38" t="str">
        <f t="shared" si="34"/>
        <v/>
      </c>
      <c r="T106" s="390" t="str">
        <f t="shared" si="34"/>
        <v/>
      </c>
      <c r="U106" s="391" t="str">
        <f t="shared" si="34"/>
        <v/>
      </c>
      <c r="V106" s="392" t="str">
        <f t="shared" si="34"/>
        <v/>
      </c>
      <c r="W106" s="38" t="str">
        <f t="shared" si="34"/>
        <v/>
      </c>
      <c r="X106" s="390" t="str">
        <f t="shared" si="34"/>
        <v/>
      </c>
      <c r="Y106" s="391" t="str">
        <f t="shared" si="34"/>
        <v/>
      </c>
      <c r="Z106" s="392" t="str">
        <f t="shared" si="34"/>
        <v/>
      </c>
      <c r="AA106" s="38" t="str">
        <f t="shared" si="34"/>
        <v/>
      </c>
      <c r="AB106" s="20"/>
      <c r="AC106" s="390" t="str">
        <f>IF(COUNT((D106,H106,L106,P106,T106,X106))=0,"",SUM((D106,H106,L106,P106,T106,X106)))</f>
        <v/>
      </c>
      <c r="AD106" s="391" t="str">
        <f>IF(COUNT((E106,I106,M106,Q106,U106,Y106))=0,"",SUM((E106,I106,M106,Q106,U106,Y106)))</f>
        <v/>
      </c>
      <c r="AE106" s="392" t="str">
        <f>IF(COUNT((F106,J106,N106,R106,V106,Z106))=0,"",SUM((F106,J106,N106,R106,V106,Z106)))</f>
        <v/>
      </c>
      <c r="AF106" s="38" t="str">
        <f>IF(COUNT((G106,K106,O106,S106,W106,AA106))=0,"",SUM((G106,K106,O106,S106,W106,AA106)))</f>
        <v/>
      </c>
      <c r="AG106" s="375" t="str">
        <f t="shared" si="22"/>
        <v/>
      </c>
      <c r="AH106" s="313" t="str">
        <f t="shared" si="23"/>
        <v/>
      </c>
      <c r="AI106" s="231" t="str">
        <f t="shared" si="24"/>
        <v/>
      </c>
      <c r="AJ106" s="376" t="str">
        <f t="shared" si="25"/>
        <v/>
      </c>
      <c r="AK106" s="20"/>
    </row>
    <row r="107" spans="1:37" ht="12" customHeight="1">
      <c r="A107" s="362">
        <v>103</v>
      </c>
      <c r="B107" s="21">
        <f>IF(情報!$C104="","",情報!$C104)</f>
        <v>312</v>
      </c>
      <c r="C107" s="377" t="str">
        <f t="shared" si="32"/>
        <v/>
      </c>
      <c r="D107" s="378" t="str">
        <f t="shared" si="33"/>
        <v/>
      </c>
      <c r="E107" s="379" t="str">
        <f t="shared" si="33"/>
        <v/>
      </c>
      <c r="F107" s="380" t="str">
        <f t="shared" si="33"/>
        <v/>
      </c>
      <c r="G107" s="26" t="str">
        <f t="shared" si="33"/>
        <v/>
      </c>
      <c r="H107" s="378" t="str">
        <f t="shared" si="33"/>
        <v/>
      </c>
      <c r="I107" s="379" t="str">
        <f t="shared" si="33"/>
        <v/>
      </c>
      <c r="J107" s="380" t="str">
        <f t="shared" si="33"/>
        <v/>
      </c>
      <c r="K107" s="26" t="str">
        <f t="shared" si="33"/>
        <v/>
      </c>
      <c r="L107" s="378" t="str">
        <f t="shared" si="33"/>
        <v/>
      </c>
      <c r="M107" s="379" t="str">
        <f t="shared" si="33"/>
        <v/>
      </c>
      <c r="N107" s="380" t="str">
        <f t="shared" si="34"/>
        <v/>
      </c>
      <c r="O107" s="26" t="str">
        <f t="shared" si="34"/>
        <v/>
      </c>
      <c r="P107" s="378" t="str">
        <f t="shared" si="34"/>
        <v/>
      </c>
      <c r="Q107" s="379" t="str">
        <f t="shared" si="34"/>
        <v/>
      </c>
      <c r="R107" s="380" t="str">
        <f t="shared" si="34"/>
        <v/>
      </c>
      <c r="S107" s="26" t="str">
        <f t="shared" si="34"/>
        <v/>
      </c>
      <c r="T107" s="378" t="str">
        <f t="shared" si="34"/>
        <v/>
      </c>
      <c r="U107" s="379" t="str">
        <f t="shared" si="34"/>
        <v/>
      </c>
      <c r="V107" s="380" t="str">
        <f t="shared" si="34"/>
        <v/>
      </c>
      <c r="W107" s="26" t="str">
        <f t="shared" si="34"/>
        <v/>
      </c>
      <c r="X107" s="378" t="str">
        <f t="shared" si="34"/>
        <v/>
      </c>
      <c r="Y107" s="379" t="str">
        <f t="shared" si="34"/>
        <v/>
      </c>
      <c r="Z107" s="380" t="str">
        <f t="shared" si="34"/>
        <v/>
      </c>
      <c r="AA107" s="26" t="str">
        <f t="shared" si="34"/>
        <v/>
      </c>
      <c r="AB107" s="20"/>
      <c r="AC107" s="378" t="str">
        <f>IF(COUNT((D107,H107,L107,P107,T107,X107))=0,"",SUM((D107,H107,L107,P107,T107,X107)))</f>
        <v/>
      </c>
      <c r="AD107" s="379" t="str">
        <f>IF(COUNT((E107,I107,M107,Q107,U107,Y107))=0,"",SUM((E107,I107,M107,Q107,U107,Y107)))</f>
        <v/>
      </c>
      <c r="AE107" s="380" t="str">
        <f>IF(COUNT((F107,J107,N107,R107,V107,Z107))=0,"",SUM((F107,J107,N107,R107,V107,Z107)))</f>
        <v/>
      </c>
      <c r="AF107" s="26" t="str">
        <f>IF(COUNT((G107,K107,O107,S107,W107,AA107))=0,"",SUM((G107,K107,O107,S107,W107,AA107)))</f>
        <v/>
      </c>
      <c r="AG107" s="381" t="str">
        <f t="shared" si="22"/>
        <v/>
      </c>
      <c r="AH107" s="307" t="str">
        <f t="shared" si="23"/>
        <v/>
      </c>
      <c r="AI107" s="193" t="str">
        <f t="shared" si="24"/>
        <v/>
      </c>
      <c r="AJ107" s="382" t="str">
        <f t="shared" si="25"/>
        <v/>
      </c>
      <c r="AK107" s="20"/>
    </row>
    <row r="108" spans="1:37" ht="12" customHeight="1">
      <c r="A108" s="362">
        <v>104</v>
      </c>
      <c r="B108" s="21">
        <f>IF(情報!$C105="","",情報!$C105)</f>
        <v>313</v>
      </c>
      <c r="C108" s="377" t="str">
        <f t="shared" si="32"/>
        <v/>
      </c>
      <c r="D108" s="378" t="str">
        <f t="shared" si="33"/>
        <v/>
      </c>
      <c r="E108" s="379" t="str">
        <f t="shared" si="33"/>
        <v/>
      </c>
      <c r="F108" s="380" t="str">
        <f t="shared" si="33"/>
        <v/>
      </c>
      <c r="G108" s="26" t="str">
        <f t="shared" si="33"/>
        <v/>
      </c>
      <c r="H108" s="378" t="str">
        <f t="shared" si="33"/>
        <v/>
      </c>
      <c r="I108" s="379" t="str">
        <f t="shared" si="33"/>
        <v/>
      </c>
      <c r="J108" s="380" t="str">
        <f t="shared" si="33"/>
        <v/>
      </c>
      <c r="K108" s="26" t="str">
        <f t="shared" si="33"/>
        <v/>
      </c>
      <c r="L108" s="378" t="str">
        <f t="shared" si="33"/>
        <v/>
      </c>
      <c r="M108" s="379" t="str">
        <f t="shared" si="33"/>
        <v/>
      </c>
      <c r="N108" s="380" t="str">
        <f t="shared" si="34"/>
        <v/>
      </c>
      <c r="O108" s="26" t="str">
        <f t="shared" si="34"/>
        <v/>
      </c>
      <c r="P108" s="378" t="str">
        <f t="shared" si="34"/>
        <v/>
      </c>
      <c r="Q108" s="379" t="str">
        <f t="shared" si="34"/>
        <v/>
      </c>
      <c r="R108" s="380" t="str">
        <f t="shared" si="34"/>
        <v/>
      </c>
      <c r="S108" s="26" t="str">
        <f t="shared" si="34"/>
        <v/>
      </c>
      <c r="T108" s="378" t="str">
        <f t="shared" si="34"/>
        <v/>
      </c>
      <c r="U108" s="379" t="str">
        <f t="shared" si="34"/>
        <v/>
      </c>
      <c r="V108" s="380" t="str">
        <f t="shared" si="34"/>
        <v/>
      </c>
      <c r="W108" s="26" t="str">
        <f t="shared" si="34"/>
        <v/>
      </c>
      <c r="X108" s="378" t="str">
        <f t="shared" si="34"/>
        <v/>
      </c>
      <c r="Y108" s="379" t="str">
        <f t="shared" si="34"/>
        <v/>
      </c>
      <c r="Z108" s="380" t="str">
        <f t="shared" si="34"/>
        <v/>
      </c>
      <c r="AA108" s="26" t="str">
        <f t="shared" si="34"/>
        <v/>
      </c>
      <c r="AB108" s="20"/>
      <c r="AC108" s="378" t="str">
        <f>IF(COUNT((D108,H108,L108,P108,T108,X108))=0,"",SUM((D108,H108,L108,P108,T108,X108)))</f>
        <v/>
      </c>
      <c r="AD108" s="379" t="str">
        <f>IF(COUNT((E108,I108,M108,Q108,U108,Y108))=0,"",SUM((E108,I108,M108,Q108,U108,Y108)))</f>
        <v/>
      </c>
      <c r="AE108" s="380" t="str">
        <f>IF(COUNT((F108,J108,N108,R108,V108,Z108))=0,"",SUM((F108,J108,N108,R108,V108,Z108)))</f>
        <v/>
      </c>
      <c r="AF108" s="26" t="str">
        <f>IF(COUNT((G108,K108,O108,S108,W108,AA108))=0,"",SUM((G108,K108,O108,S108,W108,AA108)))</f>
        <v/>
      </c>
      <c r="AG108" s="381" t="str">
        <f t="shared" si="22"/>
        <v/>
      </c>
      <c r="AH108" s="307" t="str">
        <f t="shared" si="23"/>
        <v/>
      </c>
      <c r="AI108" s="193" t="str">
        <f t="shared" si="24"/>
        <v/>
      </c>
      <c r="AJ108" s="382" t="str">
        <f t="shared" si="25"/>
        <v/>
      </c>
      <c r="AK108" s="20"/>
    </row>
    <row r="109" spans="1:37" ht="12" customHeight="1">
      <c r="A109" s="362">
        <v>105</v>
      </c>
      <c r="B109" s="21">
        <f>IF(情報!$C106="","",情報!$C106)</f>
        <v>314</v>
      </c>
      <c r="C109" s="377" t="str">
        <f t="shared" si="32"/>
        <v/>
      </c>
      <c r="D109" s="378" t="str">
        <f t="shared" si="33"/>
        <v/>
      </c>
      <c r="E109" s="379" t="str">
        <f t="shared" si="33"/>
        <v/>
      </c>
      <c r="F109" s="380" t="str">
        <f t="shared" si="33"/>
        <v/>
      </c>
      <c r="G109" s="26" t="str">
        <f t="shared" si="33"/>
        <v/>
      </c>
      <c r="H109" s="378" t="str">
        <f t="shared" si="33"/>
        <v/>
      </c>
      <c r="I109" s="379" t="str">
        <f t="shared" si="33"/>
        <v/>
      </c>
      <c r="J109" s="380" t="str">
        <f t="shared" si="33"/>
        <v/>
      </c>
      <c r="K109" s="26" t="str">
        <f t="shared" si="33"/>
        <v/>
      </c>
      <c r="L109" s="378" t="str">
        <f t="shared" si="33"/>
        <v/>
      </c>
      <c r="M109" s="379" t="str">
        <f t="shared" si="33"/>
        <v/>
      </c>
      <c r="N109" s="380" t="str">
        <f t="shared" si="34"/>
        <v/>
      </c>
      <c r="O109" s="26" t="str">
        <f t="shared" si="34"/>
        <v/>
      </c>
      <c r="P109" s="378" t="str">
        <f t="shared" si="34"/>
        <v/>
      </c>
      <c r="Q109" s="379" t="str">
        <f t="shared" si="34"/>
        <v/>
      </c>
      <c r="R109" s="380" t="str">
        <f t="shared" si="34"/>
        <v/>
      </c>
      <c r="S109" s="26" t="str">
        <f t="shared" si="34"/>
        <v/>
      </c>
      <c r="T109" s="378" t="str">
        <f t="shared" si="34"/>
        <v/>
      </c>
      <c r="U109" s="379" t="str">
        <f t="shared" si="34"/>
        <v/>
      </c>
      <c r="V109" s="380" t="str">
        <f t="shared" si="34"/>
        <v/>
      </c>
      <c r="W109" s="26" t="str">
        <f t="shared" si="34"/>
        <v/>
      </c>
      <c r="X109" s="378" t="str">
        <f t="shared" si="34"/>
        <v/>
      </c>
      <c r="Y109" s="379" t="str">
        <f t="shared" si="34"/>
        <v/>
      </c>
      <c r="Z109" s="380" t="str">
        <f t="shared" si="34"/>
        <v/>
      </c>
      <c r="AA109" s="26" t="str">
        <f t="shared" si="34"/>
        <v/>
      </c>
      <c r="AB109" s="20"/>
      <c r="AC109" s="378" t="str">
        <f>IF(COUNT((D109,H109,L109,P109,T109,X109))=0,"",SUM((D109,H109,L109,P109,T109,X109)))</f>
        <v/>
      </c>
      <c r="AD109" s="379" t="str">
        <f>IF(COUNT((E109,I109,M109,Q109,U109,Y109))=0,"",SUM((E109,I109,M109,Q109,U109,Y109)))</f>
        <v/>
      </c>
      <c r="AE109" s="380" t="str">
        <f>IF(COUNT((F109,J109,N109,R109,V109,Z109))=0,"",SUM((F109,J109,N109,R109,V109,Z109)))</f>
        <v/>
      </c>
      <c r="AF109" s="26" t="str">
        <f>IF(COUNT((G109,K109,O109,S109,W109,AA109))=0,"",SUM((G109,K109,O109,S109,W109,AA109)))</f>
        <v/>
      </c>
      <c r="AG109" s="381" t="str">
        <f t="shared" si="22"/>
        <v/>
      </c>
      <c r="AH109" s="307" t="str">
        <f t="shared" si="23"/>
        <v/>
      </c>
      <c r="AI109" s="193" t="str">
        <f t="shared" si="24"/>
        <v/>
      </c>
      <c r="AJ109" s="382" t="str">
        <f t="shared" si="25"/>
        <v/>
      </c>
      <c r="AK109" s="20"/>
    </row>
    <row r="110" spans="1:37" ht="12" customHeight="1">
      <c r="A110" s="362">
        <v>106</v>
      </c>
      <c r="B110" s="27">
        <f>IF(情報!$C107="","",情報!$C107)</f>
        <v>315</v>
      </c>
      <c r="C110" s="383" t="str">
        <f t="shared" si="32"/>
        <v/>
      </c>
      <c r="D110" s="384" t="str">
        <f t="shared" si="33"/>
        <v/>
      </c>
      <c r="E110" s="385" t="str">
        <f t="shared" si="33"/>
        <v/>
      </c>
      <c r="F110" s="386" t="str">
        <f t="shared" si="33"/>
        <v/>
      </c>
      <c r="G110" s="32" t="str">
        <f t="shared" si="33"/>
        <v/>
      </c>
      <c r="H110" s="384" t="str">
        <f t="shared" si="33"/>
        <v/>
      </c>
      <c r="I110" s="385" t="str">
        <f t="shared" si="33"/>
        <v/>
      </c>
      <c r="J110" s="386" t="str">
        <f t="shared" si="33"/>
        <v/>
      </c>
      <c r="K110" s="32" t="str">
        <f t="shared" si="33"/>
        <v/>
      </c>
      <c r="L110" s="384" t="str">
        <f t="shared" si="33"/>
        <v/>
      </c>
      <c r="M110" s="385" t="str">
        <f t="shared" si="33"/>
        <v/>
      </c>
      <c r="N110" s="386" t="str">
        <f t="shared" si="34"/>
        <v/>
      </c>
      <c r="O110" s="32" t="str">
        <f t="shared" si="34"/>
        <v/>
      </c>
      <c r="P110" s="384" t="str">
        <f t="shared" si="34"/>
        <v/>
      </c>
      <c r="Q110" s="385" t="str">
        <f t="shared" si="34"/>
        <v/>
      </c>
      <c r="R110" s="386" t="str">
        <f t="shared" si="34"/>
        <v/>
      </c>
      <c r="S110" s="32" t="str">
        <f t="shared" si="34"/>
        <v/>
      </c>
      <c r="T110" s="384" t="str">
        <f t="shared" si="34"/>
        <v/>
      </c>
      <c r="U110" s="385" t="str">
        <f t="shared" si="34"/>
        <v/>
      </c>
      <c r="V110" s="386" t="str">
        <f t="shared" si="34"/>
        <v/>
      </c>
      <c r="W110" s="32" t="str">
        <f t="shared" si="34"/>
        <v/>
      </c>
      <c r="X110" s="384" t="str">
        <f t="shared" si="34"/>
        <v/>
      </c>
      <c r="Y110" s="385" t="str">
        <f t="shared" si="34"/>
        <v/>
      </c>
      <c r="Z110" s="386" t="str">
        <f t="shared" si="34"/>
        <v/>
      </c>
      <c r="AA110" s="32" t="str">
        <f t="shared" si="34"/>
        <v/>
      </c>
      <c r="AB110" s="20"/>
      <c r="AC110" s="384" t="str">
        <f>IF(COUNT((D110,H110,L110,P110,T110,X110))=0,"",SUM((D110,H110,L110,P110,T110,X110)))</f>
        <v/>
      </c>
      <c r="AD110" s="385" t="str">
        <f>IF(COUNT((E110,I110,M110,Q110,U110,Y110))=0,"",SUM((E110,I110,M110,Q110,U110,Y110)))</f>
        <v/>
      </c>
      <c r="AE110" s="386" t="str">
        <f>IF(COUNT((F110,J110,N110,R110,V110,Z110))=0,"",SUM((F110,J110,N110,R110,V110,Z110)))</f>
        <v/>
      </c>
      <c r="AF110" s="32" t="str">
        <f>IF(COUNT((G110,K110,O110,S110,W110,AA110))=0,"",SUM((G110,K110,O110,S110,W110,AA110)))</f>
        <v/>
      </c>
      <c r="AG110" s="387" t="str">
        <f t="shared" si="22"/>
        <v/>
      </c>
      <c r="AH110" s="310" t="str">
        <f t="shared" si="23"/>
        <v/>
      </c>
      <c r="AI110" s="212" t="str">
        <f t="shared" si="24"/>
        <v/>
      </c>
      <c r="AJ110" s="388" t="str">
        <f t="shared" si="25"/>
        <v/>
      </c>
      <c r="AK110" s="20"/>
    </row>
    <row r="111" spans="1:37" ht="12" customHeight="1">
      <c r="A111" s="362">
        <v>107</v>
      </c>
      <c r="B111" s="33">
        <f>IF(情報!$C108="","",情報!$C108)</f>
        <v>316</v>
      </c>
      <c r="C111" s="389" t="str">
        <f t="shared" si="32"/>
        <v/>
      </c>
      <c r="D111" s="390" t="str">
        <f t="shared" si="33"/>
        <v/>
      </c>
      <c r="E111" s="391" t="str">
        <f t="shared" si="33"/>
        <v/>
      </c>
      <c r="F111" s="392" t="str">
        <f t="shared" si="33"/>
        <v/>
      </c>
      <c r="G111" s="38" t="str">
        <f t="shared" si="33"/>
        <v/>
      </c>
      <c r="H111" s="390" t="str">
        <f t="shared" si="33"/>
        <v/>
      </c>
      <c r="I111" s="391" t="str">
        <f t="shared" si="33"/>
        <v/>
      </c>
      <c r="J111" s="392" t="str">
        <f t="shared" si="33"/>
        <v/>
      </c>
      <c r="K111" s="38" t="str">
        <f t="shared" si="33"/>
        <v/>
      </c>
      <c r="L111" s="390" t="str">
        <f t="shared" si="33"/>
        <v/>
      </c>
      <c r="M111" s="391" t="str">
        <f t="shared" si="33"/>
        <v/>
      </c>
      <c r="N111" s="392" t="str">
        <f t="shared" si="34"/>
        <v/>
      </c>
      <c r="O111" s="38" t="str">
        <f t="shared" si="34"/>
        <v/>
      </c>
      <c r="P111" s="390" t="str">
        <f t="shared" si="34"/>
        <v/>
      </c>
      <c r="Q111" s="391" t="str">
        <f t="shared" si="34"/>
        <v/>
      </c>
      <c r="R111" s="392" t="str">
        <f t="shared" si="34"/>
        <v/>
      </c>
      <c r="S111" s="38" t="str">
        <f t="shared" si="34"/>
        <v/>
      </c>
      <c r="T111" s="390" t="str">
        <f t="shared" si="34"/>
        <v/>
      </c>
      <c r="U111" s="391" t="str">
        <f t="shared" si="34"/>
        <v/>
      </c>
      <c r="V111" s="392" t="str">
        <f t="shared" si="34"/>
        <v/>
      </c>
      <c r="W111" s="38" t="str">
        <f t="shared" si="34"/>
        <v/>
      </c>
      <c r="X111" s="390" t="str">
        <f t="shared" si="34"/>
        <v/>
      </c>
      <c r="Y111" s="391" t="str">
        <f t="shared" si="34"/>
        <v/>
      </c>
      <c r="Z111" s="392" t="str">
        <f t="shared" si="34"/>
        <v/>
      </c>
      <c r="AA111" s="38" t="str">
        <f t="shared" si="34"/>
        <v/>
      </c>
      <c r="AB111" s="20"/>
      <c r="AC111" s="390" t="str">
        <f>IF(COUNT((D111,H111,L111,P111,T111,X111))=0,"",SUM((D111,H111,L111,P111,T111,X111)))</f>
        <v/>
      </c>
      <c r="AD111" s="391" t="str">
        <f>IF(COUNT((E111,I111,M111,Q111,U111,Y111))=0,"",SUM((E111,I111,M111,Q111,U111,Y111)))</f>
        <v/>
      </c>
      <c r="AE111" s="392" t="str">
        <f>IF(COUNT((F111,J111,N111,R111,V111,Z111))=0,"",SUM((F111,J111,N111,R111,V111,Z111)))</f>
        <v/>
      </c>
      <c r="AF111" s="38" t="str">
        <f>IF(COUNT((G111,K111,O111,S111,W111,AA111))=0,"",SUM((G111,K111,O111,S111,W111,AA111)))</f>
        <v/>
      </c>
      <c r="AG111" s="375" t="str">
        <f t="shared" si="22"/>
        <v/>
      </c>
      <c r="AH111" s="313" t="str">
        <f t="shared" si="23"/>
        <v/>
      </c>
      <c r="AI111" s="231" t="str">
        <f t="shared" si="24"/>
        <v/>
      </c>
      <c r="AJ111" s="376" t="str">
        <f t="shared" si="25"/>
        <v/>
      </c>
      <c r="AK111" s="20"/>
    </row>
    <row r="112" spans="1:37" ht="12" customHeight="1">
      <c r="A112" s="362">
        <v>108</v>
      </c>
      <c r="B112" s="21">
        <f>IF(情報!$C109="","",情報!$C109)</f>
        <v>317</v>
      </c>
      <c r="C112" s="377" t="str">
        <f t="shared" si="32"/>
        <v/>
      </c>
      <c r="D112" s="378" t="str">
        <f t="shared" si="33"/>
        <v/>
      </c>
      <c r="E112" s="379" t="str">
        <f t="shared" si="33"/>
        <v/>
      </c>
      <c r="F112" s="380" t="str">
        <f t="shared" si="33"/>
        <v/>
      </c>
      <c r="G112" s="26" t="str">
        <f t="shared" si="33"/>
        <v/>
      </c>
      <c r="H112" s="378" t="str">
        <f t="shared" si="33"/>
        <v/>
      </c>
      <c r="I112" s="379" t="str">
        <f t="shared" si="33"/>
        <v/>
      </c>
      <c r="J112" s="380" t="str">
        <f t="shared" si="33"/>
        <v/>
      </c>
      <c r="K112" s="26" t="str">
        <f t="shared" si="33"/>
        <v/>
      </c>
      <c r="L112" s="378" t="str">
        <f t="shared" si="33"/>
        <v/>
      </c>
      <c r="M112" s="379" t="str">
        <f t="shared" si="33"/>
        <v/>
      </c>
      <c r="N112" s="380" t="str">
        <f t="shared" si="34"/>
        <v/>
      </c>
      <c r="O112" s="26" t="str">
        <f t="shared" si="34"/>
        <v/>
      </c>
      <c r="P112" s="378" t="str">
        <f t="shared" si="34"/>
        <v/>
      </c>
      <c r="Q112" s="379" t="str">
        <f t="shared" si="34"/>
        <v/>
      </c>
      <c r="R112" s="380" t="str">
        <f t="shared" si="34"/>
        <v/>
      </c>
      <c r="S112" s="26" t="str">
        <f t="shared" si="34"/>
        <v/>
      </c>
      <c r="T112" s="378" t="str">
        <f t="shared" si="34"/>
        <v/>
      </c>
      <c r="U112" s="379" t="str">
        <f t="shared" si="34"/>
        <v/>
      </c>
      <c r="V112" s="380" t="str">
        <f t="shared" si="34"/>
        <v/>
      </c>
      <c r="W112" s="26" t="str">
        <f t="shared" si="34"/>
        <v/>
      </c>
      <c r="X112" s="378" t="str">
        <f t="shared" si="34"/>
        <v/>
      </c>
      <c r="Y112" s="379" t="str">
        <f t="shared" si="34"/>
        <v/>
      </c>
      <c r="Z112" s="380" t="str">
        <f t="shared" si="34"/>
        <v/>
      </c>
      <c r="AA112" s="26" t="str">
        <f t="shared" si="34"/>
        <v/>
      </c>
      <c r="AB112" s="20"/>
      <c r="AC112" s="378" t="str">
        <f>IF(COUNT((D112,H112,L112,P112,T112,X112))=0,"",SUM((D112,H112,L112,P112,T112,X112)))</f>
        <v/>
      </c>
      <c r="AD112" s="379" t="str">
        <f>IF(COUNT((E112,I112,M112,Q112,U112,Y112))=0,"",SUM((E112,I112,M112,Q112,U112,Y112)))</f>
        <v/>
      </c>
      <c r="AE112" s="380" t="str">
        <f>IF(COUNT((F112,J112,N112,R112,V112,Z112))=0,"",SUM((F112,J112,N112,R112,V112,Z112)))</f>
        <v/>
      </c>
      <c r="AF112" s="26" t="str">
        <f>IF(COUNT((G112,K112,O112,S112,W112,AA112))=0,"",SUM((G112,K112,O112,S112,W112,AA112)))</f>
        <v/>
      </c>
      <c r="AG112" s="381" t="str">
        <f t="shared" si="22"/>
        <v/>
      </c>
      <c r="AH112" s="307" t="str">
        <f t="shared" si="23"/>
        <v/>
      </c>
      <c r="AI112" s="193" t="str">
        <f t="shared" si="24"/>
        <v/>
      </c>
      <c r="AJ112" s="382" t="str">
        <f t="shared" si="25"/>
        <v/>
      </c>
      <c r="AK112" s="20"/>
    </row>
    <row r="113" spans="1:37" ht="12" customHeight="1">
      <c r="A113" s="362">
        <v>109</v>
      </c>
      <c r="B113" s="21">
        <f>IF(情報!$C110="","",情報!$C110)</f>
        <v>318</v>
      </c>
      <c r="C113" s="377" t="str">
        <f t="shared" si="32"/>
        <v/>
      </c>
      <c r="D113" s="378" t="str">
        <f t="shared" si="33"/>
        <v/>
      </c>
      <c r="E113" s="379" t="str">
        <f t="shared" si="33"/>
        <v/>
      </c>
      <c r="F113" s="380" t="str">
        <f t="shared" si="33"/>
        <v/>
      </c>
      <c r="G113" s="26" t="str">
        <f t="shared" si="33"/>
        <v/>
      </c>
      <c r="H113" s="378" t="str">
        <f t="shared" si="33"/>
        <v/>
      </c>
      <c r="I113" s="379" t="str">
        <f t="shared" si="33"/>
        <v/>
      </c>
      <c r="J113" s="380" t="str">
        <f t="shared" si="33"/>
        <v/>
      </c>
      <c r="K113" s="26" t="str">
        <f t="shared" si="33"/>
        <v/>
      </c>
      <c r="L113" s="378" t="str">
        <f t="shared" si="33"/>
        <v/>
      </c>
      <c r="M113" s="379" t="str">
        <f t="shared" si="33"/>
        <v/>
      </c>
      <c r="N113" s="380" t="str">
        <f t="shared" si="34"/>
        <v/>
      </c>
      <c r="O113" s="26" t="str">
        <f t="shared" si="34"/>
        <v/>
      </c>
      <c r="P113" s="378" t="str">
        <f t="shared" si="34"/>
        <v/>
      </c>
      <c r="Q113" s="379" t="str">
        <f t="shared" si="34"/>
        <v/>
      </c>
      <c r="R113" s="380" t="str">
        <f t="shared" si="34"/>
        <v/>
      </c>
      <c r="S113" s="26" t="str">
        <f t="shared" si="34"/>
        <v/>
      </c>
      <c r="T113" s="378" t="str">
        <f t="shared" si="34"/>
        <v/>
      </c>
      <c r="U113" s="379" t="str">
        <f t="shared" si="34"/>
        <v/>
      </c>
      <c r="V113" s="380" t="str">
        <f t="shared" si="34"/>
        <v/>
      </c>
      <c r="W113" s="26" t="str">
        <f t="shared" si="34"/>
        <v/>
      </c>
      <c r="X113" s="378" t="str">
        <f t="shared" si="34"/>
        <v/>
      </c>
      <c r="Y113" s="379" t="str">
        <f t="shared" si="34"/>
        <v/>
      </c>
      <c r="Z113" s="380" t="str">
        <f t="shared" si="34"/>
        <v/>
      </c>
      <c r="AA113" s="26" t="str">
        <f t="shared" si="34"/>
        <v/>
      </c>
      <c r="AB113" s="20"/>
      <c r="AC113" s="378" t="str">
        <f>IF(COUNT((D113,H113,L113,P113,T113,X113))=0,"",SUM((D113,H113,L113,P113,T113,X113)))</f>
        <v/>
      </c>
      <c r="AD113" s="379" t="str">
        <f>IF(COUNT((E113,I113,M113,Q113,U113,Y113))=0,"",SUM((E113,I113,M113,Q113,U113,Y113)))</f>
        <v/>
      </c>
      <c r="AE113" s="380" t="str">
        <f>IF(COUNT((F113,J113,N113,R113,V113,Z113))=0,"",SUM((F113,J113,N113,R113,V113,Z113)))</f>
        <v/>
      </c>
      <c r="AF113" s="26" t="str">
        <f>IF(COUNT((G113,K113,O113,S113,W113,AA113))=0,"",SUM((G113,K113,O113,S113,W113,AA113)))</f>
        <v/>
      </c>
      <c r="AG113" s="381" t="str">
        <f t="shared" si="22"/>
        <v/>
      </c>
      <c r="AH113" s="307" t="str">
        <f t="shared" si="23"/>
        <v/>
      </c>
      <c r="AI113" s="193" t="str">
        <f t="shared" si="24"/>
        <v/>
      </c>
      <c r="AJ113" s="382" t="str">
        <f t="shared" si="25"/>
        <v/>
      </c>
      <c r="AK113" s="20"/>
    </row>
    <row r="114" spans="1:37" ht="12" customHeight="1">
      <c r="A114" s="362">
        <v>110</v>
      </c>
      <c r="B114" s="21">
        <f>IF(情報!$C111="","",情報!$C111)</f>
        <v>319</v>
      </c>
      <c r="C114" s="377" t="str">
        <f t="shared" si="32"/>
        <v/>
      </c>
      <c r="D114" s="378" t="str">
        <f t="shared" si="33"/>
        <v/>
      </c>
      <c r="E114" s="379" t="str">
        <f t="shared" si="33"/>
        <v/>
      </c>
      <c r="F114" s="380" t="str">
        <f t="shared" si="33"/>
        <v/>
      </c>
      <c r="G114" s="26" t="str">
        <f t="shared" si="33"/>
        <v/>
      </c>
      <c r="H114" s="378" t="str">
        <f t="shared" si="33"/>
        <v/>
      </c>
      <c r="I114" s="379" t="str">
        <f t="shared" si="33"/>
        <v/>
      </c>
      <c r="J114" s="380" t="str">
        <f t="shared" si="33"/>
        <v/>
      </c>
      <c r="K114" s="26" t="str">
        <f t="shared" si="33"/>
        <v/>
      </c>
      <c r="L114" s="378" t="str">
        <f t="shared" si="33"/>
        <v/>
      </c>
      <c r="M114" s="379" t="str">
        <f t="shared" si="33"/>
        <v/>
      </c>
      <c r="N114" s="380" t="str">
        <f t="shared" si="34"/>
        <v/>
      </c>
      <c r="O114" s="26" t="str">
        <f t="shared" si="34"/>
        <v/>
      </c>
      <c r="P114" s="378" t="str">
        <f t="shared" si="34"/>
        <v/>
      </c>
      <c r="Q114" s="379" t="str">
        <f t="shared" si="34"/>
        <v/>
      </c>
      <c r="R114" s="380" t="str">
        <f t="shared" si="34"/>
        <v/>
      </c>
      <c r="S114" s="26" t="str">
        <f t="shared" si="34"/>
        <v/>
      </c>
      <c r="T114" s="378" t="str">
        <f t="shared" si="34"/>
        <v/>
      </c>
      <c r="U114" s="379" t="str">
        <f t="shared" si="34"/>
        <v/>
      </c>
      <c r="V114" s="380" t="str">
        <f t="shared" si="34"/>
        <v/>
      </c>
      <c r="W114" s="26" t="str">
        <f t="shared" si="34"/>
        <v/>
      </c>
      <c r="X114" s="378" t="str">
        <f t="shared" si="34"/>
        <v/>
      </c>
      <c r="Y114" s="379" t="str">
        <f t="shared" si="34"/>
        <v/>
      </c>
      <c r="Z114" s="380" t="str">
        <f t="shared" si="34"/>
        <v/>
      </c>
      <c r="AA114" s="26" t="str">
        <f t="shared" si="34"/>
        <v/>
      </c>
      <c r="AB114" s="20"/>
      <c r="AC114" s="378" t="str">
        <f>IF(COUNT((D114,H114,L114,P114,T114,X114))=0,"",SUM((D114,H114,L114,P114,T114,X114)))</f>
        <v/>
      </c>
      <c r="AD114" s="379" t="str">
        <f>IF(COUNT((E114,I114,M114,Q114,U114,Y114))=0,"",SUM((E114,I114,M114,Q114,U114,Y114)))</f>
        <v/>
      </c>
      <c r="AE114" s="380" t="str">
        <f>IF(COUNT((F114,J114,N114,R114,V114,Z114))=0,"",SUM((F114,J114,N114,R114,V114,Z114)))</f>
        <v/>
      </c>
      <c r="AF114" s="26" t="str">
        <f>IF(COUNT((G114,K114,O114,S114,W114,AA114))=0,"",SUM((G114,K114,O114,S114,W114,AA114)))</f>
        <v/>
      </c>
      <c r="AG114" s="381" t="str">
        <f t="shared" si="22"/>
        <v/>
      </c>
      <c r="AH114" s="307" t="str">
        <f t="shared" si="23"/>
        <v/>
      </c>
      <c r="AI114" s="193" t="str">
        <f t="shared" si="24"/>
        <v/>
      </c>
      <c r="AJ114" s="382" t="str">
        <f t="shared" si="25"/>
        <v/>
      </c>
      <c r="AK114" s="20"/>
    </row>
    <row r="115" spans="1:37" ht="12" customHeight="1">
      <c r="A115" s="362">
        <v>111</v>
      </c>
      <c r="B115" s="27">
        <f>IF(情報!$C112="","",情報!$C112)</f>
        <v>320</v>
      </c>
      <c r="C115" s="383" t="str">
        <f t="shared" si="32"/>
        <v/>
      </c>
      <c r="D115" s="384" t="str">
        <f t="shared" ref="D115:M124" si="35">IF(ISERROR(INDEX(テ全,$A115,D$2)),"",INDEX(テ全,$A115,D$2))</f>
        <v/>
      </c>
      <c r="E115" s="385" t="str">
        <f t="shared" si="35"/>
        <v/>
      </c>
      <c r="F115" s="386" t="str">
        <f t="shared" si="35"/>
        <v/>
      </c>
      <c r="G115" s="32" t="str">
        <f t="shared" si="35"/>
        <v/>
      </c>
      <c r="H115" s="384" t="str">
        <f t="shared" si="35"/>
        <v/>
      </c>
      <c r="I115" s="385" t="str">
        <f t="shared" si="35"/>
        <v/>
      </c>
      <c r="J115" s="386" t="str">
        <f t="shared" si="35"/>
        <v/>
      </c>
      <c r="K115" s="32" t="str">
        <f t="shared" si="35"/>
        <v/>
      </c>
      <c r="L115" s="384" t="str">
        <f t="shared" si="35"/>
        <v/>
      </c>
      <c r="M115" s="385" t="str">
        <f t="shared" si="35"/>
        <v/>
      </c>
      <c r="N115" s="386" t="str">
        <f t="shared" ref="N115:AA124" si="36">IF(ISERROR(INDEX(テ全,$A115,N$2)),"",INDEX(テ全,$A115,N$2))</f>
        <v/>
      </c>
      <c r="O115" s="32" t="str">
        <f t="shared" si="36"/>
        <v/>
      </c>
      <c r="P115" s="384" t="str">
        <f t="shared" si="36"/>
        <v/>
      </c>
      <c r="Q115" s="385" t="str">
        <f t="shared" si="36"/>
        <v/>
      </c>
      <c r="R115" s="386" t="str">
        <f t="shared" si="36"/>
        <v/>
      </c>
      <c r="S115" s="32" t="str">
        <f t="shared" si="36"/>
        <v/>
      </c>
      <c r="T115" s="384" t="str">
        <f t="shared" si="36"/>
        <v/>
      </c>
      <c r="U115" s="385" t="str">
        <f t="shared" si="36"/>
        <v/>
      </c>
      <c r="V115" s="386" t="str">
        <f t="shared" si="36"/>
        <v/>
      </c>
      <c r="W115" s="32" t="str">
        <f t="shared" si="36"/>
        <v/>
      </c>
      <c r="X115" s="384" t="str">
        <f t="shared" si="36"/>
        <v/>
      </c>
      <c r="Y115" s="385" t="str">
        <f t="shared" si="36"/>
        <v/>
      </c>
      <c r="Z115" s="386" t="str">
        <f t="shared" si="36"/>
        <v/>
      </c>
      <c r="AA115" s="32" t="str">
        <f t="shared" si="36"/>
        <v/>
      </c>
      <c r="AB115" s="20"/>
      <c r="AC115" s="384" t="str">
        <f>IF(COUNT((D115,H115,L115,P115,T115,X115))=0,"",SUM((D115,H115,L115,P115,T115,X115)))</f>
        <v/>
      </c>
      <c r="AD115" s="385" t="str">
        <f>IF(COUNT((E115,I115,M115,Q115,U115,Y115))=0,"",SUM((E115,I115,M115,Q115,U115,Y115)))</f>
        <v/>
      </c>
      <c r="AE115" s="386" t="str">
        <f>IF(COUNT((F115,J115,N115,R115,V115,Z115))=0,"",SUM((F115,J115,N115,R115,V115,Z115)))</f>
        <v/>
      </c>
      <c r="AF115" s="32" t="str">
        <f>IF(COUNT((G115,K115,O115,S115,W115,AA115))=0,"",SUM((G115,K115,O115,S115,W115,AA115)))</f>
        <v/>
      </c>
      <c r="AG115" s="387" t="str">
        <f t="shared" si="22"/>
        <v/>
      </c>
      <c r="AH115" s="310" t="str">
        <f t="shared" si="23"/>
        <v/>
      </c>
      <c r="AI115" s="212" t="str">
        <f t="shared" si="24"/>
        <v/>
      </c>
      <c r="AJ115" s="388" t="str">
        <f t="shared" si="25"/>
        <v/>
      </c>
      <c r="AK115" s="20"/>
    </row>
    <row r="116" spans="1:37" ht="12" customHeight="1">
      <c r="A116" s="362">
        <v>112</v>
      </c>
      <c r="B116" s="33">
        <f>IF(情報!$C113="","",情報!$C113)</f>
        <v>321</v>
      </c>
      <c r="C116" s="389" t="str">
        <f t="shared" si="32"/>
        <v/>
      </c>
      <c r="D116" s="390" t="str">
        <f t="shared" si="35"/>
        <v/>
      </c>
      <c r="E116" s="391" t="str">
        <f t="shared" si="35"/>
        <v/>
      </c>
      <c r="F116" s="392" t="str">
        <f t="shared" si="35"/>
        <v/>
      </c>
      <c r="G116" s="38" t="str">
        <f t="shared" si="35"/>
        <v/>
      </c>
      <c r="H116" s="390" t="str">
        <f t="shared" si="35"/>
        <v/>
      </c>
      <c r="I116" s="391" t="str">
        <f t="shared" si="35"/>
        <v/>
      </c>
      <c r="J116" s="392" t="str">
        <f t="shared" si="35"/>
        <v/>
      </c>
      <c r="K116" s="38" t="str">
        <f t="shared" si="35"/>
        <v/>
      </c>
      <c r="L116" s="390" t="str">
        <f t="shared" si="35"/>
        <v/>
      </c>
      <c r="M116" s="391" t="str">
        <f t="shared" si="35"/>
        <v/>
      </c>
      <c r="N116" s="392" t="str">
        <f t="shared" si="36"/>
        <v/>
      </c>
      <c r="O116" s="38" t="str">
        <f t="shared" si="36"/>
        <v/>
      </c>
      <c r="P116" s="390" t="str">
        <f t="shared" si="36"/>
        <v/>
      </c>
      <c r="Q116" s="391" t="str">
        <f t="shared" si="36"/>
        <v/>
      </c>
      <c r="R116" s="392" t="str">
        <f t="shared" si="36"/>
        <v/>
      </c>
      <c r="S116" s="38" t="str">
        <f t="shared" si="36"/>
        <v/>
      </c>
      <c r="T116" s="390" t="str">
        <f t="shared" si="36"/>
        <v/>
      </c>
      <c r="U116" s="391" t="str">
        <f t="shared" si="36"/>
        <v/>
      </c>
      <c r="V116" s="392" t="str">
        <f t="shared" si="36"/>
        <v/>
      </c>
      <c r="W116" s="38" t="str">
        <f t="shared" si="36"/>
        <v/>
      </c>
      <c r="X116" s="390" t="str">
        <f t="shared" si="36"/>
        <v/>
      </c>
      <c r="Y116" s="391" t="str">
        <f t="shared" si="36"/>
        <v/>
      </c>
      <c r="Z116" s="392" t="str">
        <f t="shared" si="36"/>
        <v/>
      </c>
      <c r="AA116" s="38" t="str">
        <f t="shared" si="36"/>
        <v/>
      </c>
      <c r="AB116" s="20"/>
      <c r="AC116" s="390" t="str">
        <f>IF(COUNT((D116,H116,L116,P116,T116,X116))=0,"",SUM((D116,H116,L116,P116,T116,X116)))</f>
        <v/>
      </c>
      <c r="AD116" s="391" t="str">
        <f>IF(COUNT((E116,I116,M116,Q116,U116,Y116))=0,"",SUM((E116,I116,M116,Q116,U116,Y116)))</f>
        <v/>
      </c>
      <c r="AE116" s="392" t="str">
        <f>IF(COUNT((F116,J116,N116,R116,V116,Z116))=0,"",SUM((F116,J116,N116,R116,V116,Z116)))</f>
        <v/>
      </c>
      <c r="AF116" s="38" t="str">
        <f>IF(COUNT((G116,K116,O116,S116,W116,AA116))=0,"",SUM((G116,K116,O116,S116,W116,AA116)))</f>
        <v/>
      </c>
      <c r="AG116" s="375" t="str">
        <f t="shared" si="22"/>
        <v/>
      </c>
      <c r="AH116" s="313" t="str">
        <f t="shared" si="23"/>
        <v/>
      </c>
      <c r="AI116" s="231" t="str">
        <f t="shared" si="24"/>
        <v/>
      </c>
      <c r="AJ116" s="376" t="str">
        <f t="shared" si="25"/>
        <v/>
      </c>
      <c r="AK116" s="20"/>
    </row>
    <row r="117" spans="1:37" ht="12" customHeight="1">
      <c r="A117" s="362">
        <v>113</v>
      </c>
      <c r="B117" s="21">
        <f>IF(情報!$C114="","",情報!$C114)</f>
        <v>322</v>
      </c>
      <c r="C117" s="377" t="str">
        <f t="shared" si="32"/>
        <v/>
      </c>
      <c r="D117" s="378" t="str">
        <f t="shared" si="35"/>
        <v/>
      </c>
      <c r="E117" s="379" t="str">
        <f t="shared" si="35"/>
        <v/>
      </c>
      <c r="F117" s="380" t="str">
        <f t="shared" si="35"/>
        <v/>
      </c>
      <c r="G117" s="26" t="str">
        <f t="shared" si="35"/>
        <v/>
      </c>
      <c r="H117" s="378" t="str">
        <f t="shared" si="35"/>
        <v/>
      </c>
      <c r="I117" s="379" t="str">
        <f t="shared" si="35"/>
        <v/>
      </c>
      <c r="J117" s="380" t="str">
        <f t="shared" si="35"/>
        <v/>
      </c>
      <c r="K117" s="26" t="str">
        <f t="shared" si="35"/>
        <v/>
      </c>
      <c r="L117" s="378" t="str">
        <f t="shared" si="35"/>
        <v/>
      </c>
      <c r="M117" s="379" t="str">
        <f t="shared" si="35"/>
        <v/>
      </c>
      <c r="N117" s="380" t="str">
        <f t="shared" si="36"/>
        <v/>
      </c>
      <c r="O117" s="26" t="str">
        <f t="shared" si="36"/>
        <v/>
      </c>
      <c r="P117" s="378" t="str">
        <f t="shared" si="36"/>
        <v/>
      </c>
      <c r="Q117" s="379" t="str">
        <f t="shared" si="36"/>
        <v/>
      </c>
      <c r="R117" s="380" t="str">
        <f t="shared" si="36"/>
        <v/>
      </c>
      <c r="S117" s="26" t="str">
        <f t="shared" si="36"/>
        <v/>
      </c>
      <c r="T117" s="378" t="str">
        <f t="shared" si="36"/>
        <v/>
      </c>
      <c r="U117" s="379" t="str">
        <f t="shared" si="36"/>
        <v/>
      </c>
      <c r="V117" s="380" t="str">
        <f t="shared" si="36"/>
        <v/>
      </c>
      <c r="W117" s="26" t="str">
        <f t="shared" si="36"/>
        <v/>
      </c>
      <c r="X117" s="378" t="str">
        <f t="shared" si="36"/>
        <v/>
      </c>
      <c r="Y117" s="379" t="str">
        <f t="shared" si="36"/>
        <v/>
      </c>
      <c r="Z117" s="380" t="str">
        <f t="shared" si="36"/>
        <v/>
      </c>
      <c r="AA117" s="26" t="str">
        <f t="shared" si="36"/>
        <v/>
      </c>
      <c r="AB117" s="20"/>
      <c r="AC117" s="378" t="str">
        <f>IF(COUNT((D117,H117,L117,P117,T117,X117))=0,"",SUM((D117,H117,L117,P117,T117,X117)))</f>
        <v/>
      </c>
      <c r="AD117" s="379" t="str">
        <f>IF(COUNT((E117,I117,M117,Q117,U117,Y117))=0,"",SUM((E117,I117,M117,Q117,U117,Y117)))</f>
        <v/>
      </c>
      <c r="AE117" s="380" t="str">
        <f>IF(COUNT((F117,J117,N117,R117,V117,Z117))=0,"",SUM((F117,J117,N117,R117,V117,Z117)))</f>
        <v/>
      </c>
      <c r="AF117" s="26" t="str">
        <f>IF(COUNT((G117,K117,O117,S117,W117,AA117))=0,"",SUM((G117,K117,O117,S117,W117,AA117)))</f>
        <v/>
      </c>
      <c r="AG117" s="381" t="str">
        <f t="shared" si="22"/>
        <v/>
      </c>
      <c r="AH117" s="307" t="str">
        <f t="shared" si="23"/>
        <v/>
      </c>
      <c r="AI117" s="193" t="str">
        <f t="shared" si="24"/>
        <v/>
      </c>
      <c r="AJ117" s="382" t="str">
        <f t="shared" si="25"/>
        <v/>
      </c>
      <c r="AK117" s="20"/>
    </row>
    <row r="118" spans="1:37" ht="12" customHeight="1">
      <c r="A118" s="362">
        <v>114</v>
      </c>
      <c r="B118" s="21">
        <f>IF(情報!$C115="","",情報!$C115)</f>
        <v>323</v>
      </c>
      <c r="C118" s="377" t="str">
        <f t="shared" si="32"/>
        <v/>
      </c>
      <c r="D118" s="378" t="str">
        <f t="shared" si="35"/>
        <v/>
      </c>
      <c r="E118" s="379" t="str">
        <f t="shared" si="35"/>
        <v/>
      </c>
      <c r="F118" s="380" t="str">
        <f t="shared" si="35"/>
        <v/>
      </c>
      <c r="G118" s="26" t="str">
        <f t="shared" si="35"/>
        <v/>
      </c>
      <c r="H118" s="378" t="str">
        <f t="shared" si="35"/>
        <v/>
      </c>
      <c r="I118" s="379" t="str">
        <f t="shared" si="35"/>
        <v/>
      </c>
      <c r="J118" s="380" t="str">
        <f t="shared" si="35"/>
        <v/>
      </c>
      <c r="K118" s="26" t="str">
        <f t="shared" si="35"/>
        <v/>
      </c>
      <c r="L118" s="378" t="str">
        <f t="shared" si="35"/>
        <v/>
      </c>
      <c r="M118" s="379" t="str">
        <f t="shared" si="35"/>
        <v/>
      </c>
      <c r="N118" s="380" t="str">
        <f t="shared" si="36"/>
        <v/>
      </c>
      <c r="O118" s="26" t="str">
        <f t="shared" si="36"/>
        <v/>
      </c>
      <c r="P118" s="378" t="str">
        <f t="shared" si="36"/>
        <v/>
      </c>
      <c r="Q118" s="379" t="str">
        <f t="shared" si="36"/>
        <v/>
      </c>
      <c r="R118" s="380" t="str">
        <f t="shared" si="36"/>
        <v/>
      </c>
      <c r="S118" s="26" t="str">
        <f t="shared" si="36"/>
        <v/>
      </c>
      <c r="T118" s="378" t="str">
        <f t="shared" si="36"/>
        <v/>
      </c>
      <c r="U118" s="379" t="str">
        <f t="shared" si="36"/>
        <v/>
      </c>
      <c r="V118" s="380" t="str">
        <f t="shared" si="36"/>
        <v/>
      </c>
      <c r="W118" s="26" t="str">
        <f t="shared" si="36"/>
        <v/>
      </c>
      <c r="X118" s="378" t="str">
        <f t="shared" si="36"/>
        <v/>
      </c>
      <c r="Y118" s="379" t="str">
        <f t="shared" si="36"/>
        <v/>
      </c>
      <c r="Z118" s="380" t="str">
        <f t="shared" si="36"/>
        <v/>
      </c>
      <c r="AA118" s="26" t="str">
        <f t="shared" si="36"/>
        <v/>
      </c>
      <c r="AB118" s="20"/>
      <c r="AC118" s="378" t="str">
        <f>IF(COUNT((D118,H118,L118,P118,T118,X118))=0,"",SUM((D118,H118,L118,P118,T118,X118)))</f>
        <v/>
      </c>
      <c r="AD118" s="379" t="str">
        <f>IF(COUNT((E118,I118,M118,Q118,U118,Y118))=0,"",SUM((E118,I118,M118,Q118,U118,Y118)))</f>
        <v/>
      </c>
      <c r="AE118" s="380" t="str">
        <f>IF(COUNT((F118,J118,N118,R118,V118,Z118))=0,"",SUM((F118,J118,N118,R118,V118,Z118)))</f>
        <v/>
      </c>
      <c r="AF118" s="26" t="str">
        <f>IF(COUNT((G118,K118,O118,S118,W118,AA118))=0,"",SUM((G118,K118,O118,S118,W118,AA118)))</f>
        <v/>
      </c>
      <c r="AG118" s="381" t="str">
        <f t="shared" si="22"/>
        <v/>
      </c>
      <c r="AH118" s="307" t="str">
        <f t="shared" si="23"/>
        <v/>
      </c>
      <c r="AI118" s="193" t="str">
        <f t="shared" si="24"/>
        <v/>
      </c>
      <c r="AJ118" s="382" t="str">
        <f t="shared" si="25"/>
        <v/>
      </c>
      <c r="AK118" s="20"/>
    </row>
    <row r="119" spans="1:37" ht="12" customHeight="1">
      <c r="A119" s="362">
        <v>115</v>
      </c>
      <c r="B119" s="21">
        <f>IF(情報!$C116="","",情報!$C116)</f>
        <v>324</v>
      </c>
      <c r="C119" s="377" t="str">
        <f t="shared" si="32"/>
        <v/>
      </c>
      <c r="D119" s="378" t="str">
        <f t="shared" si="35"/>
        <v/>
      </c>
      <c r="E119" s="379" t="str">
        <f t="shared" si="35"/>
        <v/>
      </c>
      <c r="F119" s="380" t="str">
        <f t="shared" si="35"/>
        <v/>
      </c>
      <c r="G119" s="26" t="str">
        <f t="shared" si="35"/>
        <v/>
      </c>
      <c r="H119" s="378" t="str">
        <f t="shared" si="35"/>
        <v/>
      </c>
      <c r="I119" s="379" t="str">
        <f t="shared" si="35"/>
        <v/>
      </c>
      <c r="J119" s="380" t="str">
        <f t="shared" si="35"/>
        <v/>
      </c>
      <c r="K119" s="26" t="str">
        <f t="shared" si="35"/>
        <v/>
      </c>
      <c r="L119" s="378" t="str">
        <f t="shared" si="35"/>
        <v/>
      </c>
      <c r="M119" s="379" t="str">
        <f t="shared" si="35"/>
        <v/>
      </c>
      <c r="N119" s="380" t="str">
        <f t="shared" si="36"/>
        <v/>
      </c>
      <c r="O119" s="26" t="str">
        <f t="shared" si="36"/>
        <v/>
      </c>
      <c r="P119" s="378" t="str">
        <f t="shared" si="36"/>
        <v/>
      </c>
      <c r="Q119" s="379" t="str">
        <f t="shared" si="36"/>
        <v/>
      </c>
      <c r="R119" s="380" t="str">
        <f t="shared" si="36"/>
        <v/>
      </c>
      <c r="S119" s="26" t="str">
        <f t="shared" si="36"/>
        <v/>
      </c>
      <c r="T119" s="378" t="str">
        <f t="shared" si="36"/>
        <v/>
      </c>
      <c r="U119" s="379" t="str">
        <f t="shared" si="36"/>
        <v/>
      </c>
      <c r="V119" s="380" t="str">
        <f t="shared" si="36"/>
        <v/>
      </c>
      <c r="W119" s="26" t="str">
        <f t="shared" si="36"/>
        <v/>
      </c>
      <c r="X119" s="378" t="str">
        <f t="shared" si="36"/>
        <v/>
      </c>
      <c r="Y119" s="379" t="str">
        <f t="shared" si="36"/>
        <v/>
      </c>
      <c r="Z119" s="380" t="str">
        <f t="shared" si="36"/>
        <v/>
      </c>
      <c r="AA119" s="26" t="str">
        <f t="shared" si="36"/>
        <v/>
      </c>
      <c r="AB119" s="20"/>
      <c r="AC119" s="378" t="str">
        <f>IF(COUNT((D119,H119,L119,P119,T119,X119))=0,"",SUM((D119,H119,L119,P119,T119,X119)))</f>
        <v/>
      </c>
      <c r="AD119" s="379" t="str">
        <f>IF(COUNT((E119,I119,M119,Q119,U119,Y119))=0,"",SUM((E119,I119,M119,Q119,U119,Y119)))</f>
        <v/>
      </c>
      <c r="AE119" s="380" t="str">
        <f>IF(COUNT((F119,J119,N119,R119,V119,Z119))=0,"",SUM((F119,J119,N119,R119,V119,Z119)))</f>
        <v/>
      </c>
      <c r="AF119" s="26" t="str">
        <f>IF(COUNT((G119,K119,O119,S119,W119,AA119))=0,"",SUM((G119,K119,O119,S119,W119,AA119)))</f>
        <v/>
      </c>
      <c r="AG119" s="381" t="str">
        <f t="shared" si="22"/>
        <v/>
      </c>
      <c r="AH119" s="307" t="str">
        <f t="shared" si="23"/>
        <v/>
      </c>
      <c r="AI119" s="193" t="str">
        <f t="shared" si="24"/>
        <v/>
      </c>
      <c r="AJ119" s="382" t="str">
        <f t="shared" si="25"/>
        <v/>
      </c>
      <c r="AK119" s="20"/>
    </row>
    <row r="120" spans="1:37" ht="12" customHeight="1">
      <c r="A120" s="362">
        <v>116</v>
      </c>
      <c r="B120" s="27">
        <f>IF(情報!$C117="","",情報!$C117)</f>
        <v>325</v>
      </c>
      <c r="C120" s="383" t="str">
        <f t="shared" si="32"/>
        <v/>
      </c>
      <c r="D120" s="384" t="str">
        <f t="shared" si="35"/>
        <v/>
      </c>
      <c r="E120" s="385" t="str">
        <f t="shared" si="35"/>
        <v/>
      </c>
      <c r="F120" s="386" t="str">
        <f t="shared" si="35"/>
        <v/>
      </c>
      <c r="G120" s="32" t="str">
        <f t="shared" si="35"/>
        <v/>
      </c>
      <c r="H120" s="384" t="str">
        <f t="shared" si="35"/>
        <v/>
      </c>
      <c r="I120" s="385" t="str">
        <f t="shared" si="35"/>
        <v/>
      </c>
      <c r="J120" s="386" t="str">
        <f t="shared" si="35"/>
        <v/>
      </c>
      <c r="K120" s="32" t="str">
        <f t="shared" si="35"/>
        <v/>
      </c>
      <c r="L120" s="384" t="str">
        <f t="shared" si="35"/>
        <v/>
      </c>
      <c r="M120" s="385" t="str">
        <f t="shared" si="35"/>
        <v/>
      </c>
      <c r="N120" s="386" t="str">
        <f t="shared" si="36"/>
        <v/>
      </c>
      <c r="O120" s="32" t="str">
        <f t="shared" si="36"/>
        <v/>
      </c>
      <c r="P120" s="384" t="str">
        <f t="shared" si="36"/>
        <v/>
      </c>
      <c r="Q120" s="385" t="str">
        <f t="shared" si="36"/>
        <v/>
      </c>
      <c r="R120" s="386" t="str">
        <f t="shared" si="36"/>
        <v/>
      </c>
      <c r="S120" s="32" t="str">
        <f t="shared" si="36"/>
        <v/>
      </c>
      <c r="T120" s="384" t="str">
        <f t="shared" si="36"/>
        <v/>
      </c>
      <c r="U120" s="385" t="str">
        <f t="shared" si="36"/>
        <v/>
      </c>
      <c r="V120" s="386" t="str">
        <f t="shared" si="36"/>
        <v/>
      </c>
      <c r="W120" s="32" t="str">
        <f t="shared" si="36"/>
        <v/>
      </c>
      <c r="X120" s="384" t="str">
        <f t="shared" si="36"/>
        <v/>
      </c>
      <c r="Y120" s="385" t="str">
        <f t="shared" si="36"/>
        <v/>
      </c>
      <c r="Z120" s="386" t="str">
        <f t="shared" si="36"/>
        <v/>
      </c>
      <c r="AA120" s="32" t="str">
        <f t="shared" si="36"/>
        <v/>
      </c>
      <c r="AB120" s="20"/>
      <c r="AC120" s="384" t="str">
        <f>IF(COUNT((D120,H120,L120,P120,T120,X120))=0,"",SUM((D120,H120,L120,P120,T120,X120)))</f>
        <v/>
      </c>
      <c r="AD120" s="385" t="str">
        <f>IF(COUNT((E120,I120,M120,Q120,U120,Y120))=0,"",SUM((E120,I120,M120,Q120,U120,Y120)))</f>
        <v/>
      </c>
      <c r="AE120" s="386" t="str">
        <f>IF(COUNT((F120,J120,N120,R120,V120,Z120))=0,"",SUM((F120,J120,N120,R120,V120,Z120)))</f>
        <v/>
      </c>
      <c r="AF120" s="32" t="str">
        <f>IF(COUNT((G120,K120,O120,S120,W120,AA120))=0,"",SUM((G120,K120,O120,S120,W120,AA120)))</f>
        <v/>
      </c>
      <c r="AG120" s="387" t="str">
        <f t="shared" si="22"/>
        <v/>
      </c>
      <c r="AH120" s="310" t="str">
        <f t="shared" si="23"/>
        <v/>
      </c>
      <c r="AI120" s="212" t="str">
        <f t="shared" si="24"/>
        <v/>
      </c>
      <c r="AJ120" s="388" t="str">
        <f t="shared" si="25"/>
        <v/>
      </c>
      <c r="AK120" s="20"/>
    </row>
    <row r="121" spans="1:37" ht="12" customHeight="1">
      <c r="A121" s="362">
        <v>117</v>
      </c>
      <c r="B121" s="33">
        <f>IF(情報!$C118="","",情報!$C118)</f>
        <v>326</v>
      </c>
      <c r="C121" s="389" t="str">
        <f t="shared" si="32"/>
        <v/>
      </c>
      <c r="D121" s="390" t="str">
        <f t="shared" si="35"/>
        <v/>
      </c>
      <c r="E121" s="391" t="str">
        <f t="shared" si="35"/>
        <v/>
      </c>
      <c r="F121" s="392" t="str">
        <f t="shared" si="35"/>
        <v/>
      </c>
      <c r="G121" s="38" t="str">
        <f t="shared" si="35"/>
        <v/>
      </c>
      <c r="H121" s="390" t="str">
        <f t="shared" si="35"/>
        <v/>
      </c>
      <c r="I121" s="391" t="str">
        <f t="shared" si="35"/>
        <v/>
      </c>
      <c r="J121" s="392" t="str">
        <f t="shared" si="35"/>
        <v/>
      </c>
      <c r="K121" s="38" t="str">
        <f t="shared" si="35"/>
        <v/>
      </c>
      <c r="L121" s="390" t="str">
        <f t="shared" si="35"/>
        <v/>
      </c>
      <c r="M121" s="391" t="str">
        <f t="shared" si="35"/>
        <v/>
      </c>
      <c r="N121" s="392" t="str">
        <f t="shared" si="36"/>
        <v/>
      </c>
      <c r="O121" s="38" t="str">
        <f t="shared" si="36"/>
        <v/>
      </c>
      <c r="P121" s="390" t="str">
        <f t="shared" si="36"/>
        <v/>
      </c>
      <c r="Q121" s="391" t="str">
        <f t="shared" si="36"/>
        <v/>
      </c>
      <c r="R121" s="392" t="str">
        <f t="shared" si="36"/>
        <v/>
      </c>
      <c r="S121" s="38" t="str">
        <f t="shared" si="36"/>
        <v/>
      </c>
      <c r="T121" s="390" t="str">
        <f t="shared" si="36"/>
        <v/>
      </c>
      <c r="U121" s="391" t="str">
        <f t="shared" si="36"/>
        <v/>
      </c>
      <c r="V121" s="392" t="str">
        <f t="shared" si="36"/>
        <v/>
      </c>
      <c r="W121" s="38" t="str">
        <f t="shared" si="36"/>
        <v/>
      </c>
      <c r="X121" s="390" t="str">
        <f t="shared" si="36"/>
        <v/>
      </c>
      <c r="Y121" s="391" t="str">
        <f t="shared" si="36"/>
        <v/>
      </c>
      <c r="Z121" s="392" t="str">
        <f t="shared" si="36"/>
        <v/>
      </c>
      <c r="AA121" s="38" t="str">
        <f t="shared" si="36"/>
        <v/>
      </c>
      <c r="AB121" s="20"/>
      <c r="AC121" s="390" t="str">
        <f>IF(COUNT((D121,H121,L121,P121,T121,X121))=0,"",SUM((D121,H121,L121,P121,T121,X121)))</f>
        <v/>
      </c>
      <c r="AD121" s="391" t="str">
        <f>IF(COUNT((E121,I121,M121,Q121,U121,Y121))=0,"",SUM((E121,I121,M121,Q121,U121,Y121)))</f>
        <v/>
      </c>
      <c r="AE121" s="392" t="str">
        <f>IF(COUNT((F121,J121,N121,R121,V121,Z121))=0,"",SUM((F121,J121,N121,R121,V121,Z121)))</f>
        <v/>
      </c>
      <c r="AF121" s="38" t="str">
        <f>IF(COUNT((G121,K121,O121,S121,W121,AA121))=0,"",SUM((G121,K121,O121,S121,W121,AA121)))</f>
        <v/>
      </c>
      <c r="AG121" s="375" t="str">
        <f t="shared" si="22"/>
        <v/>
      </c>
      <c r="AH121" s="313" t="str">
        <f t="shared" si="23"/>
        <v/>
      </c>
      <c r="AI121" s="231" t="str">
        <f t="shared" si="24"/>
        <v/>
      </c>
      <c r="AJ121" s="376" t="str">
        <f t="shared" si="25"/>
        <v/>
      </c>
      <c r="AK121" s="20"/>
    </row>
    <row r="122" spans="1:37" ht="12" customHeight="1">
      <c r="A122" s="362">
        <v>118</v>
      </c>
      <c r="B122" s="21">
        <f>IF(情報!$C119="","",情報!$C119)</f>
        <v>327</v>
      </c>
      <c r="C122" s="377" t="str">
        <f t="shared" si="32"/>
        <v/>
      </c>
      <c r="D122" s="378" t="str">
        <f t="shared" si="35"/>
        <v/>
      </c>
      <c r="E122" s="379" t="str">
        <f t="shared" si="35"/>
        <v/>
      </c>
      <c r="F122" s="380" t="str">
        <f t="shared" si="35"/>
        <v/>
      </c>
      <c r="G122" s="26" t="str">
        <f t="shared" si="35"/>
        <v/>
      </c>
      <c r="H122" s="378" t="str">
        <f t="shared" si="35"/>
        <v/>
      </c>
      <c r="I122" s="379" t="str">
        <f t="shared" si="35"/>
        <v/>
      </c>
      <c r="J122" s="380" t="str">
        <f t="shared" si="35"/>
        <v/>
      </c>
      <c r="K122" s="26" t="str">
        <f t="shared" si="35"/>
        <v/>
      </c>
      <c r="L122" s="378" t="str">
        <f t="shared" si="35"/>
        <v/>
      </c>
      <c r="M122" s="379" t="str">
        <f t="shared" si="35"/>
        <v/>
      </c>
      <c r="N122" s="380" t="str">
        <f t="shared" si="36"/>
        <v/>
      </c>
      <c r="O122" s="26" t="str">
        <f t="shared" si="36"/>
        <v/>
      </c>
      <c r="P122" s="378" t="str">
        <f t="shared" si="36"/>
        <v/>
      </c>
      <c r="Q122" s="379" t="str">
        <f t="shared" si="36"/>
        <v/>
      </c>
      <c r="R122" s="380" t="str">
        <f t="shared" si="36"/>
        <v/>
      </c>
      <c r="S122" s="26" t="str">
        <f t="shared" si="36"/>
        <v/>
      </c>
      <c r="T122" s="378" t="str">
        <f t="shared" si="36"/>
        <v/>
      </c>
      <c r="U122" s="379" t="str">
        <f t="shared" si="36"/>
        <v/>
      </c>
      <c r="V122" s="380" t="str">
        <f t="shared" si="36"/>
        <v/>
      </c>
      <c r="W122" s="26" t="str">
        <f t="shared" si="36"/>
        <v/>
      </c>
      <c r="X122" s="378" t="str">
        <f t="shared" si="36"/>
        <v/>
      </c>
      <c r="Y122" s="379" t="str">
        <f t="shared" si="36"/>
        <v/>
      </c>
      <c r="Z122" s="380" t="str">
        <f t="shared" si="36"/>
        <v/>
      </c>
      <c r="AA122" s="26" t="str">
        <f t="shared" si="36"/>
        <v/>
      </c>
      <c r="AB122" s="20"/>
      <c r="AC122" s="378" t="str">
        <f>IF(COUNT((D122,H122,L122,P122,T122,X122))=0,"",SUM((D122,H122,L122,P122,T122,X122)))</f>
        <v/>
      </c>
      <c r="AD122" s="379" t="str">
        <f>IF(COUNT((E122,I122,M122,Q122,U122,Y122))=0,"",SUM((E122,I122,M122,Q122,U122,Y122)))</f>
        <v/>
      </c>
      <c r="AE122" s="380" t="str">
        <f>IF(COUNT((F122,J122,N122,R122,V122,Z122))=0,"",SUM((F122,J122,N122,R122,V122,Z122)))</f>
        <v/>
      </c>
      <c r="AF122" s="26" t="str">
        <f>IF(COUNT((G122,K122,O122,S122,W122,AA122))=0,"",SUM((G122,K122,O122,S122,W122,AA122)))</f>
        <v/>
      </c>
      <c r="AG122" s="381" t="str">
        <f t="shared" si="22"/>
        <v/>
      </c>
      <c r="AH122" s="307" t="str">
        <f t="shared" si="23"/>
        <v/>
      </c>
      <c r="AI122" s="193" t="str">
        <f t="shared" si="24"/>
        <v/>
      </c>
      <c r="AJ122" s="382" t="str">
        <f t="shared" si="25"/>
        <v/>
      </c>
      <c r="AK122" s="20"/>
    </row>
    <row r="123" spans="1:37" ht="12" customHeight="1">
      <c r="A123" s="362">
        <v>119</v>
      </c>
      <c r="B123" s="21">
        <f>IF(情報!$C120="","",情報!$C120)</f>
        <v>328</v>
      </c>
      <c r="C123" s="377" t="str">
        <f t="shared" si="32"/>
        <v/>
      </c>
      <c r="D123" s="378" t="str">
        <f t="shared" si="35"/>
        <v/>
      </c>
      <c r="E123" s="379" t="str">
        <f t="shared" si="35"/>
        <v/>
      </c>
      <c r="F123" s="380" t="str">
        <f t="shared" si="35"/>
        <v/>
      </c>
      <c r="G123" s="26" t="str">
        <f t="shared" si="35"/>
        <v/>
      </c>
      <c r="H123" s="378" t="str">
        <f t="shared" si="35"/>
        <v/>
      </c>
      <c r="I123" s="379" t="str">
        <f t="shared" si="35"/>
        <v/>
      </c>
      <c r="J123" s="380" t="str">
        <f t="shared" si="35"/>
        <v/>
      </c>
      <c r="K123" s="26" t="str">
        <f t="shared" si="35"/>
        <v/>
      </c>
      <c r="L123" s="378" t="str">
        <f t="shared" si="35"/>
        <v/>
      </c>
      <c r="M123" s="379" t="str">
        <f t="shared" si="35"/>
        <v/>
      </c>
      <c r="N123" s="380" t="str">
        <f t="shared" si="36"/>
        <v/>
      </c>
      <c r="O123" s="26" t="str">
        <f t="shared" si="36"/>
        <v/>
      </c>
      <c r="P123" s="378" t="str">
        <f t="shared" si="36"/>
        <v/>
      </c>
      <c r="Q123" s="379" t="str">
        <f t="shared" si="36"/>
        <v/>
      </c>
      <c r="R123" s="380" t="str">
        <f t="shared" si="36"/>
        <v/>
      </c>
      <c r="S123" s="26" t="str">
        <f t="shared" si="36"/>
        <v/>
      </c>
      <c r="T123" s="378" t="str">
        <f t="shared" si="36"/>
        <v/>
      </c>
      <c r="U123" s="379" t="str">
        <f t="shared" si="36"/>
        <v/>
      </c>
      <c r="V123" s="380" t="str">
        <f t="shared" si="36"/>
        <v/>
      </c>
      <c r="W123" s="26" t="str">
        <f t="shared" si="36"/>
        <v/>
      </c>
      <c r="X123" s="378" t="str">
        <f t="shared" si="36"/>
        <v/>
      </c>
      <c r="Y123" s="379" t="str">
        <f t="shared" si="36"/>
        <v/>
      </c>
      <c r="Z123" s="380" t="str">
        <f t="shared" si="36"/>
        <v/>
      </c>
      <c r="AA123" s="26" t="str">
        <f t="shared" si="36"/>
        <v/>
      </c>
      <c r="AB123" s="20"/>
      <c r="AC123" s="378" t="str">
        <f>IF(COUNT((D123,H123,L123,P123,T123,X123))=0,"",SUM((D123,H123,L123,P123,T123,X123)))</f>
        <v/>
      </c>
      <c r="AD123" s="379" t="str">
        <f>IF(COUNT((E123,I123,M123,Q123,U123,Y123))=0,"",SUM((E123,I123,M123,Q123,U123,Y123)))</f>
        <v/>
      </c>
      <c r="AE123" s="380" t="str">
        <f>IF(COUNT((F123,J123,N123,R123,V123,Z123))=0,"",SUM((F123,J123,N123,R123,V123,Z123)))</f>
        <v/>
      </c>
      <c r="AF123" s="26" t="str">
        <f>IF(COUNT((G123,K123,O123,S123,W123,AA123))=0,"",SUM((G123,K123,O123,S123,W123,AA123)))</f>
        <v/>
      </c>
      <c r="AG123" s="381" t="str">
        <f t="shared" si="22"/>
        <v/>
      </c>
      <c r="AH123" s="307" t="str">
        <f t="shared" si="23"/>
        <v/>
      </c>
      <c r="AI123" s="193" t="str">
        <f t="shared" si="24"/>
        <v/>
      </c>
      <c r="AJ123" s="382" t="str">
        <f t="shared" si="25"/>
        <v/>
      </c>
      <c r="AK123" s="20"/>
    </row>
    <row r="124" spans="1:37" ht="12" customHeight="1">
      <c r="A124" s="362">
        <v>120</v>
      </c>
      <c r="B124" s="21">
        <f>IF(情報!$C121="","",情報!$C121)</f>
        <v>329</v>
      </c>
      <c r="C124" s="377" t="str">
        <f t="shared" si="32"/>
        <v/>
      </c>
      <c r="D124" s="378" t="str">
        <f t="shared" si="35"/>
        <v/>
      </c>
      <c r="E124" s="379" t="str">
        <f t="shared" si="35"/>
        <v/>
      </c>
      <c r="F124" s="380" t="str">
        <f t="shared" si="35"/>
        <v/>
      </c>
      <c r="G124" s="26" t="str">
        <f t="shared" si="35"/>
        <v/>
      </c>
      <c r="H124" s="378" t="str">
        <f t="shared" si="35"/>
        <v/>
      </c>
      <c r="I124" s="379" t="str">
        <f t="shared" si="35"/>
        <v/>
      </c>
      <c r="J124" s="380" t="str">
        <f t="shared" si="35"/>
        <v/>
      </c>
      <c r="K124" s="26" t="str">
        <f t="shared" si="35"/>
        <v/>
      </c>
      <c r="L124" s="378" t="str">
        <f t="shared" si="35"/>
        <v/>
      </c>
      <c r="M124" s="379" t="str">
        <f t="shared" si="35"/>
        <v/>
      </c>
      <c r="N124" s="380" t="str">
        <f t="shared" si="36"/>
        <v/>
      </c>
      <c r="O124" s="26" t="str">
        <f t="shared" si="36"/>
        <v/>
      </c>
      <c r="P124" s="378" t="str">
        <f t="shared" si="36"/>
        <v/>
      </c>
      <c r="Q124" s="379" t="str">
        <f t="shared" si="36"/>
        <v/>
      </c>
      <c r="R124" s="380" t="str">
        <f t="shared" si="36"/>
        <v/>
      </c>
      <c r="S124" s="26" t="str">
        <f t="shared" si="36"/>
        <v/>
      </c>
      <c r="T124" s="378" t="str">
        <f t="shared" si="36"/>
        <v/>
      </c>
      <c r="U124" s="379" t="str">
        <f t="shared" si="36"/>
        <v/>
      </c>
      <c r="V124" s="380" t="str">
        <f t="shared" si="36"/>
        <v/>
      </c>
      <c r="W124" s="26" t="str">
        <f t="shared" si="36"/>
        <v/>
      </c>
      <c r="X124" s="378" t="str">
        <f t="shared" si="36"/>
        <v/>
      </c>
      <c r="Y124" s="379" t="str">
        <f t="shared" si="36"/>
        <v/>
      </c>
      <c r="Z124" s="380" t="str">
        <f t="shared" si="36"/>
        <v/>
      </c>
      <c r="AA124" s="26" t="str">
        <f t="shared" si="36"/>
        <v/>
      </c>
      <c r="AB124" s="20"/>
      <c r="AC124" s="378" t="str">
        <f>IF(COUNT((D124,H124,L124,P124,T124,X124))=0,"",SUM((D124,H124,L124,P124,T124,X124)))</f>
        <v/>
      </c>
      <c r="AD124" s="379" t="str">
        <f>IF(COUNT((E124,I124,M124,Q124,U124,Y124))=0,"",SUM((E124,I124,M124,Q124,U124,Y124)))</f>
        <v/>
      </c>
      <c r="AE124" s="380" t="str">
        <f>IF(COUNT((F124,J124,N124,R124,V124,Z124))=0,"",SUM((F124,J124,N124,R124,V124,Z124)))</f>
        <v/>
      </c>
      <c r="AF124" s="26" t="str">
        <f>IF(COUNT((G124,K124,O124,S124,W124,AA124))=0,"",SUM((G124,K124,O124,S124,W124,AA124)))</f>
        <v/>
      </c>
      <c r="AG124" s="381" t="str">
        <f t="shared" si="22"/>
        <v/>
      </c>
      <c r="AH124" s="307" t="str">
        <f t="shared" si="23"/>
        <v/>
      </c>
      <c r="AI124" s="193" t="str">
        <f t="shared" si="24"/>
        <v/>
      </c>
      <c r="AJ124" s="382" t="str">
        <f t="shared" si="25"/>
        <v/>
      </c>
      <c r="AK124" s="20"/>
    </row>
    <row r="125" spans="1:37" ht="12" customHeight="1">
      <c r="A125" s="362">
        <v>121</v>
      </c>
      <c r="B125" s="27">
        <f>IF(情報!$C122="","",情報!$C122)</f>
        <v>330</v>
      </c>
      <c r="C125" s="383" t="str">
        <f t="shared" si="32"/>
        <v/>
      </c>
      <c r="D125" s="384" t="str">
        <f t="shared" ref="D125:M134" si="37">IF(ISERROR(INDEX(テ全,$A125,D$2)),"",INDEX(テ全,$A125,D$2))</f>
        <v/>
      </c>
      <c r="E125" s="385" t="str">
        <f t="shared" si="37"/>
        <v/>
      </c>
      <c r="F125" s="386" t="str">
        <f t="shared" si="37"/>
        <v/>
      </c>
      <c r="G125" s="32" t="str">
        <f t="shared" si="37"/>
        <v/>
      </c>
      <c r="H125" s="384" t="str">
        <f t="shared" si="37"/>
        <v/>
      </c>
      <c r="I125" s="385" t="str">
        <f t="shared" si="37"/>
        <v/>
      </c>
      <c r="J125" s="386" t="str">
        <f t="shared" si="37"/>
        <v/>
      </c>
      <c r="K125" s="32" t="str">
        <f t="shared" si="37"/>
        <v/>
      </c>
      <c r="L125" s="384" t="str">
        <f t="shared" si="37"/>
        <v/>
      </c>
      <c r="M125" s="385" t="str">
        <f t="shared" si="37"/>
        <v/>
      </c>
      <c r="N125" s="386" t="str">
        <f t="shared" ref="N125:AA134" si="38">IF(ISERROR(INDEX(テ全,$A125,N$2)),"",INDEX(テ全,$A125,N$2))</f>
        <v/>
      </c>
      <c r="O125" s="32" t="str">
        <f t="shared" si="38"/>
        <v/>
      </c>
      <c r="P125" s="384" t="str">
        <f t="shared" si="38"/>
        <v/>
      </c>
      <c r="Q125" s="385" t="str">
        <f t="shared" si="38"/>
        <v/>
      </c>
      <c r="R125" s="386" t="str">
        <f t="shared" si="38"/>
        <v/>
      </c>
      <c r="S125" s="32" t="str">
        <f t="shared" si="38"/>
        <v/>
      </c>
      <c r="T125" s="384" t="str">
        <f t="shared" si="38"/>
        <v/>
      </c>
      <c r="U125" s="385" t="str">
        <f t="shared" si="38"/>
        <v/>
      </c>
      <c r="V125" s="386" t="str">
        <f t="shared" si="38"/>
        <v/>
      </c>
      <c r="W125" s="32" t="str">
        <f t="shared" si="38"/>
        <v/>
      </c>
      <c r="X125" s="384" t="str">
        <f t="shared" si="38"/>
        <v/>
      </c>
      <c r="Y125" s="385" t="str">
        <f t="shared" si="38"/>
        <v/>
      </c>
      <c r="Z125" s="386" t="str">
        <f t="shared" si="38"/>
        <v/>
      </c>
      <c r="AA125" s="32" t="str">
        <f t="shared" si="38"/>
        <v/>
      </c>
      <c r="AB125" s="20"/>
      <c r="AC125" s="384" t="str">
        <f>IF(COUNT((D125,H125,L125,P125,T125,X125))=0,"",SUM((D125,H125,L125,P125,T125,X125)))</f>
        <v/>
      </c>
      <c r="AD125" s="385" t="str">
        <f>IF(COUNT((E125,I125,M125,Q125,U125,Y125))=0,"",SUM((E125,I125,M125,Q125,U125,Y125)))</f>
        <v/>
      </c>
      <c r="AE125" s="386" t="str">
        <f>IF(COUNT((F125,J125,N125,R125,V125,Z125))=0,"",SUM((F125,J125,N125,R125,V125,Z125)))</f>
        <v/>
      </c>
      <c r="AF125" s="32" t="str">
        <f>IF(COUNT((G125,K125,O125,S125,W125,AA125))=0,"",SUM((G125,K125,O125,S125,W125,AA125)))</f>
        <v/>
      </c>
      <c r="AG125" s="387" t="str">
        <f t="shared" si="22"/>
        <v/>
      </c>
      <c r="AH125" s="310" t="str">
        <f t="shared" si="23"/>
        <v/>
      </c>
      <c r="AI125" s="212" t="str">
        <f t="shared" si="24"/>
        <v/>
      </c>
      <c r="AJ125" s="388" t="str">
        <f t="shared" si="25"/>
        <v/>
      </c>
      <c r="AK125" s="20"/>
    </row>
    <row r="126" spans="1:37" ht="12" customHeight="1">
      <c r="A126" s="362">
        <v>122</v>
      </c>
      <c r="B126" s="33">
        <f>IF(情報!$C123="","",情報!$C123)</f>
        <v>331</v>
      </c>
      <c r="C126" s="389" t="str">
        <f t="shared" si="32"/>
        <v/>
      </c>
      <c r="D126" s="390" t="str">
        <f t="shared" si="37"/>
        <v/>
      </c>
      <c r="E126" s="391" t="str">
        <f t="shared" si="37"/>
        <v/>
      </c>
      <c r="F126" s="392" t="str">
        <f t="shared" si="37"/>
        <v/>
      </c>
      <c r="G126" s="38" t="str">
        <f t="shared" si="37"/>
        <v/>
      </c>
      <c r="H126" s="390" t="str">
        <f t="shared" si="37"/>
        <v/>
      </c>
      <c r="I126" s="391" t="str">
        <f t="shared" si="37"/>
        <v/>
      </c>
      <c r="J126" s="392" t="str">
        <f t="shared" si="37"/>
        <v/>
      </c>
      <c r="K126" s="38" t="str">
        <f t="shared" si="37"/>
        <v/>
      </c>
      <c r="L126" s="390" t="str">
        <f t="shared" si="37"/>
        <v/>
      </c>
      <c r="M126" s="391" t="str">
        <f t="shared" si="37"/>
        <v/>
      </c>
      <c r="N126" s="392" t="str">
        <f t="shared" si="38"/>
        <v/>
      </c>
      <c r="O126" s="38" t="str">
        <f t="shared" si="38"/>
        <v/>
      </c>
      <c r="P126" s="390" t="str">
        <f t="shared" si="38"/>
        <v/>
      </c>
      <c r="Q126" s="391" t="str">
        <f t="shared" si="38"/>
        <v/>
      </c>
      <c r="R126" s="392" t="str">
        <f t="shared" si="38"/>
        <v/>
      </c>
      <c r="S126" s="38" t="str">
        <f t="shared" si="38"/>
        <v/>
      </c>
      <c r="T126" s="390" t="str">
        <f t="shared" si="38"/>
        <v/>
      </c>
      <c r="U126" s="391" t="str">
        <f t="shared" si="38"/>
        <v/>
      </c>
      <c r="V126" s="392" t="str">
        <f t="shared" si="38"/>
        <v/>
      </c>
      <c r="W126" s="38" t="str">
        <f t="shared" si="38"/>
        <v/>
      </c>
      <c r="X126" s="390" t="str">
        <f t="shared" si="38"/>
        <v/>
      </c>
      <c r="Y126" s="391" t="str">
        <f t="shared" si="38"/>
        <v/>
      </c>
      <c r="Z126" s="392" t="str">
        <f t="shared" si="38"/>
        <v/>
      </c>
      <c r="AA126" s="38" t="str">
        <f t="shared" si="38"/>
        <v/>
      </c>
      <c r="AB126" s="20"/>
      <c r="AC126" s="390" t="str">
        <f>IF(COUNT((D126,H126,L126,P126,T126,X126))=0,"",SUM((D126,H126,L126,P126,T126,X126)))</f>
        <v/>
      </c>
      <c r="AD126" s="391" t="str">
        <f>IF(COUNT((E126,I126,M126,Q126,U126,Y126))=0,"",SUM((E126,I126,M126,Q126,U126,Y126)))</f>
        <v/>
      </c>
      <c r="AE126" s="392" t="str">
        <f>IF(COUNT((F126,J126,N126,R126,V126,Z126))=0,"",SUM((F126,J126,N126,R126,V126,Z126)))</f>
        <v/>
      </c>
      <c r="AF126" s="38" t="str">
        <f>IF(COUNT((G126,K126,O126,S126,W126,AA126))=0,"",SUM((G126,K126,O126,S126,W126,AA126)))</f>
        <v/>
      </c>
      <c r="AG126" s="375" t="str">
        <f t="shared" si="22"/>
        <v/>
      </c>
      <c r="AH126" s="313" t="str">
        <f t="shared" si="23"/>
        <v/>
      </c>
      <c r="AI126" s="231" t="str">
        <f t="shared" si="24"/>
        <v/>
      </c>
      <c r="AJ126" s="376" t="str">
        <f t="shared" si="25"/>
        <v/>
      </c>
      <c r="AK126" s="20"/>
    </row>
    <row r="127" spans="1:37" ht="12" customHeight="1">
      <c r="A127" s="362">
        <v>123</v>
      </c>
      <c r="B127" s="21">
        <f>IF(情報!$C124="","",情報!$C124)</f>
        <v>332</v>
      </c>
      <c r="C127" s="377" t="str">
        <f t="shared" si="32"/>
        <v/>
      </c>
      <c r="D127" s="378" t="str">
        <f t="shared" si="37"/>
        <v/>
      </c>
      <c r="E127" s="379" t="str">
        <f t="shared" si="37"/>
        <v/>
      </c>
      <c r="F127" s="380" t="str">
        <f t="shared" si="37"/>
        <v/>
      </c>
      <c r="G127" s="26" t="str">
        <f t="shared" si="37"/>
        <v/>
      </c>
      <c r="H127" s="378" t="str">
        <f t="shared" si="37"/>
        <v/>
      </c>
      <c r="I127" s="379" t="str">
        <f t="shared" si="37"/>
        <v/>
      </c>
      <c r="J127" s="380" t="str">
        <f t="shared" si="37"/>
        <v/>
      </c>
      <c r="K127" s="26" t="str">
        <f t="shared" si="37"/>
        <v/>
      </c>
      <c r="L127" s="378" t="str">
        <f t="shared" si="37"/>
        <v/>
      </c>
      <c r="M127" s="379" t="str">
        <f t="shared" si="37"/>
        <v/>
      </c>
      <c r="N127" s="380" t="str">
        <f t="shared" si="38"/>
        <v/>
      </c>
      <c r="O127" s="26" t="str">
        <f t="shared" si="38"/>
        <v/>
      </c>
      <c r="P127" s="378" t="str">
        <f t="shared" si="38"/>
        <v/>
      </c>
      <c r="Q127" s="379" t="str">
        <f t="shared" si="38"/>
        <v/>
      </c>
      <c r="R127" s="380" t="str">
        <f t="shared" si="38"/>
        <v/>
      </c>
      <c r="S127" s="26" t="str">
        <f t="shared" si="38"/>
        <v/>
      </c>
      <c r="T127" s="378" t="str">
        <f t="shared" si="38"/>
        <v/>
      </c>
      <c r="U127" s="379" t="str">
        <f t="shared" si="38"/>
        <v/>
      </c>
      <c r="V127" s="380" t="str">
        <f t="shared" si="38"/>
        <v/>
      </c>
      <c r="W127" s="26" t="str">
        <f t="shared" si="38"/>
        <v/>
      </c>
      <c r="X127" s="378" t="str">
        <f t="shared" si="38"/>
        <v/>
      </c>
      <c r="Y127" s="379" t="str">
        <f t="shared" si="38"/>
        <v/>
      </c>
      <c r="Z127" s="380" t="str">
        <f t="shared" si="38"/>
        <v/>
      </c>
      <c r="AA127" s="26" t="str">
        <f t="shared" si="38"/>
        <v/>
      </c>
      <c r="AB127" s="20"/>
      <c r="AC127" s="378" t="str">
        <f>IF(COUNT((D127,H127,L127,P127,T127,X127))=0,"",SUM((D127,H127,L127,P127,T127,X127)))</f>
        <v/>
      </c>
      <c r="AD127" s="379" t="str">
        <f>IF(COUNT((E127,I127,M127,Q127,U127,Y127))=0,"",SUM((E127,I127,M127,Q127,U127,Y127)))</f>
        <v/>
      </c>
      <c r="AE127" s="380" t="str">
        <f>IF(COUNT((F127,J127,N127,R127,V127,Z127))=0,"",SUM((F127,J127,N127,R127,V127,Z127)))</f>
        <v/>
      </c>
      <c r="AF127" s="26" t="str">
        <f>IF(COUNT((G127,K127,O127,S127,W127,AA127))=0,"",SUM((G127,K127,O127,S127,W127,AA127)))</f>
        <v/>
      </c>
      <c r="AG127" s="381" t="str">
        <f t="shared" si="22"/>
        <v/>
      </c>
      <c r="AH127" s="307" t="str">
        <f t="shared" si="23"/>
        <v/>
      </c>
      <c r="AI127" s="193" t="str">
        <f t="shared" si="24"/>
        <v/>
      </c>
      <c r="AJ127" s="382" t="str">
        <f t="shared" si="25"/>
        <v/>
      </c>
      <c r="AK127" s="20"/>
    </row>
    <row r="128" spans="1:37" ht="12" customHeight="1">
      <c r="A128" s="362">
        <v>124</v>
      </c>
      <c r="B128" s="21">
        <f>IF(情報!$C125="","",情報!$C125)</f>
        <v>333</v>
      </c>
      <c r="C128" s="377" t="str">
        <f t="shared" si="32"/>
        <v/>
      </c>
      <c r="D128" s="378" t="str">
        <f t="shared" si="37"/>
        <v/>
      </c>
      <c r="E128" s="379" t="str">
        <f t="shared" si="37"/>
        <v/>
      </c>
      <c r="F128" s="380" t="str">
        <f t="shared" si="37"/>
        <v/>
      </c>
      <c r="G128" s="26" t="str">
        <f t="shared" si="37"/>
        <v/>
      </c>
      <c r="H128" s="378" t="str">
        <f t="shared" si="37"/>
        <v/>
      </c>
      <c r="I128" s="379" t="str">
        <f t="shared" si="37"/>
        <v/>
      </c>
      <c r="J128" s="380" t="str">
        <f t="shared" si="37"/>
        <v/>
      </c>
      <c r="K128" s="26" t="str">
        <f t="shared" si="37"/>
        <v/>
      </c>
      <c r="L128" s="378" t="str">
        <f t="shared" si="37"/>
        <v/>
      </c>
      <c r="M128" s="379" t="str">
        <f t="shared" si="37"/>
        <v/>
      </c>
      <c r="N128" s="380" t="str">
        <f t="shared" si="38"/>
        <v/>
      </c>
      <c r="O128" s="26" t="str">
        <f t="shared" si="38"/>
        <v/>
      </c>
      <c r="P128" s="378" t="str">
        <f t="shared" si="38"/>
        <v/>
      </c>
      <c r="Q128" s="379" t="str">
        <f t="shared" si="38"/>
        <v/>
      </c>
      <c r="R128" s="380" t="str">
        <f t="shared" si="38"/>
        <v/>
      </c>
      <c r="S128" s="26" t="str">
        <f t="shared" si="38"/>
        <v/>
      </c>
      <c r="T128" s="378" t="str">
        <f t="shared" si="38"/>
        <v/>
      </c>
      <c r="U128" s="379" t="str">
        <f t="shared" si="38"/>
        <v/>
      </c>
      <c r="V128" s="380" t="str">
        <f t="shared" si="38"/>
        <v/>
      </c>
      <c r="W128" s="26" t="str">
        <f t="shared" si="38"/>
        <v/>
      </c>
      <c r="X128" s="378" t="str">
        <f t="shared" si="38"/>
        <v/>
      </c>
      <c r="Y128" s="379" t="str">
        <f t="shared" si="38"/>
        <v/>
      </c>
      <c r="Z128" s="380" t="str">
        <f t="shared" si="38"/>
        <v/>
      </c>
      <c r="AA128" s="26" t="str">
        <f t="shared" si="38"/>
        <v/>
      </c>
      <c r="AB128" s="20"/>
      <c r="AC128" s="378" t="str">
        <f>IF(COUNT((D128,H128,L128,P128,T128,X128))=0,"",SUM((D128,H128,L128,P128,T128,X128)))</f>
        <v/>
      </c>
      <c r="AD128" s="379" t="str">
        <f>IF(COUNT((E128,I128,M128,Q128,U128,Y128))=0,"",SUM((E128,I128,M128,Q128,U128,Y128)))</f>
        <v/>
      </c>
      <c r="AE128" s="380" t="str">
        <f>IF(COUNT((F128,J128,N128,R128,V128,Z128))=0,"",SUM((F128,J128,N128,R128,V128,Z128)))</f>
        <v/>
      </c>
      <c r="AF128" s="26" t="str">
        <f>IF(COUNT((G128,K128,O128,S128,W128,AA128))=0,"",SUM((G128,K128,O128,S128,W128,AA128)))</f>
        <v/>
      </c>
      <c r="AG128" s="381" t="str">
        <f t="shared" si="22"/>
        <v/>
      </c>
      <c r="AH128" s="307" t="str">
        <f t="shared" si="23"/>
        <v/>
      </c>
      <c r="AI128" s="193" t="str">
        <f t="shared" si="24"/>
        <v/>
      </c>
      <c r="AJ128" s="382" t="str">
        <f t="shared" si="25"/>
        <v/>
      </c>
      <c r="AK128" s="20"/>
    </row>
    <row r="129" spans="1:37" ht="12" customHeight="1">
      <c r="A129" s="362">
        <v>125</v>
      </c>
      <c r="B129" s="21">
        <f>IF(情報!$C126="","",情報!$C126)</f>
        <v>334</v>
      </c>
      <c r="C129" s="377" t="str">
        <f t="shared" si="32"/>
        <v/>
      </c>
      <c r="D129" s="378" t="str">
        <f t="shared" si="37"/>
        <v/>
      </c>
      <c r="E129" s="379" t="str">
        <f t="shared" si="37"/>
        <v/>
      </c>
      <c r="F129" s="380" t="str">
        <f t="shared" si="37"/>
        <v/>
      </c>
      <c r="G129" s="26" t="str">
        <f t="shared" si="37"/>
        <v/>
      </c>
      <c r="H129" s="378" t="str">
        <f t="shared" si="37"/>
        <v/>
      </c>
      <c r="I129" s="379" t="str">
        <f t="shared" si="37"/>
        <v/>
      </c>
      <c r="J129" s="380" t="str">
        <f t="shared" si="37"/>
        <v/>
      </c>
      <c r="K129" s="26" t="str">
        <f t="shared" si="37"/>
        <v/>
      </c>
      <c r="L129" s="378" t="str">
        <f t="shared" si="37"/>
        <v/>
      </c>
      <c r="M129" s="379" t="str">
        <f t="shared" si="37"/>
        <v/>
      </c>
      <c r="N129" s="380" t="str">
        <f t="shared" si="38"/>
        <v/>
      </c>
      <c r="O129" s="26" t="str">
        <f t="shared" si="38"/>
        <v/>
      </c>
      <c r="P129" s="378" t="str">
        <f t="shared" si="38"/>
        <v/>
      </c>
      <c r="Q129" s="379" t="str">
        <f t="shared" si="38"/>
        <v/>
      </c>
      <c r="R129" s="380" t="str">
        <f t="shared" si="38"/>
        <v/>
      </c>
      <c r="S129" s="26" t="str">
        <f t="shared" si="38"/>
        <v/>
      </c>
      <c r="T129" s="378" t="str">
        <f t="shared" si="38"/>
        <v/>
      </c>
      <c r="U129" s="379" t="str">
        <f t="shared" si="38"/>
        <v/>
      </c>
      <c r="V129" s="380" t="str">
        <f t="shared" si="38"/>
        <v/>
      </c>
      <c r="W129" s="26" t="str">
        <f t="shared" si="38"/>
        <v/>
      </c>
      <c r="X129" s="378" t="str">
        <f t="shared" si="38"/>
        <v/>
      </c>
      <c r="Y129" s="379" t="str">
        <f t="shared" si="38"/>
        <v/>
      </c>
      <c r="Z129" s="380" t="str">
        <f t="shared" si="38"/>
        <v/>
      </c>
      <c r="AA129" s="26" t="str">
        <f t="shared" si="38"/>
        <v/>
      </c>
      <c r="AB129" s="20"/>
      <c r="AC129" s="378" t="str">
        <f>IF(COUNT((D129,H129,L129,P129,T129,X129))=0,"",SUM((D129,H129,L129,P129,T129,X129)))</f>
        <v/>
      </c>
      <c r="AD129" s="379" t="str">
        <f>IF(COUNT((E129,I129,M129,Q129,U129,Y129))=0,"",SUM((E129,I129,M129,Q129,U129,Y129)))</f>
        <v/>
      </c>
      <c r="AE129" s="380" t="str">
        <f>IF(COUNT((F129,J129,N129,R129,V129,Z129))=0,"",SUM((F129,J129,N129,R129,V129,Z129)))</f>
        <v/>
      </c>
      <c r="AF129" s="26" t="str">
        <f>IF(COUNT((G129,K129,O129,S129,W129,AA129))=0,"",SUM((G129,K129,O129,S129,W129,AA129)))</f>
        <v/>
      </c>
      <c r="AG129" s="381" t="str">
        <f t="shared" si="22"/>
        <v/>
      </c>
      <c r="AH129" s="307" t="str">
        <f t="shared" si="23"/>
        <v/>
      </c>
      <c r="AI129" s="193" t="str">
        <f t="shared" si="24"/>
        <v/>
      </c>
      <c r="AJ129" s="382" t="str">
        <f t="shared" si="25"/>
        <v/>
      </c>
      <c r="AK129" s="20"/>
    </row>
    <row r="130" spans="1:37" ht="12" customHeight="1">
      <c r="A130" s="362">
        <v>126</v>
      </c>
      <c r="B130" s="27">
        <f>IF(情報!$C127="","",情報!$C127)</f>
        <v>335</v>
      </c>
      <c r="C130" s="383" t="str">
        <f t="shared" si="32"/>
        <v/>
      </c>
      <c r="D130" s="384" t="str">
        <f t="shared" si="37"/>
        <v/>
      </c>
      <c r="E130" s="385" t="str">
        <f t="shared" si="37"/>
        <v/>
      </c>
      <c r="F130" s="386" t="str">
        <f t="shared" si="37"/>
        <v/>
      </c>
      <c r="G130" s="32" t="str">
        <f t="shared" si="37"/>
        <v/>
      </c>
      <c r="H130" s="384" t="str">
        <f t="shared" si="37"/>
        <v/>
      </c>
      <c r="I130" s="385" t="str">
        <f t="shared" si="37"/>
        <v/>
      </c>
      <c r="J130" s="386" t="str">
        <f t="shared" si="37"/>
        <v/>
      </c>
      <c r="K130" s="32" t="str">
        <f t="shared" si="37"/>
        <v/>
      </c>
      <c r="L130" s="384" t="str">
        <f t="shared" si="37"/>
        <v/>
      </c>
      <c r="M130" s="385" t="str">
        <f t="shared" si="37"/>
        <v/>
      </c>
      <c r="N130" s="386" t="str">
        <f t="shared" si="38"/>
        <v/>
      </c>
      <c r="O130" s="32" t="str">
        <f t="shared" si="38"/>
        <v/>
      </c>
      <c r="P130" s="384" t="str">
        <f t="shared" si="38"/>
        <v/>
      </c>
      <c r="Q130" s="385" t="str">
        <f t="shared" si="38"/>
        <v/>
      </c>
      <c r="R130" s="386" t="str">
        <f t="shared" si="38"/>
        <v/>
      </c>
      <c r="S130" s="32" t="str">
        <f t="shared" si="38"/>
        <v/>
      </c>
      <c r="T130" s="384" t="str">
        <f t="shared" si="38"/>
        <v/>
      </c>
      <c r="U130" s="385" t="str">
        <f t="shared" si="38"/>
        <v/>
      </c>
      <c r="V130" s="386" t="str">
        <f t="shared" si="38"/>
        <v/>
      </c>
      <c r="W130" s="32" t="str">
        <f t="shared" si="38"/>
        <v/>
      </c>
      <c r="X130" s="384" t="str">
        <f t="shared" si="38"/>
        <v/>
      </c>
      <c r="Y130" s="385" t="str">
        <f t="shared" si="38"/>
        <v/>
      </c>
      <c r="Z130" s="386" t="str">
        <f t="shared" si="38"/>
        <v/>
      </c>
      <c r="AA130" s="32" t="str">
        <f t="shared" si="38"/>
        <v/>
      </c>
      <c r="AB130" s="20"/>
      <c r="AC130" s="384" t="str">
        <f>IF(COUNT((D130,H130,L130,P130,T130,X130))=0,"",SUM((D130,H130,L130,P130,T130,X130)))</f>
        <v/>
      </c>
      <c r="AD130" s="385" t="str">
        <f>IF(COUNT((E130,I130,M130,Q130,U130,Y130))=0,"",SUM((E130,I130,M130,Q130,U130,Y130)))</f>
        <v/>
      </c>
      <c r="AE130" s="386" t="str">
        <f>IF(COUNT((F130,J130,N130,R130,V130,Z130))=0,"",SUM((F130,J130,N130,R130,V130,Z130)))</f>
        <v/>
      </c>
      <c r="AF130" s="32" t="str">
        <f>IF(COUNT((G130,K130,O130,S130,W130,AA130))=0,"",SUM((G130,K130,O130,S130,W130,AA130)))</f>
        <v/>
      </c>
      <c r="AG130" s="387" t="str">
        <f t="shared" si="22"/>
        <v/>
      </c>
      <c r="AH130" s="310" t="str">
        <f t="shared" si="23"/>
        <v/>
      </c>
      <c r="AI130" s="212" t="str">
        <f t="shared" si="24"/>
        <v/>
      </c>
      <c r="AJ130" s="388" t="str">
        <f t="shared" si="25"/>
        <v/>
      </c>
      <c r="AK130" s="20"/>
    </row>
    <row r="131" spans="1:37" ht="12" customHeight="1">
      <c r="A131" s="362">
        <v>127</v>
      </c>
      <c r="B131" s="33">
        <f>IF(情報!$C128="","",情報!$C128)</f>
        <v>336</v>
      </c>
      <c r="C131" s="389" t="str">
        <f t="shared" si="32"/>
        <v/>
      </c>
      <c r="D131" s="390" t="str">
        <f t="shared" si="37"/>
        <v/>
      </c>
      <c r="E131" s="391" t="str">
        <f t="shared" si="37"/>
        <v/>
      </c>
      <c r="F131" s="392" t="str">
        <f t="shared" si="37"/>
        <v/>
      </c>
      <c r="G131" s="38" t="str">
        <f t="shared" si="37"/>
        <v/>
      </c>
      <c r="H131" s="390" t="str">
        <f t="shared" si="37"/>
        <v/>
      </c>
      <c r="I131" s="391" t="str">
        <f t="shared" si="37"/>
        <v/>
      </c>
      <c r="J131" s="392" t="str">
        <f t="shared" si="37"/>
        <v/>
      </c>
      <c r="K131" s="38" t="str">
        <f t="shared" si="37"/>
        <v/>
      </c>
      <c r="L131" s="390" t="str">
        <f t="shared" si="37"/>
        <v/>
      </c>
      <c r="M131" s="391" t="str">
        <f t="shared" si="37"/>
        <v/>
      </c>
      <c r="N131" s="392" t="str">
        <f t="shared" si="38"/>
        <v/>
      </c>
      <c r="O131" s="38" t="str">
        <f t="shared" si="38"/>
        <v/>
      </c>
      <c r="P131" s="390" t="str">
        <f t="shared" si="38"/>
        <v/>
      </c>
      <c r="Q131" s="391" t="str">
        <f t="shared" si="38"/>
        <v/>
      </c>
      <c r="R131" s="392" t="str">
        <f t="shared" si="38"/>
        <v/>
      </c>
      <c r="S131" s="38" t="str">
        <f t="shared" si="38"/>
        <v/>
      </c>
      <c r="T131" s="390" t="str">
        <f t="shared" si="38"/>
        <v/>
      </c>
      <c r="U131" s="391" t="str">
        <f t="shared" si="38"/>
        <v/>
      </c>
      <c r="V131" s="392" t="str">
        <f t="shared" si="38"/>
        <v/>
      </c>
      <c r="W131" s="38" t="str">
        <f t="shared" si="38"/>
        <v/>
      </c>
      <c r="X131" s="390" t="str">
        <f t="shared" si="38"/>
        <v/>
      </c>
      <c r="Y131" s="391" t="str">
        <f t="shared" si="38"/>
        <v/>
      </c>
      <c r="Z131" s="392" t="str">
        <f t="shared" si="38"/>
        <v/>
      </c>
      <c r="AA131" s="38" t="str">
        <f t="shared" si="38"/>
        <v/>
      </c>
      <c r="AB131" s="20"/>
      <c r="AC131" s="390" t="str">
        <f>IF(COUNT((D131,H131,L131,P131,T131,X131))=0,"",SUM((D131,H131,L131,P131,T131,X131)))</f>
        <v/>
      </c>
      <c r="AD131" s="391" t="str">
        <f>IF(COUNT((E131,I131,M131,Q131,U131,Y131))=0,"",SUM((E131,I131,M131,Q131,U131,Y131)))</f>
        <v/>
      </c>
      <c r="AE131" s="392" t="str">
        <f>IF(COUNT((F131,J131,N131,R131,V131,Z131))=0,"",SUM((F131,J131,N131,R131,V131,Z131)))</f>
        <v/>
      </c>
      <c r="AF131" s="38" t="str">
        <f>IF(COUNT((G131,K131,O131,S131,W131,AA131))=0,"",SUM((G131,K131,O131,S131,W131,AA131)))</f>
        <v/>
      </c>
      <c r="AG131" s="375" t="str">
        <f t="shared" si="22"/>
        <v/>
      </c>
      <c r="AH131" s="313" t="str">
        <f t="shared" si="23"/>
        <v/>
      </c>
      <c r="AI131" s="231" t="str">
        <f t="shared" si="24"/>
        <v/>
      </c>
      <c r="AJ131" s="376" t="str">
        <f t="shared" si="25"/>
        <v/>
      </c>
      <c r="AK131" s="20"/>
    </row>
    <row r="132" spans="1:37" ht="12" customHeight="1">
      <c r="A132" s="362">
        <v>128</v>
      </c>
      <c r="B132" s="21">
        <f>IF(情報!$C129="","",情報!$C129)</f>
        <v>337</v>
      </c>
      <c r="C132" s="377" t="str">
        <f t="shared" si="32"/>
        <v/>
      </c>
      <c r="D132" s="378" t="str">
        <f t="shared" si="37"/>
        <v/>
      </c>
      <c r="E132" s="379" t="str">
        <f t="shared" si="37"/>
        <v/>
      </c>
      <c r="F132" s="380" t="str">
        <f t="shared" si="37"/>
        <v/>
      </c>
      <c r="G132" s="26" t="str">
        <f t="shared" si="37"/>
        <v/>
      </c>
      <c r="H132" s="378" t="str">
        <f t="shared" si="37"/>
        <v/>
      </c>
      <c r="I132" s="379" t="str">
        <f t="shared" si="37"/>
        <v/>
      </c>
      <c r="J132" s="380" t="str">
        <f t="shared" si="37"/>
        <v/>
      </c>
      <c r="K132" s="26" t="str">
        <f t="shared" si="37"/>
        <v/>
      </c>
      <c r="L132" s="378" t="str">
        <f t="shared" si="37"/>
        <v/>
      </c>
      <c r="M132" s="379" t="str">
        <f t="shared" si="37"/>
        <v/>
      </c>
      <c r="N132" s="380" t="str">
        <f t="shared" si="38"/>
        <v/>
      </c>
      <c r="O132" s="26" t="str">
        <f t="shared" si="38"/>
        <v/>
      </c>
      <c r="P132" s="378" t="str">
        <f t="shared" si="38"/>
        <v/>
      </c>
      <c r="Q132" s="379" t="str">
        <f t="shared" si="38"/>
        <v/>
      </c>
      <c r="R132" s="380" t="str">
        <f t="shared" si="38"/>
        <v/>
      </c>
      <c r="S132" s="26" t="str">
        <f t="shared" si="38"/>
        <v/>
      </c>
      <c r="T132" s="378" t="str">
        <f t="shared" si="38"/>
        <v/>
      </c>
      <c r="U132" s="379" t="str">
        <f t="shared" si="38"/>
        <v/>
      </c>
      <c r="V132" s="380" t="str">
        <f t="shared" si="38"/>
        <v/>
      </c>
      <c r="W132" s="26" t="str">
        <f t="shared" si="38"/>
        <v/>
      </c>
      <c r="X132" s="378" t="str">
        <f t="shared" si="38"/>
        <v/>
      </c>
      <c r="Y132" s="379" t="str">
        <f t="shared" si="38"/>
        <v/>
      </c>
      <c r="Z132" s="380" t="str">
        <f t="shared" si="38"/>
        <v/>
      </c>
      <c r="AA132" s="26" t="str">
        <f t="shared" si="38"/>
        <v/>
      </c>
      <c r="AB132" s="20"/>
      <c r="AC132" s="378" t="str">
        <f>IF(COUNT((D132,H132,L132,P132,T132,X132))=0,"",SUM((D132,H132,L132,P132,T132,X132)))</f>
        <v/>
      </c>
      <c r="AD132" s="379" t="str">
        <f>IF(COUNT((E132,I132,M132,Q132,U132,Y132))=0,"",SUM((E132,I132,M132,Q132,U132,Y132)))</f>
        <v/>
      </c>
      <c r="AE132" s="380" t="str">
        <f>IF(COUNT((F132,J132,N132,R132,V132,Z132))=0,"",SUM((F132,J132,N132,R132,V132,Z132)))</f>
        <v/>
      </c>
      <c r="AF132" s="26" t="str">
        <f>IF(COUNT((G132,K132,O132,S132,W132,AA132))=0,"",SUM((G132,K132,O132,S132,W132,AA132)))</f>
        <v/>
      </c>
      <c r="AG132" s="381" t="str">
        <f t="shared" si="22"/>
        <v/>
      </c>
      <c r="AH132" s="307" t="str">
        <f t="shared" si="23"/>
        <v/>
      </c>
      <c r="AI132" s="193" t="str">
        <f t="shared" si="24"/>
        <v/>
      </c>
      <c r="AJ132" s="382" t="str">
        <f t="shared" si="25"/>
        <v/>
      </c>
      <c r="AK132" s="20"/>
    </row>
    <row r="133" spans="1:37" ht="12" customHeight="1">
      <c r="A133" s="362">
        <v>129</v>
      </c>
      <c r="B133" s="21">
        <f>IF(情報!$C130="","",情報!$C130)</f>
        <v>338</v>
      </c>
      <c r="C133" s="377" t="str">
        <f t="shared" si="32"/>
        <v/>
      </c>
      <c r="D133" s="378" t="str">
        <f t="shared" si="37"/>
        <v/>
      </c>
      <c r="E133" s="379" t="str">
        <f t="shared" si="37"/>
        <v/>
      </c>
      <c r="F133" s="380" t="str">
        <f t="shared" si="37"/>
        <v/>
      </c>
      <c r="G133" s="26" t="str">
        <f t="shared" si="37"/>
        <v/>
      </c>
      <c r="H133" s="378" t="str">
        <f t="shared" si="37"/>
        <v/>
      </c>
      <c r="I133" s="379" t="str">
        <f t="shared" si="37"/>
        <v/>
      </c>
      <c r="J133" s="380" t="str">
        <f t="shared" si="37"/>
        <v/>
      </c>
      <c r="K133" s="26" t="str">
        <f t="shared" si="37"/>
        <v/>
      </c>
      <c r="L133" s="378" t="str">
        <f t="shared" si="37"/>
        <v/>
      </c>
      <c r="M133" s="379" t="str">
        <f t="shared" si="37"/>
        <v/>
      </c>
      <c r="N133" s="380" t="str">
        <f t="shared" si="38"/>
        <v/>
      </c>
      <c r="O133" s="26" t="str">
        <f t="shared" si="38"/>
        <v/>
      </c>
      <c r="P133" s="378" t="str">
        <f t="shared" si="38"/>
        <v/>
      </c>
      <c r="Q133" s="379" t="str">
        <f t="shared" si="38"/>
        <v/>
      </c>
      <c r="R133" s="380" t="str">
        <f t="shared" si="38"/>
        <v/>
      </c>
      <c r="S133" s="26" t="str">
        <f t="shared" si="38"/>
        <v/>
      </c>
      <c r="T133" s="378" t="str">
        <f t="shared" si="38"/>
        <v/>
      </c>
      <c r="U133" s="379" t="str">
        <f t="shared" si="38"/>
        <v/>
      </c>
      <c r="V133" s="380" t="str">
        <f t="shared" si="38"/>
        <v/>
      </c>
      <c r="W133" s="26" t="str">
        <f t="shared" si="38"/>
        <v/>
      </c>
      <c r="X133" s="378" t="str">
        <f t="shared" si="38"/>
        <v/>
      </c>
      <c r="Y133" s="379" t="str">
        <f t="shared" si="38"/>
        <v/>
      </c>
      <c r="Z133" s="380" t="str">
        <f t="shared" si="38"/>
        <v/>
      </c>
      <c r="AA133" s="26" t="str">
        <f t="shared" si="38"/>
        <v/>
      </c>
      <c r="AB133" s="20"/>
      <c r="AC133" s="378" t="str">
        <f>IF(COUNT((D133,H133,L133,P133,T133,X133))=0,"",SUM((D133,H133,L133,P133,T133,X133)))</f>
        <v/>
      </c>
      <c r="AD133" s="379" t="str">
        <f>IF(COUNT((E133,I133,M133,Q133,U133,Y133))=0,"",SUM((E133,I133,M133,Q133,U133,Y133)))</f>
        <v/>
      </c>
      <c r="AE133" s="380" t="str">
        <f>IF(COUNT((F133,J133,N133,R133,V133,Z133))=0,"",SUM((F133,J133,N133,R133,V133,Z133)))</f>
        <v/>
      </c>
      <c r="AF133" s="26" t="str">
        <f>IF(COUNT((G133,K133,O133,S133,W133,AA133))=0,"",SUM((G133,K133,O133,S133,W133,AA133)))</f>
        <v/>
      </c>
      <c r="AG133" s="381" t="str">
        <f t="shared" si="22"/>
        <v/>
      </c>
      <c r="AH133" s="307" t="str">
        <f t="shared" si="23"/>
        <v/>
      </c>
      <c r="AI133" s="193" t="str">
        <f t="shared" si="24"/>
        <v/>
      </c>
      <c r="AJ133" s="382" t="str">
        <f t="shared" si="25"/>
        <v/>
      </c>
      <c r="AK133" s="20"/>
    </row>
    <row r="134" spans="1:37" ht="12" customHeight="1">
      <c r="A134" s="362">
        <v>130</v>
      </c>
      <c r="B134" s="21">
        <f>IF(情報!$C131="","",情報!$C131)</f>
        <v>339</v>
      </c>
      <c r="C134" s="377" t="str">
        <f t="shared" ref="C134:C165" si="39">IF(ISERROR(VLOOKUP($B134,名列,2,FALSE)&amp;""),"",VLOOKUP($B134,名列,2,FALSE)&amp;"")</f>
        <v/>
      </c>
      <c r="D134" s="378" t="str">
        <f t="shared" si="37"/>
        <v/>
      </c>
      <c r="E134" s="379" t="str">
        <f t="shared" si="37"/>
        <v/>
      </c>
      <c r="F134" s="380" t="str">
        <f t="shared" si="37"/>
        <v/>
      </c>
      <c r="G134" s="26" t="str">
        <f t="shared" si="37"/>
        <v/>
      </c>
      <c r="H134" s="378" t="str">
        <f t="shared" si="37"/>
        <v/>
      </c>
      <c r="I134" s="379" t="str">
        <f t="shared" si="37"/>
        <v/>
      </c>
      <c r="J134" s="380" t="str">
        <f t="shared" si="37"/>
        <v/>
      </c>
      <c r="K134" s="26" t="str">
        <f t="shared" si="37"/>
        <v/>
      </c>
      <c r="L134" s="378" t="str">
        <f t="shared" si="37"/>
        <v/>
      </c>
      <c r="M134" s="379" t="str">
        <f t="shared" si="37"/>
        <v/>
      </c>
      <c r="N134" s="380" t="str">
        <f t="shared" si="38"/>
        <v/>
      </c>
      <c r="O134" s="26" t="str">
        <f t="shared" si="38"/>
        <v/>
      </c>
      <c r="P134" s="378" t="str">
        <f t="shared" si="38"/>
        <v/>
      </c>
      <c r="Q134" s="379" t="str">
        <f t="shared" si="38"/>
        <v/>
      </c>
      <c r="R134" s="380" t="str">
        <f t="shared" si="38"/>
        <v/>
      </c>
      <c r="S134" s="26" t="str">
        <f t="shared" si="38"/>
        <v/>
      </c>
      <c r="T134" s="378" t="str">
        <f t="shared" si="38"/>
        <v/>
      </c>
      <c r="U134" s="379" t="str">
        <f t="shared" si="38"/>
        <v/>
      </c>
      <c r="V134" s="380" t="str">
        <f t="shared" si="38"/>
        <v/>
      </c>
      <c r="W134" s="26" t="str">
        <f t="shared" si="38"/>
        <v/>
      </c>
      <c r="X134" s="378" t="str">
        <f t="shared" si="38"/>
        <v/>
      </c>
      <c r="Y134" s="379" t="str">
        <f t="shared" si="38"/>
        <v/>
      </c>
      <c r="Z134" s="380" t="str">
        <f t="shared" si="38"/>
        <v/>
      </c>
      <c r="AA134" s="26" t="str">
        <f t="shared" si="38"/>
        <v/>
      </c>
      <c r="AB134" s="20"/>
      <c r="AC134" s="378" t="str">
        <f>IF(COUNT((D134,H134,L134,P134,T134,X134))=0,"",SUM((D134,H134,L134,P134,T134,X134)))</f>
        <v/>
      </c>
      <c r="AD134" s="379" t="str">
        <f>IF(COUNT((E134,I134,M134,Q134,U134,Y134))=0,"",SUM((E134,I134,M134,Q134,U134,Y134)))</f>
        <v/>
      </c>
      <c r="AE134" s="380" t="str">
        <f>IF(COUNT((F134,J134,N134,R134,V134,Z134))=0,"",SUM((F134,J134,N134,R134,V134,Z134)))</f>
        <v/>
      </c>
      <c r="AF134" s="26" t="str">
        <f>IF(COUNT((G134,K134,O134,S134,W134,AA134))=0,"",SUM((G134,K134,O134,S134,W134,AA134)))</f>
        <v/>
      </c>
      <c r="AG134" s="381" t="str">
        <f t="shared" si="22"/>
        <v/>
      </c>
      <c r="AH134" s="307" t="str">
        <f t="shared" si="23"/>
        <v/>
      </c>
      <c r="AI134" s="193" t="str">
        <f t="shared" si="24"/>
        <v/>
      </c>
      <c r="AJ134" s="382" t="str">
        <f t="shared" si="25"/>
        <v/>
      </c>
      <c r="AK134" s="20"/>
    </row>
    <row r="135" spans="1:37" ht="12" customHeight="1">
      <c r="A135" s="362">
        <v>131</v>
      </c>
      <c r="B135" s="27">
        <f>IF(情報!$C132="","",情報!$C132)</f>
        <v>340</v>
      </c>
      <c r="C135" s="383" t="str">
        <f t="shared" si="39"/>
        <v/>
      </c>
      <c r="D135" s="384" t="str">
        <f t="shared" ref="D135:M144" si="40">IF(ISERROR(INDEX(テ全,$A135,D$2)),"",INDEX(テ全,$A135,D$2))</f>
        <v/>
      </c>
      <c r="E135" s="385" t="str">
        <f t="shared" si="40"/>
        <v/>
      </c>
      <c r="F135" s="386" t="str">
        <f t="shared" si="40"/>
        <v/>
      </c>
      <c r="G135" s="32" t="str">
        <f t="shared" si="40"/>
        <v/>
      </c>
      <c r="H135" s="384" t="str">
        <f t="shared" si="40"/>
        <v/>
      </c>
      <c r="I135" s="385" t="str">
        <f t="shared" si="40"/>
        <v/>
      </c>
      <c r="J135" s="386" t="str">
        <f t="shared" si="40"/>
        <v/>
      </c>
      <c r="K135" s="32" t="str">
        <f t="shared" si="40"/>
        <v/>
      </c>
      <c r="L135" s="384" t="str">
        <f t="shared" si="40"/>
        <v/>
      </c>
      <c r="M135" s="385" t="str">
        <f t="shared" si="40"/>
        <v/>
      </c>
      <c r="N135" s="386" t="str">
        <f t="shared" ref="N135:AA144" si="41">IF(ISERROR(INDEX(テ全,$A135,N$2)),"",INDEX(テ全,$A135,N$2))</f>
        <v/>
      </c>
      <c r="O135" s="32" t="str">
        <f t="shared" si="41"/>
        <v/>
      </c>
      <c r="P135" s="384" t="str">
        <f t="shared" si="41"/>
        <v/>
      </c>
      <c r="Q135" s="385" t="str">
        <f t="shared" si="41"/>
        <v/>
      </c>
      <c r="R135" s="386" t="str">
        <f t="shared" si="41"/>
        <v/>
      </c>
      <c r="S135" s="32" t="str">
        <f t="shared" si="41"/>
        <v/>
      </c>
      <c r="T135" s="384" t="str">
        <f t="shared" si="41"/>
        <v/>
      </c>
      <c r="U135" s="385" t="str">
        <f t="shared" si="41"/>
        <v/>
      </c>
      <c r="V135" s="386" t="str">
        <f t="shared" si="41"/>
        <v/>
      </c>
      <c r="W135" s="32" t="str">
        <f t="shared" si="41"/>
        <v/>
      </c>
      <c r="X135" s="384" t="str">
        <f t="shared" si="41"/>
        <v/>
      </c>
      <c r="Y135" s="385" t="str">
        <f t="shared" si="41"/>
        <v/>
      </c>
      <c r="Z135" s="386" t="str">
        <f t="shared" si="41"/>
        <v/>
      </c>
      <c r="AA135" s="32" t="str">
        <f t="shared" si="41"/>
        <v/>
      </c>
      <c r="AB135" s="20"/>
      <c r="AC135" s="384" t="str">
        <f>IF(COUNT((D135,H135,L135,P135,T135,X135))=0,"",SUM((D135,H135,L135,P135,T135,X135)))</f>
        <v/>
      </c>
      <c r="AD135" s="385" t="str">
        <f>IF(COUNT((E135,I135,M135,Q135,U135,Y135))=0,"",SUM((E135,I135,M135,Q135,U135,Y135)))</f>
        <v/>
      </c>
      <c r="AE135" s="386" t="str">
        <f>IF(COUNT((F135,J135,N135,R135,V135,Z135))=0,"",SUM((F135,J135,N135,R135,V135,Z135)))</f>
        <v/>
      </c>
      <c r="AF135" s="32" t="str">
        <f>IF(COUNT((G135,K135,O135,S135,W135,AA135))=0,"",SUM((G135,K135,O135,S135,W135,AA135)))</f>
        <v/>
      </c>
      <c r="AG135" s="387" t="str">
        <f t="shared" ref="AG135:AG185" si="42">IF($C135="","",IF(ISERROR(AC135/AC$5*100),0,(AC135/AC$5*100)))</f>
        <v/>
      </c>
      <c r="AH135" s="310" t="str">
        <f t="shared" ref="AH135:AH185" si="43">IF($C135="","",IF(ISERROR(AD135/AD$5*100),0,(AD135/AD$5*100)))</f>
        <v/>
      </c>
      <c r="AI135" s="212" t="str">
        <f t="shared" ref="AI135:AI185" si="44">IF($C135="","",IF(ISERROR(AE135/AE$5*100),0,(AE135/AE$5*100)))</f>
        <v/>
      </c>
      <c r="AJ135" s="388" t="str">
        <f t="shared" ref="AJ135:AJ185" si="45">IF($C135="","",IF(ISERROR(AF135/AF$5*100),0,(AF135/AF$5*100)))</f>
        <v/>
      </c>
      <c r="AK135" s="20"/>
    </row>
    <row r="136" spans="1:37" ht="12" customHeight="1">
      <c r="A136" s="362">
        <v>132</v>
      </c>
      <c r="B136" s="33">
        <f>IF(情報!$C133="","",情報!$C133)</f>
        <v>341</v>
      </c>
      <c r="C136" s="389" t="str">
        <f t="shared" si="39"/>
        <v/>
      </c>
      <c r="D136" s="390" t="str">
        <f t="shared" si="40"/>
        <v/>
      </c>
      <c r="E136" s="391" t="str">
        <f t="shared" si="40"/>
        <v/>
      </c>
      <c r="F136" s="392" t="str">
        <f t="shared" si="40"/>
        <v/>
      </c>
      <c r="G136" s="38" t="str">
        <f t="shared" si="40"/>
        <v/>
      </c>
      <c r="H136" s="390" t="str">
        <f t="shared" si="40"/>
        <v/>
      </c>
      <c r="I136" s="391" t="str">
        <f t="shared" si="40"/>
        <v/>
      </c>
      <c r="J136" s="392" t="str">
        <f t="shared" si="40"/>
        <v/>
      </c>
      <c r="K136" s="38" t="str">
        <f t="shared" si="40"/>
        <v/>
      </c>
      <c r="L136" s="390" t="str">
        <f t="shared" si="40"/>
        <v/>
      </c>
      <c r="M136" s="391" t="str">
        <f t="shared" si="40"/>
        <v/>
      </c>
      <c r="N136" s="392" t="str">
        <f t="shared" si="41"/>
        <v/>
      </c>
      <c r="O136" s="38" t="str">
        <f t="shared" si="41"/>
        <v/>
      </c>
      <c r="P136" s="390" t="str">
        <f t="shared" si="41"/>
        <v/>
      </c>
      <c r="Q136" s="391" t="str">
        <f t="shared" si="41"/>
        <v/>
      </c>
      <c r="R136" s="392" t="str">
        <f t="shared" si="41"/>
        <v/>
      </c>
      <c r="S136" s="38" t="str">
        <f t="shared" si="41"/>
        <v/>
      </c>
      <c r="T136" s="390" t="str">
        <f t="shared" si="41"/>
        <v/>
      </c>
      <c r="U136" s="391" t="str">
        <f t="shared" si="41"/>
        <v/>
      </c>
      <c r="V136" s="392" t="str">
        <f t="shared" si="41"/>
        <v/>
      </c>
      <c r="W136" s="38" t="str">
        <f t="shared" si="41"/>
        <v/>
      </c>
      <c r="X136" s="390" t="str">
        <f t="shared" si="41"/>
        <v/>
      </c>
      <c r="Y136" s="391" t="str">
        <f t="shared" si="41"/>
        <v/>
      </c>
      <c r="Z136" s="392" t="str">
        <f t="shared" si="41"/>
        <v/>
      </c>
      <c r="AA136" s="38" t="str">
        <f t="shared" si="41"/>
        <v/>
      </c>
      <c r="AB136" s="20"/>
      <c r="AC136" s="390" t="str">
        <f>IF(COUNT((D136,H136,L136,P136,T136,X136))=0,"",SUM((D136,H136,L136,P136,T136,X136)))</f>
        <v/>
      </c>
      <c r="AD136" s="391" t="str">
        <f>IF(COUNT((E136,I136,M136,Q136,U136,Y136))=0,"",SUM((E136,I136,M136,Q136,U136,Y136)))</f>
        <v/>
      </c>
      <c r="AE136" s="392" t="str">
        <f>IF(COUNT((F136,J136,N136,R136,V136,Z136))=0,"",SUM((F136,J136,N136,R136,V136,Z136)))</f>
        <v/>
      </c>
      <c r="AF136" s="38" t="str">
        <f>IF(COUNT((G136,K136,O136,S136,W136,AA136))=0,"",SUM((G136,K136,O136,S136,W136,AA136)))</f>
        <v/>
      </c>
      <c r="AG136" s="375" t="str">
        <f t="shared" si="42"/>
        <v/>
      </c>
      <c r="AH136" s="313" t="str">
        <f t="shared" si="43"/>
        <v/>
      </c>
      <c r="AI136" s="231" t="str">
        <f t="shared" si="44"/>
        <v/>
      </c>
      <c r="AJ136" s="376" t="str">
        <f t="shared" si="45"/>
        <v/>
      </c>
      <c r="AK136" s="20"/>
    </row>
    <row r="137" spans="1:37" ht="12" customHeight="1">
      <c r="A137" s="362">
        <v>133</v>
      </c>
      <c r="B137" s="21">
        <f>IF(情報!$C134="","",情報!$C134)</f>
        <v>342</v>
      </c>
      <c r="C137" s="377" t="str">
        <f t="shared" si="39"/>
        <v/>
      </c>
      <c r="D137" s="378" t="str">
        <f t="shared" si="40"/>
        <v/>
      </c>
      <c r="E137" s="379" t="str">
        <f t="shared" si="40"/>
        <v/>
      </c>
      <c r="F137" s="380" t="str">
        <f t="shared" si="40"/>
        <v/>
      </c>
      <c r="G137" s="26" t="str">
        <f t="shared" si="40"/>
        <v/>
      </c>
      <c r="H137" s="378" t="str">
        <f t="shared" si="40"/>
        <v/>
      </c>
      <c r="I137" s="379" t="str">
        <f t="shared" si="40"/>
        <v/>
      </c>
      <c r="J137" s="380" t="str">
        <f t="shared" si="40"/>
        <v/>
      </c>
      <c r="K137" s="26" t="str">
        <f t="shared" si="40"/>
        <v/>
      </c>
      <c r="L137" s="378" t="str">
        <f t="shared" si="40"/>
        <v/>
      </c>
      <c r="M137" s="379" t="str">
        <f t="shared" si="40"/>
        <v/>
      </c>
      <c r="N137" s="380" t="str">
        <f t="shared" si="41"/>
        <v/>
      </c>
      <c r="O137" s="26" t="str">
        <f t="shared" si="41"/>
        <v/>
      </c>
      <c r="P137" s="378" t="str">
        <f t="shared" si="41"/>
        <v/>
      </c>
      <c r="Q137" s="379" t="str">
        <f t="shared" si="41"/>
        <v/>
      </c>
      <c r="R137" s="380" t="str">
        <f t="shared" si="41"/>
        <v/>
      </c>
      <c r="S137" s="26" t="str">
        <f t="shared" si="41"/>
        <v/>
      </c>
      <c r="T137" s="378" t="str">
        <f t="shared" si="41"/>
        <v/>
      </c>
      <c r="U137" s="379" t="str">
        <f t="shared" si="41"/>
        <v/>
      </c>
      <c r="V137" s="380" t="str">
        <f t="shared" si="41"/>
        <v/>
      </c>
      <c r="W137" s="26" t="str">
        <f t="shared" si="41"/>
        <v/>
      </c>
      <c r="X137" s="378" t="str">
        <f t="shared" si="41"/>
        <v/>
      </c>
      <c r="Y137" s="379" t="str">
        <f t="shared" si="41"/>
        <v/>
      </c>
      <c r="Z137" s="380" t="str">
        <f t="shared" si="41"/>
        <v/>
      </c>
      <c r="AA137" s="26" t="str">
        <f t="shared" si="41"/>
        <v/>
      </c>
      <c r="AB137" s="20"/>
      <c r="AC137" s="378" t="str">
        <f>IF(COUNT((D137,H137,L137,P137,T137,X137))=0,"",SUM((D137,H137,L137,P137,T137,X137)))</f>
        <v/>
      </c>
      <c r="AD137" s="379" t="str">
        <f>IF(COUNT((E137,I137,M137,Q137,U137,Y137))=0,"",SUM((E137,I137,M137,Q137,U137,Y137)))</f>
        <v/>
      </c>
      <c r="AE137" s="380" t="str">
        <f>IF(COUNT((F137,J137,N137,R137,V137,Z137))=0,"",SUM((F137,J137,N137,R137,V137,Z137)))</f>
        <v/>
      </c>
      <c r="AF137" s="26" t="str">
        <f>IF(COUNT((G137,K137,O137,S137,W137,AA137))=0,"",SUM((G137,K137,O137,S137,W137,AA137)))</f>
        <v/>
      </c>
      <c r="AG137" s="381" t="str">
        <f t="shared" si="42"/>
        <v/>
      </c>
      <c r="AH137" s="307" t="str">
        <f t="shared" si="43"/>
        <v/>
      </c>
      <c r="AI137" s="193" t="str">
        <f t="shared" si="44"/>
        <v/>
      </c>
      <c r="AJ137" s="382" t="str">
        <f t="shared" si="45"/>
        <v/>
      </c>
      <c r="AK137" s="20"/>
    </row>
    <row r="138" spans="1:37" ht="12" customHeight="1">
      <c r="A138" s="362">
        <v>134</v>
      </c>
      <c r="B138" s="21">
        <f>IF(情報!$C135="","",情報!$C135)</f>
        <v>343</v>
      </c>
      <c r="C138" s="377" t="str">
        <f t="shared" si="39"/>
        <v/>
      </c>
      <c r="D138" s="378" t="str">
        <f t="shared" si="40"/>
        <v/>
      </c>
      <c r="E138" s="379" t="str">
        <f t="shared" si="40"/>
        <v/>
      </c>
      <c r="F138" s="380" t="str">
        <f t="shared" si="40"/>
        <v/>
      </c>
      <c r="G138" s="26" t="str">
        <f t="shared" si="40"/>
        <v/>
      </c>
      <c r="H138" s="378" t="str">
        <f t="shared" si="40"/>
        <v/>
      </c>
      <c r="I138" s="379" t="str">
        <f t="shared" si="40"/>
        <v/>
      </c>
      <c r="J138" s="380" t="str">
        <f t="shared" si="40"/>
        <v/>
      </c>
      <c r="K138" s="26" t="str">
        <f t="shared" si="40"/>
        <v/>
      </c>
      <c r="L138" s="378" t="str">
        <f t="shared" si="40"/>
        <v/>
      </c>
      <c r="M138" s="379" t="str">
        <f t="shared" si="40"/>
        <v/>
      </c>
      <c r="N138" s="380" t="str">
        <f t="shared" si="41"/>
        <v/>
      </c>
      <c r="O138" s="26" t="str">
        <f t="shared" si="41"/>
        <v/>
      </c>
      <c r="P138" s="378" t="str">
        <f t="shared" si="41"/>
        <v/>
      </c>
      <c r="Q138" s="379" t="str">
        <f t="shared" si="41"/>
        <v/>
      </c>
      <c r="R138" s="380" t="str">
        <f t="shared" si="41"/>
        <v/>
      </c>
      <c r="S138" s="26" t="str">
        <f t="shared" si="41"/>
        <v/>
      </c>
      <c r="T138" s="378" t="str">
        <f t="shared" si="41"/>
        <v/>
      </c>
      <c r="U138" s="379" t="str">
        <f t="shared" si="41"/>
        <v/>
      </c>
      <c r="V138" s="380" t="str">
        <f t="shared" si="41"/>
        <v/>
      </c>
      <c r="W138" s="26" t="str">
        <f t="shared" si="41"/>
        <v/>
      </c>
      <c r="X138" s="378" t="str">
        <f t="shared" si="41"/>
        <v/>
      </c>
      <c r="Y138" s="379" t="str">
        <f t="shared" si="41"/>
        <v/>
      </c>
      <c r="Z138" s="380" t="str">
        <f t="shared" si="41"/>
        <v/>
      </c>
      <c r="AA138" s="26" t="str">
        <f t="shared" si="41"/>
        <v/>
      </c>
      <c r="AB138" s="20"/>
      <c r="AC138" s="378" t="str">
        <f>IF(COUNT((D138,H138,L138,P138,T138,X138))=0,"",SUM((D138,H138,L138,P138,T138,X138)))</f>
        <v/>
      </c>
      <c r="AD138" s="379" t="str">
        <f>IF(COUNT((E138,I138,M138,Q138,U138,Y138))=0,"",SUM((E138,I138,M138,Q138,U138,Y138)))</f>
        <v/>
      </c>
      <c r="AE138" s="380" t="str">
        <f>IF(COUNT((F138,J138,N138,R138,V138,Z138))=0,"",SUM((F138,J138,N138,R138,V138,Z138)))</f>
        <v/>
      </c>
      <c r="AF138" s="26" t="str">
        <f>IF(COUNT((G138,K138,O138,S138,W138,AA138))=0,"",SUM((G138,K138,O138,S138,W138,AA138)))</f>
        <v/>
      </c>
      <c r="AG138" s="381" t="str">
        <f t="shared" si="42"/>
        <v/>
      </c>
      <c r="AH138" s="307" t="str">
        <f t="shared" si="43"/>
        <v/>
      </c>
      <c r="AI138" s="193" t="str">
        <f t="shared" si="44"/>
        <v/>
      </c>
      <c r="AJ138" s="382" t="str">
        <f t="shared" si="45"/>
        <v/>
      </c>
      <c r="AK138" s="20"/>
    </row>
    <row r="139" spans="1:37" ht="12" customHeight="1">
      <c r="A139" s="362">
        <v>135</v>
      </c>
      <c r="B139" s="21">
        <f>IF(情報!$C136="","",情報!$C136)</f>
        <v>344</v>
      </c>
      <c r="C139" s="377" t="str">
        <f t="shared" si="39"/>
        <v/>
      </c>
      <c r="D139" s="378" t="str">
        <f t="shared" si="40"/>
        <v/>
      </c>
      <c r="E139" s="379" t="str">
        <f t="shared" si="40"/>
        <v/>
      </c>
      <c r="F139" s="380" t="str">
        <f t="shared" si="40"/>
        <v/>
      </c>
      <c r="G139" s="26" t="str">
        <f t="shared" si="40"/>
        <v/>
      </c>
      <c r="H139" s="378" t="str">
        <f t="shared" si="40"/>
        <v/>
      </c>
      <c r="I139" s="379" t="str">
        <f t="shared" si="40"/>
        <v/>
      </c>
      <c r="J139" s="380" t="str">
        <f t="shared" si="40"/>
        <v/>
      </c>
      <c r="K139" s="26" t="str">
        <f t="shared" si="40"/>
        <v/>
      </c>
      <c r="L139" s="378" t="str">
        <f t="shared" si="40"/>
        <v/>
      </c>
      <c r="M139" s="379" t="str">
        <f t="shared" si="40"/>
        <v/>
      </c>
      <c r="N139" s="380" t="str">
        <f t="shared" si="41"/>
        <v/>
      </c>
      <c r="O139" s="26" t="str">
        <f t="shared" si="41"/>
        <v/>
      </c>
      <c r="P139" s="378" t="str">
        <f t="shared" si="41"/>
        <v/>
      </c>
      <c r="Q139" s="379" t="str">
        <f t="shared" si="41"/>
        <v/>
      </c>
      <c r="R139" s="380" t="str">
        <f t="shared" si="41"/>
        <v/>
      </c>
      <c r="S139" s="26" t="str">
        <f t="shared" si="41"/>
        <v/>
      </c>
      <c r="T139" s="378" t="str">
        <f t="shared" si="41"/>
        <v/>
      </c>
      <c r="U139" s="379" t="str">
        <f t="shared" si="41"/>
        <v/>
      </c>
      <c r="V139" s="380" t="str">
        <f t="shared" si="41"/>
        <v/>
      </c>
      <c r="W139" s="26" t="str">
        <f t="shared" si="41"/>
        <v/>
      </c>
      <c r="X139" s="378" t="str">
        <f t="shared" si="41"/>
        <v/>
      </c>
      <c r="Y139" s="379" t="str">
        <f t="shared" si="41"/>
        <v/>
      </c>
      <c r="Z139" s="380" t="str">
        <f t="shared" si="41"/>
        <v/>
      </c>
      <c r="AA139" s="26" t="str">
        <f t="shared" si="41"/>
        <v/>
      </c>
      <c r="AB139" s="20"/>
      <c r="AC139" s="378" t="str">
        <f>IF(COUNT((D139,H139,L139,P139,T139,X139))=0,"",SUM((D139,H139,L139,P139,T139,X139)))</f>
        <v/>
      </c>
      <c r="AD139" s="379" t="str">
        <f>IF(COUNT((E139,I139,M139,Q139,U139,Y139))=0,"",SUM((E139,I139,M139,Q139,U139,Y139)))</f>
        <v/>
      </c>
      <c r="AE139" s="380" t="str">
        <f>IF(COUNT((F139,J139,N139,R139,V139,Z139))=0,"",SUM((F139,J139,N139,R139,V139,Z139)))</f>
        <v/>
      </c>
      <c r="AF139" s="26" t="str">
        <f>IF(COUNT((G139,K139,O139,S139,W139,AA139))=0,"",SUM((G139,K139,O139,S139,W139,AA139)))</f>
        <v/>
      </c>
      <c r="AG139" s="381" t="str">
        <f t="shared" si="42"/>
        <v/>
      </c>
      <c r="AH139" s="307" t="str">
        <f t="shared" si="43"/>
        <v/>
      </c>
      <c r="AI139" s="193" t="str">
        <f t="shared" si="44"/>
        <v/>
      </c>
      <c r="AJ139" s="382" t="str">
        <f t="shared" si="45"/>
        <v/>
      </c>
      <c r="AK139" s="20"/>
    </row>
    <row r="140" spans="1:37" ht="12" customHeight="1" thickBot="1">
      <c r="A140" s="362">
        <v>136</v>
      </c>
      <c r="B140" s="39">
        <f>IF(情報!$C137="","",情報!$C137)</f>
        <v>345</v>
      </c>
      <c r="C140" s="393" t="str">
        <f t="shared" si="39"/>
        <v/>
      </c>
      <c r="D140" s="394" t="str">
        <f t="shared" si="40"/>
        <v/>
      </c>
      <c r="E140" s="395" t="str">
        <f t="shared" si="40"/>
        <v/>
      </c>
      <c r="F140" s="396" t="str">
        <f t="shared" si="40"/>
        <v/>
      </c>
      <c r="G140" s="44" t="str">
        <f t="shared" si="40"/>
        <v/>
      </c>
      <c r="H140" s="394" t="str">
        <f t="shared" si="40"/>
        <v/>
      </c>
      <c r="I140" s="395" t="str">
        <f t="shared" si="40"/>
        <v/>
      </c>
      <c r="J140" s="396" t="str">
        <f t="shared" si="40"/>
        <v/>
      </c>
      <c r="K140" s="44" t="str">
        <f t="shared" si="40"/>
        <v/>
      </c>
      <c r="L140" s="394" t="str">
        <f t="shared" si="40"/>
        <v/>
      </c>
      <c r="M140" s="395" t="str">
        <f t="shared" si="40"/>
        <v/>
      </c>
      <c r="N140" s="396" t="str">
        <f t="shared" si="41"/>
        <v/>
      </c>
      <c r="O140" s="44" t="str">
        <f t="shared" si="41"/>
        <v/>
      </c>
      <c r="P140" s="394" t="str">
        <f t="shared" si="41"/>
        <v/>
      </c>
      <c r="Q140" s="395" t="str">
        <f t="shared" si="41"/>
        <v/>
      </c>
      <c r="R140" s="396" t="str">
        <f t="shared" si="41"/>
        <v/>
      </c>
      <c r="S140" s="44" t="str">
        <f t="shared" si="41"/>
        <v/>
      </c>
      <c r="T140" s="394" t="str">
        <f t="shared" si="41"/>
        <v/>
      </c>
      <c r="U140" s="395" t="str">
        <f t="shared" si="41"/>
        <v/>
      </c>
      <c r="V140" s="396" t="str">
        <f t="shared" si="41"/>
        <v/>
      </c>
      <c r="W140" s="44" t="str">
        <f t="shared" si="41"/>
        <v/>
      </c>
      <c r="X140" s="394" t="str">
        <f t="shared" si="41"/>
        <v/>
      </c>
      <c r="Y140" s="395" t="str">
        <f t="shared" si="41"/>
        <v/>
      </c>
      <c r="Z140" s="396" t="str">
        <f t="shared" si="41"/>
        <v/>
      </c>
      <c r="AA140" s="44" t="str">
        <f t="shared" si="41"/>
        <v/>
      </c>
      <c r="AB140" s="20"/>
      <c r="AC140" s="394" t="str">
        <f>IF(COUNT((D140,H140,L140,P140,T140,X140))=0,"",SUM((D140,H140,L140,P140,T140,X140)))</f>
        <v/>
      </c>
      <c r="AD140" s="395" t="str">
        <f>IF(COUNT((E140,I140,M140,Q140,U140,Y140))=0,"",SUM((E140,I140,M140,Q140,U140,Y140)))</f>
        <v/>
      </c>
      <c r="AE140" s="396" t="str">
        <f>IF(COUNT((F140,J140,N140,R140,V140,Z140))=0,"",SUM((F140,J140,N140,R140,V140,Z140)))</f>
        <v/>
      </c>
      <c r="AF140" s="44" t="str">
        <f>IF(COUNT((G140,K140,O140,S140,W140,AA140))=0,"",SUM((G140,K140,O140,S140,W140,AA140)))</f>
        <v/>
      </c>
      <c r="AG140" s="397" t="str">
        <f t="shared" si="42"/>
        <v/>
      </c>
      <c r="AH140" s="316" t="str">
        <f t="shared" si="43"/>
        <v/>
      </c>
      <c r="AI140" s="250" t="str">
        <f t="shared" si="44"/>
        <v/>
      </c>
      <c r="AJ140" s="398" t="str">
        <f t="shared" si="45"/>
        <v/>
      </c>
      <c r="AK140" s="20"/>
    </row>
    <row r="141" spans="1:37" ht="12" customHeight="1">
      <c r="A141" s="362">
        <v>137</v>
      </c>
      <c r="B141" s="14">
        <f>IF(情報!$C138="","",情報!$C138)</f>
        <v>401</v>
      </c>
      <c r="C141" s="371" t="str">
        <f t="shared" si="39"/>
        <v/>
      </c>
      <c r="D141" s="372" t="str">
        <f t="shared" si="40"/>
        <v/>
      </c>
      <c r="E141" s="373" t="str">
        <f t="shared" si="40"/>
        <v/>
      </c>
      <c r="F141" s="374" t="str">
        <f t="shared" si="40"/>
        <v/>
      </c>
      <c r="G141" s="19" t="str">
        <f t="shared" si="40"/>
        <v/>
      </c>
      <c r="H141" s="372" t="str">
        <f t="shared" si="40"/>
        <v/>
      </c>
      <c r="I141" s="373" t="str">
        <f t="shared" si="40"/>
        <v/>
      </c>
      <c r="J141" s="374" t="str">
        <f t="shared" si="40"/>
        <v/>
      </c>
      <c r="K141" s="19" t="str">
        <f t="shared" si="40"/>
        <v/>
      </c>
      <c r="L141" s="372" t="str">
        <f t="shared" si="40"/>
        <v/>
      </c>
      <c r="M141" s="373" t="str">
        <f t="shared" si="40"/>
        <v/>
      </c>
      <c r="N141" s="374" t="str">
        <f t="shared" si="41"/>
        <v/>
      </c>
      <c r="O141" s="19" t="str">
        <f t="shared" si="41"/>
        <v/>
      </c>
      <c r="P141" s="372" t="str">
        <f t="shared" si="41"/>
        <v/>
      </c>
      <c r="Q141" s="373" t="str">
        <f t="shared" si="41"/>
        <v/>
      </c>
      <c r="R141" s="374" t="str">
        <f t="shared" si="41"/>
        <v/>
      </c>
      <c r="S141" s="19" t="str">
        <f t="shared" si="41"/>
        <v/>
      </c>
      <c r="T141" s="372" t="str">
        <f t="shared" si="41"/>
        <v/>
      </c>
      <c r="U141" s="373" t="str">
        <f t="shared" si="41"/>
        <v/>
      </c>
      <c r="V141" s="374" t="str">
        <f t="shared" si="41"/>
        <v/>
      </c>
      <c r="W141" s="19" t="str">
        <f t="shared" si="41"/>
        <v/>
      </c>
      <c r="X141" s="372" t="str">
        <f t="shared" si="41"/>
        <v/>
      </c>
      <c r="Y141" s="373" t="str">
        <f t="shared" si="41"/>
        <v/>
      </c>
      <c r="Z141" s="374" t="str">
        <f t="shared" si="41"/>
        <v/>
      </c>
      <c r="AA141" s="19" t="str">
        <f t="shared" si="41"/>
        <v/>
      </c>
      <c r="AB141" s="20"/>
      <c r="AC141" s="372" t="str">
        <f>IF(COUNT((D141,H141,L141,P141,T141,X141))=0,"",SUM((D141,H141,L141,P141,T141,X141)))</f>
        <v/>
      </c>
      <c r="AD141" s="373" t="str">
        <f>IF(COUNT((E141,I141,M141,Q141,U141,Y141))=0,"",SUM((E141,I141,M141,Q141,U141,Y141)))</f>
        <v/>
      </c>
      <c r="AE141" s="374" t="str">
        <f>IF(COUNT((F141,J141,N141,R141,V141,Z141))=0,"",SUM((F141,J141,N141,R141,V141,Z141)))</f>
        <v/>
      </c>
      <c r="AF141" s="19" t="str">
        <f>IF(COUNT((G141,K141,O141,S141,W141,AA141))=0,"",SUM((G141,K141,O141,S141,W141,AA141)))</f>
        <v/>
      </c>
      <c r="AG141" s="399" t="str">
        <f t="shared" si="42"/>
        <v/>
      </c>
      <c r="AH141" s="303" t="str">
        <f t="shared" si="43"/>
        <v/>
      </c>
      <c r="AI141" s="173" t="str">
        <f t="shared" si="44"/>
        <v/>
      </c>
      <c r="AJ141" s="400" t="str">
        <f t="shared" si="45"/>
        <v/>
      </c>
      <c r="AK141" s="20"/>
    </row>
    <row r="142" spans="1:37" ht="12" customHeight="1">
      <c r="A142" s="362">
        <v>138</v>
      </c>
      <c r="B142" s="21">
        <f>IF(情報!$C139="","",情報!$C139)</f>
        <v>402</v>
      </c>
      <c r="C142" s="377" t="str">
        <f t="shared" si="39"/>
        <v/>
      </c>
      <c r="D142" s="378" t="str">
        <f t="shared" si="40"/>
        <v/>
      </c>
      <c r="E142" s="379" t="str">
        <f t="shared" si="40"/>
        <v/>
      </c>
      <c r="F142" s="380" t="str">
        <f t="shared" si="40"/>
        <v/>
      </c>
      <c r="G142" s="26" t="str">
        <f t="shared" si="40"/>
        <v/>
      </c>
      <c r="H142" s="378" t="str">
        <f t="shared" si="40"/>
        <v/>
      </c>
      <c r="I142" s="379" t="str">
        <f t="shared" si="40"/>
        <v/>
      </c>
      <c r="J142" s="380" t="str">
        <f t="shared" si="40"/>
        <v/>
      </c>
      <c r="K142" s="26" t="str">
        <f t="shared" si="40"/>
        <v/>
      </c>
      <c r="L142" s="378" t="str">
        <f t="shared" si="40"/>
        <v/>
      </c>
      <c r="M142" s="379" t="str">
        <f t="shared" si="40"/>
        <v/>
      </c>
      <c r="N142" s="380" t="str">
        <f t="shared" si="41"/>
        <v/>
      </c>
      <c r="O142" s="26" t="str">
        <f t="shared" si="41"/>
        <v/>
      </c>
      <c r="P142" s="378" t="str">
        <f t="shared" si="41"/>
        <v/>
      </c>
      <c r="Q142" s="379" t="str">
        <f t="shared" si="41"/>
        <v/>
      </c>
      <c r="R142" s="380" t="str">
        <f t="shared" si="41"/>
        <v/>
      </c>
      <c r="S142" s="26" t="str">
        <f t="shared" si="41"/>
        <v/>
      </c>
      <c r="T142" s="378" t="str">
        <f t="shared" si="41"/>
        <v/>
      </c>
      <c r="U142" s="379" t="str">
        <f t="shared" si="41"/>
        <v/>
      </c>
      <c r="V142" s="380" t="str">
        <f t="shared" si="41"/>
        <v/>
      </c>
      <c r="W142" s="26" t="str">
        <f t="shared" si="41"/>
        <v/>
      </c>
      <c r="X142" s="378" t="str">
        <f t="shared" si="41"/>
        <v/>
      </c>
      <c r="Y142" s="379" t="str">
        <f t="shared" si="41"/>
        <v/>
      </c>
      <c r="Z142" s="380" t="str">
        <f t="shared" si="41"/>
        <v/>
      </c>
      <c r="AA142" s="26" t="str">
        <f t="shared" si="41"/>
        <v/>
      </c>
      <c r="AB142" s="20"/>
      <c r="AC142" s="378" t="str">
        <f>IF(COUNT((D142,H142,L142,P142,T142,X142))=0,"",SUM((D142,H142,L142,P142,T142,X142)))</f>
        <v/>
      </c>
      <c r="AD142" s="379" t="str">
        <f>IF(COUNT((E142,I142,M142,Q142,U142,Y142))=0,"",SUM((E142,I142,M142,Q142,U142,Y142)))</f>
        <v/>
      </c>
      <c r="AE142" s="380" t="str">
        <f>IF(COUNT((F142,J142,N142,R142,V142,Z142))=0,"",SUM((F142,J142,N142,R142,V142,Z142)))</f>
        <v/>
      </c>
      <c r="AF142" s="26" t="str">
        <f>IF(COUNT((G142,K142,O142,S142,W142,AA142))=0,"",SUM((G142,K142,O142,S142,W142,AA142)))</f>
        <v/>
      </c>
      <c r="AG142" s="381" t="str">
        <f t="shared" si="42"/>
        <v/>
      </c>
      <c r="AH142" s="307" t="str">
        <f t="shared" si="43"/>
        <v/>
      </c>
      <c r="AI142" s="193" t="str">
        <f t="shared" si="44"/>
        <v/>
      </c>
      <c r="AJ142" s="382" t="str">
        <f t="shared" si="45"/>
        <v/>
      </c>
      <c r="AK142" s="20"/>
    </row>
    <row r="143" spans="1:37" ht="12" customHeight="1">
      <c r="A143" s="362">
        <v>139</v>
      </c>
      <c r="B143" s="21">
        <f>IF(情報!$C140="","",情報!$C140)</f>
        <v>403</v>
      </c>
      <c r="C143" s="377" t="str">
        <f t="shared" si="39"/>
        <v/>
      </c>
      <c r="D143" s="378" t="str">
        <f t="shared" si="40"/>
        <v/>
      </c>
      <c r="E143" s="379" t="str">
        <f t="shared" si="40"/>
        <v/>
      </c>
      <c r="F143" s="380" t="str">
        <f t="shared" si="40"/>
        <v/>
      </c>
      <c r="G143" s="26" t="str">
        <f t="shared" si="40"/>
        <v/>
      </c>
      <c r="H143" s="378" t="str">
        <f t="shared" si="40"/>
        <v/>
      </c>
      <c r="I143" s="379" t="str">
        <f t="shared" si="40"/>
        <v/>
      </c>
      <c r="J143" s="380" t="str">
        <f t="shared" si="40"/>
        <v/>
      </c>
      <c r="K143" s="26" t="str">
        <f t="shared" si="40"/>
        <v/>
      </c>
      <c r="L143" s="378" t="str">
        <f t="shared" si="40"/>
        <v/>
      </c>
      <c r="M143" s="379" t="str">
        <f t="shared" si="40"/>
        <v/>
      </c>
      <c r="N143" s="380" t="str">
        <f t="shared" si="41"/>
        <v/>
      </c>
      <c r="O143" s="26" t="str">
        <f t="shared" si="41"/>
        <v/>
      </c>
      <c r="P143" s="378" t="str">
        <f t="shared" si="41"/>
        <v/>
      </c>
      <c r="Q143" s="379" t="str">
        <f t="shared" si="41"/>
        <v/>
      </c>
      <c r="R143" s="380" t="str">
        <f t="shared" si="41"/>
        <v/>
      </c>
      <c r="S143" s="26" t="str">
        <f t="shared" si="41"/>
        <v/>
      </c>
      <c r="T143" s="378" t="str">
        <f t="shared" si="41"/>
        <v/>
      </c>
      <c r="U143" s="379" t="str">
        <f t="shared" si="41"/>
        <v/>
      </c>
      <c r="V143" s="380" t="str">
        <f t="shared" si="41"/>
        <v/>
      </c>
      <c r="W143" s="26" t="str">
        <f t="shared" si="41"/>
        <v/>
      </c>
      <c r="X143" s="378" t="str">
        <f t="shared" si="41"/>
        <v/>
      </c>
      <c r="Y143" s="379" t="str">
        <f t="shared" si="41"/>
        <v/>
      </c>
      <c r="Z143" s="380" t="str">
        <f t="shared" si="41"/>
        <v/>
      </c>
      <c r="AA143" s="26" t="str">
        <f t="shared" si="41"/>
        <v/>
      </c>
      <c r="AB143" s="20"/>
      <c r="AC143" s="378" t="str">
        <f>IF(COUNT((D143,H143,L143,P143,T143,X143))=0,"",SUM((D143,H143,L143,P143,T143,X143)))</f>
        <v/>
      </c>
      <c r="AD143" s="379" t="str">
        <f>IF(COUNT((E143,I143,M143,Q143,U143,Y143))=0,"",SUM((E143,I143,M143,Q143,U143,Y143)))</f>
        <v/>
      </c>
      <c r="AE143" s="380" t="str">
        <f>IF(COUNT((F143,J143,N143,R143,V143,Z143))=0,"",SUM((F143,J143,N143,R143,V143,Z143)))</f>
        <v/>
      </c>
      <c r="AF143" s="26" t="str">
        <f>IF(COUNT((G143,K143,O143,S143,W143,AA143))=0,"",SUM((G143,K143,O143,S143,W143,AA143)))</f>
        <v/>
      </c>
      <c r="AG143" s="381" t="str">
        <f t="shared" si="42"/>
        <v/>
      </c>
      <c r="AH143" s="307" t="str">
        <f t="shared" si="43"/>
        <v/>
      </c>
      <c r="AI143" s="193" t="str">
        <f t="shared" si="44"/>
        <v/>
      </c>
      <c r="AJ143" s="382" t="str">
        <f t="shared" si="45"/>
        <v/>
      </c>
      <c r="AK143" s="20"/>
    </row>
    <row r="144" spans="1:37" ht="12" customHeight="1">
      <c r="A144" s="362">
        <v>140</v>
      </c>
      <c r="B144" s="21">
        <f>IF(情報!$C141="","",情報!$C141)</f>
        <v>404</v>
      </c>
      <c r="C144" s="377" t="str">
        <f t="shared" si="39"/>
        <v/>
      </c>
      <c r="D144" s="378" t="str">
        <f t="shared" si="40"/>
        <v/>
      </c>
      <c r="E144" s="379" t="str">
        <f t="shared" si="40"/>
        <v/>
      </c>
      <c r="F144" s="380" t="str">
        <f t="shared" si="40"/>
        <v/>
      </c>
      <c r="G144" s="26" t="str">
        <f t="shared" si="40"/>
        <v/>
      </c>
      <c r="H144" s="378" t="str">
        <f t="shared" si="40"/>
        <v/>
      </c>
      <c r="I144" s="379" t="str">
        <f t="shared" si="40"/>
        <v/>
      </c>
      <c r="J144" s="380" t="str">
        <f t="shared" si="40"/>
        <v/>
      </c>
      <c r="K144" s="26" t="str">
        <f t="shared" si="40"/>
        <v/>
      </c>
      <c r="L144" s="378" t="str">
        <f t="shared" si="40"/>
        <v/>
      </c>
      <c r="M144" s="379" t="str">
        <f t="shared" si="40"/>
        <v/>
      </c>
      <c r="N144" s="380" t="str">
        <f t="shared" si="41"/>
        <v/>
      </c>
      <c r="O144" s="26" t="str">
        <f t="shared" si="41"/>
        <v/>
      </c>
      <c r="P144" s="378" t="str">
        <f t="shared" si="41"/>
        <v/>
      </c>
      <c r="Q144" s="379" t="str">
        <f t="shared" si="41"/>
        <v/>
      </c>
      <c r="R144" s="380" t="str">
        <f t="shared" si="41"/>
        <v/>
      </c>
      <c r="S144" s="26" t="str">
        <f t="shared" si="41"/>
        <v/>
      </c>
      <c r="T144" s="378" t="str">
        <f t="shared" si="41"/>
        <v/>
      </c>
      <c r="U144" s="379" t="str">
        <f t="shared" si="41"/>
        <v/>
      </c>
      <c r="V144" s="380" t="str">
        <f t="shared" si="41"/>
        <v/>
      </c>
      <c r="W144" s="26" t="str">
        <f t="shared" si="41"/>
        <v/>
      </c>
      <c r="X144" s="378" t="str">
        <f t="shared" si="41"/>
        <v/>
      </c>
      <c r="Y144" s="379" t="str">
        <f t="shared" si="41"/>
        <v/>
      </c>
      <c r="Z144" s="380" t="str">
        <f t="shared" si="41"/>
        <v/>
      </c>
      <c r="AA144" s="26" t="str">
        <f t="shared" si="41"/>
        <v/>
      </c>
      <c r="AB144" s="20"/>
      <c r="AC144" s="378" t="str">
        <f>IF(COUNT((D144,H144,L144,P144,T144,X144))=0,"",SUM((D144,H144,L144,P144,T144,X144)))</f>
        <v/>
      </c>
      <c r="AD144" s="379" t="str">
        <f>IF(COUNT((E144,I144,M144,Q144,U144,Y144))=0,"",SUM((E144,I144,M144,Q144,U144,Y144)))</f>
        <v/>
      </c>
      <c r="AE144" s="380" t="str">
        <f>IF(COUNT((F144,J144,N144,R144,V144,Z144))=0,"",SUM((F144,J144,N144,R144,V144,Z144)))</f>
        <v/>
      </c>
      <c r="AF144" s="26" t="str">
        <f>IF(COUNT((G144,K144,O144,S144,W144,AA144))=0,"",SUM((G144,K144,O144,S144,W144,AA144)))</f>
        <v/>
      </c>
      <c r="AG144" s="381" t="str">
        <f t="shared" si="42"/>
        <v/>
      </c>
      <c r="AH144" s="307" t="str">
        <f t="shared" si="43"/>
        <v/>
      </c>
      <c r="AI144" s="193" t="str">
        <f t="shared" si="44"/>
        <v/>
      </c>
      <c r="AJ144" s="382" t="str">
        <f t="shared" si="45"/>
        <v/>
      </c>
      <c r="AK144" s="20"/>
    </row>
    <row r="145" spans="1:37" ht="12" customHeight="1">
      <c r="A145" s="362">
        <v>141</v>
      </c>
      <c r="B145" s="27">
        <f>IF(情報!$C142="","",情報!$C142)</f>
        <v>405</v>
      </c>
      <c r="C145" s="383" t="str">
        <f t="shared" si="39"/>
        <v/>
      </c>
      <c r="D145" s="384" t="str">
        <f t="shared" ref="D145:M154" si="46">IF(ISERROR(INDEX(テ全,$A145,D$2)),"",INDEX(テ全,$A145,D$2))</f>
        <v/>
      </c>
      <c r="E145" s="385" t="str">
        <f t="shared" si="46"/>
        <v/>
      </c>
      <c r="F145" s="386" t="str">
        <f t="shared" si="46"/>
        <v/>
      </c>
      <c r="G145" s="32" t="str">
        <f t="shared" si="46"/>
        <v/>
      </c>
      <c r="H145" s="384" t="str">
        <f t="shared" si="46"/>
        <v/>
      </c>
      <c r="I145" s="385" t="str">
        <f t="shared" si="46"/>
        <v/>
      </c>
      <c r="J145" s="386" t="str">
        <f t="shared" si="46"/>
        <v/>
      </c>
      <c r="K145" s="32" t="str">
        <f t="shared" si="46"/>
        <v/>
      </c>
      <c r="L145" s="384" t="str">
        <f t="shared" si="46"/>
        <v/>
      </c>
      <c r="M145" s="385" t="str">
        <f t="shared" si="46"/>
        <v/>
      </c>
      <c r="N145" s="386" t="str">
        <f t="shared" ref="N145:AA154" si="47">IF(ISERROR(INDEX(テ全,$A145,N$2)),"",INDEX(テ全,$A145,N$2))</f>
        <v/>
      </c>
      <c r="O145" s="32" t="str">
        <f t="shared" si="47"/>
        <v/>
      </c>
      <c r="P145" s="384" t="str">
        <f t="shared" si="47"/>
        <v/>
      </c>
      <c r="Q145" s="385" t="str">
        <f t="shared" si="47"/>
        <v/>
      </c>
      <c r="R145" s="386" t="str">
        <f t="shared" si="47"/>
        <v/>
      </c>
      <c r="S145" s="32" t="str">
        <f t="shared" si="47"/>
        <v/>
      </c>
      <c r="T145" s="384" t="str">
        <f t="shared" si="47"/>
        <v/>
      </c>
      <c r="U145" s="385" t="str">
        <f t="shared" si="47"/>
        <v/>
      </c>
      <c r="V145" s="386" t="str">
        <f t="shared" si="47"/>
        <v/>
      </c>
      <c r="W145" s="32" t="str">
        <f t="shared" si="47"/>
        <v/>
      </c>
      <c r="X145" s="384" t="str">
        <f t="shared" si="47"/>
        <v/>
      </c>
      <c r="Y145" s="385" t="str">
        <f t="shared" si="47"/>
        <v/>
      </c>
      <c r="Z145" s="386" t="str">
        <f t="shared" si="47"/>
        <v/>
      </c>
      <c r="AA145" s="32" t="str">
        <f t="shared" si="47"/>
        <v/>
      </c>
      <c r="AB145" s="20"/>
      <c r="AC145" s="384" t="str">
        <f>IF(COUNT((D145,H145,L145,P145,T145,X145))=0,"",SUM((D145,H145,L145,P145,T145,X145)))</f>
        <v/>
      </c>
      <c r="AD145" s="385" t="str">
        <f>IF(COUNT((E145,I145,M145,Q145,U145,Y145))=0,"",SUM((E145,I145,M145,Q145,U145,Y145)))</f>
        <v/>
      </c>
      <c r="AE145" s="386" t="str">
        <f>IF(COUNT((F145,J145,N145,R145,V145,Z145))=0,"",SUM((F145,J145,N145,R145,V145,Z145)))</f>
        <v/>
      </c>
      <c r="AF145" s="32" t="str">
        <f>IF(COUNT((G145,K145,O145,S145,W145,AA145))=0,"",SUM((G145,K145,O145,S145,W145,AA145)))</f>
        <v/>
      </c>
      <c r="AG145" s="387" t="str">
        <f t="shared" si="42"/>
        <v/>
      </c>
      <c r="AH145" s="310" t="str">
        <f t="shared" si="43"/>
        <v/>
      </c>
      <c r="AI145" s="212" t="str">
        <f t="shared" si="44"/>
        <v/>
      </c>
      <c r="AJ145" s="388" t="str">
        <f t="shared" si="45"/>
        <v/>
      </c>
      <c r="AK145" s="20"/>
    </row>
    <row r="146" spans="1:37" ht="12" customHeight="1">
      <c r="A146" s="362">
        <v>142</v>
      </c>
      <c r="B146" s="33">
        <f>IF(情報!$C143="","",情報!$C143)</f>
        <v>406</v>
      </c>
      <c r="C146" s="389" t="str">
        <f t="shared" si="39"/>
        <v/>
      </c>
      <c r="D146" s="390" t="str">
        <f t="shared" si="46"/>
        <v/>
      </c>
      <c r="E146" s="391" t="str">
        <f t="shared" si="46"/>
        <v/>
      </c>
      <c r="F146" s="392" t="str">
        <f t="shared" si="46"/>
        <v/>
      </c>
      <c r="G146" s="38" t="str">
        <f t="shared" si="46"/>
        <v/>
      </c>
      <c r="H146" s="390" t="str">
        <f t="shared" si="46"/>
        <v/>
      </c>
      <c r="I146" s="391" t="str">
        <f t="shared" si="46"/>
        <v/>
      </c>
      <c r="J146" s="392" t="str">
        <f t="shared" si="46"/>
        <v/>
      </c>
      <c r="K146" s="38" t="str">
        <f t="shared" si="46"/>
        <v/>
      </c>
      <c r="L146" s="390" t="str">
        <f t="shared" si="46"/>
        <v/>
      </c>
      <c r="M146" s="391" t="str">
        <f t="shared" si="46"/>
        <v/>
      </c>
      <c r="N146" s="392" t="str">
        <f t="shared" si="47"/>
        <v/>
      </c>
      <c r="O146" s="38" t="str">
        <f t="shared" si="47"/>
        <v/>
      </c>
      <c r="P146" s="390" t="str">
        <f t="shared" si="47"/>
        <v/>
      </c>
      <c r="Q146" s="391" t="str">
        <f t="shared" si="47"/>
        <v/>
      </c>
      <c r="R146" s="392" t="str">
        <f t="shared" si="47"/>
        <v/>
      </c>
      <c r="S146" s="38" t="str">
        <f t="shared" si="47"/>
        <v/>
      </c>
      <c r="T146" s="390" t="str">
        <f t="shared" si="47"/>
        <v/>
      </c>
      <c r="U146" s="391" t="str">
        <f t="shared" si="47"/>
        <v/>
      </c>
      <c r="V146" s="392" t="str">
        <f t="shared" si="47"/>
        <v/>
      </c>
      <c r="W146" s="38" t="str">
        <f t="shared" si="47"/>
        <v/>
      </c>
      <c r="X146" s="390" t="str">
        <f t="shared" si="47"/>
        <v/>
      </c>
      <c r="Y146" s="391" t="str">
        <f t="shared" si="47"/>
        <v/>
      </c>
      <c r="Z146" s="392" t="str">
        <f t="shared" si="47"/>
        <v/>
      </c>
      <c r="AA146" s="38" t="str">
        <f t="shared" si="47"/>
        <v/>
      </c>
      <c r="AB146" s="20"/>
      <c r="AC146" s="390" t="str">
        <f>IF(COUNT((D146,H146,L146,P146,T146,X146))=0,"",SUM((D146,H146,L146,P146,T146,X146)))</f>
        <v/>
      </c>
      <c r="AD146" s="391" t="str">
        <f>IF(COUNT((E146,I146,M146,Q146,U146,Y146))=0,"",SUM((E146,I146,M146,Q146,U146,Y146)))</f>
        <v/>
      </c>
      <c r="AE146" s="392" t="str">
        <f>IF(COUNT((F146,J146,N146,R146,V146,Z146))=0,"",SUM((F146,J146,N146,R146,V146,Z146)))</f>
        <v/>
      </c>
      <c r="AF146" s="38" t="str">
        <f>IF(COUNT((G146,K146,O146,S146,W146,AA146))=0,"",SUM((G146,K146,O146,S146,W146,AA146)))</f>
        <v/>
      </c>
      <c r="AG146" s="375" t="str">
        <f t="shared" si="42"/>
        <v/>
      </c>
      <c r="AH146" s="313" t="str">
        <f t="shared" si="43"/>
        <v/>
      </c>
      <c r="AI146" s="231" t="str">
        <f t="shared" si="44"/>
        <v/>
      </c>
      <c r="AJ146" s="376" t="str">
        <f t="shared" si="45"/>
        <v/>
      </c>
      <c r="AK146" s="20"/>
    </row>
    <row r="147" spans="1:37" ht="12" customHeight="1">
      <c r="A147" s="362">
        <v>143</v>
      </c>
      <c r="B147" s="21">
        <f>IF(情報!$C144="","",情報!$C144)</f>
        <v>407</v>
      </c>
      <c r="C147" s="377" t="str">
        <f t="shared" si="39"/>
        <v/>
      </c>
      <c r="D147" s="378" t="str">
        <f t="shared" si="46"/>
        <v/>
      </c>
      <c r="E147" s="379" t="str">
        <f t="shared" si="46"/>
        <v/>
      </c>
      <c r="F147" s="380" t="str">
        <f t="shared" si="46"/>
        <v/>
      </c>
      <c r="G147" s="26" t="str">
        <f t="shared" si="46"/>
        <v/>
      </c>
      <c r="H147" s="378" t="str">
        <f t="shared" si="46"/>
        <v/>
      </c>
      <c r="I147" s="379" t="str">
        <f t="shared" si="46"/>
        <v/>
      </c>
      <c r="J147" s="380" t="str">
        <f t="shared" si="46"/>
        <v/>
      </c>
      <c r="K147" s="26" t="str">
        <f t="shared" si="46"/>
        <v/>
      </c>
      <c r="L147" s="378" t="str">
        <f t="shared" si="46"/>
        <v/>
      </c>
      <c r="M147" s="379" t="str">
        <f t="shared" si="46"/>
        <v/>
      </c>
      <c r="N147" s="380" t="str">
        <f t="shared" si="47"/>
        <v/>
      </c>
      <c r="O147" s="26" t="str">
        <f t="shared" si="47"/>
        <v/>
      </c>
      <c r="P147" s="378" t="str">
        <f t="shared" si="47"/>
        <v/>
      </c>
      <c r="Q147" s="379" t="str">
        <f t="shared" si="47"/>
        <v/>
      </c>
      <c r="R147" s="380" t="str">
        <f t="shared" si="47"/>
        <v/>
      </c>
      <c r="S147" s="26" t="str">
        <f t="shared" si="47"/>
        <v/>
      </c>
      <c r="T147" s="378" t="str">
        <f t="shared" si="47"/>
        <v/>
      </c>
      <c r="U147" s="379" t="str">
        <f t="shared" si="47"/>
        <v/>
      </c>
      <c r="V147" s="380" t="str">
        <f t="shared" si="47"/>
        <v/>
      </c>
      <c r="W147" s="26" t="str">
        <f t="shared" si="47"/>
        <v/>
      </c>
      <c r="X147" s="378" t="str">
        <f t="shared" si="47"/>
        <v/>
      </c>
      <c r="Y147" s="379" t="str">
        <f t="shared" si="47"/>
        <v/>
      </c>
      <c r="Z147" s="380" t="str">
        <f t="shared" si="47"/>
        <v/>
      </c>
      <c r="AA147" s="26" t="str">
        <f t="shared" si="47"/>
        <v/>
      </c>
      <c r="AB147" s="20"/>
      <c r="AC147" s="378" t="str">
        <f>IF(COUNT((D147,H147,L147,P147,T147,X147))=0,"",SUM((D147,H147,L147,P147,T147,X147)))</f>
        <v/>
      </c>
      <c r="AD147" s="379" t="str">
        <f>IF(COUNT((E147,I147,M147,Q147,U147,Y147))=0,"",SUM((E147,I147,M147,Q147,U147,Y147)))</f>
        <v/>
      </c>
      <c r="AE147" s="380" t="str">
        <f>IF(COUNT((F147,J147,N147,R147,V147,Z147))=0,"",SUM((F147,J147,N147,R147,V147,Z147)))</f>
        <v/>
      </c>
      <c r="AF147" s="26" t="str">
        <f>IF(COUNT((G147,K147,O147,S147,W147,AA147))=0,"",SUM((G147,K147,O147,S147,W147,AA147)))</f>
        <v/>
      </c>
      <c r="AG147" s="381" t="str">
        <f t="shared" si="42"/>
        <v/>
      </c>
      <c r="AH147" s="307" t="str">
        <f t="shared" si="43"/>
        <v/>
      </c>
      <c r="AI147" s="193" t="str">
        <f t="shared" si="44"/>
        <v/>
      </c>
      <c r="AJ147" s="382" t="str">
        <f t="shared" si="45"/>
        <v/>
      </c>
      <c r="AK147" s="20"/>
    </row>
    <row r="148" spans="1:37" ht="12" customHeight="1">
      <c r="A148" s="362">
        <v>144</v>
      </c>
      <c r="B148" s="21">
        <f>IF(情報!$C145="","",情報!$C145)</f>
        <v>408</v>
      </c>
      <c r="C148" s="377" t="str">
        <f t="shared" si="39"/>
        <v/>
      </c>
      <c r="D148" s="378" t="str">
        <f t="shared" si="46"/>
        <v/>
      </c>
      <c r="E148" s="379" t="str">
        <f t="shared" si="46"/>
        <v/>
      </c>
      <c r="F148" s="380" t="str">
        <f t="shared" si="46"/>
        <v/>
      </c>
      <c r="G148" s="26" t="str">
        <f t="shared" si="46"/>
        <v/>
      </c>
      <c r="H148" s="378" t="str">
        <f t="shared" si="46"/>
        <v/>
      </c>
      <c r="I148" s="379" t="str">
        <f t="shared" si="46"/>
        <v/>
      </c>
      <c r="J148" s="380" t="str">
        <f t="shared" si="46"/>
        <v/>
      </c>
      <c r="K148" s="26" t="str">
        <f t="shared" si="46"/>
        <v/>
      </c>
      <c r="L148" s="378" t="str">
        <f t="shared" si="46"/>
        <v/>
      </c>
      <c r="M148" s="379" t="str">
        <f t="shared" si="46"/>
        <v/>
      </c>
      <c r="N148" s="380" t="str">
        <f t="shared" si="47"/>
        <v/>
      </c>
      <c r="O148" s="26" t="str">
        <f t="shared" si="47"/>
        <v/>
      </c>
      <c r="P148" s="378" t="str">
        <f t="shared" si="47"/>
        <v/>
      </c>
      <c r="Q148" s="379" t="str">
        <f t="shared" si="47"/>
        <v/>
      </c>
      <c r="R148" s="380" t="str">
        <f t="shared" si="47"/>
        <v/>
      </c>
      <c r="S148" s="26" t="str">
        <f t="shared" si="47"/>
        <v/>
      </c>
      <c r="T148" s="378" t="str">
        <f t="shared" si="47"/>
        <v/>
      </c>
      <c r="U148" s="379" t="str">
        <f t="shared" si="47"/>
        <v/>
      </c>
      <c r="V148" s="380" t="str">
        <f t="shared" si="47"/>
        <v/>
      </c>
      <c r="W148" s="26" t="str">
        <f t="shared" si="47"/>
        <v/>
      </c>
      <c r="X148" s="378" t="str">
        <f t="shared" si="47"/>
        <v/>
      </c>
      <c r="Y148" s="379" t="str">
        <f t="shared" si="47"/>
        <v/>
      </c>
      <c r="Z148" s="380" t="str">
        <f t="shared" si="47"/>
        <v/>
      </c>
      <c r="AA148" s="26" t="str">
        <f t="shared" si="47"/>
        <v/>
      </c>
      <c r="AB148" s="20"/>
      <c r="AC148" s="378" t="str">
        <f>IF(COUNT((D148,H148,L148,P148,T148,X148))=0,"",SUM((D148,H148,L148,P148,T148,X148)))</f>
        <v/>
      </c>
      <c r="AD148" s="379" t="str">
        <f>IF(COUNT((E148,I148,M148,Q148,U148,Y148))=0,"",SUM((E148,I148,M148,Q148,U148,Y148)))</f>
        <v/>
      </c>
      <c r="AE148" s="380" t="str">
        <f>IF(COUNT((F148,J148,N148,R148,V148,Z148))=0,"",SUM((F148,J148,N148,R148,V148,Z148)))</f>
        <v/>
      </c>
      <c r="AF148" s="26" t="str">
        <f>IF(COUNT((G148,K148,O148,S148,W148,AA148))=0,"",SUM((G148,K148,O148,S148,W148,AA148)))</f>
        <v/>
      </c>
      <c r="AG148" s="381" t="str">
        <f t="shared" si="42"/>
        <v/>
      </c>
      <c r="AH148" s="307" t="str">
        <f t="shared" si="43"/>
        <v/>
      </c>
      <c r="AI148" s="193" t="str">
        <f t="shared" si="44"/>
        <v/>
      </c>
      <c r="AJ148" s="382" t="str">
        <f t="shared" si="45"/>
        <v/>
      </c>
      <c r="AK148" s="20"/>
    </row>
    <row r="149" spans="1:37" ht="12" customHeight="1">
      <c r="A149" s="362">
        <v>145</v>
      </c>
      <c r="B149" s="21">
        <f>IF(情報!$C146="","",情報!$C146)</f>
        <v>409</v>
      </c>
      <c r="C149" s="377" t="str">
        <f t="shared" si="39"/>
        <v/>
      </c>
      <c r="D149" s="378" t="str">
        <f t="shared" si="46"/>
        <v/>
      </c>
      <c r="E149" s="379" t="str">
        <f t="shared" si="46"/>
        <v/>
      </c>
      <c r="F149" s="380" t="str">
        <f t="shared" si="46"/>
        <v/>
      </c>
      <c r="G149" s="26" t="str">
        <f t="shared" si="46"/>
        <v/>
      </c>
      <c r="H149" s="378" t="str">
        <f t="shared" si="46"/>
        <v/>
      </c>
      <c r="I149" s="379" t="str">
        <f t="shared" si="46"/>
        <v/>
      </c>
      <c r="J149" s="380" t="str">
        <f t="shared" si="46"/>
        <v/>
      </c>
      <c r="K149" s="26" t="str">
        <f t="shared" si="46"/>
        <v/>
      </c>
      <c r="L149" s="378" t="str">
        <f t="shared" si="46"/>
        <v/>
      </c>
      <c r="M149" s="379" t="str">
        <f t="shared" si="46"/>
        <v/>
      </c>
      <c r="N149" s="380" t="str">
        <f t="shared" si="47"/>
        <v/>
      </c>
      <c r="O149" s="26" t="str">
        <f t="shared" si="47"/>
        <v/>
      </c>
      <c r="P149" s="378" t="str">
        <f t="shared" si="47"/>
        <v/>
      </c>
      <c r="Q149" s="379" t="str">
        <f t="shared" si="47"/>
        <v/>
      </c>
      <c r="R149" s="380" t="str">
        <f t="shared" si="47"/>
        <v/>
      </c>
      <c r="S149" s="26" t="str">
        <f t="shared" si="47"/>
        <v/>
      </c>
      <c r="T149" s="378" t="str">
        <f t="shared" si="47"/>
        <v/>
      </c>
      <c r="U149" s="379" t="str">
        <f t="shared" si="47"/>
        <v/>
      </c>
      <c r="V149" s="380" t="str">
        <f t="shared" si="47"/>
        <v/>
      </c>
      <c r="W149" s="26" t="str">
        <f t="shared" si="47"/>
        <v/>
      </c>
      <c r="X149" s="378" t="str">
        <f t="shared" si="47"/>
        <v/>
      </c>
      <c r="Y149" s="379" t="str">
        <f t="shared" si="47"/>
        <v/>
      </c>
      <c r="Z149" s="380" t="str">
        <f t="shared" si="47"/>
        <v/>
      </c>
      <c r="AA149" s="26" t="str">
        <f t="shared" si="47"/>
        <v/>
      </c>
      <c r="AB149" s="20"/>
      <c r="AC149" s="378" t="str">
        <f>IF(COUNT((D149,H149,L149,P149,T149,X149))=0,"",SUM((D149,H149,L149,P149,T149,X149)))</f>
        <v/>
      </c>
      <c r="AD149" s="379" t="str">
        <f>IF(COUNT((E149,I149,M149,Q149,U149,Y149))=0,"",SUM((E149,I149,M149,Q149,U149,Y149)))</f>
        <v/>
      </c>
      <c r="AE149" s="380" t="str">
        <f>IF(COUNT((F149,J149,N149,R149,V149,Z149))=0,"",SUM((F149,J149,N149,R149,V149,Z149)))</f>
        <v/>
      </c>
      <c r="AF149" s="26" t="str">
        <f>IF(COUNT((G149,K149,O149,S149,W149,AA149))=0,"",SUM((G149,K149,O149,S149,W149,AA149)))</f>
        <v/>
      </c>
      <c r="AG149" s="381" t="str">
        <f t="shared" si="42"/>
        <v/>
      </c>
      <c r="AH149" s="307" t="str">
        <f t="shared" si="43"/>
        <v/>
      </c>
      <c r="AI149" s="193" t="str">
        <f t="shared" si="44"/>
        <v/>
      </c>
      <c r="AJ149" s="382" t="str">
        <f t="shared" si="45"/>
        <v/>
      </c>
      <c r="AK149" s="20"/>
    </row>
    <row r="150" spans="1:37" ht="12" customHeight="1">
      <c r="A150" s="362">
        <v>146</v>
      </c>
      <c r="B150" s="27">
        <f>IF(情報!$C147="","",情報!$C147)</f>
        <v>410</v>
      </c>
      <c r="C150" s="383" t="str">
        <f t="shared" si="39"/>
        <v/>
      </c>
      <c r="D150" s="384" t="str">
        <f t="shared" si="46"/>
        <v/>
      </c>
      <c r="E150" s="385" t="str">
        <f t="shared" si="46"/>
        <v/>
      </c>
      <c r="F150" s="386" t="str">
        <f t="shared" si="46"/>
        <v/>
      </c>
      <c r="G150" s="32" t="str">
        <f t="shared" si="46"/>
        <v/>
      </c>
      <c r="H150" s="384" t="str">
        <f t="shared" si="46"/>
        <v/>
      </c>
      <c r="I150" s="385" t="str">
        <f t="shared" si="46"/>
        <v/>
      </c>
      <c r="J150" s="386" t="str">
        <f t="shared" si="46"/>
        <v/>
      </c>
      <c r="K150" s="32" t="str">
        <f t="shared" si="46"/>
        <v/>
      </c>
      <c r="L150" s="384" t="str">
        <f t="shared" si="46"/>
        <v/>
      </c>
      <c r="M150" s="385" t="str">
        <f t="shared" si="46"/>
        <v/>
      </c>
      <c r="N150" s="386" t="str">
        <f t="shared" si="47"/>
        <v/>
      </c>
      <c r="O150" s="32" t="str">
        <f t="shared" si="47"/>
        <v/>
      </c>
      <c r="P150" s="384" t="str">
        <f t="shared" si="47"/>
        <v/>
      </c>
      <c r="Q150" s="385" t="str">
        <f t="shared" si="47"/>
        <v/>
      </c>
      <c r="R150" s="386" t="str">
        <f t="shared" si="47"/>
        <v/>
      </c>
      <c r="S150" s="32" t="str">
        <f t="shared" si="47"/>
        <v/>
      </c>
      <c r="T150" s="384" t="str">
        <f t="shared" si="47"/>
        <v/>
      </c>
      <c r="U150" s="385" t="str">
        <f t="shared" si="47"/>
        <v/>
      </c>
      <c r="V150" s="386" t="str">
        <f t="shared" si="47"/>
        <v/>
      </c>
      <c r="W150" s="32" t="str">
        <f t="shared" si="47"/>
        <v/>
      </c>
      <c r="X150" s="384" t="str">
        <f t="shared" si="47"/>
        <v/>
      </c>
      <c r="Y150" s="385" t="str">
        <f t="shared" si="47"/>
        <v/>
      </c>
      <c r="Z150" s="386" t="str">
        <f t="shared" si="47"/>
        <v/>
      </c>
      <c r="AA150" s="32" t="str">
        <f t="shared" si="47"/>
        <v/>
      </c>
      <c r="AB150" s="20"/>
      <c r="AC150" s="384" t="str">
        <f>IF(COUNT((D150,H150,L150,P150,T150,X150))=0,"",SUM((D150,H150,L150,P150,T150,X150)))</f>
        <v/>
      </c>
      <c r="AD150" s="385" t="str">
        <f>IF(COUNT((E150,I150,M150,Q150,U150,Y150))=0,"",SUM((E150,I150,M150,Q150,U150,Y150)))</f>
        <v/>
      </c>
      <c r="AE150" s="386" t="str">
        <f>IF(COUNT((F150,J150,N150,R150,V150,Z150))=0,"",SUM((F150,J150,N150,R150,V150,Z150)))</f>
        <v/>
      </c>
      <c r="AF150" s="32" t="str">
        <f>IF(COUNT((G150,K150,O150,S150,W150,AA150))=0,"",SUM((G150,K150,O150,S150,W150,AA150)))</f>
        <v/>
      </c>
      <c r="AG150" s="387" t="str">
        <f t="shared" si="42"/>
        <v/>
      </c>
      <c r="AH150" s="310" t="str">
        <f t="shared" si="43"/>
        <v/>
      </c>
      <c r="AI150" s="212" t="str">
        <f t="shared" si="44"/>
        <v/>
      </c>
      <c r="AJ150" s="388" t="str">
        <f t="shared" si="45"/>
        <v/>
      </c>
      <c r="AK150" s="20"/>
    </row>
    <row r="151" spans="1:37" ht="12" customHeight="1">
      <c r="A151" s="362">
        <v>147</v>
      </c>
      <c r="B151" s="33">
        <f>IF(情報!$C148="","",情報!$C148)</f>
        <v>411</v>
      </c>
      <c r="C151" s="389" t="str">
        <f t="shared" si="39"/>
        <v/>
      </c>
      <c r="D151" s="390" t="str">
        <f t="shared" si="46"/>
        <v/>
      </c>
      <c r="E151" s="391" t="str">
        <f t="shared" si="46"/>
        <v/>
      </c>
      <c r="F151" s="392" t="str">
        <f t="shared" si="46"/>
        <v/>
      </c>
      <c r="G151" s="38" t="str">
        <f t="shared" si="46"/>
        <v/>
      </c>
      <c r="H151" s="390" t="str">
        <f t="shared" si="46"/>
        <v/>
      </c>
      <c r="I151" s="391" t="str">
        <f t="shared" si="46"/>
        <v/>
      </c>
      <c r="J151" s="392" t="str">
        <f t="shared" si="46"/>
        <v/>
      </c>
      <c r="K151" s="38" t="str">
        <f t="shared" si="46"/>
        <v/>
      </c>
      <c r="L151" s="390" t="str">
        <f t="shared" si="46"/>
        <v/>
      </c>
      <c r="M151" s="391" t="str">
        <f t="shared" si="46"/>
        <v/>
      </c>
      <c r="N151" s="392" t="str">
        <f t="shared" si="47"/>
        <v/>
      </c>
      <c r="O151" s="38" t="str">
        <f t="shared" si="47"/>
        <v/>
      </c>
      <c r="P151" s="390" t="str">
        <f t="shared" si="47"/>
        <v/>
      </c>
      <c r="Q151" s="391" t="str">
        <f t="shared" si="47"/>
        <v/>
      </c>
      <c r="R151" s="392" t="str">
        <f t="shared" si="47"/>
        <v/>
      </c>
      <c r="S151" s="38" t="str">
        <f t="shared" si="47"/>
        <v/>
      </c>
      <c r="T151" s="390" t="str">
        <f t="shared" si="47"/>
        <v/>
      </c>
      <c r="U151" s="391" t="str">
        <f t="shared" si="47"/>
        <v/>
      </c>
      <c r="V151" s="392" t="str">
        <f t="shared" si="47"/>
        <v/>
      </c>
      <c r="W151" s="38" t="str">
        <f t="shared" si="47"/>
        <v/>
      </c>
      <c r="X151" s="390" t="str">
        <f t="shared" si="47"/>
        <v/>
      </c>
      <c r="Y151" s="391" t="str">
        <f t="shared" si="47"/>
        <v/>
      </c>
      <c r="Z151" s="392" t="str">
        <f t="shared" si="47"/>
        <v/>
      </c>
      <c r="AA151" s="38" t="str">
        <f t="shared" si="47"/>
        <v/>
      </c>
      <c r="AB151" s="20"/>
      <c r="AC151" s="390" t="str">
        <f>IF(COUNT((D151,H151,L151,P151,T151,X151))=0,"",SUM((D151,H151,L151,P151,T151,X151)))</f>
        <v/>
      </c>
      <c r="AD151" s="391" t="str">
        <f>IF(COUNT((E151,I151,M151,Q151,U151,Y151))=0,"",SUM((E151,I151,M151,Q151,U151,Y151)))</f>
        <v/>
      </c>
      <c r="AE151" s="392" t="str">
        <f>IF(COUNT((F151,J151,N151,R151,V151,Z151))=0,"",SUM((F151,J151,N151,R151,V151,Z151)))</f>
        <v/>
      </c>
      <c r="AF151" s="38" t="str">
        <f>IF(COUNT((G151,K151,O151,S151,W151,AA151))=0,"",SUM((G151,K151,O151,S151,W151,AA151)))</f>
        <v/>
      </c>
      <c r="AG151" s="375" t="str">
        <f t="shared" si="42"/>
        <v/>
      </c>
      <c r="AH151" s="313" t="str">
        <f t="shared" si="43"/>
        <v/>
      </c>
      <c r="AI151" s="231" t="str">
        <f t="shared" si="44"/>
        <v/>
      </c>
      <c r="AJ151" s="376" t="str">
        <f t="shared" si="45"/>
        <v/>
      </c>
      <c r="AK151" s="20"/>
    </row>
    <row r="152" spans="1:37" ht="12" customHeight="1">
      <c r="A152" s="362">
        <v>148</v>
      </c>
      <c r="B152" s="21">
        <f>IF(情報!$C149="","",情報!$C149)</f>
        <v>412</v>
      </c>
      <c r="C152" s="377" t="str">
        <f t="shared" si="39"/>
        <v/>
      </c>
      <c r="D152" s="378" t="str">
        <f t="shared" si="46"/>
        <v/>
      </c>
      <c r="E152" s="379" t="str">
        <f t="shared" si="46"/>
        <v/>
      </c>
      <c r="F152" s="380" t="str">
        <f t="shared" si="46"/>
        <v/>
      </c>
      <c r="G152" s="26" t="str">
        <f t="shared" si="46"/>
        <v/>
      </c>
      <c r="H152" s="378" t="str">
        <f t="shared" si="46"/>
        <v/>
      </c>
      <c r="I152" s="379" t="str">
        <f t="shared" si="46"/>
        <v/>
      </c>
      <c r="J152" s="380" t="str">
        <f t="shared" si="46"/>
        <v/>
      </c>
      <c r="K152" s="26" t="str">
        <f t="shared" si="46"/>
        <v/>
      </c>
      <c r="L152" s="378" t="str">
        <f t="shared" si="46"/>
        <v/>
      </c>
      <c r="M152" s="379" t="str">
        <f t="shared" si="46"/>
        <v/>
      </c>
      <c r="N152" s="380" t="str">
        <f t="shared" si="47"/>
        <v/>
      </c>
      <c r="O152" s="26" t="str">
        <f t="shared" si="47"/>
        <v/>
      </c>
      <c r="P152" s="378" t="str">
        <f t="shared" si="47"/>
        <v/>
      </c>
      <c r="Q152" s="379" t="str">
        <f t="shared" si="47"/>
        <v/>
      </c>
      <c r="R152" s="380" t="str">
        <f t="shared" si="47"/>
        <v/>
      </c>
      <c r="S152" s="26" t="str">
        <f t="shared" si="47"/>
        <v/>
      </c>
      <c r="T152" s="378" t="str">
        <f t="shared" si="47"/>
        <v/>
      </c>
      <c r="U152" s="379" t="str">
        <f t="shared" si="47"/>
        <v/>
      </c>
      <c r="V152" s="380" t="str">
        <f t="shared" si="47"/>
        <v/>
      </c>
      <c r="W152" s="26" t="str">
        <f t="shared" si="47"/>
        <v/>
      </c>
      <c r="X152" s="378" t="str">
        <f t="shared" si="47"/>
        <v/>
      </c>
      <c r="Y152" s="379" t="str">
        <f t="shared" si="47"/>
        <v/>
      </c>
      <c r="Z152" s="380" t="str">
        <f t="shared" si="47"/>
        <v/>
      </c>
      <c r="AA152" s="26" t="str">
        <f t="shared" si="47"/>
        <v/>
      </c>
      <c r="AB152" s="20"/>
      <c r="AC152" s="378" t="str">
        <f>IF(COUNT((D152,H152,L152,P152,T152,X152))=0,"",SUM((D152,H152,L152,P152,T152,X152)))</f>
        <v/>
      </c>
      <c r="AD152" s="379" t="str">
        <f>IF(COUNT((E152,I152,M152,Q152,U152,Y152))=0,"",SUM((E152,I152,M152,Q152,U152,Y152)))</f>
        <v/>
      </c>
      <c r="AE152" s="380" t="str">
        <f>IF(COUNT((F152,J152,N152,R152,V152,Z152))=0,"",SUM((F152,J152,N152,R152,V152,Z152)))</f>
        <v/>
      </c>
      <c r="AF152" s="26" t="str">
        <f>IF(COUNT((G152,K152,O152,S152,W152,AA152))=0,"",SUM((G152,K152,O152,S152,W152,AA152)))</f>
        <v/>
      </c>
      <c r="AG152" s="381" t="str">
        <f t="shared" si="42"/>
        <v/>
      </c>
      <c r="AH152" s="307" t="str">
        <f t="shared" si="43"/>
        <v/>
      </c>
      <c r="AI152" s="193" t="str">
        <f t="shared" si="44"/>
        <v/>
      </c>
      <c r="AJ152" s="382" t="str">
        <f t="shared" si="45"/>
        <v/>
      </c>
      <c r="AK152" s="20"/>
    </row>
    <row r="153" spans="1:37" ht="12" customHeight="1">
      <c r="A153" s="362">
        <v>149</v>
      </c>
      <c r="B153" s="21">
        <f>IF(情報!$C150="","",情報!$C150)</f>
        <v>413</v>
      </c>
      <c r="C153" s="377" t="str">
        <f t="shared" si="39"/>
        <v/>
      </c>
      <c r="D153" s="378" t="str">
        <f t="shared" si="46"/>
        <v/>
      </c>
      <c r="E153" s="379" t="str">
        <f t="shared" si="46"/>
        <v/>
      </c>
      <c r="F153" s="380" t="str">
        <f t="shared" si="46"/>
        <v/>
      </c>
      <c r="G153" s="26" t="str">
        <f t="shared" si="46"/>
        <v/>
      </c>
      <c r="H153" s="378" t="str">
        <f t="shared" si="46"/>
        <v/>
      </c>
      <c r="I153" s="379" t="str">
        <f t="shared" si="46"/>
        <v/>
      </c>
      <c r="J153" s="380" t="str">
        <f t="shared" si="46"/>
        <v/>
      </c>
      <c r="K153" s="26" t="str">
        <f t="shared" si="46"/>
        <v/>
      </c>
      <c r="L153" s="378" t="str">
        <f t="shared" si="46"/>
        <v/>
      </c>
      <c r="M153" s="379" t="str">
        <f t="shared" si="46"/>
        <v/>
      </c>
      <c r="N153" s="380" t="str">
        <f t="shared" si="47"/>
        <v/>
      </c>
      <c r="O153" s="26" t="str">
        <f t="shared" si="47"/>
        <v/>
      </c>
      <c r="P153" s="378" t="str">
        <f t="shared" si="47"/>
        <v/>
      </c>
      <c r="Q153" s="379" t="str">
        <f t="shared" si="47"/>
        <v/>
      </c>
      <c r="R153" s="380" t="str">
        <f t="shared" si="47"/>
        <v/>
      </c>
      <c r="S153" s="26" t="str">
        <f t="shared" si="47"/>
        <v/>
      </c>
      <c r="T153" s="378" t="str">
        <f t="shared" si="47"/>
        <v/>
      </c>
      <c r="U153" s="379" t="str">
        <f t="shared" si="47"/>
        <v/>
      </c>
      <c r="V153" s="380" t="str">
        <f t="shared" si="47"/>
        <v/>
      </c>
      <c r="W153" s="26" t="str">
        <f t="shared" si="47"/>
        <v/>
      </c>
      <c r="X153" s="378" t="str">
        <f t="shared" si="47"/>
        <v/>
      </c>
      <c r="Y153" s="379" t="str">
        <f t="shared" si="47"/>
        <v/>
      </c>
      <c r="Z153" s="380" t="str">
        <f t="shared" si="47"/>
        <v/>
      </c>
      <c r="AA153" s="26" t="str">
        <f t="shared" si="47"/>
        <v/>
      </c>
      <c r="AB153" s="20"/>
      <c r="AC153" s="378" t="str">
        <f>IF(COUNT((D153,H153,L153,P153,T153,X153))=0,"",SUM((D153,H153,L153,P153,T153,X153)))</f>
        <v/>
      </c>
      <c r="AD153" s="379" t="str">
        <f>IF(COUNT((E153,I153,M153,Q153,U153,Y153))=0,"",SUM((E153,I153,M153,Q153,U153,Y153)))</f>
        <v/>
      </c>
      <c r="AE153" s="380" t="str">
        <f>IF(COUNT((F153,J153,N153,R153,V153,Z153))=0,"",SUM((F153,J153,N153,R153,V153,Z153)))</f>
        <v/>
      </c>
      <c r="AF153" s="26" t="str">
        <f>IF(COUNT((G153,K153,O153,S153,W153,AA153))=0,"",SUM((G153,K153,O153,S153,W153,AA153)))</f>
        <v/>
      </c>
      <c r="AG153" s="381" t="str">
        <f t="shared" si="42"/>
        <v/>
      </c>
      <c r="AH153" s="307" t="str">
        <f t="shared" si="43"/>
        <v/>
      </c>
      <c r="AI153" s="193" t="str">
        <f t="shared" si="44"/>
        <v/>
      </c>
      <c r="AJ153" s="382" t="str">
        <f t="shared" si="45"/>
        <v/>
      </c>
      <c r="AK153" s="20"/>
    </row>
    <row r="154" spans="1:37" ht="12" customHeight="1">
      <c r="A154" s="362">
        <v>150</v>
      </c>
      <c r="B154" s="21">
        <f>IF(情報!$C151="","",情報!$C151)</f>
        <v>414</v>
      </c>
      <c r="C154" s="377" t="str">
        <f t="shared" si="39"/>
        <v/>
      </c>
      <c r="D154" s="378" t="str">
        <f t="shared" si="46"/>
        <v/>
      </c>
      <c r="E154" s="379" t="str">
        <f t="shared" si="46"/>
        <v/>
      </c>
      <c r="F154" s="380" t="str">
        <f t="shared" si="46"/>
        <v/>
      </c>
      <c r="G154" s="26" t="str">
        <f t="shared" si="46"/>
        <v/>
      </c>
      <c r="H154" s="378" t="str">
        <f t="shared" si="46"/>
        <v/>
      </c>
      <c r="I154" s="379" t="str">
        <f t="shared" si="46"/>
        <v/>
      </c>
      <c r="J154" s="380" t="str">
        <f t="shared" si="46"/>
        <v/>
      </c>
      <c r="K154" s="26" t="str">
        <f t="shared" si="46"/>
        <v/>
      </c>
      <c r="L154" s="378" t="str">
        <f t="shared" si="46"/>
        <v/>
      </c>
      <c r="M154" s="379" t="str">
        <f t="shared" si="46"/>
        <v/>
      </c>
      <c r="N154" s="380" t="str">
        <f t="shared" si="47"/>
        <v/>
      </c>
      <c r="O154" s="26" t="str">
        <f t="shared" si="47"/>
        <v/>
      </c>
      <c r="P154" s="378" t="str">
        <f t="shared" si="47"/>
        <v/>
      </c>
      <c r="Q154" s="379" t="str">
        <f t="shared" si="47"/>
        <v/>
      </c>
      <c r="R154" s="380" t="str">
        <f t="shared" si="47"/>
        <v/>
      </c>
      <c r="S154" s="26" t="str">
        <f t="shared" si="47"/>
        <v/>
      </c>
      <c r="T154" s="378" t="str">
        <f t="shared" si="47"/>
        <v/>
      </c>
      <c r="U154" s="379" t="str">
        <f t="shared" si="47"/>
        <v/>
      </c>
      <c r="V154" s="380" t="str">
        <f t="shared" si="47"/>
        <v/>
      </c>
      <c r="W154" s="26" t="str">
        <f t="shared" si="47"/>
        <v/>
      </c>
      <c r="X154" s="378" t="str">
        <f t="shared" si="47"/>
        <v/>
      </c>
      <c r="Y154" s="379" t="str">
        <f t="shared" si="47"/>
        <v/>
      </c>
      <c r="Z154" s="380" t="str">
        <f t="shared" si="47"/>
        <v/>
      </c>
      <c r="AA154" s="26" t="str">
        <f t="shared" si="47"/>
        <v/>
      </c>
      <c r="AB154" s="20"/>
      <c r="AC154" s="378" t="str">
        <f>IF(COUNT((D154,H154,L154,P154,T154,X154))=0,"",SUM((D154,H154,L154,P154,T154,X154)))</f>
        <v/>
      </c>
      <c r="AD154" s="379" t="str">
        <f>IF(COUNT((E154,I154,M154,Q154,U154,Y154))=0,"",SUM((E154,I154,M154,Q154,U154,Y154)))</f>
        <v/>
      </c>
      <c r="AE154" s="380" t="str">
        <f>IF(COUNT((F154,J154,N154,R154,V154,Z154))=0,"",SUM((F154,J154,N154,R154,V154,Z154)))</f>
        <v/>
      </c>
      <c r="AF154" s="26" t="str">
        <f>IF(COUNT((G154,K154,O154,S154,W154,AA154))=0,"",SUM((G154,K154,O154,S154,W154,AA154)))</f>
        <v/>
      </c>
      <c r="AG154" s="381" t="str">
        <f t="shared" si="42"/>
        <v/>
      </c>
      <c r="AH154" s="307" t="str">
        <f t="shared" si="43"/>
        <v/>
      </c>
      <c r="AI154" s="193" t="str">
        <f t="shared" si="44"/>
        <v/>
      </c>
      <c r="AJ154" s="382" t="str">
        <f t="shared" si="45"/>
        <v/>
      </c>
      <c r="AK154" s="20"/>
    </row>
    <row r="155" spans="1:37" ht="12" customHeight="1">
      <c r="A155" s="362">
        <v>151</v>
      </c>
      <c r="B155" s="27">
        <f>IF(情報!$C152="","",情報!$C152)</f>
        <v>415</v>
      </c>
      <c r="C155" s="383" t="str">
        <f t="shared" si="39"/>
        <v/>
      </c>
      <c r="D155" s="384" t="str">
        <f t="shared" ref="D155:M164" si="48">IF(ISERROR(INDEX(テ全,$A155,D$2)),"",INDEX(テ全,$A155,D$2))</f>
        <v/>
      </c>
      <c r="E155" s="385" t="str">
        <f t="shared" si="48"/>
        <v/>
      </c>
      <c r="F155" s="386" t="str">
        <f t="shared" si="48"/>
        <v/>
      </c>
      <c r="G155" s="32" t="str">
        <f t="shared" si="48"/>
        <v/>
      </c>
      <c r="H155" s="384" t="str">
        <f t="shared" si="48"/>
        <v/>
      </c>
      <c r="I155" s="385" t="str">
        <f t="shared" si="48"/>
        <v/>
      </c>
      <c r="J155" s="386" t="str">
        <f t="shared" si="48"/>
        <v/>
      </c>
      <c r="K155" s="32" t="str">
        <f t="shared" si="48"/>
        <v/>
      </c>
      <c r="L155" s="384" t="str">
        <f t="shared" si="48"/>
        <v/>
      </c>
      <c r="M155" s="385" t="str">
        <f t="shared" si="48"/>
        <v/>
      </c>
      <c r="N155" s="386" t="str">
        <f t="shared" ref="N155:AA164" si="49">IF(ISERROR(INDEX(テ全,$A155,N$2)),"",INDEX(テ全,$A155,N$2))</f>
        <v/>
      </c>
      <c r="O155" s="32" t="str">
        <f t="shared" si="49"/>
        <v/>
      </c>
      <c r="P155" s="384" t="str">
        <f t="shared" si="49"/>
        <v/>
      </c>
      <c r="Q155" s="385" t="str">
        <f t="shared" si="49"/>
        <v/>
      </c>
      <c r="R155" s="386" t="str">
        <f t="shared" si="49"/>
        <v/>
      </c>
      <c r="S155" s="32" t="str">
        <f t="shared" si="49"/>
        <v/>
      </c>
      <c r="T155" s="384" t="str">
        <f t="shared" si="49"/>
        <v/>
      </c>
      <c r="U155" s="385" t="str">
        <f t="shared" si="49"/>
        <v/>
      </c>
      <c r="V155" s="386" t="str">
        <f t="shared" si="49"/>
        <v/>
      </c>
      <c r="W155" s="32" t="str">
        <f t="shared" si="49"/>
        <v/>
      </c>
      <c r="X155" s="384" t="str">
        <f t="shared" si="49"/>
        <v/>
      </c>
      <c r="Y155" s="385" t="str">
        <f t="shared" si="49"/>
        <v/>
      </c>
      <c r="Z155" s="386" t="str">
        <f t="shared" si="49"/>
        <v/>
      </c>
      <c r="AA155" s="32" t="str">
        <f t="shared" si="49"/>
        <v/>
      </c>
      <c r="AB155" s="20"/>
      <c r="AC155" s="384" t="str">
        <f>IF(COUNT((D155,H155,L155,P155,T155,X155))=0,"",SUM((D155,H155,L155,P155,T155,X155)))</f>
        <v/>
      </c>
      <c r="AD155" s="385" t="str">
        <f>IF(COUNT((E155,I155,M155,Q155,U155,Y155))=0,"",SUM((E155,I155,M155,Q155,U155,Y155)))</f>
        <v/>
      </c>
      <c r="AE155" s="386" t="str">
        <f>IF(COUNT((F155,J155,N155,R155,V155,Z155))=0,"",SUM((F155,J155,N155,R155,V155,Z155)))</f>
        <v/>
      </c>
      <c r="AF155" s="32" t="str">
        <f>IF(COUNT((G155,K155,O155,S155,W155,AA155))=0,"",SUM((G155,K155,O155,S155,W155,AA155)))</f>
        <v/>
      </c>
      <c r="AG155" s="387" t="str">
        <f t="shared" si="42"/>
        <v/>
      </c>
      <c r="AH155" s="310" t="str">
        <f t="shared" si="43"/>
        <v/>
      </c>
      <c r="AI155" s="212" t="str">
        <f t="shared" si="44"/>
        <v/>
      </c>
      <c r="AJ155" s="388" t="str">
        <f t="shared" si="45"/>
        <v/>
      </c>
      <c r="AK155" s="20"/>
    </row>
    <row r="156" spans="1:37" ht="12" customHeight="1">
      <c r="A156" s="362">
        <v>152</v>
      </c>
      <c r="B156" s="33">
        <f>IF(情報!$C153="","",情報!$C153)</f>
        <v>416</v>
      </c>
      <c r="C156" s="389" t="str">
        <f t="shared" si="39"/>
        <v/>
      </c>
      <c r="D156" s="390" t="str">
        <f t="shared" si="48"/>
        <v/>
      </c>
      <c r="E156" s="391" t="str">
        <f t="shared" si="48"/>
        <v/>
      </c>
      <c r="F156" s="392" t="str">
        <f t="shared" si="48"/>
        <v/>
      </c>
      <c r="G156" s="38" t="str">
        <f t="shared" si="48"/>
        <v/>
      </c>
      <c r="H156" s="390" t="str">
        <f t="shared" si="48"/>
        <v/>
      </c>
      <c r="I156" s="391" t="str">
        <f t="shared" si="48"/>
        <v/>
      </c>
      <c r="J156" s="392" t="str">
        <f t="shared" si="48"/>
        <v/>
      </c>
      <c r="K156" s="38" t="str">
        <f t="shared" si="48"/>
        <v/>
      </c>
      <c r="L156" s="390" t="str">
        <f t="shared" si="48"/>
        <v/>
      </c>
      <c r="M156" s="391" t="str">
        <f t="shared" si="48"/>
        <v/>
      </c>
      <c r="N156" s="392" t="str">
        <f t="shared" si="49"/>
        <v/>
      </c>
      <c r="O156" s="38" t="str">
        <f t="shared" si="49"/>
        <v/>
      </c>
      <c r="P156" s="390" t="str">
        <f t="shared" si="49"/>
        <v/>
      </c>
      <c r="Q156" s="391" t="str">
        <f t="shared" si="49"/>
        <v/>
      </c>
      <c r="R156" s="392" t="str">
        <f t="shared" si="49"/>
        <v/>
      </c>
      <c r="S156" s="38" t="str">
        <f t="shared" si="49"/>
        <v/>
      </c>
      <c r="T156" s="390" t="str">
        <f t="shared" si="49"/>
        <v/>
      </c>
      <c r="U156" s="391" t="str">
        <f t="shared" si="49"/>
        <v/>
      </c>
      <c r="V156" s="392" t="str">
        <f t="shared" si="49"/>
        <v/>
      </c>
      <c r="W156" s="38" t="str">
        <f t="shared" si="49"/>
        <v/>
      </c>
      <c r="X156" s="390" t="str">
        <f t="shared" si="49"/>
        <v/>
      </c>
      <c r="Y156" s="391" t="str">
        <f t="shared" si="49"/>
        <v/>
      </c>
      <c r="Z156" s="392" t="str">
        <f t="shared" si="49"/>
        <v/>
      </c>
      <c r="AA156" s="38" t="str">
        <f t="shared" si="49"/>
        <v/>
      </c>
      <c r="AB156" s="20"/>
      <c r="AC156" s="390" t="str">
        <f>IF(COUNT((D156,H156,L156,P156,T156,X156))=0,"",SUM((D156,H156,L156,P156,T156,X156)))</f>
        <v/>
      </c>
      <c r="AD156" s="391" t="str">
        <f>IF(COUNT((E156,I156,M156,Q156,U156,Y156))=0,"",SUM((E156,I156,M156,Q156,U156,Y156)))</f>
        <v/>
      </c>
      <c r="AE156" s="392" t="str">
        <f>IF(COUNT((F156,J156,N156,R156,V156,Z156))=0,"",SUM((F156,J156,N156,R156,V156,Z156)))</f>
        <v/>
      </c>
      <c r="AF156" s="38" t="str">
        <f>IF(COUNT((G156,K156,O156,S156,W156,AA156))=0,"",SUM((G156,K156,O156,S156,W156,AA156)))</f>
        <v/>
      </c>
      <c r="AG156" s="375" t="str">
        <f t="shared" si="42"/>
        <v/>
      </c>
      <c r="AH156" s="313" t="str">
        <f t="shared" si="43"/>
        <v/>
      </c>
      <c r="AI156" s="231" t="str">
        <f t="shared" si="44"/>
        <v/>
      </c>
      <c r="AJ156" s="376" t="str">
        <f t="shared" si="45"/>
        <v/>
      </c>
      <c r="AK156" s="20"/>
    </row>
    <row r="157" spans="1:37" ht="12" customHeight="1">
      <c r="A157" s="362">
        <v>153</v>
      </c>
      <c r="B157" s="21">
        <f>IF(情報!$C154="","",情報!$C154)</f>
        <v>417</v>
      </c>
      <c r="C157" s="377" t="str">
        <f t="shared" si="39"/>
        <v/>
      </c>
      <c r="D157" s="378" t="str">
        <f t="shared" si="48"/>
        <v/>
      </c>
      <c r="E157" s="379" t="str">
        <f t="shared" si="48"/>
        <v/>
      </c>
      <c r="F157" s="380" t="str">
        <f t="shared" si="48"/>
        <v/>
      </c>
      <c r="G157" s="26" t="str">
        <f t="shared" si="48"/>
        <v/>
      </c>
      <c r="H157" s="378" t="str">
        <f t="shared" si="48"/>
        <v/>
      </c>
      <c r="I157" s="379" t="str">
        <f t="shared" si="48"/>
        <v/>
      </c>
      <c r="J157" s="380" t="str">
        <f t="shared" si="48"/>
        <v/>
      </c>
      <c r="K157" s="26" t="str">
        <f t="shared" si="48"/>
        <v/>
      </c>
      <c r="L157" s="378" t="str">
        <f t="shared" si="48"/>
        <v/>
      </c>
      <c r="M157" s="379" t="str">
        <f t="shared" si="48"/>
        <v/>
      </c>
      <c r="N157" s="380" t="str">
        <f t="shared" si="49"/>
        <v/>
      </c>
      <c r="O157" s="26" t="str">
        <f t="shared" si="49"/>
        <v/>
      </c>
      <c r="P157" s="378" t="str">
        <f t="shared" si="49"/>
        <v/>
      </c>
      <c r="Q157" s="379" t="str">
        <f t="shared" si="49"/>
        <v/>
      </c>
      <c r="R157" s="380" t="str">
        <f t="shared" si="49"/>
        <v/>
      </c>
      <c r="S157" s="26" t="str">
        <f t="shared" si="49"/>
        <v/>
      </c>
      <c r="T157" s="378" t="str">
        <f t="shared" si="49"/>
        <v/>
      </c>
      <c r="U157" s="379" t="str">
        <f t="shared" si="49"/>
        <v/>
      </c>
      <c r="V157" s="380" t="str">
        <f t="shared" si="49"/>
        <v/>
      </c>
      <c r="W157" s="26" t="str">
        <f t="shared" si="49"/>
        <v/>
      </c>
      <c r="X157" s="378" t="str">
        <f t="shared" si="49"/>
        <v/>
      </c>
      <c r="Y157" s="379" t="str">
        <f t="shared" si="49"/>
        <v/>
      </c>
      <c r="Z157" s="380" t="str">
        <f t="shared" si="49"/>
        <v/>
      </c>
      <c r="AA157" s="26" t="str">
        <f t="shared" si="49"/>
        <v/>
      </c>
      <c r="AB157" s="20"/>
      <c r="AC157" s="378" t="str">
        <f>IF(COUNT((D157,H157,L157,P157,T157,X157))=0,"",SUM((D157,H157,L157,P157,T157,X157)))</f>
        <v/>
      </c>
      <c r="AD157" s="379" t="str">
        <f>IF(COUNT((E157,I157,M157,Q157,U157,Y157))=0,"",SUM((E157,I157,M157,Q157,U157,Y157)))</f>
        <v/>
      </c>
      <c r="AE157" s="380" t="str">
        <f>IF(COUNT((F157,J157,N157,R157,V157,Z157))=0,"",SUM((F157,J157,N157,R157,V157,Z157)))</f>
        <v/>
      </c>
      <c r="AF157" s="26" t="str">
        <f>IF(COUNT((G157,K157,O157,S157,W157,AA157))=0,"",SUM((G157,K157,O157,S157,W157,AA157)))</f>
        <v/>
      </c>
      <c r="AG157" s="381" t="str">
        <f t="shared" si="42"/>
        <v/>
      </c>
      <c r="AH157" s="307" t="str">
        <f t="shared" si="43"/>
        <v/>
      </c>
      <c r="AI157" s="193" t="str">
        <f t="shared" si="44"/>
        <v/>
      </c>
      <c r="AJ157" s="382" t="str">
        <f t="shared" si="45"/>
        <v/>
      </c>
      <c r="AK157" s="20"/>
    </row>
    <row r="158" spans="1:37" ht="12" customHeight="1">
      <c r="A158" s="362">
        <v>154</v>
      </c>
      <c r="B158" s="21">
        <f>IF(情報!$C155="","",情報!$C155)</f>
        <v>418</v>
      </c>
      <c r="C158" s="377" t="str">
        <f t="shared" si="39"/>
        <v/>
      </c>
      <c r="D158" s="378" t="str">
        <f t="shared" si="48"/>
        <v/>
      </c>
      <c r="E158" s="379" t="str">
        <f t="shared" si="48"/>
        <v/>
      </c>
      <c r="F158" s="380" t="str">
        <f t="shared" si="48"/>
        <v/>
      </c>
      <c r="G158" s="26" t="str">
        <f t="shared" si="48"/>
        <v/>
      </c>
      <c r="H158" s="378" t="str">
        <f t="shared" si="48"/>
        <v/>
      </c>
      <c r="I158" s="379" t="str">
        <f t="shared" si="48"/>
        <v/>
      </c>
      <c r="J158" s="380" t="str">
        <f t="shared" si="48"/>
        <v/>
      </c>
      <c r="K158" s="26" t="str">
        <f t="shared" si="48"/>
        <v/>
      </c>
      <c r="L158" s="378" t="str">
        <f t="shared" si="48"/>
        <v/>
      </c>
      <c r="M158" s="379" t="str">
        <f t="shared" si="48"/>
        <v/>
      </c>
      <c r="N158" s="380" t="str">
        <f t="shared" si="49"/>
        <v/>
      </c>
      <c r="O158" s="26" t="str">
        <f t="shared" si="49"/>
        <v/>
      </c>
      <c r="P158" s="378" t="str">
        <f t="shared" si="49"/>
        <v/>
      </c>
      <c r="Q158" s="379" t="str">
        <f t="shared" si="49"/>
        <v/>
      </c>
      <c r="R158" s="380" t="str">
        <f t="shared" si="49"/>
        <v/>
      </c>
      <c r="S158" s="26" t="str">
        <f t="shared" si="49"/>
        <v/>
      </c>
      <c r="T158" s="378" t="str">
        <f t="shared" si="49"/>
        <v/>
      </c>
      <c r="U158" s="379" t="str">
        <f t="shared" si="49"/>
        <v/>
      </c>
      <c r="V158" s="380" t="str">
        <f t="shared" si="49"/>
        <v/>
      </c>
      <c r="W158" s="26" t="str">
        <f t="shared" si="49"/>
        <v/>
      </c>
      <c r="X158" s="378" t="str">
        <f t="shared" si="49"/>
        <v/>
      </c>
      <c r="Y158" s="379" t="str">
        <f t="shared" si="49"/>
        <v/>
      </c>
      <c r="Z158" s="380" t="str">
        <f t="shared" si="49"/>
        <v/>
      </c>
      <c r="AA158" s="26" t="str">
        <f t="shared" si="49"/>
        <v/>
      </c>
      <c r="AB158" s="20"/>
      <c r="AC158" s="378" t="str">
        <f>IF(COUNT((D158,H158,L158,P158,T158,X158))=0,"",SUM((D158,H158,L158,P158,T158,X158)))</f>
        <v/>
      </c>
      <c r="AD158" s="379" t="str">
        <f>IF(COUNT((E158,I158,M158,Q158,U158,Y158))=0,"",SUM((E158,I158,M158,Q158,U158,Y158)))</f>
        <v/>
      </c>
      <c r="AE158" s="380" t="str">
        <f>IF(COUNT((F158,J158,N158,R158,V158,Z158))=0,"",SUM((F158,J158,N158,R158,V158,Z158)))</f>
        <v/>
      </c>
      <c r="AF158" s="26" t="str">
        <f>IF(COUNT((G158,K158,O158,S158,W158,AA158))=0,"",SUM((G158,K158,O158,S158,W158,AA158)))</f>
        <v/>
      </c>
      <c r="AG158" s="381" t="str">
        <f t="shared" si="42"/>
        <v/>
      </c>
      <c r="AH158" s="307" t="str">
        <f t="shared" si="43"/>
        <v/>
      </c>
      <c r="AI158" s="193" t="str">
        <f t="shared" si="44"/>
        <v/>
      </c>
      <c r="AJ158" s="382" t="str">
        <f t="shared" si="45"/>
        <v/>
      </c>
      <c r="AK158" s="20"/>
    </row>
    <row r="159" spans="1:37" ht="12" customHeight="1">
      <c r="A159" s="362">
        <v>155</v>
      </c>
      <c r="B159" s="21">
        <f>IF(情報!$C156="","",情報!$C156)</f>
        <v>419</v>
      </c>
      <c r="C159" s="377" t="str">
        <f t="shared" si="39"/>
        <v/>
      </c>
      <c r="D159" s="378" t="str">
        <f t="shared" si="48"/>
        <v/>
      </c>
      <c r="E159" s="379" t="str">
        <f t="shared" si="48"/>
        <v/>
      </c>
      <c r="F159" s="380" t="str">
        <f t="shared" si="48"/>
        <v/>
      </c>
      <c r="G159" s="26" t="str">
        <f t="shared" si="48"/>
        <v/>
      </c>
      <c r="H159" s="378" t="str">
        <f t="shared" si="48"/>
        <v/>
      </c>
      <c r="I159" s="379" t="str">
        <f t="shared" si="48"/>
        <v/>
      </c>
      <c r="J159" s="380" t="str">
        <f t="shared" si="48"/>
        <v/>
      </c>
      <c r="K159" s="26" t="str">
        <f t="shared" si="48"/>
        <v/>
      </c>
      <c r="L159" s="378" t="str">
        <f t="shared" si="48"/>
        <v/>
      </c>
      <c r="M159" s="379" t="str">
        <f t="shared" si="48"/>
        <v/>
      </c>
      <c r="N159" s="380" t="str">
        <f t="shared" si="49"/>
        <v/>
      </c>
      <c r="O159" s="26" t="str">
        <f t="shared" si="49"/>
        <v/>
      </c>
      <c r="P159" s="378" t="str">
        <f t="shared" si="49"/>
        <v/>
      </c>
      <c r="Q159" s="379" t="str">
        <f t="shared" si="49"/>
        <v/>
      </c>
      <c r="R159" s="380" t="str">
        <f t="shared" si="49"/>
        <v/>
      </c>
      <c r="S159" s="26" t="str">
        <f t="shared" si="49"/>
        <v/>
      </c>
      <c r="T159" s="378" t="str">
        <f t="shared" si="49"/>
        <v/>
      </c>
      <c r="U159" s="379" t="str">
        <f t="shared" si="49"/>
        <v/>
      </c>
      <c r="V159" s="380" t="str">
        <f t="shared" si="49"/>
        <v/>
      </c>
      <c r="W159" s="26" t="str">
        <f t="shared" si="49"/>
        <v/>
      </c>
      <c r="X159" s="378" t="str">
        <f t="shared" si="49"/>
        <v/>
      </c>
      <c r="Y159" s="379" t="str">
        <f t="shared" si="49"/>
        <v/>
      </c>
      <c r="Z159" s="380" t="str">
        <f t="shared" si="49"/>
        <v/>
      </c>
      <c r="AA159" s="26" t="str">
        <f t="shared" si="49"/>
        <v/>
      </c>
      <c r="AB159" s="20"/>
      <c r="AC159" s="378" t="str">
        <f>IF(COUNT((D159,H159,L159,P159,T159,X159))=0,"",SUM((D159,H159,L159,P159,T159,X159)))</f>
        <v/>
      </c>
      <c r="AD159" s="379" t="str">
        <f>IF(COUNT((E159,I159,M159,Q159,U159,Y159))=0,"",SUM((E159,I159,M159,Q159,U159,Y159)))</f>
        <v/>
      </c>
      <c r="AE159" s="380" t="str">
        <f>IF(COUNT((F159,J159,N159,R159,V159,Z159))=0,"",SUM((F159,J159,N159,R159,V159,Z159)))</f>
        <v/>
      </c>
      <c r="AF159" s="26" t="str">
        <f>IF(COUNT((G159,K159,O159,S159,W159,AA159))=0,"",SUM((G159,K159,O159,S159,W159,AA159)))</f>
        <v/>
      </c>
      <c r="AG159" s="381" t="str">
        <f t="shared" si="42"/>
        <v/>
      </c>
      <c r="AH159" s="307" t="str">
        <f t="shared" si="43"/>
        <v/>
      </c>
      <c r="AI159" s="193" t="str">
        <f t="shared" si="44"/>
        <v/>
      </c>
      <c r="AJ159" s="382" t="str">
        <f t="shared" si="45"/>
        <v/>
      </c>
      <c r="AK159" s="20"/>
    </row>
    <row r="160" spans="1:37" ht="12" customHeight="1">
      <c r="A160" s="362">
        <v>156</v>
      </c>
      <c r="B160" s="27">
        <f>IF(情報!$C157="","",情報!$C157)</f>
        <v>420</v>
      </c>
      <c r="C160" s="383" t="str">
        <f t="shared" si="39"/>
        <v/>
      </c>
      <c r="D160" s="384" t="str">
        <f t="shared" si="48"/>
        <v/>
      </c>
      <c r="E160" s="385" t="str">
        <f t="shared" si="48"/>
        <v/>
      </c>
      <c r="F160" s="386" t="str">
        <f t="shared" si="48"/>
        <v/>
      </c>
      <c r="G160" s="32" t="str">
        <f t="shared" si="48"/>
        <v/>
      </c>
      <c r="H160" s="384" t="str">
        <f t="shared" si="48"/>
        <v/>
      </c>
      <c r="I160" s="385" t="str">
        <f t="shared" si="48"/>
        <v/>
      </c>
      <c r="J160" s="386" t="str">
        <f t="shared" si="48"/>
        <v/>
      </c>
      <c r="K160" s="32" t="str">
        <f t="shared" si="48"/>
        <v/>
      </c>
      <c r="L160" s="384" t="str">
        <f t="shared" si="48"/>
        <v/>
      </c>
      <c r="M160" s="385" t="str">
        <f t="shared" si="48"/>
        <v/>
      </c>
      <c r="N160" s="386" t="str">
        <f t="shared" si="49"/>
        <v/>
      </c>
      <c r="O160" s="32" t="str">
        <f t="shared" si="49"/>
        <v/>
      </c>
      <c r="P160" s="384" t="str">
        <f t="shared" si="49"/>
        <v/>
      </c>
      <c r="Q160" s="385" t="str">
        <f t="shared" si="49"/>
        <v/>
      </c>
      <c r="R160" s="386" t="str">
        <f t="shared" si="49"/>
        <v/>
      </c>
      <c r="S160" s="32" t="str">
        <f t="shared" si="49"/>
        <v/>
      </c>
      <c r="T160" s="384" t="str">
        <f t="shared" si="49"/>
        <v/>
      </c>
      <c r="U160" s="385" t="str">
        <f t="shared" si="49"/>
        <v/>
      </c>
      <c r="V160" s="386" t="str">
        <f t="shared" si="49"/>
        <v/>
      </c>
      <c r="W160" s="32" t="str">
        <f t="shared" si="49"/>
        <v/>
      </c>
      <c r="X160" s="384" t="str">
        <f t="shared" si="49"/>
        <v/>
      </c>
      <c r="Y160" s="385" t="str">
        <f t="shared" si="49"/>
        <v/>
      </c>
      <c r="Z160" s="386" t="str">
        <f t="shared" si="49"/>
        <v/>
      </c>
      <c r="AA160" s="32" t="str">
        <f t="shared" si="49"/>
        <v/>
      </c>
      <c r="AB160" s="20"/>
      <c r="AC160" s="384" t="str">
        <f>IF(COUNT((D160,H160,L160,P160,T160,X160))=0,"",SUM((D160,H160,L160,P160,T160,X160)))</f>
        <v/>
      </c>
      <c r="AD160" s="385" t="str">
        <f>IF(COUNT((E160,I160,M160,Q160,U160,Y160))=0,"",SUM((E160,I160,M160,Q160,U160,Y160)))</f>
        <v/>
      </c>
      <c r="AE160" s="386" t="str">
        <f>IF(COUNT((F160,J160,N160,R160,V160,Z160))=0,"",SUM((F160,J160,N160,R160,V160,Z160)))</f>
        <v/>
      </c>
      <c r="AF160" s="32" t="str">
        <f>IF(COUNT((G160,K160,O160,S160,W160,AA160))=0,"",SUM((G160,K160,O160,S160,W160,AA160)))</f>
        <v/>
      </c>
      <c r="AG160" s="387" t="str">
        <f t="shared" si="42"/>
        <v/>
      </c>
      <c r="AH160" s="310" t="str">
        <f t="shared" si="43"/>
        <v/>
      </c>
      <c r="AI160" s="212" t="str">
        <f t="shared" si="44"/>
        <v/>
      </c>
      <c r="AJ160" s="388" t="str">
        <f t="shared" si="45"/>
        <v/>
      </c>
      <c r="AK160" s="20"/>
    </row>
    <row r="161" spans="1:37" ht="12" customHeight="1">
      <c r="A161" s="362">
        <v>157</v>
      </c>
      <c r="B161" s="33">
        <f>IF(情報!$C158="","",情報!$C158)</f>
        <v>421</v>
      </c>
      <c r="C161" s="389" t="str">
        <f t="shared" si="39"/>
        <v/>
      </c>
      <c r="D161" s="390" t="str">
        <f t="shared" si="48"/>
        <v/>
      </c>
      <c r="E161" s="391" t="str">
        <f t="shared" si="48"/>
        <v/>
      </c>
      <c r="F161" s="392" t="str">
        <f t="shared" si="48"/>
        <v/>
      </c>
      <c r="G161" s="38" t="str">
        <f t="shared" si="48"/>
        <v/>
      </c>
      <c r="H161" s="390" t="str">
        <f t="shared" si="48"/>
        <v/>
      </c>
      <c r="I161" s="391" t="str">
        <f t="shared" si="48"/>
        <v/>
      </c>
      <c r="J161" s="392" t="str">
        <f t="shared" si="48"/>
        <v/>
      </c>
      <c r="K161" s="38" t="str">
        <f t="shared" si="48"/>
        <v/>
      </c>
      <c r="L161" s="390" t="str">
        <f t="shared" si="48"/>
        <v/>
      </c>
      <c r="M161" s="391" t="str">
        <f t="shared" si="48"/>
        <v/>
      </c>
      <c r="N161" s="392" t="str">
        <f t="shared" si="49"/>
        <v/>
      </c>
      <c r="O161" s="38" t="str">
        <f t="shared" si="49"/>
        <v/>
      </c>
      <c r="P161" s="390" t="str">
        <f t="shared" si="49"/>
        <v/>
      </c>
      <c r="Q161" s="391" t="str">
        <f t="shared" si="49"/>
        <v/>
      </c>
      <c r="R161" s="392" t="str">
        <f t="shared" si="49"/>
        <v/>
      </c>
      <c r="S161" s="38" t="str">
        <f t="shared" si="49"/>
        <v/>
      </c>
      <c r="T161" s="390" t="str">
        <f t="shared" si="49"/>
        <v/>
      </c>
      <c r="U161" s="391" t="str">
        <f t="shared" si="49"/>
        <v/>
      </c>
      <c r="V161" s="392" t="str">
        <f t="shared" si="49"/>
        <v/>
      </c>
      <c r="W161" s="38" t="str">
        <f t="shared" si="49"/>
        <v/>
      </c>
      <c r="X161" s="390" t="str">
        <f t="shared" si="49"/>
        <v/>
      </c>
      <c r="Y161" s="391" t="str">
        <f t="shared" si="49"/>
        <v/>
      </c>
      <c r="Z161" s="392" t="str">
        <f t="shared" si="49"/>
        <v/>
      </c>
      <c r="AA161" s="38" t="str">
        <f t="shared" si="49"/>
        <v/>
      </c>
      <c r="AB161" s="20"/>
      <c r="AC161" s="390" t="str">
        <f>IF(COUNT((D161,H161,L161,P161,T161,X161))=0,"",SUM((D161,H161,L161,P161,T161,X161)))</f>
        <v/>
      </c>
      <c r="AD161" s="391" t="str">
        <f>IF(COUNT((E161,I161,M161,Q161,U161,Y161))=0,"",SUM((E161,I161,M161,Q161,U161,Y161)))</f>
        <v/>
      </c>
      <c r="AE161" s="392" t="str">
        <f>IF(COUNT((F161,J161,N161,R161,V161,Z161))=0,"",SUM((F161,J161,N161,R161,V161,Z161)))</f>
        <v/>
      </c>
      <c r="AF161" s="38" t="str">
        <f>IF(COUNT((G161,K161,O161,S161,W161,AA161))=0,"",SUM((G161,K161,O161,S161,W161,AA161)))</f>
        <v/>
      </c>
      <c r="AG161" s="375" t="str">
        <f t="shared" si="42"/>
        <v/>
      </c>
      <c r="AH161" s="313" t="str">
        <f t="shared" si="43"/>
        <v/>
      </c>
      <c r="AI161" s="231" t="str">
        <f t="shared" si="44"/>
        <v/>
      </c>
      <c r="AJ161" s="376" t="str">
        <f t="shared" si="45"/>
        <v/>
      </c>
      <c r="AK161" s="20"/>
    </row>
    <row r="162" spans="1:37" ht="12" customHeight="1">
      <c r="A162" s="362">
        <v>158</v>
      </c>
      <c r="B162" s="21">
        <f>IF(情報!$C159="","",情報!$C159)</f>
        <v>422</v>
      </c>
      <c r="C162" s="377" t="str">
        <f t="shared" si="39"/>
        <v/>
      </c>
      <c r="D162" s="378" t="str">
        <f t="shared" si="48"/>
        <v/>
      </c>
      <c r="E162" s="379" t="str">
        <f t="shared" si="48"/>
        <v/>
      </c>
      <c r="F162" s="380" t="str">
        <f t="shared" si="48"/>
        <v/>
      </c>
      <c r="G162" s="26" t="str">
        <f t="shared" si="48"/>
        <v/>
      </c>
      <c r="H162" s="378" t="str">
        <f t="shared" si="48"/>
        <v/>
      </c>
      <c r="I162" s="379" t="str">
        <f t="shared" si="48"/>
        <v/>
      </c>
      <c r="J162" s="380" t="str">
        <f t="shared" si="48"/>
        <v/>
      </c>
      <c r="K162" s="26" t="str">
        <f t="shared" si="48"/>
        <v/>
      </c>
      <c r="L162" s="378" t="str">
        <f t="shared" si="48"/>
        <v/>
      </c>
      <c r="M162" s="379" t="str">
        <f t="shared" si="48"/>
        <v/>
      </c>
      <c r="N162" s="380" t="str">
        <f t="shared" si="49"/>
        <v/>
      </c>
      <c r="O162" s="26" t="str">
        <f t="shared" si="49"/>
        <v/>
      </c>
      <c r="P162" s="378" t="str">
        <f t="shared" si="49"/>
        <v/>
      </c>
      <c r="Q162" s="379" t="str">
        <f t="shared" si="49"/>
        <v/>
      </c>
      <c r="R162" s="380" t="str">
        <f t="shared" si="49"/>
        <v/>
      </c>
      <c r="S162" s="26" t="str">
        <f t="shared" si="49"/>
        <v/>
      </c>
      <c r="T162" s="378" t="str">
        <f t="shared" si="49"/>
        <v/>
      </c>
      <c r="U162" s="379" t="str">
        <f t="shared" si="49"/>
        <v/>
      </c>
      <c r="V162" s="380" t="str">
        <f t="shared" si="49"/>
        <v/>
      </c>
      <c r="W162" s="26" t="str">
        <f t="shared" si="49"/>
        <v/>
      </c>
      <c r="X162" s="378" t="str">
        <f t="shared" si="49"/>
        <v/>
      </c>
      <c r="Y162" s="379" t="str">
        <f t="shared" si="49"/>
        <v/>
      </c>
      <c r="Z162" s="380" t="str">
        <f t="shared" si="49"/>
        <v/>
      </c>
      <c r="AA162" s="26" t="str">
        <f t="shared" si="49"/>
        <v/>
      </c>
      <c r="AB162" s="20"/>
      <c r="AC162" s="378" t="str">
        <f>IF(COUNT((D162,H162,L162,P162,T162,X162))=0,"",SUM((D162,H162,L162,P162,T162,X162)))</f>
        <v/>
      </c>
      <c r="AD162" s="379" t="str">
        <f>IF(COUNT((E162,I162,M162,Q162,U162,Y162))=0,"",SUM((E162,I162,M162,Q162,U162,Y162)))</f>
        <v/>
      </c>
      <c r="AE162" s="380" t="str">
        <f>IF(COUNT((F162,J162,N162,R162,V162,Z162))=0,"",SUM((F162,J162,N162,R162,V162,Z162)))</f>
        <v/>
      </c>
      <c r="AF162" s="26" t="str">
        <f>IF(COUNT((G162,K162,O162,S162,W162,AA162))=0,"",SUM((G162,K162,O162,S162,W162,AA162)))</f>
        <v/>
      </c>
      <c r="AG162" s="381" t="str">
        <f t="shared" si="42"/>
        <v/>
      </c>
      <c r="AH162" s="307" t="str">
        <f t="shared" si="43"/>
        <v/>
      </c>
      <c r="AI162" s="193" t="str">
        <f t="shared" si="44"/>
        <v/>
      </c>
      <c r="AJ162" s="382" t="str">
        <f t="shared" si="45"/>
        <v/>
      </c>
      <c r="AK162" s="20"/>
    </row>
    <row r="163" spans="1:37" ht="12" customHeight="1">
      <c r="A163" s="362">
        <v>159</v>
      </c>
      <c r="B163" s="21">
        <f>IF(情報!$C160="","",情報!$C160)</f>
        <v>423</v>
      </c>
      <c r="C163" s="377" t="str">
        <f t="shared" si="39"/>
        <v/>
      </c>
      <c r="D163" s="378" t="str">
        <f t="shared" si="48"/>
        <v/>
      </c>
      <c r="E163" s="379" t="str">
        <f t="shared" si="48"/>
        <v/>
      </c>
      <c r="F163" s="380" t="str">
        <f t="shared" si="48"/>
        <v/>
      </c>
      <c r="G163" s="26" t="str">
        <f t="shared" si="48"/>
        <v/>
      </c>
      <c r="H163" s="378" t="str">
        <f t="shared" si="48"/>
        <v/>
      </c>
      <c r="I163" s="379" t="str">
        <f t="shared" si="48"/>
        <v/>
      </c>
      <c r="J163" s="380" t="str">
        <f t="shared" si="48"/>
        <v/>
      </c>
      <c r="K163" s="26" t="str">
        <f t="shared" si="48"/>
        <v/>
      </c>
      <c r="L163" s="378" t="str">
        <f t="shared" si="48"/>
        <v/>
      </c>
      <c r="M163" s="379" t="str">
        <f t="shared" si="48"/>
        <v/>
      </c>
      <c r="N163" s="380" t="str">
        <f t="shared" si="49"/>
        <v/>
      </c>
      <c r="O163" s="26" t="str">
        <f t="shared" si="49"/>
        <v/>
      </c>
      <c r="P163" s="378" t="str">
        <f t="shared" si="49"/>
        <v/>
      </c>
      <c r="Q163" s="379" t="str">
        <f t="shared" si="49"/>
        <v/>
      </c>
      <c r="R163" s="380" t="str">
        <f t="shared" si="49"/>
        <v/>
      </c>
      <c r="S163" s="26" t="str">
        <f t="shared" si="49"/>
        <v/>
      </c>
      <c r="T163" s="378" t="str">
        <f t="shared" si="49"/>
        <v/>
      </c>
      <c r="U163" s="379" t="str">
        <f t="shared" si="49"/>
        <v/>
      </c>
      <c r="V163" s="380" t="str">
        <f t="shared" si="49"/>
        <v/>
      </c>
      <c r="W163" s="26" t="str">
        <f t="shared" si="49"/>
        <v/>
      </c>
      <c r="X163" s="378" t="str">
        <f t="shared" si="49"/>
        <v/>
      </c>
      <c r="Y163" s="379" t="str">
        <f t="shared" si="49"/>
        <v/>
      </c>
      <c r="Z163" s="380" t="str">
        <f t="shared" si="49"/>
        <v/>
      </c>
      <c r="AA163" s="26" t="str">
        <f t="shared" si="49"/>
        <v/>
      </c>
      <c r="AB163" s="20"/>
      <c r="AC163" s="378" t="str">
        <f>IF(COUNT((D163,H163,L163,P163,T163,X163))=0,"",SUM((D163,H163,L163,P163,T163,X163)))</f>
        <v/>
      </c>
      <c r="AD163" s="379" t="str">
        <f>IF(COUNT((E163,I163,M163,Q163,U163,Y163))=0,"",SUM((E163,I163,M163,Q163,U163,Y163)))</f>
        <v/>
      </c>
      <c r="AE163" s="380" t="str">
        <f>IF(COUNT((F163,J163,N163,R163,V163,Z163))=0,"",SUM((F163,J163,N163,R163,V163,Z163)))</f>
        <v/>
      </c>
      <c r="AF163" s="26" t="str">
        <f>IF(COUNT((G163,K163,O163,S163,W163,AA163))=0,"",SUM((G163,K163,O163,S163,W163,AA163)))</f>
        <v/>
      </c>
      <c r="AG163" s="381" t="str">
        <f t="shared" si="42"/>
        <v/>
      </c>
      <c r="AH163" s="307" t="str">
        <f t="shared" si="43"/>
        <v/>
      </c>
      <c r="AI163" s="193" t="str">
        <f t="shared" si="44"/>
        <v/>
      </c>
      <c r="AJ163" s="382" t="str">
        <f t="shared" si="45"/>
        <v/>
      </c>
      <c r="AK163" s="20"/>
    </row>
    <row r="164" spans="1:37" ht="12" customHeight="1">
      <c r="A164" s="362">
        <v>160</v>
      </c>
      <c r="B164" s="21">
        <f>IF(情報!$C161="","",情報!$C161)</f>
        <v>424</v>
      </c>
      <c r="C164" s="377" t="str">
        <f t="shared" si="39"/>
        <v/>
      </c>
      <c r="D164" s="378" t="str">
        <f t="shared" si="48"/>
        <v/>
      </c>
      <c r="E164" s="379" t="str">
        <f t="shared" si="48"/>
        <v/>
      </c>
      <c r="F164" s="380" t="str">
        <f t="shared" si="48"/>
        <v/>
      </c>
      <c r="G164" s="26" t="str">
        <f t="shared" si="48"/>
        <v/>
      </c>
      <c r="H164" s="378" t="str">
        <f t="shared" si="48"/>
        <v/>
      </c>
      <c r="I164" s="379" t="str">
        <f t="shared" si="48"/>
        <v/>
      </c>
      <c r="J164" s="380" t="str">
        <f t="shared" si="48"/>
        <v/>
      </c>
      <c r="K164" s="26" t="str">
        <f t="shared" si="48"/>
        <v/>
      </c>
      <c r="L164" s="378" t="str">
        <f t="shared" si="48"/>
        <v/>
      </c>
      <c r="M164" s="379" t="str">
        <f t="shared" si="48"/>
        <v/>
      </c>
      <c r="N164" s="380" t="str">
        <f t="shared" si="49"/>
        <v/>
      </c>
      <c r="O164" s="26" t="str">
        <f t="shared" si="49"/>
        <v/>
      </c>
      <c r="P164" s="378" t="str">
        <f t="shared" si="49"/>
        <v/>
      </c>
      <c r="Q164" s="379" t="str">
        <f t="shared" si="49"/>
        <v/>
      </c>
      <c r="R164" s="380" t="str">
        <f t="shared" si="49"/>
        <v/>
      </c>
      <c r="S164" s="26" t="str">
        <f t="shared" si="49"/>
        <v/>
      </c>
      <c r="T164" s="378" t="str">
        <f t="shared" si="49"/>
        <v/>
      </c>
      <c r="U164" s="379" t="str">
        <f t="shared" si="49"/>
        <v/>
      </c>
      <c r="V164" s="380" t="str">
        <f t="shared" si="49"/>
        <v/>
      </c>
      <c r="W164" s="26" t="str">
        <f t="shared" si="49"/>
        <v/>
      </c>
      <c r="X164" s="378" t="str">
        <f t="shared" si="49"/>
        <v/>
      </c>
      <c r="Y164" s="379" t="str">
        <f t="shared" si="49"/>
        <v/>
      </c>
      <c r="Z164" s="380" t="str">
        <f t="shared" si="49"/>
        <v/>
      </c>
      <c r="AA164" s="26" t="str">
        <f t="shared" si="49"/>
        <v/>
      </c>
      <c r="AB164" s="20"/>
      <c r="AC164" s="378" t="str">
        <f>IF(COUNT((D164,H164,L164,P164,T164,X164))=0,"",SUM((D164,H164,L164,P164,T164,X164)))</f>
        <v/>
      </c>
      <c r="AD164" s="379" t="str">
        <f>IF(COUNT((E164,I164,M164,Q164,U164,Y164))=0,"",SUM((E164,I164,M164,Q164,U164,Y164)))</f>
        <v/>
      </c>
      <c r="AE164" s="380" t="str">
        <f>IF(COUNT((F164,J164,N164,R164,V164,Z164))=0,"",SUM((F164,J164,N164,R164,V164,Z164)))</f>
        <v/>
      </c>
      <c r="AF164" s="26" t="str">
        <f>IF(COUNT((G164,K164,O164,S164,W164,AA164))=0,"",SUM((G164,K164,O164,S164,W164,AA164)))</f>
        <v/>
      </c>
      <c r="AG164" s="381" t="str">
        <f t="shared" si="42"/>
        <v/>
      </c>
      <c r="AH164" s="307" t="str">
        <f t="shared" si="43"/>
        <v/>
      </c>
      <c r="AI164" s="193" t="str">
        <f t="shared" si="44"/>
        <v/>
      </c>
      <c r="AJ164" s="382" t="str">
        <f t="shared" si="45"/>
        <v/>
      </c>
      <c r="AK164" s="20"/>
    </row>
    <row r="165" spans="1:37" ht="12" customHeight="1">
      <c r="A165" s="362">
        <v>161</v>
      </c>
      <c r="B165" s="27">
        <f>IF(情報!$C162="","",情報!$C162)</f>
        <v>425</v>
      </c>
      <c r="C165" s="383" t="str">
        <f t="shared" si="39"/>
        <v/>
      </c>
      <c r="D165" s="384" t="str">
        <f t="shared" ref="D165:M174" si="50">IF(ISERROR(INDEX(テ全,$A165,D$2)),"",INDEX(テ全,$A165,D$2))</f>
        <v/>
      </c>
      <c r="E165" s="385" t="str">
        <f t="shared" si="50"/>
        <v/>
      </c>
      <c r="F165" s="386" t="str">
        <f t="shared" si="50"/>
        <v/>
      </c>
      <c r="G165" s="32" t="str">
        <f t="shared" si="50"/>
        <v/>
      </c>
      <c r="H165" s="384" t="str">
        <f t="shared" si="50"/>
        <v/>
      </c>
      <c r="I165" s="385" t="str">
        <f t="shared" si="50"/>
        <v/>
      </c>
      <c r="J165" s="386" t="str">
        <f t="shared" si="50"/>
        <v/>
      </c>
      <c r="K165" s="32" t="str">
        <f t="shared" si="50"/>
        <v/>
      </c>
      <c r="L165" s="384" t="str">
        <f t="shared" si="50"/>
        <v/>
      </c>
      <c r="M165" s="385" t="str">
        <f t="shared" si="50"/>
        <v/>
      </c>
      <c r="N165" s="386" t="str">
        <f t="shared" ref="N165:AA174" si="51">IF(ISERROR(INDEX(テ全,$A165,N$2)),"",INDEX(テ全,$A165,N$2))</f>
        <v/>
      </c>
      <c r="O165" s="32" t="str">
        <f t="shared" si="51"/>
        <v/>
      </c>
      <c r="P165" s="384" t="str">
        <f t="shared" si="51"/>
        <v/>
      </c>
      <c r="Q165" s="385" t="str">
        <f t="shared" si="51"/>
        <v/>
      </c>
      <c r="R165" s="386" t="str">
        <f t="shared" si="51"/>
        <v/>
      </c>
      <c r="S165" s="32" t="str">
        <f t="shared" si="51"/>
        <v/>
      </c>
      <c r="T165" s="384" t="str">
        <f t="shared" si="51"/>
        <v/>
      </c>
      <c r="U165" s="385" t="str">
        <f t="shared" si="51"/>
        <v/>
      </c>
      <c r="V165" s="386" t="str">
        <f t="shared" si="51"/>
        <v/>
      </c>
      <c r="W165" s="32" t="str">
        <f t="shared" si="51"/>
        <v/>
      </c>
      <c r="X165" s="384" t="str">
        <f t="shared" si="51"/>
        <v/>
      </c>
      <c r="Y165" s="385" t="str">
        <f t="shared" si="51"/>
        <v/>
      </c>
      <c r="Z165" s="386" t="str">
        <f t="shared" si="51"/>
        <v/>
      </c>
      <c r="AA165" s="32" t="str">
        <f t="shared" si="51"/>
        <v/>
      </c>
      <c r="AB165" s="20"/>
      <c r="AC165" s="384" t="str">
        <f>IF(COUNT((D165,H165,L165,P165,T165,X165))=0,"",SUM((D165,H165,L165,P165,T165,X165)))</f>
        <v/>
      </c>
      <c r="AD165" s="385" t="str">
        <f>IF(COUNT((E165,I165,M165,Q165,U165,Y165))=0,"",SUM((E165,I165,M165,Q165,U165,Y165)))</f>
        <v/>
      </c>
      <c r="AE165" s="386" t="str">
        <f>IF(COUNT((F165,J165,N165,R165,V165,Z165))=0,"",SUM((F165,J165,N165,R165,V165,Z165)))</f>
        <v/>
      </c>
      <c r="AF165" s="32" t="str">
        <f>IF(COUNT((G165,K165,O165,S165,W165,AA165))=0,"",SUM((G165,K165,O165,S165,W165,AA165)))</f>
        <v/>
      </c>
      <c r="AG165" s="387" t="str">
        <f t="shared" si="42"/>
        <v/>
      </c>
      <c r="AH165" s="310" t="str">
        <f t="shared" si="43"/>
        <v/>
      </c>
      <c r="AI165" s="212" t="str">
        <f t="shared" si="44"/>
        <v/>
      </c>
      <c r="AJ165" s="388" t="str">
        <f t="shared" si="45"/>
        <v/>
      </c>
      <c r="AK165" s="20"/>
    </row>
    <row r="166" spans="1:37" ht="12" customHeight="1">
      <c r="A166" s="362">
        <v>162</v>
      </c>
      <c r="B166" s="33">
        <f>IF(情報!$C163="","",情報!$C163)</f>
        <v>426</v>
      </c>
      <c r="C166" s="389" t="str">
        <f t="shared" ref="C166:C185" si="52">IF(ISERROR(VLOOKUP($B166,名列,2,FALSE)&amp;""),"",VLOOKUP($B166,名列,2,FALSE)&amp;"")</f>
        <v/>
      </c>
      <c r="D166" s="390" t="str">
        <f t="shared" si="50"/>
        <v/>
      </c>
      <c r="E166" s="391" t="str">
        <f t="shared" si="50"/>
        <v/>
      </c>
      <c r="F166" s="392" t="str">
        <f t="shared" si="50"/>
        <v/>
      </c>
      <c r="G166" s="38" t="str">
        <f t="shared" si="50"/>
        <v/>
      </c>
      <c r="H166" s="390" t="str">
        <f t="shared" si="50"/>
        <v/>
      </c>
      <c r="I166" s="391" t="str">
        <f t="shared" si="50"/>
        <v/>
      </c>
      <c r="J166" s="392" t="str">
        <f t="shared" si="50"/>
        <v/>
      </c>
      <c r="K166" s="38" t="str">
        <f t="shared" si="50"/>
        <v/>
      </c>
      <c r="L166" s="390" t="str">
        <f t="shared" si="50"/>
        <v/>
      </c>
      <c r="M166" s="391" t="str">
        <f t="shared" si="50"/>
        <v/>
      </c>
      <c r="N166" s="392" t="str">
        <f t="shared" si="51"/>
        <v/>
      </c>
      <c r="O166" s="38" t="str">
        <f t="shared" si="51"/>
        <v/>
      </c>
      <c r="P166" s="390" t="str">
        <f t="shared" si="51"/>
        <v/>
      </c>
      <c r="Q166" s="391" t="str">
        <f t="shared" si="51"/>
        <v/>
      </c>
      <c r="R166" s="392" t="str">
        <f t="shared" si="51"/>
        <v/>
      </c>
      <c r="S166" s="38" t="str">
        <f t="shared" si="51"/>
        <v/>
      </c>
      <c r="T166" s="390" t="str">
        <f t="shared" si="51"/>
        <v/>
      </c>
      <c r="U166" s="391" t="str">
        <f t="shared" si="51"/>
        <v/>
      </c>
      <c r="V166" s="392" t="str">
        <f t="shared" si="51"/>
        <v/>
      </c>
      <c r="W166" s="38" t="str">
        <f t="shared" si="51"/>
        <v/>
      </c>
      <c r="X166" s="390" t="str">
        <f t="shared" si="51"/>
        <v/>
      </c>
      <c r="Y166" s="391" t="str">
        <f t="shared" si="51"/>
        <v/>
      </c>
      <c r="Z166" s="392" t="str">
        <f t="shared" si="51"/>
        <v/>
      </c>
      <c r="AA166" s="38" t="str">
        <f t="shared" si="51"/>
        <v/>
      </c>
      <c r="AB166" s="20"/>
      <c r="AC166" s="390" t="str">
        <f>IF(COUNT((D166,H166,L166,P166,T166,X166))=0,"",SUM((D166,H166,L166,P166,T166,X166)))</f>
        <v/>
      </c>
      <c r="AD166" s="391" t="str">
        <f>IF(COUNT((E166,I166,M166,Q166,U166,Y166))=0,"",SUM((E166,I166,M166,Q166,U166,Y166)))</f>
        <v/>
      </c>
      <c r="AE166" s="392" t="str">
        <f>IF(COUNT((F166,J166,N166,R166,V166,Z166))=0,"",SUM((F166,J166,N166,R166,V166,Z166)))</f>
        <v/>
      </c>
      <c r="AF166" s="38" t="str">
        <f>IF(COUNT((G166,K166,O166,S166,W166,AA166))=0,"",SUM((G166,K166,O166,S166,W166,AA166)))</f>
        <v/>
      </c>
      <c r="AG166" s="375" t="str">
        <f t="shared" si="42"/>
        <v/>
      </c>
      <c r="AH166" s="313" t="str">
        <f t="shared" si="43"/>
        <v/>
      </c>
      <c r="AI166" s="231" t="str">
        <f t="shared" si="44"/>
        <v/>
      </c>
      <c r="AJ166" s="376" t="str">
        <f t="shared" si="45"/>
        <v/>
      </c>
      <c r="AK166" s="20"/>
    </row>
    <row r="167" spans="1:37" ht="12" customHeight="1">
      <c r="A167" s="362">
        <v>163</v>
      </c>
      <c r="B167" s="21">
        <f>IF(情報!$C164="","",情報!$C164)</f>
        <v>427</v>
      </c>
      <c r="C167" s="377" t="str">
        <f t="shared" si="52"/>
        <v/>
      </c>
      <c r="D167" s="378" t="str">
        <f t="shared" si="50"/>
        <v/>
      </c>
      <c r="E167" s="379" t="str">
        <f t="shared" si="50"/>
        <v/>
      </c>
      <c r="F167" s="380" t="str">
        <f t="shared" si="50"/>
        <v/>
      </c>
      <c r="G167" s="26" t="str">
        <f t="shared" si="50"/>
        <v/>
      </c>
      <c r="H167" s="378" t="str">
        <f t="shared" si="50"/>
        <v/>
      </c>
      <c r="I167" s="379" t="str">
        <f t="shared" si="50"/>
        <v/>
      </c>
      <c r="J167" s="380" t="str">
        <f t="shared" si="50"/>
        <v/>
      </c>
      <c r="K167" s="26" t="str">
        <f t="shared" si="50"/>
        <v/>
      </c>
      <c r="L167" s="378" t="str">
        <f t="shared" si="50"/>
        <v/>
      </c>
      <c r="M167" s="379" t="str">
        <f t="shared" si="50"/>
        <v/>
      </c>
      <c r="N167" s="380" t="str">
        <f t="shared" si="51"/>
        <v/>
      </c>
      <c r="O167" s="26" t="str">
        <f t="shared" si="51"/>
        <v/>
      </c>
      <c r="P167" s="378" t="str">
        <f t="shared" si="51"/>
        <v/>
      </c>
      <c r="Q167" s="379" t="str">
        <f t="shared" si="51"/>
        <v/>
      </c>
      <c r="R167" s="380" t="str">
        <f t="shared" si="51"/>
        <v/>
      </c>
      <c r="S167" s="26" t="str">
        <f t="shared" si="51"/>
        <v/>
      </c>
      <c r="T167" s="378" t="str">
        <f t="shared" si="51"/>
        <v/>
      </c>
      <c r="U167" s="379" t="str">
        <f t="shared" si="51"/>
        <v/>
      </c>
      <c r="V167" s="380" t="str">
        <f t="shared" si="51"/>
        <v/>
      </c>
      <c r="W167" s="26" t="str">
        <f t="shared" si="51"/>
        <v/>
      </c>
      <c r="X167" s="378" t="str">
        <f t="shared" si="51"/>
        <v/>
      </c>
      <c r="Y167" s="379" t="str">
        <f t="shared" si="51"/>
        <v/>
      </c>
      <c r="Z167" s="380" t="str">
        <f t="shared" si="51"/>
        <v/>
      </c>
      <c r="AA167" s="26" t="str">
        <f t="shared" si="51"/>
        <v/>
      </c>
      <c r="AB167" s="20"/>
      <c r="AC167" s="378" t="str">
        <f>IF(COUNT((D167,H167,L167,P167,T167,X167))=0,"",SUM((D167,H167,L167,P167,T167,X167)))</f>
        <v/>
      </c>
      <c r="AD167" s="379" t="str">
        <f>IF(COUNT((E167,I167,M167,Q167,U167,Y167))=0,"",SUM((E167,I167,M167,Q167,U167,Y167)))</f>
        <v/>
      </c>
      <c r="AE167" s="380" t="str">
        <f>IF(COUNT((F167,J167,N167,R167,V167,Z167))=0,"",SUM((F167,J167,N167,R167,V167,Z167)))</f>
        <v/>
      </c>
      <c r="AF167" s="26" t="str">
        <f>IF(COUNT((G167,K167,O167,S167,W167,AA167))=0,"",SUM((G167,K167,O167,S167,W167,AA167)))</f>
        <v/>
      </c>
      <c r="AG167" s="381" t="str">
        <f t="shared" si="42"/>
        <v/>
      </c>
      <c r="AH167" s="307" t="str">
        <f t="shared" si="43"/>
        <v/>
      </c>
      <c r="AI167" s="193" t="str">
        <f t="shared" si="44"/>
        <v/>
      </c>
      <c r="AJ167" s="382" t="str">
        <f t="shared" si="45"/>
        <v/>
      </c>
      <c r="AK167" s="20"/>
    </row>
    <row r="168" spans="1:37" ht="12" customHeight="1">
      <c r="A168" s="362">
        <v>164</v>
      </c>
      <c r="B168" s="21">
        <f>IF(情報!$C165="","",情報!$C165)</f>
        <v>428</v>
      </c>
      <c r="C168" s="377" t="str">
        <f t="shared" si="52"/>
        <v/>
      </c>
      <c r="D168" s="378" t="str">
        <f t="shared" si="50"/>
        <v/>
      </c>
      <c r="E168" s="379" t="str">
        <f t="shared" si="50"/>
        <v/>
      </c>
      <c r="F168" s="380" t="str">
        <f t="shared" si="50"/>
        <v/>
      </c>
      <c r="G168" s="26" t="str">
        <f t="shared" si="50"/>
        <v/>
      </c>
      <c r="H168" s="378" t="str">
        <f t="shared" si="50"/>
        <v/>
      </c>
      <c r="I168" s="379" t="str">
        <f t="shared" si="50"/>
        <v/>
      </c>
      <c r="J168" s="380" t="str">
        <f t="shared" si="50"/>
        <v/>
      </c>
      <c r="K168" s="26" t="str">
        <f t="shared" si="50"/>
        <v/>
      </c>
      <c r="L168" s="378" t="str">
        <f t="shared" si="50"/>
        <v/>
      </c>
      <c r="M168" s="379" t="str">
        <f t="shared" si="50"/>
        <v/>
      </c>
      <c r="N168" s="380" t="str">
        <f t="shared" si="51"/>
        <v/>
      </c>
      <c r="O168" s="26" t="str">
        <f t="shared" si="51"/>
        <v/>
      </c>
      <c r="P168" s="378" t="str">
        <f t="shared" si="51"/>
        <v/>
      </c>
      <c r="Q168" s="379" t="str">
        <f t="shared" si="51"/>
        <v/>
      </c>
      <c r="R168" s="380" t="str">
        <f t="shared" si="51"/>
        <v/>
      </c>
      <c r="S168" s="26" t="str">
        <f t="shared" si="51"/>
        <v/>
      </c>
      <c r="T168" s="378" t="str">
        <f t="shared" si="51"/>
        <v/>
      </c>
      <c r="U168" s="379" t="str">
        <f t="shared" si="51"/>
        <v/>
      </c>
      <c r="V168" s="380" t="str">
        <f t="shared" si="51"/>
        <v/>
      </c>
      <c r="W168" s="26" t="str">
        <f t="shared" si="51"/>
        <v/>
      </c>
      <c r="X168" s="378" t="str">
        <f t="shared" si="51"/>
        <v/>
      </c>
      <c r="Y168" s="379" t="str">
        <f t="shared" si="51"/>
        <v/>
      </c>
      <c r="Z168" s="380" t="str">
        <f t="shared" si="51"/>
        <v/>
      </c>
      <c r="AA168" s="26" t="str">
        <f t="shared" si="51"/>
        <v/>
      </c>
      <c r="AB168" s="20"/>
      <c r="AC168" s="378" t="str">
        <f>IF(COUNT((D168,H168,L168,P168,T168,X168))=0,"",SUM((D168,H168,L168,P168,T168,X168)))</f>
        <v/>
      </c>
      <c r="AD168" s="379" t="str">
        <f>IF(COUNT((E168,I168,M168,Q168,U168,Y168))=0,"",SUM((E168,I168,M168,Q168,U168,Y168)))</f>
        <v/>
      </c>
      <c r="AE168" s="380" t="str">
        <f>IF(COUNT((F168,J168,N168,R168,V168,Z168))=0,"",SUM((F168,J168,N168,R168,V168,Z168)))</f>
        <v/>
      </c>
      <c r="AF168" s="26" t="str">
        <f>IF(COUNT((G168,K168,O168,S168,W168,AA168))=0,"",SUM((G168,K168,O168,S168,W168,AA168)))</f>
        <v/>
      </c>
      <c r="AG168" s="381" t="str">
        <f t="shared" si="42"/>
        <v/>
      </c>
      <c r="AH168" s="307" t="str">
        <f t="shared" si="43"/>
        <v/>
      </c>
      <c r="AI168" s="193" t="str">
        <f t="shared" si="44"/>
        <v/>
      </c>
      <c r="AJ168" s="382" t="str">
        <f t="shared" si="45"/>
        <v/>
      </c>
      <c r="AK168" s="20"/>
    </row>
    <row r="169" spans="1:37" ht="12" customHeight="1">
      <c r="A169" s="362">
        <v>165</v>
      </c>
      <c r="B169" s="21">
        <f>IF(情報!$C166="","",情報!$C166)</f>
        <v>429</v>
      </c>
      <c r="C169" s="377" t="str">
        <f t="shared" si="52"/>
        <v/>
      </c>
      <c r="D169" s="378" t="str">
        <f t="shared" si="50"/>
        <v/>
      </c>
      <c r="E169" s="379" t="str">
        <f t="shared" si="50"/>
        <v/>
      </c>
      <c r="F169" s="380" t="str">
        <f t="shared" si="50"/>
        <v/>
      </c>
      <c r="G169" s="26" t="str">
        <f t="shared" si="50"/>
        <v/>
      </c>
      <c r="H169" s="378" t="str">
        <f t="shared" si="50"/>
        <v/>
      </c>
      <c r="I169" s="379" t="str">
        <f t="shared" si="50"/>
        <v/>
      </c>
      <c r="J169" s="380" t="str">
        <f t="shared" si="50"/>
        <v/>
      </c>
      <c r="K169" s="26" t="str">
        <f t="shared" si="50"/>
        <v/>
      </c>
      <c r="L169" s="378" t="str">
        <f t="shared" si="50"/>
        <v/>
      </c>
      <c r="M169" s="379" t="str">
        <f t="shared" si="50"/>
        <v/>
      </c>
      <c r="N169" s="380" t="str">
        <f t="shared" si="51"/>
        <v/>
      </c>
      <c r="O169" s="26" t="str">
        <f t="shared" si="51"/>
        <v/>
      </c>
      <c r="P169" s="378" t="str">
        <f t="shared" si="51"/>
        <v/>
      </c>
      <c r="Q169" s="379" t="str">
        <f t="shared" si="51"/>
        <v/>
      </c>
      <c r="R169" s="380" t="str">
        <f t="shared" si="51"/>
        <v/>
      </c>
      <c r="S169" s="26" t="str">
        <f t="shared" si="51"/>
        <v/>
      </c>
      <c r="T169" s="378" t="str">
        <f t="shared" si="51"/>
        <v/>
      </c>
      <c r="U169" s="379" t="str">
        <f t="shared" si="51"/>
        <v/>
      </c>
      <c r="V169" s="380" t="str">
        <f t="shared" si="51"/>
        <v/>
      </c>
      <c r="W169" s="26" t="str">
        <f t="shared" si="51"/>
        <v/>
      </c>
      <c r="X169" s="378" t="str">
        <f t="shared" si="51"/>
        <v/>
      </c>
      <c r="Y169" s="379" t="str">
        <f t="shared" si="51"/>
        <v/>
      </c>
      <c r="Z169" s="380" t="str">
        <f t="shared" si="51"/>
        <v/>
      </c>
      <c r="AA169" s="26" t="str">
        <f t="shared" si="51"/>
        <v/>
      </c>
      <c r="AB169" s="20"/>
      <c r="AC169" s="378" t="str">
        <f>IF(COUNT((D169,H169,L169,P169,T169,X169))=0,"",SUM((D169,H169,L169,P169,T169,X169)))</f>
        <v/>
      </c>
      <c r="AD169" s="379" t="str">
        <f>IF(COUNT((E169,I169,M169,Q169,U169,Y169))=0,"",SUM((E169,I169,M169,Q169,U169,Y169)))</f>
        <v/>
      </c>
      <c r="AE169" s="380" t="str">
        <f>IF(COUNT((F169,J169,N169,R169,V169,Z169))=0,"",SUM((F169,J169,N169,R169,V169,Z169)))</f>
        <v/>
      </c>
      <c r="AF169" s="26" t="str">
        <f>IF(COUNT((G169,K169,O169,S169,W169,AA169))=0,"",SUM((G169,K169,O169,S169,W169,AA169)))</f>
        <v/>
      </c>
      <c r="AG169" s="381" t="str">
        <f t="shared" si="42"/>
        <v/>
      </c>
      <c r="AH169" s="307" t="str">
        <f t="shared" si="43"/>
        <v/>
      </c>
      <c r="AI169" s="193" t="str">
        <f t="shared" si="44"/>
        <v/>
      </c>
      <c r="AJ169" s="382" t="str">
        <f t="shared" si="45"/>
        <v/>
      </c>
      <c r="AK169" s="20"/>
    </row>
    <row r="170" spans="1:37" ht="12" customHeight="1">
      <c r="A170" s="362">
        <v>166</v>
      </c>
      <c r="B170" s="27">
        <f>IF(情報!$C167="","",情報!$C167)</f>
        <v>430</v>
      </c>
      <c r="C170" s="383" t="str">
        <f t="shared" si="52"/>
        <v/>
      </c>
      <c r="D170" s="384" t="str">
        <f t="shared" si="50"/>
        <v/>
      </c>
      <c r="E170" s="385" t="str">
        <f t="shared" si="50"/>
        <v/>
      </c>
      <c r="F170" s="386" t="str">
        <f t="shared" si="50"/>
        <v/>
      </c>
      <c r="G170" s="32" t="str">
        <f t="shared" si="50"/>
        <v/>
      </c>
      <c r="H170" s="384" t="str">
        <f t="shared" si="50"/>
        <v/>
      </c>
      <c r="I170" s="385" t="str">
        <f t="shared" si="50"/>
        <v/>
      </c>
      <c r="J170" s="386" t="str">
        <f t="shared" si="50"/>
        <v/>
      </c>
      <c r="K170" s="32" t="str">
        <f t="shared" si="50"/>
        <v/>
      </c>
      <c r="L170" s="384" t="str">
        <f t="shared" si="50"/>
        <v/>
      </c>
      <c r="M170" s="385" t="str">
        <f t="shared" si="50"/>
        <v/>
      </c>
      <c r="N170" s="386" t="str">
        <f t="shared" si="51"/>
        <v/>
      </c>
      <c r="O170" s="32" t="str">
        <f t="shared" si="51"/>
        <v/>
      </c>
      <c r="P170" s="384" t="str">
        <f t="shared" si="51"/>
        <v/>
      </c>
      <c r="Q170" s="385" t="str">
        <f t="shared" si="51"/>
        <v/>
      </c>
      <c r="R170" s="386" t="str">
        <f t="shared" si="51"/>
        <v/>
      </c>
      <c r="S170" s="32" t="str">
        <f t="shared" si="51"/>
        <v/>
      </c>
      <c r="T170" s="384" t="str">
        <f t="shared" si="51"/>
        <v/>
      </c>
      <c r="U170" s="385" t="str">
        <f t="shared" si="51"/>
        <v/>
      </c>
      <c r="V170" s="386" t="str">
        <f t="shared" si="51"/>
        <v/>
      </c>
      <c r="W170" s="32" t="str">
        <f t="shared" si="51"/>
        <v/>
      </c>
      <c r="X170" s="384" t="str">
        <f t="shared" si="51"/>
        <v/>
      </c>
      <c r="Y170" s="385" t="str">
        <f t="shared" si="51"/>
        <v/>
      </c>
      <c r="Z170" s="386" t="str">
        <f t="shared" si="51"/>
        <v/>
      </c>
      <c r="AA170" s="32" t="str">
        <f t="shared" si="51"/>
        <v/>
      </c>
      <c r="AB170" s="20"/>
      <c r="AC170" s="384" t="str">
        <f>IF(COUNT((D170,H170,L170,P170,T170,X170))=0,"",SUM((D170,H170,L170,P170,T170,X170)))</f>
        <v/>
      </c>
      <c r="AD170" s="385" t="str">
        <f>IF(COUNT((E170,I170,M170,Q170,U170,Y170))=0,"",SUM((E170,I170,M170,Q170,U170,Y170)))</f>
        <v/>
      </c>
      <c r="AE170" s="386" t="str">
        <f>IF(COUNT((F170,J170,N170,R170,V170,Z170))=0,"",SUM((F170,J170,N170,R170,V170,Z170)))</f>
        <v/>
      </c>
      <c r="AF170" s="32" t="str">
        <f>IF(COUNT((G170,K170,O170,S170,W170,AA170))=0,"",SUM((G170,K170,O170,S170,W170,AA170)))</f>
        <v/>
      </c>
      <c r="AG170" s="387" t="str">
        <f t="shared" si="42"/>
        <v/>
      </c>
      <c r="AH170" s="310" t="str">
        <f t="shared" si="43"/>
        <v/>
      </c>
      <c r="AI170" s="212" t="str">
        <f t="shared" si="44"/>
        <v/>
      </c>
      <c r="AJ170" s="388" t="str">
        <f t="shared" si="45"/>
        <v/>
      </c>
      <c r="AK170" s="20"/>
    </row>
    <row r="171" spans="1:37" ht="12" customHeight="1">
      <c r="A171" s="362">
        <v>167</v>
      </c>
      <c r="B171" s="33">
        <f>IF(情報!$C168="","",情報!$C168)</f>
        <v>431</v>
      </c>
      <c r="C171" s="389" t="str">
        <f t="shared" si="52"/>
        <v/>
      </c>
      <c r="D171" s="390" t="str">
        <f t="shared" si="50"/>
        <v/>
      </c>
      <c r="E171" s="391" t="str">
        <f t="shared" si="50"/>
        <v/>
      </c>
      <c r="F171" s="392" t="str">
        <f t="shared" si="50"/>
        <v/>
      </c>
      <c r="G171" s="38" t="str">
        <f t="shared" si="50"/>
        <v/>
      </c>
      <c r="H171" s="390" t="str">
        <f t="shared" si="50"/>
        <v/>
      </c>
      <c r="I171" s="391" t="str">
        <f t="shared" si="50"/>
        <v/>
      </c>
      <c r="J171" s="392" t="str">
        <f t="shared" si="50"/>
        <v/>
      </c>
      <c r="K171" s="38" t="str">
        <f t="shared" si="50"/>
        <v/>
      </c>
      <c r="L171" s="390" t="str">
        <f t="shared" si="50"/>
        <v/>
      </c>
      <c r="M171" s="391" t="str">
        <f t="shared" si="50"/>
        <v/>
      </c>
      <c r="N171" s="392" t="str">
        <f t="shared" si="51"/>
        <v/>
      </c>
      <c r="O171" s="38" t="str">
        <f t="shared" si="51"/>
        <v/>
      </c>
      <c r="P171" s="390" t="str">
        <f t="shared" si="51"/>
        <v/>
      </c>
      <c r="Q171" s="391" t="str">
        <f t="shared" si="51"/>
        <v/>
      </c>
      <c r="R171" s="392" t="str">
        <f t="shared" si="51"/>
        <v/>
      </c>
      <c r="S171" s="38" t="str">
        <f t="shared" si="51"/>
        <v/>
      </c>
      <c r="T171" s="390" t="str">
        <f t="shared" si="51"/>
        <v/>
      </c>
      <c r="U171" s="391" t="str">
        <f t="shared" si="51"/>
        <v/>
      </c>
      <c r="V171" s="392" t="str">
        <f t="shared" si="51"/>
        <v/>
      </c>
      <c r="W171" s="38" t="str">
        <f t="shared" si="51"/>
        <v/>
      </c>
      <c r="X171" s="390" t="str">
        <f t="shared" si="51"/>
        <v/>
      </c>
      <c r="Y171" s="391" t="str">
        <f t="shared" si="51"/>
        <v/>
      </c>
      <c r="Z171" s="392" t="str">
        <f t="shared" si="51"/>
        <v/>
      </c>
      <c r="AA171" s="38" t="str">
        <f t="shared" si="51"/>
        <v/>
      </c>
      <c r="AB171" s="20"/>
      <c r="AC171" s="390" t="str">
        <f>IF(COUNT((D171,H171,L171,P171,T171,X171))=0,"",SUM((D171,H171,L171,P171,T171,X171)))</f>
        <v/>
      </c>
      <c r="AD171" s="391" t="str">
        <f>IF(COUNT((E171,I171,M171,Q171,U171,Y171))=0,"",SUM((E171,I171,M171,Q171,U171,Y171)))</f>
        <v/>
      </c>
      <c r="AE171" s="392" t="str">
        <f>IF(COUNT((F171,J171,N171,R171,V171,Z171))=0,"",SUM((F171,J171,N171,R171,V171,Z171)))</f>
        <v/>
      </c>
      <c r="AF171" s="38" t="str">
        <f>IF(COUNT((G171,K171,O171,S171,W171,AA171))=0,"",SUM((G171,K171,O171,S171,W171,AA171)))</f>
        <v/>
      </c>
      <c r="AG171" s="375" t="str">
        <f t="shared" si="42"/>
        <v/>
      </c>
      <c r="AH171" s="313" t="str">
        <f t="shared" si="43"/>
        <v/>
      </c>
      <c r="AI171" s="231" t="str">
        <f t="shared" si="44"/>
        <v/>
      </c>
      <c r="AJ171" s="376" t="str">
        <f t="shared" si="45"/>
        <v/>
      </c>
      <c r="AK171" s="20"/>
    </row>
    <row r="172" spans="1:37" ht="12" customHeight="1">
      <c r="A172" s="362">
        <v>168</v>
      </c>
      <c r="B172" s="21">
        <f>IF(情報!$C169="","",情報!$C169)</f>
        <v>432</v>
      </c>
      <c r="C172" s="377" t="str">
        <f t="shared" si="52"/>
        <v/>
      </c>
      <c r="D172" s="378" t="str">
        <f t="shared" si="50"/>
        <v/>
      </c>
      <c r="E172" s="379" t="str">
        <f t="shared" si="50"/>
        <v/>
      </c>
      <c r="F172" s="380" t="str">
        <f t="shared" si="50"/>
        <v/>
      </c>
      <c r="G172" s="26" t="str">
        <f t="shared" si="50"/>
        <v/>
      </c>
      <c r="H172" s="378" t="str">
        <f t="shared" si="50"/>
        <v/>
      </c>
      <c r="I172" s="379" t="str">
        <f t="shared" si="50"/>
        <v/>
      </c>
      <c r="J172" s="380" t="str">
        <f t="shared" si="50"/>
        <v/>
      </c>
      <c r="K172" s="26" t="str">
        <f t="shared" si="50"/>
        <v/>
      </c>
      <c r="L172" s="378" t="str">
        <f t="shared" si="50"/>
        <v/>
      </c>
      <c r="M172" s="379" t="str">
        <f t="shared" si="50"/>
        <v/>
      </c>
      <c r="N172" s="380" t="str">
        <f t="shared" si="51"/>
        <v/>
      </c>
      <c r="O172" s="26" t="str">
        <f t="shared" si="51"/>
        <v/>
      </c>
      <c r="P172" s="378" t="str">
        <f t="shared" si="51"/>
        <v/>
      </c>
      <c r="Q172" s="379" t="str">
        <f t="shared" si="51"/>
        <v/>
      </c>
      <c r="R172" s="380" t="str">
        <f t="shared" si="51"/>
        <v/>
      </c>
      <c r="S172" s="26" t="str">
        <f t="shared" si="51"/>
        <v/>
      </c>
      <c r="T172" s="378" t="str">
        <f t="shared" si="51"/>
        <v/>
      </c>
      <c r="U172" s="379" t="str">
        <f t="shared" si="51"/>
        <v/>
      </c>
      <c r="V172" s="380" t="str">
        <f t="shared" si="51"/>
        <v/>
      </c>
      <c r="W172" s="26" t="str">
        <f t="shared" si="51"/>
        <v/>
      </c>
      <c r="X172" s="378" t="str">
        <f t="shared" si="51"/>
        <v/>
      </c>
      <c r="Y172" s="379" t="str">
        <f t="shared" si="51"/>
        <v/>
      </c>
      <c r="Z172" s="380" t="str">
        <f t="shared" si="51"/>
        <v/>
      </c>
      <c r="AA172" s="26" t="str">
        <f t="shared" si="51"/>
        <v/>
      </c>
      <c r="AB172" s="20"/>
      <c r="AC172" s="378" t="str">
        <f>IF(COUNT((D172,H172,L172,P172,T172,X172))=0,"",SUM((D172,H172,L172,P172,T172,X172)))</f>
        <v/>
      </c>
      <c r="AD172" s="379" t="str">
        <f>IF(COUNT((E172,I172,M172,Q172,U172,Y172))=0,"",SUM((E172,I172,M172,Q172,U172,Y172)))</f>
        <v/>
      </c>
      <c r="AE172" s="380" t="str">
        <f>IF(COUNT((F172,J172,N172,R172,V172,Z172))=0,"",SUM((F172,J172,N172,R172,V172,Z172)))</f>
        <v/>
      </c>
      <c r="AF172" s="26" t="str">
        <f>IF(COUNT((G172,K172,O172,S172,W172,AA172))=0,"",SUM((G172,K172,O172,S172,W172,AA172)))</f>
        <v/>
      </c>
      <c r="AG172" s="381" t="str">
        <f t="shared" si="42"/>
        <v/>
      </c>
      <c r="AH172" s="307" t="str">
        <f t="shared" si="43"/>
        <v/>
      </c>
      <c r="AI172" s="193" t="str">
        <f t="shared" si="44"/>
        <v/>
      </c>
      <c r="AJ172" s="382" t="str">
        <f t="shared" si="45"/>
        <v/>
      </c>
      <c r="AK172" s="20"/>
    </row>
    <row r="173" spans="1:37" ht="12" customHeight="1">
      <c r="A173" s="362">
        <v>169</v>
      </c>
      <c r="B173" s="21">
        <f>IF(情報!$C170="","",情報!$C170)</f>
        <v>433</v>
      </c>
      <c r="C173" s="377" t="str">
        <f t="shared" si="52"/>
        <v/>
      </c>
      <c r="D173" s="378" t="str">
        <f t="shared" si="50"/>
        <v/>
      </c>
      <c r="E173" s="379" t="str">
        <f t="shared" si="50"/>
        <v/>
      </c>
      <c r="F173" s="380" t="str">
        <f t="shared" si="50"/>
        <v/>
      </c>
      <c r="G173" s="26" t="str">
        <f t="shared" si="50"/>
        <v/>
      </c>
      <c r="H173" s="378" t="str">
        <f t="shared" si="50"/>
        <v/>
      </c>
      <c r="I173" s="379" t="str">
        <f t="shared" si="50"/>
        <v/>
      </c>
      <c r="J173" s="380" t="str">
        <f t="shared" si="50"/>
        <v/>
      </c>
      <c r="K173" s="26" t="str">
        <f t="shared" si="50"/>
        <v/>
      </c>
      <c r="L173" s="378" t="str">
        <f t="shared" si="50"/>
        <v/>
      </c>
      <c r="M173" s="379" t="str">
        <f t="shared" si="50"/>
        <v/>
      </c>
      <c r="N173" s="380" t="str">
        <f t="shared" si="51"/>
        <v/>
      </c>
      <c r="O173" s="26" t="str">
        <f t="shared" si="51"/>
        <v/>
      </c>
      <c r="P173" s="378" t="str">
        <f t="shared" si="51"/>
        <v/>
      </c>
      <c r="Q173" s="379" t="str">
        <f t="shared" si="51"/>
        <v/>
      </c>
      <c r="R173" s="380" t="str">
        <f t="shared" si="51"/>
        <v/>
      </c>
      <c r="S173" s="26" t="str">
        <f t="shared" si="51"/>
        <v/>
      </c>
      <c r="T173" s="378" t="str">
        <f t="shared" si="51"/>
        <v/>
      </c>
      <c r="U173" s="379" t="str">
        <f t="shared" si="51"/>
        <v/>
      </c>
      <c r="V173" s="380" t="str">
        <f t="shared" si="51"/>
        <v/>
      </c>
      <c r="W173" s="26" t="str">
        <f t="shared" si="51"/>
        <v/>
      </c>
      <c r="X173" s="378" t="str">
        <f t="shared" si="51"/>
        <v/>
      </c>
      <c r="Y173" s="379" t="str">
        <f t="shared" si="51"/>
        <v/>
      </c>
      <c r="Z173" s="380" t="str">
        <f t="shared" si="51"/>
        <v/>
      </c>
      <c r="AA173" s="26" t="str">
        <f t="shared" si="51"/>
        <v/>
      </c>
      <c r="AB173" s="20"/>
      <c r="AC173" s="378" t="str">
        <f>IF(COUNT((D173,H173,L173,P173,T173,X173))=0,"",SUM((D173,H173,L173,P173,T173,X173)))</f>
        <v/>
      </c>
      <c r="AD173" s="379" t="str">
        <f>IF(COUNT((E173,I173,M173,Q173,U173,Y173))=0,"",SUM((E173,I173,M173,Q173,U173,Y173)))</f>
        <v/>
      </c>
      <c r="AE173" s="380" t="str">
        <f>IF(COUNT((F173,J173,N173,R173,V173,Z173))=0,"",SUM((F173,J173,N173,R173,V173,Z173)))</f>
        <v/>
      </c>
      <c r="AF173" s="26" t="str">
        <f>IF(COUNT((G173,K173,O173,S173,W173,AA173))=0,"",SUM((G173,K173,O173,S173,W173,AA173)))</f>
        <v/>
      </c>
      <c r="AG173" s="381" t="str">
        <f t="shared" si="42"/>
        <v/>
      </c>
      <c r="AH173" s="307" t="str">
        <f t="shared" si="43"/>
        <v/>
      </c>
      <c r="AI173" s="193" t="str">
        <f t="shared" si="44"/>
        <v/>
      </c>
      <c r="AJ173" s="382" t="str">
        <f t="shared" si="45"/>
        <v/>
      </c>
      <c r="AK173" s="20"/>
    </row>
    <row r="174" spans="1:37" ht="12" customHeight="1">
      <c r="A174" s="362">
        <v>170</v>
      </c>
      <c r="B174" s="21">
        <f>IF(情報!$C171="","",情報!$C171)</f>
        <v>434</v>
      </c>
      <c r="C174" s="377" t="str">
        <f t="shared" si="52"/>
        <v/>
      </c>
      <c r="D174" s="378" t="str">
        <f t="shared" si="50"/>
        <v/>
      </c>
      <c r="E174" s="379" t="str">
        <f t="shared" si="50"/>
        <v/>
      </c>
      <c r="F174" s="380" t="str">
        <f t="shared" si="50"/>
        <v/>
      </c>
      <c r="G174" s="26" t="str">
        <f t="shared" si="50"/>
        <v/>
      </c>
      <c r="H174" s="378" t="str">
        <f t="shared" si="50"/>
        <v/>
      </c>
      <c r="I174" s="379" t="str">
        <f t="shared" si="50"/>
        <v/>
      </c>
      <c r="J174" s="380" t="str">
        <f t="shared" si="50"/>
        <v/>
      </c>
      <c r="K174" s="26" t="str">
        <f t="shared" si="50"/>
        <v/>
      </c>
      <c r="L174" s="378" t="str">
        <f t="shared" si="50"/>
        <v/>
      </c>
      <c r="M174" s="379" t="str">
        <f t="shared" si="50"/>
        <v/>
      </c>
      <c r="N174" s="380" t="str">
        <f t="shared" si="51"/>
        <v/>
      </c>
      <c r="O174" s="26" t="str">
        <f t="shared" si="51"/>
        <v/>
      </c>
      <c r="P174" s="378" t="str">
        <f t="shared" si="51"/>
        <v/>
      </c>
      <c r="Q174" s="379" t="str">
        <f t="shared" si="51"/>
        <v/>
      </c>
      <c r="R174" s="380" t="str">
        <f t="shared" si="51"/>
        <v/>
      </c>
      <c r="S174" s="26" t="str">
        <f t="shared" si="51"/>
        <v/>
      </c>
      <c r="T174" s="378" t="str">
        <f t="shared" si="51"/>
        <v/>
      </c>
      <c r="U174" s="379" t="str">
        <f t="shared" si="51"/>
        <v/>
      </c>
      <c r="V174" s="380" t="str">
        <f t="shared" si="51"/>
        <v/>
      </c>
      <c r="W174" s="26" t="str">
        <f t="shared" si="51"/>
        <v/>
      </c>
      <c r="X174" s="378" t="str">
        <f t="shared" si="51"/>
        <v/>
      </c>
      <c r="Y174" s="379" t="str">
        <f t="shared" si="51"/>
        <v/>
      </c>
      <c r="Z174" s="380" t="str">
        <f t="shared" si="51"/>
        <v/>
      </c>
      <c r="AA174" s="26" t="str">
        <f t="shared" si="51"/>
        <v/>
      </c>
      <c r="AB174" s="20"/>
      <c r="AC174" s="378" t="str">
        <f>IF(COUNT((D174,H174,L174,P174,T174,X174))=0,"",SUM((D174,H174,L174,P174,T174,X174)))</f>
        <v/>
      </c>
      <c r="AD174" s="379" t="str">
        <f>IF(COUNT((E174,I174,M174,Q174,U174,Y174))=0,"",SUM((E174,I174,M174,Q174,U174,Y174)))</f>
        <v/>
      </c>
      <c r="AE174" s="380" t="str">
        <f>IF(COUNT((F174,J174,N174,R174,V174,Z174))=0,"",SUM((F174,J174,N174,R174,V174,Z174)))</f>
        <v/>
      </c>
      <c r="AF174" s="26" t="str">
        <f>IF(COUNT((G174,K174,O174,S174,W174,AA174))=0,"",SUM((G174,K174,O174,S174,W174,AA174)))</f>
        <v/>
      </c>
      <c r="AG174" s="381" t="str">
        <f t="shared" si="42"/>
        <v/>
      </c>
      <c r="AH174" s="307" t="str">
        <f t="shared" si="43"/>
        <v/>
      </c>
      <c r="AI174" s="193" t="str">
        <f t="shared" si="44"/>
        <v/>
      </c>
      <c r="AJ174" s="382" t="str">
        <f t="shared" si="45"/>
        <v/>
      </c>
      <c r="AK174" s="20"/>
    </row>
    <row r="175" spans="1:37" ht="12" customHeight="1">
      <c r="A175" s="362">
        <v>171</v>
      </c>
      <c r="B175" s="27">
        <f>IF(情報!$C172="","",情報!$C172)</f>
        <v>435</v>
      </c>
      <c r="C175" s="383" t="str">
        <f t="shared" si="52"/>
        <v/>
      </c>
      <c r="D175" s="384" t="str">
        <f t="shared" ref="D175:M185" si="53">IF(ISERROR(INDEX(テ全,$A175,D$2)),"",INDEX(テ全,$A175,D$2))</f>
        <v/>
      </c>
      <c r="E175" s="385" t="str">
        <f t="shared" si="53"/>
        <v/>
      </c>
      <c r="F175" s="386" t="str">
        <f t="shared" si="53"/>
        <v/>
      </c>
      <c r="G175" s="32" t="str">
        <f t="shared" si="53"/>
        <v/>
      </c>
      <c r="H175" s="384" t="str">
        <f t="shared" si="53"/>
        <v/>
      </c>
      <c r="I175" s="385" t="str">
        <f t="shared" si="53"/>
        <v/>
      </c>
      <c r="J175" s="386" t="str">
        <f t="shared" si="53"/>
        <v/>
      </c>
      <c r="K175" s="32" t="str">
        <f t="shared" si="53"/>
        <v/>
      </c>
      <c r="L175" s="384" t="str">
        <f t="shared" si="53"/>
        <v/>
      </c>
      <c r="M175" s="385" t="str">
        <f t="shared" si="53"/>
        <v/>
      </c>
      <c r="N175" s="386" t="str">
        <f t="shared" ref="N175:AA185" si="54">IF(ISERROR(INDEX(テ全,$A175,N$2)),"",INDEX(テ全,$A175,N$2))</f>
        <v/>
      </c>
      <c r="O175" s="32" t="str">
        <f t="shared" si="54"/>
        <v/>
      </c>
      <c r="P175" s="384" t="str">
        <f t="shared" si="54"/>
        <v/>
      </c>
      <c r="Q175" s="385" t="str">
        <f t="shared" si="54"/>
        <v/>
      </c>
      <c r="R175" s="386" t="str">
        <f t="shared" si="54"/>
        <v/>
      </c>
      <c r="S175" s="32" t="str">
        <f t="shared" si="54"/>
        <v/>
      </c>
      <c r="T175" s="384" t="str">
        <f t="shared" si="54"/>
        <v/>
      </c>
      <c r="U175" s="385" t="str">
        <f t="shared" si="54"/>
        <v/>
      </c>
      <c r="V175" s="386" t="str">
        <f t="shared" si="54"/>
        <v/>
      </c>
      <c r="W175" s="32" t="str">
        <f t="shared" si="54"/>
        <v/>
      </c>
      <c r="X175" s="384" t="str">
        <f t="shared" si="54"/>
        <v/>
      </c>
      <c r="Y175" s="385" t="str">
        <f t="shared" si="54"/>
        <v/>
      </c>
      <c r="Z175" s="386" t="str">
        <f t="shared" si="54"/>
        <v/>
      </c>
      <c r="AA175" s="32" t="str">
        <f t="shared" si="54"/>
        <v/>
      </c>
      <c r="AB175" s="20"/>
      <c r="AC175" s="384" t="str">
        <f>IF(COUNT((D175,H175,L175,P175,T175,X175))=0,"",SUM((D175,H175,L175,P175,T175,X175)))</f>
        <v/>
      </c>
      <c r="AD175" s="385" t="str">
        <f>IF(COUNT((E175,I175,M175,Q175,U175,Y175))=0,"",SUM((E175,I175,M175,Q175,U175,Y175)))</f>
        <v/>
      </c>
      <c r="AE175" s="386" t="str">
        <f>IF(COUNT((F175,J175,N175,R175,V175,Z175))=0,"",SUM((F175,J175,N175,R175,V175,Z175)))</f>
        <v/>
      </c>
      <c r="AF175" s="32" t="str">
        <f>IF(COUNT((G175,K175,O175,S175,W175,AA175))=0,"",SUM((G175,K175,O175,S175,W175,AA175)))</f>
        <v/>
      </c>
      <c r="AG175" s="387" t="str">
        <f t="shared" si="42"/>
        <v/>
      </c>
      <c r="AH175" s="310" t="str">
        <f t="shared" si="43"/>
        <v/>
      </c>
      <c r="AI175" s="212" t="str">
        <f t="shared" si="44"/>
        <v/>
      </c>
      <c r="AJ175" s="388" t="str">
        <f t="shared" si="45"/>
        <v/>
      </c>
      <c r="AK175" s="20"/>
    </row>
    <row r="176" spans="1:37" ht="12" customHeight="1">
      <c r="A176" s="362">
        <v>172</v>
      </c>
      <c r="B176" s="33">
        <f>IF(情報!$C173="","",情報!$C173)</f>
        <v>436</v>
      </c>
      <c r="C176" s="389" t="str">
        <f t="shared" si="52"/>
        <v/>
      </c>
      <c r="D176" s="390" t="str">
        <f t="shared" si="53"/>
        <v/>
      </c>
      <c r="E176" s="391" t="str">
        <f t="shared" si="53"/>
        <v/>
      </c>
      <c r="F176" s="392" t="str">
        <f t="shared" si="53"/>
        <v/>
      </c>
      <c r="G176" s="38" t="str">
        <f t="shared" si="53"/>
        <v/>
      </c>
      <c r="H176" s="390" t="str">
        <f t="shared" si="53"/>
        <v/>
      </c>
      <c r="I176" s="391" t="str">
        <f t="shared" si="53"/>
        <v/>
      </c>
      <c r="J176" s="392" t="str">
        <f t="shared" si="53"/>
        <v/>
      </c>
      <c r="K176" s="38" t="str">
        <f t="shared" si="53"/>
        <v/>
      </c>
      <c r="L176" s="390" t="str">
        <f t="shared" si="53"/>
        <v/>
      </c>
      <c r="M176" s="391" t="str">
        <f t="shared" si="53"/>
        <v/>
      </c>
      <c r="N176" s="392" t="str">
        <f t="shared" si="54"/>
        <v/>
      </c>
      <c r="O176" s="38" t="str">
        <f t="shared" si="54"/>
        <v/>
      </c>
      <c r="P176" s="390" t="str">
        <f t="shared" si="54"/>
        <v/>
      </c>
      <c r="Q176" s="391" t="str">
        <f t="shared" si="54"/>
        <v/>
      </c>
      <c r="R176" s="392" t="str">
        <f t="shared" si="54"/>
        <v/>
      </c>
      <c r="S176" s="38" t="str">
        <f t="shared" si="54"/>
        <v/>
      </c>
      <c r="T176" s="390" t="str">
        <f t="shared" si="54"/>
        <v/>
      </c>
      <c r="U176" s="391" t="str">
        <f t="shared" si="54"/>
        <v/>
      </c>
      <c r="V176" s="392" t="str">
        <f t="shared" si="54"/>
        <v/>
      </c>
      <c r="W176" s="38" t="str">
        <f t="shared" si="54"/>
        <v/>
      </c>
      <c r="X176" s="390" t="str">
        <f t="shared" si="54"/>
        <v/>
      </c>
      <c r="Y176" s="391" t="str">
        <f t="shared" si="54"/>
        <v/>
      </c>
      <c r="Z176" s="392" t="str">
        <f t="shared" si="54"/>
        <v/>
      </c>
      <c r="AA176" s="38" t="str">
        <f t="shared" si="54"/>
        <v/>
      </c>
      <c r="AB176" s="20"/>
      <c r="AC176" s="390" t="str">
        <f>IF(COUNT((D176,H176,L176,P176,T176,X176))=0,"",SUM((D176,H176,L176,P176,T176,X176)))</f>
        <v/>
      </c>
      <c r="AD176" s="391" t="str">
        <f>IF(COUNT((E176,I176,M176,Q176,U176,Y176))=0,"",SUM((E176,I176,M176,Q176,U176,Y176)))</f>
        <v/>
      </c>
      <c r="AE176" s="392" t="str">
        <f>IF(COUNT((F176,J176,N176,R176,V176,Z176))=0,"",SUM((F176,J176,N176,R176,V176,Z176)))</f>
        <v/>
      </c>
      <c r="AF176" s="38" t="str">
        <f>IF(COUNT((G176,K176,O176,S176,W176,AA176))=0,"",SUM((G176,K176,O176,S176,W176,AA176)))</f>
        <v/>
      </c>
      <c r="AG176" s="375" t="str">
        <f t="shared" si="42"/>
        <v/>
      </c>
      <c r="AH176" s="313" t="str">
        <f t="shared" si="43"/>
        <v/>
      </c>
      <c r="AI176" s="231" t="str">
        <f t="shared" si="44"/>
        <v/>
      </c>
      <c r="AJ176" s="376" t="str">
        <f t="shared" si="45"/>
        <v/>
      </c>
      <c r="AK176" s="20"/>
    </row>
    <row r="177" spans="1:37" ht="12" customHeight="1">
      <c r="A177" s="362">
        <v>173</v>
      </c>
      <c r="B177" s="21">
        <f>IF(情報!$C174="","",情報!$C174)</f>
        <v>437</v>
      </c>
      <c r="C177" s="377" t="str">
        <f t="shared" si="52"/>
        <v/>
      </c>
      <c r="D177" s="378" t="str">
        <f t="shared" si="53"/>
        <v/>
      </c>
      <c r="E177" s="379" t="str">
        <f t="shared" si="53"/>
        <v/>
      </c>
      <c r="F177" s="380" t="str">
        <f t="shared" si="53"/>
        <v/>
      </c>
      <c r="G177" s="26" t="str">
        <f t="shared" si="53"/>
        <v/>
      </c>
      <c r="H177" s="378" t="str">
        <f t="shared" si="53"/>
        <v/>
      </c>
      <c r="I177" s="379" t="str">
        <f t="shared" si="53"/>
        <v/>
      </c>
      <c r="J177" s="380" t="str">
        <f t="shared" si="53"/>
        <v/>
      </c>
      <c r="K177" s="26" t="str">
        <f t="shared" si="53"/>
        <v/>
      </c>
      <c r="L177" s="378" t="str">
        <f t="shared" si="53"/>
        <v/>
      </c>
      <c r="M177" s="379" t="str">
        <f t="shared" si="53"/>
        <v/>
      </c>
      <c r="N177" s="380" t="str">
        <f t="shared" si="54"/>
        <v/>
      </c>
      <c r="O177" s="26" t="str">
        <f t="shared" si="54"/>
        <v/>
      </c>
      <c r="P177" s="378" t="str">
        <f t="shared" si="54"/>
        <v/>
      </c>
      <c r="Q177" s="379" t="str">
        <f t="shared" si="54"/>
        <v/>
      </c>
      <c r="R177" s="380" t="str">
        <f t="shared" si="54"/>
        <v/>
      </c>
      <c r="S177" s="26" t="str">
        <f t="shared" si="54"/>
        <v/>
      </c>
      <c r="T177" s="378" t="str">
        <f t="shared" si="54"/>
        <v/>
      </c>
      <c r="U177" s="379" t="str">
        <f t="shared" si="54"/>
        <v/>
      </c>
      <c r="V177" s="380" t="str">
        <f t="shared" si="54"/>
        <v/>
      </c>
      <c r="W177" s="26" t="str">
        <f t="shared" si="54"/>
        <v/>
      </c>
      <c r="X177" s="378" t="str">
        <f t="shared" si="54"/>
        <v/>
      </c>
      <c r="Y177" s="379" t="str">
        <f t="shared" si="54"/>
        <v/>
      </c>
      <c r="Z177" s="380" t="str">
        <f t="shared" si="54"/>
        <v/>
      </c>
      <c r="AA177" s="26" t="str">
        <f t="shared" si="54"/>
        <v/>
      </c>
      <c r="AB177" s="20"/>
      <c r="AC177" s="378" t="str">
        <f>IF(COUNT((D177,H177,L177,P177,T177,X177))=0,"",SUM((D177,H177,L177,P177,T177,X177)))</f>
        <v/>
      </c>
      <c r="AD177" s="379" t="str">
        <f>IF(COUNT((E177,I177,M177,Q177,U177,Y177))=0,"",SUM((E177,I177,M177,Q177,U177,Y177)))</f>
        <v/>
      </c>
      <c r="AE177" s="380" t="str">
        <f>IF(COUNT((F177,J177,N177,R177,V177,Z177))=0,"",SUM((F177,J177,N177,R177,V177,Z177)))</f>
        <v/>
      </c>
      <c r="AF177" s="26" t="str">
        <f>IF(COUNT((G177,K177,O177,S177,W177,AA177))=0,"",SUM((G177,K177,O177,S177,W177,AA177)))</f>
        <v/>
      </c>
      <c r="AG177" s="381" t="str">
        <f t="shared" si="42"/>
        <v/>
      </c>
      <c r="AH177" s="307" t="str">
        <f t="shared" si="43"/>
        <v/>
      </c>
      <c r="AI177" s="193" t="str">
        <f t="shared" si="44"/>
        <v/>
      </c>
      <c r="AJ177" s="382" t="str">
        <f t="shared" si="45"/>
        <v/>
      </c>
      <c r="AK177" s="20"/>
    </row>
    <row r="178" spans="1:37" ht="12" customHeight="1">
      <c r="A178" s="362">
        <v>174</v>
      </c>
      <c r="B178" s="21">
        <f>IF(情報!$C175="","",情報!$C175)</f>
        <v>438</v>
      </c>
      <c r="C178" s="377" t="str">
        <f t="shared" si="52"/>
        <v/>
      </c>
      <c r="D178" s="378" t="str">
        <f t="shared" si="53"/>
        <v/>
      </c>
      <c r="E178" s="379" t="str">
        <f t="shared" si="53"/>
        <v/>
      </c>
      <c r="F178" s="380" t="str">
        <f t="shared" si="53"/>
        <v/>
      </c>
      <c r="G178" s="26" t="str">
        <f t="shared" si="53"/>
        <v/>
      </c>
      <c r="H178" s="378" t="str">
        <f t="shared" si="53"/>
        <v/>
      </c>
      <c r="I178" s="379" t="str">
        <f t="shared" si="53"/>
        <v/>
      </c>
      <c r="J178" s="380" t="str">
        <f t="shared" si="53"/>
        <v/>
      </c>
      <c r="K178" s="26" t="str">
        <f t="shared" si="53"/>
        <v/>
      </c>
      <c r="L178" s="378" t="str">
        <f t="shared" si="53"/>
        <v/>
      </c>
      <c r="M178" s="379" t="str">
        <f t="shared" si="53"/>
        <v/>
      </c>
      <c r="N178" s="380" t="str">
        <f t="shared" si="54"/>
        <v/>
      </c>
      <c r="O178" s="26" t="str">
        <f t="shared" si="54"/>
        <v/>
      </c>
      <c r="P178" s="378" t="str">
        <f t="shared" si="54"/>
        <v/>
      </c>
      <c r="Q178" s="379" t="str">
        <f t="shared" si="54"/>
        <v/>
      </c>
      <c r="R178" s="380" t="str">
        <f t="shared" si="54"/>
        <v/>
      </c>
      <c r="S178" s="26" t="str">
        <f t="shared" si="54"/>
        <v/>
      </c>
      <c r="T178" s="378" t="str">
        <f t="shared" si="54"/>
        <v/>
      </c>
      <c r="U178" s="379" t="str">
        <f t="shared" si="54"/>
        <v/>
      </c>
      <c r="V178" s="380" t="str">
        <f t="shared" si="54"/>
        <v/>
      </c>
      <c r="W178" s="26" t="str">
        <f t="shared" si="54"/>
        <v/>
      </c>
      <c r="X178" s="378" t="str">
        <f t="shared" si="54"/>
        <v/>
      </c>
      <c r="Y178" s="379" t="str">
        <f t="shared" si="54"/>
        <v/>
      </c>
      <c r="Z178" s="380" t="str">
        <f t="shared" si="54"/>
        <v/>
      </c>
      <c r="AA178" s="26" t="str">
        <f t="shared" si="54"/>
        <v/>
      </c>
      <c r="AB178" s="20"/>
      <c r="AC178" s="378" t="str">
        <f>IF(COUNT((D178,H178,L178,P178,T178,X178))=0,"",SUM((D178,H178,L178,P178,T178,X178)))</f>
        <v/>
      </c>
      <c r="AD178" s="379" t="str">
        <f>IF(COUNT((E178,I178,M178,Q178,U178,Y178))=0,"",SUM((E178,I178,M178,Q178,U178,Y178)))</f>
        <v/>
      </c>
      <c r="AE178" s="380" t="str">
        <f>IF(COUNT((F178,J178,N178,R178,V178,Z178))=0,"",SUM((F178,J178,N178,R178,V178,Z178)))</f>
        <v/>
      </c>
      <c r="AF178" s="26" t="str">
        <f>IF(COUNT((G178,K178,O178,S178,W178,AA178))=0,"",SUM((G178,K178,O178,S178,W178,AA178)))</f>
        <v/>
      </c>
      <c r="AG178" s="381" t="str">
        <f t="shared" si="42"/>
        <v/>
      </c>
      <c r="AH178" s="307" t="str">
        <f t="shared" si="43"/>
        <v/>
      </c>
      <c r="AI178" s="193" t="str">
        <f t="shared" si="44"/>
        <v/>
      </c>
      <c r="AJ178" s="382" t="str">
        <f t="shared" si="45"/>
        <v/>
      </c>
      <c r="AK178" s="20"/>
    </row>
    <row r="179" spans="1:37" ht="12" customHeight="1">
      <c r="A179" s="362">
        <v>175</v>
      </c>
      <c r="B179" s="21">
        <f>IF(情報!$C176="","",情報!$C176)</f>
        <v>439</v>
      </c>
      <c r="C179" s="377" t="str">
        <f t="shared" si="52"/>
        <v/>
      </c>
      <c r="D179" s="378" t="str">
        <f t="shared" si="53"/>
        <v/>
      </c>
      <c r="E179" s="379" t="str">
        <f t="shared" si="53"/>
        <v/>
      </c>
      <c r="F179" s="380" t="str">
        <f t="shared" si="53"/>
        <v/>
      </c>
      <c r="G179" s="26" t="str">
        <f t="shared" si="53"/>
        <v/>
      </c>
      <c r="H179" s="378" t="str">
        <f t="shared" si="53"/>
        <v/>
      </c>
      <c r="I179" s="379" t="str">
        <f t="shared" si="53"/>
        <v/>
      </c>
      <c r="J179" s="380" t="str">
        <f t="shared" si="53"/>
        <v/>
      </c>
      <c r="K179" s="26" t="str">
        <f t="shared" si="53"/>
        <v/>
      </c>
      <c r="L179" s="378" t="str">
        <f t="shared" si="53"/>
        <v/>
      </c>
      <c r="M179" s="379" t="str">
        <f t="shared" si="53"/>
        <v/>
      </c>
      <c r="N179" s="380" t="str">
        <f t="shared" si="54"/>
        <v/>
      </c>
      <c r="O179" s="26" t="str">
        <f t="shared" si="54"/>
        <v/>
      </c>
      <c r="P179" s="378" t="str">
        <f t="shared" si="54"/>
        <v/>
      </c>
      <c r="Q179" s="379" t="str">
        <f t="shared" si="54"/>
        <v/>
      </c>
      <c r="R179" s="380" t="str">
        <f t="shared" si="54"/>
        <v/>
      </c>
      <c r="S179" s="26" t="str">
        <f t="shared" si="54"/>
        <v/>
      </c>
      <c r="T179" s="378" t="str">
        <f t="shared" si="54"/>
        <v/>
      </c>
      <c r="U179" s="379" t="str">
        <f t="shared" si="54"/>
        <v/>
      </c>
      <c r="V179" s="380" t="str">
        <f t="shared" si="54"/>
        <v/>
      </c>
      <c r="W179" s="26" t="str">
        <f t="shared" si="54"/>
        <v/>
      </c>
      <c r="X179" s="378" t="str">
        <f t="shared" si="54"/>
        <v/>
      </c>
      <c r="Y179" s="379" t="str">
        <f t="shared" si="54"/>
        <v/>
      </c>
      <c r="Z179" s="380" t="str">
        <f t="shared" si="54"/>
        <v/>
      </c>
      <c r="AA179" s="26" t="str">
        <f t="shared" si="54"/>
        <v/>
      </c>
      <c r="AB179" s="20"/>
      <c r="AC179" s="378" t="str">
        <f>IF(COUNT((D179,H179,L179,P179,T179,X179))=0,"",SUM((D179,H179,L179,P179,T179,X179)))</f>
        <v/>
      </c>
      <c r="AD179" s="379" t="str">
        <f>IF(COUNT((E179,I179,M179,Q179,U179,Y179))=0,"",SUM((E179,I179,M179,Q179,U179,Y179)))</f>
        <v/>
      </c>
      <c r="AE179" s="380" t="str">
        <f>IF(COUNT((F179,J179,N179,R179,V179,Z179))=0,"",SUM((F179,J179,N179,R179,V179,Z179)))</f>
        <v/>
      </c>
      <c r="AF179" s="26" t="str">
        <f>IF(COUNT((G179,K179,O179,S179,W179,AA179))=0,"",SUM((G179,K179,O179,S179,W179,AA179)))</f>
        <v/>
      </c>
      <c r="AG179" s="381" t="str">
        <f t="shared" si="42"/>
        <v/>
      </c>
      <c r="AH179" s="307" t="str">
        <f t="shared" si="43"/>
        <v/>
      </c>
      <c r="AI179" s="193" t="str">
        <f t="shared" si="44"/>
        <v/>
      </c>
      <c r="AJ179" s="382" t="str">
        <f t="shared" si="45"/>
        <v/>
      </c>
      <c r="AK179" s="20"/>
    </row>
    <row r="180" spans="1:37" ht="12" customHeight="1">
      <c r="A180" s="362">
        <v>176</v>
      </c>
      <c r="B180" s="27">
        <f>IF(情報!$C177="","",情報!$C177)</f>
        <v>440</v>
      </c>
      <c r="C180" s="383" t="str">
        <f t="shared" si="52"/>
        <v/>
      </c>
      <c r="D180" s="384" t="str">
        <f t="shared" si="53"/>
        <v/>
      </c>
      <c r="E180" s="385" t="str">
        <f t="shared" si="53"/>
        <v/>
      </c>
      <c r="F180" s="386" t="str">
        <f t="shared" si="53"/>
        <v/>
      </c>
      <c r="G180" s="32" t="str">
        <f t="shared" si="53"/>
        <v/>
      </c>
      <c r="H180" s="384" t="str">
        <f t="shared" si="53"/>
        <v/>
      </c>
      <c r="I180" s="385" t="str">
        <f t="shared" si="53"/>
        <v/>
      </c>
      <c r="J180" s="386" t="str">
        <f t="shared" si="53"/>
        <v/>
      </c>
      <c r="K180" s="32" t="str">
        <f t="shared" si="53"/>
        <v/>
      </c>
      <c r="L180" s="384" t="str">
        <f t="shared" si="53"/>
        <v/>
      </c>
      <c r="M180" s="385" t="str">
        <f t="shared" si="53"/>
        <v/>
      </c>
      <c r="N180" s="386" t="str">
        <f t="shared" si="54"/>
        <v/>
      </c>
      <c r="O180" s="32" t="str">
        <f t="shared" si="54"/>
        <v/>
      </c>
      <c r="P180" s="384" t="str">
        <f t="shared" si="54"/>
        <v/>
      </c>
      <c r="Q180" s="385" t="str">
        <f t="shared" si="54"/>
        <v/>
      </c>
      <c r="R180" s="386" t="str">
        <f t="shared" si="54"/>
        <v/>
      </c>
      <c r="S180" s="32" t="str">
        <f t="shared" si="54"/>
        <v/>
      </c>
      <c r="T180" s="384" t="str">
        <f t="shared" si="54"/>
        <v/>
      </c>
      <c r="U180" s="385" t="str">
        <f t="shared" si="54"/>
        <v/>
      </c>
      <c r="V180" s="386" t="str">
        <f t="shared" si="54"/>
        <v/>
      </c>
      <c r="W180" s="32" t="str">
        <f t="shared" si="54"/>
        <v/>
      </c>
      <c r="X180" s="384" t="str">
        <f t="shared" si="54"/>
        <v/>
      </c>
      <c r="Y180" s="385" t="str">
        <f t="shared" si="54"/>
        <v/>
      </c>
      <c r="Z180" s="386" t="str">
        <f t="shared" si="54"/>
        <v/>
      </c>
      <c r="AA180" s="32" t="str">
        <f t="shared" si="54"/>
        <v/>
      </c>
      <c r="AB180" s="20"/>
      <c r="AC180" s="384" t="str">
        <f>IF(COUNT((D180,H180,L180,P180,T180,X180))=0,"",SUM((D180,H180,L180,P180,T180,X180)))</f>
        <v/>
      </c>
      <c r="AD180" s="385" t="str">
        <f>IF(COUNT((E180,I180,M180,Q180,U180,Y180))=0,"",SUM((E180,I180,M180,Q180,U180,Y180)))</f>
        <v/>
      </c>
      <c r="AE180" s="386" t="str">
        <f>IF(COUNT((F180,J180,N180,R180,V180,Z180))=0,"",SUM((F180,J180,N180,R180,V180,Z180)))</f>
        <v/>
      </c>
      <c r="AF180" s="32" t="str">
        <f>IF(COUNT((G180,K180,O180,S180,W180,AA180))=0,"",SUM((G180,K180,O180,S180,W180,AA180)))</f>
        <v/>
      </c>
      <c r="AG180" s="387" t="str">
        <f t="shared" si="42"/>
        <v/>
      </c>
      <c r="AH180" s="310" t="str">
        <f t="shared" si="43"/>
        <v/>
      </c>
      <c r="AI180" s="212" t="str">
        <f t="shared" si="44"/>
        <v/>
      </c>
      <c r="AJ180" s="388" t="str">
        <f t="shared" si="45"/>
        <v/>
      </c>
      <c r="AK180" s="20"/>
    </row>
    <row r="181" spans="1:37" ht="12" customHeight="1">
      <c r="A181" s="362">
        <v>177</v>
      </c>
      <c r="B181" s="33">
        <f>IF(情報!$C178="","",情報!$C178)</f>
        <v>441</v>
      </c>
      <c r="C181" s="389" t="str">
        <f t="shared" si="52"/>
        <v/>
      </c>
      <c r="D181" s="390" t="str">
        <f t="shared" si="53"/>
        <v/>
      </c>
      <c r="E181" s="391" t="str">
        <f t="shared" si="53"/>
        <v/>
      </c>
      <c r="F181" s="392" t="str">
        <f t="shared" si="53"/>
        <v/>
      </c>
      <c r="G181" s="38" t="str">
        <f t="shared" si="53"/>
        <v/>
      </c>
      <c r="H181" s="390" t="str">
        <f t="shared" si="53"/>
        <v/>
      </c>
      <c r="I181" s="391" t="str">
        <f t="shared" si="53"/>
        <v/>
      </c>
      <c r="J181" s="392" t="str">
        <f t="shared" si="53"/>
        <v/>
      </c>
      <c r="K181" s="38" t="str">
        <f t="shared" si="53"/>
        <v/>
      </c>
      <c r="L181" s="390" t="str">
        <f t="shared" si="53"/>
        <v/>
      </c>
      <c r="M181" s="391" t="str">
        <f t="shared" si="53"/>
        <v/>
      </c>
      <c r="N181" s="392" t="str">
        <f t="shared" si="54"/>
        <v/>
      </c>
      <c r="O181" s="38" t="str">
        <f t="shared" si="54"/>
        <v/>
      </c>
      <c r="P181" s="390" t="str">
        <f t="shared" si="54"/>
        <v/>
      </c>
      <c r="Q181" s="391" t="str">
        <f t="shared" si="54"/>
        <v/>
      </c>
      <c r="R181" s="392" t="str">
        <f t="shared" si="54"/>
        <v/>
      </c>
      <c r="S181" s="38" t="str">
        <f t="shared" si="54"/>
        <v/>
      </c>
      <c r="T181" s="390" t="str">
        <f t="shared" si="54"/>
        <v/>
      </c>
      <c r="U181" s="391" t="str">
        <f t="shared" si="54"/>
        <v/>
      </c>
      <c r="V181" s="392" t="str">
        <f t="shared" si="54"/>
        <v/>
      </c>
      <c r="W181" s="38" t="str">
        <f t="shared" si="54"/>
        <v/>
      </c>
      <c r="X181" s="390" t="str">
        <f t="shared" si="54"/>
        <v/>
      </c>
      <c r="Y181" s="391" t="str">
        <f t="shared" si="54"/>
        <v/>
      </c>
      <c r="Z181" s="392" t="str">
        <f t="shared" si="54"/>
        <v/>
      </c>
      <c r="AA181" s="38" t="str">
        <f t="shared" si="54"/>
        <v/>
      </c>
      <c r="AB181" s="20"/>
      <c r="AC181" s="390" t="str">
        <f>IF(COUNT((D181,H181,L181,P181,T181,X181))=0,"",SUM((D181,H181,L181,P181,T181,X181)))</f>
        <v/>
      </c>
      <c r="AD181" s="391" t="str">
        <f>IF(COUNT((E181,I181,M181,Q181,U181,Y181))=0,"",SUM((E181,I181,M181,Q181,U181,Y181)))</f>
        <v/>
      </c>
      <c r="AE181" s="392" t="str">
        <f>IF(COUNT((F181,J181,N181,R181,V181,Z181))=0,"",SUM((F181,J181,N181,R181,V181,Z181)))</f>
        <v/>
      </c>
      <c r="AF181" s="38" t="str">
        <f>IF(COUNT((G181,K181,O181,S181,W181,AA181))=0,"",SUM((G181,K181,O181,S181,W181,AA181)))</f>
        <v/>
      </c>
      <c r="AG181" s="375" t="str">
        <f t="shared" si="42"/>
        <v/>
      </c>
      <c r="AH181" s="313" t="str">
        <f t="shared" si="43"/>
        <v/>
      </c>
      <c r="AI181" s="231" t="str">
        <f t="shared" si="44"/>
        <v/>
      </c>
      <c r="AJ181" s="376" t="str">
        <f t="shared" si="45"/>
        <v/>
      </c>
      <c r="AK181" s="20"/>
    </row>
    <row r="182" spans="1:37" ht="12" customHeight="1">
      <c r="A182" s="362">
        <v>178</v>
      </c>
      <c r="B182" s="21">
        <f>IF(情報!$C179="","",情報!$C179)</f>
        <v>442</v>
      </c>
      <c r="C182" s="377" t="str">
        <f t="shared" si="52"/>
        <v/>
      </c>
      <c r="D182" s="378" t="str">
        <f t="shared" si="53"/>
        <v/>
      </c>
      <c r="E182" s="379" t="str">
        <f t="shared" si="53"/>
        <v/>
      </c>
      <c r="F182" s="380" t="str">
        <f t="shared" si="53"/>
        <v/>
      </c>
      <c r="G182" s="26" t="str">
        <f t="shared" si="53"/>
        <v/>
      </c>
      <c r="H182" s="378" t="str">
        <f t="shared" si="53"/>
        <v/>
      </c>
      <c r="I182" s="379" t="str">
        <f t="shared" si="53"/>
        <v/>
      </c>
      <c r="J182" s="380" t="str">
        <f t="shared" si="53"/>
        <v/>
      </c>
      <c r="K182" s="26" t="str">
        <f t="shared" si="53"/>
        <v/>
      </c>
      <c r="L182" s="378" t="str">
        <f t="shared" si="53"/>
        <v/>
      </c>
      <c r="M182" s="379" t="str">
        <f t="shared" si="53"/>
        <v/>
      </c>
      <c r="N182" s="380" t="str">
        <f t="shared" si="54"/>
        <v/>
      </c>
      <c r="O182" s="26" t="str">
        <f t="shared" si="54"/>
        <v/>
      </c>
      <c r="P182" s="378" t="str">
        <f t="shared" si="54"/>
        <v/>
      </c>
      <c r="Q182" s="379" t="str">
        <f t="shared" si="54"/>
        <v/>
      </c>
      <c r="R182" s="380" t="str">
        <f t="shared" si="54"/>
        <v/>
      </c>
      <c r="S182" s="26" t="str">
        <f t="shared" si="54"/>
        <v/>
      </c>
      <c r="T182" s="378" t="str">
        <f t="shared" si="54"/>
        <v/>
      </c>
      <c r="U182" s="379" t="str">
        <f t="shared" si="54"/>
        <v/>
      </c>
      <c r="V182" s="380" t="str">
        <f t="shared" si="54"/>
        <v/>
      </c>
      <c r="W182" s="26" t="str">
        <f t="shared" si="54"/>
        <v/>
      </c>
      <c r="X182" s="378" t="str">
        <f t="shared" si="54"/>
        <v/>
      </c>
      <c r="Y182" s="379" t="str">
        <f t="shared" si="54"/>
        <v/>
      </c>
      <c r="Z182" s="380" t="str">
        <f t="shared" si="54"/>
        <v/>
      </c>
      <c r="AA182" s="26" t="str">
        <f t="shared" si="54"/>
        <v/>
      </c>
      <c r="AB182" s="20"/>
      <c r="AC182" s="378" t="str">
        <f>IF(COUNT((D182,H182,L182,P182,T182,X182))=0,"",SUM((D182,H182,L182,P182,T182,X182)))</f>
        <v/>
      </c>
      <c r="AD182" s="379" t="str">
        <f>IF(COUNT((E182,I182,M182,Q182,U182,Y182))=0,"",SUM((E182,I182,M182,Q182,U182,Y182)))</f>
        <v/>
      </c>
      <c r="AE182" s="380" t="str">
        <f>IF(COUNT((F182,J182,N182,R182,V182,Z182))=0,"",SUM((F182,J182,N182,R182,V182,Z182)))</f>
        <v/>
      </c>
      <c r="AF182" s="26" t="str">
        <f>IF(COUNT((G182,K182,O182,S182,W182,AA182))=0,"",SUM((G182,K182,O182,S182,W182,AA182)))</f>
        <v/>
      </c>
      <c r="AG182" s="381" t="str">
        <f t="shared" si="42"/>
        <v/>
      </c>
      <c r="AH182" s="307" t="str">
        <f t="shared" si="43"/>
        <v/>
      </c>
      <c r="AI182" s="193" t="str">
        <f t="shared" si="44"/>
        <v/>
      </c>
      <c r="AJ182" s="382" t="str">
        <f t="shared" si="45"/>
        <v/>
      </c>
      <c r="AK182" s="20"/>
    </row>
    <row r="183" spans="1:37" ht="12" customHeight="1">
      <c r="A183" s="362">
        <v>179</v>
      </c>
      <c r="B183" s="21">
        <f>IF(情報!$C180="","",情報!$C180)</f>
        <v>443</v>
      </c>
      <c r="C183" s="377" t="str">
        <f t="shared" si="52"/>
        <v/>
      </c>
      <c r="D183" s="378" t="str">
        <f t="shared" si="53"/>
        <v/>
      </c>
      <c r="E183" s="379" t="str">
        <f t="shared" si="53"/>
        <v/>
      </c>
      <c r="F183" s="380" t="str">
        <f t="shared" si="53"/>
        <v/>
      </c>
      <c r="G183" s="26" t="str">
        <f t="shared" si="53"/>
        <v/>
      </c>
      <c r="H183" s="378" t="str">
        <f t="shared" si="53"/>
        <v/>
      </c>
      <c r="I183" s="379" t="str">
        <f t="shared" si="53"/>
        <v/>
      </c>
      <c r="J183" s="380" t="str">
        <f t="shared" si="53"/>
        <v/>
      </c>
      <c r="K183" s="26" t="str">
        <f t="shared" si="53"/>
        <v/>
      </c>
      <c r="L183" s="378" t="str">
        <f t="shared" si="53"/>
        <v/>
      </c>
      <c r="M183" s="379" t="str">
        <f t="shared" si="53"/>
        <v/>
      </c>
      <c r="N183" s="380" t="str">
        <f t="shared" si="54"/>
        <v/>
      </c>
      <c r="O183" s="26" t="str">
        <f t="shared" si="54"/>
        <v/>
      </c>
      <c r="P183" s="378" t="str">
        <f t="shared" si="54"/>
        <v/>
      </c>
      <c r="Q183" s="379" t="str">
        <f t="shared" si="54"/>
        <v/>
      </c>
      <c r="R183" s="380" t="str">
        <f t="shared" si="54"/>
        <v/>
      </c>
      <c r="S183" s="26" t="str">
        <f t="shared" si="54"/>
        <v/>
      </c>
      <c r="T183" s="378" t="str">
        <f t="shared" si="54"/>
        <v/>
      </c>
      <c r="U183" s="379" t="str">
        <f t="shared" si="54"/>
        <v/>
      </c>
      <c r="V183" s="380" t="str">
        <f t="shared" si="54"/>
        <v/>
      </c>
      <c r="W183" s="26" t="str">
        <f t="shared" si="54"/>
        <v/>
      </c>
      <c r="X183" s="378" t="str">
        <f t="shared" si="54"/>
        <v/>
      </c>
      <c r="Y183" s="379" t="str">
        <f t="shared" si="54"/>
        <v/>
      </c>
      <c r="Z183" s="380" t="str">
        <f t="shared" si="54"/>
        <v/>
      </c>
      <c r="AA183" s="26" t="str">
        <f t="shared" si="54"/>
        <v/>
      </c>
      <c r="AB183" s="20"/>
      <c r="AC183" s="378" t="str">
        <f>IF(COUNT((D183,H183,L183,P183,T183,X183))=0,"",SUM((D183,H183,L183,P183,T183,X183)))</f>
        <v/>
      </c>
      <c r="AD183" s="379" t="str">
        <f>IF(COUNT((E183,I183,M183,Q183,U183,Y183))=0,"",SUM((E183,I183,M183,Q183,U183,Y183)))</f>
        <v/>
      </c>
      <c r="AE183" s="380" t="str">
        <f>IF(COUNT((F183,J183,N183,R183,V183,Z183))=0,"",SUM((F183,J183,N183,R183,V183,Z183)))</f>
        <v/>
      </c>
      <c r="AF183" s="26" t="str">
        <f>IF(COUNT((G183,K183,O183,S183,W183,AA183))=0,"",SUM((G183,K183,O183,S183,W183,AA183)))</f>
        <v/>
      </c>
      <c r="AG183" s="381" t="str">
        <f t="shared" si="42"/>
        <v/>
      </c>
      <c r="AH183" s="307" t="str">
        <f t="shared" si="43"/>
        <v/>
      </c>
      <c r="AI183" s="193" t="str">
        <f t="shared" si="44"/>
        <v/>
      </c>
      <c r="AJ183" s="382" t="str">
        <f t="shared" si="45"/>
        <v/>
      </c>
      <c r="AK183" s="20"/>
    </row>
    <row r="184" spans="1:37" ht="12" customHeight="1">
      <c r="A184" s="362">
        <v>180</v>
      </c>
      <c r="B184" s="21">
        <f>IF(情報!$C181="","",情報!$C181)</f>
        <v>444</v>
      </c>
      <c r="C184" s="377" t="str">
        <f t="shared" si="52"/>
        <v/>
      </c>
      <c r="D184" s="378" t="str">
        <f t="shared" si="53"/>
        <v/>
      </c>
      <c r="E184" s="379" t="str">
        <f t="shared" si="53"/>
        <v/>
      </c>
      <c r="F184" s="380" t="str">
        <f t="shared" si="53"/>
        <v/>
      </c>
      <c r="G184" s="26" t="str">
        <f t="shared" si="53"/>
        <v/>
      </c>
      <c r="H184" s="378" t="str">
        <f t="shared" si="53"/>
        <v/>
      </c>
      <c r="I184" s="379" t="str">
        <f t="shared" si="53"/>
        <v/>
      </c>
      <c r="J184" s="380" t="str">
        <f t="shared" si="53"/>
        <v/>
      </c>
      <c r="K184" s="26" t="str">
        <f t="shared" si="53"/>
        <v/>
      </c>
      <c r="L184" s="378" t="str">
        <f t="shared" si="53"/>
        <v/>
      </c>
      <c r="M184" s="379" t="str">
        <f t="shared" si="53"/>
        <v/>
      </c>
      <c r="N184" s="380" t="str">
        <f t="shared" si="54"/>
        <v/>
      </c>
      <c r="O184" s="26" t="str">
        <f t="shared" si="54"/>
        <v/>
      </c>
      <c r="P184" s="378" t="str">
        <f t="shared" si="54"/>
        <v/>
      </c>
      <c r="Q184" s="379" t="str">
        <f t="shared" si="54"/>
        <v/>
      </c>
      <c r="R184" s="380" t="str">
        <f t="shared" si="54"/>
        <v/>
      </c>
      <c r="S184" s="26" t="str">
        <f t="shared" si="54"/>
        <v/>
      </c>
      <c r="T184" s="378" t="str">
        <f t="shared" si="54"/>
        <v/>
      </c>
      <c r="U184" s="379" t="str">
        <f t="shared" si="54"/>
        <v/>
      </c>
      <c r="V184" s="380" t="str">
        <f t="shared" si="54"/>
        <v/>
      </c>
      <c r="W184" s="26" t="str">
        <f t="shared" si="54"/>
        <v/>
      </c>
      <c r="X184" s="378" t="str">
        <f t="shared" si="54"/>
        <v/>
      </c>
      <c r="Y184" s="379" t="str">
        <f t="shared" si="54"/>
        <v/>
      </c>
      <c r="Z184" s="380" t="str">
        <f t="shared" si="54"/>
        <v/>
      </c>
      <c r="AA184" s="26" t="str">
        <f t="shared" si="54"/>
        <v/>
      </c>
      <c r="AB184" s="20"/>
      <c r="AC184" s="378" t="str">
        <f>IF(COUNT((D184,H184,L184,P184,T184,X184))=0,"",SUM((D184,H184,L184,P184,T184,X184)))</f>
        <v/>
      </c>
      <c r="AD184" s="379" t="str">
        <f>IF(COUNT((E184,I184,M184,Q184,U184,Y184))=0,"",SUM((E184,I184,M184,Q184,U184,Y184)))</f>
        <v/>
      </c>
      <c r="AE184" s="380" t="str">
        <f>IF(COUNT((F184,J184,N184,R184,V184,Z184))=0,"",SUM((F184,J184,N184,R184,V184,Z184)))</f>
        <v/>
      </c>
      <c r="AF184" s="26" t="str">
        <f>IF(COUNT((G184,K184,O184,S184,W184,AA184))=0,"",SUM((G184,K184,O184,S184,W184,AA184)))</f>
        <v/>
      </c>
      <c r="AG184" s="381" t="str">
        <f t="shared" si="42"/>
        <v/>
      </c>
      <c r="AH184" s="307" t="str">
        <f t="shared" si="43"/>
        <v/>
      </c>
      <c r="AI184" s="193" t="str">
        <f t="shared" si="44"/>
        <v/>
      </c>
      <c r="AJ184" s="382" t="str">
        <f t="shared" si="45"/>
        <v/>
      </c>
      <c r="AK184" s="20"/>
    </row>
    <row r="185" spans="1:37" ht="12" customHeight="1" thickBot="1">
      <c r="A185" s="362">
        <v>181</v>
      </c>
      <c r="B185" s="39">
        <f>IF(情報!$C182="","",情報!$C182)</f>
        <v>445</v>
      </c>
      <c r="C185" s="393" t="str">
        <f t="shared" si="52"/>
        <v/>
      </c>
      <c r="D185" s="394" t="str">
        <f t="shared" si="53"/>
        <v/>
      </c>
      <c r="E185" s="395" t="str">
        <f t="shared" si="53"/>
        <v/>
      </c>
      <c r="F185" s="396" t="str">
        <f t="shared" si="53"/>
        <v/>
      </c>
      <c r="G185" s="44" t="str">
        <f t="shared" si="53"/>
        <v/>
      </c>
      <c r="H185" s="394" t="str">
        <f t="shared" si="53"/>
        <v/>
      </c>
      <c r="I185" s="395" t="str">
        <f t="shared" si="53"/>
        <v/>
      </c>
      <c r="J185" s="396" t="str">
        <f t="shared" si="53"/>
        <v/>
      </c>
      <c r="K185" s="44" t="str">
        <f t="shared" si="53"/>
        <v/>
      </c>
      <c r="L185" s="394" t="str">
        <f t="shared" si="53"/>
        <v/>
      </c>
      <c r="M185" s="395" t="str">
        <f t="shared" si="53"/>
        <v/>
      </c>
      <c r="N185" s="396" t="str">
        <f t="shared" si="54"/>
        <v/>
      </c>
      <c r="O185" s="44" t="str">
        <f t="shared" si="54"/>
        <v/>
      </c>
      <c r="P185" s="394" t="str">
        <f t="shared" si="54"/>
        <v/>
      </c>
      <c r="Q185" s="395" t="str">
        <f t="shared" si="54"/>
        <v/>
      </c>
      <c r="R185" s="396" t="str">
        <f t="shared" si="54"/>
        <v/>
      </c>
      <c r="S185" s="44" t="str">
        <f t="shared" si="54"/>
        <v/>
      </c>
      <c r="T185" s="394" t="str">
        <f t="shared" si="54"/>
        <v/>
      </c>
      <c r="U185" s="395" t="str">
        <f t="shared" si="54"/>
        <v/>
      </c>
      <c r="V185" s="396" t="str">
        <f t="shared" si="54"/>
        <v/>
      </c>
      <c r="W185" s="44" t="str">
        <f t="shared" si="54"/>
        <v/>
      </c>
      <c r="X185" s="394" t="str">
        <f t="shared" si="54"/>
        <v/>
      </c>
      <c r="Y185" s="395" t="str">
        <f t="shared" si="54"/>
        <v/>
      </c>
      <c r="Z185" s="396" t="str">
        <f t="shared" si="54"/>
        <v/>
      </c>
      <c r="AA185" s="44" t="str">
        <f t="shared" si="54"/>
        <v/>
      </c>
      <c r="AB185" s="20"/>
      <c r="AC185" s="394" t="str">
        <f>IF(COUNT((D185,H185,L185,P185,T185,X185))=0,"",SUM((D185,H185,L185,P185,T185,X185)))</f>
        <v/>
      </c>
      <c r="AD185" s="395" t="str">
        <f>IF(COUNT((E185,I185,M185,Q185,U185,Y185))=0,"",SUM((E185,I185,M185,Q185,U185,Y185)))</f>
        <v/>
      </c>
      <c r="AE185" s="396" t="str">
        <f>IF(COUNT((F185,J185,N185,R185,V185,Z185))=0,"",SUM((F185,J185,N185,R185,V185,Z185)))</f>
        <v/>
      </c>
      <c r="AF185" s="44" t="str">
        <f>IF(COUNT((G185,K185,O185,S185,W185,AA185))=0,"",SUM((G185,K185,O185,S185,W185,AA185)))</f>
        <v/>
      </c>
      <c r="AG185" s="397" t="str">
        <f t="shared" si="42"/>
        <v/>
      </c>
      <c r="AH185" s="316" t="str">
        <f t="shared" si="43"/>
        <v/>
      </c>
      <c r="AI185" s="250" t="str">
        <f t="shared" si="44"/>
        <v/>
      </c>
      <c r="AJ185" s="398" t="str">
        <f t="shared" si="45"/>
        <v/>
      </c>
      <c r="AK185" s="20"/>
    </row>
  </sheetData>
  <sheetProtection sheet="1" objects="1" scenarios="1"/>
  <dataConsolidate/>
  <mergeCells count="10">
    <mergeCell ref="B4:C4"/>
    <mergeCell ref="AG4:AJ4"/>
    <mergeCell ref="AC3:AJ3"/>
    <mergeCell ref="B3:C3"/>
    <mergeCell ref="D3:G3"/>
    <mergeCell ref="H3:K3"/>
    <mergeCell ref="L3:O3"/>
    <mergeCell ref="P3:S3"/>
    <mergeCell ref="X3:AA3"/>
    <mergeCell ref="T3:W3"/>
  </mergeCells>
  <phoneticPr fontId="1"/>
  <pageMargins left="0.51181102362204722" right="0.51181102362204722" top="0.55118110236220474" bottom="0.55118110236220474" header="0.31496062992125984" footer="0.31496062992125984"/>
  <pageSetup paperSize="9" scale="90" fitToWidth="0" fitToHeight="0" orientation="landscape" r:id="rId1"/>
  <headerFooter>
    <oddFooter>&amp;L&amp;"BIZ UDPゴシック,標準"&amp;9出力日：　&amp;D&amp;C&amp;"BIZ UDPゴシック,標準"&amp;9【&amp;A】　&amp;P　／　&amp;N&amp;R&amp;"BIZ UDPゴシック,斜体"&amp;9柏原市立柏原中学校</oddFooter>
  </headerFooter>
  <rowBreaks count="3" manualBreakCount="3">
    <brk id="50" min="1" max="35" man="1"/>
    <brk id="95" min="1" max="35" man="1"/>
    <brk id="140" min="1" max="35" man="1"/>
  </rowBreaks>
  <extLst>
    <ext xmlns:x14="http://schemas.microsoft.com/office/spreadsheetml/2009/9/main" uri="{CCE6A557-97BC-4b89-ADB6-D9C93CAAB3DF}">
      <x14:dataValidations xmlns:xm="http://schemas.microsoft.com/office/excel/2006/main" count="1">
        <x14:dataValidation type="list" imeMode="disabled" allowBlank="1" showInputMessage="1" showErrorMessage="1" error="ドロップダウンリストからテストを選択してください。" prompt="①セルの右側のボタンをクリックする。_x000a_②この学期に成績に入れたいテストを選択。" xr:uid="{891893EB-69BA-40C3-8F08-3BCD3C8EBC7E}">
          <x14:formula1>
            <xm:f>テ全!$CG$5:$CG$25</xm:f>
          </x14:formula1>
          <xm:sqref>D3:AA3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19</vt:i4>
      </vt:variant>
      <vt:variant>
        <vt:lpstr>名前付き一覧</vt:lpstr>
      </vt:variant>
      <vt:variant>
        <vt:i4>60</vt:i4>
      </vt:variant>
    </vt:vector>
  </HeadingPairs>
  <TitlesOfParts>
    <vt:vector size="79" baseType="lpstr">
      <vt:lpstr>情報</vt:lpstr>
      <vt:lpstr>定期</vt:lpstr>
      <vt:lpstr>実力</vt:lpstr>
      <vt:lpstr>課題</vt:lpstr>
      <vt:lpstr>テ全</vt:lpstr>
      <vt:lpstr>単1</vt:lpstr>
      <vt:lpstr>単2</vt:lpstr>
      <vt:lpstr>単3</vt:lpstr>
      <vt:lpstr>テ1</vt:lpstr>
      <vt:lpstr>テ2</vt:lpstr>
      <vt:lpstr>テ3</vt:lpstr>
      <vt:lpstr>評1</vt:lpstr>
      <vt:lpstr>評2</vt:lpstr>
      <vt:lpstr>評12A</vt:lpstr>
      <vt:lpstr>評12B</vt:lpstr>
      <vt:lpstr>評3</vt:lpstr>
      <vt:lpstr>評末A</vt:lpstr>
      <vt:lpstr>評末B</vt:lpstr>
      <vt:lpstr>評全</vt:lpstr>
      <vt:lpstr>テ1!Print_Area</vt:lpstr>
      <vt:lpstr>テ2!Print_Area</vt:lpstr>
      <vt:lpstr>テ3!Print_Area</vt:lpstr>
      <vt:lpstr>テ全!Print_Area</vt:lpstr>
      <vt:lpstr>課題!Print_Area</vt:lpstr>
      <vt:lpstr>実力!Print_Area</vt:lpstr>
      <vt:lpstr>情報!Print_Area</vt:lpstr>
      <vt:lpstr>単1!Print_Area</vt:lpstr>
      <vt:lpstr>単2!Print_Area</vt:lpstr>
      <vt:lpstr>単3!Print_Area</vt:lpstr>
      <vt:lpstr>定期!Print_Area</vt:lpstr>
      <vt:lpstr>評1!Print_Area</vt:lpstr>
      <vt:lpstr>評12A!Print_Area</vt:lpstr>
      <vt:lpstr>評12B!Print_Area</vt:lpstr>
      <vt:lpstr>評2!Print_Area</vt:lpstr>
      <vt:lpstr>評3!Print_Area</vt:lpstr>
      <vt:lpstr>評全!Print_Area</vt:lpstr>
      <vt:lpstr>評末A!Print_Area</vt:lpstr>
      <vt:lpstr>評末B!Print_Area</vt:lpstr>
      <vt:lpstr>テ1!Print_Titles</vt:lpstr>
      <vt:lpstr>テ2!Print_Titles</vt:lpstr>
      <vt:lpstr>テ3!Print_Titles</vt:lpstr>
      <vt:lpstr>テ全!Print_Titles</vt:lpstr>
      <vt:lpstr>課題!Print_Titles</vt:lpstr>
      <vt:lpstr>実力!Print_Titles</vt:lpstr>
      <vt:lpstr>単1!Print_Titles</vt:lpstr>
      <vt:lpstr>単2!Print_Titles</vt:lpstr>
      <vt:lpstr>単3!Print_Titles</vt:lpstr>
      <vt:lpstr>定期!Print_Titles</vt:lpstr>
      <vt:lpstr>評1!Print_Titles</vt:lpstr>
      <vt:lpstr>評12A!Print_Titles</vt:lpstr>
      <vt:lpstr>評12B!Print_Titles</vt:lpstr>
      <vt:lpstr>評2!Print_Titles</vt:lpstr>
      <vt:lpstr>評3!Print_Titles</vt:lpstr>
      <vt:lpstr>評全!Print_Titles</vt:lpstr>
      <vt:lpstr>評末A!Print_Titles</vt:lpstr>
      <vt:lpstr>評末B!Print_Titles</vt:lpstr>
      <vt:lpstr>テ1</vt:lpstr>
      <vt:lpstr>テ2</vt:lpstr>
      <vt:lpstr>テ3</vt:lpstr>
      <vt:lpstr>テ一覧Ａ</vt:lpstr>
      <vt:lpstr>テ一覧Ｂ</vt:lpstr>
      <vt:lpstr>テ課題</vt:lpstr>
      <vt:lpstr>テ実力</vt:lpstr>
      <vt:lpstr>テ全</vt:lpstr>
      <vt:lpstr>テ定期</vt:lpstr>
      <vt:lpstr>観点得点</vt:lpstr>
      <vt:lpstr>単1</vt:lpstr>
      <vt:lpstr>単2</vt:lpstr>
      <vt:lpstr>単3</vt:lpstr>
      <vt:lpstr>評1</vt:lpstr>
      <vt:lpstr>評12A</vt:lpstr>
      <vt:lpstr>評12B</vt:lpstr>
      <vt:lpstr>評2</vt:lpstr>
      <vt:lpstr>評3</vt:lpstr>
      <vt:lpstr>評一覧</vt:lpstr>
      <vt:lpstr>評全</vt:lpstr>
      <vt:lpstr>評末A</vt:lpstr>
      <vt:lpstr>評末B</vt:lpstr>
      <vt:lpstr>名列</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teacher</dc:creator>
  <cp:keywords/>
  <dc:description/>
  <cp:lastModifiedBy>teacher</cp:lastModifiedBy>
  <cp:lastPrinted>2021-04-18T04:20:27Z</cp:lastPrinted>
  <dcterms:created xsi:type="dcterms:W3CDTF">2014-07-11T02:15:26Z</dcterms:created>
  <dcterms:modified xsi:type="dcterms:W3CDTF">2024-07-27T02:12:05Z</dcterms:modified>
  <cp:category/>
</cp:coreProperties>
</file>